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785"/>
  </bookViews>
  <sheets>
    <sheet name="Index" sheetId="1" r:id="rId1"/>
    <sheet name="3-Day Average" sheetId="2" r:id="rId2"/>
    <sheet name="10-Day Average" sheetId="3" r:id="rId3"/>
    <sheet name="25-Day Average" sheetId="4" r:id="rId4"/>
    <sheet name="Summary" sheetId="5" r:id="rId5"/>
  </sheets>
  <calcPr calcId="14562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F38" i="4" l="1"/>
  <c r="F39" i="4"/>
  <c r="F80" i="4"/>
  <c r="F81" i="4"/>
  <c r="F82" i="4"/>
  <c r="F83" i="4"/>
  <c r="F84" i="4"/>
  <c r="F85" i="4"/>
  <c r="F86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43" i="4"/>
  <c r="F144" i="4"/>
  <c r="F157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37" i="4"/>
  <c r="F240" i="4"/>
  <c r="F267" i="4"/>
  <c r="F269" i="4"/>
  <c r="F270" i="4"/>
  <c r="F272" i="4"/>
  <c r="F292" i="4"/>
  <c r="F293" i="4"/>
  <c r="F298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2" i="4"/>
  <c r="F339" i="4"/>
  <c r="F340" i="4"/>
  <c r="F346" i="4"/>
  <c r="F347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10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7" i="4"/>
  <c r="F452" i="4"/>
  <c r="F453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7" i="4"/>
  <c r="F478" i="4"/>
  <c r="F479" i="4"/>
  <c r="F480" i="4"/>
  <c r="F481" i="4"/>
  <c r="F482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520" i="4"/>
  <c r="F521" i="4"/>
  <c r="F522" i="4"/>
  <c r="F524" i="4"/>
  <c r="F551" i="4"/>
  <c r="F554" i="4"/>
  <c r="F555" i="4"/>
  <c r="F556" i="4"/>
  <c r="F557" i="4"/>
  <c r="F558" i="4"/>
  <c r="F559" i="4"/>
  <c r="F560" i="4"/>
  <c r="F564" i="4"/>
  <c r="F565" i="4"/>
  <c r="F566" i="4"/>
  <c r="F567" i="4"/>
  <c r="F568" i="4"/>
  <c r="F569" i="4"/>
  <c r="F570" i="4"/>
  <c r="F571" i="4"/>
  <c r="F588" i="4"/>
  <c r="F589" i="4"/>
  <c r="F590" i="4"/>
  <c r="F591" i="4"/>
  <c r="F592" i="4"/>
  <c r="F593" i="4"/>
  <c r="F594" i="4"/>
  <c r="F596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4" i="4"/>
  <c r="F625" i="4"/>
  <c r="F64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74" i="4"/>
  <c r="F675" i="4"/>
  <c r="F694" i="4"/>
  <c r="F695" i="4"/>
  <c r="F696" i="4"/>
  <c r="F697" i="4"/>
  <c r="F698" i="4"/>
  <c r="F699" i="4"/>
  <c r="F700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20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9" i="4"/>
  <c r="F750" i="4"/>
  <c r="F751" i="4"/>
  <c r="F752" i="4"/>
  <c r="F754" i="4"/>
  <c r="F755" i="4"/>
  <c r="F756" i="4"/>
  <c r="F763" i="4"/>
  <c r="F764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6" i="4"/>
  <c r="F787" i="4"/>
  <c r="F788" i="4"/>
  <c r="F789" i="4"/>
  <c r="F798" i="4"/>
  <c r="F799" i="4"/>
  <c r="F800" i="4"/>
  <c r="F801" i="4"/>
  <c r="F802" i="4"/>
  <c r="F803" i="4"/>
  <c r="F807" i="4"/>
  <c r="F808" i="4"/>
  <c r="F809" i="4"/>
  <c r="F811" i="4"/>
  <c r="F813" i="4"/>
  <c r="F814" i="4"/>
  <c r="F838" i="4"/>
  <c r="F840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3" i="4"/>
  <c r="F884" i="4"/>
  <c r="F885" i="4"/>
  <c r="F886" i="4"/>
  <c r="F887" i="4"/>
  <c r="F888" i="4"/>
  <c r="F889" i="4"/>
  <c r="F892" i="4"/>
  <c r="F893" i="4"/>
  <c r="F894" i="4"/>
  <c r="F895" i="4"/>
  <c r="F896" i="4"/>
  <c r="F897" i="4"/>
  <c r="F901" i="4"/>
  <c r="F906" i="4"/>
  <c r="F909" i="4"/>
  <c r="F910" i="4"/>
  <c r="F911" i="4"/>
  <c r="F912" i="4"/>
  <c r="F913" i="4"/>
  <c r="F914" i="4"/>
  <c r="F915" i="4"/>
  <c r="F91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4" i="4"/>
  <c r="F975" i="4"/>
  <c r="F976" i="4"/>
  <c r="F977" i="4"/>
  <c r="F980" i="4"/>
  <c r="F981" i="4"/>
  <c r="F982" i="4"/>
  <c r="F983" i="4"/>
  <c r="F985" i="4"/>
  <c r="F986" i="4"/>
  <c r="F987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40" i="4"/>
  <c r="F1041" i="4"/>
  <c r="F1057" i="4"/>
  <c r="F1058" i="4"/>
  <c r="F1059" i="4"/>
  <c r="F1060" i="4"/>
  <c r="F1063" i="4"/>
  <c r="F1064" i="4"/>
  <c r="F1065" i="4"/>
  <c r="F1070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6" i="4"/>
  <c r="F1147" i="4"/>
  <c r="F1148" i="4"/>
  <c r="F1149" i="4"/>
  <c r="F1150" i="4"/>
  <c r="F1151" i="4"/>
  <c r="F1153" i="4"/>
  <c r="F1154" i="4"/>
  <c r="F1155" i="4"/>
  <c r="F1156" i="4"/>
  <c r="F1157" i="4"/>
  <c r="F1158" i="4"/>
  <c r="F1188" i="4"/>
  <c r="F1189" i="4"/>
  <c r="F1192" i="4"/>
  <c r="F1193" i="4"/>
  <c r="F1194" i="4"/>
  <c r="F1260" i="4"/>
  <c r="F1269" i="4"/>
  <c r="F1271" i="4"/>
  <c r="F1272" i="4"/>
  <c r="F1273" i="4"/>
  <c r="F1274" i="4"/>
  <c r="F1275" i="4"/>
  <c r="F1276" i="4"/>
  <c r="F1277" i="4"/>
  <c r="F1278" i="4"/>
  <c r="F1279" i="4"/>
  <c r="F1280" i="4"/>
  <c r="F1285" i="4"/>
  <c r="F1286" i="4"/>
  <c r="F1288" i="4"/>
  <c r="F1293" i="4"/>
  <c r="F1294" i="4"/>
  <c r="F1295" i="4"/>
  <c r="F1299" i="4"/>
  <c r="F1300" i="4"/>
  <c r="F1301" i="4"/>
  <c r="F1302" i="4"/>
  <c r="F1304" i="4"/>
  <c r="F1305" i="4"/>
  <c r="F1322" i="4"/>
  <c r="F1323" i="4"/>
  <c r="F1324" i="4"/>
  <c r="F1325" i="4"/>
  <c r="F1326" i="4"/>
  <c r="F1327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6" i="4"/>
  <c r="F1347" i="4"/>
  <c r="F1348" i="4"/>
  <c r="F1349" i="4"/>
  <c r="F1355" i="4"/>
  <c r="F1356" i="4"/>
  <c r="F1357" i="4"/>
  <c r="F1358" i="4"/>
  <c r="F1359" i="4"/>
  <c r="F1360" i="4"/>
  <c r="F1361" i="4"/>
  <c r="F1362" i="4"/>
  <c r="F1363" i="4"/>
  <c r="F1364" i="4"/>
  <c r="F1365" i="4"/>
  <c r="F1392" i="4"/>
  <c r="F1451" i="4"/>
  <c r="F1452" i="4"/>
  <c r="F1453" i="4"/>
  <c r="F1454" i="4"/>
  <c r="F1455" i="4"/>
  <c r="F1456" i="4"/>
  <c r="F1457" i="4"/>
  <c r="F1458" i="4"/>
  <c r="F1461" i="4"/>
  <c r="F1462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7" i="4"/>
  <c r="F1508" i="4"/>
  <c r="F1509" i="4"/>
  <c r="F1510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609" i="4"/>
  <c r="F1610" i="4"/>
  <c r="F1611" i="4"/>
  <c r="F1612" i="4"/>
  <c r="F1613" i="4"/>
  <c r="F1614" i="4"/>
  <c r="F1615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4" i="4"/>
  <c r="F1635" i="4"/>
  <c r="F1636" i="4"/>
  <c r="F1637" i="4"/>
  <c r="F1638" i="4"/>
  <c r="F1639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92" i="4"/>
  <c r="F1693" i="4"/>
  <c r="F1694" i="4"/>
  <c r="F1696" i="4"/>
  <c r="F1699" i="4"/>
  <c r="F1700" i="4"/>
  <c r="F1701" i="4"/>
  <c r="F1702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57" i="4"/>
  <c r="F1758" i="4"/>
  <c r="F1759" i="4"/>
  <c r="F1760" i="4"/>
  <c r="F1761" i="4"/>
  <c r="F1762" i="4"/>
  <c r="F1763" i="4"/>
  <c r="F1764" i="4"/>
  <c r="F1765" i="4"/>
  <c r="F1778" i="4"/>
  <c r="F1779" i="4"/>
  <c r="F1780" i="4"/>
  <c r="F178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E38" i="4"/>
  <c r="E39" i="4" s="1"/>
  <c r="F27" i="4"/>
  <c r="F28" i="4"/>
  <c r="F29" i="4"/>
  <c r="F30" i="4"/>
  <c r="F31" i="4"/>
  <c r="F32" i="4"/>
  <c r="F33" i="4"/>
  <c r="F34" i="4"/>
  <c r="F35" i="4"/>
  <c r="F36" i="4"/>
  <c r="F26" i="4"/>
  <c r="E27" i="4" s="1"/>
  <c r="E26" i="4"/>
  <c r="F13" i="3"/>
  <c r="F14" i="3" s="1"/>
  <c r="F17" i="3"/>
  <c r="F18" i="3"/>
  <c r="F24" i="3"/>
  <c r="F25" i="3"/>
  <c r="F26" i="3"/>
  <c r="F27" i="3"/>
  <c r="F28" i="3"/>
  <c r="F29" i="3"/>
  <c r="F30" i="3"/>
  <c r="F31" i="3"/>
  <c r="F32" i="3"/>
  <c r="F33" i="3"/>
  <c r="F34" i="3"/>
  <c r="F50" i="3"/>
  <c r="F53" i="3"/>
  <c r="F56" i="3"/>
  <c r="F59" i="3"/>
  <c r="F73" i="3"/>
  <c r="F74" i="3"/>
  <c r="F75" i="3"/>
  <c r="F76" i="3"/>
  <c r="F77" i="3"/>
  <c r="F79" i="3"/>
  <c r="F80" i="3"/>
  <c r="F81" i="3"/>
  <c r="F82" i="3"/>
  <c r="F83" i="3"/>
  <c r="F84" i="3"/>
  <c r="F95" i="3"/>
  <c r="F96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37" i="3"/>
  <c r="F138" i="3"/>
  <c r="F139" i="3"/>
  <c r="F140" i="3"/>
  <c r="F141" i="3"/>
  <c r="F142" i="3"/>
  <c r="F143" i="3"/>
  <c r="F144" i="3"/>
  <c r="F145" i="3"/>
  <c r="F155" i="3"/>
  <c r="F156" i="3"/>
  <c r="F157" i="3"/>
  <c r="F171" i="3"/>
  <c r="F179" i="3"/>
  <c r="F181" i="3"/>
  <c r="F182" i="3"/>
  <c r="F183" i="3"/>
  <c r="F184" i="3"/>
  <c r="F190" i="3"/>
  <c r="F191" i="3"/>
  <c r="F192" i="3"/>
  <c r="F193" i="3"/>
  <c r="F194" i="3"/>
  <c r="F195" i="3"/>
  <c r="F196" i="3"/>
  <c r="F197" i="3"/>
  <c r="F198" i="3"/>
  <c r="F211" i="3"/>
  <c r="F225" i="3"/>
  <c r="F226" i="3"/>
  <c r="F227" i="3"/>
  <c r="F236" i="3"/>
  <c r="F237" i="3"/>
  <c r="F240" i="3"/>
  <c r="F263" i="3"/>
  <c r="F264" i="3"/>
  <c r="F265" i="3"/>
  <c r="F266" i="3"/>
  <c r="F267" i="3"/>
  <c r="F268" i="3"/>
  <c r="F269" i="3"/>
  <c r="F270" i="3"/>
  <c r="F283" i="3"/>
  <c r="F284" i="3"/>
  <c r="F285" i="3"/>
  <c r="F290" i="3"/>
  <c r="F291" i="3"/>
  <c r="F292" i="3"/>
  <c r="F293" i="3"/>
  <c r="F298" i="3"/>
  <c r="F302" i="3"/>
  <c r="F303" i="3"/>
  <c r="F304" i="3"/>
  <c r="F305" i="3"/>
  <c r="F306" i="3"/>
  <c r="F307" i="3"/>
  <c r="F308" i="3"/>
  <c r="F309" i="3"/>
  <c r="F310" i="3"/>
  <c r="F311" i="3"/>
  <c r="F313" i="3"/>
  <c r="F315" i="3"/>
  <c r="F317" i="3"/>
  <c r="F334" i="3"/>
  <c r="F335" i="3"/>
  <c r="F336" i="3"/>
  <c r="F337" i="3"/>
  <c r="F338" i="3"/>
  <c r="F339" i="3"/>
  <c r="F340" i="3"/>
  <c r="F346" i="3"/>
  <c r="F347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90" i="3"/>
  <c r="F391" i="3"/>
  <c r="F392" i="3"/>
  <c r="F393" i="3"/>
  <c r="F396" i="3"/>
  <c r="F397" i="3"/>
  <c r="F398" i="3"/>
  <c r="F399" i="3"/>
  <c r="F400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3" i="3"/>
  <c r="F424" i="3"/>
  <c r="F425" i="3"/>
  <c r="F436" i="3"/>
  <c r="F437" i="3"/>
  <c r="F446" i="3"/>
  <c r="F447" i="3"/>
  <c r="F448" i="3"/>
  <c r="F449" i="3"/>
  <c r="F450" i="3"/>
  <c r="F451" i="3"/>
  <c r="F452" i="3"/>
  <c r="F453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71" i="3"/>
  <c r="F472" i="3"/>
  <c r="F473" i="3"/>
  <c r="F474" i="3"/>
  <c r="F477" i="3"/>
  <c r="F480" i="3"/>
  <c r="F481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509" i="3"/>
  <c r="F511" i="3"/>
  <c r="F519" i="3"/>
  <c r="F520" i="3"/>
  <c r="F521" i="3"/>
  <c r="F522" i="3"/>
  <c r="F523" i="3"/>
  <c r="F524" i="3"/>
  <c r="F537" i="3"/>
  <c r="F541" i="3"/>
  <c r="F551" i="3"/>
  <c r="F552" i="3"/>
  <c r="F553" i="3"/>
  <c r="F554" i="3"/>
  <c r="F555" i="3"/>
  <c r="F556" i="3"/>
  <c r="F557" i="3"/>
  <c r="F558" i="3"/>
  <c r="F559" i="3"/>
  <c r="F566" i="3"/>
  <c r="F567" i="3"/>
  <c r="F568" i="3"/>
  <c r="F569" i="3"/>
  <c r="F570" i="3"/>
  <c r="F580" i="3"/>
  <c r="F581" i="3"/>
  <c r="F586" i="3"/>
  <c r="F587" i="3"/>
  <c r="F588" i="3"/>
  <c r="F589" i="3"/>
  <c r="F590" i="3"/>
  <c r="F591" i="3"/>
  <c r="F592" i="3"/>
  <c r="F593" i="3"/>
  <c r="F594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22" i="3"/>
  <c r="F625" i="3"/>
  <c r="F637" i="3"/>
  <c r="F638" i="3"/>
  <c r="F639" i="3"/>
  <c r="F640" i="3"/>
  <c r="F644" i="3"/>
  <c r="F645" i="3"/>
  <c r="F650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8" i="3"/>
  <c r="F669" i="3"/>
  <c r="F689" i="3"/>
  <c r="F690" i="3"/>
  <c r="F692" i="3"/>
  <c r="F693" i="3"/>
  <c r="F694" i="3"/>
  <c r="F695" i="3"/>
  <c r="F696" i="3"/>
  <c r="F697" i="3"/>
  <c r="F698" i="3"/>
  <c r="F699" i="3"/>
  <c r="F707" i="3"/>
  <c r="F708" i="3"/>
  <c r="F709" i="3"/>
  <c r="F710" i="3"/>
  <c r="F711" i="3"/>
  <c r="F712" i="3"/>
  <c r="F713" i="3"/>
  <c r="F714" i="3"/>
  <c r="F715" i="3"/>
  <c r="F716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48" i="3"/>
  <c r="F749" i="3"/>
  <c r="F750" i="3"/>
  <c r="F751" i="3"/>
  <c r="F752" i="3"/>
  <c r="F753" i="3"/>
  <c r="F754" i="3"/>
  <c r="F755" i="3"/>
  <c r="F756" i="3"/>
  <c r="F763" i="3"/>
  <c r="F764" i="3"/>
  <c r="F765" i="3"/>
  <c r="F767" i="3"/>
  <c r="F768" i="3"/>
  <c r="F769" i="3"/>
  <c r="F770" i="3"/>
  <c r="F771" i="3"/>
  <c r="F772" i="3"/>
  <c r="F773" i="3"/>
  <c r="F774" i="3"/>
  <c r="F775" i="3"/>
  <c r="F776" i="3"/>
  <c r="F786" i="3"/>
  <c r="F787" i="3"/>
  <c r="F788" i="3"/>
  <c r="F789" i="3"/>
  <c r="F790" i="3"/>
  <c r="F795" i="3"/>
  <c r="F798" i="3"/>
  <c r="F799" i="3"/>
  <c r="F800" i="3"/>
  <c r="F801" i="3"/>
  <c r="F802" i="3"/>
  <c r="F803" i="3"/>
  <c r="F809" i="3"/>
  <c r="F811" i="3"/>
  <c r="F813" i="3"/>
  <c r="F814" i="3"/>
  <c r="F828" i="3"/>
  <c r="F829" i="3"/>
  <c r="F830" i="3"/>
  <c r="F831" i="3"/>
  <c r="F832" i="3"/>
  <c r="F833" i="3"/>
  <c r="F834" i="3"/>
  <c r="F835" i="3"/>
  <c r="F836" i="3"/>
  <c r="F838" i="3"/>
  <c r="F840" i="3"/>
  <c r="F842" i="3"/>
  <c r="F843" i="3"/>
  <c r="F844" i="3"/>
  <c r="F845" i="3"/>
  <c r="F846" i="3"/>
  <c r="F847" i="3"/>
  <c r="F848" i="3"/>
  <c r="F849" i="3"/>
  <c r="F850" i="3"/>
  <c r="F851" i="3"/>
  <c r="F859" i="3"/>
  <c r="F860" i="3"/>
  <c r="F861" i="3"/>
  <c r="F862" i="3"/>
  <c r="F863" i="3"/>
  <c r="F864" i="3"/>
  <c r="F866" i="3"/>
  <c r="F871" i="3"/>
  <c r="F872" i="3"/>
  <c r="F873" i="3"/>
  <c r="F874" i="3"/>
  <c r="F875" i="3"/>
  <c r="F876" i="3"/>
  <c r="F878" i="3"/>
  <c r="F879" i="3"/>
  <c r="F883" i="3"/>
  <c r="F884" i="3"/>
  <c r="F885" i="3"/>
  <c r="F886" i="3" s="1"/>
  <c r="F887" i="3"/>
  <c r="F888" i="3"/>
  <c r="F889" i="3"/>
  <c r="F892" i="3"/>
  <c r="F893" i="3"/>
  <c r="F894" i="3"/>
  <c r="F895" i="3"/>
  <c r="F896" i="3"/>
  <c r="F897" i="3"/>
  <c r="F901" i="3"/>
  <c r="F906" i="3"/>
  <c r="F909" i="3"/>
  <c r="F910" i="3"/>
  <c r="F911" i="3"/>
  <c r="F912" i="3"/>
  <c r="F913" i="3"/>
  <c r="F914" i="3"/>
  <c r="F915" i="3"/>
  <c r="F916" i="3"/>
  <c r="F947" i="3"/>
  <c r="F948" i="3"/>
  <c r="F949" i="3"/>
  <c r="F950" i="3"/>
  <c r="F951" i="3"/>
  <c r="F952" i="3"/>
  <c r="F953" i="3"/>
  <c r="F954" i="3"/>
  <c r="F955" i="3"/>
  <c r="F956" i="3"/>
  <c r="F959" i="3"/>
  <c r="F961" i="3"/>
  <c r="F962" i="3"/>
  <c r="F963" i="3"/>
  <c r="F964" i="3"/>
  <c r="F967" i="3"/>
  <c r="F974" i="3"/>
  <c r="F975" i="3"/>
  <c r="F976" i="3"/>
  <c r="F977" i="3"/>
  <c r="F980" i="3"/>
  <c r="F981" i="3"/>
  <c r="F982" i="3"/>
  <c r="F983" i="3"/>
  <c r="F986" i="3"/>
  <c r="F987" i="3"/>
  <c r="F992" i="3"/>
  <c r="F993" i="3"/>
  <c r="F994" i="3"/>
  <c r="F995" i="3"/>
  <c r="F996" i="3"/>
  <c r="F997" i="3"/>
  <c r="F998" i="3"/>
  <c r="F999" i="3"/>
  <c r="F1000" i="3"/>
  <c r="F1001" i="3"/>
  <c r="F1002" i="3"/>
  <c r="F1004" i="3"/>
  <c r="F1005" i="3"/>
  <c r="F1006" i="3"/>
  <c r="F1020" i="3"/>
  <c r="F1021" i="3"/>
  <c r="F1023" i="3"/>
  <c r="F1024" i="3"/>
  <c r="F1025" i="3"/>
  <c r="F1026" i="3"/>
  <c r="F1027" i="3"/>
  <c r="F1028" i="3"/>
  <c r="F1029" i="3"/>
  <c r="F1030" i="3"/>
  <c r="F1040" i="3"/>
  <c r="F1053" i="3"/>
  <c r="F1055" i="3"/>
  <c r="F1056" i="3"/>
  <c r="F1057" i="3"/>
  <c r="F1058" i="3"/>
  <c r="F1059" i="3"/>
  <c r="F1060" i="3"/>
  <c r="F1063" i="3"/>
  <c r="F1064" i="3"/>
  <c r="F1070" i="3"/>
  <c r="F1080" i="3"/>
  <c r="F1084" i="3"/>
  <c r="F1088" i="3"/>
  <c r="F1104" i="3"/>
  <c r="F1119" i="3"/>
  <c r="F1120" i="3"/>
  <c r="F1121" i="3"/>
  <c r="F1125" i="3"/>
  <c r="F1127" i="3"/>
  <c r="F1128" i="3"/>
  <c r="F1129" i="3"/>
  <c r="F1130" i="3"/>
  <c r="F1131" i="3"/>
  <c r="F1132" i="3"/>
  <c r="F1133" i="3"/>
  <c r="F1134" i="3"/>
  <c r="F1135" i="3"/>
  <c r="F1136" i="3"/>
  <c r="F1137" i="3"/>
  <c r="F1147" i="3"/>
  <c r="F1148" i="3"/>
  <c r="F1149" i="3"/>
  <c r="F1150" i="3"/>
  <c r="F1151" i="3"/>
  <c r="F1152" i="3"/>
  <c r="F1153" i="3"/>
  <c r="F1154" i="3"/>
  <c r="F1155" i="3"/>
  <c r="F1156" i="3"/>
  <c r="F1157" i="3"/>
  <c r="F1182" i="3"/>
  <c r="F1184" i="3"/>
  <c r="F1185" i="3"/>
  <c r="F1186" i="3"/>
  <c r="F1187" i="3"/>
  <c r="F1188" i="3"/>
  <c r="F1189" i="3"/>
  <c r="F1192" i="3"/>
  <c r="F1193" i="3"/>
  <c r="F1201" i="3"/>
  <c r="F1204" i="3"/>
  <c r="F1205" i="3"/>
  <c r="F1210" i="3"/>
  <c r="F1212" i="3"/>
  <c r="F1220" i="3"/>
  <c r="F1224" i="3"/>
  <c r="F1241" i="3"/>
  <c r="F1257" i="3"/>
  <c r="F1258" i="3"/>
  <c r="F1259" i="3"/>
  <c r="F1260" i="3"/>
  <c r="F1264" i="3"/>
  <c r="F1265" i="3"/>
  <c r="F1267" i="3"/>
  <c r="F1269" i="3"/>
  <c r="F1270" i="3"/>
  <c r="F1271" i="3"/>
  <c r="F1272" i="3"/>
  <c r="F1273" i="3"/>
  <c r="F1274" i="3"/>
  <c r="F1275" i="3"/>
  <c r="F1277" i="3"/>
  <c r="F1278" i="3"/>
  <c r="F1279" i="3"/>
  <c r="F1285" i="3"/>
  <c r="F1286" i="3"/>
  <c r="F1288" i="3"/>
  <c r="F1293" i="3"/>
  <c r="F1294" i="3"/>
  <c r="F1295" i="3"/>
  <c r="F1299" i="3"/>
  <c r="F1300" i="3"/>
  <c r="F1301" i="3"/>
  <c r="F1302" i="3"/>
  <c r="F1304" i="3"/>
  <c r="F1305" i="3"/>
  <c r="F1315" i="3"/>
  <c r="F1316" i="3"/>
  <c r="F1319" i="3"/>
  <c r="F1320" i="3"/>
  <c r="F1321" i="3"/>
  <c r="F1322" i="3"/>
  <c r="F1323" i="3"/>
  <c r="F1324" i="3"/>
  <c r="F1325" i="3"/>
  <c r="F1326" i="3"/>
  <c r="F1327" i="3"/>
  <c r="F1329" i="3"/>
  <c r="F1330" i="3"/>
  <c r="F1331" i="3"/>
  <c r="F1332" i="3"/>
  <c r="F1333" i="3"/>
  <c r="F1334" i="3"/>
  <c r="F1335" i="3"/>
  <c r="F1336" i="3"/>
  <c r="F1337" i="3"/>
  <c r="F1346" i="3"/>
  <c r="F1347" i="3"/>
  <c r="F1348" i="3"/>
  <c r="F1349" i="3"/>
  <c r="F1355" i="3"/>
  <c r="F1356" i="3"/>
  <c r="F1357" i="3"/>
  <c r="F1358" i="3"/>
  <c r="F1359" i="3"/>
  <c r="F1360" i="3"/>
  <c r="F1361" i="3"/>
  <c r="F1362" i="3"/>
  <c r="F1363" i="3"/>
  <c r="F1379" i="3"/>
  <c r="F1380" i="3"/>
  <c r="F1382" i="3"/>
  <c r="F1383" i="3"/>
  <c r="F1387" i="3"/>
  <c r="F1389" i="3"/>
  <c r="F1392" i="3"/>
  <c r="F1399" i="3"/>
  <c r="F1400" i="3"/>
  <c r="F1408" i="3"/>
  <c r="F1409" i="3"/>
  <c r="F1410" i="3"/>
  <c r="F1411" i="3"/>
  <c r="F1412" i="3"/>
  <c r="F1413" i="3"/>
  <c r="F1428" i="3"/>
  <c r="F1429" i="3"/>
  <c r="F1430" i="3"/>
  <c r="F1431" i="3"/>
  <c r="F1432" i="3"/>
  <c r="F1433" i="3"/>
  <c r="F1449" i="3"/>
  <c r="F1450" i="3"/>
  <c r="F1451" i="3"/>
  <c r="F1452" i="3"/>
  <c r="F1453" i="3"/>
  <c r="F1454" i="3"/>
  <c r="F1455" i="3"/>
  <c r="F1456" i="3"/>
  <c r="F1457" i="3"/>
  <c r="F1458" i="3"/>
  <c r="F1472" i="3"/>
  <c r="F1475" i="3"/>
  <c r="F1477" i="3"/>
  <c r="F1485" i="3"/>
  <c r="F1486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8" i="3"/>
  <c r="F1509" i="3"/>
  <c r="F1510" i="3"/>
  <c r="F1512" i="3"/>
  <c r="F1516" i="3"/>
  <c r="F1517" i="3"/>
  <c r="F1518" i="3"/>
  <c r="F1519" i="3"/>
  <c r="F1520" i="3"/>
  <c r="F1521" i="3"/>
  <c r="F1522" i="3"/>
  <c r="F1523" i="3"/>
  <c r="F1524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51" i="3"/>
  <c r="F1552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8" i="3"/>
  <c r="F1579" i="3"/>
  <c r="F1603" i="3"/>
  <c r="F1604" i="3"/>
  <c r="F1605" i="3"/>
  <c r="F1607" i="3"/>
  <c r="F1608" i="3"/>
  <c r="F1609" i="3"/>
  <c r="F1610" i="3"/>
  <c r="F1611" i="3"/>
  <c r="F1612" i="3"/>
  <c r="F1613" i="3"/>
  <c r="F1614" i="3"/>
  <c r="F1623" i="3"/>
  <c r="F1624" i="3"/>
  <c r="F1625" i="3"/>
  <c r="F1626" i="3"/>
  <c r="F1627" i="3"/>
  <c r="F1628" i="3"/>
  <c r="F1629" i="3"/>
  <c r="F1630" i="3"/>
  <c r="F1636" i="3"/>
  <c r="F1637" i="3"/>
  <c r="F1638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4" i="3"/>
  <c r="F1665" i="3"/>
  <c r="F1668" i="3"/>
  <c r="F1672" i="3"/>
  <c r="F1690" i="3"/>
  <c r="F1691" i="3"/>
  <c r="F1692" i="3"/>
  <c r="F1693" i="3"/>
  <c r="F1694" i="3"/>
  <c r="F1695" i="3"/>
  <c r="F1696" i="3"/>
  <c r="F1699" i="3"/>
  <c r="F1700" i="3"/>
  <c r="F1701" i="3"/>
  <c r="F1702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46" i="3"/>
  <c r="F1754" i="3"/>
  <c r="F1757" i="3"/>
  <c r="F1758" i="3"/>
  <c r="F1759" i="3"/>
  <c r="F1760" i="3"/>
  <c r="F1761" i="3"/>
  <c r="F1762" i="3"/>
  <c r="F1777" i="3"/>
  <c r="F1778" i="3"/>
  <c r="F1779" i="3"/>
  <c r="F1780" i="3"/>
  <c r="F1781" i="3"/>
  <c r="F1782" i="3"/>
  <c r="F1795" i="3"/>
  <c r="F1798" i="3"/>
  <c r="F1799" i="3"/>
  <c r="F1801" i="3"/>
  <c r="F1802" i="3"/>
  <c r="F1803" i="3"/>
  <c r="F1804" i="3"/>
  <c r="F1805" i="3"/>
  <c r="F1806" i="3"/>
  <c r="F1807" i="3"/>
  <c r="F1808" i="3"/>
  <c r="F1809" i="3"/>
  <c r="F1810" i="3"/>
  <c r="F1811" i="3"/>
  <c r="F12" i="3"/>
  <c r="F11" i="3"/>
  <c r="E12" i="3"/>
  <c r="E13" i="3" s="1"/>
  <c r="E14" i="3" s="1"/>
  <c r="E11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8" i="4"/>
  <c r="G39" i="4"/>
  <c r="I2" i="4"/>
  <c r="G3" i="3"/>
  <c r="I4" i="4"/>
  <c r="I5" i="4"/>
  <c r="I8" i="4"/>
  <c r="I9" i="4"/>
  <c r="I12" i="4"/>
  <c r="I13" i="4"/>
  <c r="I16" i="4"/>
  <c r="I17" i="4"/>
  <c r="I20" i="4"/>
  <c r="I21" i="4"/>
  <c r="I24" i="4"/>
  <c r="I25" i="4"/>
  <c r="I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2" i="3"/>
  <c r="G2" i="3"/>
  <c r="G4" i="3"/>
  <c r="G5" i="3"/>
  <c r="G6" i="3"/>
  <c r="G7" i="3"/>
  <c r="G8" i="3"/>
  <c r="G9" i="3"/>
  <c r="G10" i="3"/>
  <c r="G13" i="3"/>
  <c r="I3" i="3"/>
  <c r="I7" i="3"/>
  <c r="I4" i="3"/>
  <c r="G2" i="2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D500" i="4" s="1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D742" i="4" s="1"/>
  <c r="C743" i="4"/>
  <c r="D743" i="4" s="1"/>
  <c r="C744" i="4"/>
  <c r="D744" i="4" s="1"/>
  <c r="C745" i="4"/>
  <c r="D745" i="4" s="1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D753" i="4" s="1"/>
  <c r="C754" i="4"/>
  <c r="D754" i="4" s="1"/>
  <c r="C755" i="4"/>
  <c r="D755" i="4" s="1"/>
  <c r="C756" i="4"/>
  <c r="D756" i="4" s="1"/>
  <c r="C757" i="4"/>
  <c r="D757" i="4" s="1"/>
  <c r="C758" i="4"/>
  <c r="D758" i="4" s="1"/>
  <c r="C759" i="4"/>
  <c r="D759" i="4" s="1"/>
  <c r="C760" i="4"/>
  <c r="D760" i="4" s="1"/>
  <c r="C761" i="4"/>
  <c r="D761" i="4" s="1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D769" i="4" s="1"/>
  <c r="C770" i="4"/>
  <c r="D770" i="4" s="1"/>
  <c r="C771" i="4"/>
  <c r="D771" i="4" s="1"/>
  <c r="C772" i="4"/>
  <c r="D772" i="4" s="1"/>
  <c r="C773" i="4"/>
  <c r="D773" i="4" s="1"/>
  <c r="C774" i="4"/>
  <c r="D774" i="4" s="1"/>
  <c r="C775" i="4"/>
  <c r="D775" i="4" s="1"/>
  <c r="C776" i="4"/>
  <c r="D776" i="4" s="1"/>
  <c r="C777" i="4"/>
  <c r="D777" i="4" s="1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D785" i="4" s="1"/>
  <c r="C786" i="4"/>
  <c r="D786" i="4" s="1"/>
  <c r="C787" i="4"/>
  <c r="D787" i="4" s="1"/>
  <c r="C788" i="4"/>
  <c r="D788" i="4" s="1"/>
  <c r="C789" i="4"/>
  <c r="D789" i="4" s="1"/>
  <c r="C790" i="4"/>
  <c r="D790" i="4" s="1"/>
  <c r="C791" i="4"/>
  <c r="D791" i="4" s="1"/>
  <c r="C792" i="4"/>
  <c r="D792" i="4" s="1"/>
  <c r="C793" i="4"/>
  <c r="D793" i="4" s="1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D801" i="4" s="1"/>
  <c r="C802" i="4"/>
  <c r="D802" i="4" s="1"/>
  <c r="C803" i="4"/>
  <c r="D803" i="4" s="1"/>
  <c r="C804" i="4"/>
  <c r="D804" i="4" s="1"/>
  <c r="C805" i="4"/>
  <c r="D805" i="4" s="1"/>
  <c r="C806" i="4"/>
  <c r="D806" i="4" s="1"/>
  <c r="C807" i="4"/>
  <c r="D807" i="4" s="1"/>
  <c r="C808" i="4"/>
  <c r="D808" i="4" s="1"/>
  <c r="C809" i="4"/>
  <c r="D809" i="4" s="1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D817" i="4" s="1"/>
  <c r="C818" i="4"/>
  <c r="D818" i="4" s="1"/>
  <c r="C819" i="4"/>
  <c r="D819" i="4" s="1"/>
  <c r="C820" i="4"/>
  <c r="D820" i="4" s="1"/>
  <c r="C821" i="4"/>
  <c r="D821" i="4" s="1"/>
  <c r="C822" i="4"/>
  <c r="D822" i="4" s="1"/>
  <c r="C823" i="4"/>
  <c r="D823" i="4" s="1"/>
  <c r="C824" i="4"/>
  <c r="D824" i="4" s="1"/>
  <c r="C825" i="4"/>
  <c r="D825" i="4" s="1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D833" i="4" s="1"/>
  <c r="C834" i="4"/>
  <c r="D834" i="4" s="1"/>
  <c r="C835" i="4"/>
  <c r="D835" i="4" s="1"/>
  <c r="C836" i="4"/>
  <c r="D836" i="4" s="1"/>
  <c r="C837" i="4"/>
  <c r="D837" i="4" s="1"/>
  <c r="C838" i="4"/>
  <c r="D838" i="4" s="1"/>
  <c r="C839" i="4"/>
  <c r="D839" i="4" s="1"/>
  <c r="C840" i="4"/>
  <c r="D840" i="4" s="1"/>
  <c r="C841" i="4"/>
  <c r="D841" i="4" s="1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D849" i="4" s="1"/>
  <c r="C850" i="4"/>
  <c r="D850" i="4" s="1"/>
  <c r="C851" i="4"/>
  <c r="D851" i="4" s="1"/>
  <c r="C852" i="4"/>
  <c r="D852" i="4" s="1"/>
  <c r="C853" i="4"/>
  <c r="D853" i="4" s="1"/>
  <c r="C854" i="4"/>
  <c r="D854" i="4" s="1"/>
  <c r="C855" i="4"/>
  <c r="D855" i="4" s="1"/>
  <c r="C856" i="4"/>
  <c r="D856" i="4" s="1"/>
  <c r="C857" i="4"/>
  <c r="D857" i="4" s="1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D865" i="4" s="1"/>
  <c r="C866" i="4"/>
  <c r="D866" i="4" s="1"/>
  <c r="C867" i="4"/>
  <c r="D867" i="4" s="1"/>
  <c r="C868" i="4"/>
  <c r="D868" i="4" s="1"/>
  <c r="C869" i="4"/>
  <c r="D869" i="4" s="1"/>
  <c r="C870" i="4"/>
  <c r="D870" i="4" s="1"/>
  <c r="C871" i="4"/>
  <c r="D871" i="4" s="1"/>
  <c r="C872" i="4"/>
  <c r="D872" i="4" s="1"/>
  <c r="C873" i="4"/>
  <c r="D873" i="4" s="1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D881" i="4" s="1"/>
  <c r="C882" i="4"/>
  <c r="D882" i="4" s="1"/>
  <c r="C883" i="4"/>
  <c r="D883" i="4" s="1"/>
  <c r="C884" i="4"/>
  <c r="D884" i="4" s="1"/>
  <c r="C885" i="4"/>
  <c r="D885" i="4" s="1"/>
  <c r="C886" i="4"/>
  <c r="D886" i="4" s="1"/>
  <c r="C887" i="4"/>
  <c r="D887" i="4" s="1"/>
  <c r="C888" i="4"/>
  <c r="D888" i="4" s="1"/>
  <c r="C889" i="4"/>
  <c r="D889" i="4" s="1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D897" i="4" s="1"/>
  <c r="C898" i="4"/>
  <c r="D898" i="4" s="1"/>
  <c r="C899" i="4"/>
  <c r="D899" i="4" s="1"/>
  <c r="C900" i="4"/>
  <c r="D900" i="4" s="1"/>
  <c r="C901" i="4"/>
  <c r="D901" i="4" s="1"/>
  <c r="C902" i="4"/>
  <c r="D902" i="4" s="1"/>
  <c r="C903" i="4"/>
  <c r="D903" i="4" s="1"/>
  <c r="C904" i="4"/>
  <c r="D904" i="4" s="1"/>
  <c r="C905" i="4"/>
  <c r="D905" i="4" s="1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D913" i="4" s="1"/>
  <c r="C914" i="4"/>
  <c r="D914" i="4" s="1"/>
  <c r="C915" i="4"/>
  <c r="D915" i="4" s="1"/>
  <c r="C916" i="4"/>
  <c r="D916" i="4" s="1"/>
  <c r="C917" i="4"/>
  <c r="D917" i="4" s="1"/>
  <c r="C918" i="4"/>
  <c r="D918" i="4" s="1"/>
  <c r="C919" i="4"/>
  <c r="D919" i="4" s="1"/>
  <c r="C920" i="4"/>
  <c r="D920" i="4" s="1"/>
  <c r="C921" i="4"/>
  <c r="D921" i="4" s="1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D929" i="4" s="1"/>
  <c r="C930" i="4"/>
  <c r="D930" i="4" s="1"/>
  <c r="C931" i="4"/>
  <c r="D931" i="4" s="1"/>
  <c r="C932" i="4"/>
  <c r="D932" i="4" s="1"/>
  <c r="C933" i="4"/>
  <c r="D933" i="4" s="1"/>
  <c r="C934" i="4"/>
  <c r="D934" i="4" s="1"/>
  <c r="C935" i="4"/>
  <c r="D935" i="4" s="1"/>
  <c r="C936" i="4"/>
  <c r="D936" i="4" s="1"/>
  <c r="C937" i="4"/>
  <c r="D937" i="4" s="1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D945" i="4" s="1"/>
  <c r="C946" i="4"/>
  <c r="D946" i="4" s="1"/>
  <c r="C947" i="4"/>
  <c r="D947" i="4" s="1"/>
  <c r="C948" i="4"/>
  <c r="D948" i="4" s="1"/>
  <c r="C949" i="4"/>
  <c r="D949" i="4" s="1"/>
  <c r="C950" i="4"/>
  <c r="D950" i="4" s="1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D957" i="4" s="1"/>
  <c r="C958" i="4"/>
  <c r="D958" i="4" s="1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D969" i="4" s="1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D982" i="4" s="1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D989" i="4" s="1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D997" i="4" s="1"/>
  <c r="C998" i="4"/>
  <c r="D998" i="4" s="1"/>
  <c r="C999" i="4"/>
  <c r="D999" i="4" s="1"/>
  <c r="C1000" i="4"/>
  <c r="D1000" i="4" s="1"/>
  <c r="C1001" i="4"/>
  <c r="D1001" i="4" s="1"/>
  <c r="C1002" i="4"/>
  <c r="D1002" i="4" s="1"/>
  <c r="C1003" i="4"/>
  <c r="D1003" i="4" s="1"/>
  <c r="C1004" i="4"/>
  <c r="D1004" i="4" s="1"/>
  <c r="C1005" i="4"/>
  <c r="D1005" i="4" s="1"/>
  <c r="C1006" i="4"/>
  <c r="D1006" i="4" s="1"/>
  <c r="C1007" i="4"/>
  <c r="D1007" i="4" s="1"/>
  <c r="C1008" i="4"/>
  <c r="D1008" i="4" s="1"/>
  <c r="C1009" i="4"/>
  <c r="D1009" i="4" s="1"/>
  <c r="C1010" i="4"/>
  <c r="D1010" i="4" s="1"/>
  <c r="C1011" i="4"/>
  <c r="D1011" i="4" s="1"/>
  <c r="C1012" i="4"/>
  <c r="D1012" i="4" s="1"/>
  <c r="C1013" i="4"/>
  <c r="D1013" i="4" s="1"/>
  <c r="C1014" i="4"/>
  <c r="D1014" i="4" s="1"/>
  <c r="C1015" i="4"/>
  <c r="D1015" i="4" s="1"/>
  <c r="C1016" i="4"/>
  <c r="D1016" i="4" s="1"/>
  <c r="C1017" i="4"/>
  <c r="D1017" i="4" s="1"/>
  <c r="C1018" i="4"/>
  <c r="D1018" i="4" s="1"/>
  <c r="C1019" i="4"/>
  <c r="D1019" i="4" s="1"/>
  <c r="C1020" i="4"/>
  <c r="D1020" i="4" s="1"/>
  <c r="C1021" i="4"/>
  <c r="D1021" i="4" s="1"/>
  <c r="C1022" i="4"/>
  <c r="D1022" i="4" s="1"/>
  <c r="C1023" i="4"/>
  <c r="D1023" i="4" s="1"/>
  <c r="C1024" i="4"/>
  <c r="D1024" i="4" s="1"/>
  <c r="C1025" i="4"/>
  <c r="D1025" i="4" s="1"/>
  <c r="C1026" i="4"/>
  <c r="D1026" i="4" s="1"/>
  <c r="C1027" i="4"/>
  <c r="D1027" i="4" s="1"/>
  <c r="C1028" i="4"/>
  <c r="D1028" i="4" s="1"/>
  <c r="C1029" i="4"/>
  <c r="D1029" i="4" s="1"/>
  <c r="C1030" i="4"/>
  <c r="D1030" i="4" s="1"/>
  <c r="C1031" i="4"/>
  <c r="D1031" i="4" s="1"/>
  <c r="C1032" i="4"/>
  <c r="D1032" i="4" s="1"/>
  <c r="C1033" i="4"/>
  <c r="D1033" i="4" s="1"/>
  <c r="C1034" i="4"/>
  <c r="D1034" i="4" s="1"/>
  <c r="C1035" i="4"/>
  <c r="D1035" i="4" s="1"/>
  <c r="C1036" i="4"/>
  <c r="D1036" i="4" s="1"/>
  <c r="C1037" i="4"/>
  <c r="D1037" i="4" s="1"/>
  <c r="C1038" i="4"/>
  <c r="D1038" i="4" s="1"/>
  <c r="C1039" i="4"/>
  <c r="D1039" i="4" s="1"/>
  <c r="C1040" i="4"/>
  <c r="D1040" i="4" s="1"/>
  <c r="C1041" i="4"/>
  <c r="D1041" i="4" s="1"/>
  <c r="C1042" i="4"/>
  <c r="D1042" i="4" s="1"/>
  <c r="C1043" i="4"/>
  <c r="D1043" i="4" s="1"/>
  <c r="C1044" i="4"/>
  <c r="D1044" i="4" s="1"/>
  <c r="C1045" i="4"/>
  <c r="D1045" i="4" s="1"/>
  <c r="C1046" i="4"/>
  <c r="D1046" i="4" s="1"/>
  <c r="C1047" i="4"/>
  <c r="D1047" i="4" s="1"/>
  <c r="C1048" i="4"/>
  <c r="D1048" i="4" s="1"/>
  <c r="C1049" i="4"/>
  <c r="D1049" i="4" s="1"/>
  <c r="C1050" i="4"/>
  <c r="D1050" i="4" s="1"/>
  <c r="C1051" i="4"/>
  <c r="D1051" i="4" s="1"/>
  <c r="C1052" i="4"/>
  <c r="D1052" i="4" s="1"/>
  <c r="C1053" i="4"/>
  <c r="D1053" i="4" s="1"/>
  <c r="C1054" i="4"/>
  <c r="D1054" i="4" s="1"/>
  <c r="C1055" i="4"/>
  <c r="D1055" i="4" s="1"/>
  <c r="C1056" i="4"/>
  <c r="D1056" i="4" s="1"/>
  <c r="C1057" i="4"/>
  <c r="D1057" i="4" s="1"/>
  <c r="C1058" i="4"/>
  <c r="D1058" i="4" s="1"/>
  <c r="C1059" i="4"/>
  <c r="D1059" i="4" s="1"/>
  <c r="C1060" i="4"/>
  <c r="D1060" i="4" s="1"/>
  <c r="C1061" i="4"/>
  <c r="D1061" i="4" s="1"/>
  <c r="C1062" i="4"/>
  <c r="D1062" i="4" s="1"/>
  <c r="C1063" i="4"/>
  <c r="D1063" i="4" s="1"/>
  <c r="C1064" i="4"/>
  <c r="D1064" i="4" s="1"/>
  <c r="C1065" i="4"/>
  <c r="D1065" i="4" s="1"/>
  <c r="C1066" i="4"/>
  <c r="D1066" i="4" s="1"/>
  <c r="C1067" i="4"/>
  <c r="D1067" i="4" s="1"/>
  <c r="C1068" i="4"/>
  <c r="D1068" i="4" s="1"/>
  <c r="C1069" i="4"/>
  <c r="D1069" i="4" s="1"/>
  <c r="C1070" i="4"/>
  <c r="D1070" i="4" s="1"/>
  <c r="C1071" i="4"/>
  <c r="D1071" i="4" s="1"/>
  <c r="C1072" i="4"/>
  <c r="D1072" i="4" s="1"/>
  <c r="C1073" i="4"/>
  <c r="D1073" i="4" s="1"/>
  <c r="C1074" i="4"/>
  <c r="D1074" i="4" s="1"/>
  <c r="C1075" i="4"/>
  <c r="D1075" i="4" s="1"/>
  <c r="C1076" i="4"/>
  <c r="D1076" i="4" s="1"/>
  <c r="C1077" i="4"/>
  <c r="D1077" i="4" s="1"/>
  <c r="C1078" i="4"/>
  <c r="D1078" i="4" s="1"/>
  <c r="C1079" i="4"/>
  <c r="D1079" i="4" s="1"/>
  <c r="C1080" i="4"/>
  <c r="D1080" i="4" s="1"/>
  <c r="C1081" i="4"/>
  <c r="D1081" i="4" s="1"/>
  <c r="C1082" i="4"/>
  <c r="D1082" i="4" s="1"/>
  <c r="C1083" i="4"/>
  <c r="D1083" i="4" s="1"/>
  <c r="C1084" i="4"/>
  <c r="D1084" i="4" s="1"/>
  <c r="C1085" i="4"/>
  <c r="D1085" i="4" s="1"/>
  <c r="C1086" i="4"/>
  <c r="D1086" i="4" s="1"/>
  <c r="C1087" i="4"/>
  <c r="D1087" i="4" s="1"/>
  <c r="C1088" i="4"/>
  <c r="D1088" i="4" s="1"/>
  <c r="C1089" i="4"/>
  <c r="D1089" i="4" s="1"/>
  <c r="C1090" i="4"/>
  <c r="D1090" i="4" s="1"/>
  <c r="C1091" i="4"/>
  <c r="D1091" i="4" s="1"/>
  <c r="C1092" i="4"/>
  <c r="D1092" i="4" s="1"/>
  <c r="C1093" i="4"/>
  <c r="D1093" i="4" s="1"/>
  <c r="C1094" i="4"/>
  <c r="D1094" i="4" s="1"/>
  <c r="C1095" i="4"/>
  <c r="D1095" i="4" s="1"/>
  <c r="C1096" i="4"/>
  <c r="D1096" i="4" s="1"/>
  <c r="C1097" i="4"/>
  <c r="D1097" i="4" s="1"/>
  <c r="C1098" i="4"/>
  <c r="D1098" i="4" s="1"/>
  <c r="C1099" i="4"/>
  <c r="D1099" i="4" s="1"/>
  <c r="C1100" i="4"/>
  <c r="D1100" i="4" s="1"/>
  <c r="C1101" i="4"/>
  <c r="D1101" i="4" s="1"/>
  <c r="C1102" i="4"/>
  <c r="D1102" i="4" s="1"/>
  <c r="C1103" i="4"/>
  <c r="D1103" i="4" s="1"/>
  <c r="C1104" i="4"/>
  <c r="D1104" i="4" s="1"/>
  <c r="C1105" i="4"/>
  <c r="D1105" i="4" s="1"/>
  <c r="C1106" i="4"/>
  <c r="D1106" i="4" s="1"/>
  <c r="C1107" i="4"/>
  <c r="D1107" i="4" s="1"/>
  <c r="C1108" i="4"/>
  <c r="D1108" i="4" s="1"/>
  <c r="C1109" i="4"/>
  <c r="D1109" i="4" s="1"/>
  <c r="C1110" i="4"/>
  <c r="D1110" i="4" s="1"/>
  <c r="C1111" i="4"/>
  <c r="D1111" i="4" s="1"/>
  <c r="C1112" i="4"/>
  <c r="D1112" i="4" s="1"/>
  <c r="C1113" i="4"/>
  <c r="D1113" i="4" s="1"/>
  <c r="C1114" i="4"/>
  <c r="D1114" i="4" s="1"/>
  <c r="C1115" i="4"/>
  <c r="D1115" i="4" s="1"/>
  <c r="C1116" i="4"/>
  <c r="D1116" i="4" s="1"/>
  <c r="C1117" i="4"/>
  <c r="D1117" i="4" s="1"/>
  <c r="C1118" i="4"/>
  <c r="D1118" i="4" s="1"/>
  <c r="C1119" i="4"/>
  <c r="D1119" i="4" s="1"/>
  <c r="C1120" i="4"/>
  <c r="D1120" i="4" s="1"/>
  <c r="C1121" i="4"/>
  <c r="D1121" i="4" s="1"/>
  <c r="C1122" i="4"/>
  <c r="D1122" i="4" s="1"/>
  <c r="C1123" i="4"/>
  <c r="D1123" i="4" s="1"/>
  <c r="C1124" i="4"/>
  <c r="D1124" i="4" s="1"/>
  <c r="C1125" i="4"/>
  <c r="D1125" i="4" s="1"/>
  <c r="C1126" i="4"/>
  <c r="D1126" i="4" s="1"/>
  <c r="C1127" i="4"/>
  <c r="D1127" i="4" s="1"/>
  <c r="C1128" i="4"/>
  <c r="D1128" i="4" s="1"/>
  <c r="C1129" i="4"/>
  <c r="D1129" i="4" s="1"/>
  <c r="C1130" i="4"/>
  <c r="D1130" i="4" s="1"/>
  <c r="C1131" i="4"/>
  <c r="D1131" i="4" s="1"/>
  <c r="C1132" i="4"/>
  <c r="D1132" i="4" s="1"/>
  <c r="C1133" i="4"/>
  <c r="D1133" i="4" s="1"/>
  <c r="C1134" i="4"/>
  <c r="D1134" i="4" s="1"/>
  <c r="C1135" i="4"/>
  <c r="D1135" i="4" s="1"/>
  <c r="C1136" i="4"/>
  <c r="D1136" i="4" s="1"/>
  <c r="C1137" i="4"/>
  <c r="D1137" i="4" s="1"/>
  <c r="C1138" i="4"/>
  <c r="D1138" i="4" s="1"/>
  <c r="C1139" i="4"/>
  <c r="D1139" i="4" s="1"/>
  <c r="C1140" i="4"/>
  <c r="D1140" i="4" s="1"/>
  <c r="C1141" i="4"/>
  <c r="D1141" i="4" s="1"/>
  <c r="C1142" i="4"/>
  <c r="D1142" i="4" s="1"/>
  <c r="C1143" i="4"/>
  <c r="D1143" i="4" s="1"/>
  <c r="C1144" i="4"/>
  <c r="D1144" i="4" s="1"/>
  <c r="C1145" i="4"/>
  <c r="D1145" i="4" s="1"/>
  <c r="C1146" i="4"/>
  <c r="D1146" i="4" s="1"/>
  <c r="C1147" i="4"/>
  <c r="D1147" i="4" s="1"/>
  <c r="C1148" i="4"/>
  <c r="D1148" i="4" s="1"/>
  <c r="C1149" i="4"/>
  <c r="D1149" i="4" s="1"/>
  <c r="C1150" i="4"/>
  <c r="D1150" i="4" s="1"/>
  <c r="C1151" i="4"/>
  <c r="D1151" i="4" s="1"/>
  <c r="C1152" i="4"/>
  <c r="D1152" i="4" s="1"/>
  <c r="C1153" i="4"/>
  <c r="D1153" i="4" s="1"/>
  <c r="C1154" i="4"/>
  <c r="D1154" i="4" s="1"/>
  <c r="C1155" i="4"/>
  <c r="D1155" i="4" s="1"/>
  <c r="C1156" i="4"/>
  <c r="D1156" i="4" s="1"/>
  <c r="C1157" i="4"/>
  <c r="D1157" i="4" s="1"/>
  <c r="C1158" i="4"/>
  <c r="D1158" i="4" s="1"/>
  <c r="C1159" i="4"/>
  <c r="D1159" i="4" s="1"/>
  <c r="C1160" i="4"/>
  <c r="D1160" i="4" s="1"/>
  <c r="C1161" i="4"/>
  <c r="D1161" i="4" s="1"/>
  <c r="C1162" i="4"/>
  <c r="D1162" i="4" s="1"/>
  <c r="C1163" i="4"/>
  <c r="D1163" i="4" s="1"/>
  <c r="C1164" i="4"/>
  <c r="D1164" i="4" s="1"/>
  <c r="C1165" i="4"/>
  <c r="D1165" i="4" s="1"/>
  <c r="C1166" i="4"/>
  <c r="D1166" i="4" s="1"/>
  <c r="C1167" i="4"/>
  <c r="D1167" i="4" s="1"/>
  <c r="C1168" i="4"/>
  <c r="D1168" i="4" s="1"/>
  <c r="C1169" i="4"/>
  <c r="D1169" i="4" s="1"/>
  <c r="C1170" i="4"/>
  <c r="D1170" i="4" s="1"/>
  <c r="C1171" i="4"/>
  <c r="D1171" i="4" s="1"/>
  <c r="C1172" i="4"/>
  <c r="D1172" i="4" s="1"/>
  <c r="C1173" i="4"/>
  <c r="D1173" i="4" s="1"/>
  <c r="C1174" i="4"/>
  <c r="D1174" i="4" s="1"/>
  <c r="C1175" i="4"/>
  <c r="D1175" i="4" s="1"/>
  <c r="C1176" i="4"/>
  <c r="D1176" i="4" s="1"/>
  <c r="C1177" i="4"/>
  <c r="D1177" i="4" s="1"/>
  <c r="C1178" i="4"/>
  <c r="D1178" i="4" s="1"/>
  <c r="C1179" i="4"/>
  <c r="D1179" i="4" s="1"/>
  <c r="C1180" i="4"/>
  <c r="D1180" i="4" s="1"/>
  <c r="C1181" i="4"/>
  <c r="D1181" i="4" s="1"/>
  <c r="C1182" i="4"/>
  <c r="D1182" i="4" s="1"/>
  <c r="C1183" i="4"/>
  <c r="D1183" i="4" s="1"/>
  <c r="C1184" i="4"/>
  <c r="D1184" i="4" s="1"/>
  <c r="C1185" i="4"/>
  <c r="D1185" i="4" s="1"/>
  <c r="C1186" i="4"/>
  <c r="D1186" i="4" s="1"/>
  <c r="C1187" i="4"/>
  <c r="D1187" i="4" s="1"/>
  <c r="C1188" i="4"/>
  <c r="D1188" i="4" s="1"/>
  <c r="C1189" i="4"/>
  <c r="D1189" i="4" s="1"/>
  <c r="C1190" i="4"/>
  <c r="D1190" i="4" s="1"/>
  <c r="C1191" i="4"/>
  <c r="D1191" i="4" s="1"/>
  <c r="C1192" i="4"/>
  <c r="D1192" i="4" s="1"/>
  <c r="C1193" i="4"/>
  <c r="D1193" i="4" s="1"/>
  <c r="C1194" i="4"/>
  <c r="D1194" i="4" s="1"/>
  <c r="C1195" i="4"/>
  <c r="D1195" i="4" s="1"/>
  <c r="C1196" i="4"/>
  <c r="D1196" i="4" s="1"/>
  <c r="C1197" i="4"/>
  <c r="D1197" i="4" s="1"/>
  <c r="C1198" i="4"/>
  <c r="D1198" i="4" s="1"/>
  <c r="C1199" i="4"/>
  <c r="D1199" i="4" s="1"/>
  <c r="C1200" i="4"/>
  <c r="D1200" i="4" s="1"/>
  <c r="C1201" i="4"/>
  <c r="D1201" i="4" s="1"/>
  <c r="C1202" i="4"/>
  <c r="D1202" i="4" s="1"/>
  <c r="C1203" i="4"/>
  <c r="D1203" i="4" s="1"/>
  <c r="C1204" i="4"/>
  <c r="D1204" i="4" s="1"/>
  <c r="C1205" i="4"/>
  <c r="D1205" i="4" s="1"/>
  <c r="C1206" i="4"/>
  <c r="D1206" i="4" s="1"/>
  <c r="C1207" i="4"/>
  <c r="D1207" i="4" s="1"/>
  <c r="C1208" i="4"/>
  <c r="D1208" i="4" s="1"/>
  <c r="C1209" i="4"/>
  <c r="D1209" i="4" s="1"/>
  <c r="C1210" i="4"/>
  <c r="D1210" i="4" s="1"/>
  <c r="C1211" i="4"/>
  <c r="D1211" i="4" s="1"/>
  <c r="C1212" i="4"/>
  <c r="D1212" i="4" s="1"/>
  <c r="C1213" i="4"/>
  <c r="D1213" i="4" s="1"/>
  <c r="C1214" i="4"/>
  <c r="D1214" i="4" s="1"/>
  <c r="C1215" i="4"/>
  <c r="D1215" i="4" s="1"/>
  <c r="C1216" i="4"/>
  <c r="D1216" i="4" s="1"/>
  <c r="C1217" i="4"/>
  <c r="D1217" i="4" s="1"/>
  <c r="C1218" i="4"/>
  <c r="D1218" i="4" s="1"/>
  <c r="C1219" i="4"/>
  <c r="D1219" i="4" s="1"/>
  <c r="C1220" i="4"/>
  <c r="D1220" i="4" s="1"/>
  <c r="C1221" i="4"/>
  <c r="D1221" i="4" s="1"/>
  <c r="C1222" i="4"/>
  <c r="D1222" i="4" s="1"/>
  <c r="C1223" i="4"/>
  <c r="D1223" i="4" s="1"/>
  <c r="C1224" i="4"/>
  <c r="D1224" i="4" s="1"/>
  <c r="C1225" i="4"/>
  <c r="D1225" i="4" s="1"/>
  <c r="C1226" i="4"/>
  <c r="D1226" i="4" s="1"/>
  <c r="C1227" i="4"/>
  <c r="D1227" i="4" s="1"/>
  <c r="C1228" i="4"/>
  <c r="D1228" i="4" s="1"/>
  <c r="C1229" i="4"/>
  <c r="D1229" i="4" s="1"/>
  <c r="C1230" i="4"/>
  <c r="D1230" i="4" s="1"/>
  <c r="C1231" i="4"/>
  <c r="D1231" i="4" s="1"/>
  <c r="C1232" i="4"/>
  <c r="D1232" i="4" s="1"/>
  <c r="C1233" i="4"/>
  <c r="D1233" i="4" s="1"/>
  <c r="C1234" i="4"/>
  <c r="D1234" i="4" s="1"/>
  <c r="C1235" i="4"/>
  <c r="D1235" i="4" s="1"/>
  <c r="C1236" i="4"/>
  <c r="D1236" i="4" s="1"/>
  <c r="C1237" i="4"/>
  <c r="D1237" i="4" s="1"/>
  <c r="C1238" i="4"/>
  <c r="D1238" i="4" s="1"/>
  <c r="C1239" i="4"/>
  <c r="D1239" i="4" s="1"/>
  <c r="C1240" i="4"/>
  <c r="D1240" i="4" s="1"/>
  <c r="C1241" i="4"/>
  <c r="D1241" i="4" s="1"/>
  <c r="C1242" i="4"/>
  <c r="D1242" i="4" s="1"/>
  <c r="C1243" i="4"/>
  <c r="D1243" i="4" s="1"/>
  <c r="C1244" i="4"/>
  <c r="D1244" i="4" s="1"/>
  <c r="C1245" i="4"/>
  <c r="D1245" i="4" s="1"/>
  <c r="C1246" i="4"/>
  <c r="D1246" i="4" s="1"/>
  <c r="C1247" i="4"/>
  <c r="D1247" i="4" s="1"/>
  <c r="C1248" i="4"/>
  <c r="D1248" i="4" s="1"/>
  <c r="C1249" i="4"/>
  <c r="D1249" i="4" s="1"/>
  <c r="C1250" i="4"/>
  <c r="D1250" i="4" s="1"/>
  <c r="C1251" i="4"/>
  <c r="D1251" i="4" s="1"/>
  <c r="C1252" i="4"/>
  <c r="D1252" i="4" s="1"/>
  <c r="C1253" i="4"/>
  <c r="D1253" i="4" s="1"/>
  <c r="C1254" i="4"/>
  <c r="D1254" i="4" s="1"/>
  <c r="C1255" i="4"/>
  <c r="D1255" i="4" s="1"/>
  <c r="C1256" i="4"/>
  <c r="D1256" i="4" s="1"/>
  <c r="C1257" i="4"/>
  <c r="D1257" i="4" s="1"/>
  <c r="C1258" i="4"/>
  <c r="D1258" i="4" s="1"/>
  <c r="C1259" i="4"/>
  <c r="D1259" i="4" s="1"/>
  <c r="C1260" i="4"/>
  <c r="D1260" i="4" s="1"/>
  <c r="C1261" i="4"/>
  <c r="D1261" i="4" s="1"/>
  <c r="C1262" i="4"/>
  <c r="D1262" i="4" s="1"/>
  <c r="C1263" i="4"/>
  <c r="D1263" i="4" s="1"/>
  <c r="C1264" i="4"/>
  <c r="D1264" i="4" s="1"/>
  <c r="C1265" i="4"/>
  <c r="D1265" i="4" s="1"/>
  <c r="C1266" i="4"/>
  <c r="D1266" i="4" s="1"/>
  <c r="C1267" i="4"/>
  <c r="D1267" i="4" s="1"/>
  <c r="C1268" i="4"/>
  <c r="D1268" i="4" s="1"/>
  <c r="C1269" i="4"/>
  <c r="D1269" i="4" s="1"/>
  <c r="C1270" i="4"/>
  <c r="D1270" i="4" s="1"/>
  <c r="C1271" i="4"/>
  <c r="D1271" i="4" s="1"/>
  <c r="C1272" i="4"/>
  <c r="D1272" i="4" s="1"/>
  <c r="C1273" i="4"/>
  <c r="D1273" i="4" s="1"/>
  <c r="C1274" i="4"/>
  <c r="D1274" i="4" s="1"/>
  <c r="C1275" i="4"/>
  <c r="D1275" i="4" s="1"/>
  <c r="C1276" i="4"/>
  <c r="D1276" i="4" s="1"/>
  <c r="C1277" i="4"/>
  <c r="D1277" i="4" s="1"/>
  <c r="C1278" i="4"/>
  <c r="D1278" i="4" s="1"/>
  <c r="C1279" i="4"/>
  <c r="D1279" i="4" s="1"/>
  <c r="C1280" i="4"/>
  <c r="D1280" i="4" s="1"/>
  <c r="C1281" i="4"/>
  <c r="D1281" i="4" s="1"/>
  <c r="C1282" i="4"/>
  <c r="D1282" i="4" s="1"/>
  <c r="C1283" i="4"/>
  <c r="D1283" i="4" s="1"/>
  <c r="C1284" i="4"/>
  <c r="D1284" i="4" s="1"/>
  <c r="C1285" i="4"/>
  <c r="D1285" i="4" s="1"/>
  <c r="C1286" i="4"/>
  <c r="D1286" i="4" s="1"/>
  <c r="C1287" i="4"/>
  <c r="D1287" i="4" s="1"/>
  <c r="C1288" i="4"/>
  <c r="D1288" i="4" s="1"/>
  <c r="C1289" i="4"/>
  <c r="D1289" i="4" s="1"/>
  <c r="C1290" i="4"/>
  <c r="D1290" i="4" s="1"/>
  <c r="C1291" i="4"/>
  <c r="D1291" i="4" s="1"/>
  <c r="C1292" i="4"/>
  <c r="D1292" i="4" s="1"/>
  <c r="C1293" i="4"/>
  <c r="D1293" i="4" s="1"/>
  <c r="C1294" i="4"/>
  <c r="D1294" i="4" s="1"/>
  <c r="C1295" i="4"/>
  <c r="D1295" i="4" s="1"/>
  <c r="C1296" i="4"/>
  <c r="D1296" i="4" s="1"/>
  <c r="C1297" i="4"/>
  <c r="D1297" i="4" s="1"/>
  <c r="C1298" i="4"/>
  <c r="D1298" i="4" s="1"/>
  <c r="C1299" i="4"/>
  <c r="D1299" i="4" s="1"/>
  <c r="C1300" i="4"/>
  <c r="D1300" i="4" s="1"/>
  <c r="C1301" i="4"/>
  <c r="D1301" i="4" s="1"/>
  <c r="C1302" i="4"/>
  <c r="D1302" i="4" s="1"/>
  <c r="C1303" i="4"/>
  <c r="D1303" i="4" s="1"/>
  <c r="C1304" i="4"/>
  <c r="D1304" i="4" s="1"/>
  <c r="C1305" i="4"/>
  <c r="D1305" i="4" s="1"/>
  <c r="C1306" i="4"/>
  <c r="D1306" i="4" s="1"/>
  <c r="C1307" i="4"/>
  <c r="D1307" i="4" s="1"/>
  <c r="C1308" i="4"/>
  <c r="D1308" i="4" s="1"/>
  <c r="C1309" i="4"/>
  <c r="D1309" i="4" s="1"/>
  <c r="C1310" i="4"/>
  <c r="D1310" i="4" s="1"/>
  <c r="C1311" i="4"/>
  <c r="D1311" i="4" s="1"/>
  <c r="C1312" i="4"/>
  <c r="D1312" i="4" s="1"/>
  <c r="C1313" i="4"/>
  <c r="D1313" i="4" s="1"/>
  <c r="C1314" i="4"/>
  <c r="D1314" i="4" s="1"/>
  <c r="C1315" i="4"/>
  <c r="D1315" i="4" s="1"/>
  <c r="C1316" i="4"/>
  <c r="D1316" i="4" s="1"/>
  <c r="C1317" i="4"/>
  <c r="D1317" i="4" s="1"/>
  <c r="C1318" i="4"/>
  <c r="D1318" i="4" s="1"/>
  <c r="C1319" i="4"/>
  <c r="D1319" i="4" s="1"/>
  <c r="C1320" i="4"/>
  <c r="D1320" i="4" s="1"/>
  <c r="C1321" i="4"/>
  <c r="D1321" i="4" s="1"/>
  <c r="C1322" i="4"/>
  <c r="D1322" i="4" s="1"/>
  <c r="C1323" i="4"/>
  <c r="D1323" i="4" s="1"/>
  <c r="C1324" i="4"/>
  <c r="D1324" i="4" s="1"/>
  <c r="C1325" i="4"/>
  <c r="D1325" i="4" s="1"/>
  <c r="C1326" i="4"/>
  <c r="D1326" i="4" s="1"/>
  <c r="C1327" i="4"/>
  <c r="D1327" i="4" s="1"/>
  <c r="C1328" i="4"/>
  <c r="D1328" i="4" s="1"/>
  <c r="C1329" i="4"/>
  <c r="D1329" i="4" s="1"/>
  <c r="C1330" i="4"/>
  <c r="D1330" i="4" s="1"/>
  <c r="C1331" i="4"/>
  <c r="D1331" i="4" s="1"/>
  <c r="C1332" i="4"/>
  <c r="D1332" i="4" s="1"/>
  <c r="C1333" i="4"/>
  <c r="D1333" i="4" s="1"/>
  <c r="C1334" i="4"/>
  <c r="D1334" i="4" s="1"/>
  <c r="C1335" i="4"/>
  <c r="D1335" i="4" s="1"/>
  <c r="C1336" i="4"/>
  <c r="D1336" i="4" s="1"/>
  <c r="C1337" i="4"/>
  <c r="D1337" i="4" s="1"/>
  <c r="C1338" i="4"/>
  <c r="D1338" i="4" s="1"/>
  <c r="C1339" i="4"/>
  <c r="D1339" i="4" s="1"/>
  <c r="C1340" i="4"/>
  <c r="D1340" i="4" s="1"/>
  <c r="C1341" i="4"/>
  <c r="D1341" i="4" s="1"/>
  <c r="C1342" i="4"/>
  <c r="D1342" i="4" s="1"/>
  <c r="C1343" i="4"/>
  <c r="D1343" i="4" s="1"/>
  <c r="C1344" i="4"/>
  <c r="D1344" i="4" s="1"/>
  <c r="C1345" i="4"/>
  <c r="D1345" i="4" s="1"/>
  <c r="C1346" i="4"/>
  <c r="D1346" i="4" s="1"/>
  <c r="C1347" i="4"/>
  <c r="D1347" i="4" s="1"/>
  <c r="C1348" i="4"/>
  <c r="D1348" i="4" s="1"/>
  <c r="C1349" i="4"/>
  <c r="D1349" i="4" s="1"/>
  <c r="C1350" i="4"/>
  <c r="D1350" i="4" s="1"/>
  <c r="C1351" i="4"/>
  <c r="D1351" i="4" s="1"/>
  <c r="C1352" i="4"/>
  <c r="D1352" i="4" s="1"/>
  <c r="C1353" i="4"/>
  <c r="D1353" i="4" s="1"/>
  <c r="C1354" i="4"/>
  <c r="D1354" i="4" s="1"/>
  <c r="C1355" i="4"/>
  <c r="D1355" i="4" s="1"/>
  <c r="C1356" i="4"/>
  <c r="D1356" i="4" s="1"/>
  <c r="C1357" i="4"/>
  <c r="D1357" i="4" s="1"/>
  <c r="C1358" i="4"/>
  <c r="D1358" i="4" s="1"/>
  <c r="C1359" i="4"/>
  <c r="D1359" i="4" s="1"/>
  <c r="C1360" i="4"/>
  <c r="D1360" i="4" s="1"/>
  <c r="C1361" i="4"/>
  <c r="D1361" i="4" s="1"/>
  <c r="C1362" i="4"/>
  <c r="D1362" i="4" s="1"/>
  <c r="C1363" i="4"/>
  <c r="D1363" i="4" s="1"/>
  <c r="C1364" i="4"/>
  <c r="D1364" i="4" s="1"/>
  <c r="C1365" i="4"/>
  <c r="D1365" i="4" s="1"/>
  <c r="C1366" i="4"/>
  <c r="D1366" i="4" s="1"/>
  <c r="C1367" i="4"/>
  <c r="D1367" i="4" s="1"/>
  <c r="C1368" i="4"/>
  <c r="D1368" i="4" s="1"/>
  <c r="C1369" i="4"/>
  <c r="D1369" i="4" s="1"/>
  <c r="C1370" i="4"/>
  <c r="D1370" i="4" s="1"/>
  <c r="C1371" i="4"/>
  <c r="D1371" i="4" s="1"/>
  <c r="C1372" i="4"/>
  <c r="D1372" i="4" s="1"/>
  <c r="C1373" i="4"/>
  <c r="D1373" i="4" s="1"/>
  <c r="C1374" i="4"/>
  <c r="D1374" i="4" s="1"/>
  <c r="C1375" i="4"/>
  <c r="D1375" i="4" s="1"/>
  <c r="C1376" i="4"/>
  <c r="D1376" i="4" s="1"/>
  <c r="C1377" i="4"/>
  <c r="D1377" i="4" s="1"/>
  <c r="C1378" i="4"/>
  <c r="D1378" i="4" s="1"/>
  <c r="C1379" i="4"/>
  <c r="D1379" i="4" s="1"/>
  <c r="C1380" i="4"/>
  <c r="D1380" i="4" s="1"/>
  <c r="C1381" i="4"/>
  <c r="D1381" i="4" s="1"/>
  <c r="C1382" i="4"/>
  <c r="D1382" i="4" s="1"/>
  <c r="C1383" i="4"/>
  <c r="D1383" i="4" s="1"/>
  <c r="C1384" i="4"/>
  <c r="D1384" i="4" s="1"/>
  <c r="C1385" i="4"/>
  <c r="D1385" i="4" s="1"/>
  <c r="C1386" i="4"/>
  <c r="D1386" i="4" s="1"/>
  <c r="C1387" i="4"/>
  <c r="D1387" i="4" s="1"/>
  <c r="C1388" i="4"/>
  <c r="D1388" i="4" s="1"/>
  <c r="C1389" i="4"/>
  <c r="D1389" i="4" s="1"/>
  <c r="C1390" i="4"/>
  <c r="D1390" i="4" s="1"/>
  <c r="C1391" i="4"/>
  <c r="D1391" i="4" s="1"/>
  <c r="C1392" i="4"/>
  <c r="D1392" i="4" s="1"/>
  <c r="C1393" i="4"/>
  <c r="D1393" i="4" s="1"/>
  <c r="C1394" i="4"/>
  <c r="D1394" i="4" s="1"/>
  <c r="C1395" i="4"/>
  <c r="D1395" i="4" s="1"/>
  <c r="C1396" i="4"/>
  <c r="D1396" i="4" s="1"/>
  <c r="C1397" i="4"/>
  <c r="D1397" i="4" s="1"/>
  <c r="C1398" i="4"/>
  <c r="D1398" i="4" s="1"/>
  <c r="C1399" i="4"/>
  <c r="D1399" i="4" s="1"/>
  <c r="C1400" i="4"/>
  <c r="D1400" i="4" s="1"/>
  <c r="C1401" i="4"/>
  <c r="D1401" i="4" s="1"/>
  <c r="C1402" i="4"/>
  <c r="D1402" i="4" s="1"/>
  <c r="C1403" i="4"/>
  <c r="D1403" i="4" s="1"/>
  <c r="C1404" i="4"/>
  <c r="D1404" i="4" s="1"/>
  <c r="C1405" i="4"/>
  <c r="D1405" i="4" s="1"/>
  <c r="C1406" i="4"/>
  <c r="D1406" i="4" s="1"/>
  <c r="C1407" i="4"/>
  <c r="D1407" i="4" s="1"/>
  <c r="C1408" i="4"/>
  <c r="D1408" i="4" s="1"/>
  <c r="C1409" i="4"/>
  <c r="D1409" i="4" s="1"/>
  <c r="C1410" i="4"/>
  <c r="D1410" i="4" s="1"/>
  <c r="C1411" i="4"/>
  <c r="D1411" i="4" s="1"/>
  <c r="C1412" i="4"/>
  <c r="D1412" i="4" s="1"/>
  <c r="C1413" i="4"/>
  <c r="D1413" i="4" s="1"/>
  <c r="C1414" i="4"/>
  <c r="D1414" i="4" s="1"/>
  <c r="C1415" i="4"/>
  <c r="D1415" i="4" s="1"/>
  <c r="C1416" i="4"/>
  <c r="D1416" i="4" s="1"/>
  <c r="C1417" i="4"/>
  <c r="D1417" i="4" s="1"/>
  <c r="C1418" i="4"/>
  <c r="D1418" i="4" s="1"/>
  <c r="C1419" i="4"/>
  <c r="D1419" i="4" s="1"/>
  <c r="C1420" i="4"/>
  <c r="D1420" i="4" s="1"/>
  <c r="C1421" i="4"/>
  <c r="D1421" i="4" s="1"/>
  <c r="C1422" i="4"/>
  <c r="D1422" i="4" s="1"/>
  <c r="C1423" i="4"/>
  <c r="D1423" i="4" s="1"/>
  <c r="C1424" i="4"/>
  <c r="D1424" i="4" s="1"/>
  <c r="C1425" i="4"/>
  <c r="D1425" i="4" s="1"/>
  <c r="C1426" i="4"/>
  <c r="D1426" i="4" s="1"/>
  <c r="C1427" i="4"/>
  <c r="D1427" i="4" s="1"/>
  <c r="C1428" i="4"/>
  <c r="D1428" i="4" s="1"/>
  <c r="C1429" i="4"/>
  <c r="D1429" i="4" s="1"/>
  <c r="C1430" i="4"/>
  <c r="D1430" i="4" s="1"/>
  <c r="C1431" i="4"/>
  <c r="D1431" i="4" s="1"/>
  <c r="C1432" i="4"/>
  <c r="D1432" i="4" s="1"/>
  <c r="C1433" i="4"/>
  <c r="D1433" i="4" s="1"/>
  <c r="C1434" i="4"/>
  <c r="D1434" i="4" s="1"/>
  <c r="C1435" i="4"/>
  <c r="D1435" i="4" s="1"/>
  <c r="C1436" i="4"/>
  <c r="D1436" i="4" s="1"/>
  <c r="C1437" i="4"/>
  <c r="D1437" i="4" s="1"/>
  <c r="C1438" i="4"/>
  <c r="D1438" i="4" s="1"/>
  <c r="C1439" i="4"/>
  <c r="D1439" i="4" s="1"/>
  <c r="C1440" i="4"/>
  <c r="D1440" i="4" s="1"/>
  <c r="C1441" i="4"/>
  <c r="D1441" i="4" s="1"/>
  <c r="C1442" i="4"/>
  <c r="D1442" i="4" s="1"/>
  <c r="C1443" i="4"/>
  <c r="D1443" i="4" s="1"/>
  <c r="C1444" i="4"/>
  <c r="D1444" i="4" s="1"/>
  <c r="C1445" i="4"/>
  <c r="D1445" i="4" s="1"/>
  <c r="C1446" i="4"/>
  <c r="D1446" i="4" s="1"/>
  <c r="C1447" i="4"/>
  <c r="D1447" i="4" s="1"/>
  <c r="C1448" i="4"/>
  <c r="D1448" i="4" s="1"/>
  <c r="C1449" i="4"/>
  <c r="D1449" i="4" s="1"/>
  <c r="C1450" i="4"/>
  <c r="D1450" i="4" s="1"/>
  <c r="C1451" i="4"/>
  <c r="D1451" i="4" s="1"/>
  <c r="C1452" i="4"/>
  <c r="D1452" i="4" s="1"/>
  <c r="C1453" i="4"/>
  <c r="D1453" i="4" s="1"/>
  <c r="C1454" i="4"/>
  <c r="D1454" i="4" s="1"/>
  <c r="C1455" i="4"/>
  <c r="D1455" i="4" s="1"/>
  <c r="C1456" i="4"/>
  <c r="D1456" i="4" s="1"/>
  <c r="C1457" i="4"/>
  <c r="D1457" i="4" s="1"/>
  <c r="C1458" i="4"/>
  <c r="D1458" i="4" s="1"/>
  <c r="C1459" i="4"/>
  <c r="D1459" i="4" s="1"/>
  <c r="C1460" i="4"/>
  <c r="D1460" i="4" s="1"/>
  <c r="C1461" i="4"/>
  <c r="D1461" i="4" s="1"/>
  <c r="C1462" i="4"/>
  <c r="D1462" i="4" s="1"/>
  <c r="C1463" i="4"/>
  <c r="D1463" i="4" s="1"/>
  <c r="C1464" i="4"/>
  <c r="D1464" i="4" s="1"/>
  <c r="C1465" i="4"/>
  <c r="D1465" i="4" s="1"/>
  <c r="C1466" i="4"/>
  <c r="D1466" i="4" s="1"/>
  <c r="C1467" i="4"/>
  <c r="D1467" i="4" s="1"/>
  <c r="C1468" i="4"/>
  <c r="D1468" i="4" s="1"/>
  <c r="C1469" i="4"/>
  <c r="D1469" i="4" s="1"/>
  <c r="C1470" i="4"/>
  <c r="D1470" i="4" s="1"/>
  <c r="C1471" i="4"/>
  <c r="D1471" i="4" s="1"/>
  <c r="C1472" i="4"/>
  <c r="D1472" i="4" s="1"/>
  <c r="C1473" i="4"/>
  <c r="D1473" i="4" s="1"/>
  <c r="C1474" i="4"/>
  <c r="D1474" i="4" s="1"/>
  <c r="C1475" i="4"/>
  <c r="D1475" i="4" s="1"/>
  <c r="C1476" i="4"/>
  <c r="D1476" i="4" s="1"/>
  <c r="C1477" i="4"/>
  <c r="D1477" i="4" s="1"/>
  <c r="C1478" i="4"/>
  <c r="D1478" i="4" s="1"/>
  <c r="C1479" i="4"/>
  <c r="D1479" i="4" s="1"/>
  <c r="C1480" i="4"/>
  <c r="D1480" i="4" s="1"/>
  <c r="C1481" i="4"/>
  <c r="D1481" i="4" s="1"/>
  <c r="C1482" i="4"/>
  <c r="D1482" i="4" s="1"/>
  <c r="C1483" i="4"/>
  <c r="D1483" i="4" s="1"/>
  <c r="C1484" i="4"/>
  <c r="D1484" i="4" s="1"/>
  <c r="C1485" i="4"/>
  <c r="D1485" i="4" s="1"/>
  <c r="C1486" i="4"/>
  <c r="D1486" i="4" s="1"/>
  <c r="C1487" i="4"/>
  <c r="D1487" i="4" s="1"/>
  <c r="C1488" i="4"/>
  <c r="D1488" i="4" s="1"/>
  <c r="C1489" i="4"/>
  <c r="D1489" i="4" s="1"/>
  <c r="C1490" i="4"/>
  <c r="D1490" i="4" s="1"/>
  <c r="C1491" i="4"/>
  <c r="D1491" i="4" s="1"/>
  <c r="C1492" i="4"/>
  <c r="D1492" i="4" s="1"/>
  <c r="C1493" i="4"/>
  <c r="D1493" i="4" s="1"/>
  <c r="C1494" i="4"/>
  <c r="D1494" i="4" s="1"/>
  <c r="C1495" i="4"/>
  <c r="D1495" i="4" s="1"/>
  <c r="C1496" i="4"/>
  <c r="D1496" i="4" s="1"/>
  <c r="C1497" i="4"/>
  <c r="D1497" i="4" s="1"/>
  <c r="C1498" i="4"/>
  <c r="D1498" i="4" s="1"/>
  <c r="C1499" i="4"/>
  <c r="D1499" i="4" s="1"/>
  <c r="C1500" i="4"/>
  <c r="D1500" i="4" s="1"/>
  <c r="C1501" i="4"/>
  <c r="D1501" i="4" s="1"/>
  <c r="C1502" i="4"/>
  <c r="D1502" i="4" s="1"/>
  <c r="C1503" i="4"/>
  <c r="D1503" i="4" s="1"/>
  <c r="C1504" i="4"/>
  <c r="D1504" i="4" s="1"/>
  <c r="C1505" i="4"/>
  <c r="D1505" i="4" s="1"/>
  <c r="C1506" i="4"/>
  <c r="D1506" i="4" s="1"/>
  <c r="C1507" i="4"/>
  <c r="D1507" i="4" s="1"/>
  <c r="C1508" i="4"/>
  <c r="D1508" i="4" s="1"/>
  <c r="C1509" i="4"/>
  <c r="D1509" i="4" s="1"/>
  <c r="C1510" i="4"/>
  <c r="D1510" i="4" s="1"/>
  <c r="C1511" i="4"/>
  <c r="D1511" i="4" s="1"/>
  <c r="C1512" i="4"/>
  <c r="D1512" i="4" s="1"/>
  <c r="C1513" i="4"/>
  <c r="D1513" i="4" s="1"/>
  <c r="C1514" i="4"/>
  <c r="D1514" i="4" s="1"/>
  <c r="C1515" i="4"/>
  <c r="D1515" i="4" s="1"/>
  <c r="C1516" i="4"/>
  <c r="D1516" i="4" s="1"/>
  <c r="C1517" i="4"/>
  <c r="D1517" i="4" s="1"/>
  <c r="C1518" i="4"/>
  <c r="D1518" i="4" s="1"/>
  <c r="C1519" i="4"/>
  <c r="D1519" i="4" s="1"/>
  <c r="C1520" i="4"/>
  <c r="D1520" i="4" s="1"/>
  <c r="C1521" i="4"/>
  <c r="D1521" i="4" s="1"/>
  <c r="C1522" i="4"/>
  <c r="D1522" i="4" s="1"/>
  <c r="C1523" i="4"/>
  <c r="D1523" i="4" s="1"/>
  <c r="C1524" i="4"/>
  <c r="D1524" i="4" s="1"/>
  <c r="C1525" i="4"/>
  <c r="D1525" i="4" s="1"/>
  <c r="C1526" i="4"/>
  <c r="D1526" i="4" s="1"/>
  <c r="C1527" i="4"/>
  <c r="D1527" i="4" s="1"/>
  <c r="C1528" i="4"/>
  <c r="D1528" i="4" s="1"/>
  <c r="C1529" i="4"/>
  <c r="D1529" i="4" s="1"/>
  <c r="C1530" i="4"/>
  <c r="D1530" i="4" s="1"/>
  <c r="C1531" i="4"/>
  <c r="D1531" i="4" s="1"/>
  <c r="C1532" i="4"/>
  <c r="D1532" i="4" s="1"/>
  <c r="C1533" i="4"/>
  <c r="D1533" i="4" s="1"/>
  <c r="C1534" i="4"/>
  <c r="D1534" i="4" s="1"/>
  <c r="C1535" i="4"/>
  <c r="D1535" i="4" s="1"/>
  <c r="C1536" i="4"/>
  <c r="D1536" i="4" s="1"/>
  <c r="C1537" i="4"/>
  <c r="D1537" i="4" s="1"/>
  <c r="C1538" i="4"/>
  <c r="D1538" i="4" s="1"/>
  <c r="C1539" i="4"/>
  <c r="D1539" i="4" s="1"/>
  <c r="C1540" i="4"/>
  <c r="D1540" i="4" s="1"/>
  <c r="C1541" i="4"/>
  <c r="D1541" i="4" s="1"/>
  <c r="C1542" i="4"/>
  <c r="D1542" i="4" s="1"/>
  <c r="C1543" i="4"/>
  <c r="D1543" i="4" s="1"/>
  <c r="C1544" i="4"/>
  <c r="D1544" i="4" s="1"/>
  <c r="C1545" i="4"/>
  <c r="D1545" i="4" s="1"/>
  <c r="C1546" i="4"/>
  <c r="D1546" i="4" s="1"/>
  <c r="C1547" i="4"/>
  <c r="D1547" i="4" s="1"/>
  <c r="C1548" i="4"/>
  <c r="D1548" i="4" s="1"/>
  <c r="C1549" i="4"/>
  <c r="D1549" i="4" s="1"/>
  <c r="C1550" i="4"/>
  <c r="D1550" i="4" s="1"/>
  <c r="C1551" i="4"/>
  <c r="D1551" i="4" s="1"/>
  <c r="C1552" i="4"/>
  <c r="D1552" i="4" s="1"/>
  <c r="C1553" i="4"/>
  <c r="D1553" i="4" s="1"/>
  <c r="C1554" i="4"/>
  <c r="D1554" i="4" s="1"/>
  <c r="C1555" i="4"/>
  <c r="D1555" i="4" s="1"/>
  <c r="C1556" i="4"/>
  <c r="D1556" i="4" s="1"/>
  <c r="C1557" i="4"/>
  <c r="D1557" i="4" s="1"/>
  <c r="C1558" i="4"/>
  <c r="D1558" i="4" s="1"/>
  <c r="C1559" i="4"/>
  <c r="D1559" i="4" s="1"/>
  <c r="C1560" i="4"/>
  <c r="D1560" i="4" s="1"/>
  <c r="C1561" i="4"/>
  <c r="D1561" i="4" s="1"/>
  <c r="C1562" i="4"/>
  <c r="D1562" i="4" s="1"/>
  <c r="C1563" i="4"/>
  <c r="D1563" i="4" s="1"/>
  <c r="C1564" i="4"/>
  <c r="D1564" i="4" s="1"/>
  <c r="C1565" i="4"/>
  <c r="D1565" i="4" s="1"/>
  <c r="C1566" i="4"/>
  <c r="D1566" i="4" s="1"/>
  <c r="C1567" i="4"/>
  <c r="D1567" i="4" s="1"/>
  <c r="C1568" i="4"/>
  <c r="D1568" i="4" s="1"/>
  <c r="C1569" i="4"/>
  <c r="D1569" i="4" s="1"/>
  <c r="C1570" i="4"/>
  <c r="D1570" i="4" s="1"/>
  <c r="C1571" i="4"/>
  <c r="D1571" i="4" s="1"/>
  <c r="C1572" i="4"/>
  <c r="D1572" i="4" s="1"/>
  <c r="C1573" i="4"/>
  <c r="D1573" i="4" s="1"/>
  <c r="C1574" i="4"/>
  <c r="D1574" i="4" s="1"/>
  <c r="C1575" i="4"/>
  <c r="D1575" i="4" s="1"/>
  <c r="C1576" i="4"/>
  <c r="D1576" i="4" s="1"/>
  <c r="C1577" i="4"/>
  <c r="D1577" i="4" s="1"/>
  <c r="C1578" i="4"/>
  <c r="D1578" i="4" s="1"/>
  <c r="C1579" i="4"/>
  <c r="D1579" i="4" s="1"/>
  <c r="C1580" i="4"/>
  <c r="D1580" i="4" s="1"/>
  <c r="C1581" i="4"/>
  <c r="D1581" i="4" s="1"/>
  <c r="C1582" i="4"/>
  <c r="D1582" i="4" s="1"/>
  <c r="C1583" i="4"/>
  <c r="D1583" i="4" s="1"/>
  <c r="C1584" i="4"/>
  <c r="D1584" i="4" s="1"/>
  <c r="C1585" i="4"/>
  <c r="D1585" i="4" s="1"/>
  <c r="C1586" i="4"/>
  <c r="D1586" i="4" s="1"/>
  <c r="C1587" i="4"/>
  <c r="D1587" i="4" s="1"/>
  <c r="C1588" i="4"/>
  <c r="D1588" i="4" s="1"/>
  <c r="C1589" i="4"/>
  <c r="D1589" i="4" s="1"/>
  <c r="C1590" i="4"/>
  <c r="D1590" i="4" s="1"/>
  <c r="C1591" i="4"/>
  <c r="D1591" i="4" s="1"/>
  <c r="C1592" i="4"/>
  <c r="D1592" i="4" s="1"/>
  <c r="C1593" i="4"/>
  <c r="D1593" i="4" s="1"/>
  <c r="C1594" i="4"/>
  <c r="D1594" i="4" s="1"/>
  <c r="C1595" i="4"/>
  <c r="D1595" i="4" s="1"/>
  <c r="C1596" i="4"/>
  <c r="D1596" i="4" s="1"/>
  <c r="C1597" i="4"/>
  <c r="D1597" i="4" s="1"/>
  <c r="C1598" i="4"/>
  <c r="D1598" i="4" s="1"/>
  <c r="C1599" i="4"/>
  <c r="D1599" i="4" s="1"/>
  <c r="C1600" i="4"/>
  <c r="D1600" i="4" s="1"/>
  <c r="C1601" i="4"/>
  <c r="D1601" i="4" s="1"/>
  <c r="C1602" i="4"/>
  <c r="D1602" i="4" s="1"/>
  <c r="C1603" i="4"/>
  <c r="D1603" i="4" s="1"/>
  <c r="C1604" i="4"/>
  <c r="D1604" i="4" s="1"/>
  <c r="C1605" i="4"/>
  <c r="D1605" i="4" s="1"/>
  <c r="C1606" i="4"/>
  <c r="D1606" i="4" s="1"/>
  <c r="C1607" i="4"/>
  <c r="D1607" i="4" s="1"/>
  <c r="C1608" i="4"/>
  <c r="D1608" i="4" s="1"/>
  <c r="C1609" i="4"/>
  <c r="D1609" i="4" s="1"/>
  <c r="C1610" i="4"/>
  <c r="D1610" i="4" s="1"/>
  <c r="C1611" i="4"/>
  <c r="D1611" i="4" s="1"/>
  <c r="C1612" i="4"/>
  <c r="D1612" i="4" s="1"/>
  <c r="C1613" i="4"/>
  <c r="D1613" i="4" s="1"/>
  <c r="C1614" i="4"/>
  <c r="D1614" i="4" s="1"/>
  <c r="C1615" i="4"/>
  <c r="D1615" i="4" s="1"/>
  <c r="C1616" i="4"/>
  <c r="D1616" i="4" s="1"/>
  <c r="C1617" i="4"/>
  <c r="D1617" i="4" s="1"/>
  <c r="C1618" i="4"/>
  <c r="D1618" i="4" s="1"/>
  <c r="C1619" i="4"/>
  <c r="D1619" i="4" s="1"/>
  <c r="C1620" i="4"/>
  <c r="D1620" i="4" s="1"/>
  <c r="C1621" i="4"/>
  <c r="D1621" i="4" s="1"/>
  <c r="C1622" i="4"/>
  <c r="D1622" i="4" s="1"/>
  <c r="C1623" i="4"/>
  <c r="D1623" i="4" s="1"/>
  <c r="C1624" i="4"/>
  <c r="D1624" i="4" s="1"/>
  <c r="C1625" i="4"/>
  <c r="D1625" i="4" s="1"/>
  <c r="C1626" i="4"/>
  <c r="D1626" i="4" s="1"/>
  <c r="C1627" i="4"/>
  <c r="D1627" i="4" s="1"/>
  <c r="C1628" i="4"/>
  <c r="D1628" i="4" s="1"/>
  <c r="C1629" i="4"/>
  <c r="D1629" i="4" s="1"/>
  <c r="C1630" i="4"/>
  <c r="D1630" i="4" s="1"/>
  <c r="C1631" i="4"/>
  <c r="D1631" i="4" s="1"/>
  <c r="C1632" i="4"/>
  <c r="D1632" i="4" s="1"/>
  <c r="C1633" i="4"/>
  <c r="D1633" i="4" s="1"/>
  <c r="C1634" i="4"/>
  <c r="D1634" i="4" s="1"/>
  <c r="C1635" i="4"/>
  <c r="D1635" i="4" s="1"/>
  <c r="C1636" i="4"/>
  <c r="D1636" i="4" s="1"/>
  <c r="C1637" i="4"/>
  <c r="D1637" i="4" s="1"/>
  <c r="C1638" i="4"/>
  <c r="D1638" i="4" s="1"/>
  <c r="C1639" i="4"/>
  <c r="D1639" i="4" s="1"/>
  <c r="C1640" i="4"/>
  <c r="D1640" i="4" s="1"/>
  <c r="C1641" i="4"/>
  <c r="D1641" i="4" s="1"/>
  <c r="C1642" i="4"/>
  <c r="D1642" i="4" s="1"/>
  <c r="C1643" i="4"/>
  <c r="D1643" i="4" s="1"/>
  <c r="C1644" i="4"/>
  <c r="D1644" i="4" s="1"/>
  <c r="C1645" i="4"/>
  <c r="D1645" i="4" s="1"/>
  <c r="C1646" i="4"/>
  <c r="D1646" i="4" s="1"/>
  <c r="C1647" i="4"/>
  <c r="D1647" i="4" s="1"/>
  <c r="C1648" i="4"/>
  <c r="D1648" i="4" s="1"/>
  <c r="C1649" i="4"/>
  <c r="D1649" i="4" s="1"/>
  <c r="C1650" i="4"/>
  <c r="D1650" i="4" s="1"/>
  <c r="C1651" i="4"/>
  <c r="D1651" i="4" s="1"/>
  <c r="C1652" i="4"/>
  <c r="D1652" i="4" s="1"/>
  <c r="C1653" i="4"/>
  <c r="D1653" i="4" s="1"/>
  <c r="C1654" i="4"/>
  <c r="D1654" i="4" s="1"/>
  <c r="C1655" i="4"/>
  <c r="D1655" i="4" s="1"/>
  <c r="C1656" i="4"/>
  <c r="D1656" i="4" s="1"/>
  <c r="C1657" i="4"/>
  <c r="D1657" i="4" s="1"/>
  <c r="C1658" i="4"/>
  <c r="D1658" i="4" s="1"/>
  <c r="C1659" i="4"/>
  <c r="D1659" i="4" s="1"/>
  <c r="C1660" i="4"/>
  <c r="D1660" i="4" s="1"/>
  <c r="C1661" i="4"/>
  <c r="D1661" i="4" s="1"/>
  <c r="C1662" i="4"/>
  <c r="D1662" i="4" s="1"/>
  <c r="C1663" i="4"/>
  <c r="D1663" i="4" s="1"/>
  <c r="C1664" i="4"/>
  <c r="D1664" i="4" s="1"/>
  <c r="C1665" i="4"/>
  <c r="D1665" i="4" s="1"/>
  <c r="C1666" i="4"/>
  <c r="D1666" i="4" s="1"/>
  <c r="C1667" i="4"/>
  <c r="D1667" i="4" s="1"/>
  <c r="C1668" i="4"/>
  <c r="D1668" i="4" s="1"/>
  <c r="C1669" i="4"/>
  <c r="D1669" i="4" s="1"/>
  <c r="C1670" i="4"/>
  <c r="D1670" i="4" s="1"/>
  <c r="C1671" i="4"/>
  <c r="D1671" i="4" s="1"/>
  <c r="C1672" i="4"/>
  <c r="D1672" i="4" s="1"/>
  <c r="C1673" i="4"/>
  <c r="D1673" i="4" s="1"/>
  <c r="C1674" i="4"/>
  <c r="D1674" i="4" s="1"/>
  <c r="C1675" i="4"/>
  <c r="D1675" i="4" s="1"/>
  <c r="C1676" i="4"/>
  <c r="D1676" i="4" s="1"/>
  <c r="C1677" i="4"/>
  <c r="D1677" i="4" s="1"/>
  <c r="C1678" i="4"/>
  <c r="D1678" i="4" s="1"/>
  <c r="C1679" i="4"/>
  <c r="D1679" i="4" s="1"/>
  <c r="C1680" i="4"/>
  <c r="D1680" i="4" s="1"/>
  <c r="C1681" i="4"/>
  <c r="D1681" i="4" s="1"/>
  <c r="C1682" i="4"/>
  <c r="D1682" i="4" s="1"/>
  <c r="C1683" i="4"/>
  <c r="D1683" i="4" s="1"/>
  <c r="C1684" i="4"/>
  <c r="D1684" i="4" s="1"/>
  <c r="C1685" i="4"/>
  <c r="D1685" i="4" s="1"/>
  <c r="C1686" i="4"/>
  <c r="D1686" i="4" s="1"/>
  <c r="C1687" i="4"/>
  <c r="D1687" i="4" s="1"/>
  <c r="C1688" i="4"/>
  <c r="D1688" i="4" s="1"/>
  <c r="C1689" i="4"/>
  <c r="D1689" i="4" s="1"/>
  <c r="C1690" i="4"/>
  <c r="D1690" i="4" s="1"/>
  <c r="C1691" i="4"/>
  <c r="D1691" i="4" s="1"/>
  <c r="C1692" i="4"/>
  <c r="D1692" i="4" s="1"/>
  <c r="C1693" i="4"/>
  <c r="D1693" i="4" s="1"/>
  <c r="C1694" i="4"/>
  <c r="D1694" i="4" s="1"/>
  <c r="C1695" i="4"/>
  <c r="D1695" i="4" s="1"/>
  <c r="C1696" i="4"/>
  <c r="D1696" i="4" s="1"/>
  <c r="C1697" i="4"/>
  <c r="D1697" i="4" s="1"/>
  <c r="C1698" i="4"/>
  <c r="D1698" i="4" s="1"/>
  <c r="C1699" i="4"/>
  <c r="D1699" i="4" s="1"/>
  <c r="C1700" i="4"/>
  <c r="D1700" i="4" s="1"/>
  <c r="C1701" i="4"/>
  <c r="D1701" i="4" s="1"/>
  <c r="C1702" i="4"/>
  <c r="D1702" i="4" s="1"/>
  <c r="C1703" i="4"/>
  <c r="D1703" i="4" s="1"/>
  <c r="C1704" i="4"/>
  <c r="D1704" i="4" s="1"/>
  <c r="C1705" i="4"/>
  <c r="D1705" i="4" s="1"/>
  <c r="C1706" i="4"/>
  <c r="D1706" i="4" s="1"/>
  <c r="C1707" i="4"/>
  <c r="D1707" i="4" s="1"/>
  <c r="C1708" i="4"/>
  <c r="D1708" i="4" s="1"/>
  <c r="C1709" i="4"/>
  <c r="D1709" i="4" s="1"/>
  <c r="C1710" i="4"/>
  <c r="D1710" i="4" s="1"/>
  <c r="C1711" i="4"/>
  <c r="D1711" i="4" s="1"/>
  <c r="C1712" i="4"/>
  <c r="D1712" i="4" s="1"/>
  <c r="C1713" i="4"/>
  <c r="D1713" i="4" s="1"/>
  <c r="C1714" i="4"/>
  <c r="D1714" i="4" s="1"/>
  <c r="C1715" i="4"/>
  <c r="D1715" i="4" s="1"/>
  <c r="C1716" i="4"/>
  <c r="D1716" i="4" s="1"/>
  <c r="C1717" i="4"/>
  <c r="D1717" i="4" s="1"/>
  <c r="C1718" i="4"/>
  <c r="D1718" i="4" s="1"/>
  <c r="C1719" i="4"/>
  <c r="D1719" i="4" s="1"/>
  <c r="C1720" i="4"/>
  <c r="D1720" i="4" s="1"/>
  <c r="C1721" i="4"/>
  <c r="D1721" i="4" s="1"/>
  <c r="C1722" i="4"/>
  <c r="D1722" i="4" s="1"/>
  <c r="C1723" i="4"/>
  <c r="D1723" i="4" s="1"/>
  <c r="C1724" i="4"/>
  <c r="D1724" i="4" s="1"/>
  <c r="C1725" i="4"/>
  <c r="D1725" i="4" s="1"/>
  <c r="C1726" i="4"/>
  <c r="D1726" i="4" s="1"/>
  <c r="C1727" i="4"/>
  <c r="D1727" i="4" s="1"/>
  <c r="C1728" i="4"/>
  <c r="D1728" i="4" s="1"/>
  <c r="C1729" i="4"/>
  <c r="D1729" i="4" s="1"/>
  <c r="C1730" i="4"/>
  <c r="D1730" i="4" s="1"/>
  <c r="C1731" i="4"/>
  <c r="D1731" i="4" s="1"/>
  <c r="C1732" i="4"/>
  <c r="D1732" i="4" s="1"/>
  <c r="C1733" i="4"/>
  <c r="D1733" i="4" s="1"/>
  <c r="C1734" i="4"/>
  <c r="D1734" i="4" s="1"/>
  <c r="C1735" i="4"/>
  <c r="D1735" i="4" s="1"/>
  <c r="C1736" i="4"/>
  <c r="D1736" i="4" s="1"/>
  <c r="C1737" i="4"/>
  <c r="D1737" i="4" s="1"/>
  <c r="C1738" i="4"/>
  <c r="D1738" i="4" s="1"/>
  <c r="C1739" i="4"/>
  <c r="D1739" i="4" s="1"/>
  <c r="C1740" i="4"/>
  <c r="D1740" i="4" s="1"/>
  <c r="C1741" i="4"/>
  <c r="D1741" i="4" s="1"/>
  <c r="C1742" i="4"/>
  <c r="D1742" i="4" s="1"/>
  <c r="C1743" i="4"/>
  <c r="D1743" i="4" s="1"/>
  <c r="C1744" i="4"/>
  <c r="D1744" i="4" s="1"/>
  <c r="C1745" i="4"/>
  <c r="D1745" i="4" s="1"/>
  <c r="C1746" i="4"/>
  <c r="D1746" i="4" s="1"/>
  <c r="C1747" i="4"/>
  <c r="D1747" i="4" s="1"/>
  <c r="C1748" i="4"/>
  <c r="D1748" i="4" s="1"/>
  <c r="C1749" i="4"/>
  <c r="D1749" i="4" s="1"/>
  <c r="C1750" i="4"/>
  <c r="D1750" i="4" s="1"/>
  <c r="C1751" i="4"/>
  <c r="D1751" i="4" s="1"/>
  <c r="C1752" i="4"/>
  <c r="D1752" i="4" s="1"/>
  <c r="C1753" i="4"/>
  <c r="D1753" i="4" s="1"/>
  <c r="C1754" i="4"/>
  <c r="D1754" i="4" s="1"/>
  <c r="C1755" i="4"/>
  <c r="D1755" i="4" s="1"/>
  <c r="C1756" i="4"/>
  <c r="D1756" i="4" s="1"/>
  <c r="C1757" i="4"/>
  <c r="D1757" i="4" s="1"/>
  <c r="C1758" i="4"/>
  <c r="D1758" i="4" s="1"/>
  <c r="C1759" i="4"/>
  <c r="D1759" i="4" s="1"/>
  <c r="C1760" i="4"/>
  <c r="D1760" i="4" s="1"/>
  <c r="C1761" i="4"/>
  <c r="D1761" i="4" s="1"/>
  <c r="C1762" i="4"/>
  <c r="D1762" i="4" s="1"/>
  <c r="C1763" i="4"/>
  <c r="D1763" i="4" s="1"/>
  <c r="C1764" i="4"/>
  <c r="D1764" i="4" s="1"/>
  <c r="C1765" i="4"/>
  <c r="D1765" i="4" s="1"/>
  <c r="C1766" i="4"/>
  <c r="D1766" i="4" s="1"/>
  <c r="C1767" i="4"/>
  <c r="D1767" i="4" s="1"/>
  <c r="C1768" i="4"/>
  <c r="D1768" i="4" s="1"/>
  <c r="C1769" i="4"/>
  <c r="D1769" i="4" s="1"/>
  <c r="C1770" i="4"/>
  <c r="D1770" i="4" s="1"/>
  <c r="C1771" i="4"/>
  <c r="D1771" i="4" s="1"/>
  <c r="C1772" i="4"/>
  <c r="D1772" i="4" s="1"/>
  <c r="C1773" i="4"/>
  <c r="D1773" i="4" s="1"/>
  <c r="C1774" i="4"/>
  <c r="D1774" i="4" s="1"/>
  <c r="C1775" i="4"/>
  <c r="D1775" i="4" s="1"/>
  <c r="C1776" i="4"/>
  <c r="D1776" i="4" s="1"/>
  <c r="C1777" i="4"/>
  <c r="D1777" i="4" s="1"/>
  <c r="C1778" i="4"/>
  <c r="D1778" i="4" s="1"/>
  <c r="C1779" i="4"/>
  <c r="D1779" i="4" s="1"/>
  <c r="C1780" i="4"/>
  <c r="D1780" i="4" s="1"/>
  <c r="C1781" i="4"/>
  <c r="D1781" i="4" s="1"/>
  <c r="C1782" i="4"/>
  <c r="D1782" i="4" s="1"/>
  <c r="C1783" i="4"/>
  <c r="D1783" i="4" s="1"/>
  <c r="C1784" i="4"/>
  <c r="D1784" i="4" s="1"/>
  <c r="C1785" i="4"/>
  <c r="D1785" i="4" s="1"/>
  <c r="C1786" i="4"/>
  <c r="D1786" i="4" s="1"/>
  <c r="C1787" i="4"/>
  <c r="D1787" i="4" s="1"/>
  <c r="C1788" i="4"/>
  <c r="D1788" i="4" s="1"/>
  <c r="C1789" i="4"/>
  <c r="D1789" i="4" s="1"/>
  <c r="C1790" i="4"/>
  <c r="D1790" i="4" s="1"/>
  <c r="C1791" i="4"/>
  <c r="D1791" i="4" s="1"/>
  <c r="C1792" i="4"/>
  <c r="D1792" i="4" s="1"/>
  <c r="C1793" i="4"/>
  <c r="D1793" i="4" s="1"/>
  <c r="C1794" i="4"/>
  <c r="D1794" i="4" s="1"/>
  <c r="C1795" i="4"/>
  <c r="D1795" i="4" s="1"/>
  <c r="C1796" i="4"/>
  <c r="D1796" i="4" s="1"/>
  <c r="C1797" i="4"/>
  <c r="D1797" i="4" s="1"/>
  <c r="C1798" i="4"/>
  <c r="D1798" i="4" s="1"/>
  <c r="C1799" i="4"/>
  <c r="D1799" i="4" s="1"/>
  <c r="C1800" i="4"/>
  <c r="D1800" i="4" s="1"/>
  <c r="C1801" i="4"/>
  <c r="D1801" i="4" s="1"/>
  <c r="C1802" i="4"/>
  <c r="D1802" i="4" s="1"/>
  <c r="C1803" i="4"/>
  <c r="D1803" i="4" s="1"/>
  <c r="C1804" i="4"/>
  <c r="D1804" i="4" s="1"/>
  <c r="C1805" i="4"/>
  <c r="D1805" i="4" s="1"/>
  <c r="C1806" i="4"/>
  <c r="D1806" i="4" s="1"/>
  <c r="C1807" i="4"/>
  <c r="D1807" i="4" s="1"/>
  <c r="C1808" i="4"/>
  <c r="D1808" i="4" s="1"/>
  <c r="C1809" i="4"/>
  <c r="D1809" i="4" s="1"/>
  <c r="C1810" i="4"/>
  <c r="D1810" i="4" s="1"/>
  <c r="C1811" i="4"/>
  <c r="D1811" i="4" s="1"/>
  <c r="C1812" i="4"/>
  <c r="D1812" i="4" s="1"/>
  <c r="C1813" i="4"/>
  <c r="D1813" i="4" s="1"/>
  <c r="C1814" i="4"/>
  <c r="D1814" i="4" s="1"/>
  <c r="C26" i="4"/>
  <c r="D26" i="4" s="1"/>
  <c r="I5" i="3"/>
  <c r="I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E40" i="4" l="1"/>
  <c r="F40" i="4"/>
  <c r="F41" i="4" s="1"/>
  <c r="E28" i="4"/>
  <c r="G27" i="4"/>
  <c r="G28" i="4"/>
  <c r="I28" i="4" s="1"/>
  <c r="E29" i="4"/>
  <c r="F15" i="3"/>
  <c r="E15" i="3"/>
  <c r="G14" i="3"/>
  <c r="I39" i="4"/>
  <c r="I27" i="4"/>
  <c r="I23" i="4"/>
  <c r="I19" i="4"/>
  <c r="I15" i="4"/>
  <c r="I11" i="4"/>
  <c r="I7" i="4"/>
  <c r="I3" i="4"/>
  <c r="I38" i="4"/>
  <c r="I26" i="4"/>
  <c r="I22" i="4"/>
  <c r="I18" i="4"/>
  <c r="I14" i="4"/>
  <c r="I10" i="4"/>
  <c r="I6" i="4"/>
  <c r="I10" i="3"/>
  <c r="I6" i="3"/>
  <c r="I8" i="3"/>
  <c r="E41" i="4" l="1"/>
  <c r="G40" i="4"/>
  <c r="I40" i="4" s="1"/>
  <c r="G29" i="4"/>
  <c r="I29" i="4" s="1"/>
  <c r="E30" i="4"/>
  <c r="F16" i="3"/>
  <c r="E16" i="3"/>
  <c r="G15" i="3"/>
  <c r="E42" i="4" l="1"/>
  <c r="G41" i="4"/>
  <c r="I41" i="4" s="1"/>
  <c r="F42" i="4"/>
  <c r="F43" i="4" s="1"/>
  <c r="E31" i="4"/>
  <c r="G30" i="4"/>
  <c r="I30" i="4" s="1"/>
  <c r="G16" i="3"/>
  <c r="E17" i="3"/>
  <c r="E43" i="4" l="1"/>
  <c r="G42" i="4"/>
  <c r="I42" i="4" s="1"/>
  <c r="G31" i="4"/>
  <c r="I31" i="4" s="1"/>
  <c r="E32" i="4"/>
  <c r="G17" i="3"/>
  <c r="I17" i="3" s="1"/>
  <c r="E18" i="3"/>
  <c r="F19" i="3" s="1"/>
  <c r="E44" i="4" l="1"/>
  <c r="G43" i="4"/>
  <c r="I43" i="4" s="1"/>
  <c r="F44" i="4"/>
  <c r="F45" i="4" s="1"/>
  <c r="G32" i="4"/>
  <c r="I32" i="4" s="1"/>
  <c r="E33" i="4"/>
  <c r="E19" i="3"/>
  <c r="F20" i="3" s="1"/>
  <c r="G18" i="3"/>
  <c r="I18" i="3" s="1"/>
  <c r="E45" i="4" l="1"/>
  <c r="G44" i="4"/>
  <c r="I44" i="4" s="1"/>
  <c r="G33" i="4"/>
  <c r="I33" i="4" s="1"/>
  <c r="E34" i="4"/>
  <c r="E20" i="3"/>
  <c r="F21" i="3" s="1"/>
  <c r="G19" i="3"/>
  <c r="E46" i="4" l="1"/>
  <c r="G45" i="4"/>
  <c r="I45" i="4" s="1"/>
  <c r="F46" i="4"/>
  <c r="F47" i="4" s="1"/>
  <c r="E35" i="4"/>
  <c r="G34" i="4"/>
  <c r="I34" i="4" s="1"/>
  <c r="E21" i="3"/>
  <c r="F22" i="3" s="1"/>
  <c r="G20" i="3"/>
  <c r="E47" i="4" l="1"/>
  <c r="G46" i="4"/>
  <c r="I46" i="4" s="1"/>
  <c r="G35" i="4"/>
  <c r="I35" i="4" s="1"/>
  <c r="E36" i="4"/>
  <c r="F37" i="4" s="1"/>
  <c r="E22" i="3"/>
  <c r="F23" i="3" s="1"/>
  <c r="G21" i="3"/>
  <c r="E48" i="4" l="1"/>
  <c r="G47" i="4"/>
  <c r="I47" i="4" s="1"/>
  <c r="F48" i="4"/>
  <c r="F49" i="4" s="1"/>
  <c r="G36" i="4"/>
  <c r="I36" i="4" s="1"/>
  <c r="E37" i="4"/>
  <c r="G37" i="4" s="1"/>
  <c r="I37" i="4" s="1"/>
  <c r="E23" i="3"/>
  <c r="G22" i="3"/>
  <c r="E49" i="4" l="1"/>
  <c r="G48" i="4"/>
  <c r="I48" i="4" s="1"/>
  <c r="E24" i="3"/>
  <c r="G23" i="3"/>
  <c r="E50" i="4" l="1"/>
  <c r="G49" i="4"/>
  <c r="I49" i="4" s="1"/>
  <c r="F50" i="4"/>
  <c r="F51" i="4" s="1"/>
  <c r="E25" i="3"/>
  <c r="G24" i="3"/>
  <c r="E51" i="4" l="1"/>
  <c r="G50" i="4"/>
  <c r="I50" i="4" s="1"/>
  <c r="E26" i="3"/>
  <c r="G25" i="3"/>
  <c r="I25" i="3" s="1"/>
  <c r="E52" i="4" l="1"/>
  <c r="G51" i="4"/>
  <c r="I51" i="4" s="1"/>
  <c r="F52" i="4"/>
  <c r="F53" i="4" s="1"/>
  <c r="E27" i="3"/>
  <c r="G26" i="3"/>
  <c r="I26" i="3" s="1"/>
  <c r="E53" i="4" l="1"/>
  <c r="G52" i="4"/>
  <c r="I52" i="4" s="1"/>
  <c r="E28" i="3"/>
  <c r="G27" i="3"/>
  <c r="E54" i="4" l="1"/>
  <c r="G53" i="4"/>
  <c r="I53" i="4" s="1"/>
  <c r="F54" i="4"/>
  <c r="F55" i="4" s="1"/>
  <c r="E29" i="3"/>
  <c r="G28" i="3"/>
  <c r="E55" i="4" l="1"/>
  <c r="G54" i="4"/>
  <c r="I54" i="4" s="1"/>
  <c r="E30" i="3"/>
  <c r="G29" i="3"/>
  <c r="E56" i="4" l="1"/>
  <c r="G55" i="4"/>
  <c r="I55" i="4" s="1"/>
  <c r="F56" i="4"/>
  <c r="F57" i="4" s="1"/>
  <c r="E31" i="3"/>
  <c r="G30" i="3"/>
  <c r="E57" i="4" l="1"/>
  <c r="G56" i="4"/>
  <c r="I56" i="4" s="1"/>
  <c r="E32" i="3"/>
  <c r="G31" i="3"/>
  <c r="E58" i="4" l="1"/>
  <c r="G57" i="4"/>
  <c r="I57" i="4" s="1"/>
  <c r="F58" i="4"/>
  <c r="F59" i="4" s="1"/>
  <c r="E33" i="3"/>
  <c r="G32" i="3"/>
  <c r="E59" i="4" l="1"/>
  <c r="G58" i="4"/>
  <c r="I58" i="4" s="1"/>
  <c r="E34" i="3"/>
  <c r="F35" i="3" s="1"/>
  <c r="G33" i="3"/>
  <c r="I33" i="3" s="1"/>
  <c r="E60" i="4" l="1"/>
  <c r="G59" i="4"/>
  <c r="I59" i="4" s="1"/>
  <c r="F60" i="4"/>
  <c r="F61" i="4" s="1"/>
  <c r="E35" i="3"/>
  <c r="F36" i="3" s="1"/>
  <c r="G34" i="3"/>
  <c r="I34" i="3" s="1"/>
  <c r="E61" i="4" l="1"/>
  <c r="G60" i="4"/>
  <c r="I60" i="4" s="1"/>
  <c r="E36" i="3"/>
  <c r="F37" i="3" s="1"/>
  <c r="G35" i="3"/>
  <c r="E62" i="4" l="1"/>
  <c r="G61" i="4"/>
  <c r="I61" i="4" s="1"/>
  <c r="F62" i="4"/>
  <c r="F63" i="4" s="1"/>
  <c r="E37" i="3"/>
  <c r="F38" i="3" s="1"/>
  <c r="G36" i="3"/>
  <c r="E63" i="4" l="1"/>
  <c r="G62" i="4"/>
  <c r="I62" i="4" s="1"/>
  <c r="E38" i="3"/>
  <c r="F39" i="3" s="1"/>
  <c r="G37" i="3"/>
  <c r="E64" i="4" l="1"/>
  <c r="G63" i="4"/>
  <c r="I63" i="4" s="1"/>
  <c r="F64" i="4"/>
  <c r="F65" i="4" s="1"/>
  <c r="E39" i="3"/>
  <c r="F40" i="3" s="1"/>
  <c r="G38" i="3"/>
  <c r="E65" i="4" l="1"/>
  <c r="G64" i="4"/>
  <c r="I64" i="4" s="1"/>
  <c r="E40" i="3"/>
  <c r="F41" i="3" s="1"/>
  <c r="G39" i="3"/>
  <c r="E66" i="4" l="1"/>
  <c r="G65" i="4"/>
  <c r="I65" i="4" s="1"/>
  <c r="F66" i="4"/>
  <c r="F67" i="4" s="1"/>
  <c r="E41" i="3"/>
  <c r="F42" i="3" s="1"/>
  <c r="G40" i="3"/>
  <c r="E67" i="4" l="1"/>
  <c r="G66" i="4"/>
  <c r="I66" i="4" s="1"/>
  <c r="E42" i="3"/>
  <c r="F43" i="3" s="1"/>
  <c r="G41" i="3"/>
  <c r="E68" i="4" l="1"/>
  <c r="G67" i="4"/>
  <c r="I67" i="4" s="1"/>
  <c r="F68" i="4"/>
  <c r="F69" i="4" s="1"/>
  <c r="E43" i="3"/>
  <c r="F44" i="3" s="1"/>
  <c r="G42" i="3"/>
  <c r="E69" i="4" l="1"/>
  <c r="G68" i="4"/>
  <c r="I68" i="4" s="1"/>
  <c r="E44" i="3"/>
  <c r="F45" i="3" s="1"/>
  <c r="G43" i="3"/>
  <c r="E70" i="4" l="1"/>
  <c r="G69" i="4"/>
  <c r="I69" i="4" s="1"/>
  <c r="F70" i="4"/>
  <c r="F71" i="4" s="1"/>
  <c r="E45" i="3"/>
  <c r="F46" i="3" s="1"/>
  <c r="G44" i="3"/>
  <c r="E71" i="4" l="1"/>
  <c r="G70" i="4"/>
  <c r="I70" i="4" s="1"/>
  <c r="E46" i="3"/>
  <c r="F47" i="3" s="1"/>
  <c r="G45" i="3"/>
  <c r="E72" i="4" l="1"/>
  <c r="G71" i="4"/>
  <c r="I71" i="4" s="1"/>
  <c r="F72" i="4"/>
  <c r="F73" i="4" s="1"/>
  <c r="E47" i="3"/>
  <c r="F48" i="3" s="1"/>
  <c r="G46" i="3"/>
  <c r="E73" i="4" l="1"/>
  <c r="G72" i="4"/>
  <c r="I72" i="4" s="1"/>
  <c r="E48" i="3"/>
  <c r="F49" i="3" s="1"/>
  <c r="G47" i="3"/>
  <c r="E74" i="4" l="1"/>
  <c r="G73" i="4"/>
  <c r="I73" i="4" s="1"/>
  <c r="F74" i="4"/>
  <c r="F75" i="4" s="1"/>
  <c r="E49" i="3"/>
  <c r="G48" i="3"/>
  <c r="E75" i="4" l="1"/>
  <c r="G74" i="4"/>
  <c r="I74" i="4" s="1"/>
  <c r="E50" i="3"/>
  <c r="F51" i="3" s="1"/>
  <c r="G49" i="3"/>
  <c r="E76" i="4" l="1"/>
  <c r="G75" i="4"/>
  <c r="I75" i="4" s="1"/>
  <c r="F76" i="4"/>
  <c r="F77" i="4" s="1"/>
  <c r="E51" i="3"/>
  <c r="F52" i="3" s="1"/>
  <c r="G50" i="3"/>
  <c r="E77" i="4" l="1"/>
  <c r="G76" i="4"/>
  <c r="I76" i="4" s="1"/>
  <c r="E52" i="3"/>
  <c r="G51" i="3"/>
  <c r="E78" i="4" l="1"/>
  <c r="G77" i="4"/>
  <c r="I77" i="4" s="1"/>
  <c r="F78" i="4"/>
  <c r="F79" i="4" s="1"/>
  <c r="E53" i="3"/>
  <c r="F54" i="3" s="1"/>
  <c r="G52" i="3"/>
  <c r="E79" i="4" l="1"/>
  <c r="G78" i="4"/>
  <c r="I78" i="4" s="1"/>
  <c r="E54" i="3"/>
  <c r="F55" i="3" s="1"/>
  <c r="G53" i="3"/>
  <c r="E80" i="4" l="1"/>
  <c r="G79" i="4"/>
  <c r="I79" i="4" s="1"/>
  <c r="E55" i="3"/>
  <c r="G54" i="3"/>
  <c r="E81" i="4" l="1"/>
  <c r="G80" i="4"/>
  <c r="I80" i="4" s="1"/>
  <c r="E56" i="3"/>
  <c r="F57" i="3" s="1"/>
  <c r="G55" i="3"/>
  <c r="E82" i="4" l="1"/>
  <c r="G81" i="4"/>
  <c r="I81" i="4" s="1"/>
  <c r="E57" i="3"/>
  <c r="F58" i="3" s="1"/>
  <c r="G56" i="3"/>
  <c r="E83" i="4" l="1"/>
  <c r="G82" i="4"/>
  <c r="I82" i="4" s="1"/>
  <c r="E58" i="3"/>
  <c r="G57" i="3"/>
  <c r="E84" i="4" l="1"/>
  <c r="G83" i="4"/>
  <c r="I83" i="4" s="1"/>
  <c r="E59" i="3"/>
  <c r="F60" i="3" s="1"/>
  <c r="G58" i="3"/>
  <c r="E85" i="4" l="1"/>
  <c r="G84" i="4"/>
  <c r="I84" i="4" s="1"/>
  <c r="E60" i="3"/>
  <c r="F61" i="3" s="1"/>
  <c r="G59" i="3"/>
  <c r="E86" i="4" l="1"/>
  <c r="G85" i="4"/>
  <c r="I85" i="4" s="1"/>
  <c r="E61" i="3"/>
  <c r="F62" i="3" s="1"/>
  <c r="G60" i="3"/>
  <c r="E87" i="4" l="1"/>
  <c r="G86" i="4"/>
  <c r="I86" i="4" s="1"/>
  <c r="F87" i="4"/>
  <c r="F88" i="4" s="1"/>
  <c r="E62" i="3"/>
  <c r="F63" i="3" s="1"/>
  <c r="G61" i="3"/>
  <c r="E88" i="4" l="1"/>
  <c r="G87" i="4"/>
  <c r="I87" i="4" s="1"/>
  <c r="E63" i="3"/>
  <c r="F64" i="3" s="1"/>
  <c r="G62" i="3"/>
  <c r="E89" i="4" l="1"/>
  <c r="G88" i="4"/>
  <c r="I88" i="4" s="1"/>
  <c r="F89" i="4"/>
  <c r="F90" i="4" s="1"/>
  <c r="E64" i="3"/>
  <c r="F65" i="3" s="1"/>
  <c r="G63" i="3"/>
  <c r="E90" i="4" l="1"/>
  <c r="G89" i="4"/>
  <c r="I89" i="4" s="1"/>
  <c r="E65" i="3"/>
  <c r="F66" i="3" s="1"/>
  <c r="G64" i="3"/>
  <c r="E91" i="4" l="1"/>
  <c r="G90" i="4"/>
  <c r="I90" i="4" s="1"/>
  <c r="F91" i="4"/>
  <c r="F92" i="4" s="1"/>
  <c r="E66" i="3"/>
  <c r="F67" i="3" s="1"/>
  <c r="G65" i="3"/>
  <c r="E92" i="4" l="1"/>
  <c r="G91" i="4"/>
  <c r="I91" i="4" s="1"/>
  <c r="E67" i="3"/>
  <c r="F68" i="3" s="1"/>
  <c r="G66" i="3"/>
  <c r="E93" i="4" l="1"/>
  <c r="G92" i="4"/>
  <c r="I92" i="4" s="1"/>
  <c r="F93" i="4"/>
  <c r="F94" i="4" s="1"/>
  <c r="E68" i="3"/>
  <c r="F69" i="3" s="1"/>
  <c r="G67" i="3"/>
  <c r="E94" i="4" l="1"/>
  <c r="G93" i="4"/>
  <c r="I93" i="4" s="1"/>
  <c r="E69" i="3"/>
  <c r="F70" i="3" s="1"/>
  <c r="G68" i="3"/>
  <c r="E95" i="4" l="1"/>
  <c r="G94" i="4"/>
  <c r="I94" i="4" s="1"/>
  <c r="F95" i="4"/>
  <c r="F96" i="4" s="1"/>
  <c r="E70" i="3"/>
  <c r="F71" i="3" s="1"/>
  <c r="G69" i="3"/>
  <c r="E96" i="4" l="1"/>
  <c r="G95" i="4"/>
  <c r="I95" i="4" s="1"/>
  <c r="E71" i="3"/>
  <c r="F72" i="3" s="1"/>
  <c r="G70" i="3"/>
  <c r="E97" i="4" l="1"/>
  <c r="G96" i="4"/>
  <c r="I96" i="4" s="1"/>
  <c r="F97" i="4"/>
  <c r="F98" i="4" s="1"/>
  <c r="E72" i="3"/>
  <c r="G71" i="3"/>
  <c r="E98" i="4" l="1"/>
  <c r="G97" i="4"/>
  <c r="I97" i="4" s="1"/>
  <c r="E73" i="3"/>
  <c r="G72" i="3"/>
  <c r="E99" i="4" l="1"/>
  <c r="G98" i="4"/>
  <c r="I98" i="4" s="1"/>
  <c r="F99" i="4"/>
  <c r="E74" i="3"/>
  <c r="G73" i="3"/>
  <c r="E100" i="4" l="1"/>
  <c r="G99" i="4"/>
  <c r="I99" i="4" s="1"/>
  <c r="E75" i="3"/>
  <c r="G74" i="3"/>
  <c r="E101" i="4" l="1"/>
  <c r="G100" i="4"/>
  <c r="I100" i="4" s="1"/>
  <c r="E76" i="3"/>
  <c r="G75" i="3"/>
  <c r="E102" i="4" l="1"/>
  <c r="G101" i="4"/>
  <c r="I101" i="4" s="1"/>
  <c r="E77" i="3"/>
  <c r="F78" i="3" s="1"/>
  <c r="G76" i="3"/>
  <c r="E103" i="4" l="1"/>
  <c r="G102" i="4"/>
  <c r="I102" i="4" s="1"/>
  <c r="E78" i="3"/>
  <c r="G77" i="3"/>
  <c r="E104" i="4" l="1"/>
  <c r="G103" i="4"/>
  <c r="I103" i="4" s="1"/>
  <c r="E79" i="3"/>
  <c r="G78" i="3"/>
  <c r="E105" i="4" l="1"/>
  <c r="G104" i="4"/>
  <c r="I104" i="4" s="1"/>
  <c r="E80" i="3"/>
  <c r="G79" i="3"/>
  <c r="E106" i="4" l="1"/>
  <c r="G105" i="4"/>
  <c r="I105" i="4" s="1"/>
  <c r="E81" i="3"/>
  <c r="G80" i="3"/>
  <c r="E107" i="4" l="1"/>
  <c r="G106" i="4"/>
  <c r="I106" i="4" s="1"/>
  <c r="E82" i="3"/>
  <c r="G81" i="3"/>
  <c r="E108" i="4" l="1"/>
  <c r="G107" i="4"/>
  <c r="I107" i="4" s="1"/>
  <c r="E83" i="3"/>
  <c r="G82" i="3"/>
  <c r="E109" i="4" l="1"/>
  <c r="G108" i="4"/>
  <c r="I108" i="4" s="1"/>
  <c r="E84" i="3"/>
  <c r="F85" i="3" s="1"/>
  <c r="G83" i="3"/>
  <c r="E110" i="4" l="1"/>
  <c r="G109" i="4"/>
  <c r="I109" i="4" s="1"/>
  <c r="E85" i="3"/>
  <c r="F86" i="3" s="1"/>
  <c r="G84" i="3"/>
  <c r="E111" i="4" l="1"/>
  <c r="G110" i="4"/>
  <c r="I110" i="4" s="1"/>
  <c r="E86" i="3"/>
  <c r="F87" i="3" s="1"/>
  <c r="G85" i="3"/>
  <c r="E112" i="4" l="1"/>
  <c r="G111" i="4"/>
  <c r="I111" i="4" s="1"/>
  <c r="E87" i="3"/>
  <c r="F88" i="3" s="1"/>
  <c r="G86" i="3"/>
  <c r="E113" i="4" l="1"/>
  <c r="G112" i="4"/>
  <c r="I112" i="4" s="1"/>
  <c r="E88" i="3"/>
  <c r="F89" i="3" s="1"/>
  <c r="G87" i="3"/>
  <c r="E114" i="4" l="1"/>
  <c r="G113" i="4"/>
  <c r="I113" i="4" s="1"/>
  <c r="E89" i="3"/>
  <c r="F90" i="3" s="1"/>
  <c r="G88" i="3"/>
  <c r="E115" i="4" l="1"/>
  <c r="G114" i="4"/>
  <c r="I114" i="4" s="1"/>
  <c r="E90" i="3"/>
  <c r="F91" i="3" s="1"/>
  <c r="G89" i="3"/>
  <c r="E116" i="4" l="1"/>
  <c r="G115" i="4"/>
  <c r="I115" i="4" s="1"/>
  <c r="E91" i="3"/>
  <c r="F92" i="3" s="1"/>
  <c r="G90" i="3"/>
  <c r="E117" i="4" l="1"/>
  <c r="G116" i="4"/>
  <c r="I116" i="4" s="1"/>
  <c r="E92" i="3"/>
  <c r="F93" i="3" s="1"/>
  <c r="G91" i="3"/>
  <c r="E118" i="4" l="1"/>
  <c r="G117" i="4"/>
  <c r="I117" i="4" s="1"/>
  <c r="E93" i="3"/>
  <c r="F94" i="3" s="1"/>
  <c r="G92" i="3"/>
  <c r="E119" i="4" l="1"/>
  <c r="G118" i="4"/>
  <c r="I118" i="4" s="1"/>
  <c r="E94" i="3"/>
  <c r="G93" i="3"/>
  <c r="E120" i="4" l="1"/>
  <c r="G119" i="4"/>
  <c r="I119" i="4" s="1"/>
  <c r="E95" i="3"/>
  <c r="G94" i="3"/>
  <c r="E121" i="4" l="1"/>
  <c r="G120" i="4"/>
  <c r="I120" i="4" s="1"/>
  <c r="E96" i="3"/>
  <c r="F97" i="3" s="1"/>
  <c r="G95" i="3"/>
  <c r="E122" i="4" l="1"/>
  <c r="F122" i="4"/>
  <c r="F123" i="4" s="1"/>
  <c r="G121" i="4"/>
  <c r="I121" i="4" s="1"/>
  <c r="E97" i="3"/>
  <c r="G96" i="3"/>
  <c r="E123" i="4" l="1"/>
  <c r="G122" i="4"/>
  <c r="I122" i="4" s="1"/>
  <c r="E98" i="3"/>
  <c r="G97" i="3"/>
  <c r="E124" i="4" l="1"/>
  <c r="G123" i="4"/>
  <c r="I123" i="4" s="1"/>
  <c r="F124" i="4"/>
  <c r="F125" i="4" s="1"/>
  <c r="E99" i="3"/>
  <c r="G98" i="3"/>
  <c r="E125" i="4" l="1"/>
  <c r="G124" i="4"/>
  <c r="I124" i="4" s="1"/>
  <c r="E100" i="3"/>
  <c r="G99" i="3"/>
  <c r="E126" i="4" l="1"/>
  <c r="G125" i="4"/>
  <c r="I125" i="4" s="1"/>
  <c r="F126" i="4"/>
  <c r="F127" i="4" s="1"/>
  <c r="E101" i="3"/>
  <c r="G100" i="3"/>
  <c r="E127" i="4" l="1"/>
  <c r="G126" i="4"/>
  <c r="I126" i="4" s="1"/>
  <c r="E102" i="3"/>
  <c r="G101" i="3"/>
  <c r="E128" i="4" l="1"/>
  <c r="G127" i="4"/>
  <c r="I127" i="4" s="1"/>
  <c r="F128" i="4"/>
  <c r="F129" i="4" s="1"/>
  <c r="E103" i="3"/>
  <c r="G102" i="3"/>
  <c r="E129" i="4" l="1"/>
  <c r="G128" i="4"/>
  <c r="I128" i="4" s="1"/>
  <c r="E104" i="3"/>
  <c r="G103" i="3"/>
  <c r="E130" i="4" l="1"/>
  <c r="G129" i="4"/>
  <c r="I129" i="4" s="1"/>
  <c r="F130" i="4"/>
  <c r="F131" i="4" s="1"/>
  <c r="E105" i="3"/>
  <c r="G104" i="3"/>
  <c r="E131" i="4" l="1"/>
  <c r="G130" i="4"/>
  <c r="I130" i="4" s="1"/>
  <c r="E106" i="3"/>
  <c r="G105" i="3"/>
  <c r="E132" i="4" l="1"/>
  <c r="G131" i="4"/>
  <c r="I131" i="4" s="1"/>
  <c r="F132" i="4"/>
  <c r="F133" i="4" s="1"/>
  <c r="E107" i="3"/>
  <c r="G106" i="3"/>
  <c r="E133" i="4" l="1"/>
  <c r="G132" i="4"/>
  <c r="I132" i="4" s="1"/>
  <c r="E108" i="3"/>
  <c r="G107" i="3"/>
  <c r="E134" i="4" l="1"/>
  <c r="G133" i="4"/>
  <c r="I133" i="4" s="1"/>
  <c r="F134" i="4"/>
  <c r="F135" i="4" s="1"/>
  <c r="E109" i="3"/>
  <c r="G108" i="3"/>
  <c r="E135" i="4" l="1"/>
  <c r="G134" i="4"/>
  <c r="I134" i="4" s="1"/>
  <c r="E110" i="3"/>
  <c r="G109" i="3"/>
  <c r="E136" i="4" l="1"/>
  <c r="G135" i="4"/>
  <c r="I135" i="4" s="1"/>
  <c r="F136" i="4"/>
  <c r="F137" i="4" s="1"/>
  <c r="E111" i="3"/>
  <c r="F112" i="3" s="1"/>
  <c r="G110" i="3"/>
  <c r="E137" i="4" l="1"/>
  <c r="G136" i="4"/>
  <c r="I136" i="4" s="1"/>
  <c r="E112" i="3"/>
  <c r="G111" i="3"/>
  <c r="E138" i="4" l="1"/>
  <c r="G137" i="4"/>
  <c r="I137" i="4" s="1"/>
  <c r="F138" i="4"/>
  <c r="F139" i="4" s="1"/>
  <c r="E113" i="3"/>
  <c r="G112" i="3"/>
  <c r="E139" i="4" l="1"/>
  <c r="G138" i="4"/>
  <c r="I138" i="4" s="1"/>
  <c r="E114" i="3"/>
  <c r="G113" i="3"/>
  <c r="E140" i="4" l="1"/>
  <c r="G139" i="4"/>
  <c r="I139" i="4" s="1"/>
  <c r="F140" i="4"/>
  <c r="F141" i="4" s="1"/>
  <c r="E115" i="3"/>
  <c r="G114" i="3"/>
  <c r="E141" i="4" l="1"/>
  <c r="G140" i="4"/>
  <c r="I140" i="4" s="1"/>
  <c r="E116" i="3"/>
  <c r="G115" i="3"/>
  <c r="E142" i="4" l="1"/>
  <c r="G141" i="4"/>
  <c r="I141" i="4" s="1"/>
  <c r="F142" i="4"/>
  <c r="E117" i="3"/>
  <c r="G116" i="3"/>
  <c r="E143" i="4" l="1"/>
  <c r="G142" i="4"/>
  <c r="I142" i="4" s="1"/>
  <c r="E118" i="3"/>
  <c r="F119" i="3" s="1"/>
  <c r="G117" i="3"/>
  <c r="E144" i="4" l="1"/>
  <c r="G143" i="4"/>
  <c r="I143" i="4" s="1"/>
  <c r="E119" i="3"/>
  <c r="F120" i="3" s="1"/>
  <c r="G118" i="3"/>
  <c r="E145" i="4" l="1"/>
  <c r="G144" i="4"/>
  <c r="I144" i="4" s="1"/>
  <c r="F145" i="4"/>
  <c r="F146" i="4" s="1"/>
  <c r="E120" i="3"/>
  <c r="F121" i="3" s="1"/>
  <c r="G119" i="3"/>
  <c r="E146" i="4" l="1"/>
  <c r="G145" i="4"/>
  <c r="I145" i="4" s="1"/>
  <c r="E121" i="3"/>
  <c r="F122" i="3" s="1"/>
  <c r="G120" i="3"/>
  <c r="E147" i="4" l="1"/>
  <c r="G146" i="4"/>
  <c r="I146" i="4" s="1"/>
  <c r="F147" i="4"/>
  <c r="F148" i="4" s="1"/>
  <c r="E122" i="3"/>
  <c r="F123" i="3" s="1"/>
  <c r="G121" i="3"/>
  <c r="E148" i="4" l="1"/>
  <c r="G147" i="4"/>
  <c r="I147" i="4" s="1"/>
  <c r="E123" i="3"/>
  <c r="F124" i="3" s="1"/>
  <c r="G122" i="3"/>
  <c r="E149" i="4" l="1"/>
  <c r="G148" i="4"/>
  <c r="I148" i="4" s="1"/>
  <c r="F149" i="4"/>
  <c r="F150" i="4" s="1"/>
  <c r="E124" i="3"/>
  <c r="F125" i="3" s="1"/>
  <c r="G123" i="3"/>
  <c r="E150" i="4" l="1"/>
  <c r="G149" i="4"/>
  <c r="I149" i="4" s="1"/>
  <c r="E125" i="3"/>
  <c r="F126" i="3" s="1"/>
  <c r="G124" i="3"/>
  <c r="E151" i="4" l="1"/>
  <c r="G150" i="4"/>
  <c r="I150" i="4" s="1"/>
  <c r="F151" i="4"/>
  <c r="F152" i="4" s="1"/>
  <c r="E126" i="3"/>
  <c r="F127" i="3" s="1"/>
  <c r="G125" i="3"/>
  <c r="E152" i="4" l="1"/>
  <c r="G151" i="4"/>
  <c r="I151" i="4" s="1"/>
  <c r="E127" i="3"/>
  <c r="F128" i="3" s="1"/>
  <c r="G126" i="3"/>
  <c r="E153" i="4" l="1"/>
  <c r="G152" i="4"/>
  <c r="I152" i="4" s="1"/>
  <c r="F153" i="4"/>
  <c r="F154" i="4" s="1"/>
  <c r="E128" i="3"/>
  <c r="F129" i="3" s="1"/>
  <c r="G127" i="3"/>
  <c r="E154" i="4" l="1"/>
  <c r="G153" i="4"/>
  <c r="I153" i="4" s="1"/>
  <c r="E129" i="3"/>
  <c r="F130" i="3" s="1"/>
  <c r="G128" i="3"/>
  <c r="E155" i="4" l="1"/>
  <c r="G154" i="4"/>
  <c r="I154" i="4" s="1"/>
  <c r="F155" i="4"/>
  <c r="F156" i="4" s="1"/>
  <c r="E130" i="3"/>
  <c r="F131" i="3" s="1"/>
  <c r="G129" i="3"/>
  <c r="E156" i="4" l="1"/>
  <c r="G155" i="4"/>
  <c r="I155" i="4" s="1"/>
  <c r="E131" i="3"/>
  <c r="F132" i="3" s="1"/>
  <c r="G130" i="3"/>
  <c r="E157" i="4" l="1"/>
  <c r="G156" i="4"/>
  <c r="I156" i="4" s="1"/>
  <c r="E132" i="3"/>
  <c r="F133" i="3" s="1"/>
  <c r="G131" i="3"/>
  <c r="E158" i="4" l="1"/>
  <c r="F158" i="4"/>
  <c r="F159" i="4" s="1"/>
  <c r="G157" i="4"/>
  <c r="I157" i="4" s="1"/>
  <c r="E133" i="3"/>
  <c r="F134" i="3" s="1"/>
  <c r="G132" i="3"/>
  <c r="E159" i="4" l="1"/>
  <c r="G158" i="4"/>
  <c r="I158" i="4" s="1"/>
  <c r="E134" i="3"/>
  <c r="F135" i="3" s="1"/>
  <c r="G133" i="3"/>
  <c r="E160" i="4" l="1"/>
  <c r="G159" i="4"/>
  <c r="I159" i="4" s="1"/>
  <c r="F160" i="4"/>
  <c r="F161" i="4" s="1"/>
  <c r="E135" i="3"/>
  <c r="F136" i="3" s="1"/>
  <c r="G134" i="3"/>
  <c r="E161" i="4" l="1"/>
  <c r="G160" i="4"/>
  <c r="I160" i="4" s="1"/>
  <c r="E136" i="3"/>
  <c r="G135" i="3"/>
  <c r="E162" i="4" l="1"/>
  <c r="G161" i="4"/>
  <c r="I161" i="4" s="1"/>
  <c r="F162" i="4"/>
  <c r="F163" i="4" s="1"/>
  <c r="E137" i="3"/>
  <c r="G136" i="3"/>
  <c r="E163" i="4" l="1"/>
  <c r="G162" i="4"/>
  <c r="I162" i="4" s="1"/>
  <c r="E138" i="3"/>
  <c r="G137" i="3"/>
  <c r="E164" i="4" l="1"/>
  <c r="G163" i="4"/>
  <c r="I163" i="4" s="1"/>
  <c r="F164" i="4"/>
  <c r="F165" i="4" s="1"/>
  <c r="E139" i="3"/>
  <c r="G138" i="3"/>
  <c r="E165" i="4" l="1"/>
  <c r="G164" i="4"/>
  <c r="I164" i="4" s="1"/>
  <c r="E140" i="3"/>
  <c r="G139" i="3"/>
  <c r="E166" i="4" l="1"/>
  <c r="G165" i="4"/>
  <c r="I165" i="4" s="1"/>
  <c r="F166" i="4"/>
  <c r="F167" i="4" s="1"/>
  <c r="E141" i="3"/>
  <c r="G140" i="3"/>
  <c r="E167" i="4" l="1"/>
  <c r="G166" i="4"/>
  <c r="I166" i="4" s="1"/>
  <c r="E142" i="3"/>
  <c r="G141" i="3"/>
  <c r="E168" i="4" l="1"/>
  <c r="G167" i="4"/>
  <c r="I167" i="4" s="1"/>
  <c r="F168" i="4"/>
  <c r="E143" i="3"/>
  <c r="G142" i="3"/>
  <c r="F169" i="4" l="1"/>
  <c r="E169" i="4"/>
  <c r="G168" i="4"/>
  <c r="I168" i="4" s="1"/>
  <c r="E144" i="3"/>
  <c r="G143" i="3"/>
  <c r="E170" i="4" l="1"/>
  <c r="G169" i="4"/>
  <c r="I169" i="4" s="1"/>
  <c r="F170" i="4"/>
  <c r="F171" i="4" s="1"/>
  <c r="E145" i="3"/>
  <c r="F146" i="3" s="1"/>
  <c r="G144" i="3"/>
  <c r="E171" i="4" l="1"/>
  <c r="G170" i="4"/>
  <c r="I170" i="4" s="1"/>
  <c r="E146" i="3"/>
  <c r="F147" i="3" s="1"/>
  <c r="G145" i="3"/>
  <c r="E172" i="4" l="1"/>
  <c r="G171" i="4"/>
  <c r="I171" i="4" s="1"/>
  <c r="F172" i="4"/>
  <c r="F173" i="4" s="1"/>
  <c r="E147" i="3"/>
  <c r="F148" i="3" s="1"/>
  <c r="G146" i="3"/>
  <c r="E173" i="4" l="1"/>
  <c r="G172" i="4"/>
  <c r="I172" i="4" s="1"/>
  <c r="F149" i="3"/>
  <c r="E148" i="3"/>
  <c r="G147" i="3"/>
  <c r="E174" i="4" l="1"/>
  <c r="G173" i="4"/>
  <c r="I173" i="4" s="1"/>
  <c r="F174" i="4"/>
  <c r="F175" i="4" s="1"/>
  <c r="E149" i="3"/>
  <c r="F150" i="3" s="1"/>
  <c r="G148" i="3"/>
  <c r="E175" i="4" l="1"/>
  <c r="G174" i="4"/>
  <c r="I174" i="4" s="1"/>
  <c r="E150" i="3"/>
  <c r="F151" i="3" s="1"/>
  <c r="G149" i="3"/>
  <c r="E176" i="4" l="1"/>
  <c r="G175" i="4"/>
  <c r="I175" i="4" s="1"/>
  <c r="F176" i="4"/>
  <c r="F177" i="4" s="1"/>
  <c r="E151" i="3"/>
  <c r="F152" i="3" s="1"/>
  <c r="G150" i="3"/>
  <c r="E177" i="4" l="1"/>
  <c r="G176" i="4"/>
  <c r="I176" i="4" s="1"/>
  <c r="E152" i="3"/>
  <c r="F153" i="3" s="1"/>
  <c r="G151" i="3"/>
  <c r="E178" i="4" l="1"/>
  <c r="G177" i="4"/>
  <c r="I177" i="4" s="1"/>
  <c r="F178" i="4"/>
  <c r="F179" i="4" s="1"/>
  <c r="E153" i="3"/>
  <c r="F154" i="3" s="1"/>
  <c r="G152" i="3"/>
  <c r="E179" i="4" l="1"/>
  <c r="G178" i="4"/>
  <c r="I178" i="4" s="1"/>
  <c r="E154" i="3"/>
  <c r="G153" i="3"/>
  <c r="E180" i="4" l="1"/>
  <c r="G179" i="4"/>
  <c r="I179" i="4" s="1"/>
  <c r="F180" i="4"/>
  <c r="F181" i="4" s="1"/>
  <c r="E155" i="3"/>
  <c r="G154" i="3"/>
  <c r="E181" i="4" l="1"/>
  <c r="G180" i="4"/>
  <c r="I180" i="4" s="1"/>
  <c r="E156" i="3"/>
  <c r="G155" i="3"/>
  <c r="E182" i="4" l="1"/>
  <c r="G181" i="4"/>
  <c r="I181" i="4" s="1"/>
  <c r="F182" i="4"/>
  <c r="F183" i="4" s="1"/>
  <c r="E157" i="3"/>
  <c r="F158" i="3" s="1"/>
  <c r="G156" i="3"/>
  <c r="E183" i="4" l="1"/>
  <c r="G182" i="4"/>
  <c r="I182" i="4" s="1"/>
  <c r="E158" i="3"/>
  <c r="F159" i="3" s="1"/>
  <c r="G157" i="3"/>
  <c r="E184" i="4" l="1"/>
  <c r="G183" i="4"/>
  <c r="I183" i="4" s="1"/>
  <c r="F184" i="4"/>
  <c r="F185" i="4" s="1"/>
  <c r="E159" i="3"/>
  <c r="F160" i="3" s="1"/>
  <c r="G158" i="3"/>
  <c r="E185" i="4" l="1"/>
  <c r="G184" i="4"/>
  <c r="I184" i="4" s="1"/>
  <c r="E160" i="3"/>
  <c r="F161" i="3" s="1"/>
  <c r="G159" i="3"/>
  <c r="E186" i="4" l="1"/>
  <c r="G185" i="4"/>
  <c r="I185" i="4" s="1"/>
  <c r="F186" i="4"/>
  <c r="F187" i="4" s="1"/>
  <c r="E161" i="3"/>
  <c r="F162" i="3" s="1"/>
  <c r="G160" i="3"/>
  <c r="E187" i="4" l="1"/>
  <c r="G186" i="4"/>
  <c r="I186" i="4" s="1"/>
  <c r="E162" i="3"/>
  <c r="F163" i="3" s="1"/>
  <c r="G161" i="3"/>
  <c r="E188" i="4" l="1"/>
  <c r="G187" i="4"/>
  <c r="I187" i="4" s="1"/>
  <c r="F188" i="4"/>
  <c r="F189" i="4" s="1"/>
  <c r="E163" i="3"/>
  <c r="F164" i="3" s="1"/>
  <c r="G162" i="3"/>
  <c r="E189" i="4" l="1"/>
  <c r="G188" i="4"/>
  <c r="I188" i="4" s="1"/>
  <c r="E164" i="3"/>
  <c r="F165" i="3" s="1"/>
  <c r="G163" i="3"/>
  <c r="E190" i="4" l="1"/>
  <c r="G189" i="4"/>
  <c r="I189" i="4" s="1"/>
  <c r="E165" i="3"/>
  <c r="F166" i="3" s="1"/>
  <c r="G164" i="3"/>
  <c r="E191" i="4" l="1"/>
  <c r="G190" i="4"/>
  <c r="I190" i="4" s="1"/>
  <c r="E166" i="3"/>
  <c r="F167" i="3" s="1"/>
  <c r="G165" i="3"/>
  <c r="E192" i="4" l="1"/>
  <c r="G191" i="4"/>
  <c r="I191" i="4" s="1"/>
  <c r="E167" i="3"/>
  <c r="F168" i="3" s="1"/>
  <c r="G166" i="3"/>
  <c r="E193" i="4" l="1"/>
  <c r="G192" i="4"/>
  <c r="I192" i="4" s="1"/>
  <c r="E168" i="3"/>
  <c r="F169" i="3" s="1"/>
  <c r="G167" i="3"/>
  <c r="E194" i="4" l="1"/>
  <c r="G193" i="4"/>
  <c r="I193" i="4" s="1"/>
  <c r="E169" i="3"/>
  <c r="F170" i="3" s="1"/>
  <c r="G168" i="3"/>
  <c r="E195" i="4" l="1"/>
  <c r="G194" i="4"/>
  <c r="I194" i="4" s="1"/>
  <c r="E170" i="3"/>
  <c r="G169" i="3"/>
  <c r="E196" i="4" l="1"/>
  <c r="G195" i="4"/>
  <c r="I195" i="4" s="1"/>
  <c r="E171" i="3"/>
  <c r="F172" i="3" s="1"/>
  <c r="G170" i="3"/>
  <c r="E197" i="4" l="1"/>
  <c r="G196" i="4"/>
  <c r="I196" i="4" s="1"/>
  <c r="E172" i="3"/>
  <c r="F173" i="3" s="1"/>
  <c r="G171" i="3"/>
  <c r="E198" i="4" l="1"/>
  <c r="G197" i="4"/>
  <c r="I197" i="4" s="1"/>
  <c r="E173" i="3"/>
  <c r="F174" i="3" s="1"/>
  <c r="G172" i="3"/>
  <c r="E199" i="4" l="1"/>
  <c r="G198" i="4"/>
  <c r="I198" i="4" s="1"/>
  <c r="E174" i="3"/>
  <c r="F175" i="3" s="1"/>
  <c r="G173" i="3"/>
  <c r="E200" i="4" l="1"/>
  <c r="G199" i="4"/>
  <c r="I199" i="4" s="1"/>
  <c r="E175" i="3"/>
  <c r="F176" i="3" s="1"/>
  <c r="G174" i="3"/>
  <c r="E201" i="4" l="1"/>
  <c r="G200" i="4"/>
  <c r="I200" i="4" s="1"/>
  <c r="E176" i="3"/>
  <c r="F177" i="3" s="1"/>
  <c r="G175" i="3"/>
  <c r="E202" i="4" l="1"/>
  <c r="G201" i="4"/>
  <c r="I201" i="4" s="1"/>
  <c r="E177" i="3"/>
  <c r="F178" i="3" s="1"/>
  <c r="G176" i="3"/>
  <c r="E203" i="4" l="1"/>
  <c r="G202" i="4"/>
  <c r="I202" i="4" s="1"/>
  <c r="E178" i="3"/>
  <c r="G177" i="3"/>
  <c r="E204" i="4" l="1"/>
  <c r="F204" i="4"/>
  <c r="F205" i="4" s="1"/>
  <c r="G203" i="4"/>
  <c r="I203" i="4" s="1"/>
  <c r="E179" i="3"/>
  <c r="F180" i="3" s="1"/>
  <c r="G178" i="3"/>
  <c r="E205" i="4" l="1"/>
  <c r="G204" i="4"/>
  <c r="I204" i="4" s="1"/>
  <c r="E180" i="3"/>
  <c r="G179" i="3"/>
  <c r="E206" i="4" l="1"/>
  <c r="G205" i="4"/>
  <c r="I205" i="4" s="1"/>
  <c r="F206" i="4"/>
  <c r="F207" i="4" s="1"/>
  <c r="E181" i="3"/>
  <c r="G180" i="3"/>
  <c r="E207" i="4" l="1"/>
  <c r="G206" i="4"/>
  <c r="I206" i="4" s="1"/>
  <c r="E182" i="3"/>
  <c r="G181" i="3"/>
  <c r="E208" i="4" l="1"/>
  <c r="G207" i="4"/>
  <c r="I207" i="4" s="1"/>
  <c r="F208" i="4"/>
  <c r="F209" i="4" s="1"/>
  <c r="E183" i="3"/>
  <c r="G182" i="3"/>
  <c r="E209" i="4" l="1"/>
  <c r="G208" i="4"/>
  <c r="I208" i="4" s="1"/>
  <c r="E184" i="3"/>
  <c r="F185" i="3" s="1"/>
  <c r="G183" i="3"/>
  <c r="E210" i="4" l="1"/>
  <c r="G209" i="4"/>
  <c r="I209" i="4" s="1"/>
  <c r="F210" i="4"/>
  <c r="F211" i="4" s="1"/>
  <c r="E185" i="3"/>
  <c r="F186" i="3" s="1"/>
  <c r="G184" i="3"/>
  <c r="E211" i="4" l="1"/>
  <c r="G210" i="4"/>
  <c r="I210" i="4" s="1"/>
  <c r="E186" i="3"/>
  <c r="F187" i="3" s="1"/>
  <c r="G185" i="3"/>
  <c r="E212" i="4" l="1"/>
  <c r="G211" i="4"/>
  <c r="I211" i="4" s="1"/>
  <c r="F212" i="4"/>
  <c r="F213" i="4" s="1"/>
  <c r="E187" i="3"/>
  <c r="F188" i="3" s="1"/>
  <c r="G186" i="3"/>
  <c r="E213" i="4" l="1"/>
  <c r="G212" i="4"/>
  <c r="I212" i="4" s="1"/>
  <c r="E188" i="3"/>
  <c r="F189" i="3" s="1"/>
  <c r="G187" i="3"/>
  <c r="E214" i="4" l="1"/>
  <c r="G213" i="4"/>
  <c r="I213" i="4" s="1"/>
  <c r="F214" i="4"/>
  <c r="F215" i="4" s="1"/>
  <c r="E189" i="3"/>
  <c r="G188" i="3"/>
  <c r="E215" i="4" l="1"/>
  <c r="G214" i="4"/>
  <c r="I214" i="4" s="1"/>
  <c r="E190" i="3"/>
  <c r="G189" i="3"/>
  <c r="E216" i="4" l="1"/>
  <c r="G215" i="4"/>
  <c r="I215" i="4" s="1"/>
  <c r="F216" i="4"/>
  <c r="F217" i="4" s="1"/>
  <c r="E191" i="3"/>
  <c r="G190" i="3"/>
  <c r="E217" i="4" l="1"/>
  <c r="G216" i="4"/>
  <c r="I216" i="4" s="1"/>
  <c r="E192" i="3"/>
  <c r="G191" i="3"/>
  <c r="E218" i="4" l="1"/>
  <c r="G217" i="4"/>
  <c r="I217" i="4" s="1"/>
  <c r="F218" i="4"/>
  <c r="F219" i="4" s="1"/>
  <c r="E193" i="3"/>
  <c r="G192" i="3"/>
  <c r="E219" i="4" l="1"/>
  <c r="G218" i="4"/>
  <c r="I218" i="4" s="1"/>
  <c r="E194" i="3"/>
  <c r="G193" i="3"/>
  <c r="E220" i="4" l="1"/>
  <c r="G219" i="4"/>
  <c r="I219" i="4" s="1"/>
  <c r="F220" i="4"/>
  <c r="F221" i="4" s="1"/>
  <c r="E195" i="3"/>
  <c r="G194" i="3"/>
  <c r="E221" i="4" l="1"/>
  <c r="G220" i="4"/>
  <c r="I220" i="4" s="1"/>
  <c r="E196" i="3"/>
  <c r="G195" i="3"/>
  <c r="E222" i="4" l="1"/>
  <c r="G221" i="4"/>
  <c r="I221" i="4" s="1"/>
  <c r="F222" i="4"/>
  <c r="F223" i="4" s="1"/>
  <c r="E197" i="3"/>
  <c r="G196" i="3"/>
  <c r="E223" i="4" l="1"/>
  <c r="G222" i="4"/>
  <c r="I222" i="4" s="1"/>
  <c r="E198" i="3"/>
  <c r="F199" i="3" s="1"/>
  <c r="G197" i="3"/>
  <c r="E224" i="4" l="1"/>
  <c r="G223" i="4"/>
  <c r="I223" i="4" s="1"/>
  <c r="F224" i="4"/>
  <c r="F225" i="4" s="1"/>
  <c r="E199" i="3"/>
  <c r="F200" i="3" s="1"/>
  <c r="G198" i="3"/>
  <c r="E225" i="4" l="1"/>
  <c r="G224" i="4"/>
  <c r="I224" i="4" s="1"/>
  <c r="E200" i="3"/>
  <c r="F201" i="3" s="1"/>
  <c r="G199" i="3"/>
  <c r="E226" i="4" l="1"/>
  <c r="G225" i="4"/>
  <c r="I225" i="4" s="1"/>
  <c r="F226" i="4"/>
  <c r="F227" i="4" s="1"/>
  <c r="E201" i="3"/>
  <c r="F202" i="3" s="1"/>
  <c r="G200" i="3"/>
  <c r="E227" i="4" l="1"/>
  <c r="G226" i="4"/>
  <c r="I226" i="4" s="1"/>
  <c r="E202" i="3"/>
  <c r="F203" i="3" s="1"/>
  <c r="G201" i="3"/>
  <c r="E228" i="4" l="1"/>
  <c r="G227" i="4"/>
  <c r="I227" i="4" s="1"/>
  <c r="F228" i="4"/>
  <c r="F229" i="4" s="1"/>
  <c r="E203" i="3"/>
  <c r="F204" i="3" s="1"/>
  <c r="G202" i="3"/>
  <c r="E229" i="4" l="1"/>
  <c r="G228" i="4"/>
  <c r="I228" i="4" s="1"/>
  <c r="E204" i="3"/>
  <c r="F205" i="3" s="1"/>
  <c r="G203" i="3"/>
  <c r="E230" i="4" l="1"/>
  <c r="G229" i="4"/>
  <c r="I229" i="4" s="1"/>
  <c r="F230" i="4"/>
  <c r="F231" i="4" s="1"/>
  <c r="E205" i="3"/>
  <c r="F206" i="3" s="1"/>
  <c r="G204" i="3"/>
  <c r="E231" i="4" l="1"/>
  <c r="G230" i="4"/>
  <c r="I230" i="4" s="1"/>
  <c r="E206" i="3"/>
  <c r="F207" i="3" s="1"/>
  <c r="G205" i="3"/>
  <c r="E232" i="4" l="1"/>
  <c r="G231" i="4"/>
  <c r="I231" i="4" s="1"/>
  <c r="F232" i="4"/>
  <c r="F233" i="4" s="1"/>
  <c r="E207" i="3"/>
  <c r="F208" i="3" s="1"/>
  <c r="G206" i="3"/>
  <c r="E233" i="4" l="1"/>
  <c r="G232" i="4"/>
  <c r="I232" i="4" s="1"/>
  <c r="E208" i="3"/>
  <c r="F209" i="3" s="1"/>
  <c r="G207" i="3"/>
  <c r="E234" i="4" l="1"/>
  <c r="G233" i="4"/>
  <c r="I233" i="4" s="1"/>
  <c r="F234" i="4"/>
  <c r="F235" i="4" s="1"/>
  <c r="E209" i="3"/>
  <c r="F210" i="3" s="1"/>
  <c r="G208" i="3"/>
  <c r="E235" i="4" l="1"/>
  <c r="G234" i="4"/>
  <c r="I234" i="4" s="1"/>
  <c r="E210" i="3"/>
  <c r="G209" i="3"/>
  <c r="E236" i="4" l="1"/>
  <c r="G235" i="4"/>
  <c r="I235" i="4" s="1"/>
  <c r="F236" i="4"/>
  <c r="E211" i="3"/>
  <c r="F212" i="3" s="1"/>
  <c r="G210" i="3"/>
  <c r="E237" i="4" l="1"/>
  <c r="G236" i="4"/>
  <c r="I236" i="4" s="1"/>
  <c r="E212" i="3"/>
  <c r="F213" i="3" s="1"/>
  <c r="G211" i="3"/>
  <c r="E238" i="4" l="1"/>
  <c r="F238" i="4"/>
  <c r="F239" i="4" s="1"/>
  <c r="G237" i="4"/>
  <c r="I237" i="4" s="1"/>
  <c r="E213" i="3"/>
  <c r="F214" i="3" s="1"/>
  <c r="G212" i="3"/>
  <c r="E239" i="4" l="1"/>
  <c r="G238" i="4"/>
  <c r="I238" i="4" s="1"/>
  <c r="E214" i="3"/>
  <c r="F215" i="3" s="1"/>
  <c r="G213" i="3"/>
  <c r="E240" i="4" l="1"/>
  <c r="G239" i="4"/>
  <c r="I239" i="4" s="1"/>
  <c r="E215" i="3"/>
  <c r="F216" i="3" s="1"/>
  <c r="G214" i="3"/>
  <c r="E241" i="4" l="1"/>
  <c r="G240" i="4"/>
  <c r="I240" i="4" s="1"/>
  <c r="F241" i="4"/>
  <c r="F242" i="4" s="1"/>
  <c r="E216" i="3"/>
  <c r="F217" i="3" s="1"/>
  <c r="G215" i="3"/>
  <c r="E242" i="4" l="1"/>
  <c r="G241" i="4"/>
  <c r="I241" i="4" s="1"/>
  <c r="E217" i="3"/>
  <c r="F218" i="3" s="1"/>
  <c r="G216" i="3"/>
  <c r="E243" i="4" l="1"/>
  <c r="G242" i="4"/>
  <c r="I242" i="4" s="1"/>
  <c r="F243" i="4"/>
  <c r="F244" i="4" s="1"/>
  <c r="E218" i="3"/>
  <c r="F219" i="3" s="1"/>
  <c r="G217" i="3"/>
  <c r="E244" i="4" l="1"/>
  <c r="G243" i="4"/>
  <c r="I243" i="4" s="1"/>
  <c r="E219" i="3"/>
  <c r="F220" i="3" s="1"/>
  <c r="G218" i="3"/>
  <c r="E245" i="4" l="1"/>
  <c r="G244" i="4"/>
  <c r="I244" i="4" s="1"/>
  <c r="F245" i="4"/>
  <c r="F246" i="4" s="1"/>
  <c r="E220" i="3"/>
  <c r="F221" i="3" s="1"/>
  <c r="G219" i="3"/>
  <c r="E246" i="4" l="1"/>
  <c r="G245" i="4"/>
  <c r="I245" i="4" s="1"/>
  <c r="E221" i="3"/>
  <c r="F222" i="3" s="1"/>
  <c r="G220" i="3"/>
  <c r="E247" i="4" l="1"/>
  <c r="G246" i="4"/>
  <c r="I246" i="4" s="1"/>
  <c r="F247" i="4"/>
  <c r="F248" i="4" s="1"/>
  <c r="E222" i="3"/>
  <c r="F223" i="3" s="1"/>
  <c r="G221" i="3"/>
  <c r="E248" i="4" l="1"/>
  <c r="G247" i="4"/>
  <c r="I247" i="4" s="1"/>
  <c r="E223" i="3"/>
  <c r="F224" i="3" s="1"/>
  <c r="G222" i="3"/>
  <c r="E249" i="4" l="1"/>
  <c r="G248" i="4"/>
  <c r="I248" i="4" s="1"/>
  <c r="F249" i="4"/>
  <c r="F250" i="4" s="1"/>
  <c r="E224" i="3"/>
  <c r="G223" i="3"/>
  <c r="E250" i="4" l="1"/>
  <c r="G249" i="4"/>
  <c r="I249" i="4" s="1"/>
  <c r="E225" i="3"/>
  <c r="G224" i="3"/>
  <c r="E251" i="4" l="1"/>
  <c r="G250" i="4"/>
  <c r="I250" i="4" s="1"/>
  <c r="F251" i="4"/>
  <c r="F252" i="4" s="1"/>
  <c r="E226" i="3"/>
  <c r="G225" i="3"/>
  <c r="E252" i="4" l="1"/>
  <c r="G251" i="4"/>
  <c r="I251" i="4" s="1"/>
  <c r="E227" i="3"/>
  <c r="F228" i="3" s="1"/>
  <c r="G226" i="3"/>
  <c r="E253" i="4" l="1"/>
  <c r="G252" i="4"/>
  <c r="I252" i="4" s="1"/>
  <c r="F253" i="4"/>
  <c r="F254" i="4" s="1"/>
  <c r="E228" i="3"/>
  <c r="F229" i="3" s="1"/>
  <c r="G227" i="3"/>
  <c r="E254" i="4" l="1"/>
  <c r="G253" i="4"/>
  <c r="I253" i="4" s="1"/>
  <c r="E229" i="3"/>
  <c r="F230" i="3" s="1"/>
  <c r="G228" i="3"/>
  <c r="E255" i="4" l="1"/>
  <c r="G254" i="4"/>
  <c r="I254" i="4" s="1"/>
  <c r="F255" i="4"/>
  <c r="F256" i="4" s="1"/>
  <c r="E230" i="3"/>
  <c r="F231" i="3" s="1"/>
  <c r="G229" i="3"/>
  <c r="E256" i="4" l="1"/>
  <c r="G255" i="4"/>
  <c r="I255" i="4" s="1"/>
  <c r="E231" i="3"/>
  <c r="F232" i="3" s="1"/>
  <c r="G230" i="3"/>
  <c r="E257" i="4" l="1"/>
  <c r="G256" i="4"/>
  <c r="I256" i="4" s="1"/>
  <c r="F257" i="4"/>
  <c r="F258" i="4" s="1"/>
  <c r="E232" i="3"/>
  <c r="F233" i="3" s="1"/>
  <c r="G231" i="3"/>
  <c r="E258" i="4" l="1"/>
  <c r="G257" i="4"/>
  <c r="I257" i="4" s="1"/>
  <c r="E233" i="3"/>
  <c r="F234" i="3" s="1"/>
  <c r="G232" i="3"/>
  <c r="E259" i="4" l="1"/>
  <c r="G258" i="4"/>
  <c r="I258" i="4" s="1"/>
  <c r="F259" i="4"/>
  <c r="F260" i="4" s="1"/>
  <c r="E234" i="3"/>
  <c r="F235" i="3" s="1"/>
  <c r="G233" i="3"/>
  <c r="E260" i="4" l="1"/>
  <c r="G259" i="4"/>
  <c r="I259" i="4" s="1"/>
  <c r="E235" i="3"/>
  <c r="G234" i="3"/>
  <c r="E261" i="4" l="1"/>
  <c r="G260" i="4"/>
  <c r="I260" i="4" s="1"/>
  <c r="F261" i="4"/>
  <c r="F262" i="4" s="1"/>
  <c r="E236" i="3"/>
  <c r="G235" i="3"/>
  <c r="E262" i="4" l="1"/>
  <c r="G261" i="4"/>
  <c r="I261" i="4" s="1"/>
  <c r="E237" i="3"/>
  <c r="F238" i="3" s="1"/>
  <c r="G236" i="3"/>
  <c r="E263" i="4" l="1"/>
  <c r="G262" i="4"/>
  <c r="I262" i="4" s="1"/>
  <c r="F263" i="4"/>
  <c r="F264" i="4" s="1"/>
  <c r="E238" i="3"/>
  <c r="F239" i="3" s="1"/>
  <c r="G237" i="3"/>
  <c r="E264" i="4" l="1"/>
  <c r="G263" i="4"/>
  <c r="I263" i="4" s="1"/>
  <c r="E239" i="3"/>
  <c r="G238" i="3"/>
  <c r="E265" i="4" l="1"/>
  <c r="G264" i="4"/>
  <c r="I264" i="4" s="1"/>
  <c r="F265" i="4"/>
  <c r="F266" i="4" s="1"/>
  <c r="E240" i="3"/>
  <c r="F241" i="3" s="1"/>
  <c r="G239" i="3"/>
  <c r="E266" i="4" l="1"/>
  <c r="G265" i="4"/>
  <c r="I265" i="4" s="1"/>
  <c r="E241" i="3"/>
  <c r="F242" i="3" s="1"/>
  <c r="G240" i="3"/>
  <c r="E267" i="4" l="1"/>
  <c r="G266" i="4"/>
  <c r="I266" i="4" s="1"/>
  <c r="E242" i="3"/>
  <c r="F243" i="3" s="1"/>
  <c r="G241" i="3"/>
  <c r="E268" i="4" l="1"/>
  <c r="F268" i="4"/>
  <c r="G267" i="4"/>
  <c r="I267" i="4" s="1"/>
  <c r="E243" i="3"/>
  <c r="F244" i="3" s="1"/>
  <c r="G242" i="3"/>
  <c r="E269" i="4" l="1"/>
  <c r="G268" i="4"/>
  <c r="I268" i="4" s="1"/>
  <c r="E244" i="3"/>
  <c r="F245" i="3" s="1"/>
  <c r="G243" i="3"/>
  <c r="E270" i="4" l="1"/>
  <c r="G269" i="4"/>
  <c r="I269" i="4" s="1"/>
  <c r="E245" i="3"/>
  <c r="F246" i="3" s="1"/>
  <c r="G244" i="3"/>
  <c r="E271" i="4" l="1"/>
  <c r="G270" i="4"/>
  <c r="I270" i="4" s="1"/>
  <c r="F271" i="4"/>
  <c r="E246" i="3"/>
  <c r="F247" i="3" s="1"/>
  <c r="G245" i="3"/>
  <c r="E272" i="4" l="1"/>
  <c r="G271" i="4"/>
  <c r="I271" i="4" s="1"/>
  <c r="E247" i="3"/>
  <c r="F248" i="3" s="1"/>
  <c r="G246" i="3"/>
  <c r="E273" i="4" l="1"/>
  <c r="G272" i="4"/>
  <c r="I272" i="4" s="1"/>
  <c r="F273" i="4"/>
  <c r="F274" i="4" s="1"/>
  <c r="E248" i="3"/>
  <c r="F249" i="3" s="1"/>
  <c r="G247" i="3"/>
  <c r="E274" i="4" l="1"/>
  <c r="G273" i="4"/>
  <c r="I273" i="4" s="1"/>
  <c r="E249" i="3"/>
  <c r="F250" i="3" s="1"/>
  <c r="G248" i="3"/>
  <c r="E275" i="4" l="1"/>
  <c r="G274" i="4"/>
  <c r="I274" i="4" s="1"/>
  <c r="F275" i="4"/>
  <c r="F276" i="4" s="1"/>
  <c r="E250" i="3"/>
  <c r="F251" i="3" s="1"/>
  <c r="G249" i="3"/>
  <c r="E276" i="4" l="1"/>
  <c r="G275" i="4"/>
  <c r="I275" i="4" s="1"/>
  <c r="E251" i="3"/>
  <c r="F252" i="3" s="1"/>
  <c r="G250" i="3"/>
  <c r="E277" i="4" l="1"/>
  <c r="G276" i="4"/>
  <c r="I276" i="4" s="1"/>
  <c r="F277" i="4"/>
  <c r="F278" i="4" s="1"/>
  <c r="E252" i="3"/>
  <c r="F253" i="3" s="1"/>
  <c r="G251" i="3"/>
  <c r="E278" i="4" l="1"/>
  <c r="G277" i="4"/>
  <c r="I277" i="4" s="1"/>
  <c r="E253" i="3"/>
  <c r="F254" i="3" s="1"/>
  <c r="G252" i="3"/>
  <c r="E279" i="4" l="1"/>
  <c r="G278" i="4"/>
  <c r="I278" i="4" s="1"/>
  <c r="F279" i="4"/>
  <c r="F280" i="4" s="1"/>
  <c r="E254" i="3"/>
  <c r="F255" i="3" s="1"/>
  <c r="G253" i="3"/>
  <c r="E280" i="4" l="1"/>
  <c r="G279" i="4"/>
  <c r="I279" i="4" s="1"/>
  <c r="E255" i="3"/>
  <c r="F256" i="3" s="1"/>
  <c r="G254" i="3"/>
  <c r="E281" i="4" l="1"/>
  <c r="G280" i="4"/>
  <c r="I280" i="4" s="1"/>
  <c r="F281" i="4"/>
  <c r="F282" i="4" s="1"/>
  <c r="E256" i="3"/>
  <c r="F257" i="3" s="1"/>
  <c r="G255" i="3"/>
  <c r="E282" i="4" l="1"/>
  <c r="G281" i="4"/>
  <c r="I281" i="4" s="1"/>
  <c r="E257" i="3"/>
  <c r="F258" i="3" s="1"/>
  <c r="G256" i="3"/>
  <c r="E283" i="4" l="1"/>
  <c r="G282" i="4"/>
  <c r="I282" i="4" s="1"/>
  <c r="F283" i="4"/>
  <c r="F284" i="4" s="1"/>
  <c r="E258" i="3"/>
  <c r="F259" i="3" s="1"/>
  <c r="G257" i="3"/>
  <c r="E284" i="4" l="1"/>
  <c r="G283" i="4"/>
  <c r="I283" i="4" s="1"/>
  <c r="E259" i="3"/>
  <c r="F260" i="3" s="1"/>
  <c r="G258" i="3"/>
  <c r="E285" i="4" l="1"/>
  <c r="G284" i="4"/>
  <c r="I284" i="4" s="1"/>
  <c r="F285" i="4"/>
  <c r="F286" i="4" s="1"/>
  <c r="E260" i="3"/>
  <c r="F261" i="3" s="1"/>
  <c r="G259" i="3"/>
  <c r="E286" i="4" l="1"/>
  <c r="G285" i="4"/>
  <c r="I285" i="4" s="1"/>
  <c r="E261" i="3"/>
  <c r="F262" i="3" s="1"/>
  <c r="G260" i="3"/>
  <c r="E287" i="4" l="1"/>
  <c r="G286" i="4"/>
  <c r="I286" i="4" s="1"/>
  <c r="F287" i="4"/>
  <c r="F288" i="4" s="1"/>
  <c r="E262" i="3"/>
  <c r="G261" i="3"/>
  <c r="E288" i="4" l="1"/>
  <c r="G287" i="4"/>
  <c r="I287" i="4" s="1"/>
  <c r="E263" i="3"/>
  <c r="G262" i="3"/>
  <c r="E289" i="4" l="1"/>
  <c r="G288" i="4"/>
  <c r="I288" i="4" s="1"/>
  <c r="F289" i="4"/>
  <c r="F290" i="4" s="1"/>
  <c r="E264" i="3"/>
  <c r="G263" i="3"/>
  <c r="E290" i="4" l="1"/>
  <c r="G289" i="4"/>
  <c r="I289" i="4" s="1"/>
  <c r="E265" i="3"/>
  <c r="G264" i="3"/>
  <c r="E291" i="4" l="1"/>
  <c r="G290" i="4"/>
  <c r="I290" i="4" s="1"/>
  <c r="F291" i="4"/>
  <c r="E266" i="3"/>
  <c r="G265" i="3"/>
  <c r="E292" i="4" l="1"/>
  <c r="G291" i="4"/>
  <c r="I291" i="4" s="1"/>
  <c r="E267" i="3"/>
  <c r="G266" i="3"/>
  <c r="E293" i="4" l="1"/>
  <c r="G292" i="4"/>
  <c r="I292" i="4" s="1"/>
  <c r="E268" i="3"/>
  <c r="G267" i="3"/>
  <c r="E294" i="4" l="1"/>
  <c r="F294" i="4"/>
  <c r="F295" i="4" s="1"/>
  <c r="G293" i="4"/>
  <c r="I293" i="4" s="1"/>
  <c r="E269" i="3"/>
  <c r="G268" i="3"/>
  <c r="E295" i="4" l="1"/>
  <c r="G294" i="4"/>
  <c r="I294" i="4" s="1"/>
  <c r="E270" i="3"/>
  <c r="F271" i="3" s="1"/>
  <c r="G269" i="3"/>
  <c r="E296" i="4" l="1"/>
  <c r="G295" i="4"/>
  <c r="I295" i="4" s="1"/>
  <c r="F296" i="4"/>
  <c r="F297" i="4" s="1"/>
  <c r="E271" i="3"/>
  <c r="F272" i="3" s="1"/>
  <c r="G270" i="3"/>
  <c r="E297" i="4" l="1"/>
  <c r="G296" i="4"/>
  <c r="I296" i="4" s="1"/>
  <c r="E272" i="3"/>
  <c r="F273" i="3" s="1"/>
  <c r="G271" i="3"/>
  <c r="E298" i="4" l="1"/>
  <c r="G297" i="4"/>
  <c r="I297" i="4" s="1"/>
  <c r="E273" i="3"/>
  <c r="F274" i="3" s="1"/>
  <c r="G272" i="3"/>
  <c r="E299" i="4" l="1"/>
  <c r="G298" i="4"/>
  <c r="I298" i="4" s="1"/>
  <c r="F299" i="4"/>
  <c r="F300" i="4" s="1"/>
  <c r="E274" i="3"/>
  <c r="F275" i="3" s="1"/>
  <c r="G273" i="3"/>
  <c r="E300" i="4" l="1"/>
  <c r="G299" i="4"/>
  <c r="I299" i="4" s="1"/>
  <c r="E275" i="3"/>
  <c r="F276" i="3" s="1"/>
  <c r="G274" i="3"/>
  <c r="E301" i="4" l="1"/>
  <c r="G300" i="4"/>
  <c r="I300" i="4" s="1"/>
  <c r="F301" i="4"/>
  <c r="E276" i="3"/>
  <c r="F277" i="3" s="1"/>
  <c r="G275" i="3"/>
  <c r="E302" i="4" l="1"/>
  <c r="G301" i="4"/>
  <c r="I301" i="4" s="1"/>
  <c r="E277" i="3"/>
  <c r="F278" i="3" s="1"/>
  <c r="G276" i="3"/>
  <c r="E303" i="4" l="1"/>
  <c r="G302" i="4"/>
  <c r="I302" i="4" s="1"/>
  <c r="E278" i="3"/>
  <c r="F279" i="3" s="1"/>
  <c r="G277" i="3"/>
  <c r="E304" i="4" l="1"/>
  <c r="G303" i="4"/>
  <c r="I303" i="4" s="1"/>
  <c r="E279" i="3"/>
  <c r="F280" i="3" s="1"/>
  <c r="G278" i="3"/>
  <c r="E305" i="4" l="1"/>
  <c r="G304" i="4"/>
  <c r="I304" i="4" s="1"/>
  <c r="E280" i="3"/>
  <c r="F281" i="3" s="1"/>
  <c r="G279" i="3"/>
  <c r="E306" i="4" l="1"/>
  <c r="G305" i="4"/>
  <c r="I305" i="4" s="1"/>
  <c r="E281" i="3"/>
  <c r="F282" i="3" s="1"/>
  <c r="G280" i="3"/>
  <c r="E307" i="4" l="1"/>
  <c r="G306" i="4"/>
  <c r="I306" i="4" s="1"/>
  <c r="E282" i="3"/>
  <c r="G281" i="3"/>
  <c r="E308" i="4" l="1"/>
  <c r="G307" i="4"/>
  <c r="I307" i="4" s="1"/>
  <c r="E283" i="3"/>
  <c r="G282" i="3"/>
  <c r="E309" i="4" l="1"/>
  <c r="G308" i="4"/>
  <c r="I308" i="4" s="1"/>
  <c r="E284" i="3"/>
  <c r="G283" i="3"/>
  <c r="E310" i="4" l="1"/>
  <c r="G309" i="4"/>
  <c r="I309" i="4" s="1"/>
  <c r="E285" i="3"/>
  <c r="F286" i="3" s="1"/>
  <c r="G284" i="3"/>
  <c r="E311" i="4" l="1"/>
  <c r="G310" i="4"/>
  <c r="I310" i="4" s="1"/>
  <c r="E286" i="3"/>
  <c r="F287" i="3" s="1"/>
  <c r="G285" i="3"/>
  <c r="E312" i="4" l="1"/>
  <c r="G311" i="4"/>
  <c r="I311" i="4" s="1"/>
  <c r="E287" i="3"/>
  <c r="F288" i="3" s="1"/>
  <c r="G286" i="3"/>
  <c r="E313" i="4" l="1"/>
  <c r="G312" i="4"/>
  <c r="I312" i="4" s="1"/>
  <c r="E288" i="3"/>
  <c r="F289" i="3" s="1"/>
  <c r="G287" i="3"/>
  <c r="E314" i="4" l="1"/>
  <c r="G313" i="4"/>
  <c r="I313" i="4" s="1"/>
  <c r="E289" i="3"/>
  <c r="G288" i="3"/>
  <c r="E315" i="4" l="1"/>
  <c r="G314" i="4"/>
  <c r="I314" i="4" s="1"/>
  <c r="E290" i="3"/>
  <c r="G289" i="3"/>
  <c r="E316" i="4" l="1"/>
  <c r="G315" i="4"/>
  <c r="I315" i="4" s="1"/>
  <c r="E291" i="3"/>
  <c r="G290" i="3"/>
  <c r="E317" i="4" l="1"/>
  <c r="G316" i="4"/>
  <c r="I316" i="4" s="1"/>
  <c r="E292" i="3"/>
  <c r="G291" i="3"/>
  <c r="E318" i="4" l="1"/>
  <c r="G317" i="4"/>
  <c r="I317" i="4" s="1"/>
  <c r="E293" i="3"/>
  <c r="F294" i="3" s="1"/>
  <c r="G292" i="3"/>
  <c r="E319" i="4" l="1"/>
  <c r="G318" i="4"/>
  <c r="I318" i="4" s="1"/>
  <c r="E294" i="3"/>
  <c r="F295" i="3" s="1"/>
  <c r="G293" i="3"/>
  <c r="E320" i="4" l="1"/>
  <c r="G319" i="4"/>
  <c r="I319" i="4" s="1"/>
  <c r="E295" i="3"/>
  <c r="F296" i="3" s="1"/>
  <c r="G294" i="3"/>
  <c r="E321" i="4" l="1"/>
  <c r="G320" i="4"/>
  <c r="I320" i="4" s="1"/>
  <c r="F321" i="4"/>
  <c r="E296" i="3"/>
  <c r="F297" i="3" s="1"/>
  <c r="G295" i="3"/>
  <c r="E322" i="4" l="1"/>
  <c r="G321" i="4"/>
  <c r="I321" i="4" s="1"/>
  <c r="E297" i="3"/>
  <c r="G296" i="3"/>
  <c r="E323" i="4" l="1"/>
  <c r="G322" i="4"/>
  <c r="I322" i="4" s="1"/>
  <c r="F323" i="4"/>
  <c r="F324" i="4" s="1"/>
  <c r="E298" i="3"/>
  <c r="F299" i="3" s="1"/>
  <c r="G297" i="3"/>
  <c r="E324" i="4" l="1"/>
  <c r="G323" i="4"/>
  <c r="I323" i="4" s="1"/>
  <c r="E299" i="3"/>
  <c r="F300" i="3" s="1"/>
  <c r="G298" i="3"/>
  <c r="E325" i="4" l="1"/>
  <c r="G324" i="4"/>
  <c r="I324" i="4" s="1"/>
  <c r="F325" i="4"/>
  <c r="F326" i="4" s="1"/>
  <c r="E300" i="3"/>
  <c r="F301" i="3" s="1"/>
  <c r="G299" i="3"/>
  <c r="E326" i="4" l="1"/>
  <c r="G325" i="4"/>
  <c r="I325" i="4" s="1"/>
  <c r="E301" i="3"/>
  <c r="G300" i="3"/>
  <c r="E327" i="4" l="1"/>
  <c r="G326" i="4"/>
  <c r="I326" i="4" s="1"/>
  <c r="F327" i="4"/>
  <c r="F328" i="4" s="1"/>
  <c r="E302" i="3"/>
  <c r="G301" i="3"/>
  <c r="E328" i="4" l="1"/>
  <c r="G327" i="4"/>
  <c r="I327" i="4" s="1"/>
  <c r="E303" i="3"/>
  <c r="G302" i="3"/>
  <c r="E329" i="4" l="1"/>
  <c r="G328" i="4"/>
  <c r="I328" i="4" s="1"/>
  <c r="F329" i="4"/>
  <c r="F330" i="4" s="1"/>
  <c r="E304" i="3"/>
  <c r="G303" i="3"/>
  <c r="E330" i="4" l="1"/>
  <c r="G329" i="4"/>
  <c r="I329" i="4" s="1"/>
  <c r="E305" i="3"/>
  <c r="G304" i="3"/>
  <c r="E331" i="4" l="1"/>
  <c r="G330" i="4"/>
  <c r="I330" i="4" s="1"/>
  <c r="F331" i="4"/>
  <c r="F332" i="4" s="1"/>
  <c r="E306" i="3"/>
  <c r="G305" i="3"/>
  <c r="E332" i="4" l="1"/>
  <c r="G331" i="4"/>
  <c r="I331" i="4" s="1"/>
  <c r="E307" i="3"/>
  <c r="G306" i="3"/>
  <c r="E333" i="4" l="1"/>
  <c r="G332" i="4"/>
  <c r="I332" i="4" s="1"/>
  <c r="F333" i="4"/>
  <c r="F334" i="4" s="1"/>
  <c r="E308" i="3"/>
  <c r="G307" i="3"/>
  <c r="E334" i="4" l="1"/>
  <c r="G333" i="4"/>
  <c r="I333" i="4" s="1"/>
  <c r="E309" i="3"/>
  <c r="G308" i="3"/>
  <c r="E335" i="4" l="1"/>
  <c r="G334" i="4"/>
  <c r="I334" i="4" s="1"/>
  <c r="F335" i="4"/>
  <c r="F336" i="4" s="1"/>
  <c r="E310" i="3"/>
  <c r="G309" i="3"/>
  <c r="E336" i="4" l="1"/>
  <c r="G335" i="4"/>
  <c r="I335" i="4" s="1"/>
  <c r="E311" i="3"/>
  <c r="F312" i="3" s="1"/>
  <c r="G310" i="3"/>
  <c r="E337" i="4" l="1"/>
  <c r="G336" i="4"/>
  <c r="I336" i="4" s="1"/>
  <c r="F337" i="4"/>
  <c r="F338" i="4" s="1"/>
  <c r="E312" i="3"/>
  <c r="G311" i="3"/>
  <c r="E338" i="4" l="1"/>
  <c r="G337" i="4"/>
  <c r="I337" i="4" s="1"/>
  <c r="E313" i="3"/>
  <c r="F314" i="3" s="1"/>
  <c r="G312" i="3"/>
  <c r="E339" i="4" l="1"/>
  <c r="G338" i="4"/>
  <c r="I338" i="4" s="1"/>
  <c r="E314" i="3"/>
  <c r="G313" i="3"/>
  <c r="E340" i="4" l="1"/>
  <c r="G339" i="4"/>
  <c r="I339" i="4" s="1"/>
  <c r="E315" i="3"/>
  <c r="F316" i="3" s="1"/>
  <c r="G314" i="3"/>
  <c r="E341" i="4" l="1"/>
  <c r="G340" i="4"/>
  <c r="I340" i="4" s="1"/>
  <c r="F341" i="4"/>
  <c r="F342" i="4" s="1"/>
  <c r="E316" i="3"/>
  <c r="G315" i="3"/>
  <c r="E342" i="4" l="1"/>
  <c r="G341" i="4"/>
  <c r="I341" i="4" s="1"/>
  <c r="E317" i="3"/>
  <c r="F318" i="3" s="1"/>
  <c r="G316" i="3"/>
  <c r="E343" i="4" l="1"/>
  <c r="G342" i="4"/>
  <c r="I342" i="4" s="1"/>
  <c r="F343" i="4"/>
  <c r="F344" i="4" s="1"/>
  <c r="E318" i="3"/>
  <c r="F319" i="3" s="1"/>
  <c r="G317" i="3"/>
  <c r="E344" i="4" l="1"/>
  <c r="G343" i="4"/>
  <c r="I343" i="4" s="1"/>
  <c r="E319" i="3"/>
  <c r="F320" i="3" s="1"/>
  <c r="G318" i="3"/>
  <c r="E345" i="4" l="1"/>
  <c r="G344" i="4"/>
  <c r="I344" i="4" s="1"/>
  <c r="F345" i="4"/>
  <c r="E320" i="3"/>
  <c r="F321" i="3" s="1"/>
  <c r="G319" i="3"/>
  <c r="E346" i="4" l="1"/>
  <c r="G345" i="4"/>
  <c r="I345" i="4" s="1"/>
  <c r="E321" i="3"/>
  <c r="F322" i="3" s="1"/>
  <c r="G320" i="3"/>
  <c r="E347" i="4" l="1"/>
  <c r="G346" i="4"/>
  <c r="I346" i="4" s="1"/>
  <c r="E322" i="3"/>
  <c r="F323" i="3" s="1"/>
  <c r="G321" i="3"/>
  <c r="E348" i="4" l="1"/>
  <c r="F348" i="4"/>
  <c r="F349" i="4" s="1"/>
  <c r="G347" i="4"/>
  <c r="I347" i="4" s="1"/>
  <c r="E323" i="3"/>
  <c r="F324" i="3" s="1"/>
  <c r="G322" i="3"/>
  <c r="E349" i="4" l="1"/>
  <c r="G348" i="4"/>
  <c r="I348" i="4" s="1"/>
  <c r="E324" i="3"/>
  <c r="F325" i="3" s="1"/>
  <c r="G323" i="3"/>
  <c r="E350" i="4" l="1"/>
  <c r="G349" i="4"/>
  <c r="I349" i="4" s="1"/>
  <c r="F350" i="4"/>
  <c r="F351" i="4" s="1"/>
  <c r="E325" i="3"/>
  <c r="F326" i="3" s="1"/>
  <c r="G324" i="3"/>
  <c r="E351" i="4" l="1"/>
  <c r="G350" i="4"/>
  <c r="I350" i="4" s="1"/>
  <c r="E326" i="3"/>
  <c r="F327" i="3" s="1"/>
  <c r="G325" i="3"/>
  <c r="E352" i="4" l="1"/>
  <c r="G351" i="4"/>
  <c r="I351" i="4" s="1"/>
  <c r="E327" i="3"/>
  <c r="F328" i="3" s="1"/>
  <c r="G326" i="3"/>
  <c r="E353" i="4" l="1"/>
  <c r="G352" i="4"/>
  <c r="I352" i="4" s="1"/>
  <c r="E328" i="3"/>
  <c r="F329" i="3" s="1"/>
  <c r="G327" i="3"/>
  <c r="E354" i="4" l="1"/>
  <c r="G353" i="4"/>
  <c r="I353" i="4" s="1"/>
  <c r="E329" i="3"/>
  <c r="F330" i="3" s="1"/>
  <c r="G328" i="3"/>
  <c r="E355" i="4" l="1"/>
  <c r="G354" i="4"/>
  <c r="I354" i="4" s="1"/>
  <c r="E330" i="3"/>
  <c r="F331" i="3" s="1"/>
  <c r="G329" i="3"/>
  <c r="E356" i="4" l="1"/>
  <c r="G355" i="4"/>
  <c r="I355" i="4" s="1"/>
  <c r="E331" i="3"/>
  <c r="F332" i="3" s="1"/>
  <c r="G330" i="3"/>
  <c r="E357" i="4" l="1"/>
  <c r="G356" i="4"/>
  <c r="I356" i="4" s="1"/>
  <c r="E332" i="3"/>
  <c r="F333" i="3" s="1"/>
  <c r="G331" i="3"/>
  <c r="E358" i="4" l="1"/>
  <c r="G357" i="4"/>
  <c r="I357" i="4" s="1"/>
  <c r="E333" i="3"/>
  <c r="G332" i="3"/>
  <c r="E359" i="4" l="1"/>
  <c r="G358" i="4"/>
  <c r="I358" i="4" s="1"/>
  <c r="E334" i="3"/>
  <c r="G333" i="3"/>
  <c r="E360" i="4" l="1"/>
  <c r="G359" i="4"/>
  <c r="I359" i="4" s="1"/>
  <c r="E335" i="3"/>
  <c r="G334" i="3"/>
  <c r="E361" i="4" l="1"/>
  <c r="G360" i="4"/>
  <c r="I360" i="4" s="1"/>
  <c r="E336" i="3"/>
  <c r="G335" i="3"/>
  <c r="E362" i="4" l="1"/>
  <c r="G361" i="4"/>
  <c r="I361" i="4" s="1"/>
  <c r="E337" i="3"/>
  <c r="G336" i="3"/>
  <c r="E363" i="4" l="1"/>
  <c r="G362" i="4"/>
  <c r="I362" i="4" s="1"/>
  <c r="E338" i="3"/>
  <c r="G337" i="3"/>
  <c r="E364" i="4" l="1"/>
  <c r="G363" i="4"/>
  <c r="I363" i="4" s="1"/>
  <c r="E339" i="3"/>
  <c r="G338" i="3"/>
  <c r="E365" i="4" l="1"/>
  <c r="G364" i="4"/>
  <c r="I364" i="4" s="1"/>
  <c r="E340" i="3"/>
  <c r="F341" i="3" s="1"/>
  <c r="G339" i="3"/>
  <c r="E366" i="4" l="1"/>
  <c r="G365" i="4"/>
  <c r="I365" i="4" s="1"/>
  <c r="E341" i="3"/>
  <c r="F342" i="3" s="1"/>
  <c r="G340" i="3"/>
  <c r="E367" i="4" l="1"/>
  <c r="G366" i="4"/>
  <c r="I366" i="4" s="1"/>
  <c r="E342" i="3"/>
  <c r="F343" i="3" s="1"/>
  <c r="G341" i="3"/>
  <c r="E368" i="4" l="1"/>
  <c r="G367" i="4"/>
  <c r="I367" i="4" s="1"/>
  <c r="E343" i="3"/>
  <c r="F344" i="3" s="1"/>
  <c r="G342" i="3"/>
  <c r="E369" i="4" l="1"/>
  <c r="G368" i="4"/>
  <c r="I368" i="4" s="1"/>
  <c r="E344" i="3"/>
  <c r="F345" i="3" s="1"/>
  <c r="G343" i="3"/>
  <c r="E370" i="4" l="1"/>
  <c r="G369" i="4"/>
  <c r="I369" i="4" s="1"/>
  <c r="E345" i="3"/>
  <c r="G344" i="3"/>
  <c r="E371" i="4" l="1"/>
  <c r="G370" i="4"/>
  <c r="I370" i="4" s="1"/>
  <c r="E346" i="3"/>
  <c r="G345" i="3"/>
  <c r="E372" i="4" l="1"/>
  <c r="G371" i="4"/>
  <c r="I371" i="4" s="1"/>
  <c r="E347" i="3"/>
  <c r="F348" i="3" s="1"/>
  <c r="G346" i="3"/>
  <c r="E373" i="4" l="1"/>
  <c r="G372" i="4"/>
  <c r="I372" i="4" s="1"/>
  <c r="E348" i="3"/>
  <c r="F349" i="3" s="1"/>
  <c r="G347" i="3"/>
  <c r="E374" i="4" l="1"/>
  <c r="G373" i="4"/>
  <c r="I373" i="4" s="1"/>
  <c r="E349" i="3"/>
  <c r="F350" i="3" s="1"/>
  <c r="G348" i="3"/>
  <c r="E375" i="4" l="1"/>
  <c r="G374" i="4"/>
  <c r="I374" i="4" s="1"/>
  <c r="E350" i="3"/>
  <c r="G349" i="3"/>
  <c r="E376" i="4" l="1"/>
  <c r="G375" i="4"/>
  <c r="I375" i="4" s="1"/>
  <c r="E351" i="3"/>
  <c r="G350" i="3"/>
  <c r="E377" i="4" l="1"/>
  <c r="G376" i="4"/>
  <c r="I376" i="4" s="1"/>
  <c r="E352" i="3"/>
  <c r="G351" i="3"/>
  <c r="E378" i="4" l="1"/>
  <c r="G377" i="4"/>
  <c r="I377" i="4" s="1"/>
  <c r="E353" i="3"/>
  <c r="G352" i="3"/>
  <c r="E379" i="4" l="1"/>
  <c r="G378" i="4"/>
  <c r="I378" i="4" s="1"/>
  <c r="E354" i="3"/>
  <c r="G353" i="3"/>
  <c r="E380" i="4" l="1"/>
  <c r="G379" i="4"/>
  <c r="I379" i="4" s="1"/>
  <c r="E355" i="3"/>
  <c r="G354" i="3"/>
  <c r="E381" i="4" l="1"/>
  <c r="G380" i="4"/>
  <c r="I380" i="4" s="1"/>
  <c r="E356" i="3"/>
  <c r="G355" i="3"/>
  <c r="E382" i="4" l="1"/>
  <c r="G381" i="4"/>
  <c r="I381" i="4" s="1"/>
  <c r="E357" i="3"/>
  <c r="G356" i="3"/>
  <c r="E383" i="4" l="1"/>
  <c r="G382" i="4"/>
  <c r="I382" i="4" s="1"/>
  <c r="E358" i="3"/>
  <c r="G357" i="3"/>
  <c r="E384" i="4" l="1"/>
  <c r="G383" i="4"/>
  <c r="I383" i="4" s="1"/>
  <c r="E359" i="3"/>
  <c r="G358" i="3"/>
  <c r="E385" i="4" l="1"/>
  <c r="G384" i="4"/>
  <c r="I384" i="4" s="1"/>
  <c r="E360" i="3"/>
  <c r="G359" i="3"/>
  <c r="E386" i="4" l="1"/>
  <c r="G385" i="4"/>
  <c r="I385" i="4" s="1"/>
  <c r="E361" i="3"/>
  <c r="G360" i="3"/>
  <c r="E387" i="4" l="1"/>
  <c r="G386" i="4"/>
  <c r="I386" i="4" s="1"/>
  <c r="E362" i="3"/>
  <c r="G361" i="3"/>
  <c r="E388" i="4" l="1"/>
  <c r="G387" i="4"/>
  <c r="I387" i="4" s="1"/>
  <c r="E363" i="3"/>
  <c r="G362" i="3"/>
  <c r="E389" i="4" l="1"/>
  <c r="G388" i="4"/>
  <c r="I388" i="4" s="1"/>
  <c r="E364" i="3"/>
  <c r="G363" i="3"/>
  <c r="E390" i="4" l="1"/>
  <c r="G389" i="4"/>
  <c r="I389" i="4" s="1"/>
  <c r="E365" i="3"/>
  <c r="G364" i="3"/>
  <c r="E391" i="4" l="1"/>
  <c r="G390" i="4"/>
  <c r="I390" i="4" s="1"/>
  <c r="E366" i="3"/>
  <c r="G365" i="3"/>
  <c r="E392" i="4" l="1"/>
  <c r="G391" i="4"/>
  <c r="I391" i="4" s="1"/>
  <c r="E367" i="3"/>
  <c r="G366" i="3"/>
  <c r="E393" i="4" l="1"/>
  <c r="G392" i="4"/>
  <c r="I392" i="4" s="1"/>
  <c r="E368" i="3"/>
  <c r="G367" i="3"/>
  <c r="E394" i="4" l="1"/>
  <c r="G393" i="4"/>
  <c r="I393" i="4" s="1"/>
  <c r="E369" i="3"/>
  <c r="G368" i="3"/>
  <c r="E395" i="4" l="1"/>
  <c r="G394" i="4"/>
  <c r="I394" i="4" s="1"/>
  <c r="E370" i="3"/>
  <c r="G369" i="3"/>
  <c r="E396" i="4" l="1"/>
  <c r="G395" i="4"/>
  <c r="I395" i="4" s="1"/>
  <c r="E371" i="3"/>
  <c r="G370" i="3"/>
  <c r="E397" i="4" l="1"/>
  <c r="G396" i="4"/>
  <c r="I396" i="4" s="1"/>
  <c r="E372" i="3"/>
  <c r="G371" i="3"/>
  <c r="E398" i="4" l="1"/>
  <c r="G397" i="4"/>
  <c r="I397" i="4" s="1"/>
  <c r="E373" i="3"/>
  <c r="G372" i="3"/>
  <c r="E399" i="4" l="1"/>
  <c r="G398" i="4"/>
  <c r="I398" i="4" s="1"/>
  <c r="E374" i="3"/>
  <c r="G373" i="3"/>
  <c r="E400" i="4" l="1"/>
  <c r="G399" i="4"/>
  <c r="I399" i="4" s="1"/>
  <c r="E375" i="3"/>
  <c r="G374" i="3"/>
  <c r="E401" i="4" l="1"/>
  <c r="G400" i="4"/>
  <c r="I400" i="4" s="1"/>
  <c r="E376" i="3"/>
  <c r="G375" i="3"/>
  <c r="E402" i="4" l="1"/>
  <c r="F402" i="4"/>
  <c r="F403" i="4" s="1"/>
  <c r="G401" i="4"/>
  <c r="I401" i="4" s="1"/>
  <c r="E377" i="3"/>
  <c r="G376" i="3"/>
  <c r="E403" i="4" l="1"/>
  <c r="G402" i="4"/>
  <c r="I402" i="4" s="1"/>
  <c r="E378" i="3"/>
  <c r="G377" i="3"/>
  <c r="E404" i="4" l="1"/>
  <c r="G403" i="4"/>
  <c r="I403" i="4" s="1"/>
  <c r="F404" i="4"/>
  <c r="F405" i="4" s="1"/>
  <c r="E379" i="3"/>
  <c r="G378" i="3"/>
  <c r="E405" i="4" l="1"/>
  <c r="G404" i="4"/>
  <c r="I404" i="4" s="1"/>
  <c r="E380" i="3"/>
  <c r="G379" i="3"/>
  <c r="E406" i="4" l="1"/>
  <c r="G405" i="4"/>
  <c r="I405" i="4" s="1"/>
  <c r="F406" i="4"/>
  <c r="F407" i="4" s="1"/>
  <c r="E381" i="3"/>
  <c r="G380" i="3"/>
  <c r="E407" i="4" l="1"/>
  <c r="G406" i="4"/>
  <c r="I406" i="4" s="1"/>
  <c r="E382" i="3"/>
  <c r="G381" i="3"/>
  <c r="E408" i="4" l="1"/>
  <c r="G407" i="4"/>
  <c r="I407" i="4" s="1"/>
  <c r="F408" i="4"/>
  <c r="F409" i="4" s="1"/>
  <c r="E383" i="3"/>
  <c r="G382" i="3"/>
  <c r="E409" i="4" l="1"/>
  <c r="G408" i="4"/>
  <c r="I408" i="4" s="1"/>
  <c r="E384" i="3"/>
  <c r="G383" i="3"/>
  <c r="E410" i="4" l="1"/>
  <c r="G409" i="4"/>
  <c r="I409" i="4" s="1"/>
  <c r="E385" i="3"/>
  <c r="G384" i="3"/>
  <c r="E411" i="4" l="1"/>
  <c r="F411" i="4"/>
  <c r="F412" i="4" s="1"/>
  <c r="G410" i="4"/>
  <c r="I410" i="4" s="1"/>
  <c r="E386" i="3"/>
  <c r="G385" i="3"/>
  <c r="E412" i="4" l="1"/>
  <c r="G411" i="4"/>
  <c r="I411" i="4" s="1"/>
  <c r="E387" i="3"/>
  <c r="F388" i="3" s="1"/>
  <c r="G386" i="3"/>
  <c r="E413" i="4" l="1"/>
  <c r="G412" i="4"/>
  <c r="I412" i="4" s="1"/>
  <c r="E388" i="3"/>
  <c r="F389" i="3" s="1"/>
  <c r="G387" i="3"/>
  <c r="E414" i="4" l="1"/>
  <c r="G413" i="4"/>
  <c r="I413" i="4" s="1"/>
  <c r="E389" i="3"/>
  <c r="G388" i="3"/>
  <c r="E415" i="4" l="1"/>
  <c r="G414" i="4"/>
  <c r="I414" i="4" s="1"/>
  <c r="E390" i="3"/>
  <c r="G389" i="3"/>
  <c r="E416" i="4" l="1"/>
  <c r="G415" i="4"/>
  <c r="I415" i="4" s="1"/>
  <c r="E391" i="3"/>
  <c r="G390" i="3"/>
  <c r="E417" i="4" l="1"/>
  <c r="G416" i="4"/>
  <c r="I416" i="4" s="1"/>
  <c r="E392" i="3"/>
  <c r="G391" i="3"/>
  <c r="E418" i="4" l="1"/>
  <c r="G417" i="4"/>
  <c r="I417" i="4" s="1"/>
  <c r="E393" i="3"/>
  <c r="F394" i="3" s="1"/>
  <c r="G392" i="3"/>
  <c r="G418" i="4" l="1"/>
  <c r="I418" i="4" s="1"/>
  <c r="E419" i="4"/>
  <c r="E394" i="3"/>
  <c r="F395" i="3" s="1"/>
  <c r="G393" i="3"/>
  <c r="G419" i="4" l="1"/>
  <c r="I419" i="4" s="1"/>
  <c r="E420" i="4"/>
  <c r="E395" i="3"/>
  <c r="G394" i="3"/>
  <c r="G420" i="4" l="1"/>
  <c r="I420" i="4" s="1"/>
  <c r="E421" i="4"/>
  <c r="E396" i="3"/>
  <c r="G395" i="3"/>
  <c r="G421" i="4" l="1"/>
  <c r="I421" i="4" s="1"/>
  <c r="E422" i="4"/>
  <c r="E397" i="3"/>
  <c r="G396" i="3"/>
  <c r="G422" i="4" l="1"/>
  <c r="I422" i="4" s="1"/>
  <c r="E423" i="4"/>
  <c r="E398" i="3"/>
  <c r="G397" i="3"/>
  <c r="G423" i="4" l="1"/>
  <c r="I423" i="4" s="1"/>
  <c r="E424" i="4"/>
  <c r="E399" i="3"/>
  <c r="G398" i="3"/>
  <c r="G424" i="4" l="1"/>
  <c r="I424" i="4" s="1"/>
  <c r="E425" i="4"/>
  <c r="E400" i="3"/>
  <c r="F401" i="3" s="1"/>
  <c r="G399" i="3"/>
  <c r="F426" i="4" l="1"/>
  <c r="G425" i="4"/>
  <c r="I425" i="4" s="1"/>
  <c r="E426" i="4"/>
  <c r="E401" i="3"/>
  <c r="F402" i="3" s="1"/>
  <c r="G400" i="3"/>
  <c r="G426" i="4" l="1"/>
  <c r="I426" i="4" s="1"/>
  <c r="E427" i="4"/>
  <c r="E402" i="3"/>
  <c r="F403" i="3" s="1"/>
  <c r="G401" i="3"/>
  <c r="F428" i="4" l="1"/>
  <c r="G427" i="4"/>
  <c r="I427" i="4" s="1"/>
  <c r="E428" i="4"/>
  <c r="E403" i="3"/>
  <c r="F404" i="3" s="1"/>
  <c r="G402" i="3"/>
  <c r="G428" i="4" l="1"/>
  <c r="I428" i="4" s="1"/>
  <c r="E429" i="4"/>
  <c r="F429" i="4"/>
  <c r="F430" i="4" s="1"/>
  <c r="E404" i="3"/>
  <c r="F405" i="3" s="1"/>
  <c r="G403" i="3"/>
  <c r="G429" i="4" l="1"/>
  <c r="I429" i="4" s="1"/>
  <c r="E430" i="4"/>
  <c r="E405" i="3"/>
  <c r="F406" i="3" s="1"/>
  <c r="G404" i="3"/>
  <c r="G430" i="4" l="1"/>
  <c r="I430" i="4" s="1"/>
  <c r="E431" i="4"/>
  <c r="F431" i="4"/>
  <c r="F432" i="4" s="1"/>
  <c r="E406" i="3"/>
  <c r="F407" i="3" s="1"/>
  <c r="G405" i="3"/>
  <c r="G431" i="4" l="1"/>
  <c r="I431" i="4" s="1"/>
  <c r="E432" i="4"/>
  <c r="E407" i="3"/>
  <c r="F408" i="3" s="1"/>
  <c r="G406" i="3"/>
  <c r="G432" i="4" l="1"/>
  <c r="I432" i="4" s="1"/>
  <c r="E433" i="4"/>
  <c r="F433" i="4"/>
  <c r="E408" i="3"/>
  <c r="F409" i="3" s="1"/>
  <c r="G407" i="3"/>
  <c r="G433" i="4" l="1"/>
  <c r="I433" i="4" s="1"/>
  <c r="E434" i="4"/>
  <c r="F434" i="4"/>
  <c r="F435" i="4" s="1"/>
  <c r="E409" i="3"/>
  <c r="G408" i="3"/>
  <c r="G434" i="4" l="1"/>
  <c r="I434" i="4" s="1"/>
  <c r="E435" i="4"/>
  <c r="F436" i="4" s="1"/>
  <c r="E410" i="3"/>
  <c r="G409" i="3"/>
  <c r="G435" i="4" l="1"/>
  <c r="I435" i="4" s="1"/>
  <c r="E436" i="4"/>
  <c r="E411" i="3"/>
  <c r="G410" i="3"/>
  <c r="G436" i="4" l="1"/>
  <c r="I436" i="4" s="1"/>
  <c r="E437" i="4"/>
  <c r="F437" i="4"/>
  <c r="F438" i="4" s="1"/>
  <c r="E412" i="3"/>
  <c r="G411" i="3"/>
  <c r="G437" i="4" l="1"/>
  <c r="I437" i="4" s="1"/>
  <c r="E438" i="4"/>
  <c r="E413" i="3"/>
  <c r="G412" i="3"/>
  <c r="G438" i="4" l="1"/>
  <c r="I438" i="4" s="1"/>
  <c r="E439" i="4"/>
  <c r="F439" i="4"/>
  <c r="F440" i="4" s="1"/>
  <c r="E414" i="3"/>
  <c r="G413" i="3"/>
  <c r="G439" i="4" l="1"/>
  <c r="I439" i="4" s="1"/>
  <c r="E440" i="4"/>
  <c r="E415" i="3"/>
  <c r="G414" i="3"/>
  <c r="G440" i="4" l="1"/>
  <c r="I440" i="4" s="1"/>
  <c r="E441" i="4"/>
  <c r="F441" i="4"/>
  <c r="F442" i="4" s="1"/>
  <c r="E416" i="3"/>
  <c r="G415" i="3"/>
  <c r="G441" i="4" l="1"/>
  <c r="I441" i="4" s="1"/>
  <c r="E442" i="4"/>
  <c r="F443" i="4"/>
  <c r="E417" i="3"/>
  <c r="G416" i="3"/>
  <c r="G442" i="4" l="1"/>
  <c r="I442" i="4" s="1"/>
  <c r="E443" i="4"/>
  <c r="E418" i="3"/>
  <c r="G417" i="3"/>
  <c r="G443" i="4" l="1"/>
  <c r="I443" i="4" s="1"/>
  <c r="E444" i="4"/>
  <c r="F444" i="4"/>
  <c r="F445" i="4" s="1"/>
  <c r="E419" i="3"/>
  <c r="G418" i="3"/>
  <c r="G444" i="4" l="1"/>
  <c r="I444" i="4" s="1"/>
  <c r="E445" i="4"/>
  <c r="E420" i="3"/>
  <c r="G419" i="3"/>
  <c r="G445" i="4" l="1"/>
  <c r="I445" i="4" s="1"/>
  <c r="E446" i="4"/>
  <c r="F446" i="4"/>
  <c r="F447" i="4" s="1"/>
  <c r="E421" i="3"/>
  <c r="F422" i="3" s="1"/>
  <c r="G420" i="3"/>
  <c r="G446" i="4" l="1"/>
  <c r="I446" i="4" s="1"/>
  <c r="E447" i="4"/>
  <c r="E422" i="3"/>
  <c r="G421" i="3"/>
  <c r="G447" i="4" l="1"/>
  <c r="I447" i="4" s="1"/>
  <c r="E448" i="4"/>
  <c r="F448" i="4"/>
  <c r="F449" i="4" s="1"/>
  <c r="E423" i="3"/>
  <c r="G422" i="3"/>
  <c r="G448" i="4" l="1"/>
  <c r="I448" i="4" s="1"/>
  <c r="E449" i="4"/>
  <c r="E424" i="3"/>
  <c r="G423" i="3"/>
  <c r="G449" i="4" l="1"/>
  <c r="I449" i="4" s="1"/>
  <c r="E450" i="4"/>
  <c r="F450" i="4"/>
  <c r="F451" i="4" s="1"/>
  <c r="E425" i="3"/>
  <c r="F426" i="3" s="1"/>
  <c r="G424" i="3"/>
  <c r="G450" i="4" l="1"/>
  <c r="I450" i="4" s="1"/>
  <c r="E451" i="4"/>
  <c r="E426" i="3"/>
  <c r="F427" i="3" s="1"/>
  <c r="G425" i="3"/>
  <c r="G451" i="4" l="1"/>
  <c r="I451" i="4" s="1"/>
  <c r="E452" i="4"/>
  <c r="E427" i="3"/>
  <c r="F428" i="3" s="1"/>
  <c r="G426" i="3"/>
  <c r="G452" i="4" l="1"/>
  <c r="I452" i="4" s="1"/>
  <c r="E453" i="4"/>
  <c r="E428" i="3"/>
  <c r="F429" i="3" s="1"/>
  <c r="G427" i="3"/>
  <c r="F454" i="4" l="1"/>
  <c r="G453" i="4"/>
  <c r="I453" i="4" s="1"/>
  <c r="E454" i="4"/>
  <c r="E429" i="3"/>
  <c r="F430" i="3" s="1"/>
  <c r="G428" i="3"/>
  <c r="G454" i="4" l="1"/>
  <c r="I454" i="4" s="1"/>
  <c r="E455" i="4"/>
  <c r="E430" i="3"/>
  <c r="F431" i="3" s="1"/>
  <c r="G429" i="3"/>
  <c r="G455" i="4" l="1"/>
  <c r="I455" i="4" s="1"/>
  <c r="E456" i="4"/>
  <c r="E431" i="3"/>
  <c r="F432" i="3" s="1"/>
  <c r="G430" i="3"/>
  <c r="G456" i="4" l="1"/>
  <c r="I456" i="4" s="1"/>
  <c r="E457" i="4"/>
  <c r="E432" i="3"/>
  <c r="F433" i="3" s="1"/>
  <c r="G431" i="3"/>
  <c r="E458" i="4" l="1"/>
  <c r="G457" i="4"/>
  <c r="I457" i="4" s="1"/>
  <c r="E433" i="3"/>
  <c r="F434" i="3" s="1"/>
  <c r="G432" i="3"/>
  <c r="E459" i="4" l="1"/>
  <c r="G458" i="4"/>
  <c r="I458" i="4" s="1"/>
  <c r="E434" i="3"/>
  <c r="F435" i="3" s="1"/>
  <c r="G433" i="3"/>
  <c r="E460" i="4" l="1"/>
  <c r="G459" i="4"/>
  <c r="I459" i="4" s="1"/>
  <c r="E435" i="3"/>
  <c r="G434" i="3"/>
  <c r="G460" i="4" l="1"/>
  <c r="I460" i="4" s="1"/>
  <c r="E461" i="4"/>
  <c r="E436" i="3"/>
  <c r="G435" i="3"/>
  <c r="G461" i="4" l="1"/>
  <c r="I461" i="4" s="1"/>
  <c r="E462" i="4"/>
  <c r="E437" i="3"/>
  <c r="F438" i="3" s="1"/>
  <c r="G436" i="3"/>
  <c r="E463" i="4" l="1"/>
  <c r="G462" i="4"/>
  <c r="I462" i="4" s="1"/>
  <c r="E438" i="3"/>
  <c r="F439" i="3" s="1"/>
  <c r="G437" i="3"/>
  <c r="E464" i="4" l="1"/>
  <c r="G463" i="4"/>
  <c r="I463" i="4" s="1"/>
  <c r="E439" i="3"/>
  <c r="F440" i="3" s="1"/>
  <c r="G438" i="3"/>
  <c r="G464" i="4" l="1"/>
  <c r="I464" i="4" s="1"/>
  <c r="E465" i="4"/>
  <c r="E440" i="3"/>
  <c r="F441" i="3" s="1"/>
  <c r="G439" i="3"/>
  <c r="G465" i="4" l="1"/>
  <c r="I465" i="4" s="1"/>
  <c r="E466" i="4"/>
  <c r="E441" i="3"/>
  <c r="F442" i="3" s="1"/>
  <c r="G440" i="3"/>
  <c r="G466" i="4" l="1"/>
  <c r="I466" i="4" s="1"/>
  <c r="E467" i="4"/>
  <c r="E442" i="3"/>
  <c r="F443" i="3" s="1"/>
  <c r="G441" i="3"/>
  <c r="G467" i="4" l="1"/>
  <c r="I467" i="4" s="1"/>
  <c r="E468" i="4"/>
  <c r="E443" i="3"/>
  <c r="F444" i="3" s="1"/>
  <c r="G442" i="3"/>
  <c r="G468" i="4" l="1"/>
  <c r="I468" i="4" s="1"/>
  <c r="E469" i="4"/>
  <c r="E444" i="3"/>
  <c r="F445" i="3" s="1"/>
  <c r="G443" i="3"/>
  <c r="G469" i="4" l="1"/>
  <c r="I469" i="4" s="1"/>
  <c r="E470" i="4"/>
  <c r="E445" i="3"/>
  <c r="G444" i="3"/>
  <c r="G470" i="4" l="1"/>
  <c r="I470" i="4" s="1"/>
  <c r="E471" i="4"/>
  <c r="E446" i="3"/>
  <c r="G445" i="3"/>
  <c r="G471" i="4" l="1"/>
  <c r="I471" i="4" s="1"/>
  <c r="E472" i="4"/>
  <c r="E447" i="3"/>
  <c r="G446" i="3"/>
  <c r="G472" i="4" l="1"/>
  <c r="I472" i="4" s="1"/>
  <c r="E473" i="4"/>
  <c r="E448" i="3"/>
  <c r="G447" i="3"/>
  <c r="G473" i="4" l="1"/>
  <c r="I473" i="4" s="1"/>
  <c r="E474" i="4"/>
  <c r="E449" i="3"/>
  <c r="G448" i="3"/>
  <c r="G474" i="4" l="1"/>
  <c r="I474" i="4" s="1"/>
  <c r="E475" i="4"/>
  <c r="E450" i="3"/>
  <c r="G449" i="3"/>
  <c r="F476" i="4" l="1"/>
  <c r="G475" i="4"/>
  <c r="I475" i="4" s="1"/>
  <c r="E476" i="4"/>
  <c r="E451" i="3"/>
  <c r="G450" i="3"/>
  <c r="G476" i="4" l="1"/>
  <c r="I476" i="4" s="1"/>
  <c r="E477" i="4"/>
  <c r="E452" i="3"/>
  <c r="G451" i="3"/>
  <c r="G477" i="4" l="1"/>
  <c r="I477" i="4" s="1"/>
  <c r="E478" i="4"/>
  <c r="E453" i="3"/>
  <c r="F454" i="3" s="1"/>
  <c r="G452" i="3"/>
  <c r="E479" i="4" l="1"/>
  <c r="G478" i="4"/>
  <c r="I478" i="4" s="1"/>
  <c r="E454" i="3"/>
  <c r="G453" i="3"/>
  <c r="E480" i="4" l="1"/>
  <c r="G479" i="4"/>
  <c r="I479" i="4" s="1"/>
  <c r="E455" i="3"/>
  <c r="G454" i="3"/>
  <c r="E481" i="4" l="1"/>
  <c r="G480" i="4"/>
  <c r="I480" i="4" s="1"/>
  <c r="E456" i="3"/>
  <c r="G455" i="3"/>
  <c r="E482" i="4" l="1"/>
  <c r="G481" i="4"/>
  <c r="I481" i="4" s="1"/>
  <c r="E457" i="3"/>
  <c r="G456" i="3"/>
  <c r="F483" i="4" l="1"/>
  <c r="G482" i="4"/>
  <c r="I482" i="4" s="1"/>
  <c r="E483" i="4"/>
  <c r="E458" i="3"/>
  <c r="G457" i="3"/>
  <c r="E484" i="4" l="1"/>
  <c r="G483" i="4"/>
  <c r="I483" i="4" s="1"/>
  <c r="E459" i="3"/>
  <c r="G458" i="3"/>
  <c r="G484" i="4" l="1"/>
  <c r="I484" i="4" s="1"/>
  <c r="E485" i="4"/>
  <c r="E460" i="3"/>
  <c r="G459" i="3"/>
  <c r="E486" i="4" l="1"/>
  <c r="G485" i="4"/>
  <c r="I485" i="4" s="1"/>
  <c r="E461" i="3"/>
  <c r="G460" i="3"/>
  <c r="E487" i="4" l="1"/>
  <c r="G486" i="4"/>
  <c r="I486" i="4" s="1"/>
  <c r="E462" i="3"/>
  <c r="G461" i="3"/>
  <c r="E488" i="4" l="1"/>
  <c r="G487" i="4"/>
  <c r="I487" i="4" s="1"/>
  <c r="E463" i="3"/>
  <c r="G462" i="3"/>
  <c r="E489" i="4" l="1"/>
  <c r="G488" i="4"/>
  <c r="I488" i="4" s="1"/>
  <c r="E464" i="3"/>
  <c r="G463" i="3"/>
  <c r="E490" i="4" l="1"/>
  <c r="G489" i="4"/>
  <c r="I489" i="4" s="1"/>
  <c r="E465" i="3"/>
  <c r="G464" i="3"/>
  <c r="G490" i="4" l="1"/>
  <c r="I490" i="4" s="1"/>
  <c r="E491" i="4"/>
  <c r="E466" i="3"/>
  <c r="G465" i="3"/>
  <c r="E492" i="4" l="1"/>
  <c r="G491" i="4"/>
  <c r="I491" i="4" s="1"/>
  <c r="E467" i="3"/>
  <c r="F468" i="3" s="1"/>
  <c r="G466" i="3"/>
  <c r="G492" i="4" l="1"/>
  <c r="I492" i="4" s="1"/>
  <c r="E493" i="4"/>
  <c r="E468" i="3"/>
  <c r="F469" i="3" s="1"/>
  <c r="G467" i="3"/>
  <c r="E494" i="4" l="1"/>
  <c r="G493" i="4"/>
  <c r="I493" i="4" s="1"/>
  <c r="E469" i="3"/>
  <c r="F470" i="3" s="1"/>
  <c r="G468" i="3"/>
  <c r="E495" i="4" l="1"/>
  <c r="G494" i="4"/>
  <c r="I494" i="4" s="1"/>
  <c r="E470" i="3"/>
  <c r="G469" i="3"/>
  <c r="F496" i="4" l="1"/>
  <c r="E496" i="4"/>
  <c r="G495" i="4"/>
  <c r="I495" i="4" s="1"/>
  <c r="E471" i="3"/>
  <c r="G470" i="3"/>
  <c r="G496" i="4" l="1"/>
  <c r="I496" i="4" s="1"/>
  <c r="E497" i="4"/>
  <c r="F497" i="4"/>
  <c r="F498" i="4" s="1"/>
  <c r="E472" i="3"/>
  <c r="G471" i="3"/>
  <c r="G497" i="4" l="1"/>
  <c r="I497" i="4" s="1"/>
  <c r="E498" i="4"/>
  <c r="F499" i="4"/>
  <c r="E473" i="3"/>
  <c r="G472" i="3"/>
  <c r="E499" i="4" l="1"/>
  <c r="G498" i="4"/>
  <c r="I498" i="4" s="1"/>
  <c r="F500" i="4"/>
  <c r="E474" i="3"/>
  <c r="F475" i="3" s="1"/>
  <c r="G473" i="3"/>
  <c r="G499" i="4" l="1"/>
  <c r="I499" i="4" s="1"/>
  <c r="E500" i="4"/>
  <c r="E475" i="3"/>
  <c r="F476" i="3" s="1"/>
  <c r="G474" i="3"/>
  <c r="G500" i="4" l="1"/>
  <c r="I500" i="4" s="1"/>
  <c r="E501" i="4"/>
  <c r="F501" i="4"/>
  <c r="F502" i="4" s="1"/>
  <c r="E476" i="3"/>
  <c r="G475" i="3"/>
  <c r="G501" i="4" l="1"/>
  <c r="I501" i="4" s="1"/>
  <c r="E502" i="4"/>
  <c r="F503" i="4"/>
  <c r="E477" i="3"/>
  <c r="F478" i="3" s="1"/>
  <c r="G476" i="3"/>
  <c r="G502" i="4" l="1"/>
  <c r="I502" i="4" s="1"/>
  <c r="E503" i="4"/>
  <c r="F504" i="4"/>
  <c r="E478" i="3"/>
  <c r="F479" i="3" s="1"/>
  <c r="G477" i="3"/>
  <c r="G503" i="4" l="1"/>
  <c r="I503" i="4" s="1"/>
  <c r="E504" i="4"/>
  <c r="E479" i="3"/>
  <c r="G478" i="3"/>
  <c r="G504" i="4" l="1"/>
  <c r="I504" i="4" s="1"/>
  <c r="E505" i="4"/>
  <c r="F505" i="4"/>
  <c r="F506" i="4" s="1"/>
  <c r="E480" i="3"/>
  <c r="G479" i="3"/>
  <c r="G505" i="4" l="1"/>
  <c r="I505" i="4" s="1"/>
  <c r="E506" i="4"/>
  <c r="E481" i="3"/>
  <c r="F482" i="3" s="1"/>
  <c r="G480" i="3"/>
  <c r="G506" i="4" l="1"/>
  <c r="I506" i="4" s="1"/>
  <c r="E507" i="4"/>
  <c r="F507" i="4"/>
  <c r="F508" i="4" s="1"/>
  <c r="E482" i="3"/>
  <c r="F483" i="3" s="1"/>
  <c r="G481" i="3"/>
  <c r="G507" i="4" l="1"/>
  <c r="I507" i="4" s="1"/>
  <c r="E508" i="4"/>
  <c r="E483" i="3"/>
  <c r="G482" i="3"/>
  <c r="G508" i="4" l="1"/>
  <c r="I508" i="4" s="1"/>
  <c r="E509" i="4"/>
  <c r="F509" i="4"/>
  <c r="F510" i="4" s="1"/>
  <c r="E484" i="3"/>
  <c r="G483" i="3"/>
  <c r="G509" i="4" l="1"/>
  <c r="I509" i="4" s="1"/>
  <c r="E510" i="4"/>
  <c r="F511" i="4"/>
  <c r="E485" i="3"/>
  <c r="G484" i="3"/>
  <c r="G510" i="4" l="1"/>
  <c r="I510" i="4" s="1"/>
  <c r="E511" i="4"/>
  <c r="E486" i="3"/>
  <c r="G485" i="3"/>
  <c r="G511" i="4" l="1"/>
  <c r="I511" i="4" s="1"/>
  <c r="E512" i="4"/>
  <c r="F512" i="4"/>
  <c r="F513" i="4" s="1"/>
  <c r="E487" i="3"/>
  <c r="G486" i="3"/>
  <c r="G512" i="4" l="1"/>
  <c r="I512" i="4" s="1"/>
  <c r="E513" i="4"/>
  <c r="E488" i="3"/>
  <c r="G487" i="3"/>
  <c r="G513" i="4" l="1"/>
  <c r="I513" i="4" s="1"/>
  <c r="E514" i="4"/>
  <c r="F514" i="4"/>
  <c r="F515" i="4" s="1"/>
  <c r="E489" i="3"/>
  <c r="G488" i="3"/>
  <c r="G514" i="4" l="1"/>
  <c r="I514" i="4" s="1"/>
  <c r="E515" i="4"/>
  <c r="E490" i="3"/>
  <c r="G489" i="3"/>
  <c r="G515" i="4" l="1"/>
  <c r="I515" i="4" s="1"/>
  <c r="E516" i="4"/>
  <c r="F516" i="4"/>
  <c r="F517" i="4" s="1"/>
  <c r="E491" i="3"/>
  <c r="G490" i="3"/>
  <c r="G516" i="4" l="1"/>
  <c r="I516" i="4" s="1"/>
  <c r="E517" i="4"/>
  <c r="F518" i="4" s="1"/>
  <c r="E492" i="3"/>
  <c r="G491" i="3"/>
  <c r="G517" i="4" l="1"/>
  <c r="I517" i="4" s="1"/>
  <c r="E518" i="4"/>
  <c r="E493" i="3"/>
  <c r="G492" i="3"/>
  <c r="G518" i="4" l="1"/>
  <c r="I518" i="4" s="1"/>
  <c r="E519" i="4"/>
  <c r="F519" i="4"/>
  <c r="E494" i="3"/>
  <c r="G493" i="3"/>
  <c r="G519" i="4" l="1"/>
  <c r="I519" i="4" s="1"/>
  <c r="E520" i="4"/>
  <c r="E495" i="3"/>
  <c r="F496" i="3" s="1"/>
  <c r="G494" i="3"/>
  <c r="E521" i="4" l="1"/>
  <c r="G520" i="4"/>
  <c r="I520" i="4" s="1"/>
  <c r="E496" i="3"/>
  <c r="F497" i="3" s="1"/>
  <c r="G495" i="3"/>
  <c r="G521" i="4" l="1"/>
  <c r="I521" i="4" s="1"/>
  <c r="E522" i="4"/>
  <c r="E497" i="3"/>
  <c r="F498" i="3" s="1"/>
  <c r="G496" i="3"/>
  <c r="F523" i="4" l="1"/>
  <c r="G522" i="4"/>
  <c r="I522" i="4" s="1"/>
  <c r="E523" i="4"/>
  <c r="E498" i="3"/>
  <c r="F499" i="3" s="1"/>
  <c r="G497" i="3"/>
  <c r="G523" i="4" l="1"/>
  <c r="I523" i="4" s="1"/>
  <c r="E524" i="4"/>
  <c r="E499" i="3"/>
  <c r="F500" i="3" s="1"/>
  <c r="G498" i="3"/>
  <c r="F525" i="4" l="1"/>
  <c r="G524" i="4"/>
  <c r="I524" i="4" s="1"/>
  <c r="E525" i="4"/>
  <c r="E500" i="3"/>
  <c r="F501" i="3" s="1"/>
  <c r="G499" i="3"/>
  <c r="G525" i="4" l="1"/>
  <c r="I525" i="4" s="1"/>
  <c r="E526" i="4"/>
  <c r="F526" i="4"/>
  <c r="F527" i="4" s="1"/>
  <c r="E501" i="3"/>
  <c r="F502" i="3" s="1"/>
  <c r="G500" i="3"/>
  <c r="G526" i="4" l="1"/>
  <c r="I526" i="4" s="1"/>
  <c r="E527" i="4"/>
  <c r="E502" i="3"/>
  <c r="F503" i="3" s="1"/>
  <c r="G501" i="3"/>
  <c r="G527" i="4" l="1"/>
  <c r="I527" i="4" s="1"/>
  <c r="E528" i="4"/>
  <c r="F528" i="4"/>
  <c r="F529" i="4" s="1"/>
  <c r="E503" i="3"/>
  <c r="F504" i="3" s="1"/>
  <c r="G502" i="3"/>
  <c r="G528" i="4" l="1"/>
  <c r="I528" i="4" s="1"/>
  <c r="E529" i="4"/>
  <c r="E504" i="3"/>
  <c r="F505" i="3" s="1"/>
  <c r="G503" i="3"/>
  <c r="G529" i="4" l="1"/>
  <c r="I529" i="4" s="1"/>
  <c r="E530" i="4"/>
  <c r="F530" i="4"/>
  <c r="F531" i="4" s="1"/>
  <c r="E505" i="3"/>
  <c r="F506" i="3" s="1"/>
  <c r="G504" i="3"/>
  <c r="G530" i="4" l="1"/>
  <c r="I530" i="4" s="1"/>
  <c r="E531" i="4"/>
  <c r="F532" i="4"/>
  <c r="E506" i="3"/>
  <c r="F507" i="3" s="1"/>
  <c r="G505" i="3"/>
  <c r="G531" i="4" l="1"/>
  <c r="I531" i="4" s="1"/>
  <c r="E532" i="4"/>
  <c r="F508" i="3"/>
  <c r="E507" i="3"/>
  <c r="G506" i="3"/>
  <c r="G532" i="4" l="1"/>
  <c r="I532" i="4" s="1"/>
  <c r="E533" i="4"/>
  <c r="F533" i="4"/>
  <c r="F534" i="4" s="1"/>
  <c r="E508" i="3"/>
  <c r="G507" i="3"/>
  <c r="E534" i="4" l="1"/>
  <c r="G533" i="4"/>
  <c r="I533" i="4" s="1"/>
  <c r="E509" i="3"/>
  <c r="F510" i="3" s="1"/>
  <c r="G508" i="3"/>
  <c r="E535" i="4" l="1"/>
  <c r="G534" i="4"/>
  <c r="I534" i="4" s="1"/>
  <c r="F535" i="4"/>
  <c r="F536" i="4" s="1"/>
  <c r="E510" i="3"/>
  <c r="G509" i="3"/>
  <c r="G535" i="4" l="1"/>
  <c r="I535" i="4" s="1"/>
  <c r="E536" i="4"/>
  <c r="E511" i="3"/>
  <c r="F512" i="3" s="1"/>
  <c r="G510" i="3"/>
  <c r="G536" i="4" l="1"/>
  <c r="I536" i="4" s="1"/>
  <c r="E537" i="4"/>
  <c r="F537" i="4"/>
  <c r="F538" i="4" s="1"/>
  <c r="E512" i="3"/>
  <c r="F513" i="3" s="1"/>
  <c r="G511" i="3"/>
  <c r="G537" i="4" l="1"/>
  <c r="I537" i="4" s="1"/>
  <c r="E538" i="4"/>
  <c r="E513" i="3"/>
  <c r="F514" i="3" s="1"/>
  <c r="G512" i="3"/>
  <c r="G538" i="4" l="1"/>
  <c r="I538" i="4" s="1"/>
  <c r="E539" i="4"/>
  <c r="F539" i="4"/>
  <c r="F540" i="4" s="1"/>
  <c r="E514" i="3"/>
  <c r="F515" i="3" s="1"/>
  <c r="G513" i="3"/>
  <c r="G539" i="4" l="1"/>
  <c r="I539" i="4" s="1"/>
  <c r="E540" i="4"/>
  <c r="E515" i="3"/>
  <c r="F516" i="3" s="1"/>
  <c r="G514" i="3"/>
  <c r="G540" i="4" l="1"/>
  <c r="I540" i="4" s="1"/>
  <c r="E541" i="4"/>
  <c r="F541" i="4"/>
  <c r="F542" i="4" s="1"/>
  <c r="E516" i="3"/>
  <c r="F517" i="3" s="1"/>
  <c r="G515" i="3"/>
  <c r="G541" i="4" l="1"/>
  <c r="I541" i="4" s="1"/>
  <c r="E542" i="4"/>
  <c r="F543" i="4"/>
  <c r="E517" i="3"/>
  <c r="F518" i="3" s="1"/>
  <c r="G516" i="3"/>
  <c r="G542" i="4" l="1"/>
  <c r="I542" i="4" s="1"/>
  <c r="E543" i="4"/>
  <c r="E518" i="3"/>
  <c r="G517" i="3"/>
  <c r="G543" i="4" l="1"/>
  <c r="I543" i="4" s="1"/>
  <c r="E544" i="4"/>
  <c r="F544" i="4"/>
  <c r="F545" i="4" s="1"/>
  <c r="E519" i="3"/>
  <c r="G518" i="3"/>
  <c r="G544" i="4" l="1"/>
  <c r="I544" i="4" s="1"/>
  <c r="E545" i="4"/>
  <c r="E520" i="3"/>
  <c r="G519" i="3"/>
  <c r="E546" i="4" l="1"/>
  <c r="G545" i="4"/>
  <c r="I545" i="4" s="1"/>
  <c r="F546" i="4"/>
  <c r="F547" i="4" s="1"/>
  <c r="E521" i="3"/>
  <c r="G520" i="3"/>
  <c r="G546" i="4" l="1"/>
  <c r="I546" i="4" s="1"/>
  <c r="E547" i="4"/>
  <c r="E522" i="3"/>
  <c r="G521" i="3"/>
  <c r="G547" i="4" l="1"/>
  <c r="I547" i="4" s="1"/>
  <c r="E548" i="4"/>
  <c r="F548" i="4"/>
  <c r="F549" i="4" s="1"/>
  <c r="E523" i="3"/>
  <c r="G522" i="3"/>
  <c r="G548" i="4" l="1"/>
  <c r="I548" i="4" s="1"/>
  <c r="E549" i="4"/>
  <c r="E524" i="3"/>
  <c r="F525" i="3" s="1"/>
  <c r="G523" i="3"/>
  <c r="G549" i="4" l="1"/>
  <c r="I549" i="4" s="1"/>
  <c r="E550" i="4"/>
  <c r="F550" i="4"/>
  <c r="E525" i="3"/>
  <c r="F526" i="3" s="1"/>
  <c r="G524" i="3"/>
  <c r="G550" i="4" l="1"/>
  <c r="I550" i="4" s="1"/>
  <c r="E551" i="4"/>
  <c r="E526" i="3"/>
  <c r="F527" i="3" s="1"/>
  <c r="G525" i="3"/>
  <c r="F552" i="4" l="1"/>
  <c r="G551" i="4"/>
  <c r="I551" i="4" s="1"/>
  <c r="E552" i="4"/>
  <c r="E527" i="3"/>
  <c r="F528" i="3" s="1"/>
  <c r="G526" i="3"/>
  <c r="G552" i="4" l="1"/>
  <c r="I552" i="4" s="1"/>
  <c r="E553" i="4"/>
  <c r="F553" i="4"/>
  <c r="E528" i="3"/>
  <c r="F529" i="3" s="1"/>
  <c r="G527" i="3"/>
  <c r="G553" i="4" l="1"/>
  <c r="I553" i="4" s="1"/>
  <c r="E554" i="4"/>
  <c r="E529" i="3"/>
  <c r="F530" i="3" s="1"/>
  <c r="G528" i="3"/>
  <c r="G554" i="4" l="1"/>
  <c r="I554" i="4" s="1"/>
  <c r="E555" i="4"/>
  <c r="E530" i="3"/>
  <c r="F531" i="3" s="1"/>
  <c r="G529" i="3"/>
  <c r="G555" i="4" l="1"/>
  <c r="I555" i="4" s="1"/>
  <c r="E556" i="4"/>
  <c r="E531" i="3"/>
  <c r="F532" i="3" s="1"/>
  <c r="G530" i="3"/>
  <c r="G556" i="4" l="1"/>
  <c r="I556" i="4" s="1"/>
  <c r="E557" i="4"/>
  <c r="E532" i="3"/>
  <c r="F533" i="3" s="1"/>
  <c r="G531" i="3"/>
  <c r="G557" i="4" l="1"/>
  <c r="I557" i="4" s="1"/>
  <c r="E558" i="4"/>
  <c r="E533" i="3"/>
  <c r="F534" i="3" s="1"/>
  <c r="G532" i="3"/>
  <c r="G558" i="4" l="1"/>
  <c r="I558" i="4" s="1"/>
  <c r="E559" i="4"/>
  <c r="E534" i="3"/>
  <c r="F535" i="3" s="1"/>
  <c r="G533" i="3"/>
  <c r="G559" i="4" l="1"/>
  <c r="I559" i="4" s="1"/>
  <c r="E560" i="4"/>
  <c r="E535" i="3"/>
  <c r="F536" i="3" s="1"/>
  <c r="G534" i="3"/>
  <c r="F561" i="4" l="1"/>
  <c r="G560" i="4"/>
  <c r="I560" i="4" s="1"/>
  <c r="E561" i="4"/>
  <c r="E536" i="3"/>
  <c r="G535" i="3"/>
  <c r="G561" i="4" l="1"/>
  <c r="I561" i="4" s="1"/>
  <c r="E562" i="4"/>
  <c r="F562" i="4"/>
  <c r="F563" i="4" s="1"/>
  <c r="E537" i="3"/>
  <c r="F538" i="3" s="1"/>
  <c r="G536" i="3"/>
  <c r="G562" i="4" l="1"/>
  <c r="I562" i="4" s="1"/>
  <c r="E563" i="4"/>
  <c r="E538" i="3"/>
  <c r="F539" i="3" s="1"/>
  <c r="G537" i="3"/>
  <c r="G563" i="4" l="1"/>
  <c r="I563" i="4" s="1"/>
  <c r="E564" i="4"/>
  <c r="E539" i="3"/>
  <c r="F540" i="3" s="1"/>
  <c r="G538" i="3"/>
  <c r="G564" i="4" l="1"/>
  <c r="I564" i="4" s="1"/>
  <c r="E565" i="4"/>
  <c r="E540" i="3"/>
  <c r="G539" i="3"/>
  <c r="G565" i="4" l="1"/>
  <c r="I565" i="4" s="1"/>
  <c r="E566" i="4"/>
  <c r="E541" i="3"/>
  <c r="F542" i="3" s="1"/>
  <c r="G540" i="3"/>
  <c r="G566" i="4" l="1"/>
  <c r="I566" i="4" s="1"/>
  <c r="E567" i="4"/>
  <c r="E542" i="3"/>
  <c r="F543" i="3" s="1"/>
  <c r="G541" i="3"/>
  <c r="G567" i="4" l="1"/>
  <c r="I567" i="4" s="1"/>
  <c r="E568" i="4"/>
  <c r="E543" i="3"/>
  <c r="F544" i="3" s="1"/>
  <c r="G542" i="3"/>
  <c r="E569" i="4" l="1"/>
  <c r="G568" i="4"/>
  <c r="I568" i="4" s="1"/>
  <c r="E544" i="3"/>
  <c r="F545" i="3" s="1"/>
  <c r="G543" i="3"/>
  <c r="E570" i="4" l="1"/>
  <c r="G569" i="4"/>
  <c r="I569" i="4" s="1"/>
  <c r="E545" i="3"/>
  <c r="F546" i="3" s="1"/>
  <c r="G544" i="3"/>
  <c r="E571" i="4" l="1"/>
  <c r="G570" i="4"/>
  <c r="I570" i="4" s="1"/>
  <c r="E546" i="3"/>
  <c r="F547" i="3" s="1"/>
  <c r="G545" i="3"/>
  <c r="F572" i="4" l="1"/>
  <c r="E572" i="4"/>
  <c r="G571" i="4"/>
  <c r="I571" i="4" s="1"/>
  <c r="E547" i="3"/>
  <c r="F548" i="3" s="1"/>
  <c r="G546" i="3"/>
  <c r="E573" i="4" l="1"/>
  <c r="G572" i="4"/>
  <c r="I572" i="4" s="1"/>
  <c r="F573" i="4"/>
  <c r="F574" i="4" s="1"/>
  <c r="E548" i="3"/>
  <c r="F549" i="3" s="1"/>
  <c r="G547" i="3"/>
  <c r="E574" i="4" l="1"/>
  <c r="G573" i="4"/>
  <c r="I573" i="4" s="1"/>
  <c r="E549" i="3"/>
  <c r="F550" i="3" s="1"/>
  <c r="G548" i="3"/>
  <c r="E575" i="4" l="1"/>
  <c r="G574" i="4"/>
  <c r="I574" i="4" s="1"/>
  <c r="F575" i="4"/>
  <c r="F576" i="4" s="1"/>
  <c r="E550" i="3"/>
  <c r="G549" i="3"/>
  <c r="E576" i="4" l="1"/>
  <c r="G575" i="4"/>
  <c r="I575" i="4" s="1"/>
  <c r="E551" i="3"/>
  <c r="G550" i="3"/>
  <c r="E577" i="4" l="1"/>
  <c r="G576" i="4"/>
  <c r="I576" i="4" s="1"/>
  <c r="F577" i="4"/>
  <c r="F578" i="4" s="1"/>
  <c r="E552" i="3"/>
  <c r="G551" i="3"/>
  <c r="E578" i="4" l="1"/>
  <c r="G577" i="4"/>
  <c r="I577" i="4" s="1"/>
  <c r="E553" i="3"/>
  <c r="G552" i="3"/>
  <c r="E579" i="4" l="1"/>
  <c r="G578" i="4"/>
  <c r="I578" i="4" s="1"/>
  <c r="F579" i="4"/>
  <c r="F580" i="4" s="1"/>
  <c r="E554" i="3"/>
  <c r="G553" i="3"/>
  <c r="E580" i="4" l="1"/>
  <c r="G579" i="4"/>
  <c r="I579" i="4" s="1"/>
  <c r="E555" i="3"/>
  <c r="G554" i="3"/>
  <c r="E581" i="4" l="1"/>
  <c r="G580" i="4"/>
  <c r="I580" i="4" s="1"/>
  <c r="F581" i="4"/>
  <c r="F582" i="4" s="1"/>
  <c r="E556" i="3"/>
  <c r="G555" i="3"/>
  <c r="G581" i="4" l="1"/>
  <c r="I581" i="4" s="1"/>
  <c r="E582" i="4"/>
  <c r="E557" i="3"/>
  <c r="G556" i="3"/>
  <c r="G582" i="4" l="1"/>
  <c r="I582" i="4" s="1"/>
  <c r="E583" i="4"/>
  <c r="F583" i="4"/>
  <c r="F584" i="4" s="1"/>
  <c r="E558" i="3"/>
  <c r="G557" i="3"/>
  <c r="G583" i="4" l="1"/>
  <c r="I583" i="4" s="1"/>
  <c r="E584" i="4"/>
  <c r="E559" i="3"/>
  <c r="F560" i="3" s="1"/>
  <c r="G558" i="3"/>
  <c r="G584" i="4" l="1"/>
  <c r="I584" i="4" s="1"/>
  <c r="E585" i="4"/>
  <c r="F585" i="4"/>
  <c r="F586" i="4" s="1"/>
  <c r="E560" i="3"/>
  <c r="F561" i="3" s="1"/>
  <c r="G559" i="3"/>
  <c r="G585" i="4" l="1"/>
  <c r="I585" i="4" s="1"/>
  <c r="E586" i="4"/>
  <c r="E561" i="3"/>
  <c r="F562" i="3" s="1"/>
  <c r="G560" i="3"/>
  <c r="G586" i="4" l="1"/>
  <c r="I586" i="4" s="1"/>
  <c r="E587" i="4"/>
  <c r="F587" i="4"/>
  <c r="E562" i="3"/>
  <c r="F563" i="3" s="1"/>
  <c r="G561" i="3"/>
  <c r="G587" i="4" l="1"/>
  <c r="I587" i="4" s="1"/>
  <c r="E588" i="4"/>
  <c r="E563" i="3"/>
  <c r="F564" i="3" s="1"/>
  <c r="G562" i="3"/>
  <c r="G588" i="4" l="1"/>
  <c r="I588" i="4" s="1"/>
  <c r="E589" i="4"/>
  <c r="E564" i="3"/>
  <c r="F565" i="3" s="1"/>
  <c r="G563" i="3"/>
  <c r="G589" i="4" l="1"/>
  <c r="I589" i="4" s="1"/>
  <c r="E590" i="4"/>
  <c r="E565" i="3"/>
  <c r="G564" i="3"/>
  <c r="G590" i="4" l="1"/>
  <c r="I590" i="4" s="1"/>
  <c r="E591" i="4"/>
  <c r="E566" i="3"/>
  <c r="G565" i="3"/>
  <c r="G591" i="4" l="1"/>
  <c r="I591" i="4" s="1"/>
  <c r="E592" i="4"/>
  <c r="E567" i="3"/>
  <c r="G566" i="3"/>
  <c r="G592" i="4" l="1"/>
  <c r="I592" i="4" s="1"/>
  <c r="E593" i="4"/>
  <c r="E568" i="3"/>
  <c r="G567" i="3"/>
  <c r="G593" i="4" l="1"/>
  <c r="I593" i="4" s="1"/>
  <c r="E594" i="4"/>
  <c r="E569" i="3"/>
  <c r="G568" i="3"/>
  <c r="F595" i="4" l="1"/>
  <c r="G594" i="4"/>
  <c r="I594" i="4" s="1"/>
  <c r="E595" i="4"/>
  <c r="E570" i="3"/>
  <c r="F571" i="3" s="1"/>
  <c r="G569" i="3"/>
  <c r="G595" i="4" l="1"/>
  <c r="I595" i="4" s="1"/>
  <c r="E596" i="4"/>
  <c r="E571" i="3"/>
  <c r="F572" i="3" s="1"/>
  <c r="G570" i="3"/>
  <c r="F597" i="4" l="1"/>
  <c r="G596" i="4"/>
  <c r="I596" i="4" s="1"/>
  <c r="E597" i="4"/>
  <c r="E572" i="3"/>
  <c r="F573" i="3" s="1"/>
  <c r="G571" i="3"/>
  <c r="G597" i="4" l="1"/>
  <c r="I597" i="4" s="1"/>
  <c r="E598" i="4"/>
  <c r="F598" i="4"/>
  <c r="F599" i="4" s="1"/>
  <c r="E573" i="3"/>
  <c r="F574" i="3" s="1"/>
  <c r="G572" i="3"/>
  <c r="G598" i="4" l="1"/>
  <c r="I598" i="4" s="1"/>
  <c r="E599" i="4"/>
  <c r="E574" i="3"/>
  <c r="F575" i="3" s="1"/>
  <c r="G573" i="3"/>
  <c r="G599" i="4" l="1"/>
  <c r="I599" i="4" s="1"/>
  <c r="E600" i="4"/>
  <c r="F600" i="4"/>
  <c r="F601" i="4" s="1"/>
  <c r="E575" i="3"/>
  <c r="F576" i="3" s="1"/>
  <c r="G574" i="3"/>
  <c r="G600" i="4" l="1"/>
  <c r="I600" i="4" s="1"/>
  <c r="E601" i="4"/>
  <c r="E576" i="3"/>
  <c r="F577" i="3" s="1"/>
  <c r="G575" i="3"/>
  <c r="G601" i="4" l="1"/>
  <c r="I601" i="4" s="1"/>
  <c r="E602" i="4"/>
  <c r="F602" i="4"/>
  <c r="E577" i="3"/>
  <c r="F578" i="3" s="1"/>
  <c r="G576" i="3"/>
  <c r="G602" i="4" l="1"/>
  <c r="I602" i="4" s="1"/>
  <c r="E603" i="4"/>
  <c r="E578" i="3"/>
  <c r="F579" i="3" s="1"/>
  <c r="G577" i="3"/>
  <c r="G603" i="4" l="1"/>
  <c r="I603" i="4" s="1"/>
  <c r="E604" i="4"/>
  <c r="E579" i="3"/>
  <c r="G578" i="3"/>
  <c r="G604" i="4" l="1"/>
  <c r="I604" i="4" s="1"/>
  <c r="E605" i="4"/>
  <c r="E580" i="3"/>
  <c r="G579" i="3"/>
  <c r="G605" i="4" l="1"/>
  <c r="I605" i="4" s="1"/>
  <c r="E606" i="4"/>
  <c r="E581" i="3"/>
  <c r="F582" i="3" s="1"/>
  <c r="G580" i="3"/>
  <c r="G606" i="4" l="1"/>
  <c r="I606" i="4" s="1"/>
  <c r="E607" i="4"/>
  <c r="E582" i="3"/>
  <c r="F583" i="3" s="1"/>
  <c r="G581" i="3"/>
  <c r="G607" i="4" l="1"/>
  <c r="I607" i="4" s="1"/>
  <c r="E608" i="4"/>
  <c r="E583" i="3"/>
  <c r="F584" i="3" s="1"/>
  <c r="G582" i="3"/>
  <c r="G608" i="4" l="1"/>
  <c r="I608" i="4" s="1"/>
  <c r="E609" i="4"/>
  <c r="E584" i="3"/>
  <c r="F585" i="3" s="1"/>
  <c r="G583" i="3"/>
  <c r="G609" i="4" l="1"/>
  <c r="I609" i="4" s="1"/>
  <c r="E610" i="4"/>
  <c r="E585" i="3"/>
  <c r="G584" i="3"/>
  <c r="G610" i="4" l="1"/>
  <c r="I610" i="4" s="1"/>
  <c r="E611" i="4"/>
  <c r="E586" i="3"/>
  <c r="G585" i="3"/>
  <c r="G611" i="4" l="1"/>
  <c r="I611" i="4" s="1"/>
  <c r="E612" i="4"/>
  <c r="E587" i="3"/>
  <c r="G586" i="3"/>
  <c r="G612" i="4" l="1"/>
  <c r="I612" i="4" s="1"/>
  <c r="E613" i="4"/>
  <c r="E588" i="3"/>
  <c r="G587" i="3"/>
  <c r="G613" i="4" l="1"/>
  <c r="I613" i="4" s="1"/>
  <c r="E614" i="4"/>
  <c r="E589" i="3"/>
  <c r="G588" i="3"/>
  <c r="G614" i="4" l="1"/>
  <c r="I614" i="4" s="1"/>
  <c r="E615" i="4"/>
  <c r="E590" i="3"/>
  <c r="G589" i="3"/>
  <c r="G615" i="4" l="1"/>
  <c r="I615" i="4" s="1"/>
  <c r="E616" i="4"/>
  <c r="E591" i="3"/>
  <c r="G590" i="3"/>
  <c r="E617" i="4" l="1"/>
  <c r="G616" i="4"/>
  <c r="I616" i="4" s="1"/>
  <c r="E592" i="3"/>
  <c r="G591" i="3"/>
  <c r="E618" i="4" l="1"/>
  <c r="G617" i="4"/>
  <c r="I617" i="4" s="1"/>
  <c r="E593" i="3"/>
  <c r="G592" i="3"/>
  <c r="G618" i="4" l="1"/>
  <c r="I618" i="4" s="1"/>
  <c r="E619" i="4"/>
  <c r="E594" i="3"/>
  <c r="F595" i="3" s="1"/>
  <c r="G593" i="3"/>
  <c r="G619" i="4" l="1"/>
  <c r="I619" i="4" s="1"/>
  <c r="E620" i="4"/>
  <c r="E595" i="3"/>
  <c r="F596" i="3" s="1"/>
  <c r="G594" i="3"/>
  <c r="G620" i="4" l="1"/>
  <c r="I620" i="4" s="1"/>
  <c r="E621" i="4"/>
  <c r="E596" i="3"/>
  <c r="F597" i="3" s="1"/>
  <c r="G595" i="3"/>
  <c r="G621" i="4" l="1"/>
  <c r="I621" i="4" s="1"/>
  <c r="E622" i="4"/>
  <c r="E597" i="3"/>
  <c r="F598" i="3" s="1"/>
  <c r="G596" i="3"/>
  <c r="F623" i="4" l="1"/>
  <c r="G622" i="4"/>
  <c r="I622" i="4" s="1"/>
  <c r="E623" i="4"/>
  <c r="E598" i="3"/>
  <c r="F599" i="3" s="1"/>
  <c r="G597" i="3"/>
  <c r="G623" i="4" l="1"/>
  <c r="I623" i="4" s="1"/>
  <c r="E624" i="4"/>
  <c r="E599" i="3"/>
  <c r="F600" i="3" s="1"/>
  <c r="G598" i="3"/>
  <c r="G624" i="4" l="1"/>
  <c r="I624" i="4" s="1"/>
  <c r="E625" i="4"/>
  <c r="E600" i="3"/>
  <c r="F601" i="3" s="1"/>
  <c r="G599" i="3"/>
  <c r="F626" i="4" l="1"/>
  <c r="G625" i="4"/>
  <c r="I625" i="4" s="1"/>
  <c r="E626" i="4"/>
  <c r="E601" i="3"/>
  <c r="F602" i="3" s="1"/>
  <c r="G600" i="3"/>
  <c r="G626" i="4" l="1"/>
  <c r="I626" i="4" s="1"/>
  <c r="E627" i="4"/>
  <c r="F627" i="4"/>
  <c r="F628" i="4" s="1"/>
  <c r="E602" i="3"/>
  <c r="G601" i="3"/>
  <c r="G627" i="4" l="1"/>
  <c r="I627" i="4" s="1"/>
  <c r="E628" i="4"/>
  <c r="E603" i="3"/>
  <c r="G602" i="3"/>
  <c r="G628" i="4" l="1"/>
  <c r="I628" i="4" s="1"/>
  <c r="E629" i="4"/>
  <c r="F629" i="4"/>
  <c r="F630" i="4" s="1"/>
  <c r="E604" i="3"/>
  <c r="G603" i="3"/>
  <c r="G629" i="4" l="1"/>
  <c r="I629" i="4" s="1"/>
  <c r="E630" i="4"/>
  <c r="E605" i="3"/>
  <c r="G604" i="3"/>
  <c r="G630" i="4" l="1"/>
  <c r="I630" i="4" s="1"/>
  <c r="E631" i="4"/>
  <c r="F631" i="4"/>
  <c r="F632" i="4" s="1"/>
  <c r="E606" i="3"/>
  <c r="G605" i="3"/>
  <c r="G631" i="4" l="1"/>
  <c r="I631" i="4" s="1"/>
  <c r="E632" i="4"/>
  <c r="E607" i="3"/>
  <c r="G606" i="3"/>
  <c r="G632" i="4" l="1"/>
  <c r="I632" i="4" s="1"/>
  <c r="E633" i="4"/>
  <c r="F633" i="4"/>
  <c r="F634" i="4" s="1"/>
  <c r="E608" i="3"/>
  <c r="G607" i="3"/>
  <c r="G633" i="4" l="1"/>
  <c r="I633" i="4" s="1"/>
  <c r="E634" i="4"/>
  <c r="E609" i="3"/>
  <c r="G608" i="3"/>
  <c r="G634" i="4" l="1"/>
  <c r="I634" i="4" s="1"/>
  <c r="E635" i="4"/>
  <c r="F635" i="4"/>
  <c r="F636" i="4" s="1"/>
  <c r="E610" i="3"/>
  <c r="G609" i="3"/>
  <c r="G635" i="4" l="1"/>
  <c r="I635" i="4" s="1"/>
  <c r="E636" i="4"/>
  <c r="F637" i="4"/>
  <c r="E611" i="3"/>
  <c r="G610" i="3"/>
  <c r="G636" i="4" l="1"/>
  <c r="I636" i="4" s="1"/>
  <c r="E637" i="4"/>
  <c r="F638" i="4"/>
  <c r="E612" i="3"/>
  <c r="G611" i="3"/>
  <c r="G637" i="4" l="1"/>
  <c r="I637" i="4" s="1"/>
  <c r="E638" i="4"/>
  <c r="F639" i="4"/>
  <c r="E613" i="3"/>
  <c r="G612" i="3"/>
  <c r="G638" i="4" l="1"/>
  <c r="I638" i="4" s="1"/>
  <c r="E639" i="4"/>
  <c r="E614" i="3"/>
  <c r="G613" i="3"/>
  <c r="G639" i="4" l="1"/>
  <c r="I639" i="4" s="1"/>
  <c r="E640" i="4"/>
  <c r="F640" i="4"/>
  <c r="F641" i="4" s="1"/>
  <c r="E615" i="3"/>
  <c r="G614" i="3"/>
  <c r="G640" i="4" l="1"/>
  <c r="I640" i="4" s="1"/>
  <c r="E641" i="4"/>
  <c r="E616" i="3"/>
  <c r="F617" i="3" s="1"/>
  <c r="G615" i="3"/>
  <c r="G641" i="4" l="1"/>
  <c r="I641" i="4" s="1"/>
  <c r="E642" i="4"/>
  <c r="F642" i="4"/>
  <c r="F643" i="4" s="1"/>
  <c r="E617" i="3"/>
  <c r="F618" i="3" s="1"/>
  <c r="G616" i="3"/>
  <c r="G642" i="4" l="1"/>
  <c r="I642" i="4" s="1"/>
  <c r="E643" i="4"/>
  <c r="E618" i="3"/>
  <c r="F619" i="3" s="1"/>
  <c r="G617" i="3"/>
  <c r="G643" i="4" l="1"/>
  <c r="I643" i="4" s="1"/>
  <c r="E644" i="4"/>
  <c r="E619" i="3"/>
  <c r="F620" i="3" s="1"/>
  <c r="G618" i="3"/>
  <c r="F645" i="4" l="1"/>
  <c r="G644" i="4"/>
  <c r="I644" i="4" s="1"/>
  <c r="E645" i="4"/>
  <c r="E620" i="3"/>
  <c r="F621" i="3" s="1"/>
  <c r="G619" i="3"/>
  <c r="G645" i="4" l="1"/>
  <c r="I645" i="4" s="1"/>
  <c r="E646" i="4"/>
  <c r="F646" i="4"/>
  <c r="F647" i="4" s="1"/>
  <c r="E621" i="3"/>
  <c r="G620" i="3"/>
  <c r="E647" i="4" l="1"/>
  <c r="G646" i="4"/>
  <c r="I646" i="4" s="1"/>
  <c r="F648" i="4"/>
  <c r="E622" i="3"/>
  <c r="F623" i="3" s="1"/>
  <c r="G621" i="3"/>
  <c r="G647" i="4" l="1"/>
  <c r="I647" i="4" s="1"/>
  <c r="E648" i="4"/>
  <c r="E623" i="3"/>
  <c r="F624" i="3" s="1"/>
  <c r="G622" i="3"/>
  <c r="G648" i="4" l="1"/>
  <c r="I648" i="4" s="1"/>
  <c r="E649" i="4"/>
  <c r="F649" i="4"/>
  <c r="F650" i="4" s="1"/>
  <c r="E624" i="3"/>
  <c r="G623" i="3"/>
  <c r="E650" i="4" l="1"/>
  <c r="G649" i="4"/>
  <c r="I649" i="4" s="1"/>
  <c r="E625" i="3"/>
  <c r="F626" i="3" s="1"/>
  <c r="G624" i="3"/>
  <c r="G650" i="4" l="1"/>
  <c r="I650" i="4" s="1"/>
  <c r="E651" i="4"/>
  <c r="F651" i="4"/>
  <c r="E626" i="3"/>
  <c r="F627" i="3" s="1"/>
  <c r="G625" i="3"/>
  <c r="G651" i="4" l="1"/>
  <c r="I651" i="4" s="1"/>
  <c r="E652" i="4"/>
  <c r="F652" i="4"/>
  <c r="F653" i="4" s="1"/>
  <c r="E627" i="3"/>
  <c r="F628" i="3" s="1"/>
  <c r="G626" i="3"/>
  <c r="G652" i="4" l="1"/>
  <c r="I652" i="4" s="1"/>
  <c r="E653" i="4"/>
  <c r="E628" i="3"/>
  <c r="F629" i="3" s="1"/>
  <c r="G627" i="3"/>
  <c r="G653" i="4" l="1"/>
  <c r="I653" i="4" s="1"/>
  <c r="E654" i="4"/>
  <c r="F654" i="4"/>
  <c r="E629" i="3"/>
  <c r="F630" i="3" s="1"/>
  <c r="G628" i="3"/>
  <c r="G654" i="4" l="1"/>
  <c r="I654" i="4" s="1"/>
  <c r="E655" i="4"/>
  <c r="E630" i="3"/>
  <c r="F631" i="3" s="1"/>
  <c r="G629" i="3"/>
  <c r="G655" i="4" l="1"/>
  <c r="I655" i="4" s="1"/>
  <c r="E656" i="4"/>
  <c r="F632" i="3"/>
  <c r="E631" i="3"/>
  <c r="G630" i="3"/>
  <c r="G656" i="4" l="1"/>
  <c r="I656" i="4" s="1"/>
  <c r="E657" i="4"/>
  <c r="E632" i="3"/>
  <c r="F633" i="3" s="1"/>
  <c r="G631" i="3"/>
  <c r="G657" i="4" l="1"/>
  <c r="I657" i="4" s="1"/>
  <c r="E658" i="4"/>
  <c r="E633" i="3"/>
  <c r="F634" i="3" s="1"/>
  <c r="G632" i="3"/>
  <c r="G658" i="4" l="1"/>
  <c r="I658" i="4" s="1"/>
  <c r="E659" i="4"/>
  <c r="E634" i="3"/>
  <c r="F635" i="3" s="1"/>
  <c r="G633" i="3"/>
  <c r="G659" i="4" l="1"/>
  <c r="I659" i="4" s="1"/>
  <c r="E660" i="4"/>
  <c r="E635" i="3"/>
  <c r="F636" i="3" s="1"/>
  <c r="G634" i="3"/>
  <c r="G660" i="4" l="1"/>
  <c r="I660" i="4" s="1"/>
  <c r="E661" i="4"/>
  <c r="E636" i="3"/>
  <c r="G635" i="3"/>
  <c r="G661" i="4" l="1"/>
  <c r="I661" i="4" s="1"/>
  <c r="E662" i="4"/>
  <c r="E637" i="3"/>
  <c r="G636" i="3"/>
  <c r="G662" i="4" l="1"/>
  <c r="I662" i="4" s="1"/>
  <c r="E663" i="4"/>
  <c r="E638" i="3"/>
  <c r="G637" i="3"/>
  <c r="G663" i="4" l="1"/>
  <c r="I663" i="4" s="1"/>
  <c r="E664" i="4"/>
  <c r="E639" i="3"/>
  <c r="G638" i="3"/>
  <c r="G664" i="4" l="1"/>
  <c r="I664" i="4" s="1"/>
  <c r="E665" i="4"/>
  <c r="E640" i="3"/>
  <c r="F641" i="3" s="1"/>
  <c r="G639" i="3"/>
  <c r="G665" i="4" l="1"/>
  <c r="I665" i="4" s="1"/>
  <c r="E666" i="4"/>
  <c r="E641" i="3"/>
  <c r="F642" i="3" s="1"/>
  <c r="G640" i="3"/>
  <c r="G666" i="4" l="1"/>
  <c r="I666" i="4" s="1"/>
  <c r="E667" i="4"/>
  <c r="E642" i="3"/>
  <c r="F643" i="3" s="1"/>
  <c r="G641" i="3"/>
  <c r="G667" i="4" l="1"/>
  <c r="I667" i="4" s="1"/>
  <c r="E668" i="4"/>
  <c r="E643" i="3"/>
  <c r="G642" i="3"/>
  <c r="G668" i="4" l="1"/>
  <c r="I668" i="4" s="1"/>
  <c r="E669" i="4"/>
  <c r="E644" i="3"/>
  <c r="G643" i="3"/>
  <c r="E670" i="4" l="1"/>
  <c r="G669" i="4"/>
  <c r="I669" i="4" s="1"/>
  <c r="E645" i="3"/>
  <c r="F646" i="3" s="1"/>
  <c r="G644" i="3"/>
  <c r="F671" i="4" l="1"/>
  <c r="E671" i="4"/>
  <c r="G670" i="4"/>
  <c r="I670" i="4" s="1"/>
  <c r="E646" i="3"/>
  <c r="F647" i="3" s="1"/>
  <c r="G645" i="3"/>
  <c r="G671" i="4" l="1"/>
  <c r="I671" i="4" s="1"/>
  <c r="E672" i="4"/>
  <c r="E647" i="3"/>
  <c r="F648" i="3" s="1"/>
  <c r="G646" i="3"/>
  <c r="F673" i="4" l="1"/>
  <c r="G672" i="4"/>
  <c r="I672" i="4" s="1"/>
  <c r="E673" i="4"/>
  <c r="E648" i="3"/>
  <c r="F649" i="3" s="1"/>
  <c r="G647" i="3"/>
  <c r="G673" i="4" l="1"/>
  <c r="I673" i="4" s="1"/>
  <c r="E674" i="4"/>
  <c r="E649" i="3"/>
  <c r="G648" i="3"/>
  <c r="G674" i="4" l="1"/>
  <c r="I674" i="4" s="1"/>
  <c r="E675" i="4"/>
  <c r="E650" i="3"/>
  <c r="F651" i="3" s="1"/>
  <c r="G649" i="3"/>
  <c r="F676" i="4" l="1"/>
  <c r="F677" i="4" s="1"/>
  <c r="E676" i="4"/>
  <c r="G675" i="4"/>
  <c r="I675" i="4" s="1"/>
  <c r="E651" i="3"/>
  <c r="F652" i="3" s="1"/>
  <c r="G650" i="3"/>
  <c r="G676" i="4" l="1"/>
  <c r="I676" i="4" s="1"/>
  <c r="E677" i="4"/>
  <c r="F678" i="4"/>
  <c r="E652" i="3"/>
  <c r="F653" i="3" s="1"/>
  <c r="G651" i="3"/>
  <c r="G677" i="4" l="1"/>
  <c r="I677" i="4" s="1"/>
  <c r="E678" i="4"/>
  <c r="E653" i="3"/>
  <c r="G652" i="3"/>
  <c r="G678" i="4" l="1"/>
  <c r="I678" i="4" s="1"/>
  <c r="E679" i="4"/>
  <c r="F679" i="4"/>
  <c r="F680" i="4" s="1"/>
  <c r="E654" i="3"/>
  <c r="G653" i="3"/>
  <c r="G679" i="4" l="1"/>
  <c r="I679" i="4" s="1"/>
  <c r="E680" i="4"/>
  <c r="E655" i="3"/>
  <c r="G654" i="3"/>
  <c r="E681" i="4" l="1"/>
  <c r="G680" i="4"/>
  <c r="I680" i="4" s="1"/>
  <c r="F681" i="4"/>
  <c r="F682" i="4" s="1"/>
  <c r="E656" i="3"/>
  <c r="G655" i="3"/>
  <c r="G681" i="4" l="1"/>
  <c r="I681" i="4" s="1"/>
  <c r="E682" i="4"/>
  <c r="E657" i="3"/>
  <c r="G656" i="3"/>
  <c r="G682" i="4" l="1"/>
  <c r="I682" i="4" s="1"/>
  <c r="E683" i="4"/>
  <c r="F683" i="4"/>
  <c r="F684" i="4" s="1"/>
  <c r="E658" i="3"/>
  <c r="G657" i="3"/>
  <c r="E684" i="4" l="1"/>
  <c r="G683" i="4"/>
  <c r="I683" i="4" s="1"/>
  <c r="E659" i="3"/>
  <c r="G658" i="3"/>
  <c r="G684" i="4" l="1"/>
  <c r="I684" i="4" s="1"/>
  <c r="E685" i="4"/>
  <c r="F685" i="4"/>
  <c r="F686" i="4" s="1"/>
  <c r="E660" i="3"/>
  <c r="G659" i="3"/>
  <c r="G685" i="4" l="1"/>
  <c r="I685" i="4" s="1"/>
  <c r="E686" i="4"/>
  <c r="E661" i="3"/>
  <c r="G660" i="3"/>
  <c r="E687" i="4" l="1"/>
  <c r="G686" i="4"/>
  <c r="I686" i="4" s="1"/>
  <c r="F687" i="4"/>
  <c r="F688" i="4" s="1"/>
  <c r="E662" i="3"/>
  <c r="G661" i="3"/>
  <c r="G687" i="4" l="1"/>
  <c r="I687" i="4" s="1"/>
  <c r="E688" i="4"/>
  <c r="E663" i="3"/>
  <c r="G662" i="3"/>
  <c r="E689" i="4" l="1"/>
  <c r="G688" i="4"/>
  <c r="I688" i="4" s="1"/>
  <c r="F689" i="4"/>
  <c r="F690" i="4" s="1"/>
  <c r="E664" i="3"/>
  <c r="G663" i="3"/>
  <c r="E690" i="4" l="1"/>
  <c r="G689" i="4"/>
  <c r="I689" i="4" s="1"/>
  <c r="E665" i="3"/>
  <c r="F666" i="3" s="1"/>
  <c r="G664" i="3"/>
  <c r="G690" i="4" l="1"/>
  <c r="I690" i="4" s="1"/>
  <c r="E691" i="4"/>
  <c r="F691" i="4"/>
  <c r="F692" i="4" s="1"/>
  <c r="E666" i="3"/>
  <c r="F667" i="3" s="1"/>
  <c r="G665" i="3"/>
  <c r="E692" i="4" l="1"/>
  <c r="G691" i="4"/>
  <c r="I691" i="4" s="1"/>
  <c r="F693" i="4"/>
  <c r="E667" i="3"/>
  <c r="G666" i="3"/>
  <c r="G692" i="4" l="1"/>
  <c r="I692" i="4" s="1"/>
  <c r="E693" i="4"/>
  <c r="E668" i="3"/>
  <c r="G667" i="3"/>
  <c r="E694" i="4" l="1"/>
  <c r="G693" i="4"/>
  <c r="I693" i="4" s="1"/>
  <c r="E669" i="3"/>
  <c r="F670" i="3" s="1"/>
  <c r="G668" i="3"/>
  <c r="E695" i="4" l="1"/>
  <c r="G694" i="4"/>
  <c r="I694" i="4" s="1"/>
  <c r="E670" i="3"/>
  <c r="F671" i="3" s="1"/>
  <c r="G669" i="3"/>
  <c r="G695" i="4" l="1"/>
  <c r="I695" i="4" s="1"/>
  <c r="E696" i="4"/>
  <c r="E671" i="3"/>
  <c r="F672" i="3" s="1"/>
  <c r="G670" i="3"/>
  <c r="G696" i="4" l="1"/>
  <c r="I696" i="4" s="1"/>
  <c r="E697" i="4"/>
  <c r="E672" i="3"/>
  <c r="F673" i="3" s="1"/>
  <c r="G671" i="3"/>
  <c r="E698" i="4" l="1"/>
  <c r="G697" i="4"/>
  <c r="I697" i="4" s="1"/>
  <c r="E673" i="3"/>
  <c r="F674" i="3" s="1"/>
  <c r="G672" i="3"/>
  <c r="G698" i="4" l="1"/>
  <c r="I698" i="4" s="1"/>
  <c r="E699" i="4"/>
  <c r="E674" i="3"/>
  <c r="F675" i="3" s="1"/>
  <c r="G673" i="3"/>
  <c r="E700" i="4" l="1"/>
  <c r="G699" i="4"/>
  <c r="I699" i="4" s="1"/>
  <c r="E675" i="3"/>
  <c r="F676" i="3" s="1"/>
  <c r="G674" i="3"/>
  <c r="F701" i="4" l="1"/>
  <c r="G700" i="4"/>
  <c r="I700" i="4" s="1"/>
  <c r="E701" i="4"/>
  <c r="E676" i="3"/>
  <c r="F677" i="3" s="1"/>
  <c r="G675" i="3"/>
  <c r="G701" i="4" l="1"/>
  <c r="I701" i="4" s="1"/>
  <c r="E702" i="4"/>
  <c r="E677" i="3"/>
  <c r="F678" i="3" s="1"/>
  <c r="G676" i="3"/>
  <c r="G702" i="4" l="1"/>
  <c r="I702" i="4" s="1"/>
  <c r="E703" i="4"/>
  <c r="E678" i="3"/>
  <c r="F679" i="3" s="1"/>
  <c r="G677" i="3"/>
  <c r="G703" i="4" l="1"/>
  <c r="I703" i="4" s="1"/>
  <c r="E704" i="4"/>
  <c r="E679" i="3"/>
  <c r="F680" i="3" s="1"/>
  <c r="G678" i="3"/>
  <c r="G704" i="4" l="1"/>
  <c r="I704" i="4" s="1"/>
  <c r="E705" i="4"/>
  <c r="E680" i="3"/>
  <c r="F681" i="3" s="1"/>
  <c r="G679" i="3"/>
  <c r="G705" i="4" l="1"/>
  <c r="I705" i="4" s="1"/>
  <c r="E706" i="4"/>
  <c r="E681" i="3"/>
  <c r="F682" i="3" s="1"/>
  <c r="G680" i="3"/>
  <c r="G706" i="4" l="1"/>
  <c r="I706" i="4" s="1"/>
  <c r="E707" i="4"/>
  <c r="E682" i="3"/>
  <c r="F683" i="3" s="1"/>
  <c r="G681" i="3"/>
  <c r="G707" i="4" l="1"/>
  <c r="I707" i="4" s="1"/>
  <c r="E708" i="4"/>
  <c r="E683" i="3"/>
  <c r="F684" i="3" s="1"/>
  <c r="G682" i="3"/>
  <c r="G708" i="4" l="1"/>
  <c r="I708" i="4" s="1"/>
  <c r="E709" i="4"/>
  <c r="E684" i="3"/>
  <c r="F685" i="3" s="1"/>
  <c r="G683" i="3"/>
  <c r="G709" i="4" l="1"/>
  <c r="I709" i="4" s="1"/>
  <c r="E710" i="4"/>
  <c r="E685" i="3"/>
  <c r="F686" i="3" s="1"/>
  <c r="G684" i="3"/>
  <c r="G710" i="4" l="1"/>
  <c r="I710" i="4" s="1"/>
  <c r="E711" i="4"/>
  <c r="E686" i="3"/>
  <c r="F687" i="3" s="1"/>
  <c r="G685" i="3"/>
  <c r="G711" i="4" l="1"/>
  <c r="I711" i="4" s="1"/>
  <c r="E712" i="4"/>
  <c r="E687" i="3"/>
  <c r="F688" i="3" s="1"/>
  <c r="G686" i="3"/>
  <c r="G712" i="4" l="1"/>
  <c r="I712" i="4" s="1"/>
  <c r="E713" i="4"/>
  <c r="E688" i="3"/>
  <c r="G687" i="3"/>
  <c r="G713" i="4" l="1"/>
  <c r="I713" i="4" s="1"/>
  <c r="E714" i="4"/>
  <c r="E689" i="3"/>
  <c r="G688" i="3"/>
  <c r="G714" i="4" l="1"/>
  <c r="I714" i="4" s="1"/>
  <c r="E715" i="4"/>
  <c r="E690" i="3"/>
  <c r="F691" i="3" s="1"/>
  <c r="G689" i="3"/>
  <c r="E716" i="4" l="1"/>
  <c r="G715" i="4"/>
  <c r="I715" i="4" s="1"/>
  <c r="E691" i="3"/>
  <c r="G690" i="3"/>
  <c r="G716" i="4" l="1"/>
  <c r="I716" i="4" s="1"/>
  <c r="E717" i="4"/>
  <c r="E692" i="3"/>
  <c r="G691" i="3"/>
  <c r="G717" i="4" l="1"/>
  <c r="I717" i="4" s="1"/>
  <c r="E718" i="4"/>
  <c r="E693" i="3"/>
  <c r="G692" i="3"/>
  <c r="F719" i="4" l="1"/>
  <c r="G718" i="4"/>
  <c r="I718" i="4" s="1"/>
  <c r="E719" i="4"/>
  <c r="E694" i="3"/>
  <c r="G693" i="3"/>
  <c r="G719" i="4" l="1"/>
  <c r="I719" i="4" s="1"/>
  <c r="E720" i="4"/>
  <c r="E695" i="3"/>
  <c r="G694" i="3"/>
  <c r="F721" i="4" l="1"/>
  <c r="G720" i="4"/>
  <c r="I720" i="4" s="1"/>
  <c r="E721" i="4"/>
  <c r="E696" i="3"/>
  <c r="G695" i="3"/>
  <c r="G721" i="4" l="1"/>
  <c r="I721" i="4" s="1"/>
  <c r="E722" i="4"/>
  <c r="F722" i="4"/>
  <c r="E697" i="3"/>
  <c r="G696" i="3"/>
  <c r="G722" i="4" l="1"/>
  <c r="I722" i="4" s="1"/>
  <c r="E723" i="4"/>
  <c r="E698" i="3"/>
  <c r="G697" i="3"/>
  <c r="E724" i="4" l="1"/>
  <c r="G723" i="4"/>
  <c r="I723" i="4" s="1"/>
  <c r="E699" i="3"/>
  <c r="F700" i="3" s="1"/>
  <c r="G698" i="3"/>
  <c r="E725" i="4" l="1"/>
  <c r="G724" i="4"/>
  <c r="I724" i="4" s="1"/>
  <c r="E700" i="3"/>
  <c r="F701" i="3" s="1"/>
  <c r="G699" i="3"/>
  <c r="G725" i="4" l="1"/>
  <c r="I725" i="4" s="1"/>
  <c r="E726" i="4"/>
  <c r="E701" i="3"/>
  <c r="F702" i="3" s="1"/>
  <c r="G700" i="3"/>
  <c r="G726" i="4" l="1"/>
  <c r="I726" i="4" s="1"/>
  <c r="E727" i="4"/>
  <c r="E702" i="3"/>
  <c r="F703" i="3" s="1"/>
  <c r="G701" i="3"/>
  <c r="G727" i="4" l="1"/>
  <c r="I727" i="4" s="1"/>
  <c r="E728" i="4"/>
  <c r="E703" i="3"/>
  <c r="F704" i="3" s="1"/>
  <c r="G702" i="3"/>
  <c r="G728" i="4" l="1"/>
  <c r="I728" i="4" s="1"/>
  <c r="E729" i="4"/>
  <c r="E704" i="3"/>
  <c r="F705" i="3" s="1"/>
  <c r="G703" i="3"/>
  <c r="E730" i="4" l="1"/>
  <c r="G729" i="4"/>
  <c r="I729" i="4" s="1"/>
  <c r="E705" i="3"/>
  <c r="F706" i="3" s="1"/>
  <c r="G704" i="3"/>
  <c r="E731" i="4" l="1"/>
  <c r="G730" i="4"/>
  <c r="I730" i="4" s="1"/>
  <c r="E706" i="3"/>
  <c r="G705" i="3"/>
  <c r="G731" i="4" l="1"/>
  <c r="I731" i="4" s="1"/>
  <c r="E732" i="4"/>
  <c r="E707" i="3"/>
  <c r="G706" i="3"/>
  <c r="E733" i="4" l="1"/>
  <c r="G732" i="4"/>
  <c r="I732" i="4" s="1"/>
  <c r="E708" i="3"/>
  <c r="G707" i="3"/>
  <c r="E734" i="4" l="1"/>
  <c r="G733" i="4"/>
  <c r="I733" i="4" s="1"/>
  <c r="E709" i="3"/>
  <c r="G708" i="3"/>
  <c r="G734" i="4" l="1"/>
  <c r="I734" i="4" s="1"/>
  <c r="E735" i="4"/>
  <c r="E710" i="3"/>
  <c r="G709" i="3"/>
  <c r="G735" i="4" l="1"/>
  <c r="I735" i="4" s="1"/>
  <c r="E736" i="4"/>
  <c r="E711" i="3"/>
  <c r="G710" i="3"/>
  <c r="G736" i="4" l="1"/>
  <c r="I736" i="4" s="1"/>
  <c r="E737" i="4"/>
  <c r="E712" i="3"/>
  <c r="G711" i="3"/>
  <c r="E738" i="4" l="1"/>
  <c r="G737" i="4"/>
  <c r="I737" i="4" s="1"/>
  <c r="E713" i="3"/>
  <c r="G712" i="3"/>
  <c r="G738" i="4" l="1"/>
  <c r="I738" i="4" s="1"/>
  <c r="E739" i="4"/>
  <c r="E714" i="3"/>
  <c r="G713" i="3"/>
  <c r="G739" i="4" l="1"/>
  <c r="I739" i="4" s="1"/>
  <c r="E740" i="4"/>
  <c r="E715" i="3"/>
  <c r="G714" i="3"/>
  <c r="E741" i="4" l="1"/>
  <c r="G740" i="4"/>
  <c r="I740" i="4" s="1"/>
  <c r="E716" i="3"/>
  <c r="F717" i="3" s="1"/>
  <c r="G715" i="3"/>
  <c r="E742" i="4" l="1"/>
  <c r="G741" i="4"/>
  <c r="I741" i="4" s="1"/>
  <c r="E717" i="3"/>
  <c r="F718" i="3" s="1"/>
  <c r="G716" i="3"/>
  <c r="G742" i="4" l="1"/>
  <c r="I742" i="4" s="1"/>
  <c r="E743" i="4"/>
  <c r="E718" i="3"/>
  <c r="F719" i="3" s="1"/>
  <c r="G717" i="3"/>
  <c r="E744" i="4" l="1"/>
  <c r="G743" i="4"/>
  <c r="I743" i="4" s="1"/>
  <c r="E719" i="3"/>
  <c r="F720" i="3" s="1"/>
  <c r="G718" i="3"/>
  <c r="F745" i="4" l="1"/>
  <c r="E745" i="4"/>
  <c r="G744" i="4"/>
  <c r="I744" i="4" s="1"/>
  <c r="E720" i="3"/>
  <c r="F721" i="3" s="1"/>
  <c r="G719" i="3"/>
  <c r="E746" i="4" l="1"/>
  <c r="G745" i="4"/>
  <c r="I745" i="4" s="1"/>
  <c r="F746" i="4"/>
  <c r="F747" i="4" s="1"/>
  <c r="E721" i="3"/>
  <c r="F722" i="3" s="1"/>
  <c r="G720" i="3"/>
  <c r="E747" i="4" l="1"/>
  <c r="G746" i="4"/>
  <c r="I746" i="4" s="1"/>
  <c r="E722" i="3"/>
  <c r="G721" i="3"/>
  <c r="E748" i="4" l="1"/>
  <c r="G747" i="4"/>
  <c r="I747" i="4" s="1"/>
  <c r="F748" i="4"/>
  <c r="E723" i="3"/>
  <c r="G722" i="3"/>
  <c r="E749" i="4" l="1"/>
  <c r="G748" i="4"/>
  <c r="I748" i="4" s="1"/>
  <c r="E724" i="3"/>
  <c r="G723" i="3"/>
  <c r="E750" i="4" l="1"/>
  <c r="G749" i="4"/>
  <c r="I749" i="4" s="1"/>
  <c r="E725" i="3"/>
  <c r="G724" i="3"/>
  <c r="E751" i="4" l="1"/>
  <c r="G750" i="4"/>
  <c r="I750" i="4" s="1"/>
  <c r="E726" i="3"/>
  <c r="G725" i="3"/>
  <c r="E752" i="4" l="1"/>
  <c r="G751" i="4"/>
  <c r="I751" i="4" s="1"/>
  <c r="E727" i="3"/>
  <c r="G726" i="3"/>
  <c r="F753" i="4" l="1"/>
  <c r="E753" i="4"/>
  <c r="G752" i="4"/>
  <c r="I752" i="4" s="1"/>
  <c r="E728" i="3"/>
  <c r="G727" i="3"/>
  <c r="E754" i="4" l="1"/>
  <c r="G753" i="4"/>
  <c r="I753" i="4" s="1"/>
  <c r="E729" i="3"/>
  <c r="G728" i="3"/>
  <c r="E755" i="4" l="1"/>
  <c r="G754" i="4"/>
  <c r="I754" i="4" s="1"/>
  <c r="E730" i="3"/>
  <c r="G729" i="3"/>
  <c r="E756" i="4" l="1"/>
  <c r="G755" i="4"/>
  <c r="I755" i="4" s="1"/>
  <c r="E731" i="3"/>
  <c r="G730" i="3"/>
  <c r="F757" i="4" l="1"/>
  <c r="E757" i="4"/>
  <c r="G756" i="4"/>
  <c r="I756" i="4" s="1"/>
  <c r="E732" i="3"/>
  <c r="G731" i="3"/>
  <c r="E758" i="4" l="1"/>
  <c r="G757" i="4"/>
  <c r="I757" i="4" s="1"/>
  <c r="F758" i="4"/>
  <c r="F759" i="4" s="1"/>
  <c r="E733" i="3"/>
  <c r="G732" i="3"/>
  <c r="G758" i="4" l="1"/>
  <c r="I758" i="4" s="1"/>
  <c r="E759" i="4"/>
  <c r="E734" i="3"/>
  <c r="G733" i="3"/>
  <c r="G759" i="4" l="1"/>
  <c r="I759" i="4" s="1"/>
  <c r="E760" i="4"/>
  <c r="F760" i="4"/>
  <c r="F761" i="4" s="1"/>
  <c r="E735" i="3"/>
  <c r="G734" i="3"/>
  <c r="E761" i="4" l="1"/>
  <c r="G760" i="4"/>
  <c r="I760" i="4" s="1"/>
  <c r="E736" i="3"/>
  <c r="G735" i="3"/>
  <c r="E762" i="4" l="1"/>
  <c r="G761" i="4"/>
  <c r="I761" i="4" s="1"/>
  <c r="F762" i="4"/>
  <c r="E737" i="3"/>
  <c r="G736" i="3"/>
  <c r="G762" i="4" l="1"/>
  <c r="I762" i="4" s="1"/>
  <c r="E763" i="4"/>
  <c r="E738" i="3"/>
  <c r="F739" i="3" s="1"/>
  <c r="G737" i="3"/>
  <c r="E764" i="4" l="1"/>
  <c r="G763" i="4"/>
  <c r="I763" i="4" s="1"/>
  <c r="E739" i="3"/>
  <c r="F740" i="3" s="1"/>
  <c r="G738" i="3"/>
  <c r="F765" i="4" l="1"/>
  <c r="E765" i="4"/>
  <c r="G764" i="4"/>
  <c r="I764" i="4" s="1"/>
  <c r="E740" i="3"/>
  <c r="F741" i="3" s="1"/>
  <c r="G739" i="3"/>
  <c r="E766" i="4" l="1"/>
  <c r="G765" i="4"/>
  <c r="I765" i="4" s="1"/>
  <c r="F766" i="4"/>
  <c r="F767" i="4" s="1"/>
  <c r="E741" i="3"/>
  <c r="F742" i="3" s="1"/>
  <c r="G740" i="3"/>
  <c r="E767" i="4" l="1"/>
  <c r="G766" i="4"/>
  <c r="I766" i="4" s="1"/>
  <c r="E742" i="3"/>
  <c r="F743" i="3" s="1"/>
  <c r="G741" i="3"/>
  <c r="E768" i="4" l="1"/>
  <c r="G767" i="4"/>
  <c r="I767" i="4" s="1"/>
  <c r="E743" i="3"/>
  <c r="F744" i="3" s="1"/>
  <c r="G742" i="3"/>
  <c r="E769" i="4" l="1"/>
  <c r="G768" i="4"/>
  <c r="I768" i="4" s="1"/>
  <c r="E744" i="3"/>
  <c r="F745" i="3" s="1"/>
  <c r="G743" i="3"/>
  <c r="G769" i="4" l="1"/>
  <c r="I769" i="4" s="1"/>
  <c r="E770" i="4"/>
  <c r="E745" i="3"/>
  <c r="F746" i="3" s="1"/>
  <c r="G744" i="3"/>
  <c r="E771" i="4" l="1"/>
  <c r="G770" i="4"/>
  <c r="I770" i="4" s="1"/>
  <c r="E746" i="3"/>
  <c r="F747" i="3" s="1"/>
  <c r="G745" i="3"/>
  <c r="G771" i="4" l="1"/>
  <c r="I771" i="4" s="1"/>
  <c r="E772" i="4"/>
  <c r="E747" i="3"/>
  <c r="G746" i="3"/>
  <c r="G772" i="4" l="1"/>
  <c r="I772" i="4" s="1"/>
  <c r="E773" i="4"/>
  <c r="E748" i="3"/>
  <c r="G747" i="3"/>
  <c r="E774" i="4" l="1"/>
  <c r="G773" i="4"/>
  <c r="I773" i="4" s="1"/>
  <c r="E749" i="3"/>
  <c r="G748" i="3"/>
  <c r="E775" i="4" l="1"/>
  <c r="G774" i="4"/>
  <c r="I774" i="4" s="1"/>
  <c r="E750" i="3"/>
  <c r="G749" i="3"/>
  <c r="G775" i="4" l="1"/>
  <c r="I775" i="4" s="1"/>
  <c r="E776" i="4"/>
  <c r="E751" i="3"/>
  <c r="G750" i="3"/>
  <c r="G776" i="4" l="1"/>
  <c r="I776" i="4" s="1"/>
  <c r="E777" i="4"/>
  <c r="E752" i="3"/>
  <c r="G751" i="3"/>
  <c r="E778" i="4" l="1"/>
  <c r="G777" i="4"/>
  <c r="I777" i="4" s="1"/>
  <c r="E753" i="3"/>
  <c r="G752" i="3"/>
  <c r="G778" i="4" l="1"/>
  <c r="I778" i="4" s="1"/>
  <c r="E779" i="4"/>
  <c r="E754" i="3"/>
  <c r="G753" i="3"/>
  <c r="G779" i="4" l="1"/>
  <c r="I779" i="4" s="1"/>
  <c r="E780" i="4"/>
  <c r="E755" i="3"/>
  <c r="G754" i="3"/>
  <c r="G780" i="4" l="1"/>
  <c r="I780" i="4" s="1"/>
  <c r="E781" i="4"/>
  <c r="E756" i="3"/>
  <c r="F757" i="3" s="1"/>
  <c r="G755" i="3"/>
  <c r="F782" i="4" l="1"/>
  <c r="G781" i="4"/>
  <c r="I781" i="4" s="1"/>
  <c r="E782" i="4"/>
  <c r="E757" i="3"/>
  <c r="F758" i="3" s="1"/>
  <c r="G756" i="3"/>
  <c r="G782" i="4" l="1"/>
  <c r="I782" i="4" s="1"/>
  <c r="E783" i="4"/>
  <c r="F783" i="4"/>
  <c r="F784" i="4" s="1"/>
  <c r="E758" i="3"/>
  <c r="F759" i="3" s="1"/>
  <c r="G757" i="3"/>
  <c r="G783" i="4" l="1"/>
  <c r="I783" i="4" s="1"/>
  <c r="E784" i="4"/>
  <c r="E759" i="3"/>
  <c r="F760" i="3" s="1"/>
  <c r="G758" i="3"/>
  <c r="G784" i="4" l="1"/>
  <c r="I784" i="4" s="1"/>
  <c r="E785" i="4"/>
  <c r="F785" i="4"/>
  <c r="E760" i="3"/>
  <c r="F761" i="3" s="1"/>
  <c r="G759" i="3"/>
  <c r="G785" i="4" l="1"/>
  <c r="I785" i="4" s="1"/>
  <c r="E786" i="4"/>
  <c r="E761" i="3"/>
  <c r="F762" i="3" s="1"/>
  <c r="G760" i="3"/>
  <c r="E787" i="4" l="1"/>
  <c r="G786" i="4"/>
  <c r="I786" i="4" s="1"/>
  <c r="E762" i="3"/>
  <c r="G761" i="3"/>
  <c r="E788" i="4" l="1"/>
  <c r="G787" i="4"/>
  <c r="I787" i="4" s="1"/>
  <c r="E763" i="3"/>
  <c r="G762" i="3"/>
  <c r="G788" i="4" l="1"/>
  <c r="I788" i="4" s="1"/>
  <c r="E789" i="4"/>
  <c r="E764" i="3"/>
  <c r="G763" i="3"/>
  <c r="F790" i="4" l="1"/>
  <c r="F791" i="4" s="1"/>
  <c r="E790" i="4"/>
  <c r="G789" i="4"/>
  <c r="I789" i="4" s="1"/>
  <c r="E765" i="3"/>
  <c r="F766" i="3" s="1"/>
  <c r="G764" i="3"/>
  <c r="E791" i="4" l="1"/>
  <c r="G790" i="4"/>
  <c r="I790" i="4" s="1"/>
  <c r="F792" i="4"/>
  <c r="E766" i="3"/>
  <c r="G765" i="3"/>
  <c r="G791" i="4" l="1"/>
  <c r="I791" i="4" s="1"/>
  <c r="E792" i="4"/>
  <c r="E767" i="3"/>
  <c r="G766" i="3"/>
  <c r="E793" i="4" l="1"/>
  <c r="G792" i="4"/>
  <c r="I792" i="4" s="1"/>
  <c r="F793" i="4"/>
  <c r="F794" i="4" s="1"/>
  <c r="E768" i="3"/>
  <c r="G767" i="3"/>
  <c r="G793" i="4" l="1"/>
  <c r="I793" i="4" s="1"/>
  <c r="E794" i="4"/>
  <c r="E769" i="3"/>
  <c r="G768" i="3"/>
  <c r="G794" i="4" l="1"/>
  <c r="I794" i="4" s="1"/>
  <c r="E795" i="4"/>
  <c r="F795" i="4"/>
  <c r="F796" i="4" s="1"/>
  <c r="E770" i="3"/>
  <c r="G769" i="3"/>
  <c r="G795" i="4" l="1"/>
  <c r="I795" i="4" s="1"/>
  <c r="E796" i="4"/>
  <c r="E771" i="3"/>
  <c r="G770" i="3"/>
  <c r="E797" i="4" l="1"/>
  <c r="G796" i="4"/>
  <c r="I796" i="4" s="1"/>
  <c r="F797" i="4"/>
  <c r="E772" i="3"/>
  <c r="G771" i="3"/>
  <c r="E798" i="4" l="1"/>
  <c r="G797" i="4"/>
  <c r="I797" i="4" s="1"/>
  <c r="E773" i="3"/>
  <c r="G772" i="3"/>
  <c r="E799" i="4" l="1"/>
  <c r="G798" i="4"/>
  <c r="I798" i="4" s="1"/>
  <c r="E774" i="3"/>
  <c r="G773" i="3"/>
  <c r="E800" i="4" l="1"/>
  <c r="G799" i="4"/>
  <c r="I799" i="4" s="1"/>
  <c r="E775" i="3"/>
  <c r="G774" i="3"/>
  <c r="E801" i="4" l="1"/>
  <c r="G800" i="4"/>
  <c r="I800" i="4" s="1"/>
  <c r="E776" i="3"/>
  <c r="F777" i="3" s="1"/>
  <c r="G775" i="3"/>
  <c r="E802" i="4" l="1"/>
  <c r="G801" i="4"/>
  <c r="I801" i="4" s="1"/>
  <c r="E777" i="3"/>
  <c r="F778" i="3" s="1"/>
  <c r="G776" i="3"/>
  <c r="G802" i="4" l="1"/>
  <c r="I802" i="4" s="1"/>
  <c r="E803" i="4"/>
  <c r="E778" i="3"/>
  <c r="F779" i="3" s="1"/>
  <c r="G777" i="3"/>
  <c r="F804" i="4" l="1"/>
  <c r="G803" i="4"/>
  <c r="I803" i="4" s="1"/>
  <c r="E804" i="4"/>
  <c r="E779" i="3"/>
  <c r="F780" i="3" s="1"/>
  <c r="G778" i="3"/>
  <c r="E805" i="4" l="1"/>
  <c r="G804" i="4"/>
  <c r="I804" i="4" s="1"/>
  <c r="F805" i="4"/>
  <c r="F806" i="4" s="1"/>
  <c r="E780" i="3"/>
  <c r="F781" i="3" s="1"/>
  <c r="G779" i="3"/>
  <c r="G805" i="4" l="1"/>
  <c r="I805" i="4" s="1"/>
  <c r="E806" i="4"/>
  <c r="E781" i="3"/>
  <c r="F782" i="3" s="1"/>
  <c r="G780" i="3"/>
  <c r="G806" i="4" l="1"/>
  <c r="I806" i="4" s="1"/>
  <c r="E807" i="4"/>
  <c r="E782" i="3"/>
  <c r="F783" i="3" s="1"/>
  <c r="G781" i="3"/>
  <c r="G807" i="4" l="1"/>
  <c r="I807" i="4" s="1"/>
  <c r="E808" i="4"/>
  <c r="E783" i="3"/>
  <c r="F784" i="3" s="1"/>
  <c r="G782" i="3"/>
  <c r="G808" i="4" l="1"/>
  <c r="I808" i="4" s="1"/>
  <c r="E809" i="4"/>
  <c r="E784" i="3"/>
  <c r="F785" i="3" s="1"/>
  <c r="G783" i="3"/>
  <c r="F810" i="4" l="1"/>
  <c r="G809" i="4"/>
  <c r="I809" i="4" s="1"/>
  <c r="E810" i="4"/>
  <c r="E785" i="3"/>
  <c r="G784" i="3"/>
  <c r="G810" i="4" l="1"/>
  <c r="I810" i="4" s="1"/>
  <c r="E811" i="4"/>
  <c r="E786" i="3"/>
  <c r="G785" i="3"/>
  <c r="F812" i="4" l="1"/>
  <c r="G811" i="4"/>
  <c r="I811" i="4" s="1"/>
  <c r="E812" i="4"/>
  <c r="E787" i="3"/>
  <c r="G786" i="3"/>
  <c r="G812" i="4" l="1"/>
  <c r="I812" i="4" s="1"/>
  <c r="E813" i="4"/>
  <c r="E788" i="3"/>
  <c r="G787" i="3"/>
  <c r="G813" i="4" l="1"/>
  <c r="I813" i="4" s="1"/>
  <c r="E814" i="4"/>
  <c r="E789" i="3"/>
  <c r="G788" i="3"/>
  <c r="F815" i="4" l="1"/>
  <c r="G814" i="4"/>
  <c r="I814" i="4" s="1"/>
  <c r="E815" i="4"/>
  <c r="E790" i="3"/>
  <c r="F791" i="3" s="1"/>
  <c r="G789" i="3"/>
  <c r="G815" i="4" l="1"/>
  <c r="I815" i="4" s="1"/>
  <c r="E816" i="4"/>
  <c r="F816" i="4"/>
  <c r="F817" i="4" s="1"/>
  <c r="E791" i="3"/>
  <c r="F792" i="3" s="1"/>
  <c r="G790" i="3"/>
  <c r="G816" i="4" l="1"/>
  <c r="I816" i="4" s="1"/>
  <c r="E817" i="4"/>
  <c r="E792" i="3"/>
  <c r="F793" i="3" s="1"/>
  <c r="G791" i="3"/>
  <c r="G817" i="4" l="1"/>
  <c r="I817" i="4" s="1"/>
  <c r="E818" i="4"/>
  <c r="F818" i="4"/>
  <c r="F819" i="4" s="1"/>
  <c r="E793" i="3"/>
  <c r="F794" i="3" s="1"/>
  <c r="G792" i="3"/>
  <c r="G818" i="4" l="1"/>
  <c r="I818" i="4" s="1"/>
  <c r="E819" i="4"/>
  <c r="E794" i="3"/>
  <c r="G793" i="3"/>
  <c r="G819" i="4" l="1"/>
  <c r="I819" i="4" s="1"/>
  <c r="E820" i="4"/>
  <c r="F820" i="4"/>
  <c r="F821" i="4" s="1"/>
  <c r="E795" i="3"/>
  <c r="F796" i="3" s="1"/>
  <c r="G794" i="3"/>
  <c r="G820" i="4" l="1"/>
  <c r="I820" i="4" s="1"/>
  <c r="E821" i="4"/>
  <c r="E796" i="3"/>
  <c r="F797" i="3" s="1"/>
  <c r="G795" i="3"/>
  <c r="G821" i="4" l="1"/>
  <c r="I821" i="4" s="1"/>
  <c r="E822" i="4"/>
  <c r="F822" i="4"/>
  <c r="F823" i="4" s="1"/>
  <c r="E797" i="3"/>
  <c r="G796" i="3"/>
  <c r="G822" i="4" l="1"/>
  <c r="I822" i="4" s="1"/>
  <c r="E823" i="4"/>
  <c r="E798" i="3"/>
  <c r="G797" i="3"/>
  <c r="G823" i="4" l="1"/>
  <c r="I823" i="4" s="1"/>
  <c r="E824" i="4"/>
  <c r="F824" i="4"/>
  <c r="F825" i="4" s="1"/>
  <c r="E799" i="3"/>
  <c r="G798" i="3"/>
  <c r="G824" i="4" l="1"/>
  <c r="I824" i="4" s="1"/>
  <c r="E825" i="4"/>
  <c r="F826" i="4"/>
  <c r="E800" i="3"/>
  <c r="G799" i="3"/>
  <c r="G825" i="4" l="1"/>
  <c r="I825" i="4" s="1"/>
  <c r="E826" i="4"/>
  <c r="E801" i="3"/>
  <c r="G800" i="3"/>
  <c r="G826" i="4" l="1"/>
  <c r="I826" i="4" s="1"/>
  <c r="E827" i="4"/>
  <c r="F827" i="4"/>
  <c r="F828" i="4" s="1"/>
  <c r="E802" i="3"/>
  <c r="G801" i="3"/>
  <c r="G827" i="4" l="1"/>
  <c r="I827" i="4" s="1"/>
  <c r="E828" i="4"/>
  <c r="E803" i="3"/>
  <c r="F804" i="3" s="1"/>
  <c r="G802" i="3"/>
  <c r="E829" i="4" l="1"/>
  <c r="G828" i="4"/>
  <c r="I828" i="4" s="1"/>
  <c r="F829" i="4"/>
  <c r="F830" i="4" s="1"/>
  <c r="E804" i="3"/>
  <c r="F805" i="3" s="1"/>
  <c r="G803" i="3"/>
  <c r="E830" i="4" l="1"/>
  <c r="G829" i="4"/>
  <c r="I829" i="4" s="1"/>
  <c r="E805" i="3"/>
  <c r="F806" i="3" s="1"/>
  <c r="G804" i="3"/>
  <c r="E831" i="4" l="1"/>
  <c r="G830" i="4"/>
  <c r="I830" i="4" s="1"/>
  <c r="F831" i="4"/>
  <c r="F832" i="4" s="1"/>
  <c r="E806" i="3"/>
  <c r="F807" i="3" s="1"/>
  <c r="G805" i="3"/>
  <c r="G831" i="4" l="1"/>
  <c r="I831" i="4" s="1"/>
  <c r="E832" i="4"/>
  <c r="E807" i="3"/>
  <c r="F808" i="3" s="1"/>
  <c r="G806" i="3"/>
  <c r="E833" i="4" l="1"/>
  <c r="G832" i="4"/>
  <c r="I832" i="4" s="1"/>
  <c r="F833" i="4"/>
  <c r="F834" i="4" s="1"/>
  <c r="E808" i="3"/>
  <c r="G807" i="3"/>
  <c r="E834" i="4" l="1"/>
  <c r="G833" i="4"/>
  <c r="I833" i="4" s="1"/>
  <c r="E809" i="3"/>
  <c r="F810" i="3" s="1"/>
  <c r="G808" i="3"/>
  <c r="E835" i="4" l="1"/>
  <c r="G834" i="4"/>
  <c r="I834" i="4" s="1"/>
  <c r="F835" i="4"/>
  <c r="F836" i="4" s="1"/>
  <c r="E810" i="3"/>
  <c r="G809" i="3"/>
  <c r="E836" i="4" l="1"/>
  <c r="G835" i="4"/>
  <c r="I835" i="4" s="1"/>
  <c r="E811" i="3"/>
  <c r="F812" i="3" s="1"/>
  <c r="G810" i="3"/>
  <c r="E837" i="4" l="1"/>
  <c r="G836" i="4"/>
  <c r="I836" i="4" s="1"/>
  <c r="F837" i="4"/>
  <c r="E812" i="3"/>
  <c r="G811" i="3"/>
  <c r="G837" i="4" l="1"/>
  <c r="I837" i="4" s="1"/>
  <c r="E838" i="4"/>
  <c r="E813" i="3"/>
  <c r="G812" i="3"/>
  <c r="F839" i="4" l="1"/>
  <c r="E839" i="4"/>
  <c r="G838" i="4"/>
  <c r="I838" i="4" s="1"/>
  <c r="E814" i="3"/>
  <c r="F815" i="3" s="1"/>
  <c r="G813" i="3"/>
  <c r="G839" i="4" l="1"/>
  <c r="I839" i="4" s="1"/>
  <c r="E840" i="4"/>
  <c r="E815" i="3"/>
  <c r="F816" i="3" s="1"/>
  <c r="G814" i="3"/>
  <c r="F841" i="4" l="1"/>
  <c r="G840" i="4"/>
  <c r="I840" i="4" s="1"/>
  <c r="E841" i="4"/>
  <c r="E816" i="3"/>
  <c r="F817" i="3" s="1"/>
  <c r="G815" i="3"/>
  <c r="E842" i="4" l="1"/>
  <c r="G841" i="4"/>
  <c r="I841" i="4" s="1"/>
  <c r="E817" i="3"/>
  <c r="F818" i="3" s="1"/>
  <c r="G816" i="3"/>
  <c r="E843" i="4" l="1"/>
  <c r="G842" i="4"/>
  <c r="I842" i="4" s="1"/>
  <c r="E818" i="3"/>
  <c r="F819" i="3" s="1"/>
  <c r="G817" i="3"/>
  <c r="E844" i="4" l="1"/>
  <c r="G843" i="4"/>
  <c r="I843" i="4" s="1"/>
  <c r="E819" i="3"/>
  <c r="F820" i="3" s="1"/>
  <c r="G818" i="3"/>
  <c r="E845" i="4" l="1"/>
  <c r="G844" i="4"/>
  <c r="I844" i="4" s="1"/>
  <c r="E820" i="3"/>
  <c r="F821" i="3" s="1"/>
  <c r="G819" i="3"/>
  <c r="E846" i="4" l="1"/>
  <c r="G845" i="4"/>
  <c r="I845" i="4" s="1"/>
  <c r="E821" i="3"/>
  <c r="F822" i="3" s="1"/>
  <c r="G820" i="3"/>
  <c r="E847" i="4" l="1"/>
  <c r="G846" i="4"/>
  <c r="I846" i="4" s="1"/>
  <c r="E822" i="3"/>
  <c r="F823" i="3" s="1"/>
  <c r="G821" i="3"/>
  <c r="E848" i="4" l="1"/>
  <c r="G847" i="4"/>
  <c r="I847" i="4" s="1"/>
  <c r="E823" i="3"/>
  <c r="F824" i="3" s="1"/>
  <c r="G822" i="3"/>
  <c r="E849" i="4" l="1"/>
  <c r="G848" i="4"/>
  <c r="I848" i="4" s="1"/>
  <c r="E824" i="3"/>
  <c r="F825" i="3" s="1"/>
  <c r="G823" i="3"/>
  <c r="E850" i="4" l="1"/>
  <c r="G849" i="4"/>
  <c r="I849" i="4" s="1"/>
  <c r="E825" i="3"/>
  <c r="F826" i="3" s="1"/>
  <c r="G824" i="3"/>
  <c r="E851" i="4" l="1"/>
  <c r="G850" i="4"/>
  <c r="I850" i="4" s="1"/>
  <c r="E826" i="3"/>
  <c r="F827" i="3" s="1"/>
  <c r="G825" i="3"/>
  <c r="E852" i="4" l="1"/>
  <c r="G851" i="4"/>
  <c r="I851" i="4" s="1"/>
  <c r="E827" i="3"/>
  <c r="G826" i="3"/>
  <c r="E853" i="4" l="1"/>
  <c r="G852" i="4"/>
  <c r="I852" i="4" s="1"/>
  <c r="E828" i="3"/>
  <c r="G827" i="3"/>
  <c r="G853" i="4" l="1"/>
  <c r="I853" i="4" s="1"/>
  <c r="E854" i="4"/>
  <c r="E829" i="3"/>
  <c r="G828" i="3"/>
  <c r="E855" i="4" l="1"/>
  <c r="G854" i="4"/>
  <c r="I854" i="4" s="1"/>
  <c r="E830" i="3"/>
  <c r="G829" i="3"/>
  <c r="E856" i="4" l="1"/>
  <c r="G855" i="4"/>
  <c r="I855" i="4" s="1"/>
  <c r="E831" i="3"/>
  <c r="G830" i="3"/>
  <c r="E857" i="4" l="1"/>
  <c r="G856" i="4"/>
  <c r="I856" i="4" s="1"/>
  <c r="E832" i="3"/>
  <c r="G831" i="3"/>
  <c r="E858" i="4" l="1"/>
  <c r="G857" i="4"/>
  <c r="I857" i="4" s="1"/>
  <c r="E833" i="3"/>
  <c r="G832" i="3"/>
  <c r="E859" i="4" l="1"/>
  <c r="G858" i="4"/>
  <c r="I858" i="4" s="1"/>
  <c r="E834" i="3"/>
  <c r="G833" i="3"/>
  <c r="G859" i="4" l="1"/>
  <c r="I859" i="4" s="1"/>
  <c r="E860" i="4"/>
  <c r="E835" i="3"/>
  <c r="G834" i="3"/>
  <c r="G860" i="4" l="1"/>
  <c r="I860" i="4" s="1"/>
  <c r="E861" i="4"/>
  <c r="E836" i="3"/>
  <c r="F837" i="3" s="1"/>
  <c r="G835" i="3"/>
  <c r="E862" i="4" l="1"/>
  <c r="G861" i="4"/>
  <c r="I861" i="4" s="1"/>
  <c r="E837" i="3"/>
  <c r="G836" i="3"/>
  <c r="G862" i="4" l="1"/>
  <c r="I862" i="4" s="1"/>
  <c r="E863" i="4"/>
  <c r="E838" i="3"/>
  <c r="F839" i="3" s="1"/>
  <c r="G837" i="3"/>
  <c r="G863" i="4" l="1"/>
  <c r="I863" i="4" s="1"/>
  <c r="E864" i="4"/>
  <c r="E839" i="3"/>
  <c r="G838" i="3"/>
  <c r="G864" i="4" l="1"/>
  <c r="I864" i="4" s="1"/>
  <c r="E865" i="4"/>
  <c r="E840" i="3"/>
  <c r="F841" i="3" s="1"/>
  <c r="G839" i="3"/>
  <c r="G865" i="4" l="1"/>
  <c r="I865" i="4" s="1"/>
  <c r="E866" i="4"/>
  <c r="E841" i="3"/>
  <c r="G840" i="3"/>
  <c r="G866" i="4" l="1"/>
  <c r="I866" i="4" s="1"/>
  <c r="E867" i="4"/>
  <c r="E842" i="3"/>
  <c r="G841" i="3"/>
  <c r="F868" i="4" l="1"/>
  <c r="E868" i="4"/>
  <c r="G867" i="4"/>
  <c r="I867" i="4" s="1"/>
  <c r="E843" i="3"/>
  <c r="G842" i="3"/>
  <c r="E869" i="4" l="1"/>
  <c r="G868" i="4"/>
  <c r="I868" i="4" s="1"/>
  <c r="E844" i="3"/>
  <c r="G843" i="3"/>
  <c r="G869" i="4" l="1"/>
  <c r="I869" i="4" s="1"/>
  <c r="E870" i="4"/>
  <c r="E845" i="3"/>
  <c r="G844" i="3"/>
  <c r="E871" i="4" l="1"/>
  <c r="G870" i="4"/>
  <c r="I870" i="4" s="1"/>
  <c r="E846" i="3"/>
  <c r="G845" i="3"/>
  <c r="G871" i="4" l="1"/>
  <c r="I871" i="4" s="1"/>
  <c r="E872" i="4"/>
  <c r="E847" i="3"/>
  <c r="G846" i="3"/>
  <c r="E873" i="4" l="1"/>
  <c r="G872" i="4"/>
  <c r="I872" i="4" s="1"/>
  <c r="E848" i="3"/>
  <c r="G847" i="3"/>
  <c r="G873" i="4" l="1"/>
  <c r="I873" i="4" s="1"/>
  <c r="E874" i="4"/>
  <c r="E849" i="3"/>
  <c r="G848" i="3"/>
  <c r="G874" i="4" l="1"/>
  <c r="I874" i="4" s="1"/>
  <c r="E875" i="4"/>
  <c r="E850" i="3"/>
  <c r="G849" i="3"/>
  <c r="G875" i="4" l="1"/>
  <c r="I875" i="4" s="1"/>
  <c r="E876" i="4"/>
  <c r="E851" i="3"/>
  <c r="F852" i="3" s="1"/>
  <c r="G850" i="3"/>
  <c r="G876" i="4" l="1"/>
  <c r="I876" i="4" s="1"/>
  <c r="E877" i="4"/>
  <c r="E852" i="3"/>
  <c r="F853" i="3" s="1"/>
  <c r="G851" i="3"/>
  <c r="G877" i="4" l="1"/>
  <c r="I877" i="4" s="1"/>
  <c r="E878" i="4"/>
  <c r="E853" i="3"/>
  <c r="F854" i="3" s="1"/>
  <c r="G852" i="3"/>
  <c r="G878" i="4" l="1"/>
  <c r="I878" i="4" s="1"/>
  <c r="E879" i="4"/>
  <c r="E854" i="3"/>
  <c r="F855" i="3" s="1"/>
  <c r="G853" i="3"/>
  <c r="G879" i="4" l="1"/>
  <c r="I879" i="4" s="1"/>
  <c r="E880" i="4"/>
  <c r="E855" i="3"/>
  <c r="F856" i="3" s="1"/>
  <c r="G854" i="3"/>
  <c r="F881" i="4" l="1"/>
  <c r="G880" i="4"/>
  <c r="I880" i="4" s="1"/>
  <c r="E881" i="4"/>
  <c r="E856" i="3"/>
  <c r="F857" i="3" s="1"/>
  <c r="G855" i="3"/>
  <c r="G881" i="4" l="1"/>
  <c r="I881" i="4" s="1"/>
  <c r="E882" i="4"/>
  <c r="F882" i="4"/>
  <c r="E857" i="3"/>
  <c r="F858" i="3" s="1"/>
  <c r="G856" i="3"/>
  <c r="G882" i="4" l="1"/>
  <c r="I882" i="4" s="1"/>
  <c r="E883" i="4"/>
  <c r="E858" i="3"/>
  <c r="G857" i="3"/>
  <c r="G883" i="4" l="1"/>
  <c r="I883" i="4" s="1"/>
  <c r="E884" i="4"/>
  <c r="E859" i="3"/>
  <c r="G858" i="3"/>
  <c r="G884" i="4" l="1"/>
  <c r="I884" i="4" s="1"/>
  <c r="E885" i="4"/>
  <c r="E860" i="3"/>
  <c r="G859" i="3"/>
  <c r="G885" i="4" l="1"/>
  <c r="I885" i="4" s="1"/>
  <c r="E886" i="4"/>
  <c r="E861" i="3"/>
  <c r="G860" i="3"/>
  <c r="G886" i="4" l="1"/>
  <c r="I886" i="4" s="1"/>
  <c r="E887" i="4"/>
  <c r="E862" i="3"/>
  <c r="G861" i="3"/>
  <c r="G887" i="4" l="1"/>
  <c r="I887" i="4" s="1"/>
  <c r="E888" i="4"/>
  <c r="E863" i="3"/>
  <c r="G862" i="3"/>
  <c r="G888" i="4" l="1"/>
  <c r="I888" i="4" s="1"/>
  <c r="E889" i="4"/>
  <c r="E864" i="3"/>
  <c r="F865" i="3" s="1"/>
  <c r="G863" i="3"/>
  <c r="F890" i="4" l="1"/>
  <c r="G889" i="4"/>
  <c r="I889" i="4" s="1"/>
  <c r="E890" i="4"/>
  <c r="E865" i="3"/>
  <c r="G864" i="3"/>
  <c r="G890" i="4" l="1"/>
  <c r="I890" i="4" s="1"/>
  <c r="E891" i="4"/>
  <c r="F891" i="4"/>
  <c r="E866" i="3"/>
  <c r="F867" i="3" s="1"/>
  <c r="G865" i="3"/>
  <c r="G891" i="4" l="1"/>
  <c r="I891" i="4" s="1"/>
  <c r="E892" i="4"/>
  <c r="E867" i="3"/>
  <c r="F868" i="3" s="1"/>
  <c r="G866" i="3"/>
  <c r="G892" i="4" l="1"/>
  <c r="I892" i="4" s="1"/>
  <c r="E893" i="4"/>
  <c r="E868" i="3"/>
  <c r="F869" i="3" s="1"/>
  <c r="G867" i="3"/>
  <c r="G893" i="4" l="1"/>
  <c r="I893" i="4" s="1"/>
  <c r="E894" i="4"/>
  <c r="E869" i="3"/>
  <c r="F870" i="3" s="1"/>
  <c r="G868" i="3"/>
  <c r="G894" i="4" l="1"/>
  <c r="I894" i="4" s="1"/>
  <c r="E895" i="4"/>
  <c r="E870" i="3"/>
  <c r="G869" i="3"/>
  <c r="G895" i="4" l="1"/>
  <c r="I895" i="4" s="1"/>
  <c r="E896" i="4"/>
  <c r="E871" i="3"/>
  <c r="G870" i="3"/>
  <c r="G896" i="4" l="1"/>
  <c r="I896" i="4" s="1"/>
  <c r="E897" i="4"/>
  <c r="E872" i="3"/>
  <c r="G871" i="3"/>
  <c r="F898" i="4" l="1"/>
  <c r="G897" i="4"/>
  <c r="I897" i="4" s="1"/>
  <c r="E898" i="4"/>
  <c r="E873" i="3"/>
  <c r="G872" i="3"/>
  <c r="G898" i="4" l="1"/>
  <c r="I898" i="4" s="1"/>
  <c r="E899" i="4"/>
  <c r="F899" i="4"/>
  <c r="F900" i="4" s="1"/>
  <c r="E874" i="3"/>
  <c r="G873" i="3"/>
  <c r="E900" i="4" l="1"/>
  <c r="G899" i="4"/>
  <c r="I899" i="4" s="1"/>
  <c r="E875" i="3"/>
  <c r="G874" i="3"/>
  <c r="G900" i="4" l="1"/>
  <c r="I900" i="4" s="1"/>
  <c r="E901" i="4"/>
  <c r="E876" i="3"/>
  <c r="F877" i="3" s="1"/>
  <c r="G875" i="3"/>
  <c r="F902" i="4" l="1"/>
  <c r="E902" i="4"/>
  <c r="G901" i="4"/>
  <c r="I901" i="4" s="1"/>
  <c r="E877" i="3"/>
  <c r="G876" i="3"/>
  <c r="E903" i="4" l="1"/>
  <c r="G902" i="4"/>
  <c r="I902" i="4" s="1"/>
  <c r="F903" i="4"/>
  <c r="F904" i="4" s="1"/>
  <c r="E878" i="3"/>
  <c r="G877" i="3"/>
  <c r="G903" i="4" l="1"/>
  <c r="I903" i="4" s="1"/>
  <c r="E904" i="4"/>
  <c r="E879" i="3"/>
  <c r="F880" i="3" s="1"/>
  <c r="G878" i="3"/>
  <c r="G904" i="4" l="1"/>
  <c r="I904" i="4" s="1"/>
  <c r="E905" i="4"/>
  <c r="F905" i="4"/>
  <c r="E880" i="3"/>
  <c r="F881" i="3" s="1"/>
  <c r="G879" i="3"/>
  <c r="G905" i="4" l="1"/>
  <c r="I905" i="4" s="1"/>
  <c r="E906" i="4"/>
  <c r="E881" i="3"/>
  <c r="F882" i="3" s="1"/>
  <c r="G880" i="3"/>
  <c r="F907" i="4" l="1"/>
  <c r="G906" i="4"/>
  <c r="I906" i="4" s="1"/>
  <c r="E907" i="4"/>
  <c r="E882" i="3"/>
  <c r="G881" i="3"/>
  <c r="G907" i="4" l="1"/>
  <c r="I907" i="4" s="1"/>
  <c r="E908" i="4"/>
  <c r="F908" i="4"/>
  <c r="E883" i="3"/>
  <c r="G882" i="3"/>
  <c r="G908" i="4" l="1"/>
  <c r="I908" i="4" s="1"/>
  <c r="E909" i="4"/>
  <c r="E884" i="3"/>
  <c r="G883" i="3"/>
  <c r="G909" i="4" l="1"/>
  <c r="I909" i="4" s="1"/>
  <c r="E910" i="4"/>
  <c r="E885" i="3"/>
  <c r="G884" i="3"/>
  <c r="G910" i="4" l="1"/>
  <c r="I910" i="4" s="1"/>
  <c r="E911" i="4"/>
  <c r="E886" i="3"/>
  <c r="G885" i="3"/>
  <c r="G911" i="4" l="1"/>
  <c r="I911" i="4" s="1"/>
  <c r="E912" i="4"/>
  <c r="E887" i="3"/>
  <c r="G886" i="3"/>
  <c r="G912" i="4" l="1"/>
  <c r="I912" i="4" s="1"/>
  <c r="E913" i="4"/>
  <c r="E888" i="3"/>
  <c r="G887" i="3"/>
  <c r="G913" i="4" l="1"/>
  <c r="I913" i="4" s="1"/>
  <c r="E914" i="4"/>
  <c r="E889" i="3"/>
  <c r="F890" i="3" s="1"/>
  <c r="G888" i="3"/>
  <c r="G914" i="4" l="1"/>
  <c r="I914" i="4" s="1"/>
  <c r="E915" i="4"/>
  <c r="E890" i="3"/>
  <c r="F891" i="3" s="1"/>
  <c r="G889" i="3"/>
  <c r="G915" i="4" l="1"/>
  <c r="I915" i="4" s="1"/>
  <c r="E916" i="4"/>
  <c r="E891" i="3"/>
  <c r="G890" i="3"/>
  <c r="F917" i="4" l="1"/>
  <c r="G916" i="4"/>
  <c r="I916" i="4" s="1"/>
  <c r="E917" i="4"/>
  <c r="E892" i="3"/>
  <c r="G891" i="3"/>
  <c r="G917" i="4" l="1"/>
  <c r="I917" i="4" s="1"/>
  <c r="E918" i="4"/>
  <c r="F918" i="4"/>
  <c r="F919" i="4" s="1"/>
  <c r="E893" i="3"/>
  <c r="G892" i="3"/>
  <c r="G918" i="4" l="1"/>
  <c r="I918" i="4" s="1"/>
  <c r="E919" i="4"/>
  <c r="E894" i="3"/>
  <c r="G893" i="3"/>
  <c r="G919" i="4" l="1"/>
  <c r="I919" i="4" s="1"/>
  <c r="E920" i="4"/>
  <c r="F920" i="4"/>
  <c r="F921" i="4" s="1"/>
  <c r="E895" i="3"/>
  <c r="G894" i="3"/>
  <c r="G920" i="4" l="1"/>
  <c r="I920" i="4" s="1"/>
  <c r="E921" i="4"/>
  <c r="E896" i="3"/>
  <c r="G895" i="3"/>
  <c r="G921" i="4" l="1"/>
  <c r="I921" i="4" s="1"/>
  <c r="E922" i="4"/>
  <c r="F922" i="4"/>
  <c r="F923" i="4" s="1"/>
  <c r="E897" i="3"/>
  <c r="F898" i="3" s="1"/>
  <c r="G896" i="3"/>
  <c r="G922" i="4" l="1"/>
  <c r="I922" i="4" s="1"/>
  <c r="E923" i="4"/>
  <c r="E898" i="3"/>
  <c r="F899" i="3" s="1"/>
  <c r="G897" i="3"/>
  <c r="G923" i="4" l="1"/>
  <c r="I923" i="4" s="1"/>
  <c r="E924" i="4"/>
  <c r="F924" i="4"/>
  <c r="F925" i="4" s="1"/>
  <c r="E899" i="3"/>
  <c r="F900" i="3" s="1"/>
  <c r="G898" i="3"/>
  <c r="G924" i="4" l="1"/>
  <c r="I924" i="4" s="1"/>
  <c r="E925" i="4"/>
  <c r="E900" i="3"/>
  <c r="G899" i="3"/>
  <c r="G925" i="4" l="1"/>
  <c r="I925" i="4" s="1"/>
  <c r="E926" i="4"/>
  <c r="F926" i="4"/>
  <c r="F927" i="4" s="1"/>
  <c r="E901" i="3"/>
  <c r="F902" i="3" s="1"/>
  <c r="G900" i="3"/>
  <c r="G926" i="4" l="1"/>
  <c r="I926" i="4" s="1"/>
  <c r="E927" i="4"/>
  <c r="E902" i="3"/>
  <c r="F903" i="3" s="1"/>
  <c r="G901" i="3"/>
  <c r="G927" i="4" l="1"/>
  <c r="I927" i="4" s="1"/>
  <c r="E928" i="4"/>
  <c r="F928" i="4"/>
  <c r="F929" i="4" s="1"/>
  <c r="E903" i="3"/>
  <c r="F904" i="3" s="1"/>
  <c r="G902" i="3"/>
  <c r="E929" i="4" l="1"/>
  <c r="G928" i="4"/>
  <c r="I928" i="4" s="1"/>
  <c r="E904" i="3"/>
  <c r="F905" i="3" s="1"/>
  <c r="G903" i="3"/>
  <c r="G929" i="4" l="1"/>
  <c r="I929" i="4" s="1"/>
  <c r="E930" i="4"/>
  <c r="F930" i="4"/>
  <c r="F931" i="4" s="1"/>
  <c r="E905" i="3"/>
  <c r="G904" i="3"/>
  <c r="G930" i="4" l="1"/>
  <c r="I930" i="4" s="1"/>
  <c r="E931" i="4"/>
  <c r="F932" i="4"/>
  <c r="E906" i="3"/>
  <c r="F907" i="3" s="1"/>
  <c r="G905" i="3"/>
  <c r="E932" i="4" l="1"/>
  <c r="G931" i="4"/>
  <c r="I931" i="4" s="1"/>
  <c r="E907" i="3"/>
  <c r="F908" i="3" s="1"/>
  <c r="G906" i="3"/>
  <c r="E933" i="4" l="1"/>
  <c r="G932" i="4"/>
  <c r="I932" i="4" s="1"/>
  <c r="F933" i="4"/>
  <c r="F934" i="4" s="1"/>
  <c r="E908" i="3"/>
  <c r="G907" i="3"/>
  <c r="E934" i="4" l="1"/>
  <c r="G933" i="4"/>
  <c r="I933" i="4" s="1"/>
  <c r="E909" i="3"/>
  <c r="G908" i="3"/>
  <c r="E935" i="4" l="1"/>
  <c r="G934" i="4"/>
  <c r="I934" i="4" s="1"/>
  <c r="F935" i="4"/>
  <c r="F936" i="4" s="1"/>
  <c r="E910" i="3"/>
  <c r="G909" i="3"/>
  <c r="E936" i="4" l="1"/>
  <c r="G935" i="4"/>
  <c r="I935" i="4" s="1"/>
  <c r="E911" i="3"/>
  <c r="G910" i="3"/>
  <c r="E937" i="4" l="1"/>
  <c r="G936" i="4"/>
  <c r="I936" i="4" s="1"/>
  <c r="F937" i="4"/>
  <c r="F938" i="4" s="1"/>
  <c r="E912" i="3"/>
  <c r="G911" i="3"/>
  <c r="E938" i="4" l="1"/>
  <c r="G937" i="4"/>
  <c r="I937" i="4" s="1"/>
  <c r="E913" i="3"/>
  <c r="G912" i="3"/>
  <c r="G938" i="4" l="1"/>
  <c r="I938" i="4" s="1"/>
  <c r="E939" i="4"/>
  <c r="F939" i="4"/>
  <c r="F940" i="4" s="1"/>
  <c r="E914" i="3"/>
  <c r="G913" i="3"/>
  <c r="G939" i="4" l="1"/>
  <c r="I939" i="4" s="1"/>
  <c r="E940" i="4"/>
  <c r="E915" i="3"/>
  <c r="G914" i="3"/>
  <c r="E941" i="4" l="1"/>
  <c r="G940" i="4"/>
  <c r="I940" i="4" s="1"/>
  <c r="F941" i="4"/>
  <c r="F942" i="4" s="1"/>
  <c r="E916" i="3"/>
  <c r="F917" i="3" s="1"/>
  <c r="G915" i="3"/>
  <c r="E942" i="4" l="1"/>
  <c r="G941" i="4"/>
  <c r="I941" i="4" s="1"/>
  <c r="E917" i="3"/>
  <c r="F918" i="3" s="1"/>
  <c r="G916" i="3"/>
  <c r="E943" i="4" l="1"/>
  <c r="G942" i="4"/>
  <c r="I942" i="4" s="1"/>
  <c r="F943" i="4"/>
  <c r="F944" i="4" s="1"/>
  <c r="E918" i="3"/>
  <c r="F919" i="3" s="1"/>
  <c r="G917" i="3"/>
  <c r="E944" i="4" l="1"/>
  <c r="G943" i="4"/>
  <c r="I943" i="4" s="1"/>
  <c r="E919" i="3"/>
  <c r="F920" i="3" s="1"/>
  <c r="G918" i="3"/>
  <c r="E945" i="4" l="1"/>
  <c r="G944" i="4"/>
  <c r="I944" i="4" s="1"/>
  <c r="F945" i="4"/>
  <c r="F946" i="4" s="1"/>
  <c r="E920" i="3"/>
  <c r="F921" i="3" s="1"/>
  <c r="G919" i="3"/>
  <c r="E946" i="4" l="1"/>
  <c r="G945" i="4"/>
  <c r="I945" i="4" s="1"/>
  <c r="E921" i="3"/>
  <c r="F922" i="3" s="1"/>
  <c r="G920" i="3"/>
  <c r="G946" i="4" l="1"/>
  <c r="I946" i="4" s="1"/>
  <c r="E947" i="4"/>
  <c r="E922" i="3"/>
  <c r="F923" i="3" s="1"/>
  <c r="G921" i="3"/>
  <c r="G947" i="4" l="1"/>
  <c r="I947" i="4" s="1"/>
  <c r="E948" i="4"/>
  <c r="E923" i="3"/>
  <c r="F924" i="3" s="1"/>
  <c r="G922" i="3"/>
  <c r="E949" i="4" l="1"/>
  <c r="G948" i="4"/>
  <c r="I948" i="4" s="1"/>
  <c r="E924" i="3"/>
  <c r="F925" i="3" s="1"/>
  <c r="G923" i="3"/>
  <c r="G949" i="4" l="1"/>
  <c r="I949" i="4" s="1"/>
  <c r="E950" i="4"/>
  <c r="E925" i="3"/>
  <c r="F926" i="3" s="1"/>
  <c r="G924" i="3"/>
  <c r="G950" i="4" l="1"/>
  <c r="I950" i="4" s="1"/>
  <c r="E951" i="4"/>
  <c r="E926" i="3"/>
  <c r="F927" i="3" s="1"/>
  <c r="G925" i="3"/>
  <c r="G951" i="4" l="1"/>
  <c r="I951" i="4" s="1"/>
  <c r="E952" i="4"/>
  <c r="E927" i="3"/>
  <c r="F928" i="3" s="1"/>
  <c r="G926" i="3"/>
  <c r="G952" i="4" l="1"/>
  <c r="I952" i="4" s="1"/>
  <c r="E953" i="4"/>
  <c r="E928" i="3"/>
  <c r="F929" i="3" s="1"/>
  <c r="G927" i="3"/>
  <c r="G953" i="4" l="1"/>
  <c r="I953" i="4" s="1"/>
  <c r="E954" i="4"/>
  <c r="E929" i="3"/>
  <c r="F930" i="3" s="1"/>
  <c r="G928" i="3"/>
  <c r="G954" i="4" l="1"/>
  <c r="I954" i="4" s="1"/>
  <c r="E955" i="4"/>
  <c r="E930" i="3"/>
  <c r="F931" i="3" s="1"/>
  <c r="G929" i="3"/>
  <c r="G955" i="4" l="1"/>
  <c r="I955" i="4" s="1"/>
  <c r="E956" i="4"/>
  <c r="E931" i="3"/>
  <c r="F932" i="3" s="1"/>
  <c r="G930" i="3"/>
  <c r="G956" i="4" l="1"/>
  <c r="I956" i="4" s="1"/>
  <c r="E957" i="4"/>
  <c r="E932" i="3"/>
  <c r="F933" i="3" s="1"/>
  <c r="G931" i="3"/>
  <c r="G957" i="4" l="1"/>
  <c r="I957" i="4" s="1"/>
  <c r="E958" i="4"/>
  <c r="E933" i="3"/>
  <c r="F934" i="3" s="1"/>
  <c r="G932" i="3"/>
  <c r="G958" i="4" l="1"/>
  <c r="I958" i="4" s="1"/>
  <c r="E959" i="4"/>
  <c r="E934" i="3"/>
  <c r="F935" i="3" s="1"/>
  <c r="G933" i="3"/>
  <c r="G959" i="4" l="1"/>
  <c r="I959" i="4" s="1"/>
  <c r="E960" i="4"/>
  <c r="E935" i="3"/>
  <c r="F936" i="3" s="1"/>
  <c r="G934" i="3"/>
  <c r="G960" i="4" l="1"/>
  <c r="I960" i="4" s="1"/>
  <c r="E961" i="4"/>
  <c r="E936" i="3"/>
  <c r="F937" i="3" s="1"/>
  <c r="G935" i="3"/>
  <c r="G961" i="4" l="1"/>
  <c r="I961" i="4" s="1"/>
  <c r="E962" i="4"/>
  <c r="E937" i="3"/>
  <c r="F938" i="3" s="1"/>
  <c r="G936" i="3"/>
  <c r="G962" i="4" l="1"/>
  <c r="I962" i="4" s="1"/>
  <c r="E963" i="4"/>
  <c r="E938" i="3"/>
  <c r="F939" i="3" s="1"/>
  <c r="G937" i="3"/>
  <c r="G963" i="4" l="1"/>
  <c r="I963" i="4" s="1"/>
  <c r="E964" i="4"/>
  <c r="E939" i="3"/>
  <c r="F940" i="3" s="1"/>
  <c r="G938" i="3"/>
  <c r="G964" i="4" l="1"/>
  <c r="I964" i="4" s="1"/>
  <c r="E965" i="4"/>
  <c r="E940" i="3"/>
  <c r="F941" i="3" s="1"/>
  <c r="G939" i="3"/>
  <c r="E966" i="4" l="1"/>
  <c r="G965" i="4"/>
  <c r="I965" i="4" s="1"/>
  <c r="E941" i="3"/>
  <c r="F942" i="3" s="1"/>
  <c r="G940" i="3"/>
  <c r="E967" i="4" l="1"/>
  <c r="G966" i="4"/>
  <c r="I966" i="4" s="1"/>
  <c r="E942" i="3"/>
  <c r="F943" i="3" s="1"/>
  <c r="G941" i="3"/>
  <c r="E968" i="4" l="1"/>
  <c r="G967" i="4"/>
  <c r="I967" i="4" s="1"/>
  <c r="E943" i="3"/>
  <c r="F944" i="3" s="1"/>
  <c r="G942" i="3"/>
  <c r="E969" i="4" l="1"/>
  <c r="G968" i="4"/>
  <c r="I968" i="4" s="1"/>
  <c r="E944" i="3"/>
  <c r="F945" i="3" s="1"/>
  <c r="G943" i="3"/>
  <c r="E970" i="4" l="1"/>
  <c r="G969" i="4"/>
  <c r="I969" i="4" s="1"/>
  <c r="E945" i="3"/>
  <c r="F946" i="3" s="1"/>
  <c r="G944" i="3"/>
  <c r="E971" i="4" l="1"/>
  <c r="G970" i="4"/>
  <c r="I970" i="4" s="1"/>
  <c r="E946" i="3"/>
  <c r="G945" i="3"/>
  <c r="F972" i="4" l="1"/>
  <c r="E972" i="4"/>
  <c r="G971" i="4"/>
  <c r="I971" i="4" s="1"/>
  <c r="E947" i="3"/>
  <c r="G946" i="3"/>
  <c r="G972" i="4" l="1"/>
  <c r="I972" i="4" s="1"/>
  <c r="E973" i="4"/>
  <c r="F973" i="4"/>
  <c r="E948" i="3"/>
  <c r="G947" i="3"/>
  <c r="E974" i="4" l="1"/>
  <c r="G973" i="4"/>
  <c r="I973" i="4" s="1"/>
  <c r="E949" i="3"/>
  <c r="G948" i="3"/>
  <c r="E975" i="4" l="1"/>
  <c r="G974" i="4"/>
  <c r="I974" i="4" s="1"/>
  <c r="E950" i="3"/>
  <c r="G949" i="3"/>
  <c r="G975" i="4" l="1"/>
  <c r="I975" i="4" s="1"/>
  <c r="E976" i="4"/>
  <c r="E951" i="3"/>
  <c r="G950" i="3"/>
  <c r="G976" i="4" l="1"/>
  <c r="I976" i="4" s="1"/>
  <c r="E977" i="4"/>
  <c r="E952" i="3"/>
  <c r="G951" i="3"/>
  <c r="F978" i="4" l="1"/>
  <c r="G977" i="4"/>
  <c r="I977" i="4" s="1"/>
  <c r="E978" i="4"/>
  <c r="E953" i="3"/>
  <c r="G952" i="3"/>
  <c r="G978" i="4" l="1"/>
  <c r="I978" i="4" s="1"/>
  <c r="E979" i="4"/>
  <c r="F979" i="4"/>
  <c r="E954" i="3"/>
  <c r="G953" i="3"/>
  <c r="G979" i="4" l="1"/>
  <c r="I979" i="4" s="1"/>
  <c r="E980" i="4"/>
  <c r="E955" i="3"/>
  <c r="G954" i="3"/>
  <c r="E981" i="4" l="1"/>
  <c r="G980" i="4"/>
  <c r="I980" i="4" s="1"/>
  <c r="E956" i="3"/>
  <c r="F957" i="3" s="1"/>
  <c r="G955" i="3"/>
  <c r="E982" i="4" l="1"/>
  <c r="G981" i="4"/>
  <c r="I981" i="4" s="1"/>
  <c r="E957" i="3"/>
  <c r="F958" i="3" s="1"/>
  <c r="G956" i="3"/>
  <c r="E983" i="4" l="1"/>
  <c r="G982" i="4"/>
  <c r="I982" i="4" s="1"/>
  <c r="E958" i="3"/>
  <c r="G957" i="3"/>
  <c r="F984" i="4" l="1"/>
  <c r="E984" i="4"/>
  <c r="G983" i="4"/>
  <c r="I983" i="4" s="1"/>
  <c r="E959" i="3"/>
  <c r="F960" i="3" s="1"/>
  <c r="G958" i="3"/>
  <c r="E985" i="4" l="1"/>
  <c r="G984" i="4"/>
  <c r="I984" i="4" s="1"/>
  <c r="E960" i="3"/>
  <c r="G959" i="3"/>
  <c r="E986" i="4" l="1"/>
  <c r="G985" i="4"/>
  <c r="I985" i="4" s="1"/>
  <c r="E961" i="3"/>
  <c r="G960" i="3"/>
  <c r="E987" i="4" l="1"/>
  <c r="G986" i="4"/>
  <c r="I986" i="4" s="1"/>
  <c r="E962" i="3"/>
  <c r="G961" i="3"/>
  <c r="F988" i="4" l="1"/>
  <c r="E988" i="4"/>
  <c r="G987" i="4"/>
  <c r="I987" i="4" s="1"/>
  <c r="E963" i="3"/>
  <c r="G962" i="3"/>
  <c r="E989" i="4" l="1"/>
  <c r="G988" i="4"/>
  <c r="I988" i="4" s="1"/>
  <c r="F989" i="4"/>
  <c r="F990" i="4" s="1"/>
  <c r="E964" i="3"/>
  <c r="F965" i="3" s="1"/>
  <c r="G963" i="3"/>
  <c r="E990" i="4" l="1"/>
  <c r="G989" i="4"/>
  <c r="I989" i="4" s="1"/>
  <c r="E965" i="3"/>
  <c r="F966" i="3" s="1"/>
  <c r="G964" i="3"/>
  <c r="E991" i="4" l="1"/>
  <c r="G990" i="4"/>
  <c r="I990" i="4" s="1"/>
  <c r="F991" i="4"/>
  <c r="E966" i="3"/>
  <c r="G965" i="3"/>
  <c r="E992" i="4" l="1"/>
  <c r="G991" i="4"/>
  <c r="I991" i="4" s="1"/>
  <c r="E967" i="3"/>
  <c r="F968" i="3" s="1"/>
  <c r="G966" i="3"/>
  <c r="G992" i="4" l="1"/>
  <c r="I992" i="4" s="1"/>
  <c r="E993" i="4"/>
  <c r="E968" i="3"/>
  <c r="F969" i="3" s="1"/>
  <c r="G967" i="3"/>
  <c r="G993" i="4" l="1"/>
  <c r="I993" i="4" s="1"/>
  <c r="E994" i="4"/>
  <c r="E969" i="3"/>
  <c r="F970" i="3" s="1"/>
  <c r="F971" i="3" s="1"/>
  <c r="G968" i="3"/>
  <c r="E995" i="4" l="1"/>
  <c r="G994" i="4"/>
  <c r="I994" i="4" s="1"/>
  <c r="E970" i="3"/>
  <c r="G969" i="3"/>
  <c r="E996" i="4" l="1"/>
  <c r="G995" i="4"/>
  <c r="I995" i="4" s="1"/>
  <c r="E971" i="3"/>
  <c r="F972" i="3" s="1"/>
  <c r="G970" i="3"/>
  <c r="E997" i="4" l="1"/>
  <c r="G996" i="4"/>
  <c r="I996" i="4" s="1"/>
  <c r="E972" i="3"/>
  <c r="F973" i="3" s="1"/>
  <c r="G971" i="3"/>
  <c r="E998" i="4" l="1"/>
  <c r="G997" i="4"/>
  <c r="I997" i="4" s="1"/>
  <c r="E973" i="3"/>
  <c r="G972" i="3"/>
  <c r="E999" i="4" l="1"/>
  <c r="G998" i="4"/>
  <c r="I998" i="4" s="1"/>
  <c r="E974" i="3"/>
  <c r="G973" i="3"/>
  <c r="G999" i="4" l="1"/>
  <c r="I999" i="4" s="1"/>
  <c r="E1000" i="4"/>
  <c r="E975" i="3"/>
  <c r="G974" i="3"/>
  <c r="G1000" i="4" l="1"/>
  <c r="I1000" i="4" s="1"/>
  <c r="E1001" i="4"/>
  <c r="E976" i="3"/>
  <c r="G975" i="3"/>
  <c r="E1002" i="4" l="1"/>
  <c r="G1001" i="4"/>
  <c r="I1001" i="4" s="1"/>
  <c r="E977" i="3"/>
  <c r="F978" i="3" s="1"/>
  <c r="G976" i="3"/>
  <c r="E1003" i="4" l="1"/>
  <c r="G1002" i="4"/>
  <c r="I1002" i="4" s="1"/>
  <c r="E978" i="3"/>
  <c r="F979" i="3" s="1"/>
  <c r="G977" i="3"/>
  <c r="G1003" i="4" l="1"/>
  <c r="I1003" i="4" s="1"/>
  <c r="E1004" i="4"/>
  <c r="E979" i="3"/>
  <c r="G978" i="3"/>
  <c r="G1004" i="4" l="1"/>
  <c r="I1004" i="4" s="1"/>
  <c r="E1005" i="4"/>
  <c r="E980" i="3"/>
  <c r="G979" i="3"/>
  <c r="G1005" i="4" l="1"/>
  <c r="I1005" i="4" s="1"/>
  <c r="E1006" i="4"/>
  <c r="E981" i="3"/>
  <c r="G980" i="3"/>
  <c r="G1006" i="4" l="1"/>
  <c r="I1006" i="4" s="1"/>
  <c r="E1007" i="4"/>
  <c r="E982" i="3"/>
  <c r="G981" i="3"/>
  <c r="F1008" i="4" l="1"/>
  <c r="G1007" i="4"/>
  <c r="I1007" i="4" s="1"/>
  <c r="E1008" i="4"/>
  <c r="E983" i="3"/>
  <c r="F984" i="3" s="1"/>
  <c r="G982" i="3"/>
  <c r="G1008" i="4" l="1"/>
  <c r="I1008" i="4" s="1"/>
  <c r="E1009" i="4"/>
  <c r="F1009" i="4"/>
  <c r="F1010" i="4" s="1"/>
  <c r="E984" i="3"/>
  <c r="F985" i="3" s="1"/>
  <c r="G983" i="3"/>
  <c r="G1009" i="4" l="1"/>
  <c r="I1009" i="4" s="1"/>
  <c r="E1010" i="4"/>
  <c r="E985" i="3"/>
  <c r="G984" i="3"/>
  <c r="G1010" i="4" l="1"/>
  <c r="I1010" i="4" s="1"/>
  <c r="E1011" i="4"/>
  <c r="F1011" i="4"/>
  <c r="F1012" i="4" s="1"/>
  <c r="E986" i="3"/>
  <c r="G985" i="3"/>
  <c r="G1011" i="4" l="1"/>
  <c r="I1011" i="4" s="1"/>
  <c r="E1012" i="4"/>
  <c r="E987" i="3"/>
  <c r="F988" i="3" s="1"/>
  <c r="G986" i="3"/>
  <c r="G1012" i="4" l="1"/>
  <c r="I1012" i="4" s="1"/>
  <c r="E1013" i="4"/>
  <c r="F1013" i="4"/>
  <c r="F1014" i="4" s="1"/>
  <c r="E988" i="3"/>
  <c r="F989" i="3" s="1"/>
  <c r="G987" i="3"/>
  <c r="G1013" i="4" l="1"/>
  <c r="I1013" i="4" s="1"/>
  <c r="E1014" i="4"/>
  <c r="F1015" i="4"/>
  <c r="E989" i="3"/>
  <c r="F990" i="3" s="1"/>
  <c r="G988" i="3"/>
  <c r="G1014" i="4" l="1"/>
  <c r="I1014" i="4" s="1"/>
  <c r="E1015" i="4"/>
  <c r="E990" i="3"/>
  <c r="F991" i="3" s="1"/>
  <c r="G989" i="3"/>
  <c r="G1015" i="4" l="1"/>
  <c r="I1015" i="4" s="1"/>
  <c r="E1016" i="4"/>
  <c r="F1016" i="4"/>
  <c r="F1017" i="4" s="1"/>
  <c r="E991" i="3"/>
  <c r="G990" i="3"/>
  <c r="G1016" i="4" l="1"/>
  <c r="I1016" i="4" s="1"/>
  <c r="E1017" i="4"/>
  <c r="E992" i="3"/>
  <c r="G991" i="3"/>
  <c r="G1017" i="4" l="1"/>
  <c r="I1017" i="4" s="1"/>
  <c r="E1018" i="4"/>
  <c r="F1018" i="4"/>
  <c r="F1019" i="4" s="1"/>
  <c r="E993" i="3"/>
  <c r="G992" i="3"/>
  <c r="G1018" i="4" l="1"/>
  <c r="I1018" i="4" s="1"/>
  <c r="E1019" i="4"/>
  <c r="E994" i="3"/>
  <c r="G993" i="3"/>
  <c r="G1019" i="4" l="1"/>
  <c r="I1019" i="4" s="1"/>
  <c r="E1020" i="4"/>
  <c r="F1020" i="4"/>
  <c r="F1021" i="4" s="1"/>
  <c r="E995" i="3"/>
  <c r="G994" i="3"/>
  <c r="E1021" i="4" l="1"/>
  <c r="G1020" i="4"/>
  <c r="I1020" i="4" s="1"/>
  <c r="E996" i="3"/>
  <c r="G995" i="3"/>
  <c r="G1021" i="4" l="1"/>
  <c r="I1021" i="4" s="1"/>
  <c r="E1022" i="4"/>
  <c r="F1022" i="4"/>
  <c r="E997" i="3"/>
  <c r="G996" i="3"/>
  <c r="G1022" i="4" l="1"/>
  <c r="I1022" i="4" s="1"/>
  <c r="E1023" i="4"/>
  <c r="E998" i="3"/>
  <c r="G997" i="3"/>
  <c r="G1023" i="4" l="1"/>
  <c r="I1023" i="4" s="1"/>
  <c r="E1024" i="4"/>
  <c r="E999" i="3"/>
  <c r="G998" i="3"/>
  <c r="G1024" i="4" l="1"/>
  <c r="I1024" i="4" s="1"/>
  <c r="E1025" i="4"/>
  <c r="E1000" i="3"/>
  <c r="G999" i="3"/>
  <c r="G1025" i="4" l="1"/>
  <c r="I1025" i="4" s="1"/>
  <c r="E1026" i="4"/>
  <c r="E1001" i="3"/>
  <c r="G1000" i="3"/>
  <c r="G1026" i="4" l="1"/>
  <c r="I1026" i="4" s="1"/>
  <c r="E1027" i="4"/>
  <c r="E1002" i="3"/>
  <c r="F1003" i="3" s="1"/>
  <c r="G1001" i="3"/>
  <c r="G1027" i="4" l="1"/>
  <c r="I1027" i="4" s="1"/>
  <c r="E1028" i="4"/>
  <c r="E1003" i="3"/>
  <c r="G1002" i="3"/>
  <c r="G1028" i="4" l="1"/>
  <c r="I1028" i="4" s="1"/>
  <c r="E1029" i="4"/>
  <c r="E1004" i="3"/>
  <c r="G1003" i="3"/>
  <c r="G1029" i="4" l="1"/>
  <c r="I1029" i="4" s="1"/>
  <c r="E1030" i="4"/>
  <c r="E1005" i="3"/>
  <c r="G1004" i="3"/>
  <c r="G1030" i="4" l="1"/>
  <c r="I1030" i="4" s="1"/>
  <c r="E1031" i="4"/>
  <c r="E1006" i="3"/>
  <c r="F1007" i="3" s="1"/>
  <c r="G1005" i="3"/>
  <c r="G1031" i="4" l="1"/>
  <c r="I1031" i="4" s="1"/>
  <c r="E1032" i="4"/>
  <c r="E1007" i="3"/>
  <c r="F1008" i="3" s="1"/>
  <c r="G1006" i="3"/>
  <c r="E1033" i="4" l="1"/>
  <c r="G1032" i="4"/>
  <c r="I1032" i="4" s="1"/>
  <c r="E1008" i="3"/>
  <c r="F1009" i="3" s="1"/>
  <c r="G1007" i="3"/>
  <c r="E1034" i="4" l="1"/>
  <c r="G1033" i="4"/>
  <c r="I1033" i="4" s="1"/>
  <c r="E1009" i="3"/>
  <c r="F1010" i="3" s="1"/>
  <c r="G1008" i="3"/>
  <c r="E1035" i="4" l="1"/>
  <c r="G1034" i="4"/>
  <c r="I1034" i="4" s="1"/>
  <c r="E1010" i="3"/>
  <c r="F1011" i="3" s="1"/>
  <c r="G1009" i="3"/>
  <c r="G1035" i="4" l="1"/>
  <c r="I1035" i="4" s="1"/>
  <c r="E1036" i="4"/>
  <c r="E1011" i="3"/>
  <c r="F1012" i="3" s="1"/>
  <c r="G1010" i="3"/>
  <c r="E1037" i="4" l="1"/>
  <c r="G1036" i="4"/>
  <c r="I1036" i="4" s="1"/>
  <c r="E1012" i="3"/>
  <c r="F1013" i="3" s="1"/>
  <c r="G1011" i="3"/>
  <c r="F1038" i="4" l="1"/>
  <c r="G1037" i="4"/>
  <c r="I1037" i="4" s="1"/>
  <c r="E1038" i="4"/>
  <c r="E1013" i="3"/>
  <c r="F1014" i="3" s="1"/>
  <c r="G1012" i="3"/>
  <c r="E1039" i="4" l="1"/>
  <c r="G1038" i="4"/>
  <c r="I1038" i="4" s="1"/>
  <c r="F1039" i="4"/>
  <c r="E1014" i="3"/>
  <c r="F1015" i="3" s="1"/>
  <c r="G1013" i="3"/>
  <c r="E1040" i="4" l="1"/>
  <c r="G1039" i="4"/>
  <c r="I1039" i="4" s="1"/>
  <c r="E1015" i="3"/>
  <c r="F1016" i="3" s="1"/>
  <c r="G1014" i="3"/>
  <c r="E1041" i="4" l="1"/>
  <c r="G1040" i="4"/>
  <c r="I1040" i="4" s="1"/>
  <c r="E1016" i="3"/>
  <c r="F1017" i="3" s="1"/>
  <c r="G1015" i="3"/>
  <c r="F1042" i="4" l="1"/>
  <c r="G1041" i="4"/>
  <c r="I1041" i="4" s="1"/>
  <c r="E1042" i="4"/>
  <c r="E1017" i="3"/>
  <c r="F1018" i="3" s="1"/>
  <c r="G1016" i="3"/>
  <c r="E1043" i="4" l="1"/>
  <c r="G1042" i="4"/>
  <c r="I1042" i="4" s="1"/>
  <c r="F1043" i="4"/>
  <c r="F1044" i="4" s="1"/>
  <c r="E1018" i="3"/>
  <c r="F1019" i="3" s="1"/>
  <c r="G1017" i="3"/>
  <c r="E1044" i="4" l="1"/>
  <c r="G1043" i="4"/>
  <c r="I1043" i="4" s="1"/>
  <c r="E1019" i="3"/>
  <c r="G1018" i="3"/>
  <c r="E1045" i="4" l="1"/>
  <c r="G1044" i="4"/>
  <c r="I1044" i="4" s="1"/>
  <c r="F1045" i="4"/>
  <c r="F1046" i="4" s="1"/>
  <c r="E1020" i="3"/>
  <c r="G1019" i="3"/>
  <c r="E1046" i="4" l="1"/>
  <c r="G1045" i="4"/>
  <c r="I1045" i="4" s="1"/>
  <c r="E1021" i="3"/>
  <c r="F1022" i="3" s="1"/>
  <c r="G1020" i="3"/>
  <c r="E1047" i="4" l="1"/>
  <c r="G1046" i="4"/>
  <c r="I1046" i="4" s="1"/>
  <c r="F1047" i="4"/>
  <c r="F1048" i="4" s="1"/>
  <c r="E1022" i="3"/>
  <c r="G1021" i="3"/>
  <c r="G1047" i="4" l="1"/>
  <c r="I1047" i="4" s="1"/>
  <c r="E1048" i="4"/>
  <c r="E1023" i="3"/>
  <c r="G1022" i="3"/>
  <c r="G1048" i="4" l="1"/>
  <c r="I1048" i="4" s="1"/>
  <c r="E1049" i="4"/>
  <c r="F1049" i="4"/>
  <c r="F1050" i="4" s="1"/>
  <c r="E1024" i="3"/>
  <c r="G1023" i="3"/>
  <c r="E1050" i="4" l="1"/>
  <c r="G1049" i="4"/>
  <c r="I1049" i="4" s="1"/>
  <c r="E1025" i="3"/>
  <c r="G1024" i="3"/>
  <c r="G1050" i="4" l="1"/>
  <c r="I1050" i="4" s="1"/>
  <c r="E1051" i="4"/>
  <c r="F1051" i="4"/>
  <c r="F1052" i="4" s="1"/>
  <c r="E1026" i="3"/>
  <c r="G1025" i="3"/>
  <c r="E1052" i="4" l="1"/>
  <c r="G1051" i="4"/>
  <c r="I1051" i="4" s="1"/>
  <c r="F1053" i="4"/>
  <c r="E1027" i="3"/>
  <c r="G1026" i="3"/>
  <c r="E1053" i="4" l="1"/>
  <c r="G1052" i="4"/>
  <c r="I1052" i="4" s="1"/>
  <c r="E1028" i="3"/>
  <c r="G1027" i="3"/>
  <c r="E1054" i="4" l="1"/>
  <c r="G1053" i="4"/>
  <c r="I1053" i="4" s="1"/>
  <c r="F1054" i="4"/>
  <c r="F1055" i="4" s="1"/>
  <c r="E1029" i="3"/>
  <c r="G1028" i="3"/>
  <c r="G1054" i="4" l="1"/>
  <c r="I1054" i="4" s="1"/>
  <c r="E1055" i="4"/>
  <c r="E1030" i="3"/>
  <c r="F1031" i="3" s="1"/>
  <c r="G1029" i="3"/>
  <c r="G1055" i="4" l="1"/>
  <c r="I1055" i="4" s="1"/>
  <c r="E1056" i="4"/>
  <c r="F1056" i="4"/>
  <c r="E1031" i="3"/>
  <c r="F1032" i="3" s="1"/>
  <c r="G1030" i="3"/>
  <c r="G1056" i="4" l="1"/>
  <c r="I1056" i="4" s="1"/>
  <c r="E1057" i="4"/>
  <c r="E1032" i="3"/>
  <c r="F1033" i="3" s="1"/>
  <c r="G1031" i="3"/>
  <c r="G1057" i="4" l="1"/>
  <c r="I1057" i="4" s="1"/>
  <c r="E1058" i="4"/>
  <c r="E1033" i="3"/>
  <c r="F1034" i="3" s="1"/>
  <c r="G1032" i="3"/>
  <c r="G1058" i="4" l="1"/>
  <c r="I1058" i="4" s="1"/>
  <c r="E1059" i="4"/>
  <c r="E1034" i="3"/>
  <c r="F1035" i="3" s="1"/>
  <c r="G1033" i="3"/>
  <c r="G1059" i="4" l="1"/>
  <c r="I1059" i="4" s="1"/>
  <c r="E1060" i="4"/>
  <c r="E1035" i="3"/>
  <c r="F1036" i="3" s="1"/>
  <c r="G1034" i="3"/>
  <c r="F1061" i="4" l="1"/>
  <c r="G1060" i="4"/>
  <c r="I1060" i="4" s="1"/>
  <c r="E1061" i="4"/>
  <c r="E1036" i="3"/>
  <c r="F1037" i="3" s="1"/>
  <c r="G1035" i="3"/>
  <c r="G1061" i="4" l="1"/>
  <c r="I1061" i="4" s="1"/>
  <c r="E1062" i="4"/>
  <c r="F1062" i="4"/>
  <c r="E1037" i="3"/>
  <c r="F1038" i="3" s="1"/>
  <c r="G1036" i="3"/>
  <c r="G1062" i="4" l="1"/>
  <c r="I1062" i="4" s="1"/>
  <c r="E1063" i="4"/>
  <c r="E1038" i="3"/>
  <c r="F1039" i="3" s="1"/>
  <c r="G1037" i="3"/>
  <c r="G1063" i="4" l="1"/>
  <c r="I1063" i="4" s="1"/>
  <c r="E1064" i="4"/>
  <c r="E1039" i="3"/>
  <c r="G1038" i="3"/>
  <c r="G1064" i="4" l="1"/>
  <c r="I1064" i="4" s="1"/>
  <c r="E1065" i="4"/>
  <c r="E1040" i="3"/>
  <c r="F1041" i="3" s="1"/>
  <c r="G1039" i="3"/>
  <c r="F1066" i="4" l="1"/>
  <c r="G1065" i="4"/>
  <c r="I1065" i="4" s="1"/>
  <c r="E1066" i="4"/>
  <c r="E1041" i="3"/>
  <c r="F1042" i="3" s="1"/>
  <c r="G1040" i="3"/>
  <c r="G1066" i="4" l="1"/>
  <c r="I1066" i="4" s="1"/>
  <c r="E1067" i="4"/>
  <c r="F1067" i="4"/>
  <c r="F1068" i="4" s="1"/>
  <c r="E1042" i="3"/>
  <c r="F1043" i="3" s="1"/>
  <c r="G1041" i="3"/>
  <c r="G1067" i="4" l="1"/>
  <c r="I1067" i="4" s="1"/>
  <c r="E1068" i="4"/>
  <c r="E1043" i="3"/>
  <c r="F1044" i="3" s="1"/>
  <c r="G1042" i="3"/>
  <c r="G1068" i="4" l="1"/>
  <c r="I1068" i="4" s="1"/>
  <c r="E1069" i="4"/>
  <c r="F1069" i="4"/>
  <c r="E1044" i="3"/>
  <c r="F1045" i="3" s="1"/>
  <c r="G1043" i="3"/>
  <c r="G1069" i="4" l="1"/>
  <c r="I1069" i="4" s="1"/>
  <c r="E1070" i="4"/>
  <c r="E1045" i="3"/>
  <c r="F1046" i="3" s="1"/>
  <c r="G1044" i="3"/>
  <c r="F1071" i="4" l="1"/>
  <c r="E1071" i="4"/>
  <c r="G1070" i="4"/>
  <c r="I1070" i="4" s="1"/>
  <c r="E1046" i="3"/>
  <c r="F1047" i="3" s="1"/>
  <c r="G1045" i="3"/>
  <c r="E1072" i="4" l="1"/>
  <c r="G1071" i="4"/>
  <c r="I1071" i="4" s="1"/>
  <c r="F1072" i="4"/>
  <c r="F1073" i="4" s="1"/>
  <c r="E1047" i="3"/>
  <c r="F1048" i="3" s="1"/>
  <c r="G1046" i="3"/>
  <c r="G1072" i="4" l="1"/>
  <c r="I1072" i="4" s="1"/>
  <c r="E1073" i="4"/>
  <c r="E1048" i="3"/>
  <c r="F1049" i="3" s="1"/>
  <c r="G1047" i="3"/>
  <c r="E1074" i="4" l="1"/>
  <c r="G1073" i="4"/>
  <c r="I1073" i="4" s="1"/>
  <c r="F1074" i="4"/>
  <c r="F1075" i="4" s="1"/>
  <c r="E1049" i="3"/>
  <c r="F1050" i="3" s="1"/>
  <c r="G1048" i="3"/>
  <c r="E1075" i="4" l="1"/>
  <c r="G1074" i="4"/>
  <c r="I1074" i="4" s="1"/>
  <c r="E1050" i="3"/>
  <c r="F1051" i="3" s="1"/>
  <c r="G1049" i="3"/>
  <c r="E1076" i="4" l="1"/>
  <c r="G1075" i="4"/>
  <c r="I1075" i="4" s="1"/>
  <c r="F1076" i="4"/>
  <c r="F1077" i="4" s="1"/>
  <c r="E1051" i="3"/>
  <c r="F1052" i="3" s="1"/>
  <c r="G1050" i="3"/>
  <c r="E1077" i="4" l="1"/>
  <c r="G1076" i="4"/>
  <c r="I1076" i="4" s="1"/>
  <c r="E1052" i="3"/>
  <c r="G1051" i="3"/>
  <c r="G1077" i="4" l="1"/>
  <c r="I1077" i="4" s="1"/>
  <c r="E1078" i="4"/>
  <c r="F1078" i="4"/>
  <c r="F1079" i="4" s="1"/>
  <c r="E1053" i="3"/>
  <c r="F1054" i="3" s="1"/>
  <c r="G1052" i="3"/>
  <c r="G1078" i="4" l="1"/>
  <c r="I1078" i="4" s="1"/>
  <c r="E1079" i="4"/>
  <c r="E1054" i="3"/>
  <c r="G1053" i="3"/>
  <c r="E1080" i="4" l="1"/>
  <c r="G1079" i="4"/>
  <c r="I1079" i="4" s="1"/>
  <c r="F1080" i="4"/>
  <c r="F1081" i="4" s="1"/>
  <c r="E1055" i="3"/>
  <c r="G1054" i="3"/>
  <c r="E1081" i="4" l="1"/>
  <c r="G1080" i="4"/>
  <c r="I1080" i="4" s="1"/>
  <c r="E1056" i="3"/>
  <c r="G1055" i="3"/>
  <c r="E1082" i="4" l="1"/>
  <c r="G1081" i="4"/>
  <c r="I1081" i="4" s="1"/>
  <c r="F1082" i="4"/>
  <c r="F1083" i="4" s="1"/>
  <c r="E1057" i="3"/>
  <c r="G1056" i="3"/>
  <c r="E1083" i="4" l="1"/>
  <c r="G1082" i="4"/>
  <c r="I1082" i="4" s="1"/>
  <c r="E1058" i="3"/>
  <c r="G1057" i="3"/>
  <c r="E1084" i="4" l="1"/>
  <c r="G1083" i="4"/>
  <c r="I1083" i="4" s="1"/>
  <c r="F1084" i="4"/>
  <c r="F1085" i="4" s="1"/>
  <c r="E1059" i="3"/>
  <c r="G1058" i="3"/>
  <c r="E1085" i="4" l="1"/>
  <c r="G1084" i="4"/>
  <c r="I1084" i="4" s="1"/>
  <c r="E1060" i="3"/>
  <c r="F1061" i="3" s="1"/>
  <c r="G1059" i="3"/>
  <c r="E1086" i="4" l="1"/>
  <c r="G1085" i="4"/>
  <c r="I1085" i="4" s="1"/>
  <c r="F1086" i="4"/>
  <c r="F1087" i="4" s="1"/>
  <c r="E1061" i="3"/>
  <c r="F1062" i="3" s="1"/>
  <c r="G1060" i="3"/>
  <c r="E1087" i="4" l="1"/>
  <c r="G1086" i="4"/>
  <c r="I1086" i="4" s="1"/>
  <c r="E1062" i="3"/>
  <c r="G1061" i="3"/>
  <c r="E1088" i="4" l="1"/>
  <c r="G1087" i="4"/>
  <c r="I1087" i="4" s="1"/>
  <c r="F1088" i="4"/>
  <c r="F1089" i="4" s="1"/>
  <c r="E1063" i="3"/>
  <c r="G1062" i="3"/>
  <c r="E1089" i="4" l="1"/>
  <c r="G1088" i="4"/>
  <c r="I1088" i="4" s="1"/>
  <c r="E1064" i="3"/>
  <c r="F1065" i="3" s="1"/>
  <c r="G1063" i="3"/>
  <c r="E1090" i="4" l="1"/>
  <c r="G1089" i="4"/>
  <c r="I1089" i="4" s="1"/>
  <c r="F1090" i="4"/>
  <c r="F1091" i="4" s="1"/>
  <c r="E1065" i="3"/>
  <c r="F1066" i="3" s="1"/>
  <c r="G1064" i="3"/>
  <c r="E1091" i="4" l="1"/>
  <c r="G1090" i="4"/>
  <c r="I1090" i="4" s="1"/>
  <c r="E1066" i="3"/>
  <c r="F1067" i="3" s="1"/>
  <c r="G1065" i="3"/>
  <c r="E1092" i="4" l="1"/>
  <c r="G1091" i="4"/>
  <c r="I1091" i="4" s="1"/>
  <c r="F1092" i="4"/>
  <c r="F1093" i="4" s="1"/>
  <c r="E1067" i="3"/>
  <c r="F1068" i="3" s="1"/>
  <c r="G1066" i="3"/>
  <c r="E1093" i="4" l="1"/>
  <c r="G1092" i="4"/>
  <c r="I1092" i="4" s="1"/>
  <c r="E1068" i="3"/>
  <c r="F1069" i="3" s="1"/>
  <c r="G1067" i="3"/>
  <c r="G1093" i="4" l="1"/>
  <c r="I1093" i="4" s="1"/>
  <c r="E1094" i="4"/>
  <c r="F1094" i="4"/>
  <c r="F1095" i="4" s="1"/>
  <c r="E1069" i="3"/>
  <c r="G1068" i="3"/>
  <c r="E1095" i="4" l="1"/>
  <c r="G1094" i="4"/>
  <c r="I1094" i="4" s="1"/>
  <c r="E1070" i="3"/>
  <c r="F1071" i="3" s="1"/>
  <c r="G1069" i="3"/>
  <c r="E1096" i="4" l="1"/>
  <c r="G1095" i="4"/>
  <c r="I1095" i="4" s="1"/>
  <c r="F1096" i="4"/>
  <c r="F1097" i="4" s="1"/>
  <c r="E1071" i="3"/>
  <c r="F1072" i="3" s="1"/>
  <c r="G1070" i="3"/>
  <c r="G1096" i="4" l="1"/>
  <c r="I1096" i="4" s="1"/>
  <c r="E1097" i="4"/>
  <c r="E1072" i="3"/>
  <c r="F1073" i="3" s="1"/>
  <c r="G1071" i="3"/>
  <c r="E1098" i="4" l="1"/>
  <c r="G1097" i="4"/>
  <c r="I1097" i="4" s="1"/>
  <c r="F1098" i="4"/>
  <c r="F1099" i="4" s="1"/>
  <c r="E1073" i="3"/>
  <c r="F1074" i="3" s="1"/>
  <c r="G1072" i="3"/>
  <c r="G1098" i="4" l="1"/>
  <c r="I1098" i="4" s="1"/>
  <c r="E1099" i="4"/>
  <c r="E1074" i="3"/>
  <c r="F1075" i="3" s="1"/>
  <c r="G1073" i="3"/>
  <c r="G1099" i="4" l="1"/>
  <c r="I1099" i="4" s="1"/>
  <c r="E1100" i="4"/>
  <c r="F1100" i="4"/>
  <c r="F1101" i="4" s="1"/>
  <c r="E1075" i="3"/>
  <c r="F1076" i="3" s="1"/>
  <c r="G1074" i="3"/>
  <c r="E1101" i="4" l="1"/>
  <c r="G1100" i="4"/>
  <c r="I1100" i="4" s="1"/>
  <c r="E1076" i="3"/>
  <c r="F1077" i="3" s="1"/>
  <c r="G1075" i="3"/>
  <c r="E1102" i="4" l="1"/>
  <c r="G1101" i="4"/>
  <c r="I1101" i="4" s="1"/>
  <c r="F1102" i="4"/>
  <c r="F1103" i="4" s="1"/>
  <c r="E1077" i="3"/>
  <c r="F1078" i="3" s="1"/>
  <c r="G1076" i="3"/>
  <c r="E1103" i="4" l="1"/>
  <c r="G1102" i="4"/>
  <c r="I1102" i="4" s="1"/>
  <c r="E1078" i="3"/>
  <c r="F1079" i="3" s="1"/>
  <c r="G1077" i="3"/>
  <c r="E1104" i="4" l="1"/>
  <c r="G1103" i="4"/>
  <c r="I1103" i="4" s="1"/>
  <c r="F1104" i="4"/>
  <c r="F1105" i="4" s="1"/>
  <c r="E1079" i="3"/>
  <c r="G1078" i="3"/>
  <c r="E1105" i="4" l="1"/>
  <c r="G1104" i="4"/>
  <c r="I1104" i="4" s="1"/>
  <c r="E1080" i="3"/>
  <c r="F1081" i="3" s="1"/>
  <c r="G1079" i="3"/>
  <c r="E1106" i="4" l="1"/>
  <c r="G1105" i="4"/>
  <c r="I1105" i="4" s="1"/>
  <c r="F1106" i="4"/>
  <c r="F1107" i="4" s="1"/>
  <c r="E1081" i="3"/>
  <c r="F1082" i="3" s="1"/>
  <c r="G1080" i="3"/>
  <c r="E1107" i="4" l="1"/>
  <c r="G1106" i="4"/>
  <c r="I1106" i="4" s="1"/>
  <c r="E1082" i="3"/>
  <c r="F1083" i="3" s="1"/>
  <c r="G1081" i="3"/>
  <c r="E1108" i="4" l="1"/>
  <c r="G1107" i="4"/>
  <c r="I1107" i="4" s="1"/>
  <c r="F1108" i="4"/>
  <c r="F1109" i="4" s="1"/>
  <c r="E1083" i="3"/>
  <c r="G1082" i="3"/>
  <c r="E1109" i="4" l="1"/>
  <c r="G1108" i="4"/>
  <c r="I1108" i="4" s="1"/>
  <c r="E1084" i="3"/>
  <c r="F1085" i="3" s="1"/>
  <c r="G1083" i="3"/>
  <c r="E1110" i="4" l="1"/>
  <c r="G1109" i="4"/>
  <c r="I1109" i="4" s="1"/>
  <c r="F1110" i="4"/>
  <c r="F1111" i="4" s="1"/>
  <c r="E1085" i="3"/>
  <c r="F1086" i="3" s="1"/>
  <c r="G1084" i="3"/>
  <c r="G1110" i="4" l="1"/>
  <c r="I1110" i="4" s="1"/>
  <c r="E1111" i="4"/>
  <c r="E1086" i="3"/>
  <c r="F1087" i="3" s="1"/>
  <c r="G1085" i="3"/>
  <c r="G1111" i="4" l="1"/>
  <c r="I1111" i="4" s="1"/>
  <c r="E1112" i="4"/>
  <c r="F1112" i="4"/>
  <c r="F1113" i="4" s="1"/>
  <c r="E1087" i="3"/>
  <c r="G1086" i="3"/>
  <c r="E1113" i="4" l="1"/>
  <c r="G1112" i="4"/>
  <c r="I1112" i="4" s="1"/>
  <c r="E1088" i="3"/>
  <c r="F1089" i="3" s="1"/>
  <c r="G1087" i="3"/>
  <c r="E1114" i="4" l="1"/>
  <c r="G1113" i="4"/>
  <c r="I1113" i="4" s="1"/>
  <c r="F1114" i="4"/>
  <c r="F1115" i="4" s="1"/>
  <c r="E1089" i="3"/>
  <c r="F1090" i="3" s="1"/>
  <c r="G1088" i="3"/>
  <c r="E1115" i="4" l="1"/>
  <c r="G1114" i="4"/>
  <c r="I1114" i="4" s="1"/>
  <c r="E1090" i="3"/>
  <c r="F1091" i="3" s="1"/>
  <c r="G1089" i="3"/>
  <c r="E1116" i="4" l="1"/>
  <c r="G1115" i="4"/>
  <c r="I1115" i="4" s="1"/>
  <c r="F1116" i="4"/>
  <c r="F1117" i="4" s="1"/>
  <c r="E1091" i="3"/>
  <c r="F1092" i="3" s="1"/>
  <c r="G1090" i="3"/>
  <c r="E1117" i="4" l="1"/>
  <c r="G1116" i="4"/>
  <c r="I1116" i="4" s="1"/>
  <c r="E1092" i="3"/>
  <c r="F1093" i="3" s="1"/>
  <c r="G1091" i="3"/>
  <c r="E1118" i="4" l="1"/>
  <c r="G1117" i="4"/>
  <c r="I1117" i="4" s="1"/>
  <c r="F1118" i="4"/>
  <c r="F1119" i="4" s="1"/>
  <c r="E1093" i="3"/>
  <c r="F1094" i="3" s="1"/>
  <c r="G1092" i="3"/>
  <c r="E1119" i="4" l="1"/>
  <c r="G1118" i="4"/>
  <c r="I1118" i="4" s="1"/>
  <c r="E1094" i="3"/>
  <c r="F1095" i="3" s="1"/>
  <c r="G1093" i="3"/>
  <c r="E1120" i="4" l="1"/>
  <c r="G1119" i="4"/>
  <c r="I1119" i="4" s="1"/>
  <c r="F1120" i="4"/>
  <c r="F1121" i="4" s="1"/>
  <c r="E1095" i="3"/>
  <c r="F1096" i="3" s="1"/>
  <c r="G1094" i="3"/>
  <c r="E1121" i="4" l="1"/>
  <c r="G1120" i="4"/>
  <c r="I1120" i="4" s="1"/>
  <c r="E1096" i="3"/>
  <c r="F1097" i="3" s="1"/>
  <c r="G1095" i="3"/>
  <c r="G1121" i="4" l="1"/>
  <c r="I1121" i="4" s="1"/>
  <c r="E1122" i="4"/>
  <c r="F1122" i="4"/>
  <c r="E1097" i="3"/>
  <c r="F1098" i="3" s="1"/>
  <c r="G1096" i="3"/>
  <c r="F1123" i="4" l="1"/>
  <c r="G1122" i="4"/>
  <c r="I1122" i="4" s="1"/>
  <c r="E1123" i="4"/>
  <c r="E1098" i="3"/>
  <c r="F1099" i="3" s="1"/>
  <c r="G1097" i="3"/>
  <c r="G1123" i="4" l="1"/>
  <c r="I1123" i="4" s="1"/>
  <c r="E1124" i="4"/>
  <c r="F1124" i="4"/>
  <c r="E1099" i="3"/>
  <c r="F1100" i="3" s="1"/>
  <c r="G1098" i="3"/>
  <c r="G1124" i="4" l="1"/>
  <c r="I1124" i="4" s="1"/>
  <c r="E1125" i="4"/>
  <c r="F1125" i="4"/>
  <c r="F1126" i="4" s="1"/>
  <c r="E1100" i="3"/>
  <c r="F1101" i="3" s="1"/>
  <c r="G1099" i="3"/>
  <c r="G1125" i="4" l="1"/>
  <c r="I1125" i="4" s="1"/>
  <c r="E1126" i="4"/>
  <c r="E1101" i="3"/>
  <c r="F1102" i="3" s="1"/>
  <c r="G1100" i="3"/>
  <c r="G1126" i="4" l="1"/>
  <c r="I1126" i="4" s="1"/>
  <c r="E1127" i="4"/>
  <c r="F1127" i="4"/>
  <c r="E1102" i="3"/>
  <c r="F1103" i="3" s="1"/>
  <c r="G1101" i="3"/>
  <c r="G1127" i="4" l="1"/>
  <c r="I1127" i="4" s="1"/>
  <c r="E1128" i="4"/>
  <c r="E1103" i="3"/>
  <c r="G1102" i="3"/>
  <c r="G1128" i="4" l="1"/>
  <c r="I1128" i="4" s="1"/>
  <c r="E1129" i="4"/>
  <c r="E1104" i="3"/>
  <c r="F1105" i="3" s="1"/>
  <c r="G1103" i="3"/>
  <c r="E1130" i="4" l="1"/>
  <c r="G1129" i="4"/>
  <c r="I1129" i="4" s="1"/>
  <c r="E1105" i="3"/>
  <c r="F1106" i="3" s="1"/>
  <c r="G1104" i="3"/>
  <c r="G1130" i="4" l="1"/>
  <c r="I1130" i="4" s="1"/>
  <c r="E1131" i="4"/>
  <c r="E1106" i="3"/>
  <c r="F1107" i="3" s="1"/>
  <c r="G1105" i="3"/>
  <c r="G1131" i="4" l="1"/>
  <c r="I1131" i="4" s="1"/>
  <c r="E1132" i="4"/>
  <c r="E1107" i="3"/>
  <c r="F1108" i="3" s="1"/>
  <c r="G1106" i="3"/>
  <c r="E1133" i="4" l="1"/>
  <c r="G1132" i="4"/>
  <c r="I1132" i="4" s="1"/>
  <c r="E1108" i="3"/>
  <c r="F1109" i="3" s="1"/>
  <c r="G1107" i="3"/>
  <c r="G1133" i="4" l="1"/>
  <c r="I1133" i="4" s="1"/>
  <c r="E1134" i="4"/>
  <c r="E1109" i="3"/>
  <c r="F1110" i="3" s="1"/>
  <c r="G1108" i="3"/>
  <c r="G1134" i="4" l="1"/>
  <c r="I1134" i="4" s="1"/>
  <c r="E1135" i="4"/>
  <c r="E1110" i="3"/>
  <c r="F1111" i="3" s="1"/>
  <c r="G1109" i="3"/>
  <c r="G1135" i="4" l="1"/>
  <c r="I1135" i="4" s="1"/>
  <c r="E1136" i="4"/>
  <c r="E1111" i="3"/>
  <c r="F1112" i="3" s="1"/>
  <c r="G1110" i="3"/>
  <c r="G1136" i="4" l="1"/>
  <c r="I1136" i="4" s="1"/>
  <c r="E1137" i="4"/>
  <c r="E1112" i="3"/>
  <c r="F1113" i="3" s="1"/>
  <c r="G1111" i="3"/>
  <c r="G1137" i="4" l="1"/>
  <c r="I1137" i="4" s="1"/>
  <c r="E1138" i="4"/>
  <c r="E1113" i="3"/>
  <c r="F1114" i="3" s="1"/>
  <c r="G1112" i="3"/>
  <c r="G1138" i="4" l="1"/>
  <c r="I1138" i="4" s="1"/>
  <c r="E1139" i="4"/>
  <c r="E1114" i="3"/>
  <c r="F1115" i="3" s="1"/>
  <c r="G1113" i="3"/>
  <c r="G1139" i="4" l="1"/>
  <c r="I1139" i="4" s="1"/>
  <c r="E1140" i="4"/>
  <c r="E1115" i="3"/>
  <c r="F1116" i="3" s="1"/>
  <c r="G1114" i="3"/>
  <c r="G1140" i="4" l="1"/>
  <c r="I1140" i="4" s="1"/>
  <c r="E1141" i="4"/>
  <c r="E1116" i="3"/>
  <c r="F1117" i="3" s="1"/>
  <c r="G1115" i="3"/>
  <c r="F1142" i="4" l="1"/>
  <c r="G1141" i="4"/>
  <c r="I1141" i="4" s="1"/>
  <c r="E1142" i="4"/>
  <c r="E1117" i="3"/>
  <c r="F1118" i="3" s="1"/>
  <c r="G1116" i="3"/>
  <c r="G1142" i="4" l="1"/>
  <c r="I1142" i="4" s="1"/>
  <c r="E1143" i="4"/>
  <c r="F1143" i="4"/>
  <c r="F1144" i="4" s="1"/>
  <c r="E1118" i="3"/>
  <c r="G1117" i="3"/>
  <c r="G1143" i="4" l="1"/>
  <c r="I1143" i="4" s="1"/>
  <c r="E1144" i="4"/>
  <c r="E1119" i="3"/>
  <c r="G1118" i="3"/>
  <c r="G1144" i="4" l="1"/>
  <c r="I1144" i="4" s="1"/>
  <c r="E1145" i="4"/>
  <c r="F1145" i="4"/>
  <c r="E1120" i="3"/>
  <c r="G1119" i="3"/>
  <c r="G1145" i="4" l="1"/>
  <c r="I1145" i="4" s="1"/>
  <c r="E1146" i="4"/>
  <c r="E1121" i="3"/>
  <c r="F1122" i="3" s="1"/>
  <c r="G1120" i="3"/>
  <c r="G1146" i="4" l="1"/>
  <c r="I1146" i="4" s="1"/>
  <c r="E1147" i="4"/>
  <c r="E1122" i="3"/>
  <c r="F1123" i="3" s="1"/>
  <c r="G1121" i="3"/>
  <c r="G1147" i="4" l="1"/>
  <c r="I1147" i="4" s="1"/>
  <c r="E1148" i="4"/>
  <c r="E1123" i="3"/>
  <c r="F1124" i="3" s="1"/>
  <c r="G1122" i="3"/>
  <c r="G1148" i="4" l="1"/>
  <c r="I1148" i="4" s="1"/>
  <c r="E1149" i="4"/>
  <c r="E1124" i="3"/>
  <c r="G1123" i="3"/>
  <c r="E1150" i="4" l="1"/>
  <c r="G1149" i="4"/>
  <c r="I1149" i="4" s="1"/>
  <c r="E1125" i="3"/>
  <c r="F1126" i="3" s="1"/>
  <c r="G1124" i="3"/>
  <c r="E1151" i="4" l="1"/>
  <c r="G1150" i="4"/>
  <c r="I1150" i="4" s="1"/>
  <c r="E1126" i="3"/>
  <c r="G1125" i="3"/>
  <c r="F1152" i="4" l="1"/>
  <c r="G1151" i="4"/>
  <c r="I1151" i="4" s="1"/>
  <c r="E1152" i="4"/>
  <c r="E1127" i="3"/>
  <c r="G1126" i="3"/>
  <c r="G1152" i="4" l="1"/>
  <c r="I1152" i="4" s="1"/>
  <c r="E1153" i="4"/>
  <c r="E1128" i="3"/>
  <c r="G1127" i="3"/>
  <c r="E1154" i="4" l="1"/>
  <c r="G1153" i="4"/>
  <c r="I1153" i="4" s="1"/>
  <c r="E1129" i="3"/>
  <c r="G1128" i="3"/>
  <c r="E1155" i="4" l="1"/>
  <c r="G1154" i="4"/>
  <c r="I1154" i="4" s="1"/>
  <c r="E1130" i="3"/>
  <c r="G1129" i="3"/>
  <c r="G1155" i="4" l="1"/>
  <c r="I1155" i="4" s="1"/>
  <c r="E1156" i="4"/>
  <c r="E1131" i="3"/>
  <c r="G1130" i="3"/>
  <c r="E1157" i="4" l="1"/>
  <c r="G1156" i="4"/>
  <c r="I1156" i="4" s="1"/>
  <c r="E1132" i="3"/>
  <c r="G1131" i="3"/>
  <c r="E1158" i="4" l="1"/>
  <c r="G1157" i="4"/>
  <c r="I1157" i="4" s="1"/>
  <c r="E1133" i="3"/>
  <c r="G1132" i="3"/>
  <c r="F1159" i="4" l="1"/>
  <c r="E1159" i="4"/>
  <c r="G1158" i="4"/>
  <c r="I1158" i="4" s="1"/>
  <c r="E1134" i="3"/>
  <c r="G1133" i="3"/>
  <c r="E1160" i="4" l="1"/>
  <c r="G1159" i="4"/>
  <c r="I1159" i="4" s="1"/>
  <c r="F1160" i="4"/>
  <c r="F1161" i="4" s="1"/>
  <c r="E1135" i="3"/>
  <c r="G1134" i="3"/>
  <c r="G1160" i="4" l="1"/>
  <c r="I1160" i="4" s="1"/>
  <c r="E1161" i="4"/>
  <c r="E1136" i="3"/>
  <c r="G1135" i="3"/>
  <c r="G1161" i="4" l="1"/>
  <c r="I1161" i="4" s="1"/>
  <c r="E1162" i="4"/>
  <c r="F1162" i="4"/>
  <c r="F1163" i="4" s="1"/>
  <c r="E1137" i="3"/>
  <c r="F1138" i="3" s="1"/>
  <c r="G1136" i="3"/>
  <c r="G1162" i="4" l="1"/>
  <c r="I1162" i="4" s="1"/>
  <c r="E1163" i="4"/>
  <c r="E1138" i="3"/>
  <c r="F1139" i="3" s="1"/>
  <c r="G1137" i="3"/>
  <c r="G1163" i="4" l="1"/>
  <c r="I1163" i="4" s="1"/>
  <c r="E1164" i="4"/>
  <c r="F1164" i="4"/>
  <c r="E1139" i="3"/>
  <c r="F1140" i="3" s="1"/>
  <c r="G1138" i="3"/>
  <c r="E1165" i="4" l="1"/>
  <c r="G1164" i="4"/>
  <c r="I1164" i="4" s="1"/>
  <c r="F1165" i="4"/>
  <c r="F1166" i="4" s="1"/>
  <c r="E1140" i="3"/>
  <c r="F1141" i="3" s="1"/>
  <c r="G1139" i="3"/>
  <c r="G1165" i="4" l="1"/>
  <c r="I1165" i="4" s="1"/>
  <c r="E1166" i="4"/>
  <c r="E1141" i="3"/>
  <c r="F1142" i="3" s="1"/>
  <c r="G1140" i="3"/>
  <c r="E1167" i="4" l="1"/>
  <c r="G1166" i="4"/>
  <c r="I1166" i="4" s="1"/>
  <c r="F1167" i="4"/>
  <c r="F1168" i="4" s="1"/>
  <c r="E1142" i="3"/>
  <c r="F1143" i="3" s="1"/>
  <c r="G1141" i="3"/>
  <c r="G1167" i="4" l="1"/>
  <c r="I1167" i="4" s="1"/>
  <c r="E1168" i="4"/>
  <c r="E1143" i="3"/>
  <c r="F1144" i="3" s="1"/>
  <c r="G1142" i="3"/>
  <c r="G1168" i="4" l="1"/>
  <c r="I1168" i="4" s="1"/>
  <c r="E1169" i="4"/>
  <c r="F1169" i="4"/>
  <c r="F1170" i="4" s="1"/>
  <c r="E1144" i="3"/>
  <c r="F1145" i="3" s="1"/>
  <c r="G1143" i="3"/>
  <c r="G1169" i="4" l="1"/>
  <c r="I1169" i="4" s="1"/>
  <c r="E1170" i="4"/>
  <c r="E1145" i="3"/>
  <c r="F1146" i="3" s="1"/>
  <c r="G1144" i="3"/>
  <c r="G1170" i="4" l="1"/>
  <c r="I1170" i="4" s="1"/>
  <c r="E1171" i="4"/>
  <c r="F1171" i="4"/>
  <c r="F1172" i="4" s="1"/>
  <c r="E1146" i="3"/>
  <c r="G1145" i="3"/>
  <c r="G1171" i="4" l="1"/>
  <c r="I1171" i="4" s="1"/>
  <c r="E1172" i="4"/>
  <c r="E1147" i="3"/>
  <c r="G1146" i="3"/>
  <c r="G1172" i="4" l="1"/>
  <c r="I1172" i="4" s="1"/>
  <c r="E1173" i="4"/>
  <c r="F1173" i="4"/>
  <c r="F1174" i="4" s="1"/>
  <c r="E1148" i="3"/>
  <c r="G1147" i="3"/>
  <c r="G1173" i="4" l="1"/>
  <c r="I1173" i="4" s="1"/>
  <c r="E1174" i="4"/>
  <c r="E1149" i="3"/>
  <c r="G1148" i="3"/>
  <c r="G1174" i="4" l="1"/>
  <c r="I1174" i="4" s="1"/>
  <c r="E1175" i="4"/>
  <c r="F1175" i="4"/>
  <c r="F1176" i="4" s="1"/>
  <c r="E1150" i="3"/>
  <c r="G1149" i="3"/>
  <c r="E1176" i="4" l="1"/>
  <c r="G1175" i="4"/>
  <c r="I1175" i="4" s="1"/>
  <c r="F1177" i="4"/>
  <c r="E1151" i="3"/>
  <c r="G1150" i="3"/>
  <c r="G1176" i="4" l="1"/>
  <c r="I1176" i="4" s="1"/>
  <c r="E1177" i="4"/>
  <c r="E1152" i="3"/>
  <c r="G1151" i="3"/>
  <c r="E1178" i="4" l="1"/>
  <c r="G1177" i="4"/>
  <c r="I1177" i="4" s="1"/>
  <c r="F1178" i="4"/>
  <c r="F1179" i="4" s="1"/>
  <c r="E1153" i="3"/>
  <c r="G1152" i="3"/>
  <c r="G1178" i="4" l="1"/>
  <c r="I1178" i="4" s="1"/>
  <c r="E1179" i="4"/>
  <c r="E1154" i="3"/>
  <c r="G1153" i="3"/>
  <c r="G1179" i="4" l="1"/>
  <c r="I1179" i="4" s="1"/>
  <c r="E1180" i="4"/>
  <c r="F1180" i="4"/>
  <c r="F1181" i="4" s="1"/>
  <c r="E1155" i="3"/>
  <c r="G1154" i="3"/>
  <c r="E1181" i="4" l="1"/>
  <c r="G1180" i="4"/>
  <c r="I1180" i="4" s="1"/>
  <c r="F1182" i="4"/>
  <c r="E1156" i="3"/>
  <c r="G1155" i="3"/>
  <c r="G1181" i="4" l="1"/>
  <c r="I1181" i="4" s="1"/>
  <c r="E1182" i="4"/>
  <c r="E1157" i="3"/>
  <c r="F1158" i="3" s="1"/>
  <c r="G1156" i="3"/>
  <c r="G1182" i="4" l="1"/>
  <c r="I1182" i="4" s="1"/>
  <c r="E1183" i="4"/>
  <c r="F1183" i="4"/>
  <c r="F1184" i="4" s="1"/>
  <c r="E1158" i="3"/>
  <c r="F1159" i="3" s="1"/>
  <c r="G1157" i="3"/>
  <c r="G1183" i="4" l="1"/>
  <c r="I1183" i="4" s="1"/>
  <c r="E1184" i="4"/>
  <c r="E1159" i="3"/>
  <c r="F1160" i="3" s="1"/>
  <c r="G1158" i="3"/>
  <c r="E1185" i="4" l="1"/>
  <c r="G1184" i="4"/>
  <c r="I1184" i="4" s="1"/>
  <c r="F1185" i="4"/>
  <c r="F1186" i="4" s="1"/>
  <c r="E1160" i="3"/>
  <c r="F1161" i="3" s="1"/>
  <c r="G1159" i="3"/>
  <c r="E1186" i="4" l="1"/>
  <c r="G1185" i="4"/>
  <c r="I1185" i="4" s="1"/>
  <c r="E1161" i="3"/>
  <c r="F1162" i="3" s="1"/>
  <c r="G1160" i="3"/>
  <c r="E1187" i="4" l="1"/>
  <c r="G1186" i="4"/>
  <c r="I1186" i="4" s="1"/>
  <c r="F1187" i="4"/>
  <c r="E1162" i="3"/>
  <c r="F1163" i="3" s="1"/>
  <c r="G1161" i="3"/>
  <c r="G1187" i="4" l="1"/>
  <c r="I1187" i="4" s="1"/>
  <c r="E1188" i="4"/>
  <c r="E1163" i="3"/>
  <c r="F1164" i="3" s="1"/>
  <c r="G1162" i="3"/>
  <c r="E1189" i="4" l="1"/>
  <c r="G1188" i="4"/>
  <c r="I1188" i="4" s="1"/>
  <c r="E1164" i="3"/>
  <c r="F1165" i="3" s="1"/>
  <c r="G1163" i="3"/>
  <c r="F1190" i="4" l="1"/>
  <c r="G1189" i="4"/>
  <c r="I1189" i="4" s="1"/>
  <c r="E1190" i="4"/>
  <c r="E1165" i="3"/>
  <c r="F1166" i="3" s="1"/>
  <c r="G1164" i="3"/>
  <c r="E1191" i="4" l="1"/>
  <c r="G1190" i="4"/>
  <c r="I1190" i="4" s="1"/>
  <c r="F1191" i="4"/>
  <c r="E1166" i="3"/>
  <c r="F1167" i="3" s="1"/>
  <c r="G1165" i="3"/>
  <c r="E1192" i="4" l="1"/>
  <c r="G1191" i="4"/>
  <c r="I1191" i="4" s="1"/>
  <c r="E1167" i="3"/>
  <c r="F1168" i="3" s="1"/>
  <c r="G1166" i="3"/>
  <c r="E1193" i="4" l="1"/>
  <c r="G1192" i="4"/>
  <c r="I1192" i="4" s="1"/>
  <c r="E1168" i="3"/>
  <c r="F1169" i="3" s="1"/>
  <c r="G1167" i="3"/>
  <c r="G1193" i="4" l="1"/>
  <c r="I1193" i="4" s="1"/>
  <c r="E1194" i="4"/>
  <c r="E1169" i="3"/>
  <c r="F1170" i="3" s="1"/>
  <c r="G1168" i="3"/>
  <c r="F1195" i="4" l="1"/>
  <c r="G1194" i="4"/>
  <c r="I1194" i="4" s="1"/>
  <c r="E1195" i="4"/>
  <c r="E1170" i="3"/>
  <c r="F1171" i="3" s="1"/>
  <c r="G1169" i="3"/>
  <c r="G1195" i="4" l="1"/>
  <c r="I1195" i="4" s="1"/>
  <c r="E1196" i="4"/>
  <c r="F1196" i="4"/>
  <c r="F1197" i="4" s="1"/>
  <c r="E1171" i="3"/>
  <c r="F1172" i="3" s="1"/>
  <c r="G1170" i="3"/>
  <c r="G1196" i="4" l="1"/>
  <c r="I1196" i="4" s="1"/>
  <c r="E1197" i="4"/>
  <c r="E1172" i="3"/>
  <c r="F1173" i="3" s="1"/>
  <c r="G1171" i="3"/>
  <c r="G1197" i="4" l="1"/>
  <c r="I1197" i="4" s="1"/>
  <c r="E1198" i="4"/>
  <c r="F1198" i="4"/>
  <c r="F1199" i="4" s="1"/>
  <c r="E1173" i="3"/>
  <c r="F1174" i="3" s="1"/>
  <c r="G1172" i="3"/>
  <c r="G1198" i="4" l="1"/>
  <c r="I1198" i="4" s="1"/>
  <c r="E1199" i="4"/>
  <c r="E1174" i="3"/>
  <c r="F1175" i="3" s="1"/>
  <c r="G1173" i="3"/>
  <c r="G1199" i="4" l="1"/>
  <c r="I1199" i="4" s="1"/>
  <c r="E1200" i="4"/>
  <c r="F1200" i="4"/>
  <c r="F1201" i="4" s="1"/>
  <c r="E1175" i="3"/>
  <c r="F1176" i="3" s="1"/>
  <c r="G1174" i="3"/>
  <c r="G1200" i="4" l="1"/>
  <c r="I1200" i="4" s="1"/>
  <c r="E1201" i="4"/>
  <c r="E1176" i="3"/>
  <c r="F1177" i="3" s="1"/>
  <c r="G1175" i="3"/>
  <c r="G1201" i="4" l="1"/>
  <c r="I1201" i="4" s="1"/>
  <c r="E1202" i="4"/>
  <c r="F1202" i="4"/>
  <c r="F1203" i="4" s="1"/>
  <c r="E1177" i="3"/>
  <c r="F1178" i="3" s="1"/>
  <c r="G1176" i="3"/>
  <c r="G1202" i="4" l="1"/>
  <c r="I1202" i="4" s="1"/>
  <c r="E1203" i="4"/>
  <c r="E1178" i="3"/>
  <c r="F1179" i="3" s="1"/>
  <c r="G1177" i="3"/>
  <c r="G1203" i="4" l="1"/>
  <c r="I1203" i="4" s="1"/>
  <c r="E1204" i="4"/>
  <c r="F1204" i="4"/>
  <c r="F1205" i="4" s="1"/>
  <c r="E1179" i="3"/>
  <c r="F1180" i="3" s="1"/>
  <c r="G1178" i="3"/>
  <c r="G1204" i="4" l="1"/>
  <c r="I1204" i="4" s="1"/>
  <c r="E1205" i="4"/>
  <c r="F1206" i="4"/>
  <c r="E1180" i="3"/>
  <c r="F1181" i="3" s="1"/>
  <c r="G1179" i="3"/>
  <c r="G1205" i="4" l="1"/>
  <c r="I1205" i="4" s="1"/>
  <c r="E1206" i="4"/>
  <c r="E1181" i="3"/>
  <c r="G1180" i="3"/>
  <c r="G1206" i="4" l="1"/>
  <c r="I1206" i="4" s="1"/>
  <c r="E1207" i="4"/>
  <c r="F1207" i="4"/>
  <c r="F1208" i="4" s="1"/>
  <c r="E1182" i="3"/>
  <c r="F1183" i="3" s="1"/>
  <c r="G1181" i="3"/>
  <c r="G1207" i="4" l="1"/>
  <c r="I1207" i="4" s="1"/>
  <c r="E1208" i="4"/>
  <c r="F1209" i="4"/>
  <c r="E1183" i="3"/>
  <c r="G1182" i="3"/>
  <c r="G1208" i="4" l="1"/>
  <c r="I1208" i="4" s="1"/>
  <c r="E1209" i="4"/>
  <c r="E1184" i="3"/>
  <c r="G1183" i="3"/>
  <c r="G1209" i="4" l="1"/>
  <c r="I1209" i="4" s="1"/>
  <c r="E1210" i="4"/>
  <c r="F1210" i="4"/>
  <c r="F1211" i="4" s="1"/>
  <c r="E1185" i="3"/>
  <c r="G1184" i="3"/>
  <c r="G1210" i="4" l="1"/>
  <c r="I1210" i="4" s="1"/>
  <c r="E1211" i="4"/>
  <c r="E1186" i="3"/>
  <c r="G1185" i="3"/>
  <c r="G1211" i="4" l="1"/>
  <c r="I1211" i="4" s="1"/>
  <c r="E1212" i="4"/>
  <c r="F1212" i="4"/>
  <c r="F1213" i="4" s="1"/>
  <c r="E1187" i="3"/>
  <c r="G1186" i="3"/>
  <c r="G1212" i="4" l="1"/>
  <c r="I1212" i="4" s="1"/>
  <c r="E1213" i="4"/>
  <c r="E1188" i="3"/>
  <c r="G1187" i="3"/>
  <c r="G1213" i="4" l="1"/>
  <c r="I1213" i="4" s="1"/>
  <c r="E1214" i="4"/>
  <c r="F1214" i="4"/>
  <c r="F1215" i="4" s="1"/>
  <c r="E1189" i="3"/>
  <c r="F1190" i="3" s="1"/>
  <c r="G1188" i="3"/>
  <c r="G1214" i="4" l="1"/>
  <c r="I1214" i="4" s="1"/>
  <c r="E1215" i="4"/>
  <c r="E1190" i="3"/>
  <c r="F1191" i="3" s="1"/>
  <c r="G1189" i="3"/>
  <c r="E1216" i="4" l="1"/>
  <c r="G1215" i="4"/>
  <c r="I1215" i="4" s="1"/>
  <c r="F1216" i="4"/>
  <c r="F1217" i="4" s="1"/>
  <c r="E1191" i="3"/>
  <c r="G1190" i="3"/>
  <c r="G1216" i="4" l="1"/>
  <c r="I1216" i="4" s="1"/>
  <c r="E1217" i="4"/>
  <c r="E1192" i="3"/>
  <c r="G1191" i="3"/>
  <c r="G1217" i="4" l="1"/>
  <c r="I1217" i="4" s="1"/>
  <c r="E1218" i="4"/>
  <c r="F1218" i="4"/>
  <c r="F1219" i="4" s="1"/>
  <c r="E1193" i="3"/>
  <c r="F1194" i="3" s="1"/>
  <c r="G1192" i="3"/>
  <c r="G1218" i="4" l="1"/>
  <c r="I1218" i="4" s="1"/>
  <c r="E1219" i="4"/>
  <c r="E1194" i="3"/>
  <c r="F1195" i="3" s="1"/>
  <c r="G1193" i="3"/>
  <c r="E1220" i="4" l="1"/>
  <c r="G1219" i="4"/>
  <c r="I1219" i="4" s="1"/>
  <c r="F1220" i="4"/>
  <c r="F1221" i="4" s="1"/>
  <c r="E1195" i="3"/>
  <c r="F1196" i="3" s="1"/>
  <c r="G1194" i="3"/>
  <c r="E1221" i="4" l="1"/>
  <c r="G1220" i="4"/>
  <c r="I1220" i="4" s="1"/>
  <c r="E1196" i="3"/>
  <c r="F1197" i="3" s="1"/>
  <c r="G1195" i="3"/>
  <c r="E1222" i="4" l="1"/>
  <c r="G1221" i="4"/>
  <c r="I1221" i="4" s="1"/>
  <c r="F1222" i="4"/>
  <c r="F1223" i="4" s="1"/>
  <c r="E1197" i="3"/>
  <c r="F1198" i="3" s="1"/>
  <c r="G1196" i="3"/>
  <c r="E1223" i="4" l="1"/>
  <c r="G1222" i="4"/>
  <c r="I1222" i="4" s="1"/>
  <c r="E1198" i="3"/>
  <c r="F1199" i="3" s="1"/>
  <c r="G1197" i="3"/>
  <c r="G1223" i="4" l="1"/>
  <c r="I1223" i="4" s="1"/>
  <c r="E1224" i="4"/>
  <c r="F1224" i="4"/>
  <c r="F1225" i="4" s="1"/>
  <c r="E1199" i="3"/>
  <c r="F1200" i="3" s="1"/>
  <c r="G1198" i="3"/>
  <c r="E1225" i="4" l="1"/>
  <c r="G1224" i="4"/>
  <c r="I1224" i="4" s="1"/>
  <c r="E1200" i="3"/>
  <c r="G1199" i="3"/>
  <c r="G1225" i="4" l="1"/>
  <c r="I1225" i="4" s="1"/>
  <c r="E1226" i="4"/>
  <c r="F1226" i="4"/>
  <c r="F1227" i="4" s="1"/>
  <c r="E1201" i="3"/>
  <c r="F1202" i="3" s="1"/>
  <c r="G1200" i="3"/>
  <c r="G1226" i="4" l="1"/>
  <c r="I1226" i="4" s="1"/>
  <c r="E1227" i="4"/>
  <c r="E1202" i="3"/>
  <c r="F1203" i="3" s="1"/>
  <c r="G1201" i="3"/>
  <c r="G1227" i="4" l="1"/>
  <c r="I1227" i="4" s="1"/>
  <c r="E1228" i="4"/>
  <c r="F1228" i="4"/>
  <c r="F1229" i="4" s="1"/>
  <c r="E1203" i="3"/>
  <c r="G1202" i="3"/>
  <c r="G1228" i="4" l="1"/>
  <c r="I1228" i="4" s="1"/>
  <c r="E1229" i="4"/>
  <c r="E1204" i="3"/>
  <c r="G1203" i="3"/>
  <c r="G1229" i="4" l="1"/>
  <c r="I1229" i="4" s="1"/>
  <c r="E1230" i="4"/>
  <c r="F1230" i="4"/>
  <c r="F1231" i="4" s="1"/>
  <c r="E1205" i="3"/>
  <c r="F1206" i="3" s="1"/>
  <c r="G1204" i="3"/>
  <c r="E1231" i="4" l="1"/>
  <c r="G1230" i="4"/>
  <c r="I1230" i="4" s="1"/>
  <c r="E1206" i="3"/>
  <c r="F1207" i="3" s="1"/>
  <c r="G1205" i="3"/>
  <c r="E1232" i="4" l="1"/>
  <c r="G1231" i="4"/>
  <c r="I1231" i="4" s="1"/>
  <c r="F1232" i="4"/>
  <c r="F1233" i="4" s="1"/>
  <c r="E1207" i="3"/>
  <c r="F1208" i="3" s="1"/>
  <c r="G1206" i="3"/>
  <c r="E1233" i="4" l="1"/>
  <c r="G1232" i="4"/>
  <c r="I1232" i="4" s="1"/>
  <c r="E1208" i="3"/>
  <c r="F1209" i="3" s="1"/>
  <c r="G1207" i="3"/>
  <c r="G1233" i="4" l="1"/>
  <c r="I1233" i="4" s="1"/>
  <c r="E1234" i="4"/>
  <c r="F1234" i="4"/>
  <c r="F1235" i="4" s="1"/>
  <c r="E1209" i="3"/>
  <c r="G1208" i="3"/>
  <c r="G1234" i="4" l="1"/>
  <c r="I1234" i="4" s="1"/>
  <c r="E1235" i="4"/>
  <c r="E1210" i="3"/>
  <c r="F1211" i="3" s="1"/>
  <c r="G1209" i="3"/>
  <c r="G1235" i="4" l="1"/>
  <c r="I1235" i="4" s="1"/>
  <c r="E1236" i="4"/>
  <c r="F1236" i="4"/>
  <c r="F1237" i="4" s="1"/>
  <c r="E1211" i="3"/>
  <c r="G1210" i="3"/>
  <c r="E1237" i="4" l="1"/>
  <c r="G1236" i="4"/>
  <c r="I1236" i="4" s="1"/>
  <c r="E1212" i="3"/>
  <c r="F1213" i="3" s="1"/>
  <c r="G1211" i="3"/>
  <c r="E1238" i="4" l="1"/>
  <c r="G1237" i="4"/>
  <c r="I1237" i="4" s="1"/>
  <c r="F1238" i="4"/>
  <c r="F1239" i="4" s="1"/>
  <c r="E1213" i="3"/>
  <c r="F1214" i="3" s="1"/>
  <c r="G1212" i="3"/>
  <c r="E1239" i="4" l="1"/>
  <c r="G1238" i="4"/>
  <c r="I1238" i="4" s="1"/>
  <c r="E1214" i="3"/>
  <c r="F1215" i="3" s="1"/>
  <c r="G1213" i="3"/>
  <c r="E1240" i="4" l="1"/>
  <c r="G1239" i="4"/>
  <c r="I1239" i="4" s="1"/>
  <c r="F1240" i="4"/>
  <c r="F1241" i="4" s="1"/>
  <c r="E1215" i="3"/>
  <c r="F1216" i="3" s="1"/>
  <c r="G1214" i="3"/>
  <c r="E1241" i="4" l="1"/>
  <c r="G1240" i="4"/>
  <c r="I1240" i="4" s="1"/>
  <c r="E1216" i="3"/>
  <c r="F1217" i="3" s="1"/>
  <c r="G1215" i="3"/>
  <c r="E1242" i="4" l="1"/>
  <c r="G1241" i="4"/>
  <c r="I1241" i="4" s="1"/>
  <c r="F1242" i="4"/>
  <c r="F1243" i="4" s="1"/>
  <c r="E1217" i="3"/>
  <c r="F1218" i="3" s="1"/>
  <c r="G1216" i="3"/>
  <c r="E1243" i="4" l="1"/>
  <c r="G1242" i="4"/>
  <c r="I1242" i="4" s="1"/>
  <c r="E1218" i="3"/>
  <c r="F1219" i="3" s="1"/>
  <c r="G1217" i="3"/>
  <c r="E1244" i="4" l="1"/>
  <c r="G1243" i="4"/>
  <c r="I1243" i="4" s="1"/>
  <c r="F1244" i="4"/>
  <c r="F1245" i="4" s="1"/>
  <c r="E1219" i="3"/>
  <c r="G1218" i="3"/>
  <c r="E1245" i="4" l="1"/>
  <c r="G1244" i="4"/>
  <c r="I1244" i="4" s="1"/>
  <c r="E1220" i="3"/>
  <c r="F1221" i="3" s="1"/>
  <c r="G1219" i="3"/>
  <c r="G1245" i="4" l="1"/>
  <c r="I1245" i="4" s="1"/>
  <c r="E1246" i="4"/>
  <c r="F1246" i="4"/>
  <c r="F1247" i="4" s="1"/>
  <c r="E1221" i="3"/>
  <c r="F1222" i="3" s="1"/>
  <c r="G1220" i="3"/>
  <c r="G1246" i="4" l="1"/>
  <c r="I1246" i="4" s="1"/>
  <c r="E1247" i="4"/>
  <c r="E1222" i="3"/>
  <c r="F1223" i="3" s="1"/>
  <c r="G1221" i="3"/>
  <c r="E1248" i="4" l="1"/>
  <c r="G1247" i="4"/>
  <c r="I1247" i="4" s="1"/>
  <c r="F1248" i="4"/>
  <c r="F1249" i="4" s="1"/>
  <c r="E1223" i="3"/>
  <c r="G1222" i="3"/>
  <c r="E1249" i="4" l="1"/>
  <c r="G1248" i="4"/>
  <c r="I1248" i="4" s="1"/>
  <c r="E1224" i="3"/>
  <c r="F1225" i="3" s="1"/>
  <c r="G1223" i="3"/>
  <c r="G1249" i="4" l="1"/>
  <c r="I1249" i="4" s="1"/>
  <c r="E1250" i="4"/>
  <c r="F1250" i="4"/>
  <c r="F1251" i="4" s="1"/>
  <c r="E1225" i="3"/>
  <c r="F1226" i="3" s="1"/>
  <c r="G1224" i="3"/>
  <c r="E1251" i="4" l="1"/>
  <c r="G1250" i="4"/>
  <c r="I1250" i="4" s="1"/>
  <c r="E1226" i="3"/>
  <c r="F1227" i="3" s="1"/>
  <c r="G1225" i="3"/>
  <c r="E1252" i="4" l="1"/>
  <c r="G1251" i="4"/>
  <c r="I1251" i="4" s="1"/>
  <c r="F1252" i="4"/>
  <c r="F1253" i="4" s="1"/>
  <c r="E1227" i="3"/>
  <c r="F1228" i="3" s="1"/>
  <c r="G1226" i="3"/>
  <c r="E1253" i="4" l="1"/>
  <c r="G1252" i="4"/>
  <c r="I1252" i="4" s="1"/>
  <c r="E1228" i="3"/>
  <c r="F1229" i="3" s="1"/>
  <c r="G1227" i="3"/>
  <c r="E1254" i="4" l="1"/>
  <c r="G1253" i="4"/>
  <c r="I1253" i="4" s="1"/>
  <c r="F1254" i="4"/>
  <c r="F1255" i="4" s="1"/>
  <c r="E1229" i="3"/>
  <c r="F1230" i="3" s="1"/>
  <c r="G1228" i="3"/>
  <c r="E1255" i="4" l="1"/>
  <c r="G1254" i="4"/>
  <c r="I1254" i="4" s="1"/>
  <c r="E1230" i="3"/>
  <c r="F1231" i="3" s="1"/>
  <c r="G1229" i="3"/>
  <c r="E1256" i="4" l="1"/>
  <c r="G1255" i="4"/>
  <c r="I1255" i="4" s="1"/>
  <c r="F1256" i="4"/>
  <c r="F1257" i="4" s="1"/>
  <c r="E1231" i="3"/>
  <c r="F1232" i="3" s="1"/>
  <c r="G1230" i="3"/>
  <c r="E1257" i="4" l="1"/>
  <c r="G1256" i="4"/>
  <c r="I1256" i="4" s="1"/>
  <c r="E1232" i="3"/>
  <c r="F1233" i="3" s="1"/>
  <c r="G1231" i="3"/>
  <c r="E1258" i="4" l="1"/>
  <c r="G1257" i="4"/>
  <c r="I1257" i="4" s="1"/>
  <c r="F1258" i="4"/>
  <c r="F1259" i="4" s="1"/>
  <c r="E1233" i="3"/>
  <c r="F1234" i="3" s="1"/>
  <c r="G1232" i="3"/>
  <c r="G1258" i="4" l="1"/>
  <c r="I1258" i="4" s="1"/>
  <c r="E1259" i="4"/>
  <c r="E1234" i="3"/>
  <c r="F1235" i="3" s="1"/>
  <c r="G1233" i="3"/>
  <c r="G1259" i="4" l="1"/>
  <c r="I1259" i="4" s="1"/>
  <c r="E1260" i="4"/>
  <c r="E1235" i="3"/>
  <c r="F1236" i="3" s="1"/>
  <c r="G1234" i="3"/>
  <c r="F1261" i="4" l="1"/>
  <c r="E1261" i="4"/>
  <c r="G1260" i="4"/>
  <c r="I1260" i="4" s="1"/>
  <c r="E1236" i="3"/>
  <c r="F1237" i="3" s="1"/>
  <c r="G1235" i="3"/>
  <c r="E1262" i="4" l="1"/>
  <c r="G1261" i="4"/>
  <c r="I1261" i="4" s="1"/>
  <c r="F1262" i="4"/>
  <c r="F1263" i="4" s="1"/>
  <c r="E1237" i="3"/>
  <c r="F1238" i="3" s="1"/>
  <c r="G1236" i="3"/>
  <c r="G1262" i="4" l="1"/>
  <c r="I1262" i="4" s="1"/>
  <c r="E1263" i="4"/>
  <c r="E1238" i="3"/>
  <c r="F1239" i="3" s="1"/>
  <c r="G1237" i="3"/>
  <c r="E1264" i="4" l="1"/>
  <c r="G1263" i="4"/>
  <c r="I1263" i="4" s="1"/>
  <c r="F1264" i="4"/>
  <c r="F1265" i="4" s="1"/>
  <c r="E1239" i="3"/>
  <c r="F1240" i="3" s="1"/>
  <c r="G1238" i="3"/>
  <c r="E1265" i="4" l="1"/>
  <c r="G1264" i="4"/>
  <c r="I1264" i="4" s="1"/>
  <c r="E1240" i="3"/>
  <c r="G1239" i="3"/>
  <c r="E1266" i="4" l="1"/>
  <c r="G1265" i="4"/>
  <c r="I1265" i="4" s="1"/>
  <c r="F1266" i="4"/>
  <c r="F1267" i="4" s="1"/>
  <c r="E1241" i="3"/>
  <c r="F1242" i="3" s="1"/>
  <c r="G1240" i="3"/>
  <c r="E1267" i="4" l="1"/>
  <c r="G1266" i="4"/>
  <c r="I1266" i="4" s="1"/>
  <c r="E1242" i="3"/>
  <c r="F1243" i="3" s="1"/>
  <c r="G1241" i="3"/>
  <c r="G1267" i="4" l="1"/>
  <c r="I1267" i="4" s="1"/>
  <c r="E1268" i="4"/>
  <c r="F1268" i="4"/>
  <c r="E1243" i="3"/>
  <c r="F1244" i="3" s="1"/>
  <c r="G1242" i="3"/>
  <c r="G1268" i="4" l="1"/>
  <c r="I1268" i="4" s="1"/>
  <c r="E1269" i="4"/>
  <c r="E1244" i="3"/>
  <c r="F1245" i="3" s="1"/>
  <c r="G1243" i="3"/>
  <c r="F1270" i="4" l="1"/>
  <c r="E1270" i="4"/>
  <c r="G1269" i="4"/>
  <c r="I1269" i="4" s="1"/>
  <c r="E1245" i="3"/>
  <c r="F1246" i="3" s="1"/>
  <c r="G1244" i="3"/>
  <c r="E1271" i="4" l="1"/>
  <c r="G1270" i="4"/>
  <c r="I1270" i="4" s="1"/>
  <c r="E1246" i="3"/>
  <c r="F1247" i="3" s="1"/>
  <c r="G1245" i="3"/>
  <c r="G1271" i="4" l="1"/>
  <c r="I1271" i="4" s="1"/>
  <c r="E1272" i="4"/>
  <c r="E1247" i="3"/>
  <c r="F1248" i="3" s="1"/>
  <c r="G1246" i="3"/>
  <c r="E1273" i="4" l="1"/>
  <c r="G1272" i="4"/>
  <c r="I1272" i="4" s="1"/>
  <c r="E1248" i="3"/>
  <c r="F1249" i="3" s="1"/>
  <c r="G1247" i="3"/>
  <c r="E1274" i="4" l="1"/>
  <c r="G1273" i="4"/>
  <c r="I1273" i="4" s="1"/>
  <c r="E1249" i="3"/>
  <c r="F1250" i="3" s="1"/>
  <c r="G1248" i="3"/>
  <c r="E1275" i="4" l="1"/>
  <c r="G1274" i="4"/>
  <c r="I1274" i="4" s="1"/>
  <c r="E1250" i="3"/>
  <c r="F1251" i="3" s="1"/>
  <c r="G1249" i="3"/>
  <c r="G1275" i="4" l="1"/>
  <c r="I1275" i="4" s="1"/>
  <c r="E1276" i="4"/>
  <c r="E1251" i="3"/>
  <c r="F1252" i="3" s="1"/>
  <c r="G1250" i="3"/>
  <c r="G1276" i="4" l="1"/>
  <c r="I1276" i="4" s="1"/>
  <c r="E1277" i="4"/>
  <c r="E1252" i="3"/>
  <c r="F1253" i="3" s="1"/>
  <c r="G1251" i="3"/>
  <c r="E1278" i="4" l="1"/>
  <c r="G1277" i="4"/>
  <c r="I1277" i="4" s="1"/>
  <c r="E1253" i="3"/>
  <c r="F1254" i="3" s="1"/>
  <c r="G1252" i="3"/>
  <c r="E1279" i="4" l="1"/>
  <c r="G1278" i="4"/>
  <c r="I1278" i="4" s="1"/>
  <c r="E1254" i="3"/>
  <c r="F1255" i="3" s="1"/>
  <c r="G1253" i="3"/>
  <c r="G1279" i="4" l="1"/>
  <c r="I1279" i="4" s="1"/>
  <c r="E1280" i="4"/>
  <c r="E1255" i="3"/>
  <c r="F1256" i="3" s="1"/>
  <c r="G1254" i="3"/>
  <c r="F1281" i="4" l="1"/>
  <c r="G1280" i="4"/>
  <c r="I1280" i="4" s="1"/>
  <c r="E1281" i="4"/>
  <c r="E1256" i="3"/>
  <c r="G1255" i="3"/>
  <c r="G1281" i="4" l="1"/>
  <c r="I1281" i="4" s="1"/>
  <c r="E1282" i="4"/>
  <c r="F1282" i="4"/>
  <c r="F1283" i="4" s="1"/>
  <c r="E1257" i="3"/>
  <c r="G1256" i="3"/>
  <c r="G1282" i="4" l="1"/>
  <c r="I1282" i="4" s="1"/>
  <c r="E1283" i="4"/>
  <c r="E1258" i="3"/>
  <c r="G1257" i="3"/>
  <c r="E1284" i="4" l="1"/>
  <c r="G1283" i="4"/>
  <c r="I1283" i="4" s="1"/>
  <c r="F1284" i="4"/>
  <c r="E1259" i="3"/>
  <c r="G1258" i="3"/>
  <c r="E1285" i="4" l="1"/>
  <c r="G1284" i="4"/>
  <c r="I1284" i="4" s="1"/>
  <c r="E1260" i="3"/>
  <c r="F1261" i="3" s="1"/>
  <c r="G1259" i="3"/>
  <c r="G1285" i="4" l="1"/>
  <c r="I1285" i="4" s="1"/>
  <c r="E1286" i="4"/>
  <c r="E1261" i="3"/>
  <c r="F1262" i="3" s="1"/>
  <c r="G1260" i="3"/>
  <c r="F1287" i="4" l="1"/>
  <c r="E1287" i="4"/>
  <c r="G1286" i="4"/>
  <c r="I1286" i="4" s="1"/>
  <c r="E1262" i="3"/>
  <c r="F1263" i="3" s="1"/>
  <c r="G1261" i="3"/>
  <c r="E1288" i="4" l="1"/>
  <c r="G1287" i="4"/>
  <c r="I1287" i="4" s="1"/>
  <c r="E1263" i="3"/>
  <c r="G1262" i="3"/>
  <c r="F1289" i="4" l="1"/>
  <c r="E1289" i="4"/>
  <c r="G1288" i="4"/>
  <c r="I1288" i="4" s="1"/>
  <c r="E1264" i="3"/>
  <c r="G1263" i="3"/>
  <c r="E1290" i="4" l="1"/>
  <c r="G1289" i="4"/>
  <c r="I1289" i="4" s="1"/>
  <c r="F1290" i="4"/>
  <c r="F1291" i="4" s="1"/>
  <c r="E1265" i="3"/>
  <c r="F1266" i="3" s="1"/>
  <c r="G1264" i="3"/>
  <c r="E1291" i="4" l="1"/>
  <c r="G1290" i="4"/>
  <c r="I1290" i="4" s="1"/>
  <c r="E1266" i="3"/>
  <c r="G1265" i="3"/>
  <c r="E1292" i="4" l="1"/>
  <c r="G1291" i="4"/>
  <c r="I1291" i="4" s="1"/>
  <c r="F1292" i="4"/>
  <c r="E1267" i="3"/>
  <c r="F1268" i="3" s="1"/>
  <c r="G1266" i="3"/>
  <c r="E1293" i="4" l="1"/>
  <c r="G1292" i="4"/>
  <c r="I1292" i="4" s="1"/>
  <c r="E1268" i="3"/>
  <c r="G1267" i="3"/>
  <c r="E1294" i="4" l="1"/>
  <c r="G1293" i="4"/>
  <c r="I1293" i="4" s="1"/>
  <c r="E1269" i="3"/>
  <c r="G1268" i="3"/>
  <c r="E1295" i="4" l="1"/>
  <c r="G1294" i="4"/>
  <c r="I1294" i="4" s="1"/>
  <c r="E1270" i="3"/>
  <c r="G1269" i="3"/>
  <c r="F1296" i="4" l="1"/>
  <c r="G1295" i="4"/>
  <c r="I1295" i="4" s="1"/>
  <c r="E1296" i="4"/>
  <c r="E1271" i="3"/>
  <c r="G1270" i="3"/>
  <c r="G1296" i="4" l="1"/>
  <c r="I1296" i="4" s="1"/>
  <c r="E1297" i="4"/>
  <c r="F1297" i="4"/>
  <c r="F1298" i="4" s="1"/>
  <c r="E1272" i="3"/>
  <c r="G1271" i="3"/>
  <c r="G1297" i="4" l="1"/>
  <c r="I1297" i="4" s="1"/>
  <c r="E1298" i="4"/>
  <c r="E1273" i="3"/>
  <c r="G1272" i="3"/>
  <c r="G1298" i="4" l="1"/>
  <c r="I1298" i="4" s="1"/>
  <c r="E1299" i="4"/>
  <c r="E1274" i="3"/>
  <c r="G1273" i="3"/>
  <c r="G1299" i="4" l="1"/>
  <c r="I1299" i="4" s="1"/>
  <c r="E1300" i="4"/>
  <c r="E1275" i="3"/>
  <c r="F1276" i="3" s="1"/>
  <c r="G1274" i="3"/>
  <c r="G1300" i="4" l="1"/>
  <c r="I1300" i="4" s="1"/>
  <c r="E1301" i="4"/>
  <c r="E1276" i="3"/>
  <c r="G1275" i="3"/>
  <c r="G1301" i="4" l="1"/>
  <c r="I1301" i="4" s="1"/>
  <c r="E1302" i="4"/>
  <c r="E1277" i="3"/>
  <c r="G1276" i="3"/>
  <c r="F1303" i="4" l="1"/>
  <c r="G1302" i="4"/>
  <c r="I1302" i="4" s="1"/>
  <c r="E1303" i="4"/>
  <c r="E1278" i="3"/>
  <c r="G1277" i="3"/>
  <c r="G1303" i="4" l="1"/>
  <c r="I1303" i="4" s="1"/>
  <c r="E1304" i="4"/>
  <c r="E1279" i="3"/>
  <c r="F1280" i="3" s="1"/>
  <c r="G1278" i="3"/>
  <c r="G1304" i="4" l="1"/>
  <c r="I1304" i="4" s="1"/>
  <c r="E1305" i="4"/>
  <c r="E1280" i="3"/>
  <c r="F1281" i="3" s="1"/>
  <c r="G1279" i="3"/>
  <c r="F1306" i="4" l="1"/>
  <c r="G1305" i="4"/>
  <c r="I1305" i="4" s="1"/>
  <c r="E1306" i="4"/>
  <c r="E1281" i="3"/>
  <c r="F1282" i="3" s="1"/>
  <c r="G1280" i="3"/>
  <c r="G1306" i="4" l="1"/>
  <c r="I1306" i="4" s="1"/>
  <c r="E1307" i="4"/>
  <c r="F1307" i="4"/>
  <c r="F1308" i="4" s="1"/>
  <c r="E1282" i="3"/>
  <c r="F1283" i="3" s="1"/>
  <c r="G1281" i="3"/>
  <c r="G1307" i="4" l="1"/>
  <c r="I1307" i="4" s="1"/>
  <c r="E1308" i="4"/>
  <c r="E1283" i="3"/>
  <c r="F1284" i="3" s="1"/>
  <c r="G1282" i="3"/>
  <c r="G1308" i="4" l="1"/>
  <c r="I1308" i="4" s="1"/>
  <c r="E1309" i="4"/>
  <c r="F1309" i="4"/>
  <c r="F1310" i="4" s="1"/>
  <c r="E1284" i="3"/>
  <c r="G1283" i="3"/>
  <c r="G1309" i="4" l="1"/>
  <c r="I1309" i="4" s="1"/>
  <c r="E1310" i="4"/>
  <c r="F1311" i="4"/>
  <c r="E1285" i="3"/>
  <c r="G1284" i="3"/>
  <c r="G1310" i="4" l="1"/>
  <c r="I1310" i="4" s="1"/>
  <c r="E1311" i="4"/>
  <c r="E1286" i="3"/>
  <c r="F1287" i="3" s="1"/>
  <c r="G1285" i="3"/>
  <c r="G1311" i="4" l="1"/>
  <c r="I1311" i="4" s="1"/>
  <c r="E1312" i="4"/>
  <c r="F1312" i="4"/>
  <c r="F1313" i="4" s="1"/>
  <c r="E1287" i="3"/>
  <c r="G1286" i="3"/>
  <c r="G1312" i="4" l="1"/>
  <c r="I1312" i="4" s="1"/>
  <c r="E1313" i="4"/>
  <c r="F1314" i="4" s="1"/>
  <c r="E1288" i="3"/>
  <c r="F1289" i="3" s="1"/>
  <c r="G1287" i="3"/>
  <c r="G1313" i="4" l="1"/>
  <c r="I1313" i="4" s="1"/>
  <c r="E1314" i="4"/>
  <c r="E1289" i="3"/>
  <c r="F1290" i="3" s="1"/>
  <c r="G1288" i="3"/>
  <c r="G1314" i="4" l="1"/>
  <c r="I1314" i="4" s="1"/>
  <c r="E1315" i="4"/>
  <c r="F1315" i="4"/>
  <c r="F1316" i="4" s="1"/>
  <c r="E1290" i="3"/>
  <c r="F1291" i="3" s="1"/>
  <c r="G1289" i="3"/>
  <c r="G1315" i="4" l="1"/>
  <c r="I1315" i="4" s="1"/>
  <c r="E1316" i="4"/>
  <c r="E1291" i="3"/>
  <c r="F1292" i="3" s="1"/>
  <c r="G1290" i="3"/>
  <c r="G1316" i="4" l="1"/>
  <c r="I1316" i="4" s="1"/>
  <c r="E1317" i="4"/>
  <c r="F1317" i="4"/>
  <c r="F1318" i="4" s="1"/>
  <c r="E1292" i="3"/>
  <c r="G1291" i="3"/>
  <c r="G1317" i="4" l="1"/>
  <c r="I1317" i="4" s="1"/>
  <c r="E1318" i="4"/>
  <c r="E1293" i="3"/>
  <c r="G1292" i="3"/>
  <c r="G1318" i="4" l="1"/>
  <c r="I1318" i="4" s="1"/>
  <c r="E1319" i="4"/>
  <c r="F1319" i="4"/>
  <c r="F1320" i="4" s="1"/>
  <c r="E1294" i="3"/>
  <c r="G1293" i="3"/>
  <c r="G1319" i="4" l="1"/>
  <c r="I1319" i="4" s="1"/>
  <c r="E1320" i="4"/>
  <c r="E1295" i="3"/>
  <c r="F1296" i="3" s="1"/>
  <c r="G1294" i="3"/>
  <c r="G1320" i="4" l="1"/>
  <c r="I1320" i="4" s="1"/>
  <c r="E1321" i="4"/>
  <c r="F1321" i="4"/>
  <c r="E1296" i="3"/>
  <c r="F1297" i="3" s="1"/>
  <c r="G1295" i="3"/>
  <c r="G1321" i="4" l="1"/>
  <c r="I1321" i="4" s="1"/>
  <c r="E1322" i="4"/>
  <c r="E1297" i="3"/>
  <c r="F1298" i="3" s="1"/>
  <c r="G1296" i="3"/>
  <c r="G1322" i="4" l="1"/>
  <c r="I1322" i="4" s="1"/>
  <c r="E1323" i="4"/>
  <c r="E1298" i="3"/>
  <c r="G1297" i="3"/>
  <c r="G1323" i="4" l="1"/>
  <c r="I1323" i="4" s="1"/>
  <c r="E1324" i="4"/>
  <c r="E1299" i="3"/>
  <c r="G1298" i="3"/>
  <c r="E1325" i="4" l="1"/>
  <c r="G1324" i="4"/>
  <c r="I1324" i="4" s="1"/>
  <c r="E1300" i="3"/>
  <c r="G1299" i="3"/>
  <c r="E1326" i="4" l="1"/>
  <c r="G1325" i="4"/>
  <c r="I1325" i="4" s="1"/>
  <c r="E1301" i="3"/>
  <c r="G1300" i="3"/>
  <c r="G1326" i="4" l="1"/>
  <c r="I1326" i="4" s="1"/>
  <c r="E1327" i="4"/>
  <c r="E1302" i="3"/>
  <c r="F1303" i="3" s="1"/>
  <c r="G1301" i="3"/>
  <c r="F1328" i="4" l="1"/>
  <c r="E1328" i="4"/>
  <c r="G1327" i="4"/>
  <c r="I1327" i="4" s="1"/>
  <c r="E1303" i="3"/>
  <c r="G1302" i="3"/>
  <c r="E1329" i="4" l="1"/>
  <c r="G1328" i="4"/>
  <c r="I1328" i="4" s="1"/>
  <c r="E1304" i="3"/>
  <c r="G1303" i="3"/>
  <c r="E1330" i="4" l="1"/>
  <c r="G1329" i="4"/>
  <c r="I1329" i="4" s="1"/>
  <c r="E1305" i="3"/>
  <c r="F1306" i="3" s="1"/>
  <c r="G1304" i="3"/>
  <c r="G1330" i="4" l="1"/>
  <c r="I1330" i="4" s="1"/>
  <c r="E1331" i="4"/>
  <c r="E1306" i="3"/>
  <c r="F1307" i="3" s="1"/>
  <c r="G1305" i="3"/>
  <c r="E1332" i="4" l="1"/>
  <c r="G1331" i="4"/>
  <c r="I1331" i="4" s="1"/>
  <c r="E1307" i="3"/>
  <c r="F1308" i="3" s="1"/>
  <c r="G1306" i="3"/>
  <c r="E1333" i="4" l="1"/>
  <c r="G1332" i="4"/>
  <c r="I1332" i="4" s="1"/>
  <c r="E1308" i="3"/>
  <c r="F1309" i="3" s="1"/>
  <c r="G1307" i="3"/>
  <c r="E1334" i="4" l="1"/>
  <c r="G1333" i="4"/>
  <c r="I1333" i="4" s="1"/>
  <c r="E1309" i="3"/>
  <c r="F1310" i="3" s="1"/>
  <c r="G1308" i="3"/>
  <c r="E1335" i="4" l="1"/>
  <c r="G1334" i="4"/>
  <c r="I1334" i="4" s="1"/>
  <c r="E1310" i="3"/>
  <c r="F1311" i="3" s="1"/>
  <c r="G1309" i="3"/>
  <c r="G1335" i="4" l="1"/>
  <c r="I1335" i="4" s="1"/>
  <c r="E1336" i="4"/>
  <c r="E1311" i="3"/>
  <c r="F1312" i="3" s="1"/>
  <c r="G1310" i="3"/>
  <c r="E1337" i="4" l="1"/>
  <c r="G1336" i="4"/>
  <c r="I1336" i="4" s="1"/>
  <c r="E1312" i="3"/>
  <c r="F1313" i="3" s="1"/>
  <c r="G1311" i="3"/>
  <c r="E1338" i="4" l="1"/>
  <c r="G1337" i="4"/>
  <c r="I1337" i="4" s="1"/>
  <c r="E1313" i="3"/>
  <c r="F1314" i="3" s="1"/>
  <c r="G1312" i="3"/>
  <c r="E1339" i="4" l="1"/>
  <c r="G1338" i="4"/>
  <c r="I1338" i="4" s="1"/>
  <c r="E1314" i="3"/>
  <c r="G1313" i="3"/>
  <c r="E1340" i="4" l="1"/>
  <c r="G1339" i="4"/>
  <c r="I1339" i="4" s="1"/>
  <c r="E1315" i="3"/>
  <c r="G1314" i="3"/>
  <c r="E1341" i="4" l="1"/>
  <c r="G1340" i="4"/>
  <c r="I1340" i="4" s="1"/>
  <c r="E1316" i="3"/>
  <c r="F1317" i="3" s="1"/>
  <c r="G1315" i="3"/>
  <c r="E1342" i="4" l="1"/>
  <c r="G1341" i="4"/>
  <c r="I1341" i="4" s="1"/>
  <c r="E1317" i="3"/>
  <c r="F1318" i="3" s="1"/>
  <c r="G1316" i="3"/>
  <c r="F1343" i="4" l="1"/>
  <c r="G1342" i="4"/>
  <c r="I1342" i="4" s="1"/>
  <c r="E1343" i="4"/>
  <c r="E1318" i="3"/>
  <c r="G1317" i="3"/>
  <c r="E1344" i="4" l="1"/>
  <c r="G1343" i="4"/>
  <c r="I1343" i="4" s="1"/>
  <c r="F1344" i="4"/>
  <c r="F1345" i="4" s="1"/>
  <c r="E1319" i="3"/>
  <c r="G1318" i="3"/>
  <c r="G1344" i="4" l="1"/>
  <c r="I1344" i="4" s="1"/>
  <c r="E1345" i="4"/>
  <c r="E1320" i="3"/>
  <c r="G1319" i="3"/>
  <c r="G1345" i="4" l="1"/>
  <c r="I1345" i="4" s="1"/>
  <c r="E1346" i="4"/>
  <c r="E1321" i="3"/>
  <c r="G1320" i="3"/>
  <c r="G1346" i="4" l="1"/>
  <c r="I1346" i="4" s="1"/>
  <c r="E1347" i="4"/>
  <c r="E1322" i="3"/>
  <c r="G1321" i="3"/>
  <c r="G1347" i="4" l="1"/>
  <c r="I1347" i="4" s="1"/>
  <c r="E1348" i="4"/>
  <c r="E1323" i="3"/>
  <c r="G1322" i="3"/>
  <c r="G1348" i="4" l="1"/>
  <c r="I1348" i="4" s="1"/>
  <c r="E1349" i="4"/>
  <c r="E1324" i="3"/>
  <c r="G1323" i="3"/>
  <c r="F1350" i="4" l="1"/>
  <c r="G1349" i="4"/>
  <c r="I1349" i="4" s="1"/>
  <c r="E1350" i="4"/>
  <c r="E1325" i="3"/>
  <c r="G1324" i="3"/>
  <c r="G1350" i="4" l="1"/>
  <c r="I1350" i="4" s="1"/>
  <c r="E1351" i="4"/>
  <c r="F1351" i="4"/>
  <c r="F1352" i="4" s="1"/>
  <c r="E1326" i="3"/>
  <c r="G1325" i="3"/>
  <c r="G1351" i="4" l="1"/>
  <c r="I1351" i="4" s="1"/>
  <c r="E1352" i="4"/>
  <c r="E1327" i="3"/>
  <c r="F1328" i="3" s="1"/>
  <c r="G1326" i="3"/>
  <c r="G1352" i="4" l="1"/>
  <c r="I1352" i="4" s="1"/>
  <c r="E1353" i="4"/>
  <c r="F1353" i="4"/>
  <c r="F1354" i="4" s="1"/>
  <c r="E1328" i="3"/>
  <c r="G1327" i="3"/>
  <c r="G1353" i="4" l="1"/>
  <c r="I1353" i="4" s="1"/>
  <c r="E1354" i="4"/>
  <c r="E1329" i="3"/>
  <c r="G1328" i="3"/>
  <c r="E1355" i="4" l="1"/>
  <c r="G1354" i="4"/>
  <c r="I1354" i="4" s="1"/>
  <c r="E1330" i="3"/>
  <c r="G1329" i="3"/>
  <c r="G1355" i="4" l="1"/>
  <c r="I1355" i="4" s="1"/>
  <c r="E1356" i="4"/>
  <c r="E1331" i="3"/>
  <c r="G1330" i="3"/>
  <c r="G1356" i="4" l="1"/>
  <c r="I1356" i="4" s="1"/>
  <c r="E1357" i="4"/>
  <c r="E1332" i="3"/>
  <c r="G1331" i="3"/>
  <c r="G1357" i="4" l="1"/>
  <c r="I1357" i="4" s="1"/>
  <c r="E1358" i="4"/>
  <c r="E1333" i="3"/>
  <c r="G1332" i="3"/>
  <c r="G1358" i="4" l="1"/>
  <c r="I1358" i="4" s="1"/>
  <c r="E1359" i="4"/>
  <c r="E1334" i="3"/>
  <c r="G1333" i="3"/>
  <c r="E1360" i="4" l="1"/>
  <c r="G1359" i="4"/>
  <c r="I1359" i="4" s="1"/>
  <c r="E1335" i="3"/>
  <c r="G1334" i="3"/>
  <c r="G1360" i="4" l="1"/>
  <c r="I1360" i="4" s="1"/>
  <c r="E1361" i="4"/>
  <c r="E1336" i="3"/>
  <c r="G1335" i="3"/>
  <c r="G1361" i="4" l="1"/>
  <c r="I1361" i="4" s="1"/>
  <c r="E1362" i="4"/>
  <c r="E1337" i="3"/>
  <c r="F1338" i="3" s="1"/>
  <c r="G1336" i="3"/>
  <c r="E1363" i="4" l="1"/>
  <c r="G1362" i="4"/>
  <c r="I1362" i="4" s="1"/>
  <c r="E1338" i="3"/>
  <c r="F1339" i="3" s="1"/>
  <c r="G1337" i="3"/>
  <c r="G1363" i="4" l="1"/>
  <c r="I1363" i="4" s="1"/>
  <c r="E1364" i="4"/>
  <c r="E1339" i="3"/>
  <c r="F1340" i="3" s="1"/>
  <c r="G1338" i="3"/>
  <c r="G1364" i="4" l="1"/>
  <c r="I1364" i="4" s="1"/>
  <c r="E1365" i="4"/>
  <c r="E1340" i="3"/>
  <c r="F1341" i="3" s="1"/>
  <c r="G1339" i="3"/>
  <c r="F1366" i="4" l="1"/>
  <c r="G1365" i="4"/>
  <c r="I1365" i="4" s="1"/>
  <c r="E1366" i="4"/>
  <c r="E1341" i="3"/>
  <c r="F1342" i="3" s="1"/>
  <c r="G1340" i="3"/>
  <c r="G1366" i="4" l="1"/>
  <c r="I1366" i="4" s="1"/>
  <c r="E1367" i="4"/>
  <c r="F1367" i="4"/>
  <c r="F1368" i="4" s="1"/>
  <c r="E1342" i="3"/>
  <c r="F1343" i="3" s="1"/>
  <c r="G1341" i="3"/>
  <c r="G1367" i="4" l="1"/>
  <c r="I1367" i="4" s="1"/>
  <c r="E1368" i="4"/>
  <c r="E1343" i="3"/>
  <c r="F1344" i="3" s="1"/>
  <c r="G1342" i="3"/>
  <c r="G1368" i="4" l="1"/>
  <c r="I1368" i="4" s="1"/>
  <c r="E1369" i="4"/>
  <c r="F1369" i="4"/>
  <c r="F1370" i="4" s="1"/>
  <c r="E1344" i="3"/>
  <c r="F1345" i="3" s="1"/>
  <c r="G1343" i="3"/>
  <c r="E1370" i="4" l="1"/>
  <c r="G1369" i="4"/>
  <c r="I1369" i="4" s="1"/>
  <c r="E1345" i="3"/>
  <c r="G1344" i="3"/>
  <c r="G1370" i="4" l="1"/>
  <c r="I1370" i="4" s="1"/>
  <c r="E1371" i="4"/>
  <c r="F1371" i="4"/>
  <c r="F1372" i="4" s="1"/>
  <c r="E1346" i="3"/>
  <c r="G1345" i="3"/>
  <c r="E1372" i="4" l="1"/>
  <c r="G1371" i="4"/>
  <c r="I1371" i="4" s="1"/>
  <c r="E1347" i="3"/>
  <c r="G1346" i="3"/>
  <c r="G1372" i="4" l="1"/>
  <c r="I1372" i="4" s="1"/>
  <c r="E1373" i="4"/>
  <c r="F1373" i="4"/>
  <c r="F1374" i="4" s="1"/>
  <c r="E1348" i="3"/>
  <c r="G1347" i="3"/>
  <c r="G1373" i="4" l="1"/>
  <c r="I1373" i="4" s="1"/>
  <c r="E1374" i="4"/>
  <c r="F1375" i="4"/>
  <c r="E1349" i="3"/>
  <c r="F1350" i="3" s="1"/>
  <c r="G1348" i="3"/>
  <c r="E1375" i="4" l="1"/>
  <c r="G1374" i="4"/>
  <c r="I1374" i="4" s="1"/>
  <c r="E1350" i="3"/>
  <c r="F1351" i="3" s="1"/>
  <c r="G1349" i="3"/>
  <c r="E1376" i="4" l="1"/>
  <c r="G1375" i="4"/>
  <c r="I1375" i="4" s="1"/>
  <c r="F1376" i="4"/>
  <c r="F1377" i="4" s="1"/>
  <c r="E1351" i="3"/>
  <c r="F1352" i="3" s="1"/>
  <c r="G1350" i="3"/>
  <c r="G1376" i="4" l="1"/>
  <c r="I1376" i="4" s="1"/>
  <c r="E1377" i="4"/>
  <c r="E1352" i="3"/>
  <c r="F1353" i="3" s="1"/>
  <c r="G1351" i="3"/>
  <c r="E1378" i="4" l="1"/>
  <c r="G1377" i="4"/>
  <c r="I1377" i="4" s="1"/>
  <c r="F1378" i="4"/>
  <c r="F1379" i="4" s="1"/>
  <c r="E1353" i="3"/>
  <c r="F1354" i="3" s="1"/>
  <c r="G1352" i="3"/>
  <c r="E1379" i="4" l="1"/>
  <c r="G1378" i="4"/>
  <c r="I1378" i="4" s="1"/>
  <c r="E1354" i="3"/>
  <c r="G1353" i="3"/>
  <c r="G1379" i="4" l="1"/>
  <c r="I1379" i="4" s="1"/>
  <c r="E1380" i="4"/>
  <c r="F1380" i="4"/>
  <c r="F1381" i="4" s="1"/>
  <c r="E1355" i="3"/>
  <c r="G1354" i="3"/>
  <c r="G1380" i="4" l="1"/>
  <c r="I1380" i="4" s="1"/>
  <c r="E1381" i="4"/>
  <c r="F1382" i="4"/>
  <c r="E1356" i="3"/>
  <c r="G1355" i="3"/>
  <c r="E1382" i="4" l="1"/>
  <c r="G1381" i="4"/>
  <c r="I1381" i="4" s="1"/>
  <c r="F1383" i="4"/>
  <c r="E1357" i="3"/>
  <c r="G1356" i="3"/>
  <c r="E1383" i="4" l="1"/>
  <c r="G1382" i="4"/>
  <c r="I1382" i="4" s="1"/>
  <c r="E1358" i="3"/>
  <c r="G1357" i="3"/>
  <c r="E1384" i="4" l="1"/>
  <c r="G1383" i="4"/>
  <c r="I1383" i="4" s="1"/>
  <c r="F1384" i="4"/>
  <c r="F1385" i="4" s="1"/>
  <c r="E1359" i="3"/>
  <c r="G1358" i="3"/>
  <c r="E1385" i="4" l="1"/>
  <c r="G1384" i="4"/>
  <c r="I1384" i="4" s="1"/>
  <c r="E1360" i="3"/>
  <c r="G1359" i="3"/>
  <c r="G1385" i="4" l="1"/>
  <c r="I1385" i="4" s="1"/>
  <c r="E1386" i="4"/>
  <c r="F1386" i="4"/>
  <c r="F1387" i="4" s="1"/>
  <c r="E1361" i="3"/>
  <c r="G1360" i="3"/>
  <c r="G1386" i="4" l="1"/>
  <c r="I1386" i="4" s="1"/>
  <c r="E1387" i="4"/>
  <c r="F1388" i="4"/>
  <c r="E1362" i="3"/>
  <c r="G1361" i="3"/>
  <c r="G1387" i="4" l="1"/>
  <c r="I1387" i="4" s="1"/>
  <c r="E1388" i="4"/>
  <c r="E1363" i="3"/>
  <c r="F1364" i="3" s="1"/>
  <c r="G1362" i="3"/>
  <c r="G1388" i="4" l="1"/>
  <c r="I1388" i="4" s="1"/>
  <c r="E1389" i="4"/>
  <c r="F1389" i="4"/>
  <c r="F1390" i="4" s="1"/>
  <c r="E1364" i="3"/>
  <c r="F1365" i="3" s="1"/>
  <c r="G1363" i="3"/>
  <c r="G1389" i="4" l="1"/>
  <c r="I1389" i="4" s="1"/>
  <c r="E1390" i="4"/>
  <c r="E1365" i="3"/>
  <c r="F1366" i="3" s="1"/>
  <c r="G1364" i="3"/>
  <c r="G1390" i="4" l="1"/>
  <c r="I1390" i="4" s="1"/>
  <c r="E1391" i="4"/>
  <c r="F1391" i="4"/>
  <c r="E1366" i="3"/>
  <c r="F1367" i="3" s="1"/>
  <c r="G1365" i="3"/>
  <c r="G1391" i="4" l="1"/>
  <c r="I1391" i="4" s="1"/>
  <c r="E1392" i="4"/>
  <c r="E1367" i="3"/>
  <c r="F1368" i="3" s="1"/>
  <c r="G1366" i="3"/>
  <c r="F1393" i="4" l="1"/>
  <c r="F1394" i="4" s="1"/>
  <c r="G1392" i="4"/>
  <c r="I1392" i="4" s="1"/>
  <c r="E1393" i="4"/>
  <c r="E1368" i="3"/>
  <c r="F1369" i="3" s="1"/>
  <c r="G1367" i="3"/>
  <c r="G1393" i="4" l="1"/>
  <c r="I1393" i="4" s="1"/>
  <c r="E1394" i="4"/>
  <c r="F1395" i="4"/>
  <c r="E1369" i="3"/>
  <c r="F1370" i="3" s="1"/>
  <c r="G1368" i="3"/>
  <c r="G1394" i="4" l="1"/>
  <c r="I1394" i="4" s="1"/>
  <c r="E1395" i="4"/>
  <c r="E1370" i="3"/>
  <c r="F1371" i="3" s="1"/>
  <c r="G1369" i="3"/>
  <c r="G1395" i="4" l="1"/>
  <c r="I1395" i="4" s="1"/>
  <c r="E1396" i="4"/>
  <c r="F1396" i="4"/>
  <c r="F1397" i="4" s="1"/>
  <c r="E1371" i="3"/>
  <c r="F1372" i="3" s="1"/>
  <c r="G1370" i="3"/>
  <c r="G1396" i="4" l="1"/>
  <c r="I1396" i="4" s="1"/>
  <c r="E1397" i="4"/>
  <c r="E1372" i="3"/>
  <c r="F1373" i="3" s="1"/>
  <c r="G1371" i="3"/>
  <c r="G1397" i="4" l="1"/>
  <c r="I1397" i="4" s="1"/>
  <c r="E1398" i="4"/>
  <c r="F1398" i="4"/>
  <c r="F1399" i="4" s="1"/>
  <c r="E1373" i="3"/>
  <c r="F1374" i="3" s="1"/>
  <c r="G1372" i="3"/>
  <c r="G1398" i="4" l="1"/>
  <c r="I1398" i="4" s="1"/>
  <c r="E1399" i="4"/>
  <c r="E1374" i="3"/>
  <c r="F1375" i="3" s="1"/>
  <c r="G1373" i="3"/>
  <c r="G1399" i="4" l="1"/>
  <c r="I1399" i="4" s="1"/>
  <c r="E1400" i="4"/>
  <c r="F1400" i="4"/>
  <c r="F1401" i="4" s="1"/>
  <c r="E1375" i="3"/>
  <c r="F1376" i="3" s="1"/>
  <c r="G1374" i="3"/>
  <c r="E1401" i="4" l="1"/>
  <c r="G1400" i="4"/>
  <c r="I1400" i="4" s="1"/>
  <c r="F1402" i="4"/>
  <c r="E1376" i="3"/>
  <c r="F1377" i="3" s="1"/>
  <c r="G1375" i="3"/>
  <c r="E1402" i="4" l="1"/>
  <c r="G1401" i="4"/>
  <c r="I1401" i="4" s="1"/>
  <c r="E1377" i="3"/>
  <c r="F1378" i="3" s="1"/>
  <c r="G1376" i="3"/>
  <c r="E1403" i="4" l="1"/>
  <c r="G1402" i="4"/>
  <c r="I1402" i="4" s="1"/>
  <c r="F1403" i="4"/>
  <c r="F1404" i="4" s="1"/>
  <c r="E1378" i="3"/>
  <c r="G1377" i="3"/>
  <c r="E1404" i="4" l="1"/>
  <c r="G1403" i="4"/>
  <c r="I1403" i="4" s="1"/>
  <c r="E1379" i="3"/>
  <c r="G1378" i="3"/>
  <c r="E1405" i="4" l="1"/>
  <c r="G1404" i="4"/>
  <c r="I1404" i="4" s="1"/>
  <c r="F1405" i="4"/>
  <c r="F1406" i="4" s="1"/>
  <c r="E1380" i="3"/>
  <c r="F1381" i="3" s="1"/>
  <c r="G1379" i="3"/>
  <c r="E1406" i="4" l="1"/>
  <c r="G1405" i="4"/>
  <c r="I1405" i="4" s="1"/>
  <c r="E1381" i="3"/>
  <c r="G1380" i="3"/>
  <c r="E1407" i="4" l="1"/>
  <c r="G1406" i="4"/>
  <c r="I1406" i="4" s="1"/>
  <c r="F1407" i="4"/>
  <c r="F1408" i="4" s="1"/>
  <c r="E1382" i="3"/>
  <c r="G1381" i="3"/>
  <c r="E1408" i="4" l="1"/>
  <c r="G1407" i="4"/>
  <c r="I1407" i="4" s="1"/>
  <c r="E1383" i="3"/>
  <c r="F1384" i="3" s="1"/>
  <c r="G1382" i="3"/>
  <c r="E1409" i="4" l="1"/>
  <c r="G1408" i="4"/>
  <c r="I1408" i="4" s="1"/>
  <c r="F1409" i="4"/>
  <c r="F1410" i="4" s="1"/>
  <c r="E1384" i="3"/>
  <c r="F1385" i="3" s="1"/>
  <c r="G1383" i="3"/>
  <c r="E1410" i="4" l="1"/>
  <c r="G1409" i="4"/>
  <c r="I1409" i="4" s="1"/>
  <c r="E1385" i="3"/>
  <c r="F1386" i="3" s="1"/>
  <c r="G1384" i="3"/>
  <c r="E1411" i="4" l="1"/>
  <c r="G1410" i="4"/>
  <c r="I1410" i="4" s="1"/>
  <c r="F1411" i="4"/>
  <c r="F1412" i="4" s="1"/>
  <c r="E1386" i="3"/>
  <c r="G1385" i="3"/>
  <c r="G1411" i="4" l="1"/>
  <c r="I1411" i="4" s="1"/>
  <c r="E1412" i="4"/>
  <c r="E1387" i="3"/>
  <c r="F1388" i="3" s="1"/>
  <c r="G1386" i="3"/>
  <c r="G1412" i="4" l="1"/>
  <c r="I1412" i="4" s="1"/>
  <c r="E1413" i="4"/>
  <c r="F1413" i="4"/>
  <c r="F1414" i="4" s="1"/>
  <c r="E1388" i="3"/>
  <c r="G1387" i="3"/>
  <c r="E1414" i="4" l="1"/>
  <c r="G1413" i="4"/>
  <c r="I1413" i="4" s="1"/>
  <c r="E1389" i="3"/>
  <c r="F1390" i="3" s="1"/>
  <c r="G1388" i="3"/>
  <c r="E1415" i="4" l="1"/>
  <c r="G1414" i="4"/>
  <c r="I1414" i="4" s="1"/>
  <c r="F1415" i="4"/>
  <c r="F1416" i="4" s="1"/>
  <c r="E1390" i="3"/>
  <c r="F1391" i="3" s="1"/>
  <c r="G1389" i="3"/>
  <c r="E1416" i="4" l="1"/>
  <c r="G1415" i="4"/>
  <c r="I1415" i="4" s="1"/>
  <c r="E1391" i="3"/>
  <c r="G1390" i="3"/>
  <c r="G1416" i="4" l="1"/>
  <c r="I1416" i="4" s="1"/>
  <c r="E1417" i="4"/>
  <c r="F1417" i="4"/>
  <c r="F1418" i="4" s="1"/>
  <c r="E1392" i="3"/>
  <c r="F1393" i="3" s="1"/>
  <c r="G1391" i="3"/>
  <c r="E1418" i="4" l="1"/>
  <c r="G1417" i="4"/>
  <c r="I1417" i="4" s="1"/>
  <c r="E1393" i="3"/>
  <c r="F1394" i="3" s="1"/>
  <c r="G1392" i="3"/>
  <c r="E1419" i="4" l="1"/>
  <c r="G1418" i="4"/>
  <c r="I1418" i="4" s="1"/>
  <c r="F1419" i="4"/>
  <c r="F1420" i="4" s="1"/>
  <c r="E1394" i="3"/>
  <c r="F1395" i="3" s="1"/>
  <c r="G1393" i="3"/>
  <c r="E1420" i="4" l="1"/>
  <c r="G1419" i="4"/>
  <c r="I1419" i="4" s="1"/>
  <c r="E1395" i="3"/>
  <c r="F1396" i="3" s="1"/>
  <c r="G1394" i="3"/>
  <c r="G1420" i="4" l="1"/>
  <c r="I1420" i="4" s="1"/>
  <c r="E1421" i="4"/>
  <c r="F1421" i="4"/>
  <c r="F1422" i="4" s="1"/>
  <c r="E1396" i="3"/>
  <c r="F1397" i="3" s="1"/>
  <c r="G1395" i="3"/>
  <c r="G1421" i="4" l="1"/>
  <c r="I1421" i="4" s="1"/>
  <c r="E1422" i="4"/>
  <c r="E1397" i="3"/>
  <c r="F1398" i="3" s="1"/>
  <c r="G1396" i="3"/>
  <c r="G1422" i="4" l="1"/>
  <c r="I1422" i="4" s="1"/>
  <c r="E1423" i="4"/>
  <c r="F1423" i="4"/>
  <c r="F1424" i="4" s="1"/>
  <c r="E1398" i="3"/>
  <c r="G1397" i="3"/>
  <c r="G1423" i="4" l="1"/>
  <c r="I1423" i="4" s="1"/>
  <c r="E1424" i="4"/>
  <c r="F1425" i="4"/>
  <c r="E1399" i="3"/>
  <c r="G1398" i="3"/>
  <c r="G1424" i="4" l="1"/>
  <c r="I1424" i="4" s="1"/>
  <c r="E1425" i="4"/>
  <c r="E1400" i="3"/>
  <c r="F1401" i="3" s="1"/>
  <c r="G1399" i="3"/>
  <c r="G1425" i="4" l="1"/>
  <c r="I1425" i="4" s="1"/>
  <c r="E1426" i="4"/>
  <c r="F1426" i="4"/>
  <c r="F1427" i="4" s="1"/>
  <c r="E1401" i="3"/>
  <c r="F1402" i="3" s="1"/>
  <c r="G1400" i="3"/>
  <c r="G1426" i="4" l="1"/>
  <c r="I1426" i="4" s="1"/>
  <c r="E1427" i="4"/>
  <c r="E1402" i="3"/>
  <c r="F1403" i="3" s="1"/>
  <c r="G1401" i="3"/>
  <c r="G1427" i="4" l="1"/>
  <c r="I1427" i="4" s="1"/>
  <c r="E1428" i="4"/>
  <c r="F1428" i="4"/>
  <c r="F1429" i="4" s="1"/>
  <c r="E1403" i="3"/>
  <c r="F1404" i="3" s="1"/>
  <c r="G1402" i="3"/>
  <c r="G1428" i="4" l="1"/>
  <c r="I1428" i="4" s="1"/>
  <c r="E1429" i="4"/>
  <c r="E1404" i="3"/>
  <c r="F1405" i="3" s="1"/>
  <c r="G1403" i="3"/>
  <c r="G1429" i="4" l="1"/>
  <c r="I1429" i="4" s="1"/>
  <c r="E1430" i="4"/>
  <c r="F1430" i="4"/>
  <c r="F1431" i="4" s="1"/>
  <c r="E1405" i="3"/>
  <c r="F1406" i="3" s="1"/>
  <c r="G1404" i="3"/>
  <c r="G1430" i="4" l="1"/>
  <c r="I1430" i="4" s="1"/>
  <c r="E1431" i="4"/>
  <c r="E1406" i="3"/>
  <c r="F1407" i="3" s="1"/>
  <c r="G1405" i="3"/>
  <c r="G1431" i="4" l="1"/>
  <c r="I1431" i="4" s="1"/>
  <c r="E1432" i="4"/>
  <c r="F1432" i="4"/>
  <c r="F1433" i="4" s="1"/>
  <c r="E1407" i="3"/>
  <c r="G1406" i="3"/>
  <c r="G1432" i="4" l="1"/>
  <c r="I1432" i="4" s="1"/>
  <c r="E1433" i="4"/>
  <c r="F1434" i="4"/>
  <c r="E1408" i="3"/>
  <c r="G1407" i="3"/>
  <c r="G1433" i="4" l="1"/>
  <c r="I1433" i="4" s="1"/>
  <c r="E1434" i="4"/>
  <c r="E1409" i="3"/>
  <c r="G1408" i="3"/>
  <c r="E1435" i="4" l="1"/>
  <c r="G1434" i="4"/>
  <c r="I1434" i="4" s="1"/>
  <c r="F1435" i="4"/>
  <c r="F1436" i="4" s="1"/>
  <c r="E1410" i="3"/>
  <c r="G1409" i="3"/>
  <c r="G1435" i="4" l="1"/>
  <c r="I1435" i="4" s="1"/>
  <c r="E1436" i="4"/>
  <c r="E1411" i="3"/>
  <c r="G1410" i="3"/>
  <c r="E1437" i="4" l="1"/>
  <c r="G1436" i="4"/>
  <c r="I1436" i="4" s="1"/>
  <c r="F1437" i="4"/>
  <c r="F1438" i="4" s="1"/>
  <c r="E1412" i="3"/>
  <c r="G1411" i="3"/>
  <c r="E1438" i="4" l="1"/>
  <c r="G1437" i="4"/>
  <c r="I1437" i="4" s="1"/>
  <c r="E1413" i="3"/>
  <c r="F1414" i="3" s="1"/>
  <c r="G1412" i="3"/>
  <c r="G1438" i="4" l="1"/>
  <c r="I1438" i="4" s="1"/>
  <c r="E1439" i="4"/>
  <c r="F1439" i="4"/>
  <c r="F1440" i="4" s="1"/>
  <c r="E1414" i="3"/>
  <c r="F1415" i="3" s="1"/>
  <c r="G1413" i="3"/>
  <c r="G1439" i="4" l="1"/>
  <c r="I1439" i="4" s="1"/>
  <c r="E1440" i="4"/>
  <c r="E1415" i="3"/>
  <c r="F1416" i="3" s="1"/>
  <c r="G1414" i="3"/>
  <c r="E1441" i="4" l="1"/>
  <c r="G1440" i="4"/>
  <c r="I1440" i="4" s="1"/>
  <c r="F1441" i="4"/>
  <c r="F1442" i="4" s="1"/>
  <c r="E1416" i="3"/>
  <c r="F1417" i="3" s="1"/>
  <c r="G1415" i="3"/>
  <c r="E1442" i="4" l="1"/>
  <c r="G1441" i="4"/>
  <c r="I1441" i="4" s="1"/>
  <c r="E1417" i="3"/>
  <c r="F1418" i="3" s="1"/>
  <c r="G1416" i="3"/>
  <c r="G1442" i="4" l="1"/>
  <c r="I1442" i="4" s="1"/>
  <c r="E1443" i="4"/>
  <c r="F1443" i="4"/>
  <c r="F1444" i="4" s="1"/>
  <c r="E1418" i="3"/>
  <c r="F1419" i="3" s="1"/>
  <c r="G1417" i="3"/>
  <c r="G1443" i="4" l="1"/>
  <c r="I1443" i="4" s="1"/>
  <c r="E1444" i="4"/>
  <c r="E1419" i="3"/>
  <c r="F1420" i="3" s="1"/>
  <c r="G1418" i="3"/>
  <c r="G1444" i="4" l="1"/>
  <c r="I1444" i="4" s="1"/>
  <c r="E1445" i="4"/>
  <c r="F1445" i="4"/>
  <c r="F1446" i="4" s="1"/>
  <c r="E1420" i="3"/>
  <c r="F1421" i="3" s="1"/>
  <c r="G1419" i="3"/>
  <c r="G1445" i="4" l="1"/>
  <c r="I1445" i="4" s="1"/>
  <c r="E1446" i="4"/>
  <c r="F1447" i="4"/>
  <c r="E1421" i="3"/>
  <c r="F1422" i="3" s="1"/>
  <c r="G1420" i="3"/>
  <c r="G1446" i="4" l="1"/>
  <c r="I1446" i="4" s="1"/>
  <c r="E1447" i="4"/>
  <c r="E1422" i="3"/>
  <c r="F1423" i="3" s="1"/>
  <c r="G1421" i="3"/>
  <c r="E1448" i="4" l="1"/>
  <c r="G1447" i="4"/>
  <c r="I1447" i="4" s="1"/>
  <c r="F1448" i="4"/>
  <c r="F1449" i="4" s="1"/>
  <c r="E1423" i="3"/>
  <c r="F1424" i="3" s="1"/>
  <c r="G1422" i="3"/>
  <c r="G1448" i="4" l="1"/>
  <c r="I1448" i="4" s="1"/>
  <c r="E1449" i="4"/>
  <c r="E1424" i="3"/>
  <c r="F1425" i="3" s="1"/>
  <c r="G1423" i="3"/>
  <c r="G1449" i="4" l="1"/>
  <c r="I1449" i="4" s="1"/>
  <c r="E1450" i="4"/>
  <c r="F1450" i="4"/>
  <c r="E1425" i="3"/>
  <c r="F1426" i="3" s="1"/>
  <c r="G1424" i="3"/>
  <c r="G1450" i="4" l="1"/>
  <c r="I1450" i="4" s="1"/>
  <c r="E1451" i="4"/>
  <c r="E1426" i="3"/>
  <c r="F1427" i="3" s="1"/>
  <c r="G1425" i="3"/>
  <c r="G1451" i="4" l="1"/>
  <c r="I1451" i="4" s="1"/>
  <c r="E1452" i="4"/>
  <c r="E1427" i="3"/>
  <c r="G1426" i="3"/>
  <c r="G1452" i="4" l="1"/>
  <c r="I1452" i="4" s="1"/>
  <c r="E1453" i="4"/>
  <c r="E1428" i="3"/>
  <c r="G1427" i="3"/>
  <c r="G1453" i="4" l="1"/>
  <c r="I1453" i="4" s="1"/>
  <c r="E1454" i="4"/>
  <c r="E1429" i="3"/>
  <c r="G1428" i="3"/>
  <c r="G1454" i="4" l="1"/>
  <c r="I1454" i="4" s="1"/>
  <c r="E1455" i="4"/>
  <c r="E1430" i="3"/>
  <c r="G1429" i="3"/>
  <c r="G1455" i="4" l="1"/>
  <c r="I1455" i="4" s="1"/>
  <c r="E1456" i="4"/>
  <c r="E1431" i="3"/>
  <c r="G1430" i="3"/>
  <c r="G1456" i="4" l="1"/>
  <c r="I1456" i="4" s="1"/>
  <c r="E1457" i="4"/>
  <c r="E1432" i="3"/>
  <c r="G1431" i="3"/>
  <c r="G1457" i="4" l="1"/>
  <c r="I1457" i="4" s="1"/>
  <c r="E1458" i="4"/>
  <c r="E1433" i="3"/>
  <c r="F1434" i="3" s="1"/>
  <c r="G1432" i="3"/>
  <c r="F1459" i="4" l="1"/>
  <c r="G1458" i="4"/>
  <c r="I1458" i="4" s="1"/>
  <c r="E1459" i="4"/>
  <c r="E1434" i="3"/>
  <c r="F1435" i="3" s="1"/>
  <c r="G1433" i="3"/>
  <c r="G1459" i="4" l="1"/>
  <c r="I1459" i="4" s="1"/>
  <c r="E1460" i="4"/>
  <c r="F1460" i="4"/>
  <c r="E1435" i="3"/>
  <c r="F1436" i="3" s="1"/>
  <c r="G1434" i="3"/>
  <c r="G1460" i="4" l="1"/>
  <c r="I1460" i="4" s="1"/>
  <c r="E1461" i="4"/>
  <c r="E1436" i="3"/>
  <c r="F1437" i="3" s="1"/>
  <c r="G1435" i="3"/>
  <c r="G1461" i="4" l="1"/>
  <c r="I1461" i="4" s="1"/>
  <c r="E1462" i="4"/>
  <c r="E1437" i="3"/>
  <c r="F1438" i="3" s="1"/>
  <c r="G1436" i="3"/>
  <c r="F1463" i="4" l="1"/>
  <c r="G1462" i="4"/>
  <c r="I1462" i="4" s="1"/>
  <c r="E1463" i="4"/>
  <c r="E1438" i="3"/>
  <c r="F1439" i="3" s="1"/>
  <c r="G1437" i="3"/>
  <c r="G1463" i="4" l="1"/>
  <c r="I1463" i="4" s="1"/>
  <c r="E1464" i="4"/>
  <c r="F1464" i="4"/>
  <c r="F1465" i="4" s="1"/>
  <c r="E1439" i="3"/>
  <c r="F1440" i="3" s="1"/>
  <c r="G1438" i="3"/>
  <c r="G1464" i="4" l="1"/>
  <c r="I1464" i="4" s="1"/>
  <c r="E1465" i="4"/>
  <c r="F1466" i="4"/>
  <c r="E1440" i="3"/>
  <c r="F1441" i="3" s="1"/>
  <c r="G1439" i="3"/>
  <c r="G1465" i="4" l="1"/>
  <c r="I1465" i="4" s="1"/>
  <c r="E1466" i="4"/>
  <c r="E1441" i="3"/>
  <c r="F1442" i="3" s="1"/>
  <c r="G1440" i="3"/>
  <c r="G1466" i="4" l="1"/>
  <c r="I1466" i="4" s="1"/>
  <c r="E1467" i="4"/>
  <c r="F1467" i="4"/>
  <c r="F1468" i="4" s="1"/>
  <c r="E1442" i="3"/>
  <c r="F1443" i="3" s="1"/>
  <c r="G1441" i="3"/>
  <c r="G1467" i="4" l="1"/>
  <c r="I1467" i="4" s="1"/>
  <c r="E1468" i="4"/>
  <c r="E1443" i="3"/>
  <c r="F1444" i="3" s="1"/>
  <c r="G1442" i="3"/>
  <c r="G1468" i="4" l="1"/>
  <c r="I1468" i="4" s="1"/>
  <c r="E1469" i="4"/>
  <c r="F1469" i="4"/>
  <c r="F1470" i="4" s="1"/>
  <c r="E1444" i="3"/>
  <c r="F1445" i="3" s="1"/>
  <c r="G1443" i="3"/>
  <c r="G1469" i="4" l="1"/>
  <c r="I1469" i="4" s="1"/>
  <c r="E1470" i="4"/>
  <c r="E1445" i="3"/>
  <c r="F1446" i="3" s="1"/>
  <c r="G1444" i="3"/>
  <c r="G1470" i="4" l="1"/>
  <c r="I1470" i="4" s="1"/>
  <c r="E1471" i="4"/>
  <c r="F1471" i="4"/>
  <c r="F1472" i="4" s="1"/>
  <c r="E1446" i="3"/>
  <c r="F1447" i="3" s="1"/>
  <c r="G1445" i="3"/>
  <c r="G1471" i="4" l="1"/>
  <c r="I1471" i="4" s="1"/>
  <c r="E1472" i="4"/>
  <c r="E1447" i="3"/>
  <c r="F1448" i="3" s="1"/>
  <c r="G1446" i="3"/>
  <c r="G1472" i="4" l="1"/>
  <c r="I1472" i="4" s="1"/>
  <c r="E1473" i="4"/>
  <c r="F1473" i="4"/>
  <c r="F1474" i="4" s="1"/>
  <c r="E1448" i="3"/>
  <c r="G1447" i="3"/>
  <c r="G1473" i="4" l="1"/>
  <c r="I1473" i="4" s="1"/>
  <c r="E1474" i="4"/>
  <c r="E1449" i="3"/>
  <c r="G1448" i="3"/>
  <c r="G1474" i="4" l="1"/>
  <c r="I1474" i="4" s="1"/>
  <c r="E1475" i="4"/>
  <c r="F1475" i="4"/>
  <c r="F1476" i="4" s="1"/>
  <c r="E1450" i="3"/>
  <c r="G1449" i="3"/>
  <c r="G1475" i="4" l="1"/>
  <c r="I1475" i="4" s="1"/>
  <c r="E1476" i="4"/>
  <c r="E1451" i="3"/>
  <c r="G1450" i="3"/>
  <c r="G1476" i="4" l="1"/>
  <c r="I1476" i="4" s="1"/>
  <c r="E1477" i="4"/>
  <c r="F1477" i="4"/>
  <c r="F1478" i="4" s="1"/>
  <c r="E1452" i="3"/>
  <c r="G1451" i="3"/>
  <c r="G1477" i="4" l="1"/>
  <c r="I1477" i="4" s="1"/>
  <c r="E1478" i="4"/>
  <c r="E1453" i="3"/>
  <c r="G1452" i="3"/>
  <c r="G1478" i="4" l="1"/>
  <c r="I1478" i="4" s="1"/>
  <c r="E1479" i="4"/>
  <c r="F1479" i="4"/>
  <c r="F1480" i="4" s="1"/>
  <c r="E1454" i="3"/>
  <c r="G1453" i="3"/>
  <c r="G1479" i="4" l="1"/>
  <c r="I1479" i="4" s="1"/>
  <c r="E1480" i="4"/>
  <c r="E1455" i="3"/>
  <c r="G1454" i="3"/>
  <c r="G1480" i="4" l="1"/>
  <c r="I1480" i="4" s="1"/>
  <c r="E1481" i="4"/>
  <c r="F1481" i="4"/>
  <c r="F1482" i="4" s="1"/>
  <c r="E1456" i="3"/>
  <c r="G1455" i="3"/>
  <c r="G1481" i="4" l="1"/>
  <c r="I1481" i="4" s="1"/>
  <c r="E1482" i="4"/>
  <c r="F1483" i="4"/>
  <c r="E1457" i="3"/>
  <c r="G1456" i="3"/>
  <c r="G1482" i="4" l="1"/>
  <c r="I1482" i="4" s="1"/>
  <c r="E1483" i="4"/>
  <c r="E1458" i="3"/>
  <c r="F1459" i="3" s="1"/>
  <c r="G1457" i="3"/>
  <c r="G1483" i="4" l="1"/>
  <c r="I1483" i="4" s="1"/>
  <c r="E1484" i="4"/>
  <c r="F1484" i="4"/>
  <c r="F1485" i="4" s="1"/>
  <c r="E1459" i="3"/>
  <c r="F1460" i="3" s="1"/>
  <c r="G1458" i="3"/>
  <c r="G1484" i="4" l="1"/>
  <c r="I1484" i="4" s="1"/>
  <c r="E1485" i="4"/>
  <c r="E1460" i="3"/>
  <c r="F1461" i="3" s="1"/>
  <c r="G1459" i="3"/>
  <c r="G1485" i="4" l="1"/>
  <c r="I1485" i="4" s="1"/>
  <c r="E1486" i="4"/>
  <c r="F1486" i="4"/>
  <c r="F1487" i="4" s="1"/>
  <c r="E1461" i="3"/>
  <c r="F1462" i="3" s="1"/>
  <c r="G1460" i="3"/>
  <c r="G1486" i="4" l="1"/>
  <c r="I1486" i="4" s="1"/>
  <c r="E1487" i="4"/>
  <c r="E1462" i="3"/>
  <c r="F1463" i="3" s="1"/>
  <c r="G1461" i="3"/>
  <c r="G1487" i="4" l="1"/>
  <c r="I1487" i="4" s="1"/>
  <c r="E1488" i="4"/>
  <c r="E1463" i="3"/>
  <c r="F1464" i="3" s="1"/>
  <c r="G1462" i="3"/>
  <c r="G1488" i="4" l="1"/>
  <c r="I1488" i="4" s="1"/>
  <c r="E1489" i="4"/>
  <c r="E1464" i="3"/>
  <c r="F1465" i="3" s="1"/>
  <c r="G1463" i="3"/>
  <c r="G1489" i="4" l="1"/>
  <c r="I1489" i="4" s="1"/>
  <c r="E1490" i="4"/>
  <c r="E1465" i="3"/>
  <c r="F1466" i="3" s="1"/>
  <c r="G1464" i="3"/>
  <c r="G1490" i="4" l="1"/>
  <c r="I1490" i="4" s="1"/>
  <c r="E1491" i="4"/>
  <c r="E1466" i="3"/>
  <c r="F1467" i="3" s="1"/>
  <c r="G1465" i="3"/>
  <c r="G1491" i="4" l="1"/>
  <c r="I1491" i="4" s="1"/>
  <c r="E1492" i="4"/>
  <c r="E1467" i="3"/>
  <c r="F1468" i="3" s="1"/>
  <c r="G1466" i="3"/>
  <c r="G1492" i="4" l="1"/>
  <c r="I1492" i="4" s="1"/>
  <c r="E1493" i="4"/>
  <c r="E1468" i="3"/>
  <c r="F1469" i="3" s="1"/>
  <c r="G1467" i="3"/>
  <c r="G1493" i="4" l="1"/>
  <c r="I1493" i="4" s="1"/>
  <c r="E1494" i="4"/>
  <c r="E1469" i="3"/>
  <c r="F1470" i="3" s="1"/>
  <c r="G1468" i="3"/>
  <c r="G1494" i="4" l="1"/>
  <c r="I1494" i="4" s="1"/>
  <c r="E1495" i="4"/>
  <c r="E1470" i="3"/>
  <c r="F1471" i="3" s="1"/>
  <c r="G1469" i="3"/>
  <c r="G1495" i="4" l="1"/>
  <c r="I1495" i="4" s="1"/>
  <c r="E1496" i="4"/>
  <c r="E1471" i="3"/>
  <c r="G1470" i="3"/>
  <c r="G1496" i="4" l="1"/>
  <c r="I1496" i="4" s="1"/>
  <c r="E1497" i="4"/>
  <c r="E1472" i="3"/>
  <c r="F1473" i="3" s="1"/>
  <c r="G1471" i="3"/>
  <c r="G1497" i="4" l="1"/>
  <c r="I1497" i="4" s="1"/>
  <c r="E1498" i="4"/>
  <c r="E1473" i="3"/>
  <c r="F1474" i="3" s="1"/>
  <c r="G1472" i="3"/>
  <c r="G1498" i="4" l="1"/>
  <c r="I1498" i="4" s="1"/>
  <c r="E1499" i="4"/>
  <c r="E1474" i="3"/>
  <c r="G1473" i="3"/>
  <c r="G1499" i="4" l="1"/>
  <c r="I1499" i="4" s="1"/>
  <c r="E1500" i="4"/>
  <c r="E1475" i="3"/>
  <c r="F1476" i="3" s="1"/>
  <c r="G1474" i="3"/>
  <c r="G1500" i="4" l="1"/>
  <c r="I1500" i="4" s="1"/>
  <c r="E1501" i="4"/>
  <c r="E1476" i="3"/>
  <c r="G1475" i="3"/>
  <c r="G1501" i="4" l="1"/>
  <c r="I1501" i="4" s="1"/>
  <c r="E1502" i="4"/>
  <c r="E1477" i="3"/>
  <c r="F1478" i="3" s="1"/>
  <c r="G1476" i="3"/>
  <c r="G1502" i="4" l="1"/>
  <c r="I1502" i="4" s="1"/>
  <c r="E1503" i="4"/>
  <c r="E1478" i="3"/>
  <c r="F1479" i="3" s="1"/>
  <c r="G1477" i="3"/>
  <c r="F1504" i="4" l="1"/>
  <c r="G1503" i="4"/>
  <c r="I1503" i="4" s="1"/>
  <c r="E1504" i="4"/>
  <c r="E1479" i="3"/>
  <c r="F1480" i="3" s="1"/>
  <c r="G1478" i="3"/>
  <c r="G1504" i="4" l="1"/>
  <c r="I1504" i="4" s="1"/>
  <c r="E1505" i="4"/>
  <c r="F1505" i="4"/>
  <c r="F1506" i="4" s="1"/>
  <c r="E1480" i="3"/>
  <c r="F1481" i="3" s="1"/>
  <c r="G1479" i="3"/>
  <c r="E1506" i="4" l="1"/>
  <c r="G1505" i="4"/>
  <c r="I1505" i="4" s="1"/>
  <c r="E1481" i="3"/>
  <c r="F1482" i="3" s="1"/>
  <c r="G1480" i="3"/>
  <c r="E1507" i="4" l="1"/>
  <c r="G1506" i="4"/>
  <c r="I1506" i="4" s="1"/>
  <c r="E1482" i="3"/>
  <c r="F1483" i="3" s="1"/>
  <c r="G1481" i="3"/>
  <c r="E1508" i="4" l="1"/>
  <c r="G1507" i="4"/>
  <c r="I1507" i="4" s="1"/>
  <c r="E1483" i="3"/>
  <c r="F1484" i="3" s="1"/>
  <c r="G1482" i="3"/>
  <c r="E1509" i="4" l="1"/>
  <c r="G1508" i="4"/>
  <c r="I1508" i="4" s="1"/>
  <c r="E1484" i="3"/>
  <c r="G1483" i="3"/>
  <c r="E1510" i="4" l="1"/>
  <c r="G1509" i="4"/>
  <c r="I1509" i="4" s="1"/>
  <c r="E1485" i="3"/>
  <c r="G1484" i="3"/>
  <c r="F1511" i="4" l="1"/>
  <c r="G1510" i="4"/>
  <c r="I1510" i="4" s="1"/>
  <c r="E1511" i="4"/>
  <c r="E1486" i="3"/>
  <c r="F1487" i="3" s="1"/>
  <c r="G1485" i="3"/>
  <c r="E1512" i="4" l="1"/>
  <c r="G1511" i="4"/>
  <c r="I1511" i="4" s="1"/>
  <c r="F1512" i="4"/>
  <c r="F1513" i="4" s="1"/>
  <c r="E1487" i="3"/>
  <c r="G1486" i="3"/>
  <c r="E1513" i="4" l="1"/>
  <c r="G1512" i="4"/>
  <c r="I1512" i="4" s="1"/>
  <c r="E1488" i="3"/>
  <c r="G1487" i="3"/>
  <c r="E1514" i="4" l="1"/>
  <c r="G1513" i="4"/>
  <c r="I1513" i="4" s="1"/>
  <c r="F1514" i="4"/>
  <c r="F1515" i="4" s="1"/>
  <c r="E1489" i="3"/>
  <c r="G1488" i="3"/>
  <c r="E1515" i="4" l="1"/>
  <c r="G1514" i="4"/>
  <c r="I1514" i="4" s="1"/>
  <c r="E1490" i="3"/>
  <c r="G1489" i="3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D1037" i="3" s="1"/>
  <c r="C1038" i="3"/>
  <c r="D1038" i="3" s="1"/>
  <c r="C1039" i="3"/>
  <c r="D1039" i="3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1081" i="3"/>
  <c r="D1081" i="3" s="1"/>
  <c r="C1082" i="3"/>
  <c r="D1082" i="3" s="1"/>
  <c r="C1083" i="3"/>
  <c r="D1083" i="3" s="1"/>
  <c r="C1084" i="3"/>
  <c r="D1084" i="3" s="1"/>
  <c r="C1085" i="3"/>
  <c r="D1085" i="3" s="1"/>
  <c r="C1086" i="3"/>
  <c r="D1086" i="3" s="1"/>
  <c r="C1087" i="3"/>
  <c r="D1087" i="3" s="1"/>
  <c r="C1088" i="3"/>
  <c r="D1088" i="3" s="1"/>
  <c r="C1089" i="3"/>
  <c r="D1089" i="3" s="1"/>
  <c r="C1090" i="3"/>
  <c r="D1090" i="3" s="1"/>
  <c r="C1091" i="3"/>
  <c r="D1091" i="3" s="1"/>
  <c r="C1092" i="3"/>
  <c r="D1092" i="3" s="1"/>
  <c r="C1093" i="3"/>
  <c r="D1093" i="3" s="1"/>
  <c r="C1094" i="3"/>
  <c r="D1094" i="3" s="1"/>
  <c r="C1095" i="3"/>
  <c r="D1095" i="3" s="1"/>
  <c r="C1096" i="3"/>
  <c r="D1096" i="3" s="1"/>
  <c r="C1097" i="3"/>
  <c r="D1097" i="3" s="1"/>
  <c r="C1098" i="3"/>
  <c r="D1098" i="3" s="1"/>
  <c r="C1099" i="3"/>
  <c r="D1099" i="3" s="1"/>
  <c r="C1100" i="3"/>
  <c r="D1100" i="3" s="1"/>
  <c r="C1101" i="3"/>
  <c r="D1101" i="3" s="1"/>
  <c r="C1102" i="3"/>
  <c r="D1102" i="3" s="1"/>
  <c r="C1103" i="3"/>
  <c r="D1103" i="3" s="1"/>
  <c r="C1104" i="3"/>
  <c r="D1104" i="3" s="1"/>
  <c r="C1105" i="3"/>
  <c r="D1105" i="3" s="1"/>
  <c r="C1106" i="3"/>
  <c r="D1106" i="3" s="1"/>
  <c r="C1107" i="3"/>
  <c r="D1107" i="3" s="1"/>
  <c r="C1108" i="3"/>
  <c r="D1108" i="3" s="1"/>
  <c r="C1109" i="3"/>
  <c r="D1109" i="3" s="1"/>
  <c r="C1110" i="3"/>
  <c r="D1110" i="3" s="1"/>
  <c r="C1111" i="3"/>
  <c r="D1111" i="3" s="1"/>
  <c r="C1112" i="3"/>
  <c r="D1112" i="3" s="1"/>
  <c r="C1113" i="3"/>
  <c r="D1113" i="3" s="1"/>
  <c r="C1114" i="3"/>
  <c r="D1114" i="3" s="1"/>
  <c r="C1115" i="3"/>
  <c r="D1115" i="3" s="1"/>
  <c r="C1116" i="3"/>
  <c r="D1116" i="3" s="1"/>
  <c r="C1117" i="3"/>
  <c r="D1117" i="3" s="1"/>
  <c r="C1118" i="3"/>
  <c r="D1118" i="3" s="1"/>
  <c r="C1119" i="3"/>
  <c r="D1119" i="3" s="1"/>
  <c r="C1120" i="3"/>
  <c r="D1120" i="3" s="1"/>
  <c r="C1121" i="3"/>
  <c r="D1121" i="3" s="1"/>
  <c r="C1122" i="3"/>
  <c r="D1122" i="3" s="1"/>
  <c r="C1123" i="3"/>
  <c r="D1123" i="3" s="1"/>
  <c r="C1124" i="3"/>
  <c r="D1124" i="3" s="1"/>
  <c r="C1125" i="3"/>
  <c r="D1125" i="3" s="1"/>
  <c r="C1126" i="3"/>
  <c r="D1126" i="3" s="1"/>
  <c r="C1127" i="3"/>
  <c r="D1127" i="3" s="1"/>
  <c r="C1128" i="3"/>
  <c r="D1128" i="3" s="1"/>
  <c r="C1129" i="3"/>
  <c r="D1129" i="3" s="1"/>
  <c r="C1130" i="3"/>
  <c r="D1130" i="3" s="1"/>
  <c r="C1131" i="3"/>
  <c r="D1131" i="3" s="1"/>
  <c r="C1132" i="3"/>
  <c r="D1132" i="3" s="1"/>
  <c r="C1133" i="3"/>
  <c r="D1133" i="3" s="1"/>
  <c r="C1134" i="3"/>
  <c r="D1134" i="3" s="1"/>
  <c r="C1135" i="3"/>
  <c r="D1135" i="3" s="1"/>
  <c r="C1136" i="3"/>
  <c r="D1136" i="3" s="1"/>
  <c r="C1137" i="3"/>
  <c r="D1137" i="3" s="1"/>
  <c r="C1138" i="3"/>
  <c r="D1138" i="3" s="1"/>
  <c r="C1139" i="3"/>
  <c r="D1139" i="3" s="1"/>
  <c r="C1140" i="3"/>
  <c r="D1140" i="3" s="1"/>
  <c r="C1141" i="3"/>
  <c r="D1141" i="3" s="1"/>
  <c r="C1142" i="3"/>
  <c r="D1142" i="3" s="1"/>
  <c r="C1143" i="3"/>
  <c r="D1143" i="3" s="1"/>
  <c r="C1144" i="3"/>
  <c r="D1144" i="3" s="1"/>
  <c r="C1145" i="3"/>
  <c r="D1145" i="3" s="1"/>
  <c r="C1146" i="3"/>
  <c r="D1146" i="3" s="1"/>
  <c r="C1147" i="3"/>
  <c r="D1147" i="3" s="1"/>
  <c r="C1148" i="3"/>
  <c r="D1148" i="3" s="1"/>
  <c r="C1149" i="3"/>
  <c r="D1149" i="3" s="1"/>
  <c r="C1150" i="3"/>
  <c r="D1150" i="3" s="1"/>
  <c r="C1151" i="3"/>
  <c r="D1151" i="3" s="1"/>
  <c r="C1152" i="3"/>
  <c r="D1152" i="3" s="1"/>
  <c r="C1153" i="3"/>
  <c r="D1153" i="3" s="1"/>
  <c r="C1154" i="3"/>
  <c r="D1154" i="3" s="1"/>
  <c r="C1155" i="3"/>
  <c r="D1155" i="3" s="1"/>
  <c r="C1156" i="3"/>
  <c r="D1156" i="3" s="1"/>
  <c r="C1157" i="3"/>
  <c r="D1157" i="3" s="1"/>
  <c r="C1158" i="3"/>
  <c r="D1158" i="3" s="1"/>
  <c r="C1159" i="3"/>
  <c r="D1159" i="3" s="1"/>
  <c r="C1160" i="3"/>
  <c r="D1160" i="3" s="1"/>
  <c r="C1161" i="3"/>
  <c r="D1161" i="3" s="1"/>
  <c r="C1162" i="3"/>
  <c r="D1162" i="3" s="1"/>
  <c r="C1163" i="3"/>
  <c r="D1163" i="3" s="1"/>
  <c r="C1164" i="3"/>
  <c r="D1164" i="3" s="1"/>
  <c r="C1165" i="3"/>
  <c r="D1165" i="3" s="1"/>
  <c r="C1166" i="3"/>
  <c r="D1166" i="3" s="1"/>
  <c r="C1167" i="3"/>
  <c r="D1167" i="3" s="1"/>
  <c r="C1168" i="3"/>
  <c r="D1168" i="3" s="1"/>
  <c r="C1169" i="3"/>
  <c r="D1169" i="3" s="1"/>
  <c r="C1170" i="3"/>
  <c r="D1170" i="3" s="1"/>
  <c r="C1171" i="3"/>
  <c r="D1171" i="3" s="1"/>
  <c r="C1172" i="3"/>
  <c r="D1172" i="3" s="1"/>
  <c r="C1173" i="3"/>
  <c r="D1173" i="3" s="1"/>
  <c r="C1174" i="3"/>
  <c r="D1174" i="3" s="1"/>
  <c r="C1175" i="3"/>
  <c r="D1175" i="3" s="1"/>
  <c r="C1176" i="3"/>
  <c r="D1176" i="3" s="1"/>
  <c r="C1177" i="3"/>
  <c r="D1177" i="3" s="1"/>
  <c r="C1178" i="3"/>
  <c r="D1178" i="3" s="1"/>
  <c r="C1179" i="3"/>
  <c r="D1179" i="3" s="1"/>
  <c r="C1180" i="3"/>
  <c r="D1180" i="3" s="1"/>
  <c r="C1181" i="3"/>
  <c r="D1181" i="3" s="1"/>
  <c r="C1182" i="3"/>
  <c r="D1182" i="3" s="1"/>
  <c r="C1183" i="3"/>
  <c r="D1183" i="3" s="1"/>
  <c r="C1184" i="3"/>
  <c r="D1184" i="3" s="1"/>
  <c r="C1185" i="3"/>
  <c r="D1185" i="3" s="1"/>
  <c r="C1186" i="3"/>
  <c r="D1186" i="3" s="1"/>
  <c r="C1187" i="3"/>
  <c r="D1187" i="3" s="1"/>
  <c r="C1188" i="3"/>
  <c r="D1188" i="3" s="1"/>
  <c r="C1189" i="3"/>
  <c r="D1189" i="3" s="1"/>
  <c r="C1190" i="3"/>
  <c r="D1190" i="3" s="1"/>
  <c r="C1191" i="3"/>
  <c r="D1191" i="3" s="1"/>
  <c r="C1192" i="3"/>
  <c r="D1192" i="3" s="1"/>
  <c r="C1193" i="3"/>
  <c r="D1193" i="3" s="1"/>
  <c r="C1194" i="3"/>
  <c r="D1194" i="3" s="1"/>
  <c r="C1195" i="3"/>
  <c r="D1195" i="3" s="1"/>
  <c r="C1196" i="3"/>
  <c r="D1196" i="3" s="1"/>
  <c r="C1197" i="3"/>
  <c r="D1197" i="3" s="1"/>
  <c r="C1198" i="3"/>
  <c r="D1198" i="3" s="1"/>
  <c r="C1199" i="3"/>
  <c r="D1199" i="3" s="1"/>
  <c r="C1200" i="3"/>
  <c r="D1200" i="3" s="1"/>
  <c r="C1201" i="3"/>
  <c r="D1201" i="3" s="1"/>
  <c r="C1202" i="3"/>
  <c r="D1202" i="3" s="1"/>
  <c r="C1203" i="3"/>
  <c r="D1203" i="3" s="1"/>
  <c r="C1204" i="3"/>
  <c r="D1204" i="3" s="1"/>
  <c r="C1205" i="3"/>
  <c r="D1205" i="3" s="1"/>
  <c r="C1206" i="3"/>
  <c r="D1206" i="3" s="1"/>
  <c r="C1207" i="3"/>
  <c r="D1207" i="3" s="1"/>
  <c r="C1208" i="3"/>
  <c r="D1208" i="3" s="1"/>
  <c r="C1209" i="3"/>
  <c r="D1209" i="3" s="1"/>
  <c r="C1210" i="3"/>
  <c r="D1210" i="3" s="1"/>
  <c r="C1211" i="3"/>
  <c r="D1211" i="3" s="1"/>
  <c r="C1212" i="3"/>
  <c r="D1212" i="3" s="1"/>
  <c r="C1213" i="3"/>
  <c r="D1213" i="3" s="1"/>
  <c r="C1214" i="3"/>
  <c r="D1214" i="3" s="1"/>
  <c r="C1215" i="3"/>
  <c r="D1215" i="3" s="1"/>
  <c r="C1216" i="3"/>
  <c r="D1216" i="3" s="1"/>
  <c r="C1217" i="3"/>
  <c r="D1217" i="3" s="1"/>
  <c r="C1218" i="3"/>
  <c r="D1218" i="3" s="1"/>
  <c r="C1219" i="3"/>
  <c r="D1219" i="3" s="1"/>
  <c r="C1220" i="3"/>
  <c r="D1220" i="3" s="1"/>
  <c r="C1221" i="3"/>
  <c r="D1221" i="3" s="1"/>
  <c r="C1222" i="3"/>
  <c r="D1222" i="3" s="1"/>
  <c r="C1223" i="3"/>
  <c r="D1223" i="3" s="1"/>
  <c r="C1224" i="3"/>
  <c r="D1224" i="3" s="1"/>
  <c r="C1225" i="3"/>
  <c r="D1225" i="3" s="1"/>
  <c r="C1226" i="3"/>
  <c r="D1226" i="3" s="1"/>
  <c r="C1227" i="3"/>
  <c r="D1227" i="3" s="1"/>
  <c r="C1228" i="3"/>
  <c r="D1228" i="3" s="1"/>
  <c r="C1229" i="3"/>
  <c r="D1229" i="3" s="1"/>
  <c r="C1230" i="3"/>
  <c r="D1230" i="3" s="1"/>
  <c r="C1231" i="3"/>
  <c r="D1231" i="3" s="1"/>
  <c r="C1232" i="3"/>
  <c r="D1232" i="3" s="1"/>
  <c r="C1233" i="3"/>
  <c r="D1233" i="3" s="1"/>
  <c r="C1234" i="3"/>
  <c r="D1234" i="3" s="1"/>
  <c r="C1235" i="3"/>
  <c r="D1235" i="3" s="1"/>
  <c r="C1236" i="3"/>
  <c r="D1236" i="3" s="1"/>
  <c r="C1237" i="3"/>
  <c r="D1237" i="3" s="1"/>
  <c r="C1238" i="3"/>
  <c r="D1238" i="3" s="1"/>
  <c r="C1239" i="3"/>
  <c r="D1239" i="3" s="1"/>
  <c r="C1240" i="3"/>
  <c r="D1240" i="3" s="1"/>
  <c r="C1241" i="3"/>
  <c r="D1241" i="3" s="1"/>
  <c r="C1242" i="3"/>
  <c r="D1242" i="3" s="1"/>
  <c r="C1243" i="3"/>
  <c r="D1243" i="3" s="1"/>
  <c r="C1244" i="3"/>
  <c r="D1244" i="3" s="1"/>
  <c r="C1245" i="3"/>
  <c r="D1245" i="3" s="1"/>
  <c r="C1246" i="3"/>
  <c r="D1246" i="3" s="1"/>
  <c r="C1247" i="3"/>
  <c r="D1247" i="3" s="1"/>
  <c r="C1248" i="3"/>
  <c r="D1248" i="3" s="1"/>
  <c r="C1249" i="3"/>
  <c r="D1249" i="3" s="1"/>
  <c r="C1250" i="3"/>
  <c r="D1250" i="3" s="1"/>
  <c r="C1251" i="3"/>
  <c r="D1251" i="3" s="1"/>
  <c r="C1252" i="3"/>
  <c r="D1252" i="3" s="1"/>
  <c r="C1253" i="3"/>
  <c r="D1253" i="3" s="1"/>
  <c r="C1254" i="3"/>
  <c r="D1254" i="3" s="1"/>
  <c r="C1255" i="3"/>
  <c r="D1255" i="3" s="1"/>
  <c r="C1256" i="3"/>
  <c r="D1256" i="3" s="1"/>
  <c r="C1257" i="3"/>
  <c r="D1257" i="3" s="1"/>
  <c r="C1258" i="3"/>
  <c r="D1258" i="3" s="1"/>
  <c r="C1259" i="3"/>
  <c r="D1259" i="3" s="1"/>
  <c r="C1260" i="3"/>
  <c r="D1260" i="3" s="1"/>
  <c r="C1261" i="3"/>
  <c r="D1261" i="3" s="1"/>
  <c r="C1262" i="3"/>
  <c r="D1262" i="3" s="1"/>
  <c r="C1263" i="3"/>
  <c r="D1263" i="3" s="1"/>
  <c r="C1264" i="3"/>
  <c r="D1264" i="3" s="1"/>
  <c r="C1265" i="3"/>
  <c r="D1265" i="3" s="1"/>
  <c r="C1266" i="3"/>
  <c r="D1266" i="3" s="1"/>
  <c r="C1267" i="3"/>
  <c r="D1267" i="3" s="1"/>
  <c r="C1268" i="3"/>
  <c r="D1268" i="3" s="1"/>
  <c r="C1269" i="3"/>
  <c r="D1269" i="3" s="1"/>
  <c r="C1270" i="3"/>
  <c r="D1270" i="3" s="1"/>
  <c r="C1271" i="3"/>
  <c r="D1271" i="3" s="1"/>
  <c r="C1272" i="3"/>
  <c r="D1272" i="3" s="1"/>
  <c r="C1273" i="3"/>
  <c r="D1273" i="3" s="1"/>
  <c r="C1274" i="3"/>
  <c r="D1274" i="3" s="1"/>
  <c r="C1275" i="3"/>
  <c r="D1275" i="3" s="1"/>
  <c r="C1276" i="3"/>
  <c r="D1276" i="3" s="1"/>
  <c r="C1277" i="3"/>
  <c r="D1277" i="3" s="1"/>
  <c r="C1278" i="3"/>
  <c r="D1278" i="3" s="1"/>
  <c r="C1279" i="3"/>
  <c r="D1279" i="3" s="1"/>
  <c r="C1280" i="3"/>
  <c r="D1280" i="3" s="1"/>
  <c r="C1281" i="3"/>
  <c r="D1281" i="3" s="1"/>
  <c r="C1282" i="3"/>
  <c r="D1282" i="3" s="1"/>
  <c r="C1283" i="3"/>
  <c r="D1283" i="3" s="1"/>
  <c r="C1284" i="3"/>
  <c r="D1284" i="3" s="1"/>
  <c r="C1285" i="3"/>
  <c r="D1285" i="3" s="1"/>
  <c r="C1286" i="3"/>
  <c r="D1286" i="3" s="1"/>
  <c r="C1287" i="3"/>
  <c r="D1287" i="3" s="1"/>
  <c r="C1288" i="3"/>
  <c r="D1288" i="3" s="1"/>
  <c r="C1289" i="3"/>
  <c r="D1289" i="3" s="1"/>
  <c r="C1290" i="3"/>
  <c r="D1290" i="3" s="1"/>
  <c r="C1291" i="3"/>
  <c r="D1291" i="3" s="1"/>
  <c r="C1292" i="3"/>
  <c r="D1292" i="3" s="1"/>
  <c r="C1293" i="3"/>
  <c r="D1293" i="3" s="1"/>
  <c r="C1294" i="3"/>
  <c r="D1294" i="3" s="1"/>
  <c r="C1295" i="3"/>
  <c r="D1295" i="3" s="1"/>
  <c r="C1296" i="3"/>
  <c r="D1296" i="3" s="1"/>
  <c r="C1297" i="3"/>
  <c r="D1297" i="3" s="1"/>
  <c r="C1298" i="3"/>
  <c r="D1298" i="3" s="1"/>
  <c r="C1299" i="3"/>
  <c r="D1299" i="3" s="1"/>
  <c r="C1300" i="3"/>
  <c r="D1300" i="3" s="1"/>
  <c r="C1301" i="3"/>
  <c r="D1301" i="3" s="1"/>
  <c r="C1302" i="3"/>
  <c r="D1302" i="3" s="1"/>
  <c r="C1303" i="3"/>
  <c r="D1303" i="3" s="1"/>
  <c r="C1304" i="3"/>
  <c r="D1304" i="3" s="1"/>
  <c r="C1305" i="3"/>
  <c r="D1305" i="3" s="1"/>
  <c r="C1306" i="3"/>
  <c r="D1306" i="3" s="1"/>
  <c r="C1307" i="3"/>
  <c r="D1307" i="3" s="1"/>
  <c r="C1308" i="3"/>
  <c r="D1308" i="3" s="1"/>
  <c r="C1309" i="3"/>
  <c r="D1309" i="3" s="1"/>
  <c r="C1310" i="3"/>
  <c r="D1310" i="3" s="1"/>
  <c r="C1311" i="3"/>
  <c r="D1311" i="3" s="1"/>
  <c r="C1312" i="3"/>
  <c r="D1312" i="3" s="1"/>
  <c r="C1313" i="3"/>
  <c r="D1313" i="3" s="1"/>
  <c r="C1314" i="3"/>
  <c r="D1314" i="3" s="1"/>
  <c r="C1315" i="3"/>
  <c r="D1315" i="3" s="1"/>
  <c r="C1316" i="3"/>
  <c r="D1316" i="3" s="1"/>
  <c r="C1317" i="3"/>
  <c r="D1317" i="3" s="1"/>
  <c r="C1318" i="3"/>
  <c r="D1318" i="3" s="1"/>
  <c r="C1319" i="3"/>
  <c r="D1319" i="3" s="1"/>
  <c r="C1320" i="3"/>
  <c r="D1320" i="3" s="1"/>
  <c r="C1321" i="3"/>
  <c r="D1321" i="3" s="1"/>
  <c r="C1322" i="3"/>
  <c r="D1322" i="3" s="1"/>
  <c r="C1323" i="3"/>
  <c r="D1323" i="3" s="1"/>
  <c r="C1324" i="3"/>
  <c r="D1324" i="3" s="1"/>
  <c r="C1325" i="3"/>
  <c r="D1325" i="3" s="1"/>
  <c r="C1326" i="3"/>
  <c r="D1326" i="3" s="1"/>
  <c r="C1327" i="3"/>
  <c r="D1327" i="3" s="1"/>
  <c r="C1328" i="3"/>
  <c r="D1328" i="3" s="1"/>
  <c r="C1329" i="3"/>
  <c r="D1329" i="3" s="1"/>
  <c r="C1330" i="3"/>
  <c r="D1330" i="3" s="1"/>
  <c r="C1331" i="3"/>
  <c r="D1331" i="3" s="1"/>
  <c r="C1332" i="3"/>
  <c r="D1332" i="3" s="1"/>
  <c r="C1333" i="3"/>
  <c r="D1333" i="3" s="1"/>
  <c r="C1334" i="3"/>
  <c r="D1334" i="3" s="1"/>
  <c r="C1335" i="3"/>
  <c r="D1335" i="3" s="1"/>
  <c r="C1336" i="3"/>
  <c r="D1336" i="3" s="1"/>
  <c r="C1337" i="3"/>
  <c r="D1337" i="3" s="1"/>
  <c r="C1338" i="3"/>
  <c r="D1338" i="3" s="1"/>
  <c r="C1339" i="3"/>
  <c r="D1339" i="3" s="1"/>
  <c r="C1340" i="3"/>
  <c r="D1340" i="3" s="1"/>
  <c r="C1341" i="3"/>
  <c r="D1341" i="3" s="1"/>
  <c r="C1342" i="3"/>
  <c r="D1342" i="3" s="1"/>
  <c r="C1343" i="3"/>
  <c r="D1343" i="3" s="1"/>
  <c r="C1344" i="3"/>
  <c r="D1344" i="3" s="1"/>
  <c r="C1345" i="3"/>
  <c r="D1345" i="3" s="1"/>
  <c r="C1346" i="3"/>
  <c r="D1346" i="3" s="1"/>
  <c r="C1347" i="3"/>
  <c r="D1347" i="3" s="1"/>
  <c r="C1348" i="3"/>
  <c r="D1348" i="3" s="1"/>
  <c r="C1349" i="3"/>
  <c r="D1349" i="3" s="1"/>
  <c r="C1350" i="3"/>
  <c r="D1350" i="3" s="1"/>
  <c r="C1351" i="3"/>
  <c r="D1351" i="3" s="1"/>
  <c r="C1352" i="3"/>
  <c r="D1352" i="3" s="1"/>
  <c r="C1353" i="3"/>
  <c r="D1353" i="3" s="1"/>
  <c r="C1354" i="3"/>
  <c r="D1354" i="3" s="1"/>
  <c r="C1355" i="3"/>
  <c r="D1355" i="3" s="1"/>
  <c r="C1356" i="3"/>
  <c r="D1356" i="3" s="1"/>
  <c r="C1357" i="3"/>
  <c r="D1357" i="3" s="1"/>
  <c r="C1358" i="3"/>
  <c r="D1358" i="3" s="1"/>
  <c r="C1359" i="3"/>
  <c r="D1359" i="3" s="1"/>
  <c r="C1360" i="3"/>
  <c r="D1360" i="3" s="1"/>
  <c r="C1361" i="3"/>
  <c r="D1361" i="3" s="1"/>
  <c r="C1362" i="3"/>
  <c r="D1362" i="3" s="1"/>
  <c r="C1363" i="3"/>
  <c r="D1363" i="3" s="1"/>
  <c r="C1364" i="3"/>
  <c r="D1364" i="3" s="1"/>
  <c r="C1365" i="3"/>
  <c r="D1365" i="3" s="1"/>
  <c r="C1366" i="3"/>
  <c r="D1366" i="3" s="1"/>
  <c r="C1367" i="3"/>
  <c r="D1367" i="3" s="1"/>
  <c r="C1368" i="3"/>
  <c r="D1368" i="3" s="1"/>
  <c r="C1369" i="3"/>
  <c r="D1369" i="3" s="1"/>
  <c r="C1370" i="3"/>
  <c r="D1370" i="3" s="1"/>
  <c r="C1371" i="3"/>
  <c r="D1371" i="3" s="1"/>
  <c r="C1372" i="3"/>
  <c r="D1372" i="3" s="1"/>
  <c r="C1373" i="3"/>
  <c r="D1373" i="3" s="1"/>
  <c r="C1374" i="3"/>
  <c r="D1374" i="3" s="1"/>
  <c r="C1375" i="3"/>
  <c r="D1375" i="3" s="1"/>
  <c r="C1376" i="3"/>
  <c r="D1376" i="3" s="1"/>
  <c r="C1377" i="3"/>
  <c r="D1377" i="3" s="1"/>
  <c r="C1378" i="3"/>
  <c r="D1378" i="3" s="1"/>
  <c r="C1379" i="3"/>
  <c r="D1379" i="3" s="1"/>
  <c r="C1380" i="3"/>
  <c r="D1380" i="3" s="1"/>
  <c r="C1381" i="3"/>
  <c r="D1381" i="3" s="1"/>
  <c r="C1382" i="3"/>
  <c r="D1382" i="3" s="1"/>
  <c r="C1383" i="3"/>
  <c r="D1383" i="3" s="1"/>
  <c r="C1384" i="3"/>
  <c r="D1384" i="3" s="1"/>
  <c r="C1385" i="3"/>
  <c r="D1385" i="3" s="1"/>
  <c r="C1386" i="3"/>
  <c r="D1386" i="3" s="1"/>
  <c r="C1387" i="3"/>
  <c r="D1387" i="3" s="1"/>
  <c r="C1388" i="3"/>
  <c r="D1388" i="3" s="1"/>
  <c r="C1389" i="3"/>
  <c r="D1389" i="3" s="1"/>
  <c r="C1390" i="3"/>
  <c r="D1390" i="3" s="1"/>
  <c r="C1391" i="3"/>
  <c r="D1391" i="3" s="1"/>
  <c r="C1392" i="3"/>
  <c r="D1392" i="3" s="1"/>
  <c r="C1393" i="3"/>
  <c r="D1393" i="3" s="1"/>
  <c r="C1394" i="3"/>
  <c r="D1394" i="3" s="1"/>
  <c r="C1395" i="3"/>
  <c r="D1395" i="3" s="1"/>
  <c r="C1396" i="3"/>
  <c r="D1396" i="3" s="1"/>
  <c r="C1397" i="3"/>
  <c r="D1397" i="3" s="1"/>
  <c r="C1398" i="3"/>
  <c r="D1398" i="3" s="1"/>
  <c r="C1399" i="3"/>
  <c r="D1399" i="3" s="1"/>
  <c r="C1400" i="3"/>
  <c r="D1400" i="3" s="1"/>
  <c r="C1401" i="3"/>
  <c r="D1401" i="3" s="1"/>
  <c r="C1402" i="3"/>
  <c r="D1402" i="3" s="1"/>
  <c r="C1403" i="3"/>
  <c r="D1403" i="3" s="1"/>
  <c r="C1404" i="3"/>
  <c r="D1404" i="3" s="1"/>
  <c r="C1405" i="3"/>
  <c r="D1405" i="3" s="1"/>
  <c r="C1406" i="3"/>
  <c r="D1406" i="3" s="1"/>
  <c r="C1407" i="3"/>
  <c r="D1407" i="3" s="1"/>
  <c r="C1408" i="3"/>
  <c r="D1408" i="3" s="1"/>
  <c r="C1409" i="3"/>
  <c r="D1409" i="3" s="1"/>
  <c r="C1410" i="3"/>
  <c r="D1410" i="3" s="1"/>
  <c r="C1411" i="3"/>
  <c r="D1411" i="3" s="1"/>
  <c r="C1412" i="3"/>
  <c r="D1412" i="3" s="1"/>
  <c r="C1413" i="3"/>
  <c r="D1413" i="3" s="1"/>
  <c r="C1414" i="3"/>
  <c r="D1414" i="3" s="1"/>
  <c r="C1415" i="3"/>
  <c r="D1415" i="3" s="1"/>
  <c r="C1416" i="3"/>
  <c r="D1416" i="3" s="1"/>
  <c r="C1417" i="3"/>
  <c r="D1417" i="3" s="1"/>
  <c r="C1418" i="3"/>
  <c r="D1418" i="3" s="1"/>
  <c r="C1419" i="3"/>
  <c r="D1419" i="3" s="1"/>
  <c r="C1420" i="3"/>
  <c r="D1420" i="3" s="1"/>
  <c r="C1421" i="3"/>
  <c r="D1421" i="3" s="1"/>
  <c r="C1422" i="3"/>
  <c r="D1422" i="3" s="1"/>
  <c r="C1423" i="3"/>
  <c r="D1423" i="3" s="1"/>
  <c r="C1424" i="3"/>
  <c r="D1424" i="3" s="1"/>
  <c r="C1425" i="3"/>
  <c r="D1425" i="3" s="1"/>
  <c r="C1426" i="3"/>
  <c r="D1426" i="3" s="1"/>
  <c r="C1427" i="3"/>
  <c r="D1427" i="3" s="1"/>
  <c r="C1428" i="3"/>
  <c r="D1428" i="3" s="1"/>
  <c r="C1429" i="3"/>
  <c r="D1429" i="3" s="1"/>
  <c r="C1430" i="3"/>
  <c r="D1430" i="3" s="1"/>
  <c r="C1431" i="3"/>
  <c r="D1431" i="3" s="1"/>
  <c r="C1432" i="3"/>
  <c r="D1432" i="3" s="1"/>
  <c r="C1433" i="3"/>
  <c r="D1433" i="3" s="1"/>
  <c r="C1434" i="3"/>
  <c r="D1434" i="3" s="1"/>
  <c r="C1435" i="3"/>
  <c r="D1435" i="3" s="1"/>
  <c r="C1436" i="3"/>
  <c r="D1436" i="3" s="1"/>
  <c r="C1437" i="3"/>
  <c r="D1437" i="3" s="1"/>
  <c r="C1438" i="3"/>
  <c r="D1438" i="3" s="1"/>
  <c r="C1439" i="3"/>
  <c r="D1439" i="3" s="1"/>
  <c r="C1440" i="3"/>
  <c r="D1440" i="3" s="1"/>
  <c r="C1441" i="3"/>
  <c r="D1441" i="3" s="1"/>
  <c r="C1442" i="3"/>
  <c r="D1442" i="3" s="1"/>
  <c r="C1443" i="3"/>
  <c r="D1443" i="3" s="1"/>
  <c r="C1444" i="3"/>
  <c r="D1444" i="3" s="1"/>
  <c r="C1445" i="3"/>
  <c r="D1445" i="3" s="1"/>
  <c r="C1446" i="3"/>
  <c r="D1446" i="3" s="1"/>
  <c r="C1447" i="3"/>
  <c r="D1447" i="3" s="1"/>
  <c r="C1448" i="3"/>
  <c r="D1448" i="3" s="1"/>
  <c r="C1449" i="3"/>
  <c r="D1449" i="3" s="1"/>
  <c r="C1450" i="3"/>
  <c r="D1450" i="3" s="1"/>
  <c r="C1451" i="3"/>
  <c r="D1451" i="3" s="1"/>
  <c r="C1452" i="3"/>
  <c r="D1452" i="3" s="1"/>
  <c r="C1453" i="3"/>
  <c r="D1453" i="3" s="1"/>
  <c r="C1454" i="3"/>
  <c r="D1454" i="3" s="1"/>
  <c r="C1455" i="3"/>
  <c r="D1455" i="3" s="1"/>
  <c r="C1456" i="3"/>
  <c r="D1456" i="3" s="1"/>
  <c r="C1457" i="3"/>
  <c r="D1457" i="3" s="1"/>
  <c r="C1458" i="3"/>
  <c r="D1458" i="3" s="1"/>
  <c r="C1459" i="3"/>
  <c r="D1459" i="3" s="1"/>
  <c r="C1460" i="3"/>
  <c r="D1460" i="3" s="1"/>
  <c r="C1461" i="3"/>
  <c r="D1461" i="3" s="1"/>
  <c r="C1462" i="3"/>
  <c r="D1462" i="3" s="1"/>
  <c r="C1463" i="3"/>
  <c r="D1463" i="3" s="1"/>
  <c r="C1464" i="3"/>
  <c r="D1464" i="3" s="1"/>
  <c r="C1465" i="3"/>
  <c r="D1465" i="3" s="1"/>
  <c r="C1466" i="3"/>
  <c r="D1466" i="3" s="1"/>
  <c r="C1467" i="3"/>
  <c r="D1467" i="3" s="1"/>
  <c r="C1468" i="3"/>
  <c r="D1468" i="3" s="1"/>
  <c r="C1469" i="3"/>
  <c r="D1469" i="3" s="1"/>
  <c r="C1470" i="3"/>
  <c r="D1470" i="3" s="1"/>
  <c r="C1471" i="3"/>
  <c r="D1471" i="3" s="1"/>
  <c r="C1472" i="3"/>
  <c r="D1472" i="3" s="1"/>
  <c r="C1473" i="3"/>
  <c r="D1473" i="3" s="1"/>
  <c r="C1474" i="3"/>
  <c r="D1474" i="3" s="1"/>
  <c r="C1475" i="3"/>
  <c r="D1475" i="3" s="1"/>
  <c r="C1476" i="3"/>
  <c r="D1476" i="3" s="1"/>
  <c r="C1477" i="3"/>
  <c r="D1477" i="3" s="1"/>
  <c r="C1478" i="3"/>
  <c r="D1478" i="3" s="1"/>
  <c r="C1479" i="3"/>
  <c r="D1479" i="3" s="1"/>
  <c r="C1480" i="3"/>
  <c r="D1480" i="3" s="1"/>
  <c r="C1481" i="3"/>
  <c r="D1481" i="3" s="1"/>
  <c r="C1482" i="3"/>
  <c r="D1482" i="3" s="1"/>
  <c r="C1483" i="3"/>
  <c r="D1483" i="3" s="1"/>
  <c r="C1484" i="3"/>
  <c r="D1484" i="3" s="1"/>
  <c r="C1485" i="3"/>
  <c r="D1485" i="3" s="1"/>
  <c r="C1486" i="3"/>
  <c r="D1486" i="3" s="1"/>
  <c r="C1487" i="3"/>
  <c r="D1487" i="3" s="1"/>
  <c r="C1488" i="3"/>
  <c r="D1488" i="3" s="1"/>
  <c r="C1489" i="3"/>
  <c r="D1489" i="3" s="1"/>
  <c r="C1490" i="3"/>
  <c r="D1490" i="3" s="1"/>
  <c r="C1491" i="3"/>
  <c r="D1491" i="3" s="1"/>
  <c r="C1492" i="3"/>
  <c r="D1492" i="3" s="1"/>
  <c r="C1493" i="3"/>
  <c r="D1493" i="3" s="1"/>
  <c r="C1494" i="3"/>
  <c r="D1494" i="3" s="1"/>
  <c r="C1495" i="3"/>
  <c r="D1495" i="3" s="1"/>
  <c r="C1496" i="3"/>
  <c r="D1496" i="3" s="1"/>
  <c r="C1497" i="3"/>
  <c r="D1497" i="3" s="1"/>
  <c r="C1498" i="3"/>
  <c r="D1498" i="3" s="1"/>
  <c r="C1499" i="3"/>
  <c r="D1499" i="3" s="1"/>
  <c r="C1500" i="3"/>
  <c r="D1500" i="3" s="1"/>
  <c r="C1501" i="3"/>
  <c r="D1501" i="3" s="1"/>
  <c r="C1502" i="3"/>
  <c r="D1502" i="3" s="1"/>
  <c r="C1503" i="3"/>
  <c r="D1503" i="3" s="1"/>
  <c r="C1504" i="3"/>
  <c r="D1504" i="3" s="1"/>
  <c r="C1505" i="3"/>
  <c r="D1505" i="3" s="1"/>
  <c r="C1506" i="3"/>
  <c r="D1506" i="3" s="1"/>
  <c r="C1507" i="3"/>
  <c r="D1507" i="3" s="1"/>
  <c r="C1508" i="3"/>
  <c r="D1508" i="3" s="1"/>
  <c r="C1509" i="3"/>
  <c r="D1509" i="3" s="1"/>
  <c r="C1510" i="3"/>
  <c r="D1510" i="3" s="1"/>
  <c r="C1511" i="3"/>
  <c r="D1511" i="3" s="1"/>
  <c r="C1512" i="3"/>
  <c r="D1512" i="3" s="1"/>
  <c r="C1513" i="3"/>
  <c r="D1513" i="3" s="1"/>
  <c r="C1514" i="3"/>
  <c r="D1514" i="3" s="1"/>
  <c r="C1515" i="3"/>
  <c r="D1515" i="3" s="1"/>
  <c r="C1516" i="3"/>
  <c r="D1516" i="3" s="1"/>
  <c r="C1517" i="3"/>
  <c r="D1517" i="3" s="1"/>
  <c r="C1518" i="3"/>
  <c r="D1518" i="3" s="1"/>
  <c r="C1519" i="3"/>
  <c r="D1519" i="3" s="1"/>
  <c r="C1520" i="3"/>
  <c r="D1520" i="3" s="1"/>
  <c r="C1521" i="3"/>
  <c r="D1521" i="3" s="1"/>
  <c r="C1522" i="3"/>
  <c r="D1522" i="3" s="1"/>
  <c r="C1523" i="3"/>
  <c r="D1523" i="3" s="1"/>
  <c r="C1524" i="3"/>
  <c r="D1524" i="3" s="1"/>
  <c r="C1525" i="3"/>
  <c r="D1525" i="3" s="1"/>
  <c r="C1526" i="3"/>
  <c r="D1526" i="3" s="1"/>
  <c r="C1527" i="3"/>
  <c r="D1527" i="3" s="1"/>
  <c r="C1528" i="3"/>
  <c r="D1528" i="3" s="1"/>
  <c r="C1529" i="3"/>
  <c r="D1529" i="3" s="1"/>
  <c r="C1530" i="3"/>
  <c r="D1530" i="3" s="1"/>
  <c r="C1531" i="3"/>
  <c r="D1531" i="3" s="1"/>
  <c r="C1532" i="3"/>
  <c r="D1532" i="3" s="1"/>
  <c r="C1533" i="3"/>
  <c r="D1533" i="3" s="1"/>
  <c r="C1534" i="3"/>
  <c r="D1534" i="3" s="1"/>
  <c r="C1535" i="3"/>
  <c r="D1535" i="3" s="1"/>
  <c r="C1536" i="3"/>
  <c r="D1536" i="3" s="1"/>
  <c r="C1537" i="3"/>
  <c r="D1537" i="3" s="1"/>
  <c r="C1538" i="3"/>
  <c r="D1538" i="3" s="1"/>
  <c r="C1539" i="3"/>
  <c r="D1539" i="3" s="1"/>
  <c r="C1540" i="3"/>
  <c r="D1540" i="3" s="1"/>
  <c r="C1541" i="3"/>
  <c r="D1541" i="3" s="1"/>
  <c r="C1542" i="3"/>
  <c r="D1542" i="3" s="1"/>
  <c r="C1543" i="3"/>
  <c r="D1543" i="3" s="1"/>
  <c r="C1544" i="3"/>
  <c r="D1544" i="3" s="1"/>
  <c r="C1545" i="3"/>
  <c r="D1545" i="3" s="1"/>
  <c r="C1546" i="3"/>
  <c r="D1546" i="3" s="1"/>
  <c r="C1547" i="3"/>
  <c r="D1547" i="3" s="1"/>
  <c r="C1548" i="3"/>
  <c r="D1548" i="3" s="1"/>
  <c r="C1549" i="3"/>
  <c r="D1549" i="3" s="1"/>
  <c r="C1550" i="3"/>
  <c r="D1550" i="3" s="1"/>
  <c r="C1551" i="3"/>
  <c r="D1551" i="3" s="1"/>
  <c r="C1552" i="3"/>
  <c r="D1552" i="3" s="1"/>
  <c r="C1553" i="3"/>
  <c r="D1553" i="3" s="1"/>
  <c r="C1554" i="3"/>
  <c r="D1554" i="3" s="1"/>
  <c r="C1555" i="3"/>
  <c r="D1555" i="3" s="1"/>
  <c r="C1556" i="3"/>
  <c r="D1556" i="3" s="1"/>
  <c r="C1557" i="3"/>
  <c r="D1557" i="3" s="1"/>
  <c r="C1558" i="3"/>
  <c r="D1558" i="3" s="1"/>
  <c r="C1559" i="3"/>
  <c r="D1559" i="3" s="1"/>
  <c r="C1560" i="3"/>
  <c r="D1560" i="3" s="1"/>
  <c r="C1561" i="3"/>
  <c r="D1561" i="3" s="1"/>
  <c r="C1562" i="3"/>
  <c r="D1562" i="3" s="1"/>
  <c r="C1563" i="3"/>
  <c r="D1563" i="3" s="1"/>
  <c r="C1564" i="3"/>
  <c r="D1564" i="3" s="1"/>
  <c r="C1565" i="3"/>
  <c r="D1565" i="3" s="1"/>
  <c r="C1566" i="3"/>
  <c r="D1566" i="3" s="1"/>
  <c r="C1567" i="3"/>
  <c r="D1567" i="3" s="1"/>
  <c r="C1568" i="3"/>
  <c r="D1568" i="3" s="1"/>
  <c r="C1569" i="3"/>
  <c r="D1569" i="3" s="1"/>
  <c r="C1570" i="3"/>
  <c r="D1570" i="3" s="1"/>
  <c r="C1571" i="3"/>
  <c r="D1571" i="3" s="1"/>
  <c r="C1572" i="3"/>
  <c r="D1572" i="3" s="1"/>
  <c r="C1573" i="3"/>
  <c r="D1573" i="3" s="1"/>
  <c r="C1574" i="3"/>
  <c r="D1574" i="3" s="1"/>
  <c r="C1575" i="3"/>
  <c r="D1575" i="3" s="1"/>
  <c r="C1576" i="3"/>
  <c r="D1576" i="3" s="1"/>
  <c r="C1577" i="3"/>
  <c r="D1577" i="3" s="1"/>
  <c r="C1578" i="3"/>
  <c r="D1578" i="3" s="1"/>
  <c r="C1579" i="3"/>
  <c r="D1579" i="3" s="1"/>
  <c r="C1580" i="3"/>
  <c r="D1580" i="3" s="1"/>
  <c r="C1581" i="3"/>
  <c r="D1581" i="3" s="1"/>
  <c r="C1582" i="3"/>
  <c r="D1582" i="3" s="1"/>
  <c r="C1583" i="3"/>
  <c r="D1583" i="3" s="1"/>
  <c r="C1584" i="3"/>
  <c r="D1584" i="3" s="1"/>
  <c r="C1585" i="3"/>
  <c r="D1585" i="3" s="1"/>
  <c r="C1586" i="3"/>
  <c r="D1586" i="3" s="1"/>
  <c r="C1587" i="3"/>
  <c r="D1587" i="3" s="1"/>
  <c r="C1588" i="3"/>
  <c r="D1588" i="3" s="1"/>
  <c r="C1589" i="3"/>
  <c r="D1589" i="3" s="1"/>
  <c r="C1590" i="3"/>
  <c r="D1590" i="3" s="1"/>
  <c r="C1591" i="3"/>
  <c r="D1591" i="3" s="1"/>
  <c r="C1592" i="3"/>
  <c r="D1592" i="3" s="1"/>
  <c r="C1593" i="3"/>
  <c r="D1593" i="3" s="1"/>
  <c r="C1594" i="3"/>
  <c r="D1594" i="3" s="1"/>
  <c r="C1595" i="3"/>
  <c r="D1595" i="3" s="1"/>
  <c r="C1596" i="3"/>
  <c r="D1596" i="3" s="1"/>
  <c r="C1597" i="3"/>
  <c r="D1597" i="3" s="1"/>
  <c r="C1598" i="3"/>
  <c r="D1598" i="3" s="1"/>
  <c r="C1599" i="3"/>
  <c r="D1599" i="3" s="1"/>
  <c r="C1600" i="3"/>
  <c r="D1600" i="3" s="1"/>
  <c r="C1601" i="3"/>
  <c r="D1601" i="3" s="1"/>
  <c r="C1602" i="3"/>
  <c r="D1602" i="3" s="1"/>
  <c r="C1603" i="3"/>
  <c r="D1603" i="3" s="1"/>
  <c r="C1604" i="3"/>
  <c r="D1604" i="3" s="1"/>
  <c r="C1605" i="3"/>
  <c r="D1605" i="3" s="1"/>
  <c r="C1606" i="3"/>
  <c r="D1606" i="3" s="1"/>
  <c r="C1607" i="3"/>
  <c r="D1607" i="3" s="1"/>
  <c r="C1608" i="3"/>
  <c r="D1608" i="3" s="1"/>
  <c r="C1609" i="3"/>
  <c r="D1609" i="3" s="1"/>
  <c r="C1610" i="3"/>
  <c r="D1610" i="3" s="1"/>
  <c r="C1611" i="3"/>
  <c r="D1611" i="3" s="1"/>
  <c r="C1612" i="3"/>
  <c r="D1612" i="3" s="1"/>
  <c r="C1613" i="3"/>
  <c r="D1613" i="3" s="1"/>
  <c r="C1614" i="3"/>
  <c r="D1614" i="3" s="1"/>
  <c r="C1615" i="3"/>
  <c r="D1615" i="3" s="1"/>
  <c r="C1616" i="3"/>
  <c r="D1616" i="3" s="1"/>
  <c r="C1617" i="3"/>
  <c r="D1617" i="3" s="1"/>
  <c r="C1618" i="3"/>
  <c r="D1618" i="3" s="1"/>
  <c r="C1619" i="3"/>
  <c r="D1619" i="3" s="1"/>
  <c r="C1620" i="3"/>
  <c r="D1620" i="3" s="1"/>
  <c r="C1621" i="3"/>
  <c r="D1621" i="3" s="1"/>
  <c r="C1622" i="3"/>
  <c r="D1622" i="3" s="1"/>
  <c r="C1623" i="3"/>
  <c r="D1623" i="3" s="1"/>
  <c r="C1624" i="3"/>
  <c r="D1624" i="3" s="1"/>
  <c r="C1625" i="3"/>
  <c r="D1625" i="3" s="1"/>
  <c r="C1626" i="3"/>
  <c r="D1626" i="3" s="1"/>
  <c r="C1627" i="3"/>
  <c r="D1627" i="3" s="1"/>
  <c r="C1628" i="3"/>
  <c r="D1628" i="3" s="1"/>
  <c r="C1629" i="3"/>
  <c r="D1629" i="3" s="1"/>
  <c r="C1630" i="3"/>
  <c r="D1630" i="3" s="1"/>
  <c r="C1631" i="3"/>
  <c r="D1631" i="3" s="1"/>
  <c r="C1632" i="3"/>
  <c r="D1632" i="3" s="1"/>
  <c r="C1633" i="3"/>
  <c r="D1633" i="3" s="1"/>
  <c r="C1634" i="3"/>
  <c r="D1634" i="3" s="1"/>
  <c r="C1635" i="3"/>
  <c r="D1635" i="3" s="1"/>
  <c r="C1636" i="3"/>
  <c r="D1636" i="3" s="1"/>
  <c r="C1637" i="3"/>
  <c r="D1637" i="3" s="1"/>
  <c r="C1638" i="3"/>
  <c r="D1638" i="3" s="1"/>
  <c r="C1639" i="3"/>
  <c r="D1639" i="3" s="1"/>
  <c r="C1640" i="3"/>
  <c r="D1640" i="3" s="1"/>
  <c r="C1641" i="3"/>
  <c r="D1641" i="3" s="1"/>
  <c r="C1642" i="3"/>
  <c r="D1642" i="3" s="1"/>
  <c r="C1643" i="3"/>
  <c r="D1643" i="3" s="1"/>
  <c r="C1644" i="3"/>
  <c r="D1644" i="3" s="1"/>
  <c r="C1645" i="3"/>
  <c r="D1645" i="3" s="1"/>
  <c r="C1646" i="3"/>
  <c r="D1646" i="3" s="1"/>
  <c r="C1647" i="3"/>
  <c r="D1647" i="3" s="1"/>
  <c r="C1648" i="3"/>
  <c r="D1648" i="3" s="1"/>
  <c r="C1649" i="3"/>
  <c r="D1649" i="3" s="1"/>
  <c r="C1650" i="3"/>
  <c r="D1650" i="3" s="1"/>
  <c r="C1651" i="3"/>
  <c r="D1651" i="3" s="1"/>
  <c r="C1652" i="3"/>
  <c r="D1652" i="3" s="1"/>
  <c r="C1653" i="3"/>
  <c r="D1653" i="3" s="1"/>
  <c r="C1654" i="3"/>
  <c r="D1654" i="3" s="1"/>
  <c r="C1655" i="3"/>
  <c r="D1655" i="3" s="1"/>
  <c r="C1656" i="3"/>
  <c r="D1656" i="3" s="1"/>
  <c r="C1657" i="3"/>
  <c r="D1657" i="3" s="1"/>
  <c r="C1658" i="3"/>
  <c r="D1658" i="3" s="1"/>
  <c r="C1659" i="3"/>
  <c r="D1659" i="3" s="1"/>
  <c r="C1660" i="3"/>
  <c r="D1660" i="3" s="1"/>
  <c r="C1661" i="3"/>
  <c r="D1661" i="3" s="1"/>
  <c r="C1662" i="3"/>
  <c r="D1662" i="3" s="1"/>
  <c r="C1663" i="3"/>
  <c r="D1663" i="3" s="1"/>
  <c r="C1664" i="3"/>
  <c r="D1664" i="3" s="1"/>
  <c r="C1665" i="3"/>
  <c r="D1665" i="3" s="1"/>
  <c r="C1666" i="3"/>
  <c r="D1666" i="3" s="1"/>
  <c r="C1667" i="3"/>
  <c r="D1667" i="3" s="1"/>
  <c r="C1668" i="3"/>
  <c r="D1668" i="3" s="1"/>
  <c r="C1669" i="3"/>
  <c r="D1669" i="3" s="1"/>
  <c r="C1670" i="3"/>
  <c r="D1670" i="3" s="1"/>
  <c r="C1671" i="3"/>
  <c r="D1671" i="3" s="1"/>
  <c r="C1672" i="3"/>
  <c r="D1672" i="3" s="1"/>
  <c r="C1673" i="3"/>
  <c r="D1673" i="3" s="1"/>
  <c r="C1674" i="3"/>
  <c r="D1674" i="3" s="1"/>
  <c r="C1675" i="3"/>
  <c r="D1675" i="3" s="1"/>
  <c r="C1676" i="3"/>
  <c r="D1676" i="3" s="1"/>
  <c r="C1677" i="3"/>
  <c r="D1677" i="3" s="1"/>
  <c r="C1678" i="3"/>
  <c r="D1678" i="3" s="1"/>
  <c r="C1679" i="3"/>
  <c r="D1679" i="3" s="1"/>
  <c r="C1680" i="3"/>
  <c r="D1680" i="3" s="1"/>
  <c r="C1681" i="3"/>
  <c r="D1681" i="3" s="1"/>
  <c r="C1682" i="3"/>
  <c r="D1682" i="3" s="1"/>
  <c r="C1683" i="3"/>
  <c r="D1683" i="3" s="1"/>
  <c r="C1684" i="3"/>
  <c r="D1684" i="3" s="1"/>
  <c r="C1685" i="3"/>
  <c r="D1685" i="3" s="1"/>
  <c r="C1686" i="3"/>
  <c r="D1686" i="3" s="1"/>
  <c r="C1687" i="3"/>
  <c r="D1687" i="3" s="1"/>
  <c r="C1688" i="3"/>
  <c r="D1688" i="3" s="1"/>
  <c r="C1689" i="3"/>
  <c r="D1689" i="3" s="1"/>
  <c r="C1690" i="3"/>
  <c r="D1690" i="3" s="1"/>
  <c r="C1691" i="3"/>
  <c r="D1691" i="3" s="1"/>
  <c r="C1692" i="3"/>
  <c r="D1692" i="3" s="1"/>
  <c r="C1693" i="3"/>
  <c r="D1693" i="3" s="1"/>
  <c r="C1694" i="3"/>
  <c r="D1694" i="3" s="1"/>
  <c r="C1695" i="3"/>
  <c r="D1695" i="3" s="1"/>
  <c r="C1696" i="3"/>
  <c r="D1696" i="3" s="1"/>
  <c r="C1697" i="3"/>
  <c r="D1697" i="3" s="1"/>
  <c r="C1698" i="3"/>
  <c r="D1698" i="3" s="1"/>
  <c r="C1699" i="3"/>
  <c r="D1699" i="3" s="1"/>
  <c r="C1700" i="3"/>
  <c r="D1700" i="3" s="1"/>
  <c r="C1701" i="3"/>
  <c r="D1701" i="3" s="1"/>
  <c r="C1702" i="3"/>
  <c r="D1702" i="3" s="1"/>
  <c r="C1703" i="3"/>
  <c r="D1703" i="3" s="1"/>
  <c r="C1704" i="3"/>
  <c r="D1704" i="3" s="1"/>
  <c r="C1705" i="3"/>
  <c r="D1705" i="3" s="1"/>
  <c r="C1706" i="3"/>
  <c r="D1706" i="3" s="1"/>
  <c r="C1707" i="3"/>
  <c r="D1707" i="3" s="1"/>
  <c r="C1708" i="3"/>
  <c r="D1708" i="3" s="1"/>
  <c r="C1709" i="3"/>
  <c r="D1709" i="3" s="1"/>
  <c r="C1710" i="3"/>
  <c r="D1710" i="3" s="1"/>
  <c r="C1711" i="3"/>
  <c r="D1711" i="3" s="1"/>
  <c r="C1712" i="3"/>
  <c r="D1712" i="3" s="1"/>
  <c r="C1713" i="3"/>
  <c r="D1713" i="3" s="1"/>
  <c r="C1714" i="3"/>
  <c r="D1714" i="3" s="1"/>
  <c r="C1715" i="3"/>
  <c r="D1715" i="3" s="1"/>
  <c r="C1716" i="3"/>
  <c r="D1716" i="3" s="1"/>
  <c r="C1717" i="3"/>
  <c r="D1717" i="3" s="1"/>
  <c r="C1718" i="3"/>
  <c r="D1718" i="3" s="1"/>
  <c r="C1719" i="3"/>
  <c r="D1719" i="3" s="1"/>
  <c r="C1720" i="3"/>
  <c r="D1720" i="3" s="1"/>
  <c r="C1721" i="3"/>
  <c r="D1721" i="3" s="1"/>
  <c r="C1722" i="3"/>
  <c r="D1722" i="3" s="1"/>
  <c r="C1723" i="3"/>
  <c r="D1723" i="3" s="1"/>
  <c r="C1724" i="3"/>
  <c r="D1724" i="3" s="1"/>
  <c r="C1725" i="3"/>
  <c r="D1725" i="3" s="1"/>
  <c r="C1726" i="3"/>
  <c r="D1726" i="3" s="1"/>
  <c r="C1727" i="3"/>
  <c r="D1727" i="3" s="1"/>
  <c r="C1728" i="3"/>
  <c r="D1728" i="3" s="1"/>
  <c r="C1729" i="3"/>
  <c r="D1729" i="3" s="1"/>
  <c r="C1730" i="3"/>
  <c r="D1730" i="3" s="1"/>
  <c r="C1731" i="3"/>
  <c r="D1731" i="3" s="1"/>
  <c r="C1732" i="3"/>
  <c r="D1732" i="3" s="1"/>
  <c r="C1733" i="3"/>
  <c r="D1733" i="3" s="1"/>
  <c r="C1734" i="3"/>
  <c r="D1734" i="3" s="1"/>
  <c r="C1735" i="3"/>
  <c r="D1735" i="3" s="1"/>
  <c r="C1736" i="3"/>
  <c r="D1736" i="3" s="1"/>
  <c r="C1737" i="3"/>
  <c r="D1737" i="3" s="1"/>
  <c r="C1738" i="3"/>
  <c r="D1738" i="3" s="1"/>
  <c r="C1739" i="3"/>
  <c r="D1739" i="3" s="1"/>
  <c r="C1740" i="3"/>
  <c r="D1740" i="3" s="1"/>
  <c r="C1741" i="3"/>
  <c r="D1741" i="3" s="1"/>
  <c r="C1742" i="3"/>
  <c r="D1742" i="3" s="1"/>
  <c r="C1743" i="3"/>
  <c r="D1743" i="3" s="1"/>
  <c r="C1744" i="3"/>
  <c r="D1744" i="3" s="1"/>
  <c r="C1745" i="3"/>
  <c r="D1745" i="3" s="1"/>
  <c r="C1746" i="3"/>
  <c r="D1746" i="3" s="1"/>
  <c r="C1747" i="3"/>
  <c r="D1747" i="3" s="1"/>
  <c r="C1748" i="3"/>
  <c r="D1748" i="3" s="1"/>
  <c r="C1749" i="3"/>
  <c r="D1749" i="3" s="1"/>
  <c r="C1750" i="3"/>
  <c r="D1750" i="3" s="1"/>
  <c r="C1751" i="3"/>
  <c r="D1751" i="3" s="1"/>
  <c r="C1752" i="3"/>
  <c r="D1752" i="3" s="1"/>
  <c r="C1753" i="3"/>
  <c r="D1753" i="3" s="1"/>
  <c r="C1754" i="3"/>
  <c r="D1754" i="3" s="1"/>
  <c r="C1755" i="3"/>
  <c r="D1755" i="3" s="1"/>
  <c r="C1756" i="3"/>
  <c r="D1756" i="3" s="1"/>
  <c r="C1757" i="3"/>
  <c r="D1757" i="3" s="1"/>
  <c r="C1758" i="3"/>
  <c r="D1758" i="3" s="1"/>
  <c r="C1759" i="3"/>
  <c r="D1759" i="3" s="1"/>
  <c r="C1760" i="3"/>
  <c r="D1760" i="3" s="1"/>
  <c r="C1761" i="3"/>
  <c r="D1761" i="3" s="1"/>
  <c r="C1762" i="3"/>
  <c r="D1762" i="3" s="1"/>
  <c r="C1763" i="3"/>
  <c r="D1763" i="3" s="1"/>
  <c r="C1764" i="3"/>
  <c r="D1764" i="3" s="1"/>
  <c r="C1765" i="3"/>
  <c r="D1765" i="3" s="1"/>
  <c r="C1766" i="3"/>
  <c r="D1766" i="3" s="1"/>
  <c r="C1767" i="3"/>
  <c r="D1767" i="3" s="1"/>
  <c r="C1768" i="3"/>
  <c r="D1768" i="3" s="1"/>
  <c r="C1769" i="3"/>
  <c r="D1769" i="3" s="1"/>
  <c r="C1770" i="3"/>
  <c r="D1770" i="3" s="1"/>
  <c r="C1771" i="3"/>
  <c r="D1771" i="3" s="1"/>
  <c r="C1772" i="3"/>
  <c r="D1772" i="3" s="1"/>
  <c r="C1773" i="3"/>
  <c r="D1773" i="3" s="1"/>
  <c r="C1774" i="3"/>
  <c r="D1774" i="3" s="1"/>
  <c r="C1775" i="3"/>
  <c r="D1775" i="3" s="1"/>
  <c r="C1776" i="3"/>
  <c r="D1776" i="3" s="1"/>
  <c r="C1777" i="3"/>
  <c r="D1777" i="3" s="1"/>
  <c r="C1778" i="3"/>
  <c r="D1778" i="3" s="1"/>
  <c r="C1779" i="3"/>
  <c r="D1779" i="3" s="1"/>
  <c r="C1780" i="3"/>
  <c r="D1780" i="3" s="1"/>
  <c r="C1781" i="3"/>
  <c r="D1781" i="3" s="1"/>
  <c r="C1782" i="3"/>
  <c r="D1782" i="3" s="1"/>
  <c r="C1783" i="3"/>
  <c r="D1783" i="3" s="1"/>
  <c r="C1784" i="3"/>
  <c r="D1784" i="3" s="1"/>
  <c r="C1785" i="3"/>
  <c r="D1785" i="3" s="1"/>
  <c r="C1786" i="3"/>
  <c r="D1786" i="3" s="1"/>
  <c r="C1787" i="3"/>
  <c r="D1787" i="3" s="1"/>
  <c r="C1788" i="3"/>
  <c r="D1788" i="3" s="1"/>
  <c r="C1789" i="3"/>
  <c r="D1789" i="3" s="1"/>
  <c r="C1790" i="3"/>
  <c r="D1790" i="3" s="1"/>
  <c r="C1791" i="3"/>
  <c r="D1791" i="3" s="1"/>
  <c r="C1792" i="3"/>
  <c r="D1792" i="3" s="1"/>
  <c r="C1793" i="3"/>
  <c r="D1793" i="3" s="1"/>
  <c r="C1794" i="3"/>
  <c r="D1794" i="3" s="1"/>
  <c r="C1795" i="3"/>
  <c r="D1795" i="3" s="1"/>
  <c r="C1796" i="3"/>
  <c r="D1796" i="3" s="1"/>
  <c r="C1797" i="3"/>
  <c r="D1797" i="3" s="1"/>
  <c r="C1798" i="3"/>
  <c r="D1798" i="3" s="1"/>
  <c r="C1799" i="3"/>
  <c r="D1799" i="3" s="1"/>
  <c r="C1800" i="3"/>
  <c r="D1800" i="3" s="1"/>
  <c r="C1801" i="3"/>
  <c r="D1801" i="3" s="1"/>
  <c r="C1802" i="3"/>
  <c r="D1802" i="3" s="1"/>
  <c r="C1803" i="3"/>
  <c r="D1803" i="3" s="1"/>
  <c r="C1804" i="3"/>
  <c r="D1804" i="3" s="1"/>
  <c r="C1805" i="3"/>
  <c r="D1805" i="3" s="1"/>
  <c r="C1806" i="3"/>
  <c r="D1806" i="3" s="1"/>
  <c r="C1807" i="3"/>
  <c r="D1807" i="3" s="1"/>
  <c r="C1808" i="3"/>
  <c r="D1808" i="3" s="1"/>
  <c r="C1809" i="3"/>
  <c r="D1809" i="3" s="1"/>
  <c r="C1810" i="3"/>
  <c r="D1810" i="3" s="1"/>
  <c r="C1811" i="3"/>
  <c r="D1811" i="3" s="1"/>
  <c r="C1812" i="3"/>
  <c r="D1812" i="3" s="1"/>
  <c r="C1813" i="3"/>
  <c r="D1813" i="3" s="1"/>
  <c r="C1814" i="3"/>
  <c r="D1814" i="3" s="1"/>
  <c r="C11" i="3"/>
  <c r="D11" i="3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G3" i="2"/>
  <c r="C5" i="2"/>
  <c r="D5" i="2" s="1"/>
  <c r="F5" i="2" s="1"/>
  <c r="C6" i="2"/>
  <c r="D6" i="2" s="1"/>
  <c r="F6" i="2" s="1"/>
  <c r="C7" i="2"/>
  <c r="D7" i="2" s="1"/>
  <c r="C8" i="2"/>
  <c r="D8" i="2" s="1"/>
  <c r="C9" i="2"/>
  <c r="D9" i="2" s="1"/>
  <c r="F9" i="2" s="1"/>
  <c r="C10" i="2"/>
  <c r="D10" i="2" s="1"/>
  <c r="C11" i="2"/>
  <c r="D11" i="2" s="1"/>
  <c r="C12" i="2"/>
  <c r="D12" i="2" s="1"/>
  <c r="C13" i="2"/>
  <c r="D13" i="2" s="1"/>
  <c r="C14" i="2"/>
  <c r="D14" i="2" s="1"/>
  <c r="F14" i="2" s="1"/>
  <c r="C15" i="2"/>
  <c r="D15" i="2" s="1"/>
  <c r="C16" i="2"/>
  <c r="D16" i="2" s="1"/>
  <c r="C17" i="2"/>
  <c r="D17" i="2" s="1"/>
  <c r="F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F24" i="2" s="1"/>
  <c r="C25" i="2"/>
  <c r="D25" i="2" s="1"/>
  <c r="F25" i="2" s="1"/>
  <c r="C26" i="2"/>
  <c r="D26" i="2" s="1"/>
  <c r="F26" i="2" s="1"/>
  <c r="C27" i="2"/>
  <c r="D27" i="2" s="1"/>
  <c r="F27" i="2" s="1"/>
  <c r="C28" i="2"/>
  <c r="D28" i="2" s="1"/>
  <c r="F28" i="2" s="1"/>
  <c r="C29" i="2"/>
  <c r="D29" i="2" s="1"/>
  <c r="F29" i="2" s="1"/>
  <c r="C30" i="2"/>
  <c r="D30" i="2" s="1"/>
  <c r="F30" i="2" s="1"/>
  <c r="C31" i="2"/>
  <c r="D31" i="2" s="1"/>
  <c r="F31" i="2" s="1"/>
  <c r="C32" i="2"/>
  <c r="D32" i="2" s="1"/>
  <c r="F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F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F45" i="2" s="1"/>
  <c r="C46" i="2"/>
  <c r="D46" i="2" s="1"/>
  <c r="C47" i="2"/>
  <c r="D47" i="2" s="1"/>
  <c r="C48" i="2"/>
  <c r="D48" i="2" s="1"/>
  <c r="F48" i="2" s="1"/>
  <c r="C49" i="2"/>
  <c r="D49" i="2" s="1"/>
  <c r="F49" i="2" s="1"/>
  <c r="C50" i="2"/>
  <c r="D50" i="2" s="1"/>
  <c r="F50" i="2" s="1"/>
  <c r="C51" i="2"/>
  <c r="D51" i="2" s="1"/>
  <c r="C52" i="2"/>
  <c r="D52" i="2" s="1"/>
  <c r="C53" i="2"/>
  <c r="D53" i="2" s="1"/>
  <c r="F53" i="2" s="1"/>
  <c r="C54" i="2"/>
  <c r="D54" i="2" s="1"/>
  <c r="C55" i="2"/>
  <c r="D55" i="2" s="1"/>
  <c r="C56" i="2"/>
  <c r="D56" i="2" s="1"/>
  <c r="F56" i="2" s="1"/>
  <c r="C57" i="2"/>
  <c r="D57" i="2" s="1"/>
  <c r="C58" i="2"/>
  <c r="D58" i="2" s="1"/>
  <c r="C59" i="2"/>
  <c r="D59" i="2" s="1"/>
  <c r="F59" i="2" s="1"/>
  <c r="C60" i="2"/>
  <c r="D60" i="2" s="1"/>
  <c r="C61" i="2"/>
  <c r="D61" i="2" s="1"/>
  <c r="C62" i="2"/>
  <c r="D62" i="2" s="1"/>
  <c r="C63" i="2"/>
  <c r="D63" i="2" s="1"/>
  <c r="F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F73" i="2" s="1"/>
  <c r="C74" i="2"/>
  <c r="D74" i="2" s="1"/>
  <c r="F74" i="2" s="1"/>
  <c r="C75" i="2"/>
  <c r="D75" i="2" s="1"/>
  <c r="C76" i="2"/>
  <c r="D76" i="2" s="1"/>
  <c r="C77" i="2"/>
  <c r="D77" i="2" s="1"/>
  <c r="C78" i="2"/>
  <c r="D78" i="2" s="1"/>
  <c r="C79" i="2"/>
  <c r="D79" i="2" s="1"/>
  <c r="F79" i="2" s="1"/>
  <c r="C80" i="2"/>
  <c r="D80" i="2" s="1"/>
  <c r="F80" i="2" s="1"/>
  <c r="C81" i="2"/>
  <c r="D81" i="2" s="1"/>
  <c r="F81" i="2" s="1"/>
  <c r="C82" i="2"/>
  <c r="D82" i="2" s="1"/>
  <c r="F82" i="2" s="1"/>
  <c r="C83" i="2"/>
  <c r="D83" i="2" s="1"/>
  <c r="F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F91" i="2" s="1"/>
  <c r="C92" i="2"/>
  <c r="D92" i="2" s="1"/>
  <c r="F92" i="2" s="1"/>
  <c r="C93" i="2"/>
  <c r="D93" i="2" s="1"/>
  <c r="C94" i="2"/>
  <c r="D94" i="2" s="1"/>
  <c r="C95" i="2"/>
  <c r="D95" i="2" s="1"/>
  <c r="F95" i="2" s="1"/>
  <c r="C96" i="2"/>
  <c r="D96" i="2" s="1"/>
  <c r="C97" i="2"/>
  <c r="D97" i="2" s="1"/>
  <c r="C98" i="2"/>
  <c r="D98" i="2" s="1"/>
  <c r="F98" i="2" s="1"/>
  <c r="C99" i="2"/>
  <c r="D99" i="2" s="1"/>
  <c r="F99" i="2" s="1"/>
  <c r="C100" i="2"/>
  <c r="D100" i="2" s="1"/>
  <c r="F100" i="2" s="1"/>
  <c r="C101" i="2"/>
  <c r="D101" i="2" s="1"/>
  <c r="F101" i="2" s="1"/>
  <c r="C102" i="2"/>
  <c r="D102" i="2" s="1"/>
  <c r="F102" i="2" s="1"/>
  <c r="C103" i="2"/>
  <c r="D103" i="2" s="1"/>
  <c r="F103" i="2" s="1"/>
  <c r="C104" i="2"/>
  <c r="D104" i="2" s="1"/>
  <c r="F104" i="2" s="1"/>
  <c r="C105" i="2"/>
  <c r="D105" i="2" s="1"/>
  <c r="C106" i="2"/>
  <c r="D106" i="2" s="1"/>
  <c r="C107" i="2"/>
  <c r="D107" i="2" s="1"/>
  <c r="F107" i="2" s="1"/>
  <c r="C108" i="2"/>
  <c r="D108" i="2" s="1"/>
  <c r="F108" i="2" s="1"/>
  <c r="C109" i="2"/>
  <c r="D109" i="2" s="1"/>
  <c r="F109" i="2" s="1"/>
  <c r="C110" i="2"/>
  <c r="D110" i="2" s="1"/>
  <c r="F110" i="2" s="1"/>
  <c r="C111" i="2"/>
  <c r="D111" i="2" s="1"/>
  <c r="C112" i="2"/>
  <c r="D112" i="2" s="1"/>
  <c r="C113" i="2"/>
  <c r="D113" i="2" s="1"/>
  <c r="F113" i="2" s="1"/>
  <c r="C114" i="2"/>
  <c r="D114" i="2" s="1"/>
  <c r="F114" i="2" s="1"/>
  <c r="C115" i="2"/>
  <c r="D115" i="2" s="1"/>
  <c r="C116" i="2"/>
  <c r="D116" i="2" s="1"/>
  <c r="C117" i="2"/>
  <c r="D117" i="2" s="1"/>
  <c r="F117" i="2" s="1"/>
  <c r="F118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F125" i="2" s="1"/>
  <c r="C126" i="2"/>
  <c r="D126" i="2" s="1"/>
  <c r="C127" i="2"/>
  <c r="D127" i="2" s="1"/>
  <c r="C128" i="2"/>
  <c r="D128" i="2" s="1"/>
  <c r="F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F137" i="2" s="1"/>
  <c r="C138" i="2"/>
  <c r="D138" i="2" s="1"/>
  <c r="F138" i="2" s="1"/>
  <c r="C139" i="2"/>
  <c r="D139" i="2" s="1"/>
  <c r="F139" i="2" s="1"/>
  <c r="C140" i="2"/>
  <c r="D140" i="2" s="1"/>
  <c r="C141" i="2"/>
  <c r="D141" i="2" s="1"/>
  <c r="F141" i="2" s="1"/>
  <c r="C142" i="2"/>
  <c r="D142" i="2" s="1"/>
  <c r="F142" i="2" s="1"/>
  <c r="C143" i="2"/>
  <c r="D143" i="2" s="1"/>
  <c r="F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F152" i="2" s="1"/>
  <c r="C153" i="2"/>
  <c r="D153" i="2" s="1"/>
  <c r="C154" i="2"/>
  <c r="D154" i="2" s="1"/>
  <c r="C155" i="2"/>
  <c r="D155" i="2" s="1"/>
  <c r="F155" i="2" s="1"/>
  <c r="C156" i="2"/>
  <c r="D156" i="2" s="1"/>
  <c r="F156" i="2" s="1"/>
  <c r="C157" i="2"/>
  <c r="D157" i="2" s="1"/>
  <c r="F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F166" i="2" s="1"/>
  <c r="C167" i="2"/>
  <c r="D167" i="2" s="1"/>
  <c r="C168" i="2"/>
  <c r="D168" i="2" s="1"/>
  <c r="C169" i="2"/>
  <c r="D169" i="2" s="1"/>
  <c r="C170" i="2"/>
  <c r="D170" i="2" s="1"/>
  <c r="C171" i="2"/>
  <c r="D171" i="2" s="1"/>
  <c r="F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F178" i="2" s="1"/>
  <c r="C179" i="2"/>
  <c r="D179" i="2" s="1"/>
  <c r="F179" i="2" s="1"/>
  <c r="C180" i="2"/>
  <c r="D180" i="2" s="1"/>
  <c r="C181" i="2"/>
  <c r="D181" i="2" s="1"/>
  <c r="F181" i="2" s="1"/>
  <c r="C182" i="2"/>
  <c r="D182" i="2" s="1"/>
  <c r="F182" i="2" s="1"/>
  <c r="C183" i="2"/>
  <c r="D183" i="2" s="1"/>
  <c r="C184" i="2"/>
  <c r="D184" i="2" s="1"/>
  <c r="C185" i="2"/>
  <c r="D185" i="2" s="1"/>
  <c r="C186" i="2"/>
  <c r="D186" i="2" s="1"/>
  <c r="C187" i="2"/>
  <c r="D187" i="2" s="1"/>
  <c r="F187" i="2" s="1"/>
  <c r="C188" i="2"/>
  <c r="D188" i="2" s="1"/>
  <c r="F188" i="2" s="1"/>
  <c r="C189" i="2"/>
  <c r="D189" i="2" s="1"/>
  <c r="F189" i="2" s="1"/>
  <c r="C190" i="2"/>
  <c r="D190" i="2" s="1"/>
  <c r="F190" i="2" s="1"/>
  <c r="C191" i="2"/>
  <c r="D191" i="2" s="1"/>
  <c r="F191" i="2" s="1"/>
  <c r="C192" i="2"/>
  <c r="D192" i="2" s="1"/>
  <c r="F192" i="2" s="1"/>
  <c r="C193" i="2"/>
  <c r="D193" i="2" s="1"/>
  <c r="F193" i="2" s="1"/>
  <c r="C194" i="2"/>
  <c r="D194" i="2" s="1"/>
  <c r="F194" i="2" s="1"/>
  <c r="C195" i="2"/>
  <c r="D195" i="2" s="1"/>
  <c r="F195" i="2" s="1"/>
  <c r="C196" i="2"/>
  <c r="D196" i="2" s="1"/>
  <c r="F196" i="2" s="1"/>
  <c r="C197" i="2"/>
  <c r="D197" i="2" s="1"/>
  <c r="F197" i="2" s="1"/>
  <c r="C198" i="2"/>
  <c r="D198" i="2" s="1"/>
  <c r="F198" i="2" s="1"/>
  <c r="C199" i="2"/>
  <c r="D199" i="2" s="1"/>
  <c r="C200" i="2"/>
  <c r="D200" i="2" s="1"/>
  <c r="C201" i="2"/>
  <c r="D201" i="2" s="1"/>
  <c r="F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F207" i="2" s="1"/>
  <c r="C208" i="2"/>
  <c r="D208" i="2" s="1"/>
  <c r="C209" i="2"/>
  <c r="D209" i="2" s="1"/>
  <c r="F209" i="2" s="1"/>
  <c r="C210" i="2"/>
  <c r="D210" i="2" s="1"/>
  <c r="F210" i="2" s="1"/>
  <c r="C211" i="2"/>
  <c r="D211" i="2" s="1"/>
  <c r="F211" i="2" s="1"/>
  <c r="C212" i="2"/>
  <c r="D212" i="2" s="1"/>
  <c r="C213" i="2"/>
  <c r="D213" i="2" s="1"/>
  <c r="C214" i="2"/>
  <c r="D214" i="2" s="1"/>
  <c r="F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F223" i="2" s="1"/>
  <c r="C224" i="2"/>
  <c r="D224" i="2" s="1"/>
  <c r="F224" i="2" s="1"/>
  <c r="C225" i="2"/>
  <c r="D225" i="2" s="1"/>
  <c r="F225" i="2" s="1"/>
  <c r="C226" i="2"/>
  <c r="D226" i="2" s="1"/>
  <c r="F226" i="2" s="1"/>
  <c r="C227" i="2"/>
  <c r="D227" i="2" s="1"/>
  <c r="C228" i="2"/>
  <c r="D228" i="2" s="1"/>
  <c r="C229" i="2"/>
  <c r="D229" i="2" s="1"/>
  <c r="C230" i="2"/>
  <c r="D230" i="2" s="1"/>
  <c r="C231" i="2"/>
  <c r="D231" i="2" s="1"/>
  <c r="F231" i="2" s="1"/>
  <c r="C232" i="2"/>
  <c r="D232" i="2" s="1"/>
  <c r="F232" i="2" s="1"/>
  <c r="C233" i="2"/>
  <c r="D233" i="2" s="1"/>
  <c r="C234" i="2"/>
  <c r="D234" i="2" s="1"/>
  <c r="F234" i="2" s="1"/>
  <c r="C235" i="2"/>
  <c r="D235" i="2" s="1"/>
  <c r="F235" i="2" s="1"/>
  <c r="C236" i="2"/>
  <c r="D236" i="2" s="1"/>
  <c r="F236" i="2" s="1"/>
  <c r="C237" i="2"/>
  <c r="D237" i="2" s="1"/>
  <c r="F237" i="2" s="1"/>
  <c r="C238" i="2"/>
  <c r="D238" i="2" s="1"/>
  <c r="C239" i="2"/>
  <c r="D239" i="2" s="1"/>
  <c r="C240" i="2"/>
  <c r="D240" i="2" s="1"/>
  <c r="F240" i="2" s="1"/>
  <c r="C241" i="2"/>
  <c r="D241" i="2" s="1"/>
  <c r="C242" i="2"/>
  <c r="D242" i="2" s="1"/>
  <c r="C243" i="2"/>
  <c r="D243" i="2" s="1"/>
  <c r="C244" i="2"/>
  <c r="D244" i="2" s="1"/>
  <c r="C245" i="2"/>
  <c r="D245" i="2" s="1"/>
  <c r="F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F251" i="2" s="1"/>
  <c r="C252" i="2"/>
  <c r="D252" i="2" s="1"/>
  <c r="F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F259" i="2" s="1"/>
  <c r="C260" i="2"/>
  <c r="D260" i="2" s="1"/>
  <c r="F260" i="2" s="1"/>
  <c r="C261" i="2"/>
  <c r="D261" i="2" s="1"/>
  <c r="C262" i="2"/>
  <c r="D262" i="2" s="1"/>
  <c r="F262" i="2" s="1"/>
  <c r="C263" i="2"/>
  <c r="D263" i="2" s="1"/>
  <c r="F263" i="2" s="1"/>
  <c r="C264" i="2"/>
  <c r="D264" i="2" s="1"/>
  <c r="F264" i="2" s="1"/>
  <c r="C265" i="2"/>
  <c r="D265" i="2" s="1"/>
  <c r="F265" i="2" s="1"/>
  <c r="C266" i="2"/>
  <c r="D266" i="2" s="1"/>
  <c r="F266" i="2" s="1"/>
  <c r="C267" i="2"/>
  <c r="D267" i="2" s="1"/>
  <c r="F267" i="2" s="1"/>
  <c r="C268" i="2"/>
  <c r="D268" i="2" s="1"/>
  <c r="C269" i="2"/>
  <c r="D269" i="2" s="1"/>
  <c r="C270" i="2"/>
  <c r="D270" i="2" s="1"/>
  <c r="F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F277" i="2" s="1"/>
  <c r="C278" i="2"/>
  <c r="D278" i="2" s="1"/>
  <c r="F278" i="2" s="1"/>
  <c r="C279" i="2"/>
  <c r="D279" i="2" s="1"/>
  <c r="C280" i="2"/>
  <c r="D280" i="2" s="1"/>
  <c r="C281" i="2"/>
  <c r="D281" i="2" s="1"/>
  <c r="F281" i="2" s="1"/>
  <c r="C282" i="2"/>
  <c r="D282" i="2" s="1"/>
  <c r="C283" i="2"/>
  <c r="D283" i="2" s="1"/>
  <c r="F283" i="2" s="1"/>
  <c r="C284" i="2"/>
  <c r="D284" i="2" s="1"/>
  <c r="F284" i="2" s="1"/>
  <c r="C285" i="2"/>
  <c r="D285" i="2" s="1"/>
  <c r="F285" i="2" s="1"/>
  <c r="C286" i="2"/>
  <c r="D286" i="2" s="1"/>
  <c r="C287" i="2"/>
  <c r="D287" i="2" s="1"/>
  <c r="C288" i="2"/>
  <c r="D288" i="2" s="1"/>
  <c r="C289" i="2"/>
  <c r="D289" i="2" s="1"/>
  <c r="F289" i="2" s="1"/>
  <c r="C290" i="2"/>
  <c r="D290" i="2" s="1"/>
  <c r="F290" i="2" s="1"/>
  <c r="C291" i="2"/>
  <c r="D291" i="2" s="1"/>
  <c r="C292" i="2"/>
  <c r="D292" i="2" s="1"/>
  <c r="F292" i="2" s="1"/>
  <c r="C293" i="2"/>
  <c r="D293" i="2" s="1"/>
  <c r="F293" i="2" s="1"/>
  <c r="C294" i="2"/>
  <c r="D294" i="2" s="1"/>
  <c r="C295" i="2"/>
  <c r="D295" i="2" s="1"/>
  <c r="C296" i="2"/>
  <c r="D296" i="2" s="1"/>
  <c r="C297" i="2"/>
  <c r="D297" i="2" s="1"/>
  <c r="C298" i="2"/>
  <c r="D298" i="2" s="1"/>
  <c r="F298" i="2" s="1"/>
  <c r="C299" i="2"/>
  <c r="D299" i="2" s="1"/>
  <c r="C300" i="2"/>
  <c r="D300" i="2" s="1"/>
  <c r="C301" i="2"/>
  <c r="D301" i="2" s="1"/>
  <c r="F301" i="2" s="1"/>
  <c r="C302" i="2"/>
  <c r="D302" i="2" s="1"/>
  <c r="F302" i="2" s="1"/>
  <c r="C303" i="2"/>
  <c r="D303" i="2" s="1"/>
  <c r="F303" i="2" s="1"/>
  <c r="C304" i="2"/>
  <c r="D304" i="2" s="1"/>
  <c r="F304" i="2" s="1"/>
  <c r="C305" i="2"/>
  <c r="D305" i="2" s="1"/>
  <c r="F305" i="2" s="1"/>
  <c r="C306" i="2"/>
  <c r="D306" i="2" s="1"/>
  <c r="F306" i="2" s="1"/>
  <c r="C307" i="2"/>
  <c r="D307" i="2" s="1"/>
  <c r="C308" i="2"/>
  <c r="D308" i="2" s="1"/>
  <c r="C309" i="2"/>
  <c r="D309" i="2" s="1"/>
  <c r="C310" i="2"/>
  <c r="D310" i="2" s="1"/>
  <c r="C311" i="2"/>
  <c r="D311" i="2" s="1"/>
  <c r="F311" i="2" s="1"/>
  <c r="C312" i="2"/>
  <c r="D312" i="2" s="1"/>
  <c r="C313" i="2"/>
  <c r="D313" i="2" s="1"/>
  <c r="F313" i="2" s="1"/>
  <c r="C314" i="2"/>
  <c r="D314" i="2" s="1"/>
  <c r="C315" i="2"/>
  <c r="D315" i="2" s="1"/>
  <c r="F315" i="2" s="1"/>
  <c r="C316" i="2"/>
  <c r="D316" i="2" s="1"/>
  <c r="C317" i="2"/>
  <c r="D317" i="2" s="1"/>
  <c r="F317" i="2" s="1"/>
  <c r="C318" i="2"/>
  <c r="D318" i="2" s="1"/>
  <c r="C319" i="2"/>
  <c r="D319" i="2" s="1"/>
  <c r="C320" i="2"/>
  <c r="D320" i="2" s="1"/>
  <c r="C321" i="2"/>
  <c r="D321" i="2" s="1"/>
  <c r="C322" i="2"/>
  <c r="D322" i="2" s="1"/>
  <c r="F322" i="2" s="1"/>
  <c r="C323" i="2"/>
  <c r="D323" i="2" s="1"/>
  <c r="C324" i="2"/>
  <c r="D324" i="2" s="1"/>
  <c r="C325" i="2"/>
  <c r="D325" i="2" s="1"/>
  <c r="C326" i="2"/>
  <c r="D326" i="2" s="1"/>
  <c r="F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F334" i="2" s="1"/>
  <c r="C335" i="2"/>
  <c r="D335" i="2" s="1"/>
  <c r="F335" i="2" s="1"/>
  <c r="C336" i="2"/>
  <c r="D336" i="2" s="1"/>
  <c r="C337" i="2"/>
  <c r="D337" i="2" s="1"/>
  <c r="F337" i="2" s="1"/>
  <c r="C338" i="2"/>
  <c r="D338" i="2" s="1"/>
  <c r="F338" i="2" s="1"/>
  <c r="C339" i="2"/>
  <c r="D339" i="2" s="1"/>
  <c r="F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F345" i="2" s="1"/>
  <c r="C346" i="2"/>
  <c r="D346" i="2" s="1"/>
  <c r="F346" i="2" s="1"/>
  <c r="C347" i="2"/>
  <c r="D347" i="2" s="1"/>
  <c r="F347" i="2" s="1"/>
  <c r="C348" i="2"/>
  <c r="D348" i="2" s="1"/>
  <c r="C349" i="2"/>
  <c r="D349" i="2" s="1"/>
  <c r="C350" i="2"/>
  <c r="D350" i="2" s="1"/>
  <c r="F350" i="2" s="1"/>
  <c r="C351" i="2"/>
  <c r="D351" i="2" s="1"/>
  <c r="F351" i="2" s="1"/>
  <c r="C352" i="2"/>
  <c r="D352" i="2" s="1"/>
  <c r="F352" i="2" s="1"/>
  <c r="C353" i="2"/>
  <c r="D353" i="2" s="1"/>
  <c r="C354" i="2"/>
  <c r="D354" i="2" s="1"/>
  <c r="F354" i="2" s="1"/>
  <c r="C355" i="2"/>
  <c r="D355" i="2" s="1"/>
  <c r="F355" i="2" s="1"/>
  <c r="C356" i="2"/>
  <c r="D356" i="2" s="1"/>
  <c r="F356" i="2" s="1"/>
  <c r="C357" i="2"/>
  <c r="D357" i="2" s="1"/>
  <c r="C358" i="2"/>
  <c r="D358" i="2" s="1"/>
  <c r="F358" i="2" s="1"/>
  <c r="C359" i="2"/>
  <c r="D359" i="2" s="1"/>
  <c r="C360" i="2"/>
  <c r="D360" i="2" s="1"/>
  <c r="F360" i="2" s="1"/>
  <c r="C361" i="2"/>
  <c r="D361" i="2" s="1"/>
  <c r="F361" i="2" s="1"/>
  <c r="C362" i="2"/>
  <c r="D362" i="2" s="1"/>
  <c r="F362" i="2" s="1"/>
  <c r="C363" i="2"/>
  <c r="D363" i="2" s="1"/>
  <c r="F363" i="2" s="1"/>
  <c r="C364" i="2"/>
  <c r="D364" i="2" s="1"/>
  <c r="F364" i="2" s="1"/>
  <c r="C365" i="2"/>
  <c r="D365" i="2" s="1"/>
  <c r="F365" i="2" s="1"/>
  <c r="C366" i="2"/>
  <c r="D366" i="2" s="1"/>
  <c r="F366" i="2" s="1"/>
  <c r="F367" i="2" s="1"/>
  <c r="C367" i="2"/>
  <c r="D367" i="2" s="1"/>
  <c r="C368" i="2"/>
  <c r="D368" i="2" s="1"/>
  <c r="C369" i="2"/>
  <c r="D369" i="2" s="1"/>
  <c r="C370" i="2"/>
  <c r="D370" i="2" s="1"/>
  <c r="C371" i="2"/>
  <c r="D371" i="2" s="1"/>
  <c r="F371" i="2" s="1"/>
  <c r="C372" i="2"/>
  <c r="D372" i="2" s="1"/>
  <c r="F372" i="2" s="1"/>
  <c r="C373" i="2"/>
  <c r="D373" i="2" s="1"/>
  <c r="F373" i="2" s="1"/>
  <c r="C374" i="2"/>
  <c r="D374" i="2" s="1"/>
  <c r="F374" i="2" s="1"/>
  <c r="C375" i="2"/>
  <c r="D375" i="2" s="1"/>
  <c r="F375" i="2" s="1"/>
  <c r="C376" i="2"/>
  <c r="D376" i="2" s="1"/>
  <c r="F376" i="2" s="1"/>
  <c r="C377" i="2"/>
  <c r="D377" i="2" s="1"/>
  <c r="F377" i="2" s="1"/>
  <c r="C378" i="2"/>
  <c r="D378" i="2" s="1"/>
  <c r="F378" i="2" s="1"/>
  <c r="C379" i="2"/>
  <c r="D379" i="2" s="1"/>
  <c r="C380" i="2"/>
  <c r="D380" i="2" s="1"/>
  <c r="C381" i="2"/>
  <c r="D381" i="2" s="1"/>
  <c r="F381" i="2" s="1"/>
  <c r="C382" i="2"/>
  <c r="D382" i="2" s="1"/>
  <c r="F382" i="2" s="1"/>
  <c r="C383" i="2"/>
  <c r="D383" i="2" s="1"/>
  <c r="F383" i="2" s="1"/>
  <c r="C384" i="2"/>
  <c r="D384" i="2" s="1"/>
  <c r="F384" i="2" s="1"/>
  <c r="C385" i="2"/>
  <c r="D385" i="2" s="1"/>
  <c r="F385" i="2" s="1"/>
  <c r="C386" i="2"/>
  <c r="D386" i="2" s="1"/>
  <c r="F386" i="2" s="1"/>
  <c r="C387" i="2"/>
  <c r="D387" i="2" s="1"/>
  <c r="C388" i="2"/>
  <c r="D388" i="2" s="1"/>
  <c r="C389" i="2"/>
  <c r="D389" i="2" s="1"/>
  <c r="C390" i="2"/>
  <c r="D390" i="2" s="1"/>
  <c r="F390" i="2" s="1"/>
  <c r="C391" i="2"/>
  <c r="D391" i="2" s="1"/>
  <c r="F391" i="2" s="1"/>
  <c r="C392" i="2"/>
  <c r="D392" i="2" s="1"/>
  <c r="C393" i="2"/>
  <c r="D393" i="2" s="1"/>
  <c r="F393" i="2" s="1"/>
  <c r="C394" i="2"/>
  <c r="D394" i="2" s="1"/>
  <c r="C395" i="2"/>
  <c r="D395" i="2" s="1"/>
  <c r="C396" i="2"/>
  <c r="D396" i="2" s="1"/>
  <c r="F396" i="2" s="1"/>
  <c r="C397" i="2"/>
  <c r="D397" i="2" s="1"/>
  <c r="F397" i="2" s="1"/>
  <c r="C398" i="2"/>
  <c r="D398" i="2" s="1"/>
  <c r="F398" i="2" s="1"/>
  <c r="C399" i="2"/>
  <c r="D399" i="2" s="1"/>
  <c r="F399" i="2" s="1"/>
  <c r="C400" i="2"/>
  <c r="D400" i="2" s="1"/>
  <c r="F400" i="2" s="1"/>
  <c r="C401" i="2"/>
  <c r="D401" i="2" s="1"/>
  <c r="C402" i="2"/>
  <c r="D402" i="2" s="1"/>
  <c r="C403" i="2"/>
  <c r="D403" i="2" s="1"/>
  <c r="F403" i="2" s="1"/>
  <c r="C404" i="2"/>
  <c r="D404" i="2" s="1"/>
  <c r="C405" i="2"/>
  <c r="D405" i="2" s="1"/>
  <c r="C406" i="2"/>
  <c r="D406" i="2" s="1"/>
  <c r="F406" i="2" s="1"/>
  <c r="C407" i="2"/>
  <c r="D407" i="2" s="1"/>
  <c r="C408" i="2"/>
  <c r="D408" i="2" s="1"/>
  <c r="C409" i="2"/>
  <c r="D409" i="2" s="1"/>
  <c r="F409" i="2" s="1"/>
  <c r="C410" i="2"/>
  <c r="D410" i="2" s="1"/>
  <c r="F410" i="2" s="1"/>
  <c r="C411" i="2"/>
  <c r="D411" i="2" s="1"/>
  <c r="F411" i="2" s="1"/>
  <c r="C412" i="2"/>
  <c r="D412" i="2" s="1"/>
  <c r="C413" i="2"/>
  <c r="D413" i="2" s="1"/>
  <c r="F413" i="2" s="1"/>
  <c r="C414" i="2"/>
  <c r="D414" i="2" s="1"/>
  <c r="F414" i="2" s="1"/>
  <c r="C415" i="2"/>
  <c r="D415" i="2" s="1"/>
  <c r="F415" i="2" s="1"/>
  <c r="C416" i="2"/>
  <c r="D416" i="2" s="1"/>
  <c r="F416" i="2" s="1"/>
  <c r="C417" i="2"/>
  <c r="D417" i="2" s="1"/>
  <c r="F417" i="2" s="1"/>
  <c r="C418" i="2"/>
  <c r="D418" i="2" s="1"/>
  <c r="C419" i="2"/>
  <c r="D419" i="2" s="1"/>
  <c r="F419" i="2" s="1"/>
  <c r="C420" i="2"/>
  <c r="D420" i="2" s="1"/>
  <c r="F420" i="2" s="1"/>
  <c r="C421" i="2"/>
  <c r="D421" i="2" s="1"/>
  <c r="F421" i="2" s="1"/>
  <c r="C422" i="2"/>
  <c r="D422" i="2" s="1"/>
  <c r="C423" i="2"/>
  <c r="D423" i="2" s="1"/>
  <c r="C424" i="2"/>
  <c r="D424" i="2" s="1"/>
  <c r="F424" i="2" s="1"/>
  <c r="C425" i="2"/>
  <c r="D425" i="2" s="1"/>
  <c r="F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F432" i="2" s="1"/>
  <c r="C433" i="2"/>
  <c r="D433" i="2" s="1"/>
  <c r="F433" i="2" s="1"/>
  <c r="C434" i="2"/>
  <c r="D434" i="2" s="1"/>
  <c r="C435" i="2"/>
  <c r="D435" i="2" s="1"/>
  <c r="C436" i="2"/>
  <c r="D436" i="2" s="1"/>
  <c r="F436" i="2" s="1"/>
  <c r="C437" i="2"/>
  <c r="D437" i="2" s="1"/>
  <c r="F437" i="2" s="1"/>
  <c r="C438" i="2"/>
  <c r="D438" i="2" s="1"/>
  <c r="C439" i="2"/>
  <c r="D439" i="2" s="1"/>
  <c r="C440" i="2"/>
  <c r="D440" i="2" s="1"/>
  <c r="C441" i="2"/>
  <c r="D441" i="2" s="1"/>
  <c r="F441" i="2" s="1"/>
  <c r="C442" i="2"/>
  <c r="D442" i="2" s="1"/>
  <c r="F442" i="2" s="1"/>
  <c r="C443" i="2"/>
  <c r="D443" i="2" s="1"/>
  <c r="C444" i="2"/>
  <c r="D444" i="2" s="1"/>
  <c r="C445" i="2"/>
  <c r="D445" i="2" s="1"/>
  <c r="C446" i="2"/>
  <c r="D446" i="2" s="1"/>
  <c r="F446" i="2" s="1"/>
  <c r="C447" i="2"/>
  <c r="D447" i="2" s="1"/>
  <c r="F447" i="2" s="1"/>
  <c r="C448" i="2"/>
  <c r="D448" i="2" s="1"/>
  <c r="C449" i="2"/>
  <c r="D449" i="2" s="1"/>
  <c r="C450" i="2"/>
  <c r="D450" i="2" s="1"/>
  <c r="F450" i="2" s="1"/>
  <c r="C451" i="2"/>
  <c r="D451" i="2" s="1"/>
  <c r="C452" i="2"/>
  <c r="D452" i="2" s="1"/>
  <c r="C453" i="2"/>
  <c r="D453" i="2" s="1"/>
  <c r="F453" i="2" s="1"/>
  <c r="C454" i="2"/>
  <c r="D454" i="2" s="1"/>
  <c r="C455" i="2"/>
  <c r="D455" i="2" s="1"/>
  <c r="F455" i="2" s="1"/>
  <c r="C456" i="2"/>
  <c r="D456" i="2" s="1"/>
  <c r="F456" i="2" s="1"/>
  <c r="C457" i="2"/>
  <c r="D457" i="2" s="1"/>
  <c r="F457" i="2" s="1"/>
  <c r="C458" i="2"/>
  <c r="D458" i="2" s="1"/>
  <c r="F458" i="2" s="1"/>
  <c r="C459" i="2"/>
  <c r="D459" i="2" s="1"/>
  <c r="F459" i="2" s="1"/>
  <c r="C460" i="2"/>
  <c r="D460" i="2" s="1"/>
  <c r="C461" i="2"/>
  <c r="D461" i="2" s="1"/>
  <c r="C462" i="2"/>
  <c r="D462" i="2" s="1"/>
  <c r="C463" i="2"/>
  <c r="D463" i="2" s="1"/>
  <c r="C464" i="2"/>
  <c r="D464" i="2" s="1"/>
  <c r="F464" i="2" s="1"/>
  <c r="C465" i="2"/>
  <c r="D465" i="2" s="1"/>
  <c r="F465" i="2" s="1"/>
  <c r="C466" i="2"/>
  <c r="D466" i="2" s="1"/>
  <c r="C467" i="2"/>
  <c r="D467" i="2" s="1"/>
  <c r="F467" i="2" s="1"/>
  <c r="C468" i="2"/>
  <c r="D468" i="2" s="1"/>
  <c r="C469" i="2"/>
  <c r="D469" i="2" s="1"/>
  <c r="C470" i="2"/>
  <c r="D470" i="2" s="1"/>
  <c r="C471" i="2"/>
  <c r="D471" i="2" s="1"/>
  <c r="F471" i="2" s="1"/>
  <c r="C472" i="2"/>
  <c r="D472" i="2" s="1"/>
  <c r="F472" i="2" s="1"/>
  <c r="C473" i="2"/>
  <c r="D473" i="2" s="1"/>
  <c r="F473" i="2" s="1"/>
  <c r="C474" i="2"/>
  <c r="D474" i="2" s="1"/>
  <c r="C475" i="2"/>
  <c r="D475" i="2" s="1"/>
  <c r="C476" i="2"/>
  <c r="D476" i="2" s="1"/>
  <c r="C477" i="2"/>
  <c r="D477" i="2" s="1"/>
  <c r="F477" i="2" s="1"/>
  <c r="C478" i="2"/>
  <c r="D478" i="2" s="1"/>
  <c r="F478" i="2" s="1"/>
  <c r="C479" i="2"/>
  <c r="D479" i="2" s="1"/>
  <c r="C480" i="2"/>
  <c r="D480" i="2" s="1"/>
  <c r="F480" i="2" s="1"/>
  <c r="C481" i="2"/>
  <c r="D481" i="2" s="1"/>
  <c r="C482" i="2"/>
  <c r="D482" i="2" s="1"/>
  <c r="C483" i="2"/>
  <c r="D483" i="2" s="1"/>
  <c r="C484" i="2"/>
  <c r="D484" i="2" s="1"/>
  <c r="F484" i="2" s="1"/>
  <c r="C485" i="2"/>
  <c r="D485" i="2" s="1"/>
  <c r="F485" i="2" s="1"/>
  <c r="C486" i="2"/>
  <c r="D486" i="2" s="1"/>
  <c r="F486" i="2" s="1"/>
  <c r="C487" i="2"/>
  <c r="D487" i="2" s="1"/>
  <c r="F487" i="2" s="1"/>
  <c r="C488" i="2"/>
  <c r="D488" i="2" s="1"/>
  <c r="C489" i="2"/>
  <c r="D489" i="2" s="1"/>
  <c r="C490" i="2"/>
  <c r="D490" i="2" s="1"/>
  <c r="F490" i="2" s="1"/>
  <c r="C491" i="2"/>
  <c r="D491" i="2" s="1"/>
  <c r="F491" i="2" s="1"/>
  <c r="C492" i="2"/>
  <c r="D492" i="2" s="1"/>
  <c r="F492" i="2" s="1"/>
  <c r="C493" i="2"/>
  <c r="D493" i="2" s="1"/>
  <c r="F493" i="2" s="1"/>
  <c r="C494" i="2"/>
  <c r="D494" i="2" s="1"/>
  <c r="F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F500" i="2" s="1"/>
  <c r="C501" i="2"/>
  <c r="D501" i="2" s="1"/>
  <c r="F501" i="2" s="1"/>
  <c r="C502" i="2"/>
  <c r="D502" i="2" s="1"/>
  <c r="C503" i="2"/>
  <c r="D503" i="2" s="1"/>
  <c r="C504" i="2"/>
  <c r="D504" i="2" s="1"/>
  <c r="C505" i="2"/>
  <c r="D505" i="2" s="1"/>
  <c r="F505" i="2" s="1"/>
  <c r="C506" i="2"/>
  <c r="D506" i="2" s="1"/>
  <c r="C507" i="2"/>
  <c r="D507" i="2" s="1"/>
  <c r="C508" i="2"/>
  <c r="D508" i="2" s="1"/>
  <c r="F508" i="2" s="1"/>
  <c r="C509" i="2"/>
  <c r="D509" i="2" s="1"/>
  <c r="F509" i="2" s="1"/>
  <c r="C510" i="2"/>
  <c r="D510" i="2" s="1"/>
  <c r="C511" i="2"/>
  <c r="D511" i="2" s="1"/>
  <c r="F511" i="2" s="1"/>
  <c r="C512" i="2"/>
  <c r="D512" i="2" s="1"/>
  <c r="C513" i="2"/>
  <c r="D513" i="2" s="1"/>
  <c r="C514" i="2"/>
  <c r="D514" i="2" s="1"/>
  <c r="F514" i="2" s="1"/>
  <c r="C515" i="2"/>
  <c r="D515" i="2" s="1"/>
  <c r="C516" i="2"/>
  <c r="D516" i="2" s="1"/>
  <c r="C517" i="2"/>
  <c r="D517" i="2" s="1"/>
  <c r="C518" i="2"/>
  <c r="D518" i="2" s="1"/>
  <c r="C519" i="2"/>
  <c r="D519" i="2" s="1"/>
  <c r="F519" i="2" s="1"/>
  <c r="C520" i="2"/>
  <c r="D520" i="2" s="1"/>
  <c r="F520" i="2" s="1"/>
  <c r="C521" i="2"/>
  <c r="D521" i="2" s="1"/>
  <c r="F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F533" i="2" s="1"/>
  <c r="C534" i="2"/>
  <c r="D534" i="2" s="1"/>
  <c r="C535" i="2"/>
  <c r="D535" i="2" s="1"/>
  <c r="C536" i="2"/>
  <c r="D536" i="2" s="1"/>
  <c r="F536" i="2" s="1"/>
  <c r="C537" i="2"/>
  <c r="D537" i="2" s="1"/>
  <c r="F537" i="2" s="1"/>
  <c r="C538" i="2"/>
  <c r="D538" i="2" s="1"/>
  <c r="C539" i="2"/>
  <c r="D539" i="2" s="1"/>
  <c r="C540" i="2"/>
  <c r="D540" i="2" s="1"/>
  <c r="C541" i="2"/>
  <c r="D541" i="2" s="1"/>
  <c r="F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F548" i="2" s="1"/>
  <c r="C549" i="2"/>
  <c r="D549" i="2" s="1"/>
  <c r="F549" i="2" s="1"/>
  <c r="C550" i="2"/>
  <c r="D550" i="2" s="1"/>
  <c r="C551" i="2"/>
  <c r="D551" i="2" s="1"/>
  <c r="F551" i="2" s="1"/>
  <c r="C552" i="2"/>
  <c r="D552" i="2" s="1"/>
  <c r="F552" i="2" s="1"/>
  <c r="C553" i="2"/>
  <c r="D553" i="2" s="1"/>
  <c r="C554" i="2"/>
  <c r="D554" i="2" s="1"/>
  <c r="F554" i="2" s="1"/>
  <c r="C555" i="2"/>
  <c r="D555" i="2" s="1"/>
  <c r="F555" i="2" s="1"/>
  <c r="C556" i="2"/>
  <c r="D556" i="2" s="1"/>
  <c r="C557" i="2"/>
  <c r="D557" i="2" s="1"/>
  <c r="F557" i="2" s="1"/>
  <c r="C558" i="2"/>
  <c r="D558" i="2" s="1"/>
  <c r="F558" i="2" s="1"/>
  <c r="C559" i="2"/>
  <c r="D559" i="2" s="1"/>
  <c r="C560" i="2"/>
  <c r="D560" i="2" s="1"/>
  <c r="C561" i="2"/>
  <c r="D561" i="2" s="1"/>
  <c r="C562" i="2"/>
  <c r="D562" i="2" s="1"/>
  <c r="C563" i="2"/>
  <c r="D563" i="2" s="1"/>
  <c r="F563" i="2" s="1"/>
  <c r="C564" i="2"/>
  <c r="D564" i="2" s="1"/>
  <c r="F564" i="2" s="1"/>
  <c r="C565" i="2"/>
  <c r="D565" i="2" s="1"/>
  <c r="F565" i="2" s="1"/>
  <c r="C566" i="2"/>
  <c r="D566" i="2" s="1"/>
  <c r="F566" i="2" s="1"/>
  <c r="C567" i="2"/>
  <c r="D567" i="2" s="1"/>
  <c r="F567" i="2" s="1"/>
  <c r="C568" i="2"/>
  <c r="D568" i="2" s="1"/>
  <c r="F568" i="2" s="1"/>
  <c r="C569" i="2"/>
  <c r="D569" i="2" s="1"/>
  <c r="F569" i="2" s="1"/>
  <c r="C570" i="2"/>
  <c r="D570" i="2" s="1"/>
  <c r="F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F578" i="2" s="1"/>
  <c r="C579" i="2"/>
  <c r="D579" i="2" s="1"/>
  <c r="F579" i="2" s="1"/>
  <c r="C580" i="2"/>
  <c r="D580" i="2" s="1"/>
  <c r="F580" i="2" s="1"/>
  <c r="C581" i="2"/>
  <c r="D581" i="2" s="1"/>
  <c r="F581" i="2" s="1"/>
  <c r="C582" i="2"/>
  <c r="D582" i="2" s="1"/>
  <c r="C583" i="2"/>
  <c r="D583" i="2" s="1"/>
  <c r="C584" i="2"/>
  <c r="D584" i="2" s="1"/>
  <c r="F584" i="2" s="1"/>
  <c r="C585" i="2"/>
  <c r="D585" i="2" s="1"/>
  <c r="F585" i="2" s="1"/>
  <c r="C586" i="2"/>
  <c r="D586" i="2" s="1"/>
  <c r="F586" i="2" s="1"/>
  <c r="C587" i="2"/>
  <c r="D587" i="2" s="1"/>
  <c r="F587" i="2" s="1"/>
  <c r="C588" i="2"/>
  <c r="D588" i="2" s="1"/>
  <c r="F588" i="2" s="1"/>
  <c r="C589" i="2"/>
  <c r="D589" i="2" s="1"/>
  <c r="F589" i="2" s="1"/>
  <c r="C590" i="2"/>
  <c r="D590" i="2" s="1"/>
  <c r="F590" i="2" s="1"/>
  <c r="C591" i="2"/>
  <c r="D591" i="2" s="1"/>
  <c r="F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F599" i="2" s="1"/>
  <c r="C600" i="2"/>
  <c r="D600" i="2" s="1"/>
  <c r="C601" i="2"/>
  <c r="D601" i="2" s="1"/>
  <c r="C602" i="2"/>
  <c r="D602" i="2" s="1"/>
  <c r="F602" i="2" s="1"/>
  <c r="C603" i="2"/>
  <c r="D603" i="2" s="1"/>
  <c r="F603" i="2" s="1"/>
  <c r="C604" i="2"/>
  <c r="D604" i="2" s="1"/>
  <c r="F604" i="2" s="1"/>
  <c r="C605" i="2"/>
  <c r="D605" i="2" s="1"/>
  <c r="F605" i="2" s="1"/>
  <c r="C606" i="2"/>
  <c r="D606" i="2" s="1"/>
  <c r="C607" i="2"/>
  <c r="D607" i="2" s="1"/>
  <c r="C608" i="2"/>
  <c r="D608" i="2" s="1"/>
  <c r="F608" i="2" s="1"/>
  <c r="C609" i="2"/>
  <c r="D609" i="2" s="1"/>
  <c r="F609" i="2" s="1"/>
  <c r="C610" i="2"/>
  <c r="D610" i="2" s="1"/>
  <c r="F610" i="2" s="1"/>
  <c r="C611" i="2"/>
  <c r="D611" i="2" s="1"/>
  <c r="F611" i="2" s="1"/>
  <c r="C612" i="2"/>
  <c r="D612" i="2" s="1"/>
  <c r="F612" i="2" s="1"/>
  <c r="C613" i="2"/>
  <c r="D613" i="2" s="1"/>
  <c r="F613" i="2" s="1"/>
  <c r="C614" i="2"/>
  <c r="D614" i="2" s="1"/>
  <c r="C615" i="2"/>
  <c r="D615" i="2" s="1"/>
  <c r="C616" i="2"/>
  <c r="D616" i="2" s="1"/>
  <c r="F616" i="2" s="1"/>
  <c r="C617" i="2"/>
  <c r="D617" i="2" s="1"/>
  <c r="C618" i="2"/>
  <c r="D618" i="2" s="1"/>
  <c r="C619" i="2"/>
  <c r="D619" i="2" s="1"/>
  <c r="F619" i="2" s="1"/>
  <c r="C620" i="2"/>
  <c r="D620" i="2" s="1"/>
  <c r="C621" i="2"/>
  <c r="D621" i="2" s="1"/>
  <c r="F621" i="2" s="1"/>
  <c r="C622" i="2"/>
  <c r="D622" i="2" s="1"/>
  <c r="F622" i="2" s="1"/>
  <c r="C623" i="2"/>
  <c r="D623" i="2" s="1"/>
  <c r="C624" i="2"/>
  <c r="D624" i="2" s="1"/>
  <c r="C625" i="2"/>
  <c r="D625" i="2" s="1"/>
  <c r="F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F631" i="2" s="1"/>
  <c r="C632" i="2"/>
  <c r="D632" i="2" s="1"/>
  <c r="F632" i="2" s="1"/>
  <c r="C633" i="2"/>
  <c r="D633" i="2" s="1"/>
  <c r="C634" i="2"/>
  <c r="D634" i="2" s="1"/>
  <c r="C635" i="2"/>
  <c r="D635" i="2" s="1"/>
  <c r="F635" i="2" s="1"/>
  <c r="C636" i="2"/>
  <c r="D636" i="2" s="1"/>
  <c r="F636" i="2" s="1"/>
  <c r="C637" i="2"/>
  <c r="D637" i="2" s="1"/>
  <c r="F637" i="2" s="1"/>
  <c r="C638" i="2"/>
  <c r="D638" i="2" s="1"/>
  <c r="F638" i="2" s="1"/>
  <c r="C639" i="2"/>
  <c r="D639" i="2" s="1"/>
  <c r="C640" i="2"/>
  <c r="D640" i="2" s="1"/>
  <c r="F640" i="2" s="1"/>
  <c r="C641" i="2"/>
  <c r="D641" i="2" s="1"/>
  <c r="C642" i="2"/>
  <c r="D642" i="2" s="1"/>
  <c r="C643" i="2"/>
  <c r="D643" i="2" s="1"/>
  <c r="C644" i="2"/>
  <c r="D644" i="2" s="1"/>
  <c r="F644" i="2" s="1"/>
  <c r="C645" i="2"/>
  <c r="D645" i="2" s="1"/>
  <c r="F645" i="2" s="1"/>
  <c r="C646" i="2"/>
  <c r="D646" i="2" s="1"/>
  <c r="C647" i="2"/>
  <c r="D647" i="2" s="1"/>
  <c r="C648" i="2"/>
  <c r="D648" i="2" s="1"/>
  <c r="C649" i="2"/>
  <c r="D649" i="2" s="1"/>
  <c r="F649" i="2" s="1"/>
  <c r="C650" i="2"/>
  <c r="D650" i="2" s="1"/>
  <c r="F650" i="2" s="1"/>
  <c r="C651" i="2"/>
  <c r="D651" i="2" s="1"/>
  <c r="C652" i="2"/>
  <c r="D652" i="2" s="1"/>
  <c r="C653" i="2"/>
  <c r="D653" i="2" s="1"/>
  <c r="F653" i="2" s="1"/>
  <c r="C654" i="2"/>
  <c r="D654" i="2" s="1"/>
  <c r="F654" i="2" s="1"/>
  <c r="C655" i="2"/>
  <c r="D655" i="2" s="1"/>
  <c r="F655" i="2" s="1"/>
  <c r="C656" i="2"/>
  <c r="D656" i="2" s="1"/>
  <c r="F656" i="2" s="1"/>
  <c r="C657" i="2"/>
  <c r="D657" i="2" s="1"/>
  <c r="F657" i="2" s="1"/>
  <c r="C658" i="2"/>
  <c r="D658" i="2" s="1"/>
  <c r="F658" i="2" s="1"/>
  <c r="C659" i="2"/>
  <c r="D659" i="2" s="1"/>
  <c r="C660" i="2"/>
  <c r="D660" i="2" s="1"/>
  <c r="C661" i="2"/>
  <c r="D661" i="2" s="1"/>
  <c r="C662" i="2"/>
  <c r="D662" i="2" s="1"/>
  <c r="F662" i="2" s="1"/>
  <c r="C663" i="2"/>
  <c r="D663" i="2" s="1"/>
  <c r="C664" i="2"/>
  <c r="D664" i="2" s="1"/>
  <c r="F664" i="2" s="1"/>
  <c r="C665" i="2"/>
  <c r="D665" i="2" s="1"/>
  <c r="F665" i="2" s="1"/>
  <c r="C666" i="2"/>
  <c r="D666" i="2" s="1"/>
  <c r="C667" i="2"/>
  <c r="D667" i="2" s="1"/>
  <c r="F667" i="2" s="1"/>
  <c r="C668" i="2"/>
  <c r="D668" i="2" s="1"/>
  <c r="F668" i="2" s="1"/>
  <c r="C669" i="2"/>
  <c r="D669" i="2" s="1"/>
  <c r="F669" i="2" s="1"/>
  <c r="C670" i="2"/>
  <c r="D670" i="2" s="1"/>
  <c r="C671" i="2"/>
  <c r="D671" i="2" s="1"/>
  <c r="C672" i="2"/>
  <c r="D672" i="2" s="1"/>
  <c r="F672" i="2" s="1"/>
  <c r="C673" i="2"/>
  <c r="D673" i="2" s="1"/>
  <c r="C674" i="2"/>
  <c r="D674" i="2" s="1"/>
  <c r="F674" i="2" s="1"/>
  <c r="C675" i="2"/>
  <c r="D675" i="2" s="1"/>
  <c r="F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F685" i="2" s="1"/>
  <c r="C686" i="2"/>
  <c r="D686" i="2" s="1"/>
  <c r="F686" i="2" s="1"/>
  <c r="C687" i="2"/>
  <c r="D687" i="2" s="1"/>
  <c r="C688" i="2"/>
  <c r="D688" i="2" s="1"/>
  <c r="C689" i="2"/>
  <c r="D689" i="2" s="1"/>
  <c r="F689" i="2" s="1"/>
  <c r="C690" i="2"/>
  <c r="D690" i="2" s="1"/>
  <c r="F690" i="2" s="1"/>
  <c r="C691" i="2"/>
  <c r="D691" i="2" s="1"/>
  <c r="C692" i="2"/>
  <c r="D692" i="2" s="1"/>
  <c r="C693" i="2"/>
  <c r="D693" i="2" s="1"/>
  <c r="F693" i="2" s="1"/>
  <c r="C694" i="2"/>
  <c r="D694" i="2" s="1"/>
  <c r="F694" i="2" s="1"/>
  <c r="C695" i="2"/>
  <c r="D695" i="2" s="1"/>
  <c r="F695" i="2" s="1"/>
  <c r="C696" i="2"/>
  <c r="D696" i="2" s="1"/>
  <c r="F696" i="2" s="1"/>
  <c r="C697" i="2"/>
  <c r="D697" i="2" s="1"/>
  <c r="C698" i="2"/>
  <c r="D698" i="2" s="1"/>
  <c r="F698" i="2" s="1"/>
  <c r="C699" i="2"/>
  <c r="D699" i="2" s="1"/>
  <c r="C700" i="2"/>
  <c r="D700" i="2" s="1"/>
  <c r="C701" i="2"/>
  <c r="D701" i="2" s="1"/>
  <c r="C702" i="2"/>
  <c r="D702" i="2" s="1"/>
  <c r="C703" i="2"/>
  <c r="D703" i="2" s="1"/>
  <c r="F703" i="2" s="1"/>
  <c r="C704" i="2"/>
  <c r="D704" i="2" s="1"/>
  <c r="F704" i="2" s="1"/>
  <c r="C705" i="2"/>
  <c r="D705" i="2" s="1"/>
  <c r="C706" i="2"/>
  <c r="D706" i="2" s="1"/>
  <c r="C707" i="2"/>
  <c r="D707" i="2" s="1"/>
  <c r="F707" i="2" s="1"/>
  <c r="C708" i="2"/>
  <c r="D708" i="2" s="1"/>
  <c r="F708" i="2" s="1"/>
  <c r="C709" i="2"/>
  <c r="D709" i="2" s="1"/>
  <c r="F709" i="2" s="1"/>
  <c r="C710" i="2"/>
  <c r="D710" i="2" s="1"/>
  <c r="F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F716" i="2" s="1"/>
  <c r="C717" i="2"/>
  <c r="D717" i="2" s="1"/>
  <c r="C718" i="2"/>
  <c r="D718" i="2" s="1"/>
  <c r="C719" i="2"/>
  <c r="D719" i="2" s="1"/>
  <c r="C720" i="2"/>
  <c r="D720" i="2" s="1"/>
  <c r="F720" i="2" s="1"/>
  <c r="C721" i="2"/>
  <c r="D721" i="2" s="1"/>
  <c r="C722" i="2"/>
  <c r="D722" i="2" s="1"/>
  <c r="C723" i="2"/>
  <c r="D723" i="2" s="1"/>
  <c r="F723" i="2" s="1"/>
  <c r="C724" i="2"/>
  <c r="D724" i="2" s="1"/>
  <c r="F724" i="2" s="1"/>
  <c r="C725" i="2"/>
  <c r="D725" i="2" s="1"/>
  <c r="F725" i="2" s="1"/>
  <c r="C726" i="2"/>
  <c r="D726" i="2" s="1"/>
  <c r="C727" i="2"/>
  <c r="D727" i="2" s="1"/>
  <c r="F727" i="2" s="1"/>
  <c r="C728" i="2"/>
  <c r="D728" i="2" s="1"/>
  <c r="F728" i="2" s="1"/>
  <c r="C729" i="2"/>
  <c r="D729" i="2" s="1"/>
  <c r="F729" i="2" s="1"/>
  <c r="C730" i="2"/>
  <c r="D730" i="2" s="1"/>
  <c r="C731" i="2"/>
  <c r="D731" i="2" s="1"/>
  <c r="C732" i="2"/>
  <c r="D732" i="2" s="1"/>
  <c r="C733" i="2"/>
  <c r="D733" i="2" s="1"/>
  <c r="F733" i="2" s="1"/>
  <c r="C734" i="2"/>
  <c r="D734" i="2" s="1"/>
  <c r="F734" i="2" s="1"/>
  <c r="C735" i="2"/>
  <c r="D735" i="2" s="1"/>
  <c r="F735" i="2" s="1"/>
  <c r="C736" i="2"/>
  <c r="D736" i="2" s="1"/>
  <c r="F736" i="2" s="1"/>
  <c r="C737" i="2"/>
  <c r="D737" i="2" s="1"/>
  <c r="C738" i="2"/>
  <c r="D738" i="2" s="1"/>
  <c r="C739" i="2"/>
  <c r="D739" i="2" s="1"/>
  <c r="C740" i="2"/>
  <c r="D740" i="2" s="1"/>
  <c r="F740" i="2" s="1"/>
  <c r="C741" i="2"/>
  <c r="D741" i="2" s="1"/>
  <c r="C742" i="2"/>
  <c r="D742" i="2" s="1"/>
  <c r="C743" i="2"/>
  <c r="D743" i="2" s="1"/>
  <c r="F743" i="2" s="1"/>
  <c r="C744" i="2"/>
  <c r="D744" i="2" s="1"/>
  <c r="F744" i="2" s="1"/>
  <c r="C745" i="2"/>
  <c r="D745" i="2" s="1"/>
  <c r="C746" i="2"/>
  <c r="D746" i="2" s="1"/>
  <c r="C747" i="2"/>
  <c r="D747" i="2" s="1"/>
  <c r="F747" i="2" s="1"/>
  <c r="C748" i="2"/>
  <c r="D748" i="2" s="1"/>
  <c r="F748" i="2" s="1"/>
  <c r="C749" i="2"/>
  <c r="D749" i="2" s="1"/>
  <c r="F749" i="2" s="1"/>
  <c r="C750" i="2"/>
  <c r="D750" i="2" s="1"/>
  <c r="C751" i="2"/>
  <c r="D751" i="2" s="1"/>
  <c r="C752" i="2"/>
  <c r="D752" i="2" s="1"/>
  <c r="F752" i="2" s="1"/>
  <c r="C753" i="2"/>
  <c r="D753" i="2" s="1"/>
  <c r="C754" i="2"/>
  <c r="D754" i="2" s="1"/>
  <c r="F754" i="2" s="1"/>
  <c r="C755" i="2"/>
  <c r="D755" i="2" s="1"/>
  <c r="C756" i="2"/>
  <c r="D756" i="2" s="1"/>
  <c r="C757" i="2"/>
  <c r="D757" i="2" s="1"/>
  <c r="C758" i="2"/>
  <c r="D758" i="2" s="1"/>
  <c r="C759" i="2"/>
  <c r="D759" i="2" s="1"/>
  <c r="F759" i="2" s="1"/>
  <c r="C760" i="2"/>
  <c r="D760" i="2" s="1"/>
  <c r="C761" i="2"/>
  <c r="D761" i="2" s="1"/>
  <c r="C762" i="2"/>
  <c r="D762" i="2" s="1"/>
  <c r="F762" i="2" s="1"/>
  <c r="C763" i="2"/>
  <c r="D763" i="2" s="1"/>
  <c r="F763" i="2" s="1"/>
  <c r="C764" i="2"/>
  <c r="D764" i="2" s="1"/>
  <c r="F764" i="2" s="1"/>
  <c r="C765" i="2"/>
  <c r="D765" i="2" s="1"/>
  <c r="C766" i="2"/>
  <c r="D766" i="2" s="1"/>
  <c r="C767" i="2"/>
  <c r="D767" i="2" s="1"/>
  <c r="F767" i="2" s="1"/>
  <c r="C768" i="2"/>
  <c r="D768" i="2" s="1"/>
  <c r="F768" i="2" s="1"/>
  <c r="C769" i="2"/>
  <c r="D769" i="2" s="1"/>
  <c r="F769" i="2" s="1"/>
  <c r="C770" i="2"/>
  <c r="D770" i="2" s="1"/>
  <c r="F770" i="2" s="1"/>
  <c r="C771" i="2"/>
  <c r="D771" i="2" s="1"/>
  <c r="C772" i="2"/>
  <c r="D772" i="2" s="1"/>
  <c r="F772" i="2" s="1"/>
  <c r="C773" i="2"/>
  <c r="D773" i="2" s="1"/>
  <c r="F773" i="2" s="1"/>
  <c r="C774" i="2"/>
  <c r="D774" i="2" s="1"/>
  <c r="F774" i="2" s="1"/>
  <c r="C775" i="2"/>
  <c r="D775" i="2" s="1"/>
  <c r="F775" i="2" s="1"/>
  <c r="C776" i="2"/>
  <c r="D776" i="2" s="1"/>
  <c r="C777" i="2"/>
  <c r="D777" i="2" s="1"/>
  <c r="C778" i="2"/>
  <c r="D778" i="2" s="1"/>
  <c r="C779" i="2"/>
  <c r="D779" i="2" s="1"/>
  <c r="F779" i="2" s="1"/>
  <c r="C780" i="2"/>
  <c r="D780" i="2" s="1"/>
  <c r="C781" i="2"/>
  <c r="D781" i="2" s="1"/>
  <c r="C782" i="2"/>
  <c r="D782" i="2" s="1"/>
  <c r="C783" i="2"/>
  <c r="D783" i="2" s="1"/>
  <c r="C784" i="2"/>
  <c r="D784" i="2" s="1"/>
  <c r="F784" i="2" s="1"/>
  <c r="C785" i="2"/>
  <c r="D785" i="2" s="1"/>
  <c r="F785" i="2" s="1"/>
  <c r="C786" i="2"/>
  <c r="D786" i="2" s="1"/>
  <c r="F786" i="2" s="1"/>
  <c r="C787" i="2"/>
  <c r="D787" i="2" s="1"/>
  <c r="F787" i="2" s="1"/>
  <c r="C788" i="2"/>
  <c r="D788" i="2" s="1"/>
  <c r="F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F794" i="2" s="1"/>
  <c r="C795" i="2"/>
  <c r="D795" i="2" s="1"/>
  <c r="F795" i="2" s="1"/>
  <c r="C796" i="2"/>
  <c r="D796" i="2" s="1"/>
  <c r="C797" i="2"/>
  <c r="D797" i="2" s="1"/>
  <c r="C798" i="2"/>
  <c r="D798" i="2" s="1"/>
  <c r="F798" i="2" s="1"/>
  <c r="C799" i="2"/>
  <c r="D799" i="2" s="1"/>
  <c r="F799" i="2" s="1"/>
  <c r="C800" i="2"/>
  <c r="D800" i="2" s="1"/>
  <c r="F800" i="2" s="1"/>
  <c r="C801" i="2"/>
  <c r="D801" i="2" s="1"/>
  <c r="F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F807" i="2" s="1"/>
  <c r="C808" i="2"/>
  <c r="D808" i="2" s="1"/>
  <c r="F808" i="2" s="1"/>
  <c r="C809" i="2"/>
  <c r="D809" i="2" s="1"/>
  <c r="F809" i="2" s="1"/>
  <c r="C810" i="2"/>
  <c r="D810" i="2" s="1"/>
  <c r="C811" i="2"/>
  <c r="D811" i="2" s="1"/>
  <c r="C812" i="2"/>
  <c r="D812" i="2" s="1"/>
  <c r="C813" i="2"/>
  <c r="D813" i="2" s="1"/>
  <c r="F813" i="2" s="1"/>
  <c r="C814" i="2"/>
  <c r="D814" i="2" s="1"/>
  <c r="F814" i="2" s="1"/>
  <c r="C815" i="2"/>
  <c r="D815" i="2" s="1"/>
  <c r="C816" i="2"/>
  <c r="D816" i="2" s="1"/>
  <c r="C817" i="2"/>
  <c r="D817" i="2" s="1"/>
  <c r="F817" i="2" s="1"/>
  <c r="C818" i="2"/>
  <c r="D818" i="2" s="1"/>
  <c r="C819" i="2"/>
  <c r="D819" i="2" s="1"/>
  <c r="C820" i="2"/>
  <c r="D820" i="2" s="1"/>
  <c r="F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F827" i="2" s="1"/>
  <c r="C828" i="2"/>
  <c r="D828" i="2" s="1"/>
  <c r="F828" i="2" s="1"/>
  <c r="C829" i="2"/>
  <c r="D829" i="2" s="1"/>
  <c r="F829" i="2" s="1"/>
  <c r="C830" i="2"/>
  <c r="D830" i="2" s="1"/>
  <c r="F830" i="2" s="1"/>
  <c r="C831" i="2"/>
  <c r="D831" i="2" s="1"/>
  <c r="C832" i="2"/>
  <c r="D832" i="2" s="1"/>
  <c r="F832" i="2" s="1"/>
  <c r="C833" i="2"/>
  <c r="D833" i="2" s="1"/>
  <c r="F833" i="2" s="1"/>
  <c r="C834" i="2"/>
  <c r="D834" i="2" s="1"/>
  <c r="C835" i="2"/>
  <c r="D835" i="2" s="1"/>
  <c r="C836" i="2"/>
  <c r="D836" i="2" s="1"/>
  <c r="F836" i="2" s="1"/>
  <c r="C837" i="2"/>
  <c r="D837" i="2" s="1"/>
  <c r="C838" i="2"/>
  <c r="D838" i="2" s="1"/>
  <c r="F838" i="2" s="1"/>
  <c r="C839" i="2"/>
  <c r="D839" i="2" s="1"/>
  <c r="C840" i="2"/>
  <c r="D840" i="2" s="1"/>
  <c r="F840" i="2" s="1"/>
  <c r="C841" i="2"/>
  <c r="D841" i="2" s="1"/>
  <c r="C842" i="2"/>
  <c r="D842" i="2" s="1"/>
  <c r="F842" i="2" s="1"/>
  <c r="C843" i="2"/>
  <c r="D843" i="2" s="1"/>
  <c r="F843" i="2" s="1"/>
  <c r="C844" i="2"/>
  <c r="D844" i="2" s="1"/>
  <c r="F844" i="2" s="1"/>
  <c r="C845" i="2"/>
  <c r="D845" i="2" s="1"/>
  <c r="F845" i="2" s="1"/>
  <c r="C846" i="2"/>
  <c r="D846" i="2" s="1"/>
  <c r="C847" i="2"/>
  <c r="D847" i="2" s="1"/>
  <c r="C848" i="2"/>
  <c r="D848" i="2" s="1"/>
  <c r="F848" i="2" s="1"/>
  <c r="C849" i="2"/>
  <c r="D849" i="2" s="1"/>
  <c r="F849" i="2" s="1"/>
  <c r="C850" i="2"/>
  <c r="D850" i="2" s="1"/>
  <c r="F850" i="2" s="1"/>
  <c r="C851" i="2"/>
  <c r="D851" i="2" s="1"/>
  <c r="C852" i="2"/>
  <c r="D852" i="2" s="1"/>
  <c r="C853" i="2"/>
  <c r="D853" i="2" s="1"/>
  <c r="C854" i="2"/>
  <c r="D854" i="2" s="1"/>
  <c r="C855" i="2"/>
  <c r="D855" i="2" s="1"/>
  <c r="F855" i="2" s="1"/>
  <c r="C856" i="2"/>
  <c r="D856" i="2" s="1"/>
  <c r="C857" i="2"/>
  <c r="D857" i="2" s="1"/>
  <c r="F857" i="2" s="1"/>
  <c r="C858" i="2"/>
  <c r="D858" i="2" s="1"/>
  <c r="C859" i="2"/>
  <c r="D859" i="2" s="1"/>
  <c r="F859" i="2" s="1"/>
  <c r="C860" i="2"/>
  <c r="D860" i="2" s="1"/>
  <c r="F860" i="2" s="1"/>
  <c r="C861" i="2"/>
  <c r="D861" i="2" s="1"/>
  <c r="F861" i="2" s="1"/>
  <c r="C862" i="2"/>
  <c r="D862" i="2" s="1"/>
  <c r="C863" i="2"/>
  <c r="D863" i="2" s="1"/>
  <c r="F863" i="2" s="1"/>
  <c r="C864" i="2"/>
  <c r="D864" i="2" s="1"/>
  <c r="C865" i="2"/>
  <c r="D865" i="2" s="1"/>
  <c r="C866" i="2"/>
  <c r="D866" i="2" s="1"/>
  <c r="F866" i="2" s="1"/>
  <c r="F867" i="2" s="1"/>
  <c r="C867" i="2"/>
  <c r="D867" i="2" s="1"/>
  <c r="C868" i="2"/>
  <c r="D868" i="2" s="1"/>
  <c r="C869" i="2"/>
  <c r="D869" i="2" s="1"/>
  <c r="C870" i="2"/>
  <c r="D870" i="2" s="1"/>
  <c r="F870" i="2" s="1"/>
  <c r="C871" i="2"/>
  <c r="D871" i="2" s="1"/>
  <c r="F871" i="2" s="1"/>
  <c r="C872" i="2"/>
  <c r="D872" i="2" s="1"/>
  <c r="F872" i="2" s="1"/>
  <c r="C873" i="2"/>
  <c r="D873" i="2" s="1"/>
  <c r="C874" i="2"/>
  <c r="D874" i="2" s="1"/>
  <c r="F874" i="2" s="1"/>
  <c r="C875" i="2"/>
  <c r="D875" i="2" s="1"/>
  <c r="F875" i="2" s="1"/>
  <c r="C876" i="2"/>
  <c r="D876" i="2" s="1"/>
  <c r="F876" i="2" s="1"/>
  <c r="C877" i="2"/>
  <c r="D877" i="2" s="1"/>
  <c r="C878" i="2"/>
  <c r="D878" i="2" s="1"/>
  <c r="F878" i="2" s="1"/>
  <c r="F879" i="2" s="1"/>
  <c r="C879" i="2"/>
  <c r="D879" i="2" s="1"/>
  <c r="C880" i="2"/>
  <c r="D880" i="2" s="1"/>
  <c r="C881" i="2"/>
  <c r="D881" i="2" s="1"/>
  <c r="C882" i="2"/>
  <c r="D882" i="2" s="1"/>
  <c r="F882" i="2" s="1"/>
  <c r="C883" i="2"/>
  <c r="D883" i="2" s="1"/>
  <c r="F883" i="2" s="1"/>
  <c r="C884" i="2"/>
  <c r="D884" i="2" s="1"/>
  <c r="F884" i="2" s="1"/>
  <c r="C885" i="2"/>
  <c r="D885" i="2" s="1"/>
  <c r="F885" i="2" s="1"/>
  <c r="C886" i="2"/>
  <c r="D886" i="2" s="1"/>
  <c r="C887" i="2"/>
  <c r="D887" i="2" s="1"/>
  <c r="F887" i="2" s="1"/>
  <c r="C888" i="2"/>
  <c r="D888" i="2" s="1"/>
  <c r="C889" i="2"/>
  <c r="D889" i="2" s="1"/>
  <c r="C890" i="2"/>
  <c r="D890" i="2" s="1"/>
  <c r="C891" i="2"/>
  <c r="D891" i="2" s="1"/>
  <c r="C892" i="2"/>
  <c r="D892" i="2" s="1"/>
  <c r="F892" i="2" s="1"/>
  <c r="C893" i="2"/>
  <c r="D893" i="2" s="1"/>
  <c r="F893" i="2" s="1"/>
  <c r="C894" i="2"/>
  <c r="D894" i="2" s="1"/>
  <c r="F894" i="2" s="1"/>
  <c r="C895" i="2"/>
  <c r="D895" i="2" s="1"/>
  <c r="C896" i="2"/>
  <c r="D896" i="2" s="1"/>
  <c r="C897" i="2"/>
  <c r="D897" i="2" s="1"/>
  <c r="F897" i="2" s="1"/>
  <c r="C898" i="2"/>
  <c r="D898" i="2" s="1"/>
  <c r="C899" i="2"/>
  <c r="D899" i="2" s="1"/>
  <c r="F899" i="2" s="1"/>
  <c r="C900" i="2"/>
  <c r="D900" i="2" s="1"/>
  <c r="F900" i="2" s="1"/>
  <c r="C901" i="2"/>
  <c r="D901" i="2" s="1"/>
  <c r="F901" i="2" s="1"/>
  <c r="C902" i="2"/>
  <c r="D902" i="2" s="1"/>
  <c r="C903" i="2"/>
  <c r="D903" i="2" s="1"/>
  <c r="C904" i="2"/>
  <c r="D904" i="2" s="1"/>
  <c r="C905" i="2"/>
  <c r="D905" i="2" s="1"/>
  <c r="F905" i="2" s="1"/>
  <c r="C906" i="2"/>
  <c r="D906" i="2" s="1"/>
  <c r="F906" i="2" s="1"/>
  <c r="C907" i="2"/>
  <c r="D907" i="2" s="1"/>
  <c r="C908" i="2"/>
  <c r="D908" i="2" s="1"/>
  <c r="C909" i="2"/>
  <c r="D909" i="2" s="1"/>
  <c r="F909" i="2" s="1"/>
  <c r="C910" i="2"/>
  <c r="D910" i="2" s="1"/>
  <c r="F910" i="2" s="1"/>
  <c r="C911" i="2"/>
  <c r="D911" i="2" s="1"/>
  <c r="F911" i="2" s="1"/>
  <c r="C912" i="2"/>
  <c r="D912" i="2" s="1"/>
  <c r="F912" i="2" s="1"/>
  <c r="C913" i="2"/>
  <c r="D913" i="2" s="1"/>
  <c r="F913" i="2" s="1"/>
  <c r="C914" i="2"/>
  <c r="D914" i="2" s="1"/>
  <c r="F914" i="2" s="1"/>
  <c r="F915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F920" i="2" s="1"/>
  <c r="C921" i="2"/>
  <c r="D921" i="2" s="1"/>
  <c r="C922" i="2"/>
  <c r="D922" i="2" s="1"/>
  <c r="C923" i="2"/>
  <c r="D923" i="2" s="1"/>
  <c r="C924" i="2"/>
  <c r="D924" i="2" s="1"/>
  <c r="F924" i="2" s="1"/>
  <c r="C925" i="2"/>
  <c r="D925" i="2" s="1"/>
  <c r="C926" i="2"/>
  <c r="D926" i="2" s="1"/>
  <c r="F926" i="2" s="1"/>
  <c r="C927" i="2"/>
  <c r="D927" i="2" s="1"/>
  <c r="C928" i="2"/>
  <c r="D928" i="2" s="1"/>
  <c r="C929" i="2"/>
  <c r="D929" i="2" s="1"/>
  <c r="C930" i="2"/>
  <c r="D930" i="2" s="1"/>
  <c r="F930" i="2" s="1"/>
  <c r="C931" i="2"/>
  <c r="D931" i="2" s="1"/>
  <c r="F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F937" i="2" s="1"/>
  <c r="C938" i="2"/>
  <c r="D938" i="2" s="1"/>
  <c r="F938" i="2" s="1"/>
  <c r="C939" i="2"/>
  <c r="D939" i="2" s="1"/>
  <c r="F939" i="2" s="1"/>
  <c r="C940" i="2"/>
  <c r="D940" i="2" s="1"/>
  <c r="C941" i="2"/>
  <c r="D941" i="2" s="1"/>
  <c r="C942" i="2"/>
  <c r="D942" i="2" s="1"/>
  <c r="C943" i="2"/>
  <c r="D943" i="2" s="1"/>
  <c r="F943" i="2" s="1"/>
  <c r="C944" i="2"/>
  <c r="D944" i="2" s="1"/>
  <c r="F944" i="2" s="1"/>
  <c r="C945" i="2"/>
  <c r="D945" i="2" s="1"/>
  <c r="C946" i="2"/>
  <c r="D946" i="2" s="1"/>
  <c r="F946" i="2" s="1"/>
  <c r="C947" i="2"/>
  <c r="D947" i="2" s="1"/>
  <c r="F947" i="2" s="1"/>
  <c r="C948" i="2"/>
  <c r="D948" i="2" s="1"/>
  <c r="F948" i="2" s="1"/>
  <c r="C949" i="2"/>
  <c r="D949" i="2" s="1"/>
  <c r="C950" i="2"/>
  <c r="D950" i="2" s="1"/>
  <c r="C951" i="2"/>
  <c r="D951" i="2" s="1"/>
  <c r="F951" i="2" s="1"/>
  <c r="C952" i="2"/>
  <c r="D952" i="2" s="1"/>
  <c r="F952" i="2" s="1"/>
  <c r="C953" i="2"/>
  <c r="D953" i="2" s="1"/>
  <c r="F953" i="2" s="1"/>
  <c r="C954" i="2"/>
  <c r="D954" i="2" s="1"/>
  <c r="C955" i="2"/>
  <c r="D955" i="2" s="1"/>
  <c r="C956" i="2"/>
  <c r="D956" i="2" s="1"/>
  <c r="F956" i="2" s="1"/>
  <c r="C957" i="2"/>
  <c r="D957" i="2" s="1"/>
  <c r="C958" i="2"/>
  <c r="D958" i="2" s="1"/>
  <c r="C959" i="2"/>
  <c r="D959" i="2" s="1"/>
  <c r="F959" i="2" s="1"/>
  <c r="C960" i="2"/>
  <c r="D960" i="2" s="1"/>
  <c r="C961" i="2"/>
  <c r="D961" i="2" s="1"/>
  <c r="F961" i="2" s="1"/>
  <c r="C962" i="2"/>
  <c r="D962" i="2" s="1"/>
  <c r="F962" i="2" s="1"/>
  <c r="C963" i="2"/>
  <c r="D963" i="2" s="1"/>
  <c r="F963" i="2" s="1"/>
  <c r="C964" i="2"/>
  <c r="D964" i="2" s="1"/>
  <c r="C965" i="2"/>
  <c r="D965" i="2" s="1"/>
  <c r="C966" i="2"/>
  <c r="D966" i="2" s="1"/>
  <c r="C967" i="2"/>
  <c r="D967" i="2" s="1"/>
  <c r="F967" i="2" s="1"/>
  <c r="C968" i="2"/>
  <c r="D968" i="2" s="1"/>
  <c r="C969" i="2"/>
  <c r="D969" i="2" s="1"/>
  <c r="C970" i="2"/>
  <c r="D970" i="2" s="1"/>
  <c r="C971" i="2"/>
  <c r="D971" i="2" s="1"/>
  <c r="F971" i="2" s="1"/>
  <c r="C972" i="2"/>
  <c r="D972" i="2" s="1"/>
  <c r="C973" i="2"/>
  <c r="D973" i="2" s="1"/>
  <c r="C974" i="2"/>
  <c r="D974" i="2" s="1"/>
  <c r="F974" i="2" s="1"/>
  <c r="C975" i="2"/>
  <c r="D975" i="2" s="1"/>
  <c r="F975" i="2" s="1"/>
  <c r="C976" i="2"/>
  <c r="D976" i="2" s="1"/>
  <c r="C977" i="2"/>
  <c r="D977" i="2" s="1"/>
  <c r="F977" i="2" s="1"/>
  <c r="C978" i="2"/>
  <c r="D978" i="2" s="1"/>
  <c r="C979" i="2"/>
  <c r="D979" i="2" s="1"/>
  <c r="C980" i="2"/>
  <c r="D980" i="2" s="1"/>
  <c r="F980" i="2" s="1"/>
  <c r="C981" i="2"/>
  <c r="D981" i="2" s="1"/>
  <c r="F981" i="2" s="1"/>
  <c r="C982" i="2"/>
  <c r="D982" i="2" s="1"/>
  <c r="C983" i="2"/>
  <c r="D983" i="2" s="1"/>
  <c r="F983" i="2" s="1"/>
  <c r="C984" i="2"/>
  <c r="D984" i="2" s="1"/>
  <c r="C985" i="2"/>
  <c r="D985" i="2" s="1"/>
  <c r="C986" i="2"/>
  <c r="D986" i="2" s="1"/>
  <c r="F986" i="2" s="1"/>
  <c r="C987" i="2"/>
  <c r="D987" i="2" s="1"/>
  <c r="F987" i="2" s="1"/>
  <c r="C988" i="2"/>
  <c r="D988" i="2" s="1"/>
  <c r="C989" i="2"/>
  <c r="D989" i="2" s="1"/>
  <c r="C990" i="2"/>
  <c r="D990" i="2" s="1"/>
  <c r="C991" i="2"/>
  <c r="D991" i="2" s="1"/>
  <c r="C992" i="2"/>
  <c r="D992" i="2" s="1"/>
  <c r="F992" i="2" s="1"/>
  <c r="C993" i="2"/>
  <c r="D993" i="2" s="1"/>
  <c r="F993" i="2" s="1"/>
  <c r="C994" i="2"/>
  <c r="D994" i="2" s="1"/>
  <c r="F994" i="2" s="1"/>
  <c r="C995" i="2"/>
  <c r="D995" i="2" s="1"/>
  <c r="F995" i="2" s="1"/>
  <c r="C996" i="2"/>
  <c r="D996" i="2" s="1"/>
  <c r="C997" i="2"/>
  <c r="D997" i="2" s="1"/>
  <c r="F997" i="2" s="1"/>
  <c r="C998" i="2"/>
  <c r="D998" i="2" s="1"/>
  <c r="F998" i="2" s="1"/>
  <c r="C999" i="2"/>
  <c r="D999" i="2" s="1"/>
  <c r="C1000" i="2"/>
  <c r="D1000" i="2" s="1"/>
  <c r="C1001" i="2"/>
  <c r="D1001" i="2" s="1"/>
  <c r="F1001" i="2" s="1"/>
  <c r="C1002" i="2"/>
  <c r="D1002" i="2" s="1"/>
  <c r="F1002" i="2" s="1"/>
  <c r="C1003" i="2"/>
  <c r="D1003" i="2" s="1"/>
  <c r="C1004" i="2"/>
  <c r="D1004" i="2" s="1"/>
  <c r="C1005" i="2"/>
  <c r="D1005" i="2" s="1"/>
  <c r="F1005" i="2" s="1"/>
  <c r="C1006" i="2"/>
  <c r="D1006" i="2" s="1"/>
  <c r="F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F1013" i="2" s="1"/>
  <c r="C1014" i="2"/>
  <c r="D1014" i="2" s="1"/>
  <c r="F1014" i="2" s="1"/>
  <c r="C1015" i="2"/>
  <c r="D1015" i="2" s="1"/>
  <c r="C1016" i="2"/>
  <c r="D1016" i="2" s="1"/>
  <c r="C1017" i="2"/>
  <c r="D1017" i="2" s="1"/>
  <c r="F1017" i="2" s="1"/>
  <c r="C1018" i="2"/>
  <c r="D1018" i="2" s="1"/>
  <c r="C1019" i="2"/>
  <c r="D1019" i="2" s="1"/>
  <c r="F1019" i="2" s="1"/>
  <c r="C1020" i="2"/>
  <c r="D1020" i="2" s="1"/>
  <c r="F1020" i="2" s="1"/>
  <c r="C1021" i="2"/>
  <c r="D1021" i="2" s="1"/>
  <c r="C1022" i="2"/>
  <c r="D1022" i="2" s="1"/>
  <c r="C1023" i="2"/>
  <c r="D1023" i="2" s="1"/>
  <c r="F1023" i="2" s="1"/>
  <c r="C1024" i="2"/>
  <c r="D1024" i="2" s="1"/>
  <c r="F1024" i="2" s="1"/>
  <c r="C1025" i="2"/>
  <c r="D1025" i="2" s="1"/>
  <c r="C1026" i="2"/>
  <c r="D1026" i="2" s="1"/>
  <c r="F1026" i="2" s="1"/>
  <c r="C1027" i="2"/>
  <c r="D1027" i="2" s="1"/>
  <c r="F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F1034" i="2" s="1"/>
  <c r="C1035" i="2"/>
  <c r="D1035" i="2" s="1"/>
  <c r="C1036" i="2"/>
  <c r="D1036" i="2" s="1"/>
  <c r="F1036" i="2" s="1"/>
  <c r="C1037" i="2"/>
  <c r="D1037" i="2" s="1"/>
  <c r="C1038" i="2"/>
  <c r="D1038" i="2" s="1"/>
  <c r="C1039" i="2"/>
  <c r="D1039" i="2" s="1"/>
  <c r="C1040" i="2"/>
  <c r="D1040" i="2" s="1"/>
  <c r="F1040" i="2" s="1"/>
  <c r="C1041" i="2"/>
  <c r="D1041" i="2" s="1"/>
  <c r="F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F1053" i="2" s="1"/>
  <c r="C1054" i="2"/>
  <c r="D1054" i="2" s="1"/>
  <c r="C1055" i="2"/>
  <c r="D1055" i="2" s="1"/>
  <c r="F1055" i="2" s="1"/>
  <c r="C1056" i="2"/>
  <c r="D1056" i="2" s="1"/>
  <c r="F1056" i="2" s="1"/>
  <c r="C1057" i="2"/>
  <c r="D1057" i="2" s="1"/>
  <c r="F1057" i="2" s="1"/>
  <c r="C1058" i="2"/>
  <c r="D1058" i="2" s="1"/>
  <c r="F1058" i="2" s="1"/>
  <c r="C1059" i="2"/>
  <c r="D1059" i="2" s="1"/>
  <c r="F1059" i="2" s="1"/>
  <c r="C1060" i="2"/>
  <c r="D1060" i="2" s="1"/>
  <c r="C1061" i="2"/>
  <c r="D1061" i="2" s="1"/>
  <c r="C1062" i="2"/>
  <c r="D1062" i="2" s="1"/>
  <c r="C1063" i="2"/>
  <c r="D1063" i="2" s="1"/>
  <c r="F1063" i="2" s="1"/>
  <c r="C1064" i="2"/>
  <c r="D1064" i="2" s="1"/>
  <c r="F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F1070" i="2" s="1"/>
  <c r="C1071" i="2"/>
  <c r="D1071" i="2" s="1"/>
  <c r="C1072" i="2"/>
  <c r="D1072" i="2" s="1"/>
  <c r="C1073" i="2"/>
  <c r="D1073" i="2" s="1"/>
  <c r="F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F1080" i="2" s="1"/>
  <c r="C1081" i="2"/>
  <c r="D1081" i="2" s="1"/>
  <c r="C1082" i="2"/>
  <c r="D1082" i="2" s="1"/>
  <c r="C1083" i="2"/>
  <c r="D1083" i="2" s="1"/>
  <c r="C1084" i="2"/>
  <c r="D1084" i="2" s="1"/>
  <c r="F1084" i="2" s="1"/>
  <c r="C1085" i="2"/>
  <c r="D1085" i="2" s="1"/>
  <c r="C1086" i="2"/>
  <c r="D1086" i="2" s="1"/>
  <c r="C1087" i="2"/>
  <c r="D1087" i="2" s="1"/>
  <c r="C1088" i="2"/>
  <c r="D1088" i="2" s="1"/>
  <c r="F1088" i="2" s="1"/>
  <c r="C1089" i="2"/>
  <c r="D1089" i="2" s="1"/>
  <c r="F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F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F1101" i="2" s="1"/>
  <c r="C1102" i="2"/>
  <c r="D1102" i="2" s="1"/>
  <c r="C1103" i="2"/>
  <c r="D1103" i="2" s="1"/>
  <c r="C1104" i="2"/>
  <c r="D1104" i="2" s="1"/>
  <c r="F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F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F1119" i="2" s="1"/>
  <c r="C1120" i="2"/>
  <c r="D1120" i="2" s="1"/>
  <c r="F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F1125" i="2" s="1"/>
  <c r="C1126" i="2"/>
  <c r="D1126" i="2" s="1"/>
  <c r="C1127" i="2"/>
  <c r="D1127" i="2" s="1"/>
  <c r="F1127" i="2" s="1"/>
  <c r="C1128" i="2"/>
  <c r="D1128" i="2" s="1"/>
  <c r="F1128" i="2" s="1"/>
  <c r="C1129" i="2"/>
  <c r="D1129" i="2" s="1"/>
  <c r="F1129" i="2" s="1"/>
  <c r="C1130" i="2"/>
  <c r="D1130" i="2" s="1"/>
  <c r="F1130" i="2" s="1"/>
  <c r="C1131" i="2"/>
  <c r="D1131" i="2" s="1"/>
  <c r="C1132" i="2"/>
  <c r="D1132" i="2" s="1"/>
  <c r="F1132" i="2" s="1"/>
  <c r="C1133" i="2"/>
  <c r="D1133" i="2" s="1"/>
  <c r="C1134" i="2"/>
  <c r="D1134" i="2" s="1"/>
  <c r="F1134" i="2" s="1"/>
  <c r="C1135" i="2"/>
  <c r="D1135" i="2" s="1"/>
  <c r="C1136" i="2"/>
  <c r="D1136" i="2" s="1"/>
  <c r="F1136" i="2" s="1"/>
  <c r="C1137" i="2"/>
  <c r="D1137" i="2" s="1"/>
  <c r="F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F1146" i="2" s="1"/>
  <c r="C1147" i="2"/>
  <c r="D1147" i="2" s="1"/>
  <c r="F1147" i="2" s="1"/>
  <c r="C1148" i="2"/>
  <c r="D1148" i="2" s="1"/>
  <c r="F1148" i="2" s="1"/>
  <c r="C1149" i="2"/>
  <c r="D1149" i="2" s="1"/>
  <c r="F1149" i="2" s="1"/>
  <c r="C1150" i="2"/>
  <c r="D1150" i="2" s="1"/>
  <c r="F1150" i="2" s="1"/>
  <c r="C1151" i="2"/>
  <c r="D1151" i="2" s="1"/>
  <c r="C1152" i="2"/>
  <c r="D1152" i="2" s="1"/>
  <c r="C1153" i="2"/>
  <c r="D1153" i="2" s="1"/>
  <c r="F1153" i="2" s="1"/>
  <c r="C1154" i="2"/>
  <c r="D1154" i="2" s="1"/>
  <c r="F1154" i="2" s="1"/>
  <c r="C1155" i="2"/>
  <c r="D1155" i="2" s="1"/>
  <c r="F1155" i="2" s="1"/>
  <c r="C1156" i="2"/>
  <c r="D1156" i="2" s="1"/>
  <c r="F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F1162" i="2" s="1"/>
  <c r="C1163" i="2"/>
  <c r="D1163" i="2" s="1"/>
  <c r="F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F1172" i="2" s="1"/>
  <c r="C1173" i="2"/>
  <c r="D1173" i="2" s="1"/>
  <c r="F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F1181" i="2" s="1"/>
  <c r="C1182" i="2"/>
  <c r="D1182" i="2" s="1"/>
  <c r="F1182" i="2" s="1"/>
  <c r="C1183" i="2"/>
  <c r="D1183" i="2" s="1"/>
  <c r="F1183" i="2" s="1"/>
  <c r="C1184" i="2"/>
  <c r="D1184" i="2" s="1"/>
  <c r="F1184" i="2" s="1"/>
  <c r="C1185" i="2"/>
  <c r="D1185" i="2" s="1"/>
  <c r="F1185" i="2" s="1"/>
  <c r="C1186" i="2"/>
  <c r="D1186" i="2" s="1"/>
  <c r="F1186" i="2" s="1"/>
  <c r="C1187" i="2"/>
  <c r="D1187" i="2" s="1"/>
  <c r="F1187" i="2" s="1"/>
  <c r="C1188" i="2"/>
  <c r="D1188" i="2" s="1"/>
  <c r="F1188" i="2" s="1"/>
  <c r="C1189" i="2"/>
  <c r="D1189" i="2" s="1"/>
  <c r="F1189" i="2" s="1"/>
  <c r="C1190" i="2"/>
  <c r="D1190" i="2" s="1"/>
  <c r="C1191" i="2"/>
  <c r="D1191" i="2" s="1"/>
  <c r="C1192" i="2"/>
  <c r="D1192" i="2" s="1"/>
  <c r="F1192" i="2" s="1"/>
  <c r="C1193" i="2"/>
  <c r="D1193" i="2" s="1"/>
  <c r="F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F1199" i="2" s="1"/>
  <c r="C1200" i="2"/>
  <c r="D1200" i="2" s="1"/>
  <c r="C1201" i="2"/>
  <c r="D1201" i="2" s="1"/>
  <c r="F1201" i="2" s="1"/>
  <c r="C1202" i="2"/>
  <c r="D1202" i="2" s="1"/>
  <c r="F1202" i="2" s="1"/>
  <c r="C1203" i="2"/>
  <c r="D1203" i="2" s="1"/>
  <c r="C1204" i="2"/>
  <c r="D1204" i="2" s="1"/>
  <c r="C1205" i="2"/>
  <c r="D1205" i="2" s="1"/>
  <c r="F1205" i="2" s="1"/>
  <c r="C1206" i="2"/>
  <c r="D1206" i="2" s="1"/>
  <c r="C1207" i="2"/>
  <c r="D1207" i="2" s="1"/>
  <c r="C1208" i="2"/>
  <c r="D1208" i="2" s="1"/>
  <c r="F1208" i="2" s="1"/>
  <c r="C1209" i="2"/>
  <c r="D1209" i="2" s="1"/>
  <c r="F1209" i="2" s="1"/>
  <c r="C1210" i="2"/>
  <c r="D1210" i="2" s="1"/>
  <c r="F1210" i="2" s="1"/>
  <c r="C1211" i="2"/>
  <c r="D1211" i="2" s="1"/>
  <c r="C1212" i="2"/>
  <c r="D1212" i="2" s="1"/>
  <c r="F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F1218" i="2" s="1"/>
  <c r="C1219" i="2"/>
  <c r="D1219" i="2" s="1"/>
  <c r="C1220" i="2"/>
  <c r="D1220" i="2" s="1"/>
  <c r="F1220" i="2" s="1"/>
  <c r="C1221" i="2"/>
  <c r="D1221" i="2" s="1"/>
  <c r="C1222" i="2"/>
  <c r="D1222" i="2" s="1"/>
  <c r="C1223" i="2"/>
  <c r="D1223" i="2" s="1"/>
  <c r="C1224" i="2"/>
  <c r="D1224" i="2" s="1"/>
  <c r="F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F1231" i="2" s="1"/>
  <c r="C1232" i="2"/>
  <c r="D1232" i="2" s="1"/>
  <c r="F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F1237" i="2" s="1"/>
  <c r="C1238" i="2"/>
  <c r="D1238" i="2" s="1"/>
  <c r="C1239" i="2"/>
  <c r="D1239" i="2" s="1"/>
  <c r="C1240" i="2"/>
  <c r="D1240" i="2" s="1"/>
  <c r="F1240" i="2" s="1"/>
  <c r="C1241" i="2"/>
  <c r="D1241" i="2" s="1"/>
  <c r="F1241" i="2" s="1"/>
  <c r="C1242" i="2"/>
  <c r="D1242" i="2" s="1"/>
  <c r="C1243" i="2"/>
  <c r="D1243" i="2" s="1"/>
  <c r="C1244" i="2"/>
  <c r="D1244" i="2" s="1"/>
  <c r="F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F1250" i="2" s="1"/>
  <c r="C1251" i="2"/>
  <c r="D1251" i="2" s="1"/>
  <c r="F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F1256" i="2" s="1"/>
  <c r="C1257" i="2"/>
  <c r="D1257" i="2" s="1"/>
  <c r="F1257" i="2" s="1"/>
  <c r="C1258" i="2"/>
  <c r="D1258" i="2" s="1"/>
  <c r="F1258" i="2" s="1"/>
  <c r="C1259" i="2"/>
  <c r="D1259" i="2" s="1"/>
  <c r="C1260" i="2"/>
  <c r="D1260" i="2" s="1"/>
  <c r="F1260" i="2" s="1"/>
  <c r="C1261" i="2"/>
  <c r="D1261" i="2" s="1"/>
  <c r="C1262" i="2"/>
  <c r="D1262" i="2" s="1"/>
  <c r="C1263" i="2"/>
  <c r="D1263" i="2" s="1"/>
  <c r="F1263" i="2" s="1"/>
  <c r="C1264" i="2"/>
  <c r="D1264" i="2" s="1"/>
  <c r="F1264" i="2" s="1"/>
  <c r="C1265" i="2"/>
  <c r="D1265" i="2" s="1"/>
  <c r="F1265" i="2" s="1"/>
  <c r="C1266" i="2"/>
  <c r="D1266" i="2" s="1"/>
  <c r="C1267" i="2"/>
  <c r="D1267" i="2" s="1"/>
  <c r="F1267" i="2" s="1"/>
  <c r="C1268" i="2"/>
  <c r="D1268" i="2" s="1"/>
  <c r="C1269" i="2"/>
  <c r="D1269" i="2" s="1"/>
  <c r="F1269" i="2" s="1"/>
  <c r="C1270" i="2"/>
  <c r="D1270" i="2" s="1"/>
  <c r="C1271" i="2"/>
  <c r="D1271" i="2" s="1"/>
  <c r="C1272" i="2"/>
  <c r="D1272" i="2" s="1"/>
  <c r="F1272" i="2" s="1"/>
  <c r="C1273" i="2"/>
  <c r="D1273" i="2" s="1"/>
  <c r="F1273" i="2" s="1"/>
  <c r="C1274" i="2"/>
  <c r="D1274" i="2" s="1"/>
  <c r="C1275" i="2"/>
  <c r="D1275" i="2" s="1"/>
  <c r="C1276" i="2"/>
  <c r="D1276" i="2" s="1"/>
  <c r="C1277" i="2"/>
  <c r="D1277" i="2" s="1"/>
  <c r="F1277" i="2" s="1"/>
  <c r="C1278" i="2"/>
  <c r="D1278" i="2" s="1"/>
  <c r="F1278" i="2" s="1"/>
  <c r="C1279" i="2"/>
  <c r="D1279" i="2" s="1"/>
  <c r="F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F1284" i="2" s="1"/>
  <c r="C1285" i="2"/>
  <c r="D1285" i="2" s="1"/>
  <c r="F1285" i="2" s="1"/>
  <c r="C1286" i="2"/>
  <c r="D1286" i="2" s="1"/>
  <c r="F1286" i="2" s="1"/>
  <c r="C1287" i="2"/>
  <c r="D1287" i="2" s="1"/>
  <c r="C1288" i="2"/>
  <c r="D1288" i="2" s="1"/>
  <c r="F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F1293" i="2" s="1"/>
  <c r="C1294" i="2"/>
  <c r="D1294" i="2" s="1"/>
  <c r="F1294" i="2" s="1"/>
  <c r="C1295" i="2"/>
  <c r="D1295" i="2" s="1"/>
  <c r="F1295" i="2" s="1"/>
  <c r="C1296" i="2"/>
  <c r="D1296" i="2" s="1"/>
  <c r="C1297" i="2"/>
  <c r="D1297" i="2" s="1"/>
  <c r="C1298" i="2"/>
  <c r="D1298" i="2" s="1"/>
  <c r="F1298" i="2" s="1"/>
  <c r="C1299" i="2"/>
  <c r="D1299" i="2" s="1"/>
  <c r="F1299" i="2" s="1"/>
  <c r="C1300" i="2"/>
  <c r="D1300" i="2" s="1"/>
  <c r="F1300" i="2" s="1"/>
  <c r="C1301" i="2"/>
  <c r="D1301" i="2" s="1"/>
  <c r="C1302" i="2"/>
  <c r="D1302" i="2" s="1"/>
  <c r="F1302" i="2" s="1"/>
  <c r="C1303" i="2"/>
  <c r="D1303" i="2" s="1"/>
  <c r="C1304" i="2"/>
  <c r="D1304" i="2" s="1"/>
  <c r="C1305" i="2"/>
  <c r="D1305" i="2" s="1"/>
  <c r="F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F1311" i="2" s="1"/>
  <c r="C1312" i="2"/>
  <c r="D1312" i="2" s="1"/>
  <c r="C1313" i="2"/>
  <c r="D1313" i="2" s="1"/>
  <c r="C1314" i="2"/>
  <c r="D1314" i="2" s="1"/>
  <c r="F1314" i="2" s="1"/>
  <c r="C1315" i="2"/>
  <c r="D1315" i="2" s="1"/>
  <c r="F1315" i="2" s="1"/>
  <c r="C1316" i="2"/>
  <c r="D1316" i="2" s="1"/>
  <c r="F1316" i="2" s="1"/>
  <c r="C1317" i="2"/>
  <c r="D1317" i="2" s="1"/>
  <c r="C1318" i="2"/>
  <c r="D1318" i="2" s="1"/>
  <c r="C1319" i="2"/>
  <c r="D1319" i="2" s="1"/>
  <c r="F1319" i="2" s="1"/>
  <c r="C1320" i="2"/>
  <c r="D1320" i="2" s="1"/>
  <c r="F1320" i="2" s="1"/>
  <c r="C1321" i="2"/>
  <c r="D1321" i="2" s="1"/>
  <c r="F1321" i="2" s="1"/>
  <c r="C1322" i="2"/>
  <c r="D1322" i="2" s="1"/>
  <c r="F1322" i="2" s="1"/>
  <c r="C1323" i="2"/>
  <c r="D1323" i="2" s="1"/>
  <c r="F1323" i="2" s="1"/>
  <c r="C1324" i="2"/>
  <c r="D1324" i="2" s="1"/>
  <c r="F1324" i="2" s="1"/>
  <c r="C1325" i="2"/>
  <c r="D1325" i="2" s="1"/>
  <c r="F1325" i="2" s="1"/>
  <c r="C1326" i="2"/>
  <c r="D1326" i="2" s="1"/>
  <c r="F1326" i="2" s="1"/>
  <c r="C1327" i="2"/>
  <c r="D1327" i="2" s="1"/>
  <c r="C1328" i="2"/>
  <c r="D1328" i="2" s="1"/>
  <c r="C1329" i="2"/>
  <c r="D1329" i="2" s="1"/>
  <c r="F1329" i="2" s="1"/>
  <c r="C1330" i="2"/>
  <c r="D1330" i="2" s="1"/>
  <c r="F1330" i="2" s="1"/>
  <c r="C1331" i="2"/>
  <c r="D1331" i="2" s="1"/>
  <c r="F1331" i="2" s="1"/>
  <c r="C1332" i="2"/>
  <c r="D1332" i="2" s="1"/>
  <c r="F1332" i="2" s="1"/>
  <c r="C1333" i="2"/>
  <c r="D1333" i="2" s="1"/>
  <c r="F1333" i="2" s="1"/>
  <c r="C1334" i="2"/>
  <c r="D1334" i="2" s="1"/>
  <c r="C1335" i="2"/>
  <c r="D1335" i="2" s="1"/>
  <c r="C1336" i="2"/>
  <c r="D1336" i="2" s="1"/>
  <c r="C1337" i="2"/>
  <c r="D1337" i="2" s="1"/>
  <c r="F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F1342" i="2" s="1"/>
  <c r="C1343" i="2"/>
  <c r="D1343" i="2" s="1"/>
  <c r="C1344" i="2"/>
  <c r="D1344" i="2" s="1"/>
  <c r="C1345" i="2"/>
  <c r="D1345" i="2" s="1"/>
  <c r="C1346" i="2"/>
  <c r="D1346" i="2" s="1"/>
  <c r="F1346" i="2" s="1"/>
  <c r="C1347" i="2"/>
  <c r="D1347" i="2" s="1"/>
  <c r="F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F1353" i="2" s="1"/>
  <c r="C1354" i="2"/>
  <c r="D1354" i="2" s="1"/>
  <c r="C1355" i="2"/>
  <c r="D1355" i="2" s="1"/>
  <c r="F1355" i="2" s="1"/>
  <c r="C1356" i="2"/>
  <c r="D1356" i="2" s="1"/>
  <c r="F1356" i="2" s="1"/>
  <c r="C1357" i="2"/>
  <c r="D1357" i="2" s="1"/>
  <c r="F1357" i="2" s="1"/>
  <c r="C1358" i="2"/>
  <c r="D1358" i="2" s="1"/>
  <c r="F1358" i="2" s="1"/>
  <c r="C1359" i="2"/>
  <c r="D1359" i="2" s="1"/>
  <c r="C1360" i="2"/>
  <c r="D1360" i="2" s="1"/>
  <c r="C1361" i="2"/>
  <c r="D1361" i="2" s="1"/>
  <c r="C1362" i="2"/>
  <c r="D1362" i="2" s="1"/>
  <c r="F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F1373" i="2" s="1"/>
  <c r="C1374" i="2"/>
  <c r="D1374" i="2" s="1"/>
  <c r="F1374" i="2" s="1"/>
  <c r="C1375" i="2"/>
  <c r="D1375" i="2" s="1"/>
  <c r="C1376" i="2"/>
  <c r="D1376" i="2" s="1"/>
  <c r="F1376" i="2" s="1"/>
  <c r="C1377" i="2"/>
  <c r="D1377" i="2" s="1"/>
  <c r="F1377" i="2" s="1"/>
  <c r="C1378" i="2"/>
  <c r="D1378" i="2" s="1"/>
  <c r="C1379" i="2"/>
  <c r="D1379" i="2" s="1"/>
  <c r="F1379" i="2" s="1"/>
  <c r="C1380" i="2"/>
  <c r="D1380" i="2" s="1"/>
  <c r="F1380" i="2" s="1"/>
  <c r="C1381" i="2"/>
  <c r="D1381" i="2" s="1"/>
  <c r="C1382" i="2"/>
  <c r="D1382" i="2" s="1"/>
  <c r="F1382" i="2" s="1"/>
  <c r="C1383" i="2"/>
  <c r="D1383" i="2" s="1"/>
  <c r="F1383" i="2" s="1"/>
  <c r="C1384" i="2"/>
  <c r="D1384" i="2" s="1"/>
  <c r="C1385" i="2"/>
  <c r="D1385" i="2" s="1"/>
  <c r="C1386" i="2"/>
  <c r="D1386" i="2" s="1"/>
  <c r="F1386" i="2" s="1"/>
  <c r="C1387" i="2"/>
  <c r="D1387" i="2" s="1"/>
  <c r="F1387" i="2" s="1"/>
  <c r="C1388" i="2"/>
  <c r="D1388" i="2" s="1"/>
  <c r="C1389" i="2"/>
  <c r="D1389" i="2" s="1"/>
  <c r="F1389" i="2" s="1"/>
  <c r="C1390" i="2"/>
  <c r="D1390" i="2" s="1"/>
  <c r="C1391" i="2"/>
  <c r="D1391" i="2" s="1"/>
  <c r="C1392" i="2"/>
  <c r="D1392" i="2" s="1"/>
  <c r="F1392" i="2" s="1"/>
  <c r="C1393" i="2"/>
  <c r="D1393" i="2" s="1"/>
  <c r="C1394" i="2"/>
  <c r="D1394" i="2" s="1"/>
  <c r="C1395" i="2"/>
  <c r="D1395" i="2" s="1"/>
  <c r="F1395" i="2" s="1"/>
  <c r="C1396" i="2"/>
  <c r="D1396" i="2" s="1"/>
  <c r="C1397" i="2"/>
  <c r="D1397" i="2" s="1"/>
  <c r="C1398" i="2"/>
  <c r="D1398" i="2" s="1"/>
  <c r="C1399" i="2"/>
  <c r="D1399" i="2" s="1"/>
  <c r="F1399" i="2" s="1"/>
  <c r="C1400" i="2"/>
  <c r="D1400" i="2" s="1"/>
  <c r="F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F1407" i="2" s="1"/>
  <c r="C1408" i="2"/>
  <c r="D1408" i="2" s="1"/>
  <c r="F1408" i="2" s="1"/>
  <c r="C1409" i="2"/>
  <c r="D1409" i="2" s="1"/>
  <c r="F1409" i="2" s="1"/>
  <c r="C1410" i="2"/>
  <c r="D1410" i="2" s="1"/>
  <c r="F1410" i="2" s="1"/>
  <c r="C1411" i="2"/>
  <c r="D1411" i="2" s="1"/>
  <c r="C1412" i="2"/>
  <c r="D1412" i="2" s="1"/>
  <c r="F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F1417" i="2" s="1"/>
  <c r="C1418" i="2"/>
  <c r="D1418" i="2" s="1"/>
  <c r="F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F1424" i="2" s="1"/>
  <c r="C1425" i="2"/>
  <c r="D1425" i="2" s="1"/>
  <c r="F1425" i="2" s="1"/>
  <c r="C1426" i="2"/>
  <c r="D1426" i="2" s="1"/>
  <c r="C1427" i="2"/>
  <c r="D1427" i="2" s="1"/>
  <c r="F1427" i="2" s="1"/>
  <c r="C1428" i="2"/>
  <c r="D1428" i="2" s="1"/>
  <c r="F1428" i="2" s="1"/>
  <c r="C1429" i="2"/>
  <c r="D1429" i="2" s="1"/>
  <c r="F1429" i="2" s="1"/>
  <c r="C1430" i="2"/>
  <c r="D1430" i="2" s="1"/>
  <c r="F1430" i="2" s="1"/>
  <c r="C1431" i="2"/>
  <c r="D1431" i="2" s="1"/>
  <c r="C1432" i="2"/>
  <c r="D1432" i="2" s="1"/>
  <c r="C1433" i="2"/>
  <c r="D1433" i="2" s="1"/>
  <c r="F1433" i="2" s="1"/>
  <c r="C1434" i="2"/>
  <c r="D1434" i="2" s="1"/>
  <c r="C1435" i="2"/>
  <c r="D1435" i="2" s="1"/>
  <c r="C1436" i="2"/>
  <c r="D1436" i="2" s="1"/>
  <c r="C1437" i="2"/>
  <c r="D1437" i="2" s="1"/>
  <c r="F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F1448" i="2" s="1"/>
  <c r="C1449" i="2"/>
  <c r="D1449" i="2" s="1"/>
  <c r="F1449" i="2" s="1"/>
  <c r="C1450" i="2"/>
  <c r="D1450" i="2" s="1"/>
  <c r="F1450" i="2" s="1"/>
  <c r="C1451" i="2"/>
  <c r="D1451" i="2" s="1"/>
  <c r="F1451" i="2" s="1"/>
  <c r="C1452" i="2"/>
  <c r="D1452" i="2" s="1"/>
  <c r="F1452" i="2" s="1"/>
  <c r="C1453" i="2"/>
  <c r="D1453" i="2" s="1"/>
  <c r="F1453" i="2" s="1"/>
  <c r="C1454" i="2"/>
  <c r="D1454" i="2" s="1"/>
  <c r="C1455" i="2"/>
  <c r="D1455" i="2" s="1"/>
  <c r="C1456" i="2"/>
  <c r="D1456" i="2" s="1"/>
  <c r="F1456" i="2" s="1"/>
  <c r="C1457" i="2"/>
  <c r="D1457" i="2" s="1"/>
  <c r="F1457" i="2" s="1"/>
  <c r="C1458" i="2"/>
  <c r="D1458" i="2" s="1"/>
  <c r="C1459" i="2"/>
  <c r="D1459" i="2" s="1"/>
  <c r="C1460" i="2"/>
  <c r="D1460" i="2" s="1"/>
  <c r="C1461" i="2"/>
  <c r="D1461" i="2" s="1"/>
  <c r="F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F1467" i="2" s="1"/>
  <c r="C1468" i="2"/>
  <c r="D1468" i="2" s="1"/>
  <c r="C1469" i="2"/>
  <c r="D1469" i="2" s="1"/>
  <c r="C1470" i="2"/>
  <c r="D1470" i="2" s="1"/>
  <c r="C1471" i="2"/>
  <c r="D1471" i="2" s="1"/>
  <c r="F1471" i="2" s="1"/>
  <c r="C1472" i="2"/>
  <c r="D1472" i="2" s="1"/>
  <c r="F1472" i="2" s="1"/>
  <c r="C1473" i="2"/>
  <c r="D1473" i="2" s="1"/>
  <c r="C1474" i="2"/>
  <c r="D1474" i="2" s="1"/>
  <c r="C1475" i="2"/>
  <c r="D1475" i="2" s="1"/>
  <c r="F1475" i="2" s="1"/>
  <c r="C1476" i="2"/>
  <c r="D1476" i="2" s="1"/>
  <c r="F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F1481" i="2" s="1"/>
  <c r="C1482" i="2"/>
  <c r="D1482" i="2" s="1"/>
  <c r="C1483" i="2"/>
  <c r="D1483" i="2" s="1"/>
  <c r="C1484" i="2"/>
  <c r="D1484" i="2" s="1"/>
  <c r="F1484" i="2" s="1"/>
  <c r="C1485" i="2"/>
  <c r="D1485" i="2" s="1"/>
  <c r="F1485" i="2" s="1"/>
  <c r="C1486" i="2"/>
  <c r="D1486" i="2" s="1"/>
  <c r="F1486" i="2" s="1"/>
  <c r="C1487" i="2"/>
  <c r="D1487" i="2" s="1"/>
  <c r="C1488" i="2"/>
  <c r="D1488" i="2" s="1"/>
  <c r="F1488" i="2" s="1"/>
  <c r="C1489" i="2"/>
  <c r="D1489" i="2" s="1"/>
  <c r="F1489" i="2" s="1"/>
  <c r="C1490" i="2"/>
  <c r="D1490" i="2" s="1"/>
  <c r="F1490" i="2" s="1"/>
  <c r="C1491" i="2"/>
  <c r="D1491" i="2" s="1"/>
  <c r="F1491" i="2" s="1"/>
  <c r="C1492" i="2"/>
  <c r="D1492" i="2" s="1"/>
  <c r="C1493" i="2"/>
  <c r="D1493" i="2" s="1"/>
  <c r="C1494" i="2"/>
  <c r="D1494" i="2" s="1"/>
  <c r="C1495" i="2"/>
  <c r="D1495" i="2" s="1"/>
  <c r="F1495" i="2" s="1"/>
  <c r="C1496" i="2"/>
  <c r="D1496" i="2" s="1"/>
  <c r="F1496" i="2" s="1"/>
  <c r="C1497" i="2"/>
  <c r="D1497" i="2" s="1"/>
  <c r="F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F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F1507" i="2" s="1"/>
  <c r="C1508" i="2"/>
  <c r="D1508" i="2" s="1"/>
  <c r="F1508" i="2" s="1"/>
  <c r="C1509" i="2"/>
  <c r="D1509" i="2" s="1"/>
  <c r="F1509" i="2" s="1"/>
  <c r="C1510" i="2"/>
  <c r="D1510" i="2" s="1"/>
  <c r="C1511" i="2"/>
  <c r="D1511" i="2" s="1"/>
  <c r="C1512" i="2"/>
  <c r="D1512" i="2" s="1"/>
  <c r="F1512" i="2" s="1"/>
  <c r="C1513" i="2"/>
  <c r="D1513" i="2" s="1"/>
  <c r="C1514" i="2"/>
  <c r="D1514" i="2" s="1"/>
  <c r="C1515" i="2"/>
  <c r="D1515" i="2" s="1"/>
  <c r="F1515" i="2" s="1"/>
  <c r="C1516" i="2"/>
  <c r="D1516" i="2" s="1"/>
  <c r="F1516" i="2" s="1"/>
  <c r="C1517" i="2"/>
  <c r="D1517" i="2" s="1"/>
  <c r="F1517" i="2" s="1"/>
  <c r="C1518" i="2"/>
  <c r="D1518" i="2" s="1"/>
  <c r="F1518" i="2" s="1"/>
  <c r="C1519" i="2"/>
  <c r="D1519" i="2" s="1"/>
  <c r="F1519" i="2" s="1"/>
  <c r="C1520" i="2"/>
  <c r="D1520" i="2" s="1"/>
  <c r="F1520" i="2" s="1"/>
  <c r="C1521" i="2"/>
  <c r="D1521" i="2" s="1"/>
  <c r="F1521" i="2" s="1"/>
  <c r="C1522" i="2"/>
  <c r="D1522" i="2" s="1"/>
  <c r="F1522" i="2" s="1"/>
  <c r="C1523" i="2"/>
  <c r="D1523" i="2" s="1"/>
  <c r="F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F1528" i="2" s="1"/>
  <c r="C1529" i="2"/>
  <c r="D1529" i="2" s="1"/>
  <c r="F1529" i="2" s="1"/>
  <c r="C1530" i="2"/>
  <c r="D1530" i="2" s="1"/>
  <c r="F1530" i="2" s="1"/>
  <c r="C1531" i="2"/>
  <c r="D1531" i="2" s="1"/>
  <c r="F1531" i="2" s="1"/>
  <c r="C1532" i="2"/>
  <c r="D1532" i="2" s="1"/>
  <c r="F1532" i="2" s="1"/>
  <c r="C1533" i="2"/>
  <c r="D1533" i="2" s="1"/>
  <c r="F1533" i="2" s="1"/>
  <c r="C1534" i="2"/>
  <c r="D1534" i="2" s="1"/>
  <c r="F1534" i="2" s="1"/>
  <c r="C1535" i="2"/>
  <c r="D1535" i="2" s="1"/>
  <c r="F1535" i="2" s="1"/>
  <c r="C1536" i="2"/>
  <c r="D1536" i="2" s="1"/>
  <c r="C1537" i="2"/>
  <c r="D1537" i="2" s="1"/>
  <c r="C1538" i="2"/>
  <c r="D1538" i="2" s="1"/>
  <c r="F1538" i="2" s="1"/>
  <c r="C1539" i="2"/>
  <c r="D1539" i="2" s="1"/>
  <c r="F1539" i="2" s="1"/>
  <c r="C1540" i="2"/>
  <c r="D1540" i="2" s="1"/>
  <c r="F1540" i="2" s="1"/>
  <c r="C1541" i="2"/>
  <c r="D1541" i="2" s="1"/>
  <c r="C1542" i="2"/>
  <c r="D1542" i="2" s="1"/>
  <c r="F1542" i="2" s="1"/>
  <c r="C1543" i="2"/>
  <c r="D1543" i="2" s="1"/>
  <c r="C1544" i="2"/>
  <c r="D1544" i="2" s="1"/>
  <c r="F1544" i="2" s="1"/>
  <c r="C1545" i="2"/>
  <c r="D1545" i="2" s="1"/>
  <c r="F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F1551" i="2" s="1"/>
  <c r="C1552" i="2"/>
  <c r="D1552" i="2" s="1"/>
  <c r="F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F1561" i="2" s="1"/>
  <c r="C1562" i="2"/>
  <c r="D1562" i="2" s="1"/>
  <c r="F1562" i="2" s="1"/>
  <c r="C1563" i="2"/>
  <c r="D1563" i="2" s="1"/>
  <c r="F1563" i="2" s="1"/>
  <c r="C1564" i="2"/>
  <c r="D1564" i="2" s="1"/>
  <c r="F1564" i="2" s="1"/>
  <c r="C1565" i="2"/>
  <c r="D1565" i="2" s="1"/>
  <c r="C1566" i="2"/>
  <c r="D1566" i="2" s="1"/>
  <c r="F1566" i="2" s="1"/>
  <c r="C1567" i="2"/>
  <c r="D1567" i="2" s="1"/>
  <c r="F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F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F1577" i="2" s="1"/>
  <c r="C1578" i="2"/>
  <c r="D1578" i="2" s="1"/>
  <c r="F1578" i="2" s="1"/>
  <c r="C1579" i="2"/>
  <c r="D1579" i="2" s="1"/>
  <c r="F1579" i="2" s="1"/>
  <c r="C1580" i="2"/>
  <c r="D1580" i="2" s="1"/>
  <c r="C1581" i="2"/>
  <c r="D1581" i="2" s="1"/>
  <c r="C1582" i="2"/>
  <c r="D1582" i="2" s="1"/>
  <c r="F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F1592" i="2" s="1"/>
  <c r="C1593" i="2"/>
  <c r="D1593" i="2" s="1"/>
  <c r="C1594" i="2"/>
  <c r="D1594" i="2" s="1"/>
  <c r="F1594" i="2" s="1"/>
  <c r="C1595" i="2"/>
  <c r="D1595" i="2" s="1"/>
  <c r="C1596" i="2"/>
  <c r="D1596" i="2" s="1"/>
  <c r="C1597" i="2"/>
  <c r="D1597" i="2" s="1"/>
  <c r="C1598" i="2"/>
  <c r="D1598" i="2" s="1"/>
  <c r="F1598" i="2" s="1"/>
  <c r="C1599" i="2"/>
  <c r="D1599" i="2" s="1"/>
  <c r="F1599" i="2" s="1"/>
  <c r="C1600" i="2"/>
  <c r="D1600" i="2" s="1"/>
  <c r="F1600" i="2" s="1"/>
  <c r="C1601" i="2"/>
  <c r="D1601" i="2" s="1"/>
  <c r="C1602" i="2"/>
  <c r="D1602" i="2" s="1"/>
  <c r="C1603" i="2"/>
  <c r="D1603" i="2" s="1"/>
  <c r="F1603" i="2" s="1"/>
  <c r="C1604" i="2"/>
  <c r="D1604" i="2" s="1"/>
  <c r="F1604" i="2" s="1"/>
  <c r="C1605" i="2"/>
  <c r="D1605" i="2" s="1"/>
  <c r="C1606" i="2"/>
  <c r="D1606" i="2" s="1"/>
  <c r="C1607" i="2"/>
  <c r="D1607" i="2" s="1"/>
  <c r="F1607" i="2" s="1"/>
  <c r="C1608" i="2"/>
  <c r="D1608" i="2" s="1"/>
  <c r="F1608" i="2" s="1"/>
  <c r="C1609" i="2"/>
  <c r="D1609" i="2" s="1"/>
  <c r="F1609" i="2" s="1"/>
  <c r="C1610" i="2"/>
  <c r="D1610" i="2" s="1"/>
  <c r="F1610" i="2" s="1"/>
  <c r="C1611" i="2"/>
  <c r="D1611" i="2" s="1"/>
  <c r="F1611" i="2" s="1"/>
  <c r="C1612" i="2"/>
  <c r="D1612" i="2" s="1"/>
  <c r="C1613" i="2"/>
  <c r="D1613" i="2" s="1"/>
  <c r="F1613" i="2" s="1"/>
  <c r="C1614" i="2"/>
  <c r="D1614" i="2" s="1"/>
  <c r="F1614" i="2" s="1"/>
  <c r="C1615" i="2"/>
  <c r="D1615" i="2" s="1"/>
  <c r="C1616" i="2"/>
  <c r="D1616" i="2" s="1"/>
  <c r="C1617" i="2"/>
  <c r="D1617" i="2" s="1"/>
  <c r="F1617" i="2" s="1"/>
  <c r="C1618" i="2"/>
  <c r="D1618" i="2" s="1"/>
  <c r="F1618" i="2" s="1"/>
  <c r="C1619" i="2"/>
  <c r="D1619" i="2" s="1"/>
  <c r="F1619" i="2" s="1"/>
  <c r="C1620" i="2"/>
  <c r="D1620" i="2" s="1"/>
  <c r="F1620" i="2" s="1"/>
  <c r="C1621" i="2"/>
  <c r="D1621" i="2" s="1"/>
  <c r="F1621" i="2" s="1"/>
  <c r="C1622" i="2"/>
  <c r="D1622" i="2" s="1"/>
  <c r="C1623" i="2"/>
  <c r="D1623" i="2" s="1"/>
  <c r="C1624" i="2"/>
  <c r="D1624" i="2" s="1"/>
  <c r="C1625" i="2"/>
  <c r="D1625" i="2" s="1"/>
  <c r="F1625" i="2" s="1"/>
  <c r="C1626" i="2"/>
  <c r="D1626" i="2" s="1"/>
  <c r="F1626" i="2" s="1"/>
  <c r="C1627" i="2"/>
  <c r="D1627" i="2" s="1"/>
  <c r="F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F1634" i="2" s="1"/>
  <c r="C1635" i="2"/>
  <c r="D1635" i="2" s="1"/>
  <c r="F1635" i="2" s="1"/>
  <c r="C1636" i="2"/>
  <c r="D1636" i="2" s="1"/>
  <c r="F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F1643" i="2" s="1"/>
  <c r="C1644" i="2"/>
  <c r="D1644" i="2" s="1"/>
  <c r="F1644" i="2" s="1"/>
  <c r="C1645" i="2"/>
  <c r="D1645" i="2" s="1"/>
  <c r="F1645" i="2" s="1"/>
  <c r="C1646" i="2"/>
  <c r="D1646" i="2" s="1"/>
  <c r="F1646" i="2" s="1"/>
  <c r="C1647" i="2"/>
  <c r="D1647" i="2" s="1"/>
  <c r="F1647" i="2" s="1"/>
  <c r="C1648" i="2"/>
  <c r="D1648" i="2" s="1"/>
  <c r="F1648" i="2" s="1"/>
  <c r="C1649" i="2"/>
  <c r="D1649" i="2" s="1"/>
  <c r="F1649" i="2" s="1"/>
  <c r="C1650" i="2"/>
  <c r="D1650" i="2" s="1"/>
  <c r="F1650" i="2" s="1"/>
  <c r="C1651" i="2"/>
  <c r="D1651" i="2" s="1"/>
  <c r="F1651" i="2" s="1"/>
  <c r="C1652" i="2"/>
  <c r="D1652" i="2" s="1"/>
  <c r="F1652" i="2" s="1"/>
  <c r="C1653" i="2"/>
  <c r="D1653" i="2" s="1"/>
  <c r="C1654" i="2"/>
  <c r="D1654" i="2" s="1"/>
  <c r="F1654" i="2" s="1"/>
  <c r="C1655" i="2"/>
  <c r="D1655" i="2" s="1"/>
  <c r="F1655" i="2" s="1"/>
  <c r="C1656" i="2"/>
  <c r="D1656" i="2" s="1"/>
  <c r="F1656" i="2" s="1"/>
  <c r="C1657" i="2"/>
  <c r="D1657" i="2" s="1"/>
  <c r="C1658" i="2"/>
  <c r="D1658" i="2" s="1"/>
  <c r="F1658" i="2" s="1"/>
  <c r="C1659" i="2"/>
  <c r="D1659" i="2" s="1"/>
  <c r="F1659" i="2" s="1"/>
  <c r="C1660" i="2"/>
  <c r="D1660" i="2" s="1"/>
  <c r="C1661" i="2"/>
  <c r="D1661" i="2" s="1"/>
  <c r="F1661" i="2" s="1"/>
  <c r="C1662" i="2"/>
  <c r="D1662" i="2" s="1"/>
  <c r="F1662" i="2" s="1"/>
  <c r="C1663" i="2"/>
  <c r="D1663" i="2" s="1"/>
  <c r="C1664" i="2"/>
  <c r="D1664" i="2" s="1"/>
  <c r="C1665" i="2"/>
  <c r="D1665" i="2" s="1"/>
  <c r="F1665" i="2" s="1"/>
  <c r="C1666" i="2"/>
  <c r="D1666" i="2" s="1"/>
  <c r="C1667" i="2"/>
  <c r="D1667" i="2" s="1"/>
  <c r="C1668" i="2"/>
  <c r="D1668" i="2" s="1"/>
  <c r="F1668" i="2" s="1"/>
  <c r="C1669" i="2"/>
  <c r="D1669" i="2" s="1"/>
  <c r="C1670" i="2"/>
  <c r="D1670" i="2" s="1"/>
  <c r="C1671" i="2"/>
  <c r="D1671" i="2" s="1"/>
  <c r="C1672" i="2"/>
  <c r="D1672" i="2" s="1"/>
  <c r="F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F1677" i="2" s="1"/>
  <c r="C1678" i="2"/>
  <c r="D1678" i="2" s="1"/>
  <c r="F1678" i="2" s="1"/>
  <c r="C1679" i="2"/>
  <c r="D1679" i="2" s="1"/>
  <c r="C1680" i="2"/>
  <c r="D1680" i="2" s="1"/>
  <c r="C1681" i="2"/>
  <c r="D1681" i="2" s="1"/>
  <c r="C1682" i="2"/>
  <c r="D1682" i="2" s="1"/>
  <c r="F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F1689" i="2" s="1"/>
  <c r="C1690" i="2"/>
  <c r="D1690" i="2" s="1"/>
  <c r="F1690" i="2" s="1"/>
  <c r="C1691" i="2"/>
  <c r="D1691" i="2" s="1"/>
  <c r="F1691" i="2" s="1"/>
  <c r="C1692" i="2"/>
  <c r="D1692" i="2" s="1"/>
  <c r="F1692" i="2" s="1"/>
  <c r="C1693" i="2"/>
  <c r="D1693" i="2" s="1"/>
  <c r="F1693" i="2" s="1"/>
  <c r="C1694" i="2"/>
  <c r="D1694" i="2" s="1"/>
  <c r="F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F1699" i="2" s="1"/>
  <c r="C1700" i="2"/>
  <c r="D1700" i="2" s="1"/>
  <c r="F1700" i="2" s="1"/>
  <c r="C1701" i="2"/>
  <c r="D1701" i="2" s="1"/>
  <c r="F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F1706" i="2" s="1"/>
  <c r="C1707" i="2"/>
  <c r="D1707" i="2" s="1"/>
  <c r="F1707" i="2" s="1"/>
  <c r="C1708" i="2"/>
  <c r="D1708" i="2" s="1"/>
  <c r="C1709" i="2"/>
  <c r="D1709" i="2" s="1"/>
  <c r="C1710" i="2"/>
  <c r="D1710" i="2" s="1"/>
  <c r="C1711" i="2"/>
  <c r="D1711" i="2" s="1"/>
  <c r="F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F1716" i="2" s="1"/>
  <c r="C1717" i="2"/>
  <c r="D1717" i="2" s="1"/>
  <c r="F1717" i="2" s="1"/>
  <c r="C1718" i="2"/>
  <c r="D1718" i="2" s="1"/>
  <c r="F1718" i="2" s="1"/>
  <c r="C1719" i="2"/>
  <c r="D1719" i="2" s="1"/>
  <c r="C1720" i="2"/>
  <c r="D1720" i="2" s="1"/>
  <c r="C1721" i="2"/>
  <c r="D1721" i="2" s="1"/>
  <c r="F1721" i="2" s="1"/>
  <c r="C1722" i="2"/>
  <c r="D1722" i="2" s="1"/>
  <c r="F1722" i="2" s="1"/>
  <c r="C1723" i="2"/>
  <c r="D1723" i="2" s="1"/>
  <c r="F1723" i="2" s="1"/>
  <c r="C1724" i="2"/>
  <c r="D1724" i="2" s="1"/>
  <c r="F1724" i="2" s="1"/>
  <c r="C1725" i="2"/>
  <c r="D1725" i="2" s="1"/>
  <c r="F1725" i="2" s="1"/>
  <c r="C1726" i="2"/>
  <c r="D1726" i="2" s="1"/>
  <c r="F1726" i="2" s="1"/>
  <c r="C1727" i="2"/>
  <c r="D1727" i="2" s="1"/>
  <c r="F1727" i="2" s="1"/>
  <c r="C1728" i="2"/>
  <c r="D1728" i="2" s="1"/>
  <c r="F1728" i="2" s="1"/>
  <c r="C1729" i="2"/>
  <c r="D1729" i="2" s="1"/>
  <c r="C1730" i="2"/>
  <c r="D1730" i="2" s="1"/>
  <c r="F1730" i="2" s="1"/>
  <c r="C1731" i="2"/>
  <c r="D1731" i="2" s="1"/>
  <c r="F1731" i="2" s="1"/>
  <c r="C1732" i="2"/>
  <c r="D1732" i="2" s="1"/>
  <c r="F1732" i="2" s="1"/>
  <c r="C1733" i="2"/>
  <c r="D1733" i="2" s="1"/>
  <c r="C1734" i="2"/>
  <c r="D1734" i="2" s="1"/>
  <c r="C1735" i="2"/>
  <c r="D1735" i="2" s="1"/>
  <c r="F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F1740" i="2" s="1"/>
  <c r="C1741" i="2"/>
  <c r="D1741" i="2" s="1"/>
  <c r="C1742" i="2"/>
  <c r="D1742" i="2" s="1"/>
  <c r="C1743" i="2"/>
  <c r="D1743" i="2" s="1"/>
  <c r="C1744" i="2"/>
  <c r="D1744" i="2" s="1"/>
  <c r="F1744" i="2" s="1"/>
  <c r="C1745" i="2"/>
  <c r="D1745" i="2" s="1"/>
  <c r="C1746" i="2"/>
  <c r="D1746" i="2" s="1"/>
  <c r="F1746" i="2" s="1"/>
  <c r="C1747" i="2"/>
  <c r="D1747" i="2" s="1"/>
  <c r="F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F1752" i="2" s="1"/>
  <c r="C1753" i="2"/>
  <c r="D1753" i="2" s="1"/>
  <c r="F1753" i="2" s="1"/>
  <c r="C1754" i="2"/>
  <c r="D1754" i="2" s="1"/>
  <c r="F1754" i="2" s="1"/>
  <c r="C1755" i="2"/>
  <c r="D1755" i="2" s="1"/>
  <c r="C1756" i="2"/>
  <c r="D1756" i="2" s="1"/>
  <c r="C1757" i="2"/>
  <c r="D1757" i="2" s="1"/>
  <c r="F1757" i="2" s="1"/>
  <c r="C1758" i="2"/>
  <c r="D1758" i="2" s="1"/>
  <c r="F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F1768" i="2" s="1"/>
  <c r="C1769" i="2"/>
  <c r="D1769" i="2" s="1"/>
  <c r="F1769" i="2" s="1"/>
  <c r="C1770" i="2"/>
  <c r="D1770" i="2" s="1"/>
  <c r="C1771" i="2"/>
  <c r="D1771" i="2" s="1"/>
  <c r="C1772" i="2"/>
  <c r="D1772" i="2" s="1"/>
  <c r="F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F1777" i="2" s="1"/>
  <c r="C1778" i="2"/>
  <c r="D1778" i="2" s="1"/>
  <c r="F1778" i="2" s="1"/>
  <c r="C1779" i="2"/>
  <c r="D1779" i="2" s="1"/>
  <c r="F1779" i="2" s="1"/>
  <c r="C1780" i="2"/>
  <c r="D1780" i="2" s="1"/>
  <c r="F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F1791" i="2" s="1"/>
  <c r="C1792" i="2"/>
  <c r="D1792" i="2" s="1"/>
  <c r="C1793" i="2"/>
  <c r="D1793" i="2" s="1"/>
  <c r="C1794" i="2"/>
  <c r="D1794" i="2" s="1"/>
  <c r="F1794" i="2" s="1"/>
  <c r="C1795" i="2"/>
  <c r="D1795" i="2" s="1"/>
  <c r="F1795" i="2" s="1"/>
  <c r="C1796" i="2"/>
  <c r="D1796" i="2" s="1"/>
  <c r="C1797" i="2"/>
  <c r="D1797" i="2" s="1"/>
  <c r="C1798" i="2"/>
  <c r="D1798" i="2" s="1"/>
  <c r="F1798" i="2" s="1"/>
  <c r="C1799" i="2"/>
  <c r="D1799" i="2" s="1"/>
  <c r="C1800" i="2"/>
  <c r="D1800" i="2" s="1"/>
  <c r="C1801" i="2"/>
  <c r="D1801" i="2" s="1"/>
  <c r="F1801" i="2" s="1"/>
  <c r="C1802" i="2"/>
  <c r="D1802" i="2" s="1"/>
  <c r="F1802" i="2" s="1"/>
  <c r="C1803" i="2"/>
  <c r="D1803" i="2" s="1"/>
  <c r="F1803" i="2" s="1"/>
  <c r="C1804" i="2"/>
  <c r="D1804" i="2" s="1"/>
  <c r="F1804" i="2" s="1"/>
  <c r="C1805" i="2"/>
  <c r="D1805" i="2" s="1"/>
  <c r="F1805" i="2" s="1"/>
  <c r="C1806" i="2"/>
  <c r="D1806" i="2" s="1"/>
  <c r="F1806" i="2" s="1"/>
  <c r="C1807" i="2"/>
  <c r="D1807" i="2" s="1"/>
  <c r="F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4" i="2"/>
  <c r="D4" i="2" s="1"/>
  <c r="E4" i="2" s="1"/>
  <c r="E1516" i="4" l="1"/>
  <c r="G1515" i="4"/>
  <c r="I1515" i="4" s="1"/>
  <c r="F1516" i="4"/>
  <c r="E1491" i="3"/>
  <c r="G1490" i="3"/>
  <c r="F1660" i="2"/>
  <c r="F1028" i="2"/>
  <c r="F964" i="2"/>
  <c r="F932" i="2"/>
  <c r="F856" i="2"/>
  <c r="F780" i="2"/>
  <c r="F144" i="2"/>
  <c r="F4" i="2"/>
  <c r="E5" i="2" s="1"/>
  <c r="F834" i="2"/>
  <c r="F550" i="2"/>
  <c r="F522" i="2"/>
  <c r="F46" i="2"/>
  <c r="F1025" i="2"/>
  <c r="E1517" i="4" l="1"/>
  <c r="G1516" i="4"/>
  <c r="I1516" i="4" s="1"/>
  <c r="E1492" i="3"/>
  <c r="G1491" i="3"/>
  <c r="E6" i="2"/>
  <c r="G5" i="2"/>
  <c r="G4" i="2"/>
  <c r="E1518" i="4" l="1"/>
  <c r="G1517" i="4"/>
  <c r="I1517" i="4" s="1"/>
  <c r="E1493" i="3"/>
  <c r="G1492" i="3"/>
  <c r="E7" i="2"/>
  <c r="G6" i="2"/>
  <c r="F7" i="2"/>
  <c r="F8" i="2" s="1"/>
  <c r="E1519" i="4" l="1"/>
  <c r="G1518" i="4"/>
  <c r="I1518" i="4" s="1"/>
  <c r="E1494" i="3"/>
  <c r="G1493" i="3"/>
  <c r="E8" i="2"/>
  <c r="G8" i="2" s="1"/>
  <c r="G7" i="2"/>
  <c r="G1519" i="4" l="1"/>
  <c r="I1519" i="4" s="1"/>
  <c r="E1520" i="4"/>
  <c r="E1495" i="3"/>
  <c r="G1494" i="3"/>
  <c r="E9" i="2"/>
  <c r="G1520" i="4" l="1"/>
  <c r="I1520" i="4" s="1"/>
  <c r="E1521" i="4"/>
  <c r="E1496" i="3"/>
  <c r="G1495" i="3"/>
  <c r="G9" i="2"/>
  <c r="F10" i="2"/>
  <c r="E10" i="2"/>
  <c r="G1521" i="4" l="1"/>
  <c r="I1521" i="4" s="1"/>
  <c r="E1522" i="4"/>
  <c r="E1497" i="3"/>
  <c r="G1496" i="3"/>
  <c r="E11" i="2"/>
  <c r="G10" i="2"/>
  <c r="F11" i="2"/>
  <c r="F12" i="2" s="1"/>
  <c r="G1522" i="4" l="1"/>
  <c r="I1522" i="4" s="1"/>
  <c r="E1523" i="4"/>
  <c r="E1498" i="3"/>
  <c r="G1497" i="3"/>
  <c r="E12" i="2"/>
  <c r="G11" i="2"/>
  <c r="E1524" i="4" l="1"/>
  <c r="G1523" i="4"/>
  <c r="I1523" i="4" s="1"/>
  <c r="E1499" i="3"/>
  <c r="G1498" i="3"/>
  <c r="E13" i="2"/>
  <c r="G12" i="2"/>
  <c r="F13" i="2"/>
  <c r="E14" i="2" s="1"/>
  <c r="E1525" i="4" l="1"/>
  <c r="G1524" i="4"/>
  <c r="I1524" i="4" s="1"/>
  <c r="E1500" i="3"/>
  <c r="F1501" i="3" s="1"/>
  <c r="G1499" i="3"/>
  <c r="G14" i="2"/>
  <c r="F15" i="2"/>
  <c r="E15" i="2"/>
  <c r="G13" i="2"/>
  <c r="E1526" i="4" l="1"/>
  <c r="G1525" i="4"/>
  <c r="I1525" i="4" s="1"/>
  <c r="E1501" i="3"/>
  <c r="F1502" i="3" s="1"/>
  <c r="G1500" i="3"/>
  <c r="E16" i="2"/>
  <c r="G15" i="2"/>
  <c r="F16" i="2"/>
  <c r="G1526" i="4" l="1"/>
  <c r="I1526" i="4" s="1"/>
  <c r="E1527" i="4"/>
  <c r="E1502" i="3"/>
  <c r="F1503" i="3" s="1"/>
  <c r="G1501" i="3"/>
  <c r="E17" i="2"/>
  <c r="G16" i="2"/>
  <c r="G1527" i="4" l="1"/>
  <c r="I1527" i="4" s="1"/>
  <c r="E1528" i="4"/>
  <c r="E1503" i="3"/>
  <c r="F1504" i="3" s="1"/>
  <c r="G1502" i="3"/>
  <c r="G17" i="2"/>
  <c r="E18" i="2"/>
  <c r="F18" i="2"/>
  <c r="F19" i="2" s="1"/>
  <c r="G1528" i="4" l="1"/>
  <c r="I1528" i="4" s="1"/>
  <c r="E1529" i="4"/>
  <c r="E1504" i="3"/>
  <c r="F1505" i="3" s="1"/>
  <c r="G1503" i="3"/>
  <c r="E19" i="2"/>
  <c r="G18" i="2"/>
  <c r="G1529" i="4" l="1"/>
  <c r="I1529" i="4" s="1"/>
  <c r="E1530" i="4"/>
  <c r="E1505" i="3"/>
  <c r="F1506" i="3" s="1"/>
  <c r="G1504" i="3"/>
  <c r="E20" i="2"/>
  <c r="G19" i="2"/>
  <c r="F20" i="2"/>
  <c r="F21" i="2" s="1"/>
  <c r="E1531" i="4" l="1"/>
  <c r="G1530" i="4"/>
  <c r="I1530" i="4" s="1"/>
  <c r="E1506" i="3"/>
  <c r="F1507" i="3" s="1"/>
  <c r="G1505" i="3"/>
  <c r="E21" i="2"/>
  <c r="G20" i="2"/>
  <c r="G1531" i="4" l="1"/>
  <c r="I1531" i="4" s="1"/>
  <c r="E1532" i="4"/>
  <c r="E1507" i="3"/>
  <c r="G1506" i="3"/>
  <c r="E22" i="2"/>
  <c r="G21" i="2"/>
  <c r="F22" i="2"/>
  <c r="F23" i="2" s="1"/>
  <c r="E1533" i="4" l="1"/>
  <c r="G1532" i="4"/>
  <c r="I1532" i="4" s="1"/>
  <c r="E1508" i="3"/>
  <c r="G1507" i="3"/>
  <c r="E23" i="2"/>
  <c r="G22" i="2"/>
  <c r="E1534" i="4" l="1"/>
  <c r="G1533" i="4"/>
  <c r="I1533" i="4" s="1"/>
  <c r="E1509" i="3"/>
  <c r="G1508" i="3"/>
  <c r="E24" i="2"/>
  <c r="G23" i="2"/>
  <c r="E1535" i="4" l="1"/>
  <c r="G1534" i="4"/>
  <c r="I1534" i="4" s="1"/>
  <c r="E1510" i="3"/>
  <c r="F1511" i="3" s="1"/>
  <c r="G1509" i="3"/>
  <c r="E25" i="2"/>
  <c r="G24" i="2"/>
  <c r="E1536" i="4" l="1"/>
  <c r="G1535" i="4"/>
  <c r="I1535" i="4" s="1"/>
  <c r="E1511" i="3"/>
  <c r="G1510" i="3"/>
  <c r="E26" i="2"/>
  <c r="G25" i="2"/>
  <c r="G1536" i="4" l="1"/>
  <c r="I1536" i="4" s="1"/>
  <c r="E1537" i="4"/>
  <c r="E1512" i="3"/>
  <c r="F1513" i="3" s="1"/>
  <c r="G1511" i="3"/>
  <c r="E27" i="2"/>
  <c r="G26" i="2"/>
  <c r="G1537" i="4" l="1"/>
  <c r="I1537" i="4" s="1"/>
  <c r="E1538" i="4"/>
  <c r="E1513" i="3"/>
  <c r="F1514" i="3" s="1"/>
  <c r="G1512" i="3"/>
  <c r="E28" i="2"/>
  <c r="G27" i="2"/>
  <c r="G1538" i="4" l="1"/>
  <c r="I1538" i="4" s="1"/>
  <c r="E1539" i="4"/>
  <c r="E1514" i="3"/>
  <c r="F1515" i="3" s="1"/>
  <c r="G1513" i="3"/>
  <c r="E29" i="2"/>
  <c r="G28" i="2"/>
  <c r="G1539" i="4" l="1"/>
  <c r="I1539" i="4" s="1"/>
  <c r="E1540" i="4"/>
  <c r="E1515" i="3"/>
  <c r="G1514" i="3"/>
  <c r="E30" i="2"/>
  <c r="G29" i="2"/>
  <c r="G1540" i="4" l="1"/>
  <c r="I1540" i="4" s="1"/>
  <c r="E1541" i="4"/>
  <c r="E1516" i="3"/>
  <c r="G1515" i="3"/>
  <c r="E31" i="2"/>
  <c r="G30" i="2"/>
  <c r="G1541" i="4" l="1"/>
  <c r="I1541" i="4" s="1"/>
  <c r="E1542" i="4"/>
  <c r="E1517" i="3"/>
  <c r="G1516" i="3"/>
  <c r="E32" i="2"/>
  <c r="G31" i="2"/>
  <c r="G1542" i="4" l="1"/>
  <c r="I1542" i="4" s="1"/>
  <c r="E1543" i="4"/>
  <c r="E1518" i="3"/>
  <c r="G1517" i="3"/>
  <c r="G32" i="2"/>
  <c r="F33" i="2"/>
  <c r="E33" i="2"/>
  <c r="G1543" i="4" l="1"/>
  <c r="I1543" i="4" s="1"/>
  <c r="E1544" i="4"/>
  <c r="E1519" i="3"/>
  <c r="G1518" i="3"/>
  <c r="E34" i="2"/>
  <c r="G33" i="2"/>
  <c r="F34" i="2"/>
  <c r="F35" i="2" s="1"/>
  <c r="G1544" i="4" l="1"/>
  <c r="I1544" i="4" s="1"/>
  <c r="E1545" i="4"/>
  <c r="E1520" i="3"/>
  <c r="G1519" i="3"/>
  <c r="E35" i="2"/>
  <c r="G34" i="2"/>
  <c r="G1545" i="4" l="1"/>
  <c r="I1545" i="4" s="1"/>
  <c r="E1546" i="4"/>
  <c r="E1521" i="3"/>
  <c r="G1520" i="3"/>
  <c r="E36" i="2"/>
  <c r="G35" i="2"/>
  <c r="F36" i="2"/>
  <c r="F37" i="2" s="1"/>
  <c r="G1546" i="4" l="1"/>
  <c r="I1546" i="4" s="1"/>
  <c r="E1547" i="4"/>
  <c r="E1522" i="3"/>
  <c r="G1521" i="3"/>
  <c r="E37" i="2"/>
  <c r="G36" i="2"/>
  <c r="G1547" i="4" l="1"/>
  <c r="I1547" i="4" s="1"/>
  <c r="E1548" i="4"/>
  <c r="E1523" i="3"/>
  <c r="G1522" i="3"/>
  <c r="E38" i="2"/>
  <c r="G37" i="2"/>
  <c r="F38" i="2"/>
  <c r="G1548" i="4" l="1"/>
  <c r="I1548" i="4" s="1"/>
  <c r="E1549" i="4"/>
  <c r="E1524" i="3"/>
  <c r="F1525" i="3" s="1"/>
  <c r="G1523" i="3"/>
  <c r="E39" i="2"/>
  <c r="G38" i="2"/>
  <c r="G1549" i="4" l="1"/>
  <c r="I1549" i="4" s="1"/>
  <c r="E1550" i="4"/>
  <c r="E1525" i="3"/>
  <c r="F1526" i="3" s="1"/>
  <c r="G1524" i="3"/>
  <c r="G39" i="2"/>
  <c r="F40" i="2"/>
  <c r="E40" i="2"/>
  <c r="G1550" i="4" l="1"/>
  <c r="I1550" i="4" s="1"/>
  <c r="E1551" i="4"/>
  <c r="E1526" i="3"/>
  <c r="F1527" i="3" s="1"/>
  <c r="G1525" i="3"/>
  <c r="E41" i="2"/>
  <c r="G40" i="2"/>
  <c r="F41" i="2"/>
  <c r="F42" i="2" s="1"/>
  <c r="G1551" i="4" l="1"/>
  <c r="I1551" i="4" s="1"/>
  <c r="E1552" i="4"/>
  <c r="E1527" i="3"/>
  <c r="F1528" i="3" s="1"/>
  <c r="G1526" i="3"/>
  <c r="E42" i="2"/>
  <c r="G41" i="2"/>
  <c r="G1552" i="4" l="1"/>
  <c r="I1552" i="4" s="1"/>
  <c r="E1553" i="4"/>
  <c r="E1528" i="3"/>
  <c r="F1529" i="3" s="1"/>
  <c r="G1527" i="3"/>
  <c r="E43" i="2"/>
  <c r="G42" i="2"/>
  <c r="F43" i="2"/>
  <c r="F44" i="2" s="1"/>
  <c r="G1553" i="4" l="1"/>
  <c r="I1553" i="4" s="1"/>
  <c r="E1554" i="4"/>
  <c r="E1529" i="3"/>
  <c r="F1530" i="3" s="1"/>
  <c r="G1528" i="3"/>
  <c r="E44" i="2"/>
  <c r="G43" i="2"/>
  <c r="G1554" i="4" l="1"/>
  <c r="I1554" i="4" s="1"/>
  <c r="E1555" i="4"/>
  <c r="E1530" i="3"/>
  <c r="G1529" i="3"/>
  <c r="E45" i="2"/>
  <c r="G44" i="2"/>
  <c r="G1555" i="4" l="1"/>
  <c r="I1555" i="4" s="1"/>
  <c r="E1556" i="4"/>
  <c r="E1531" i="3"/>
  <c r="G1530" i="3"/>
  <c r="E46" i="2"/>
  <c r="G45" i="2"/>
  <c r="F1557" i="4" l="1"/>
  <c r="G1556" i="4"/>
  <c r="I1556" i="4" s="1"/>
  <c r="E1557" i="4"/>
  <c r="E1532" i="3"/>
  <c r="G1531" i="3"/>
  <c r="G46" i="2"/>
  <c r="F47" i="2"/>
  <c r="E47" i="2"/>
  <c r="G1557" i="4" l="1"/>
  <c r="I1557" i="4" s="1"/>
  <c r="E1558" i="4"/>
  <c r="F1558" i="4"/>
  <c r="F1559" i="4" s="1"/>
  <c r="E1533" i="3"/>
  <c r="G1532" i="3"/>
  <c r="E48" i="2"/>
  <c r="G47" i="2"/>
  <c r="G1558" i="4" l="1"/>
  <c r="I1558" i="4" s="1"/>
  <c r="E1559" i="4"/>
  <c r="F1560" i="4"/>
  <c r="E1534" i="3"/>
  <c r="G1533" i="3"/>
  <c r="E49" i="2"/>
  <c r="G48" i="2"/>
  <c r="G1559" i="4" l="1"/>
  <c r="I1559" i="4" s="1"/>
  <c r="E1560" i="4"/>
  <c r="E1535" i="3"/>
  <c r="G1534" i="3"/>
  <c r="E50" i="2"/>
  <c r="G49" i="2"/>
  <c r="G1560" i="4" l="1"/>
  <c r="I1560" i="4" s="1"/>
  <c r="E1561" i="4"/>
  <c r="E1536" i="3"/>
  <c r="G1535" i="3"/>
  <c r="G50" i="2"/>
  <c r="F51" i="2"/>
  <c r="F52" i="2" s="1"/>
  <c r="E51" i="2"/>
  <c r="G1561" i="4" l="1"/>
  <c r="I1561" i="4" s="1"/>
  <c r="E1562" i="4"/>
  <c r="E1537" i="3"/>
  <c r="G1536" i="3"/>
  <c r="E52" i="2"/>
  <c r="G51" i="2"/>
  <c r="G1562" i="4" l="1"/>
  <c r="I1562" i="4" s="1"/>
  <c r="E1563" i="4"/>
  <c r="E1538" i="3"/>
  <c r="G1537" i="3"/>
  <c r="E53" i="2"/>
  <c r="G52" i="2"/>
  <c r="G1563" i="4" l="1"/>
  <c r="I1563" i="4" s="1"/>
  <c r="E1564" i="4"/>
  <c r="E1539" i="3"/>
  <c r="G1538" i="3"/>
  <c r="G53" i="2"/>
  <c r="E54" i="2"/>
  <c r="F54" i="2"/>
  <c r="F55" i="2" s="1"/>
  <c r="G1564" i="4" l="1"/>
  <c r="I1564" i="4" s="1"/>
  <c r="E1565" i="4"/>
  <c r="E1540" i="3"/>
  <c r="G1539" i="3"/>
  <c r="E55" i="2"/>
  <c r="G54" i="2"/>
  <c r="E1566" i="4" l="1"/>
  <c r="G1565" i="4"/>
  <c r="I1565" i="4" s="1"/>
  <c r="E1541" i="3"/>
  <c r="G1540" i="3"/>
  <c r="E56" i="2"/>
  <c r="G55" i="2"/>
  <c r="G1566" i="4" l="1"/>
  <c r="I1566" i="4" s="1"/>
  <c r="E1567" i="4"/>
  <c r="E1542" i="3"/>
  <c r="G1541" i="3"/>
  <c r="G56" i="2"/>
  <c r="F57" i="2"/>
  <c r="E57" i="2"/>
  <c r="G1567" i="4" l="1"/>
  <c r="I1567" i="4" s="1"/>
  <c r="E1568" i="4"/>
  <c r="E1543" i="3"/>
  <c r="G1542" i="3"/>
  <c r="E58" i="2"/>
  <c r="G57" i="2"/>
  <c r="F58" i="2"/>
  <c r="G1568" i="4" l="1"/>
  <c r="I1568" i="4" s="1"/>
  <c r="E1569" i="4"/>
  <c r="E1544" i="3"/>
  <c r="G1543" i="3"/>
  <c r="E59" i="2"/>
  <c r="G58" i="2"/>
  <c r="G1569" i="4" l="1"/>
  <c r="I1569" i="4" s="1"/>
  <c r="E1570" i="4"/>
  <c r="E1545" i="3"/>
  <c r="G1544" i="3"/>
  <c r="G59" i="2"/>
  <c r="F60" i="2"/>
  <c r="E60" i="2"/>
  <c r="E1571" i="4" l="1"/>
  <c r="G1570" i="4"/>
  <c r="I1570" i="4" s="1"/>
  <c r="E1546" i="3"/>
  <c r="F1547" i="3" s="1"/>
  <c r="G1545" i="3"/>
  <c r="E61" i="2"/>
  <c r="G60" i="2"/>
  <c r="F61" i="2"/>
  <c r="F62" i="2" s="1"/>
  <c r="E1572" i="4" l="1"/>
  <c r="G1571" i="4"/>
  <c r="I1571" i="4" s="1"/>
  <c r="E1547" i="3"/>
  <c r="F1548" i="3" s="1"/>
  <c r="G1546" i="3"/>
  <c r="E62" i="2"/>
  <c r="G61" i="2"/>
  <c r="E1573" i="4" l="1"/>
  <c r="G1572" i="4"/>
  <c r="I1572" i="4" s="1"/>
  <c r="E1548" i="3"/>
  <c r="F1549" i="3" s="1"/>
  <c r="G1547" i="3"/>
  <c r="E63" i="2"/>
  <c r="G62" i="2"/>
  <c r="G1573" i="4" l="1"/>
  <c r="I1573" i="4" s="1"/>
  <c r="E1574" i="4"/>
  <c r="E1549" i="3"/>
  <c r="F1550" i="3" s="1"/>
  <c r="G1548" i="3"/>
  <c r="G63" i="2"/>
  <c r="F64" i="2"/>
  <c r="E64" i="2"/>
  <c r="G1574" i="4" l="1"/>
  <c r="I1574" i="4" s="1"/>
  <c r="E1575" i="4"/>
  <c r="E1550" i="3"/>
  <c r="G1549" i="3"/>
  <c r="E65" i="2"/>
  <c r="G64" i="2"/>
  <c r="F65" i="2"/>
  <c r="F66" i="2" s="1"/>
  <c r="G1575" i="4" l="1"/>
  <c r="I1575" i="4" s="1"/>
  <c r="E1576" i="4"/>
  <c r="E1551" i="3"/>
  <c r="G1550" i="3"/>
  <c r="E66" i="2"/>
  <c r="G65" i="2"/>
  <c r="G1576" i="4" l="1"/>
  <c r="I1576" i="4" s="1"/>
  <c r="E1577" i="4"/>
  <c r="E1552" i="3"/>
  <c r="F1553" i="3" s="1"/>
  <c r="G1551" i="3"/>
  <c r="E67" i="2"/>
  <c r="G66" i="2"/>
  <c r="F67" i="2"/>
  <c r="F68" i="2" s="1"/>
  <c r="G1577" i="4" l="1"/>
  <c r="I1577" i="4" s="1"/>
  <c r="E1578" i="4"/>
  <c r="E1553" i="3"/>
  <c r="F1554" i="3" s="1"/>
  <c r="G1552" i="3"/>
  <c r="E68" i="2"/>
  <c r="G67" i="2"/>
  <c r="G1578" i="4" l="1"/>
  <c r="I1578" i="4" s="1"/>
  <c r="E1579" i="4"/>
  <c r="E1554" i="3"/>
  <c r="F1555" i="3" s="1"/>
  <c r="G1553" i="3"/>
  <c r="E69" i="2"/>
  <c r="G68" i="2"/>
  <c r="F69" i="2"/>
  <c r="F70" i="2" s="1"/>
  <c r="G1579" i="4" l="1"/>
  <c r="I1579" i="4" s="1"/>
  <c r="E1580" i="4"/>
  <c r="E1555" i="3"/>
  <c r="F1556" i="3" s="1"/>
  <c r="G1554" i="3"/>
  <c r="E70" i="2"/>
  <c r="G69" i="2"/>
  <c r="G1580" i="4" l="1"/>
  <c r="I1580" i="4" s="1"/>
  <c r="E1581" i="4"/>
  <c r="E1556" i="3"/>
  <c r="F1557" i="3" s="1"/>
  <c r="G1555" i="3"/>
  <c r="E71" i="2"/>
  <c r="G70" i="2"/>
  <c r="F71" i="2"/>
  <c r="F72" i="2" s="1"/>
  <c r="G1581" i="4" l="1"/>
  <c r="I1581" i="4" s="1"/>
  <c r="E1582" i="4"/>
  <c r="E1557" i="3"/>
  <c r="F1558" i="3" s="1"/>
  <c r="G1556" i="3"/>
  <c r="E72" i="2"/>
  <c r="G71" i="2"/>
  <c r="F1583" i="4" l="1"/>
  <c r="G1582" i="4"/>
  <c r="I1582" i="4" s="1"/>
  <c r="E1583" i="4"/>
  <c r="E1558" i="3"/>
  <c r="F1559" i="3" s="1"/>
  <c r="G1557" i="3"/>
  <c r="E73" i="2"/>
  <c r="G72" i="2"/>
  <c r="G1583" i="4" l="1"/>
  <c r="I1583" i="4" s="1"/>
  <c r="E1584" i="4"/>
  <c r="F1584" i="4"/>
  <c r="F1585" i="4" s="1"/>
  <c r="E1559" i="3"/>
  <c r="F1560" i="3" s="1"/>
  <c r="G1558" i="3"/>
  <c r="E74" i="2"/>
  <c r="G73" i="2"/>
  <c r="G1584" i="4" l="1"/>
  <c r="I1584" i="4" s="1"/>
  <c r="E1585" i="4"/>
  <c r="E1560" i="3"/>
  <c r="G1559" i="3"/>
  <c r="G74" i="2"/>
  <c r="F75" i="2"/>
  <c r="E75" i="2"/>
  <c r="G1585" i="4" l="1"/>
  <c r="I1585" i="4" s="1"/>
  <c r="E1586" i="4"/>
  <c r="F1586" i="4"/>
  <c r="F1587" i="4" s="1"/>
  <c r="E1561" i="3"/>
  <c r="G1560" i="3"/>
  <c r="E76" i="2"/>
  <c r="G75" i="2"/>
  <c r="F76" i="2"/>
  <c r="F77" i="2" s="1"/>
  <c r="G1586" i="4" l="1"/>
  <c r="I1586" i="4" s="1"/>
  <c r="E1587" i="4"/>
  <c r="E1562" i="3"/>
  <c r="G1561" i="3"/>
  <c r="E77" i="2"/>
  <c r="G76" i="2"/>
  <c r="G1587" i="4" l="1"/>
  <c r="I1587" i="4" s="1"/>
  <c r="E1588" i="4"/>
  <c r="F1588" i="4"/>
  <c r="F1589" i="4" s="1"/>
  <c r="E1563" i="3"/>
  <c r="G1562" i="3"/>
  <c r="E78" i="2"/>
  <c r="G77" i="2"/>
  <c r="F78" i="2"/>
  <c r="G1588" i="4" l="1"/>
  <c r="I1588" i="4" s="1"/>
  <c r="E1589" i="4"/>
  <c r="E1564" i="3"/>
  <c r="G1563" i="3"/>
  <c r="E79" i="2"/>
  <c r="G78" i="2"/>
  <c r="G1589" i="4" l="1"/>
  <c r="I1589" i="4" s="1"/>
  <c r="E1590" i="4"/>
  <c r="F1590" i="4"/>
  <c r="F1591" i="4" s="1"/>
  <c r="E1565" i="3"/>
  <c r="G1564" i="3"/>
  <c r="E80" i="2"/>
  <c r="G79" i="2"/>
  <c r="G1590" i="4" l="1"/>
  <c r="I1590" i="4" s="1"/>
  <c r="E1591" i="4"/>
  <c r="E1566" i="3"/>
  <c r="G1565" i="3"/>
  <c r="E81" i="2"/>
  <c r="G80" i="2"/>
  <c r="G1591" i="4" l="1"/>
  <c r="I1591" i="4" s="1"/>
  <c r="E1592" i="4"/>
  <c r="F1592" i="4"/>
  <c r="F1593" i="4" s="1"/>
  <c r="E1567" i="3"/>
  <c r="G1566" i="3"/>
  <c r="E82" i="2"/>
  <c r="G81" i="2"/>
  <c r="G1592" i="4" l="1"/>
  <c r="I1592" i="4" s="1"/>
  <c r="E1593" i="4"/>
  <c r="F1594" i="4"/>
  <c r="E1568" i="3"/>
  <c r="G1567" i="3"/>
  <c r="E83" i="2"/>
  <c r="G82" i="2"/>
  <c r="G1593" i="4" l="1"/>
  <c r="I1593" i="4" s="1"/>
  <c r="E1594" i="4"/>
  <c r="E1569" i="3"/>
  <c r="G1568" i="3"/>
  <c r="G83" i="2"/>
  <c r="F84" i="2"/>
  <c r="E84" i="2"/>
  <c r="G1594" i="4" l="1"/>
  <c r="I1594" i="4" s="1"/>
  <c r="E1595" i="4"/>
  <c r="F1595" i="4"/>
  <c r="F1596" i="4" s="1"/>
  <c r="E1570" i="3"/>
  <c r="G1569" i="3"/>
  <c r="E85" i="2"/>
  <c r="G84" i="2"/>
  <c r="F85" i="2"/>
  <c r="F86" i="2" s="1"/>
  <c r="G1595" i="4" l="1"/>
  <c r="I1595" i="4" s="1"/>
  <c r="E1596" i="4"/>
  <c r="F1597" i="4"/>
  <c r="E1571" i="3"/>
  <c r="G1570" i="3"/>
  <c r="E86" i="2"/>
  <c r="G85" i="2"/>
  <c r="G1596" i="4" l="1"/>
  <c r="I1596" i="4" s="1"/>
  <c r="E1597" i="4"/>
  <c r="F1598" i="4"/>
  <c r="E1572" i="3"/>
  <c r="F1573" i="3" s="1"/>
  <c r="G1571" i="3"/>
  <c r="E87" i="2"/>
  <c r="G86" i="2"/>
  <c r="F87" i="2"/>
  <c r="F88" i="2" s="1"/>
  <c r="G1597" i="4" l="1"/>
  <c r="I1597" i="4" s="1"/>
  <c r="E1598" i="4"/>
  <c r="E1573" i="3"/>
  <c r="F1574" i="3" s="1"/>
  <c r="G1572" i="3"/>
  <c r="E88" i="2"/>
  <c r="G87" i="2"/>
  <c r="G1598" i="4" l="1"/>
  <c r="I1598" i="4" s="1"/>
  <c r="E1599" i="4"/>
  <c r="F1599" i="4"/>
  <c r="F1600" i="4" s="1"/>
  <c r="E1574" i="3"/>
  <c r="F1575" i="3" s="1"/>
  <c r="G1573" i="3"/>
  <c r="E89" i="2"/>
  <c r="G88" i="2"/>
  <c r="F89" i="2"/>
  <c r="F90" i="2" s="1"/>
  <c r="G1599" i="4" l="1"/>
  <c r="I1599" i="4" s="1"/>
  <c r="E1600" i="4"/>
  <c r="E1575" i="3"/>
  <c r="F1576" i="3" s="1"/>
  <c r="G1574" i="3"/>
  <c r="E90" i="2"/>
  <c r="G89" i="2"/>
  <c r="G1600" i="4" l="1"/>
  <c r="I1600" i="4" s="1"/>
  <c r="E1601" i="4"/>
  <c r="F1601" i="4"/>
  <c r="F1602" i="4" s="1"/>
  <c r="E1576" i="3"/>
  <c r="F1577" i="3" s="1"/>
  <c r="G1575" i="3"/>
  <c r="E91" i="2"/>
  <c r="G90" i="2"/>
  <c r="G1601" i="4" l="1"/>
  <c r="I1601" i="4" s="1"/>
  <c r="E1602" i="4"/>
  <c r="E1577" i="3"/>
  <c r="G1576" i="3"/>
  <c r="E92" i="2"/>
  <c r="G91" i="2"/>
  <c r="G1602" i="4" l="1"/>
  <c r="I1602" i="4" s="1"/>
  <c r="E1603" i="4"/>
  <c r="F1603" i="4"/>
  <c r="F1604" i="4" s="1"/>
  <c r="E1578" i="3"/>
  <c r="G1577" i="3"/>
  <c r="G92" i="2"/>
  <c r="F93" i="2"/>
  <c r="E93" i="2"/>
  <c r="G1603" i="4" l="1"/>
  <c r="I1603" i="4" s="1"/>
  <c r="E1604" i="4"/>
  <c r="E1579" i="3"/>
  <c r="F1580" i="3" s="1"/>
  <c r="G1578" i="3"/>
  <c r="E94" i="2"/>
  <c r="G93" i="2"/>
  <c r="F94" i="2"/>
  <c r="G1604" i="4" l="1"/>
  <c r="I1604" i="4" s="1"/>
  <c r="E1605" i="4"/>
  <c r="F1605" i="4"/>
  <c r="F1606" i="4" s="1"/>
  <c r="E1580" i="3"/>
  <c r="F1581" i="3" s="1"/>
  <c r="G1579" i="3"/>
  <c r="E95" i="2"/>
  <c r="G94" i="2"/>
  <c r="G1605" i="4" l="1"/>
  <c r="I1605" i="4" s="1"/>
  <c r="E1606" i="4"/>
  <c r="E1581" i="3"/>
  <c r="F1582" i="3" s="1"/>
  <c r="G1580" i="3"/>
  <c r="G95" i="2"/>
  <c r="F96" i="2"/>
  <c r="E96" i="2"/>
  <c r="G1606" i="4" l="1"/>
  <c r="I1606" i="4" s="1"/>
  <c r="E1607" i="4"/>
  <c r="F1607" i="4"/>
  <c r="F1608" i="4" s="1"/>
  <c r="E1582" i="3"/>
  <c r="F1583" i="3" s="1"/>
  <c r="G1581" i="3"/>
  <c r="E97" i="2"/>
  <c r="G96" i="2"/>
  <c r="F97" i="2"/>
  <c r="G1607" i="4" l="1"/>
  <c r="I1607" i="4" s="1"/>
  <c r="E1608" i="4"/>
  <c r="E1583" i="3"/>
  <c r="F1584" i="3" s="1"/>
  <c r="G1582" i="3"/>
  <c r="E98" i="2"/>
  <c r="G97" i="2"/>
  <c r="G1608" i="4" l="1"/>
  <c r="I1608" i="4" s="1"/>
  <c r="E1609" i="4"/>
  <c r="E1584" i="3"/>
  <c r="F1585" i="3" s="1"/>
  <c r="G1583" i="3"/>
  <c r="E99" i="2"/>
  <c r="G98" i="2"/>
  <c r="G1609" i="4" l="1"/>
  <c r="I1609" i="4" s="1"/>
  <c r="E1610" i="4"/>
  <c r="E1585" i="3"/>
  <c r="F1586" i="3" s="1"/>
  <c r="G1584" i="3"/>
  <c r="E100" i="2"/>
  <c r="G99" i="2"/>
  <c r="G1610" i="4" l="1"/>
  <c r="I1610" i="4" s="1"/>
  <c r="E1611" i="4"/>
  <c r="E1586" i="3"/>
  <c r="F1587" i="3" s="1"/>
  <c r="G1585" i="3"/>
  <c r="E101" i="2"/>
  <c r="G100" i="2"/>
  <c r="G1611" i="4" l="1"/>
  <c r="I1611" i="4" s="1"/>
  <c r="E1612" i="4"/>
  <c r="E1587" i="3"/>
  <c r="F1588" i="3" s="1"/>
  <c r="G1586" i="3"/>
  <c r="E102" i="2"/>
  <c r="G101" i="2"/>
  <c r="G1612" i="4" l="1"/>
  <c r="I1612" i="4" s="1"/>
  <c r="E1613" i="4"/>
  <c r="E1588" i="3"/>
  <c r="F1589" i="3" s="1"/>
  <c r="G1587" i="3"/>
  <c r="E103" i="2"/>
  <c r="G102" i="2"/>
  <c r="G1613" i="4" l="1"/>
  <c r="I1613" i="4" s="1"/>
  <c r="E1614" i="4"/>
  <c r="E1589" i="3"/>
  <c r="F1590" i="3" s="1"/>
  <c r="G1588" i="3"/>
  <c r="E104" i="2"/>
  <c r="G103" i="2"/>
  <c r="G1614" i="4" l="1"/>
  <c r="I1614" i="4" s="1"/>
  <c r="E1615" i="4"/>
  <c r="E1590" i="3"/>
  <c r="F1591" i="3" s="1"/>
  <c r="G1589" i="3"/>
  <c r="G104" i="2"/>
  <c r="F105" i="2"/>
  <c r="E105" i="2"/>
  <c r="F1616" i="4" l="1"/>
  <c r="G1615" i="4"/>
  <c r="I1615" i="4" s="1"/>
  <c r="E1616" i="4"/>
  <c r="E1591" i="3"/>
  <c r="F1592" i="3" s="1"/>
  <c r="G1590" i="3"/>
  <c r="E106" i="2"/>
  <c r="G105" i="2"/>
  <c r="F106" i="2"/>
  <c r="G1616" i="4" l="1"/>
  <c r="I1616" i="4" s="1"/>
  <c r="E1617" i="4"/>
  <c r="E1592" i="3"/>
  <c r="F1593" i="3" s="1"/>
  <c r="G1591" i="3"/>
  <c r="E107" i="2"/>
  <c r="G106" i="2"/>
  <c r="G1617" i="4" l="1"/>
  <c r="I1617" i="4" s="1"/>
  <c r="E1618" i="4"/>
  <c r="E1593" i="3"/>
  <c r="F1594" i="3" s="1"/>
  <c r="G1592" i="3"/>
  <c r="E108" i="2"/>
  <c r="G107" i="2"/>
  <c r="G1618" i="4" l="1"/>
  <c r="I1618" i="4" s="1"/>
  <c r="E1619" i="4"/>
  <c r="E1594" i="3"/>
  <c r="F1595" i="3" s="1"/>
  <c r="G1593" i="3"/>
  <c r="E109" i="2"/>
  <c r="G108" i="2"/>
  <c r="G1619" i="4" l="1"/>
  <c r="I1619" i="4" s="1"/>
  <c r="E1620" i="4"/>
  <c r="E1595" i="3"/>
  <c r="F1596" i="3" s="1"/>
  <c r="G1594" i="3"/>
  <c r="E110" i="2"/>
  <c r="G109" i="2"/>
  <c r="G1620" i="4" l="1"/>
  <c r="I1620" i="4" s="1"/>
  <c r="E1621" i="4"/>
  <c r="E1596" i="3"/>
  <c r="F1597" i="3" s="1"/>
  <c r="G1595" i="3"/>
  <c r="G110" i="2"/>
  <c r="F111" i="2"/>
  <c r="E111" i="2"/>
  <c r="G1621" i="4" l="1"/>
  <c r="I1621" i="4" s="1"/>
  <c r="E1622" i="4"/>
  <c r="E1597" i="3"/>
  <c r="F1598" i="3" s="1"/>
  <c r="G1596" i="3"/>
  <c r="E112" i="2"/>
  <c r="G111" i="2"/>
  <c r="F112" i="2"/>
  <c r="G1622" i="4" l="1"/>
  <c r="I1622" i="4" s="1"/>
  <c r="E1623" i="4"/>
  <c r="E1598" i="3"/>
  <c r="F1599" i="3" s="1"/>
  <c r="G1597" i="3"/>
  <c r="E113" i="2"/>
  <c r="G112" i="2"/>
  <c r="G1623" i="4" l="1"/>
  <c r="I1623" i="4" s="1"/>
  <c r="E1624" i="4"/>
  <c r="E1599" i="3"/>
  <c r="F1600" i="3" s="1"/>
  <c r="G1598" i="3"/>
  <c r="E114" i="2"/>
  <c r="G113" i="2"/>
  <c r="G1624" i="4" l="1"/>
  <c r="I1624" i="4" s="1"/>
  <c r="E1625" i="4"/>
  <c r="E1600" i="3"/>
  <c r="F1601" i="3" s="1"/>
  <c r="G1599" i="3"/>
  <c r="G114" i="2"/>
  <c r="F115" i="2"/>
  <c r="E115" i="2"/>
  <c r="G1625" i="4" l="1"/>
  <c r="I1625" i="4" s="1"/>
  <c r="E1626" i="4"/>
  <c r="E1601" i="3"/>
  <c r="F1602" i="3" s="1"/>
  <c r="G1600" i="3"/>
  <c r="E116" i="2"/>
  <c r="G115" i="2"/>
  <c r="F116" i="2"/>
  <c r="G1626" i="4" l="1"/>
  <c r="I1626" i="4" s="1"/>
  <c r="E1627" i="4"/>
  <c r="E1602" i="3"/>
  <c r="G1601" i="3"/>
  <c r="E117" i="2"/>
  <c r="G116" i="2"/>
  <c r="G1627" i="4" l="1"/>
  <c r="I1627" i="4" s="1"/>
  <c r="E1628" i="4"/>
  <c r="E1603" i="3"/>
  <c r="G1602" i="3"/>
  <c r="E118" i="2"/>
  <c r="G117" i="2"/>
  <c r="G1628" i="4" l="1"/>
  <c r="I1628" i="4" s="1"/>
  <c r="E1629" i="4"/>
  <c r="E1604" i="3"/>
  <c r="G1603" i="3"/>
  <c r="G118" i="2"/>
  <c r="F119" i="2"/>
  <c r="E119" i="2"/>
  <c r="G1629" i="4" l="1"/>
  <c r="I1629" i="4" s="1"/>
  <c r="E1630" i="4"/>
  <c r="E1605" i="3"/>
  <c r="F1606" i="3" s="1"/>
  <c r="G1604" i="3"/>
  <c r="E120" i="2"/>
  <c r="G119" i="2"/>
  <c r="F120" i="2"/>
  <c r="F121" i="2" s="1"/>
  <c r="G1630" i="4" l="1"/>
  <c r="I1630" i="4" s="1"/>
  <c r="E1631" i="4"/>
  <c r="E1606" i="3"/>
  <c r="G1605" i="3"/>
  <c r="E121" i="2"/>
  <c r="G120" i="2"/>
  <c r="F1632" i="4" l="1"/>
  <c r="G1631" i="4"/>
  <c r="I1631" i="4" s="1"/>
  <c r="E1632" i="4"/>
  <c r="E1607" i="3"/>
  <c r="G1606" i="3"/>
  <c r="E122" i="2"/>
  <c r="G121" i="2"/>
  <c r="F122" i="2"/>
  <c r="F123" i="2" s="1"/>
  <c r="G1632" i="4" l="1"/>
  <c r="I1632" i="4" s="1"/>
  <c r="E1633" i="4"/>
  <c r="F1633" i="4"/>
  <c r="E1608" i="3"/>
  <c r="G1607" i="3"/>
  <c r="E123" i="2"/>
  <c r="G122" i="2"/>
  <c r="G1633" i="4" l="1"/>
  <c r="I1633" i="4" s="1"/>
  <c r="E1634" i="4"/>
  <c r="E1609" i="3"/>
  <c r="G1608" i="3"/>
  <c r="E124" i="2"/>
  <c r="G123" i="2"/>
  <c r="F124" i="2"/>
  <c r="G1634" i="4" l="1"/>
  <c r="I1634" i="4" s="1"/>
  <c r="E1635" i="4"/>
  <c r="E1610" i="3"/>
  <c r="G1609" i="3"/>
  <c r="E125" i="2"/>
  <c r="G124" i="2"/>
  <c r="G1635" i="4" l="1"/>
  <c r="I1635" i="4" s="1"/>
  <c r="E1636" i="4"/>
  <c r="E1611" i="3"/>
  <c r="G1610" i="3"/>
  <c r="G125" i="2"/>
  <c r="F126" i="2"/>
  <c r="E126" i="2"/>
  <c r="E1637" i="4" l="1"/>
  <c r="G1636" i="4"/>
  <c r="I1636" i="4" s="1"/>
  <c r="E1612" i="3"/>
  <c r="G1611" i="3"/>
  <c r="E127" i="2"/>
  <c r="G126" i="2"/>
  <c r="F127" i="2"/>
  <c r="E1638" i="4" l="1"/>
  <c r="G1637" i="4"/>
  <c r="I1637" i="4" s="1"/>
  <c r="E1613" i="3"/>
  <c r="G1612" i="3"/>
  <c r="E128" i="2"/>
  <c r="G127" i="2"/>
  <c r="G1638" i="4" l="1"/>
  <c r="I1638" i="4" s="1"/>
  <c r="E1639" i="4"/>
  <c r="E1614" i="3"/>
  <c r="F1615" i="3" s="1"/>
  <c r="G1613" i="3"/>
  <c r="G128" i="2"/>
  <c r="F129" i="2"/>
  <c r="E129" i="2"/>
  <c r="F1640" i="4" l="1"/>
  <c r="G1639" i="4"/>
  <c r="I1639" i="4" s="1"/>
  <c r="E1640" i="4"/>
  <c r="E1615" i="3"/>
  <c r="F1616" i="3" s="1"/>
  <c r="G1614" i="3"/>
  <c r="E130" i="2"/>
  <c r="G129" i="2"/>
  <c r="F130" i="2"/>
  <c r="F131" i="2" s="1"/>
  <c r="G1640" i="4" l="1"/>
  <c r="I1640" i="4" s="1"/>
  <c r="E1641" i="4"/>
  <c r="F1641" i="4"/>
  <c r="F1642" i="4" s="1"/>
  <c r="E1616" i="3"/>
  <c r="F1617" i="3" s="1"/>
  <c r="G1615" i="3"/>
  <c r="E131" i="2"/>
  <c r="G130" i="2"/>
  <c r="G1641" i="4" l="1"/>
  <c r="I1641" i="4" s="1"/>
  <c r="E1642" i="4"/>
  <c r="F1643" i="4"/>
  <c r="E1617" i="3"/>
  <c r="F1618" i="3" s="1"/>
  <c r="G1616" i="3"/>
  <c r="E132" i="2"/>
  <c r="G131" i="2"/>
  <c r="F132" i="2"/>
  <c r="F133" i="2" s="1"/>
  <c r="G1642" i="4" l="1"/>
  <c r="I1642" i="4" s="1"/>
  <c r="E1643" i="4"/>
  <c r="E1618" i="3"/>
  <c r="F1619" i="3" s="1"/>
  <c r="G1617" i="3"/>
  <c r="E133" i="2"/>
  <c r="G132" i="2"/>
  <c r="G1643" i="4" l="1"/>
  <c r="I1643" i="4" s="1"/>
  <c r="E1644" i="4"/>
  <c r="E1619" i="3"/>
  <c r="F1620" i="3" s="1"/>
  <c r="G1618" i="3"/>
  <c r="E134" i="2"/>
  <c r="G133" i="2"/>
  <c r="F134" i="2"/>
  <c r="F135" i="2" s="1"/>
  <c r="G1644" i="4" l="1"/>
  <c r="I1644" i="4" s="1"/>
  <c r="E1645" i="4"/>
  <c r="E1620" i="3"/>
  <c r="F1621" i="3" s="1"/>
  <c r="G1619" i="3"/>
  <c r="E135" i="2"/>
  <c r="G134" i="2"/>
  <c r="G1645" i="4" l="1"/>
  <c r="I1645" i="4" s="1"/>
  <c r="E1646" i="4"/>
  <c r="E1621" i="3"/>
  <c r="F1622" i="3" s="1"/>
  <c r="G1620" i="3"/>
  <c r="E136" i="2"/>
  <c r="G135" i="2"/>
  <c r="F136" i="2"/>
  <c r="E1647" i="4" l="1"/>
  <c r="G1646" i="4"/>
  <c r="I1646" i="4" s="1"/>
  <c r="E1622" i="3"/>
  <c r="G1621" i="3"/>
  <c r="E137" i="2"/>
  <c r="G136" i="2"/>
  <c r="G1647" i="4" l="1"/>
  <c r="I1647" i="4" s="1"/>
  <c r="E1648" i="4"/>
  <c r="E1623" i="3"/>
  <c r="G1622" i="3"/>
  <c r="E138" i="2"/>
  <c r="G137" i="2"/>
  <c r="G1648" i="4" l="1"/>
  <c r="I1648" i="4" s="1"/>
  <c r="E1649" i="4"/>
  <c r="E1624" i="3"/>
  <c r="G1623" i="3"/>
  <c r="E139" i="2"/>
  <c r="G138" i="2"/>
  <c r="E1650" i="4" l="1"/>
  <c r="G1649" i="4"/>
  <c r="I1649" i="4" s="1"/>
  <c r="E1625" i="3"/>
  <c r="G1624" i="3"/>
  <c r="G139" i="2"/>
  <c r="F140" i="2"/>
  <c r="E140" i="2"/>
  <c r="E1651" i="4" l="1"/>
  <c r="G1650" i="4"/>
  <c r="I1650" i="4" s="1"/>
  <c r="E1626" i="3"/>
  <c r="G1625" i="3"/>
  <c r="E141" i="2"/>
  <c r="G140" i="2"/>
  <c r="G1651" i="4" l="1"/>
  <c r="I1651" i="4" s="1"/>
  <c r="E1652" i="4"/>
  <c r="E1627" i="3"/>
  <c r="G1626" i="3"/>
  <c r="E142" i="2"/>
  <c r="G141" i="2"/>
  <c r="G1652" i="4" l="1"/>
  <c r="I1652" i="4" s="1"/>
  <c r="E1653" i="4"/>
  <c r="E1628" i="3"/>
  <c r="G1627" i="3"/>
  <c r="E143" i="2"/>
  <c r="G142" i="2"/>
  <c r="E1654" i="4" l="1"/>
  <c r="G1653" i="4"/>
  <c r="I1653" i="4" s="1"/>
  <c r="E1629" i="3"/>
  <c r="G1628" i="3"/>
  <c r="E144" i="2"/>
  <c r="G143" i="2"/>
  <c r="E1655" i="4" l="1"/>
  <c r="G1654" i="4"/>
  <c r="I1654" i="4" s="1"/>
  <c r="E1630" i="3"/>
  <c r="F1631" i="3" s="1"/>
  <c r="G1629" i="3"/>
  <c r="G144" i="2"/>
  <c r="F145" i="2"/>
  <c r="E145" i="2"/>
  <c r="G1655" i="4" l="1"/>
  <c r="I1655" i="4" s="1"/>
  <c r="E1656" i="4"/>
  <c r="E1631" i="3"/>
  <c r="F1632" i="3" s="1"/>
  <c r="G1630" i="3"/>
  <c r="E146" i="2"/>
  <c r="G145" i="2"/>
  <c r="F146" i="2"/>
  <c r="F147" i="2" s="1"/>
  <c r="E1657" i="4" l="1"/>
  <c r="G1656" i="4"/>
  <c r="I1656" i="4" s="1"/>
  <c r="E1632" i="3"/>
  <c r="F1633" i="3" s="1"/>
  <c r="G1631" i="3"/>
  <c r="E147" i="2"/>
  <c r="G146" i="2"/>
  <c r="E1658" i="4" l="1"/>
  <c r="G1657" i="4"/>
  <c r="I1657" i="4" s="1"/>
  <c r="E1633" i="3"/>
  <c r="F1634" i="3" s="1"/>
  <c r="G1632" i="3"/>
  <c r="E148" i="2"/>
  <c r="G147" i="2"/>
  <c r="F148" i="2"/>
  <c r="F149" i="2" s="1"/>
  <c r="G1658" i="4" l="1"/>
  <c r="I1658" i="4" s="1"/>
  <c r="E1659" i="4"/>
  <c r="E1634" i="3"/>
  <c r="F1635" i="3" s="1"/>
  <c r="G1633" i="3"/>
  <c r="E149" i="2"/>
  <c r="G148" i="2"/>
  <c r="G1659" i="4" l="1"/>
  <c r="I1659" i="4" s="1"/>
  <c r="E1660" i="4"/>
  <c r="E1635" i="3"/>
  <c r="G1634" i="3"/>
  <c r="E150" i="2"/>
  <c r="G149" i="2"/>
  <c r="F150" i="2"/>
  <c r="F151" i="2" s="1"/>
  <c r="G1660" i="4" l="1"/>
  <c r="I1660" i="4" s="1"/>
  <c r="E1661" i="4"/>
  <c r="E1636" i="3"/>
  <c r="G1635" i="3"/>
  <c r="E151" i="2"/>
  <c r="G150" i="2"/>
  <c r="G1661" i="4" l="1"/>
  <c r="I1661" i="4" s="1"/>
  <c r="E1662" i="4"/>
  <c r="E1637" i="3"/>
  <c r="G1636" i="3"/>
  <c r="E152" i="2"/>
  <c r="G151" i="2"/>
  <c r="G1662" i="4" l="1"/>
  <c r="I1662" i="4" s="1"/>
  <c r="E1663" i="4"/>
  <c r="E1638" i="3"/>
  <c r="F1639" i="3" s="1"/>
  <c r="G1637" i="3"/>
  <c r="G152" i="2"/>
  <c r="F153" i="2"/>
  <c r="E153" i="2"/>
  <c r="E1664" i="4" l="1"/>
  <c r="G1663" i="4"/>
  <c r="I1663" i="4" s="1"/>
  <c r="E1639" i="3"/>
  <c r="F1640" i="3" s="1"/>
  <c r="G1638" i="3"/>
  <c r="E154" i="2"/>
  <c r="G153" i="2"/>
  <c r="F154" i="2"/>
  <c r="E155" i="2" s="1"/>
  <c r="G1664" i="4" l="1"/>
  <c r="I1664" i="4" s="1"/>
  <c r="E1665" i="4"/>
  <c r="E1640" i="3"/>
  <c r="F1641" i="3" s="1"/>
  <c r="G1639" i="3"/>
  <c r="E156" i="2"/>
  <c r="G155" i="2"/>
  <c r="G154" i="2"/>
  <c r="G1665" i="4" l="1"/>
  <c r="I1665" i="4" s="1"/>
  <c r="E1666" i="4"/>
  <c r="E1641" i="3"/>
  <c r="F1642" i="3" s="1"/>
  <c r="G1640" i="3"/>
  <c r="E157" i="2"/>
  <c r="G156" i="2"/>
  <c r="G1666" i="4" l="1"/>
  <c r="I1666" i="4" s="1"/>
  <c r="E1667" i="4"/>
  <c r="E1642" i="3"/>
  <c r="F1643" i="3" s="1"/>
  <c r="G1641" i="3"/>
  <c r="G157" i="2"/>
  <c r="F158" i="2"/>
  <c r="E158" i="2"/>
  <c r="G1667" i="4" l="1"/>
  <c r="I1667" i="4" s="1"/>
  <c r="E1668" i="4"/>
  <c r="E1643" i="3"/>
  <c r="G1642" i="3"/>
  <c r="E159" i="2"/>
  <c r="G158" i="2"/>
  <c r="F159" i="2"/>
  <c r="F160" i="2" s="1"/>
  <c r="G1668" i="4" l="1"/>
  <c r="I1668" i="4" s="1"/>
  <c r="E1669" i="4"/>
  <c r="E1644" i="3"/>
  <c r="G1643" i="3"/>
  <c r="E160" i="2"/>
  <c r="G159" i="2"/>
  <c r="G1669" i="4" l="1"/>
  <c r="I1669" i="4" s="1"/>
  <c r="E1670" i="4"/>
  <c r="E1645" i="3"/>
  <c r="G1644" i="3"/>
  <c r="E161" i="2"/>
  <c r="G160" i="2"/>
  <c r="F161" i="2"/>
  <c r="F162" i="2" s="1"/>
  <c r="G1670" i="4" l="1"/>
  <c r="I1670" i="4" s="1"/>
  <c r="E1671" i="4"/>
  <c r="E1646" i="3"/>
  <c r="G1645" i="3"/>
  <c r="E162" i="2"/>
  <c r="G161" i="2"/>
  <c r="E1672" i="4" l="1"/>
  <c r="G1671" i="4"/>
  <c r="I1671" i="4" s="1"/>
  <c r="E1647" i="3"/>
  <c r="G1646" i="3"/>
  <c r="E163" i="2"/>
  <c r="G162" i="2"/>
  <c r="F163" i="2"/>
  <c r="F164" i="2" s="1"/>
  <c r="F1673" i="4" l="1"/>
  <c r="G1672" i="4"/>
  <c r="I1672" i="4" s="1"/>
  <c r="E1673" i="4"/>
  <c r="E1648" i="3"/>
  <c r="G1647" i="3"/>
  <c r="E164" i="2"/>
  <c r="G163" i="2"/>
  <c r="G1673" i="4" l="1"/>
  <c r="I1673" i="4" s="1"/>
  <c r="E1674" i="4"/>
  <c r="F1674" i="4"/>
  <c r="F1675" i="4" s="1"/>
  <c r="E1649" i="3"/>
  <c r="G1648" i="3"/>
  <c r="E165" i="2"/>
  <c r="G164" i="2"/>
  <c r="F165" i="2"/>
  <c r="G1674" i="4" l="1"/>
  <c r="I1674" i="4" s="1"/>
  <c r="E1675" i="4"/>
  <c r="E1650" i="3"/>
  <c r="G1649" i="3"/>
  <c r="E166" i="2"/>
  <c r="G165" i="2"/>
  <c r="E1676" i="4" l="1"/>
  <c r="G1675" i="4"/>
  <c r="I1675" i="4" s="1"/>
  <c r="F1676" i="4"/>
  <c r="F1677" i="4" s="1"/>
  <c r="E1651" i="3"/>
  <c r="G1650" i="3"/>
  <c r="G166" i="2"/>
  <c r="F167" i="2"/>
  <c r="F168" i="2" s="1"/>
  <c r="E167" i="2"/>
  <c r="E1677" i="4" l="1"/>
  <c r="G1676" i="4"/>
  <c r="I1676" i="4" s="1"/>
  <c r="E1652" i="3"/>
  <c r="G1651" i="3"/>
  <c r="E168" i="2"/>
  <c r="G167" i="2"/>
  <c r="F169" i="2"/>
  <c r="F170" i="2" s="1"/>
  <c r="E1678" i="4" l="1"/>
  <c r="G1677" i="4"/>
  <c r="I1677" i="4" s="1"/>
  <c r="F1678" i="4"/>
  <c r="F1679" i="4" s="1"/>
  <c r="E1653" i="3"/>
  <c r="G1652" i="3"/>
  <c r="E169" i="2"/>
  <c r="G168" i="2"/>
  <c r="E1679" i="4" l="1"/>
  <c r="G1678" i="4"/>
  <c r="I1678" i="4" s="1"/>
  <c r="E1654" i="3"/>
  <c r="G1653" i="3"/>
  <c r="E170" i="2"/>
  <c r="G169" i="2"/>
  <c r="G1679" i="4" l="1"/>
  <c r="I1679" i="4" s="1"/>
  <c r="E1680" i="4"/>
  <c r="F1680" i="4"/>
  <c r="F1681" i="4" s="1"/>
  <c r="E1655" i="3"/>
  <c r="G1654" i="3"/>
  <c r="E171" i="2"/>
  <c r="G170" i="2"/>
  <c r="G1680" i="4" l="1"/>
  <c r="I1680" i="4" s="1"/>
  <c r="E1681" i="4"/>
  <c r="F1682" i="4"/>
  <c r="E1656" i="3"/>
  <c r="G1655" i="3"/>
  <c r="G171" i="2"/>
  <c r="F172" i="2"/>
  <c r="E172" i="2"/>
  <c r="E1682" i="4" l="1"/>
  <c r="G1681" i="4"/>
  <c r="I1681" i="4" s="1"/>
  <c r="F1683" i="4"/>
  <c r="E1657" i="3"/>
  <c r="G1656" i="3"/>
  <c r="E173" i="2"/>
  <c r="G172" i="2"/>
  <c r="F173" i="2"/>
  <c r="F174" i="2" s="1"/>
  <c r="E1683" i="4" l="1"/>
  <c r="G1682" i="4"/>
  <c r="I1682" i="4" s="1"/>
  <c r="E1658" i="3"/>
  <c r="G1657" i="3"/>
  <c r="E174" i="2"/>
  <c r="G173" i="2"/>
  <c r="G1683" i="4" l="1"/>
  <c r="I1683" i="4" s="1"/>
  <c r="E1684" i="4"/>
  <c r="F1684" i="4"/>
  <c r="F1685" i="4" s="1"/>
  <c r="E1659" i="3"/>
  <c r="G1658" i="3"/>
  <c r="E175" i="2"/>
  <c r="G174" i="2"/>
  <c r="F175" i="2"/>
  <c r="F176" i="2" s="1"/>
  <c r="G1684" i="4" l="1"/>
  <c r="I1684" i="4" s="1"/>
  <c r="E1685" i="4"/>
  <c r="E1660" i="3"/>
  <c r="G1659" i="3"/>
  <c r="E176" i="2"/>
  <c r="G175" i="2"/>
  <c r="G1685" i="4" l="1"/>
  <c r="I1685" i="4" s="1"/>
  <c r="E1686" i="4"/>
  <c r="F1686" i="4"/>
  <c r="F1687" i="4" s="1"/>
  <c r="E1661" i="3"/>
  <c r="G1660" i="3"/>
  <c r="E177" i="2"/>
  <c r="G176" i="2"/>
  <c r="F177" i="2"/>
  <c r="G1686" i="4" l="1"/>
  <c r="I1686" i="4" s="1"/>
  <c r="E1687" i="4"/>
  <c r="F1688" i="4"/>
  <c r="E1662" i="3"/>
  <c r="F1663" i="3" s="1"/>
  <c r="G1661" i="3"/>
  <c r="E178" i="2"/>
  <c r="G177" i="2"/>
  <c r="G1687" i="4" l="1"/>
  <c r="I1687" i="4" s="1"/>
  <c r="E1688" i="4"/>
  <c r="F1689" i="4"/>
  <c r="E1663" i="3"/>
  <c r="G1662" i="3"/>
  <c r="E179" i="2"/>
  <c r="G178" i="2"/>
  <c r="G1688" i="4" l="1"/>
  <c r="I1688" i="4" s="1"/>
  <c r="E1689" i="4"/>
  <c r="E1664" i="3"/>
  <c r="G1663" i="3"/>
  <c r="G179" i="2"/>
  <c r="F180" i="2"/>
  <c r="E180" i="2"/>
  <c r="G1689" i="4" l="1"/>
  <c r="I1689" i="4" s="1"/>
  <c r="E1690" i="4"/>
  <c r="F1690" i="4"/>
  <c r="F1691" i="4" s="1"/>
  <c r="E1665" i="3"/>
  <c r="F1666" i="3" s="1"/>
  <c r="G1664" i="3"/>
  <c r="E181" i="2"/>
  <c r="G180" i="2"/>
  <c r="G1690" i="4" l="1"/>
  <c r="I1690" i="4" s="1"/>
  <c r="E1691" i="4"/>
  <c r="E1666" i="3"/>
  <c r="F1667" i="3" s="1"/>
  <c r="G1665" i="3"/>
  <c r="E182" i="2"/>
  <c r="G181" i="2"/>
  <c r="G1691" i="4" l="1"/>
  <c r="I1691" i="4" s="1"/>
  <c r="E1692" i="4"/>
  <c r="E1667" i="3"/>
  <c r="G1666" i="3"/>
  <c r="G182" i="2"/>
  <c r="F183" i="2"/>
  <c r="E183" i="2"/>
  <c r="G1692" i="4" l="1"/>
  <c r="I1692" i="4" s="1"/>
  <c r="E1693" i="4"/>
  <c r="E1668" i="3"/>
  <c r="F1669" i="3" s="1"/>
  <c r="G1667" i="3"/>
  <c r="E184" i="2"/>
  <c r="G183" i="2"/>
  <c r="F184" i="2"/>
  <c r="F185" i="2" s="1"/>
  <c r="G1693" i="4" l="1"/>
  <c r="I1693" i="4" s="1"/>
  <c r="E1694" i="4"/>
  <c r="E1669" i="3"/>
  <c r="F1670" i="3" s="1"/>
  <c r="G1668" i="3"/>
  <c r="E185" i="2"/>
  <c r="G184" i="2"/>
  <c r="F1695" i="4" l="1"/>
  <c r="G1694" i="4"/>
  <c r="I1694" i="4" s="1"/>
  <c r="E1695" i="4"/>
  <c r="E1670" i="3"/>
  <c r="F1671" i="3" s="1"/>
  <c r="G1669" i="3"/>
  <c r="E186" i="2"/>
  <c r="G185" i="2"/>
  <c r="F186" i="2"/>
  <c r="G1695" i="4" l="1"/>
  <c r="I1695" i="4" s="1"/>
  <c r="E1696" i="4"/>
  <c r="E1671" i="3"/>
  <c r="G1670" i="3"/>
  <c r="E187" i="2"/>
  <c r="G186" i="2"/>
  <c r="F1697" i="4" l="1"/>
  <c r="G1696" i="4"/>
  <c r="I1696" i="4" s="1"/>
  <c r="E1697" i="4"/>
  <c r="E1672" i="3"/>
  <c r="F1673" i="3" s="1"/>
  <c r="G1671" i="3"/>
  <c r="E188" i="2"/>
  <c r="G187" i="2"/>
  <c r="G1697" i="4" l="1"/>
  <c r="I1697" i="4" s="1"/>
  <c r="E1698" i="4"/>
  <c r="F1698" i="4"/>
  <c r="E1673" i="3"/>
  <c r="F1674" i="3" s="1"/>
  <c r="G1672" i="3"/>
  <c r="E189" i="2"/>
  <c r="G188" i="2"/>
  <c r="G1698" i="4" l="1"/>
  <c r="I1698" i="4" s="1"/>
  <c r="E1699" i="4"/>
  <c r="E1674" i="3"/>
  <c r="F1675" i="3" s="1"/>
  <c r="G1673" i="3"/>
  <c r="E190" i="2"/>
  <c r="G189" i="2"/>
  <c r="E1700" i="4" l="1"/>
  <c r="G1699" i="4"/>
  <c r="I1699" i="4" s="1"/>
  <c r="E1675" i="3"/>
  <c r="F1676" i="3" s="1"/>
  <c r="G1674" i="3"/>
  <c r="E191" i="2"/>
  <c r="G190" i="2"/>
  <c r="E1701" i="4" l="1"/>
  <c r="G1700" i="4"/>
  <c r="I1700" i="4" s="1"/>
  <c r="E1676" i="3"/>
  <c r="F1677" i="3" s="1"/>
  <c r="G1675" i="3"/>
  <c r="E192" i="2"/>
  <c r="G191" i="2"/>
  <c r="E1702" i="4" l="1"/>
  <c r="G1701" i="4"/>
  <c r="I1701" i="4" s="1"/>
  <c r="E1677" i="3"/>
  <c r="F1678" i="3" s="1"/>
  <c r="G1676" i="3"/>
  <c r="E193" i="2"/>
  <c r="G192" i="2"/>
  <c r="F1703" i="4" l="1"/>
  <c r="E1703" i="4"/>
  <c r="G1702" i="4"/>
  <c r="I1702" i="4" s="1"/>
  <c r="E1678" i="3"/>
  <c r="F1679" i="3" s="1"/>
  <c r="G1677" i="3"/>
  <c r="E194" i="2"/>
  <c r="G193" i="2"/>
  <c r="G1703" i="4" l="1"/>
  <c r="I1703" i="4" s="1"/>
  <c r="E1704" i="4"/>
  <c r="F1704" i="4"/>
  <c r="F1705" i="4" s="1"/>
  <c r="E1679" i="3"/>
  <c r="F1680" i="3" s="1"/>
  <c r="G1678" i="3"/>
  <c r="E195" i="2"/>
  <c r="G194" i="2"/>
  <c r="E1705" i="4" l="1"/>
  <c r="G1704" i="4"/>
  <c r="I1704" i="4" s="1"/>
  <c r="E1680" i="3"/>
  <c r="F1681" i="3" s="1"/>
  <c r="G1679" i="3"/>
  <c r="E196" i="2"/>
  <c r="G195" i="2"/>
  <c r="G1705" i="4" l="1"/>
  <c r="I1705" i="4" s="1"/>
  <c r="E1706" i="4"/>
  <c r="F1706" i="4"/>
  <c r="F1707" i="4" s="1"/>
  <c r="E1681" i="3"/>
  <c r="F1682" i="3" s="1"/>
  <c r="G1680" i="3"/>
  <c r="E197" i="2"/>
  <c r="G196" i="2"/>
  <c r="G1706" i="4" l="1"/>
  <c r="I1706" i="4" s="1"/>
  <c r="E1707" i="4"/>
  <c r="E1682" i="3"/>
  <c r="F1683" i="3" s="1"/>
  <c r="G1681" i="3"/>
  <c r="E198" i="2"/>
  <c r="G197" i="2"/>
  <c r="E1708" i="4" l="1"/>
  <c r="G1707" i="4"/>
  <c r="I1707" i="4" s="1"/>
  <c r="F1708" i="4"/>
  <c r="F1709" i="4" s="1"/>
  <c r="E1683" i="3"/>
  <c r="F1684" i="3" s="1"/>
  <c r="G1682" i="3"/>
  <c r="G198" i="2"/>
  <c r="F199" i="2"/>
  <c r="E199" i="2"/>
  <c r="E1709" i="4" l="1"/>
  <c r="G1708" i="4"/>
  <c r="I1708" i="4" s="1"/>
  <c r="E1684" i="3"/>
  <c r="F1685" i="3" s="1"/>
  <c r="G1683" i="3"/>
  <c r="E200" i="2"/>
  <c r="G199" i="2"/>
  <c r="F200" i="2"/>
  <c r="E1710" i="4" l="1"/>
  <c r="G1709" i="4"/>
  <c r="I1709" i="4" s="1"/>
  <c r="F1710" i="4"/>
  <c r="F1711" i="4" s="1"/>
  <c r="E1685" i="3"/>
  <c r="F1686" i="3" s="1"/>
  <c r="G1684" i="3"/>
  <c r="E201" i="2"/>
  <c r="G200" i="2"/>
  <c r="G1710" i="4" l="1"/>
  <c r="I1710" i="4" s="1"/>
  <c r="E1711" i="4"/>
  <c r="E1686" i="3"/>
  <c r="F1687" i="3" s="1"/>
  <c r="G1685" i="3"/>
  <c r="G201" i="2"/>
  <c r="F202" i="2"/>
  <c r="E202" i="2"/>
  <c r="G1711" i="4" l="1"/>
  <c r="I1711" i="4" s="1"/>
  <c r="E1712" i="4"/>
  <c r="F1712" i="4"/>
  <c r="F1713" i="4" s="1"/>
  <c r="E1687" i="3"/>
  <c r="F1688" i="3" s="1"/>
  <c r="G1686" i="3"/>
  <c r="E203" i="2"/>
  <c r="G202" i="2"/>
  <c r="F203" i="2"/>
  <c r="F204" i="2" s="1"/>
  <c r="E1713" i="4" l="1"/>
  <c r="G1712" i="4"/>
  <c r="I1712" i="4" s="1"/>
  <c r="F1714" i="4"/>
  <c r="E1688" i="3"/>
  <c r="F1689" i="3" s="1"/>
  <c r="G1687" i="3"/>
  <c r="E204" i="2"/>
  <c r="G203" i="2"/>
  <c r="E1714" i="4" l="1"/>
  <c r="G1713" i="4"/>
  <c r="I1713" i="4" s="1"/>
  <c r="E1689" i="3"/>
  <c r="G1688" i="3"/>
  <c r="E205" i="2"/>
  <c r="G204" i="2"/>
  <c r="F205" i="2"/>
  <c r="F206" i="2" s="1"/>
  <c r="G1714" i="4" l="1"/>
  <c r="I1714" i="4" s="1"/>
  <c r="E1715" i="4"/>
  <c r="F1715" i="4"/>
  <c r="E1690" i="3"/>
  <c r="G1689" i="3"/>
  <c r="E206" i="2"/>
  <c r="G205" i="2"/>
  <c r="G1715" i="4" l="1"/>
  <c r="I1715" i="4" s="1"/>
  <c r="E1716" i="4"/>
  <c r="E1691" i="3"/>
  <c r="G1690" i="3"/>
  <c r="E207" i="2"/>
  <c r="G206" i="2"/>
  <c r="G1716" i="4" l="1"/>
  <c r="I1716" i="4" s="1"/>
  <c r="E1717" i="4"/>
  <c r="E1692" i="3"/>
  <c r="G1691" i="3"/>
  <c r="G207" i="2"/>
  <c r="F208" i="2"/>
  <c r="E208" i="2"/>
  <c r="G1717" i="4" l="1"/>
  <c r="I1717" i="4" s="1"/>
  <c r="E1718" i="4"/>
  <c r="E1693" i="3"/>
  <c r="G1692" i="3"/>
  <c r="E209" i="2"/>
  <c r="G208" i="2"/>
  <c r="E1719" i="4" l="1"/>
  <c r="G1718" i="4"/>
  <c r="I1718" i="4" s="1"/>
  <c r="E1694" i="3"/>
  <c r="G1693" i="3"/>
  <c r="E210" i="2"/>
  <c r="G209" i="2"/>
  <c r="E1720" i="4" l="1"/>
  <c r="G1719" i="4"/>
  <c r="I1719" i="4" s="1"/>
  <c r="E1695" i="3"/>
  <c r="G1694" i="3"/>
  <c r="E211" i="2"/>
  <c r="G210" i="2"/>
  <c r="E1721" i="4" l="1"/>
  <c r="G1720" i="4"/>
  <c r="I1720" i="4" s="1"/>
  <c r="E1696" i="3"/>
  <c r="F1697" i="3" s="1"/>
  <c r="G1695" i="3"/>
  <c r="G211" i="2"/>
  <c r="F212" i="2"/>
  <c r="E212" i="2"/>
  <c r="G1721" i="4" l="1"/>
  <c r="I1721" i="4" s="1"/>
  <c r="E1722" i="4"/>
  <c r="E1697" i="3"/>
  <c r="F1698" i="3" s="1"/>
  <c r="G1696" i="3"/>
  <c r="E213" i="2"/>
  <c r="G212" i="2"/>
  <c r="F213" i="2"/>
  <c r="E1723" i="4" l="1"/>
  <c r="G1722" i="4"/>
  <c r="I1722" i="4" s="1"/>
  <c r="E1698" i="3"/>
  <c r="G1697" i="3"/>
  <c r="E214" i="2"/>
  <c r="G213" i="2"/>
  <c r="E1724" i="4" l="1"/>
  <c r="G1723" i="4"/>
  <c r="I1723" i="4" s="1"/>
  <c r="E1699" i="3"/>
  <c r="G1698" i="3"/>
  <c r="G214" i="2"/>
  <c r="F215" i="2"/>
  <c r="E215" i="2"/>
  <c r="E1725" i="4" l="1"/>
  <c r="G1724" i="4"/>
  <c r="I1724" i="4" s="1"/>
  <c r="E1700" i="3"/>
  <c r="G1699" i="3"/>
  <c r="E216" i="2"/>
  <c r="G215" i="2"/>
  <c r="F216" i="2"/>
  <c r="F217" i="2" s="1"/>
  <c r="E1726" i="4" l="1"/>
  <c r="G1725" i="4"/>
  <c r="I1725" i="4" s="1"/>
  <c r="E1701" i="3"/>
  <c r="G1700" i="3"/>
  <c r="E217" i="2"/>
  <c r="G216" i="2"/>
  <c r="E1727" i="4" l="1"/>
  <c r="G1726" i="4"/>
  <c r="I1726" i="4" s="1"/>
  <c r="E1702" i="3"/>
  <c r="F1703" i="3" s="1"/>
  <c r="G1701" i="3"/>
  <c r="E218" i="2"/>
  <c r="G217" i="2"/>
  <c r="F218" i="2"/>
  <c r="F219" i="2" s="1"/>
  <c r="G1727" i="4" l="1"/>
  <c r="I1727" i="4" s="1"/>
  <c r="E1728" i="4"/>
  <c r="E1703" i="3"/>
  <c r="F1704" i="3" s="1"/>
  <c r="G1702" i="3"/>
  <c r="E219" i="2"/>
  <c r="G218" i="2"/>
  <c r="G1728" i="4" l="1"/>
  <c r="I1728" i="4" s="1"/>
  <c r="E1729" i="4"/>
  <c r="E1704" i="3"/>
  <c r="F1705" i="3" s="1"/>
  <c r="G1703" i="3"/>
  <c r="E220" i="2"/>
  <c r="G219" i="2"/>
  <c r="F220" i="2"/>
  <c r="F221" i="2" s="1"/>
  <c r="G1729" i="4" l="1"/>
  <c r="I1729" i="4" s="1"/>
  <c r="E1730" i="4"/>
  <c r="E1705" i="3"/>
  <c r="F1706" i="3" s="1"/>
  <c r="G1704" i="3"/>
  <c r="E221" i="2"/>
  <c r="G220" i="2"/>
  <c r="G1730" i="4" l="1"/>
  <c r="I1730" i="4" s="1"/>
  <c r="E1731" i="4"/>
  <c r="E1706" i="3"/>
  <c r="F1707" i="3" s="1"/>
  <c r="G1705" i="3"/>
  <c r="E222" i="2"/>
  <c r="G221" i="2"/>
  <c r="F222" i="2"/>
  <c r="E1732" i="4" l="1"/>
  <c r="G1731" i="4"/>
  <c r="I1731" i="4" s="1"/>
  <c r="E1707" i="3"/>
  <c r="F1708" i="3" s="1"/>
  <c r="G1706" i="3"/>
  <c r="E223" i="2"/>
  <c r="G222" i="2"/>
  <c r="G1732" i="4" l="1"/>
  <c r="I1732" i="4" s="1"/>
  <c r="E1733" i="4"/>
  <c r="E1708" i="3"/>
  <c r="F1709" i="3" s="1"/>
  <c r="G1707" i="3"/>
  <c r="E224" i="2"/>
  <c r="G223" i="2"/>
  <c r="E1734" i="4" l="1"/>
  <c r="G1733" i="4"/>
  <c r="I1733" i="4" s="1"/>
  <c r="E1709" i="3"/>
  <c r="F1710" i="3" s="1"/>
  <c r="G1708" i="3"/>
  <c r="E225" i="2"/>
  <c r="G224" i="2"/>
  <c r="E1735" i="4" l="1"/>
  <c r="G1734" i="4"/>
  <c r="I1734" i="4" s="1"/>
  <c r="E1710" i="3"/>
  <c r="F1711" i="3" s="1"/>
  <c r="G1709" i="3"/>
  <c r="E226" i="2"/>
  <c r="G225" i="2"/>
  <c r="E1736" i="4" l="1"/>
  <c r="G1735" i="4"/>
  <c r="I1735" i="4" s="1"/>
  <c r="E1711" i="3"/>
  <c r="F1712" i="3" s="1"/>
  <c r="G1710" i="3"/>
  <c r="G226" i="2"/>
  <c r="F227" i="2"/>
  <c r="E227" i="2"/>
  <c r="G1736" i="4" l="1"/>
  <c r="I1736" i="4" s="1"/>
  <c r="E1737" i="4"/>
  <c r="E1712" i="3"/>
  <c r="F1713" i="3" s="1"/>
  <c r="G1711" i="3"/>
  <c r="E228" i="2"/>
  <c r="G227" i="2"/>
  <c r="F228" i="2"/>
  <c r="F229" i="2" s="1"/>
  <c r="F1738" i="4" l="1"/>
  <c r="E1738" i="4"/>
  <c r="G1737" i="4"/>
  <c r="I1737" i="4" s="1"/>
  <c r="E1713" i="3"/>
  <c r="F1714" i="3" s="1"/>
  <c r="G1712" i="3"/>
  <c r="E229" i="2"/>
  <c r="G228" i="2"/>
  <c r="E1739" i="4" l="1"/>
  <c r="G1738" i="4"/>
  <c r="I1738" i="4" s="1"/>
  <c r="F1739" i="4"/>
  <c r="F1740" i="4" s="1"/>
  <c r="E1714" i="3"/>
  <c r="F1715" i="3" s="1"/>
  <c r="G1713" i="3"/>
  <c r="E230" i="2"/>
  <c r="G229" i="2"/>
  <c r="F230" i="2"/>
  <c r="E1740" i="4" l="1"/>
  <c r="G1739" i="4"/>
  <c r="I1739" i="4" s="1"/>
  <c r="E1715" i="3"/>
  <c r="G1714" i="3"/>
  <c r="E231" i="2"/>
  <c r="G230" i="2"/>
  <c r="E1741" i="4" l="1"/>
  <c r="G1740" i="4"/>
  <c r="I1740" i="4" s="1"/>
  <c r="F1741" i="4"/>
  <c r="F1742" i="4" s="1"/>
  <c r="E1716" i="3"/>
  <c r="G1715" i="3"/>
  <c r="E232" i="2"/>
  <c r="G231" i="2"/>
  <c r="E1742" i="4" l="1"/>
  <c r="G1741" i="4"/>
  <c r="I1741" i="4" s="1"/>
  <c r="E1717" i="3"/>
  <c r="G1716" i="3"/>
  <c r="G232" i="2"/>
  <c r="F233" i="2"/>
  <c r="E233" i="2"/>
  <c r="G1742" i="4" l="1"/>
  <c r="I1742" i="4" s="1"/>
  <c r="E1743" i="4"/>
  <c r="F1743" i="4"/>
  <c r="F1744" i="4" s="1"/>
  <c r="E1718" i="3"/>
  <c r="G1717" i="3"/>
  <c r="E234" i="2"/>
  <c r="G233" i="2"/>
  <c r="G1743" i="4" l="1"/>
  <c r="I1743" i="4" s="1"/>
  <c r="E1744" i="4"/>
  <c r="E1719" i="3"/>
  <c r="G1718" i="3"/>
  <c r="E235" i="2"/>
  <c r="G234" i="2"/>
  <c r="G1744" i="4" l="1"/>
  <c r="I1744" i="4" s="1"/>
  <c r="E1745" i="4"/>
  <c r="F1745" i="4"/>
  <c r="F1746" i="4" s="1"/>
  <c r="E1720" i="3"/>
  <c r="G1719" i="3"/>
  <c r="E236" i="2"/>
  <c r="G235" i="2"/>
  <c r="G1745" i="4" l="1"/>
  <c r="I1745" i="4" s="1"/>
  <c r="E1746" i="4"/>
  <c r="E1721" i="3"/>
  <c r="G1720" i="3"/>
  <c r="E237" i="2"/>
  <c r="G236" i="2"/>
  <c r="G1746" i="4" l="1"/>
  <c r="I1746" i="4" s="1"/>
  <c r="E1747" i="4"/>
  <c r="F1747" i="4"/>
  <c r="F1748" i="4" s="1"/>
  <c r="E1722" i="3"/>
  <c r="G1721" i="3"/>
  <c r="G237" i="2"/>
  <c r="F238" i="2"/>
  <c r="E238" i="2"/>
  <c r="G1747" i="4" l="1"/>
  <c r="I1747" i="4" s="1"/>
  <c r="E1748" i="4"/>
  <c r="E1723" i="3"/>
  <c r="G1722" i="3"/>
  <c r="E239" i="2"/>
  <c r="G238" i="2"/>
  <c r="F239" i="2"/>
  <c r="G1748" i="4" l="1"/>
  <c r="I1748" i="4" s="1"/>
  <c r="E1749" i="4"/>
  <c r="F1749" i="4"/>
  <c r="F1750" i="4" s="1"/>
  <c r="E1724" i="3"/>
  <c r="G1723" i="3"/>
  <c r="E240" i="2"/>
  <c r="G239" i="2"/>
  <c r="G1749" i="4" l="1"/>
  <c r="I1749" i="4" s="1"/>
  <c r="E1750" i="4"/>
  <c r="E1725" i="3"/>
  <c r="G1724" i="3"/>
  <c r="G240" i="2"/>
  <c r="F241" i="2"/>
  <c r="E241" i="2"/>
  <c r="G1750" i="4" l="1"/>
  <c r="I1750" i="4" s="1"/>
  <c r="E1751" i="4"/>
  <c r="F1751" i="4"/>
  <c r="F1752" i="4" s="1"/>
  <c r="E1726" i="3"/>
  <c r="G1725" i="3"/>
  <c r="E242" i="2"/>
  <c r="G241" i="2"/>
  <c r="F242" i="2"/>
  <c r="F243" i="2" s="1"/>
  <c r="G1751" i="4" l="1"/>
  <c r="I1751" i="4" s="1"/>
  <c r="E1752" i="4"/>
  <c r="E1727" i="3"/>
  <c r="G1726" i="3"/>
  <c r="E243" i="2"/>
  <c r="G242" i="2"/>
  <c r="G1752" i="4" l="1"/>
  <c r="I1752" i="4" s="1"/>
  <c r="E1753" i="4"/>
  <c r="F1753" i="4"/>
  <c r="F1754" i="4" s="1"/>
  <c r="E1728" i="3"/>
  <c r="G1727" i="3"/>
  <c r="E244" i="2"/>
  <c r="G243" i="2"/>
  <c r="F244" i="2"/>
  <c r="G1753" i="4" l="1"/>
  <c r="I1753" i="4" s="1"/>
  <c r="E1754" i="4"/>
  <c r="E1729" i="3"/>
  <c r="G1728" i="3"/>
  <c r="E245" i="2"/>
  <c r="G244" i="2"/>
  <c r="G1754" i="4" l="1"/>
  <c r="I1754" i="4" s="1"/>
  <c r="E1755" i="4"/>
  <c r="F1755" i="4"/>
  <c r="F1756" i="4" s="1"/>
  <c r="E1730" i="3"/>
  <c r="G1729" i="3"/>
  <c r="G245" i="2"/>
  <c r="F246" i="2"/>
  <c r="E246" i="2"/>
  <c r="G1755" i="4" l="1"/>
  <c r="I1755" i="4" s="1"/>
  <c r="E1756" i="4"/>
  <c r="E1731" i="3"/>
  <c r="G1730" i="3"/>
  <c r="E247" i="2"/>
  <c r="G246" i="2"/>
  <c r="F247" i="2"/>
  <c r="F248" i="2" s="1"/>
  <c r="G1756" i="4" l="1"/>
  <c r="I1756" i="4" s="1"/>
  <c r="E1757" i="4"/>
  <c r="E1732" i="3"/>
  <c r="F1733" i="3" s="1"/>
  <c r="G1731" i="3"/>
  <c r="E248" i="2"/>
  <c r="G247" i="2"/>
  <c r="G1757" i="4" l="1"/>
  <c r="I1757" i="4" s="1"/>
  <c r="E1758" i="4"/>
  <c r="E1733" i="3"/>
  <c r="F1734" i="3" s="1"/>
  <c r="G1732" i="3"/>
  <c r="E249" i="2"/>
  <c r="G248" i="2"/>
  <c r="F249" i="2"/>
  <c r="F250" i="2" s="1"/>
  <c r="G1758" i="4" l="1"/>
  <c r="I1758" i="4" s="1"/>
  <c r="E1759" i="4"/>
  <c r="E1734" i="3"/>
  <c r="F1735" i="3" s="1"/>
  <c r="G1733" i="3"/>
  <c r="E250" i="2"/>
  <c r="G249" i="2"/>
  <c r="G1759" i="4" l="1"/>
  <c r="I1759" i="4" s="1"/>
  <c r="E1760" i="4"/>
  <c r="E1735" i="3"/>
  <c r="F1736" i="3" s="1"/>
  <c r="G1734" i="3"/>
  <c r="E251" i="2"/>
  <c r="G250" i="2"/>
  <c r="G1760" i="4" l="1"/>
  <c r="I1760" i="4" s="1"/>
  <c r="E1761" i="4"/>
  <c r="E1736" i="3"/>
  <c r="F1737" i="3" s="1"/>
  <c r="G1735" i="3"/>
  <c r="E252" i="2"/>
  <c r="G251" i="2"/>
  <c r="G1761" i="4" l="1"/>
  <c r="I1761" i="4" s="1"/>
  <c r="E1762" i="4"/>
  <c r="E1737" i="3"/>
  <c r="F1738" i="3" s="1"/>
  <c r="G1736" i="3"/>
  <c r="G252" i="2"/>
  <c r="F253" i="2"/>
  <c r="E253" i="2"/>
  <c r="G1762" i="4" l="1"/>
  <c r="I1762" i="4" s="1"/>
  <c r="E1763" i="4"/>
  <c r="E1738" i="3"/>
  <c r="F1739" i="3" s="1"/>
  <c r="G1737" i="3"/>
  <c r="E254" i="2"/>
  <c r="G253" i="2"/>
  <c r="F254" i="2"/>
  <c r="F255" i="2" s="1"/>
  <c r="G1763" i="4" l="1"/>
  <c r="I1763" i="4" s="1"/>
  <c r="E1764" i="4"/>
  <c r="E1739" i="3"/>
  <c r="F1740" i="3" s="1"/>
  <c r="G1738" i="3"/>
  <c r="E255" i="2"/>
  <c r="G254" i="2"/>
  <c r="G1764" i="4" l="1"/>
  <c r="I1764" i="4" s="1"/>
  <c r="E1765" i="4"/>
  <c r="E1740" i="3"/>
  <c r="F1741" i="3" s="1"/>
  <c r="G1739" i="3"/>
  <c r="E256" i="2"/>
  <c r="G255" i="2"/>
  <c r="F256" i="2"/>
  <c r="F257" i="2" s="1"/>
  <c r="F1766" i="4" l="1"/>
  <c r="G1765" i="4"/>
  <c r="I1765" i="4" s="1"/>
  <c r="E1766" i="4"/>
  <c r="E1741" i="3"/>
  <c r="F1742" i="3" s="1"/>
  <c r="G1740" i="3"/>
  <c r="E257" i="2"/>
  <c r="G256" i="2"/>
  <c r="G1766" i="4" l="1"/>
  <c r="I1766" i="4" s="1"/>
  <c r="E1767" i="4"/>
  <c r="F1767" i="4"/>
  <c r="F1768" i="4" s="1"/>
  <c r="E1742" i="3"/>
  <c r="F1743" i="3" s="1"/>
  <c r="G1741" i="3"/>
  <c r="E258" i="2"/>
  <c r="G257" i="2"/>
  <c r="F258" i="2"/>
  <c r="G1767" i="4" l="1"/>
  <c r="I1767" i="4" s="1"/>
  <c r="E1768" i="4"/>
  <c r="F1769" i="4"/>
  <c r="E1743" i="3"/>
  <c r="F1744" i="3" s="1"/>
  <c r="G1742" i="3"/>
  <c r="E259" i="2"/>
  <c r="G258" i="2"/>
  <c r="G1768" i="4" l="1"/>
  <c r="I1768" i="4" s="1"/>
  <c r="E1769" i="4"/>
  <c r="E1744" i="3"/>
  <c r="F1745" i="3" s="1"/>
  <c r="G1743" i="3"/>
  <c r="E260" i="2"/>
  <c r="G259" i="2"/>
  <c r="E1770" i="4" l="1"/>
  <c r="G1769" i="4"/>
  <c r="I1769" i="4" s="1"/>
  <c r="F1770" i="4"/>
  <c r="F1771" i="4" s="1"/>
  <c r="E1745" i="3"/>
  <c r="G1744" i="3"/>
  <c r="G260" i="2"/>
  <c r="F261" i="2"/>
  <c r="E261" i="2"/>
  <c r="G1770" i="4" l="1"/>
  <c r="I1770" i="4" s="1"/>
  <c r="E1771" i="4"/>
  <c r="E1746" i="3"/>
  <c r="F1747" i="3" s="1"/>
  <c r="G1745" i="3"/>
  <c r="E262" i="2"/>
  <c r="G261" i="2"/>
  <c r="G1771" i="4" l="1"/>
  <c r="I1771" i="4" s="1"/>
  <c r="E1772" i="4"/>
  <c r="F1772" i="4"/>
  <c r="F1773" i="4" s="1"/>
  <c r="E1747" i="3"/>
  <c r="F1748" i="3" s="1"/>
  <c r="G1746" i="3"/>
  <c r="E263" i="2"/>
  <c r="G262" i="2"/>
  <c r="G1772" i="4" l="1"/>
  <c r="I1772" i="4" s="1"/>
  <c r="E1773" i="4"/>
  <c r="F1774" i="4"/>
  <c r="E1748" i="3"/>
  <c r="F1749" i="3" s="1"/>
  <c r="G1747" i="3"/>
  <c r="E264" i="2"/>
  <c r="G263" i="2"/>
  <c r="G1773" i="4" l="1"/>
  <c r="I1773" i="4" s="1"/>
  <c r="E1774" i="4"/>
  <c r="E1749" i="3"/>
  <c r="F1750" i="3" s="1"/>
  <c r="G1748" i="3"/>
  <c r="E265" i="2"/>
  <c r="G264" i="2"/>
  <c r="G1774" i="4" l="1"/>
  <c r="I1774" i="4" s="1"/>
  <c r="E1775" i="4"/>
  <c r="F1775" i="4"/>
  <c r="F1776" i="4" s="1"/>
  <c r="E1750" i="3"/>
  <c r="F1751" i="3" s="1"/>
  <c r="G1749" i="3"/>
  <c r="E266" i="2"/>
  <c r="G265" i="2"/>
  <c r="G1775" i="4" l="1"/>
  <c r="I1775" i="4" s="1"/>
  <c r="E1776" i="4"/>
  <c r="E1751" i="3"/>
  <c r="F1752" i="3" s="1"/>
  <c r="G1750" i="3"/>
  <c r="E267" i="2"/>
  <c r="G266" i="2"/>
  <c r="G1776" i="4" l="1"/>
  <c r="I1776" i="4" s="1"/>
  <c r="E1777" i="4"/>
  <c r="F1777" i="4"/>
  <c r="E1752" i="3"/>
  <c r="F1753" i="3" s="1"/>
  <c r="G1751" i="3"/>
  <c r="G267" i="2"/>
  <c r="F268" i="2"/>
  <c r="E268" i="2"/>
  <c r="G1777" i="4" l="1"/>
  <c r="I1777" i="4" s="1"/>
  <c r="E1778" i="4"/>
  <c r="E1753" i="3"/>
  <c r="G1752" i="3"/>
  <c r="E269" i="2"/>
  <c r="G268" i="2"/>
  <c r="F269" i="2"/>
  <c r="G1778" i="4" l="1"/>
  <c r="I1778" i="4" s="1"/>
  <c r="E1779" i="4"/>
  <c r="E1754" i="3"/>
  <c r="F1755" i="3" s="1"/>
  <c r="G1753" i="3"/>
  <c r="E270" i="2"/>
  <c r="G269" i="2"/>
  <c r="G1779" i="4" l="1"/>
  <c r="I1779" i="4" s="1"/>
  <c r="E1780" i="4"/>
  <c r="E1755" i="3"/>
  <c r="F1756" i="3" s="1"/>
  <c r="G1754" i="3"/>
  <c r="G270" i="2"/>
  <c r="F271" i="2"/>
  <c r="E271" i="2"/>
  <c r="G1780" i="4" l="1"/>
  <c r="I1780" i="4" s="1"/>
  <c r="E1781" i="4"/>
  <c r="E1756" i="3"/>
  <c r="G1755" i="3"/>
  <c r="E272" i="2"/>
  <c r="G271" i="2"/>
  <c r="F272" i="2"/>
  <c r="F273" i="2" s="1"/>
  <c r="F1782" i="4" l="1"/>
  <c r="G1781" i="4"/>
  <c r="I1781" i="4" s="1"/>
  <c r="E1782" i="4"/>
  <c r="E1757" i="3"/>
  <c r="G1756" i="3"/>
  <c r="E273" i="2"/>
  <c r="G272" i="2"/>
  <c r="G1782" i="4" l="1"/>
  <c r="I1782" i="4" s="1"/>
  <c r="E1783" i="4"/>
  <c r="F1783" i="4"/>
  <c r="F1784" i="4" s="1"/>
  <c r="E1758" i="3"/>
  <c r="G1757" i="3"/>
  <c r="E274" i="2"/>
  <c r="G273" i="2"/>
  <c r="F274" i="2"/>
  <c r="F275" i="2" s="1"/>
  <c r="G1783" i="4" l="1"/>
  <c r="I1783" i="4" s="1"/>
  <c r="E1784" i="4"/>
  <c r="E1759" i="3"/>
  <c r="G1758" i="3"/>
  <c r="E275" i="2"/>
  <c r="G274" i="2"/>
  <c r="G1784" i="4" l="1"/>
  <c r="I1784" i="4" s="1"/>
  <c r="E1785" i="4"/>
  <c r="F1785" i="4"/>
  <c r="F1786" i="4" s="1"/>
  <c r="E1760" i="3"/>
  <c r="G1759" i="3"/>
  <c r="E276" i="2"/>
  <c r="G275" i="2"/>
  <c r="F276" i="2"/>
  <c r="G1785" i="4" l="1"/>
  <c r="I1785" i="4" s="1"/>
  <c r="E1786" i="4"/>
  <c r="E1761" i="3"/>
  <c r="G1760" i="3"/>
  <c r="E277" i="2"/>
  <c r="G276" i="2"/>
  <c r="G1786" i="4" l="1"/>
  <c r="I1786" i="4" s="1"/>
  <c r="E1787" i="4"/>
  <c r="F1787" i="4"/>
  <c r="F1788" i="4" s="1"/>
  <c r="E1762" i="3"/>
  <c r="F1763" i="3" s="1"/>
  <c r="G1761" i="3"/>
  <c r="E278" i="2"/>
  <c r="G277" i="2"/>
  <c r="G1787" i="4" l="1"/>
  <c r="I1787" i="4" s="1"/>
  <c r="E1788" i="4"/>
  <c r="E1763" i="3"/>
  <c r="F1764" i="3" s="1"/>
  <c r="G1762" i="3"/>
  <c r="G278" i="2"/>
  <c r="F279" i="2"/>
  <c r="E279" i="2"/>
  <c r="G1788" i="4" l="1"/>
  <c r="I1788" i="4" s="1"/>
  <c r="E1789" i="4"/>
  <c r="F1789" i="4"/>
  <c r="F1790" i="4" s="1"/>
  <c r="E1764" i="3"/>
  <c r="F1765" i="3" s="1"/>
  <c r="G1763" i="3"/>
  <c r="E280" i="2"/>
  <c r="G279" i="2"/>
  <c r="F280" i="2"/>
  <c r="G1789" i="4" l="1"/>
  <c r="I1789" i="4" s="1"/>
  <c r="E1790" i="4"/>
  <c r="E1765" i="3"/>
  <c r="F1766" i="3" s="1"/>
  <c r="G1764" i="3"/>
  <c r="E281" i="2"/>
  <c r="G280" i="2"/>
  <c r="G1790" i="4" l="1"/>
  <c r="I1790" i="4" s="1"/>
  <c r="E1791" i="4"/>
  <c r="F1791" i="4"/>
  <c r="F1792" i="4" s="1"/>
  <c r="E1766" i="3"/>
  <c r="F1767" i="3" s="1"/>
  <c r="G1765" i="3"/>
  <c r="G281" i="2"/>
  <c r="F282" i="2"/>
  <c r="E282" i="2"/>
  <c r="G1791" i="4" l="1"/>
  <c r="I1791" i="4" s="1"/>
  <c r="E1792" i="4"/>
  <c r="F1793" i="4"/>
  <c r="E1767" i="3"/>
  <c r="F1768" i="3" s="1"/>
  <c r="G1766" i="3"/>
  <c r="E283" i="2"/>
  <c r="G282" i="2"/>
  <c r="G1792" i="4" l="1"/>
  <c r="I1792" i="4" s="1"/>
  <c r="E1793" i="4"/>
  <c r="E1768" i="3"/>
  <c r="F1769" i="3" s="1"/>
  <c r="G1767" i="3"/>
  <c r="E284" i="2"/>
  <c r="G283" i="2"/>
  <c r="G1793" i="4" l="1"/>
  <c r="I1793" i="4" s="1"/>
  <c r="E1794" i="4"/>
  <c r="F1794" i="4"/>
  <c r="F1795" i="4" s="1"/>
  <c r="E1769" i="3"/>
  <c r="F1770" i="3" s="1"/>
  <c r="G1768" i="3"/>
  <c r="E285" i="2"/>
  <c r="G284" i="2"/>
  <c r="G1794" i="4" l="1"/>
  <c r="I1794" i="4" s="1"/>
  <c r="E1795" i="4"/>
  <c r="E1770" i="3"/>
  <c r="F1771" i="3" s="1"/>
  <c r="G1769" i="3"/>
  <c r="G285" i="2"/>
  <c r="F286" i="2"/>
  <c r="E286" i="2"/>
  <c r="G1795" i="4" l="1"/>
  <c r="I1795" i="4" s="1"/>
  <c r="E1796" i="4"/>
  <c r="F1796" i="4"/>
  <c r="F1797" i="4" s="1"/>
  <c r="E1771" i="3"/>
  <c r="F1772" i="3" s="1"/>
  <c r="G1770" i="3"/>
  <c r="E287" i="2"/>
  <c r="G286" i="2"/>
  <c r="F287" i="2"/>
  <c r="F288" i="2" s="1"/>
  <c r="G1796" i="4" l="1"/>
  <c r="I1796" i="4" s="1"/>
  <c r="E1797" i="4"/>
  <c r="E1772" i="3"/>
  <c r="F1773" i="3" s="1"/>
  <c r="G1771" i="3"/>
  <c r="E288" i="2"/>
  <c r="G287" i="2"/>
  <c r="G1797" i="4" l="1"/>
  <c r="I1797" i="4" s="1"/>
  <c r="E1798" i="4"/>
  <c r="F1798" i="4"/>
  <c r="F1799" i="4" s="1"/>
  <c r="E1773" i="3"/>
  <c r="F1774" i="3" s="1"/>
  <c r="G1772" i="3"/>
  <c r="E289" i="2"/>
  <c r="G288" i="2"/>
  <c r="G1798" i="4" l="1"/>
  <c r="I1798" i="4" s="1"/>
  <c r="E1799" i="4"/>
  <c r="E1774" i="3"/>
  <c r="F1775" i="3" s="1"/>
  <c r="G1773" i="3"/>
  <c r="E290" i="2"/>
  <c r="G289" i="2"/>
  <c r="G1799" i="4" l="1"/>
  <c r="I1799" i="4" s="1"/>
  <c r="E1800" i="4"/>
  <c r="F1800" i="4"/>
  <c r="F1801" i="4" s="1"/>
  <c r="E1775" i="3"/>
  <c r="F1776" i="3" s="1"/>
  <c r="G1774" i="3"/>
  <c r="G290" i="2"/>
  <c r="E291" i="2"/>
  <c r="F291" i="2"/>
  <c r="G1800" i="4" l="1"/>
  <c r="I1800" i="4" s="1"/>
  <c r="E1801" i="4"/>
  <c r="E1776" i="3"/>
  <c r="G1775" i="3"/>
  <c r="E292" i="2"/>
  <c r="G291" i="2"/>
  <c r="G1801" i="4" l="1"/>
  <c r="I1801" i="4" s="1"/>
  <c r="E1802" i="4"/>
  <c r="E1777" i="3"/>
  <c r="G1776" i="3"/>
  <c r="E293" i="2"/>
  <c r="G292" i="2"/>
  <c r="G1802" i="4" l="1"/>
  <c r="I1802" i="4" s="1"/>
  <c r="E1803" i="4"/>
  <c r="E1778" i="3"/>
  <c r="G1777" i="3"/>
  <c r="G293" i="2"/>
  <c r="F294" i="2"/>
  <c r="E294" i="2"/>
  <c r="G1803" i="4" l="1"/>
  <c r="I1803" i="4" s="1"/>
  <c r="E1804" i="4"/>
  <c r="E1779" i="3"/>
  <c r="G1778" i="3"/>
  <c r="E295" i="2"/>
  <c r="G294" i="2"/>
  <c r="F295" i="2"/>
  <c r="F296" i="2" s="1"/>
  <c r="F297" i="2" s="1"/>
  <c r="G1804" i="4" l="1"/>
  <c r="I1804" i="4" s="1"/>
  <c r="E1805" i="4"/>
  <c r="E1780" i="3"/>
  <c r="G1779" i="3"/>
  <c r="E296" i="2"/>
  <c r="G295" i="2"/>
  <c r="G1805" i="4" l="1"/>
  <c r="I1805" i="4" s="1"/>
  <c r="E1806" i="4"/>
  <c r="E1781" i="3"/>
  <c r="G1780" i="3"/>
  <c r="E297" i="2"/>
  <c r="G296" i="2"/>
  <c r="G1806" i="4" l="1"/>
  <c r="I1806" i="4" s="1"/>
  <c r="E1807" i="4"/>
  <c r="E1782" i="3"/>
  <c r="F1783" i="3" s="1"/>
  <c r="G1781" i="3"/>
  <c r="E298" i="2"/>
  <c r="G297" i="2"/>
  <c r="G1807" i="4" l="1"/>
  <c r="I1807" i="4" s="1"/>
  <c r="E1808" i="4"/>
  <c r="E1783" i="3"/>
  <c r="F1784" i="3" s="1"/>
  <c r="G1782" i="3"/>
  <c r="G298" i="2"/>
  <c r="F299" i="2"/>
  <c r="E299" i="2"/>
  <c r="G1808" i="4" l="1"/>
  <c r="I1808" i="4" s="1"/>
  <c r="E1809" i="4"/>
  <c r="E1784" i="3"/>
  <c r="F1785" i="3" s="1"/>
  <c r="G1783" i="3"/>
  <c r="E300" i="2"/>
  <c r="G299" i="2"/>
  <c r="F300" i="2"/>
  <c r="G1809" i="4" l="1"/>
  <c r="I1809" i="4" s="1"/>
  <c r="E1810" i="4"/>
  <c r="E1785" i="3"/>
  <c r="F1786" i="3" s="1"/>
  <c r="G1784" i="3"/>
  <c r="E301" i="2"/>
  <c r="G300" i="2"/>
  <c r="G1810" i="4" l="1"/>
  <c r="I1810" i="4" s="1"/>
  <c r="E1811" i="4"/>
  <c r="E1786" i="3"/>
  <c r="F1787" i="3" s="1"/>
  <c r="G1785" i="3"/>
  <c r="E302" i="2"/>
  <c r="G301" i="2"/>
  <c r="G1811" i="4" l="1"/>
  <c r="I1811" i="4" s="1"/>
  <c r="E1812" i="4"/>
  <c r="E1787" i="3"/>
  <c r="F1788" i="3" s="1"/>
  <c r="G1786" i="3"/>
  <c r="E303" i="2"/>
  <c r="G302" i="2"/>
  <c r="G1812" i="4" l="1"/>
  <c r="I1812" i="4" s="1"/>
  <c r="E1813" i="4"/>
  <c r="E1788" i="3"/>
  <c r="F1789" i="3" s="1"/>
  <c r="G1787" i="3"/>
  <c r="E304" i="2"/>
  <c r="G303" i="2"/>
  <c r="G1813" i="4" l="1"/>
  <c r="I1813" i="4" s="1"/>
  <c r="E1814" i="4"/>
  <c r="G1814" i="4" s="1"/>
  <c r="I1814" i="4" s="1"/>
  <c r="E1789" i="3"/>
  <c r="F1790" i="3" s="1"/>
  <c r="G1788" i="3"/>
  <c r="E305" i="2"/>
  <c r="G304" i="2"/>
  <c r="E1790" i="3" l="1"/>
  <c r="F1791" i="3" s="1"/>
  <c r="G1789" i="3"/>
  <c r="E306" i="2"/>
  <c r="G305" i="2"/>
  <c r="E1791" i="3" l="1"/>
  <c r="F1792" i="3" s="1"/>
  <c r="G1790" i="3"/>
  <c r="G306" i="2"/>
  <c r="F307" i="2"/>
  <c r="E307" i="2"/>
  <c r="E1792" i="3" l="1"/>
  <c r="F1793" i="3" s="1"/>
  <c r="G1791" i="3"/>
  <c r="E308" i="2"/>
  <c r="G307" i="2"/>
  <c r="F308" i="2"/>
  <c r="F309" i="2" s="1"/>
  <c r="E1793" i="3" l="1"/>
  <c r="F1794" i="3" s="1"/>
  <c r="G1792" i="3"/>
  <c r="E309" i="2"/>
  <c r="G308" i="2"/>
  <c r="E1794" i="3" l="1"/>
  <c r="G1793" i="3"/>
  <c r="E310" i="2"/>
  <c r="G309" i="2"/>
  <c r="F310" i="2"/>
  <c r="E1795" i="3" l="1"/>
  <c r="F1796" i="3" s="1"/>
  <c r="G1794" i="3"/>
  <c r="E311" i="2"/>
  <c r="G310" i="2"/>
  <c r="E1796" i="3" l="1"/>
  <c r="F1797" i="3" s="1"/>
  <c r="G1795" i="3"/>
  <c r="G311" i="2"/>
  <c r="F312" i="2"/>
  <c r="E312" i="2"/>
  <c r="E1797" i="3" l="1"/>
  <c r="G1796" i="3"/>
  <c r="E313" i="2"/>
  <c r="G312" i="2"/>
  <c r="E1798" i="3" l="1"/>
  <c r="G1797" i="3"/>
  <c r="G313" i="2"/>
  <c r="F314" i="2"/>
  <c r="E314" i="2"/>
  <c r="E1799" i="3" l="1"/>
  <c r="F1800" i="3" s="1"/>
  <c r="G1798" i="3"/>
  <c r="E315" i="2"/>
  <c r="G314" i="2"/>
  <c r="E1800" i="3" l="1"/>
  <c r="G1799" i="3"/>
  <c r="G315" i="2"/>
  <c r="F316" i="2"/>
  <c r="E316" i="2"/>
  <c r="E1801" i="3" l="1"/>
  <c r="G1800" i="3"/>
  <c r="E317" i="2"/>
  <c r="G316" i="2"/>
  <c r="E1802" i="3" l="1"/>
  <c r="G1801" i="3"/>
  <c r="G317" i="2"/>
  <c r="E318" i="2"/>
  <c r="F318" i="2"/>
  <c r="F319" i="2" s="1"/>
  <c r="E1803" i="3" l="1"/>
  <c r="G1802" i="3"/>
  <c r="E319" i="2"/>
  <c r="G318" i="2"/>
  <c r="E1804" i="3" l="1"/>
  <c r="G1803" i="3"/>
  <c r="E320" i="2"/>
  <c r="G319" i="2"/>
  <c r="F320" i="2"/>
  <c r="F321" i="2" s="1"/>
  <c r="E1805" i="3" l="1"/>
  <c r="G1804" i="3"/>
  <c r="E321" i="2"/>
  <c r="G320" i="2"/>
  <c r="E1806" i="3" l="1"/>
  <c r="G1805" i="3"/>
  <c r="E322" i="2"/>
  <c r="G321" i="2"/>
  <c r="E1807" i="3" l="1"/>
  <c r="G1806" i="3"/>
  <c r="G322" i="2"/>
  <c r="F323" i="2"/>
  <c r="E323" i="2"/>
  <c r="E1808" i="3" l="1"/>
  <c r="G1807" i="3"/>
  <c r="E324" i="2"/>
  <c r="G323" i="2"/>
  <c r="F324" i="2"/>
  <c r="F325" i="2" s="1"/>
  <c r="E1809" i="3" l="1"/>
  <c r="G1808" i="3"/>
  <c r="E325" i="2"/>
  <c r="G324" i="2"/>
  <c r="E1810" i="3" l="1"/>
  <c r="G1809" i="3"/>
  <c r="E326" i="2"/>
  <c r="G325" i="2"/>
  <c r="E1811" i="3" l="1"/>
  <c r="F1812" i="3" s="1"/>
  <c r="G1810" i="3"/>
  <c r="G326" i="2"/>
  <c r="F327" i="2"/>
  <c r="E327" i="2"/>
  <c r="E1812" i="3" l="1"/>
  <c r="F1813" i="3" s="1"/>
  <c r="G1811" i="3"/>
  <c r="E328" i="2"/>
  <c r="G327" i="2"/>
  <c r="F328" i="2"/>
  <c r="F329" i="2" s="1"/>
  <c r="F330" i="2" s="1"/>
  <c r="F331" i="2" s="1"/>
  <c r="E1813" i="3" l="1"/>
  <c r="F1814" i="3" s="1"/>
  <c r="G1812" i="3"/>
  <c r="E329" i="2"/>
  <c r="G328" i="2"/>
  <c r="E1814" i="3" l="1"/>
  <c r="G1814" i="3" s="1"/>
  <c r="G1813" i="3"/>
  <c r="E330" i="2"/>
  <c r="G329" i="2"/>
  <c r="E331" i="2" l="1"/>
  <c r="G330" i="2"/>
  <c r="E332" i="2" l="1"/>
  <c r="G331" i="2"/>
  <c r="F332" i="2"/>
  <c r="F333" i="2" s="1"/>
  <c r="E333" i="2" l="1"/>
  <c r="G332" i="2"/>
  <c r="E334" i="2" l="1"/>
  <c r="G333" i="2"/>
  <c r="E335" i="2" l="1"/>
  <c r="G334" i="2"/>
  <c r="G335" i="2" l="1"/>
  <c r="F336" i="2"/>
  <c r="E336" i="2"/>
  <c r="E337" i="2" l="1"/>
  <c r="G336" i="2"/>
  <c r="E338" i="2" l="1"/>
  <c r="G337" i="2"/>
  <c r="E339" i="2" l="1"/>
  <c r="G338" i="2"/>
  <c r="G339" i="2" l="1"/>
  <c r="F340" i="2"/>
  <c r="E340" i="2"/>
  <c r="E341" i="2" l="1"/>
  <c r="G340" i="2"/>
  <c r="F341" i="2"/>
  <c r="F342" i="2" s="1"/>
  <c r="E342" i="2" l="1"/>
  <c r="G341" i="2"/>
  <c r="E343" i="2" l="1"/>
  <c r="G342" i="2"/>
  <c r="F343" i="2"/>
  <c r="F344" i="2" s="1"/>
  <c r="E344" i="2" l="1"/>
  <c r="G343" i="2"/>
  <c r="E345" i="2" l="1"/>
  <c r="G344" i="2"/>
  <c r="E346" i="2" l="1"/>
  <c r="G345" i="2"/>
  <c r="E347" i="2" l="1"/>
  <c r="G346" i="2"/>
  <c r="G347" i="2" l="1"/>
  <c r="F348" i="2"/>
  <c r="E348" i="2"/>
  <c r="E349" i="2" l="1"/>
  <c r="G348" i="2"/>
  <c r="F349" i="2"/>
  <c r="E350" i="2" l="1"/>
  <c r="G349" i="2"/>
  <c r="E351" i="2" l="1"/>
  <c r="G350" i="2"/>
  <c r="E352" i="2" l="1"/>
  <c r="G351" i="2"/>
  <c r="G352" i="2" l="1"/>
  <c r="F353" i="2"/>
  <c r="E353" i="2"/>
  <c r="E354" i="2" l="1"/>
  <c r="G353" i="2"/>
  <c r="E355" i="2" l="1"/>
  <c r="G354" i="2"/>
  <c r="E356" i="2" l="1"/>
  <c r="G355" i="2"/>
  <c r="G356" i="2" l="1"/>
  <c r="F357" i="2"/>
  <c r="E357" i="2"/>
  <c r="E358" i="2" l="1"/>
  <c r="G357" i="2"/>
  <c r="G358" i="2" l="1"/>
  <c r="F359" i="2"/>
  <c r="E359" i="2"/>
  <c r="E360" i="2" l="1"/>
  <c r="G359" i="2"/>
  <c r="E361" i="2" l="1"/>
  <c r="G360" i="2"/>
  <c r="E362" i="2" l="1"/>
  <c r="G361" i="2"/>
  <c r="E363" i="2" l="1"/>
  <c r="G362" i="2"/>
  <c r="E364" i="2" l="1"/>
  <c r="G363" i="2"/>
  <c r="E365" i="2" l="1"/>
  <c r="G364" i="2"/>
  <c r="E366" i="2" l="1"/>
  <c r="G365" i="2"/>
  <c r="E367" i="2" l="1"/>
  <c r="G366" i="2"/>
  <c r="G367" i="2" l="1"/>
  <c r="F368" i="2"/>
  <c r="F369" i="2" s="1"/>
  <c r="E368" i="2"/>
  <c r="E369" i="2" l="1"/>
  <c r="G368" i="2"/>
  <c r="E370" i="2" l="1"/>
  <c r="G369" i="2"/>
  <c r="F370" i="2"/>
  <c r="E371" i="2" l="1"/>
  <c r="G370" i="2"/>
  <c r="E372" i="2" l="1"/>
  <c r="G371" i="2"/>
  <c r="E373" i="2" l="1"/>
  <c r="G372" i="2"/>
  <c r="E374" i="2" l="1"/>
  <c r="G373" i="2"/>
  <c r="E375" i="2" l="1"/>
  <c r="G374" i="2"/>
  <c r="E376" i="2" l="1"/>
  <c r="G375" i="2"/>
  <c r="E377" i="2" l="1"/>
  <c r="G376" i="2"/>
  <c r="E378" i="2" l="1"/>
  <c r="G377" i="2"/>
  <c r="G378" i="2" l="1"/>
  <c r="F379" i="2"/>
  <c r="E379" i="2"/>
  <c r="E380" i="2" l="1"/>
  <c r="G379" i="2"/>
  <c r="F380" i="2"/>
  <c r="E381" i="2" l="1"/>
  <c r="G380" i="2"/>
  <c r="E382" i="2" l="1"/>
  <c r="G381" i="2"/>
  <c r="E383" i="2" l="1"/>
  <c r="G382" i="2"/>
  <c r="E384" i="2" l="1"/>
  <c r="G383" i="2"/>
  <c r="E385" i="2" l="1"/>
  <c r="G384" i="2"/>
  <c r="E386" i="2" l="1"/>
  <c r="G385" i="2"/>
  <c r="G386" i="2" l="1"/>
  <c r="F387" i="2"/>
  <c r="F388" i="2" s="1"/>
  <c r="E387" i="2"/>
  <c r="E388" i="2" l="1"/>
  <c r="G387" i="2"/>
  <c r="E389" i="2" l="1"/>
  <c r="G388" i="2"/>
  <c r="F389" i="2"/>
  <c r="E390" i="2" l="1"/>
  <c r="G389" i="2"/>
  <c r="E391" i="2" l="1"/>
  <c r="G390" i="2"/>
  <c r="G391" i="2" l="1"/>
  <c r="F392" i="2"/>
  <c r="E392" i="2"/>
  <c r="E393" i="2" l="1"/>
  <c r="G392" i="2"/>
  <c r="G393" i="2" l="1"/>
  <c r="F394" i="2"/>
  <c r="F395" i="2" s="1"/>
  <c r="E394" i="2"/>
  <c r="E395" i="2" l="1"/>
  <c r="G394" i="2"/>
  <c r="E396" i="2" l="1"/>
  <c r="G395" i="2"/>
  <c r="E397" i="2" l="1"/>
  <c r="G396" i="2"/>
  <c r="E398" i="2" l="1"/>
  <c r="G397" i="2"/>
  <c r="E399" i="2" l="1"/>
  <c r="G398" i="2"/>
  <c r="E400" i="2" l="1"/>
  <c r="G399" i="2"/>
  <c r="G400" i="2" l="1"/>
  <c r="F401" i="2"/>
  <c r="F402" i="2" s="1"/>
  <c r="E401" i="2"/>
  <c r="E402" i="2" l="1"/>
  <c r="G401" i="2"/>
  <c r="E403" i="2" l="1"/>
  <c r="G402" i="2"/>
  <c r="G403" i="2" l="1"/>
  <c r="F404" i="2"/>
  <c r="F405" i="2" s="1"/>
  <c r="E404" i="2"/>
  <c r="E405" i="2" l="1"/>
  <c r="G404" i="2"/>
  <c r="E406" i="2" l="1"/>
  <c r="G405" i="2"/>
  <c r="G406" i="2" l="1"/>
  <c r="F407" i="2"/>
  <c r="F408" i="2" s="1"/>
  <c r="E407" i="2"/>
  <c r="E408" i="2" l="1"/>
  <c r="G407" i="2"/>
  <c r="E409" i="2" l="1"/>
  <c r="G408" i="2"/>
  <c r="E410" i="2" l="1"/>
  <c r="G409" i="2"/>
  <c r="E411" i="2" l="1"/>
  <c r="G410" i="2"/>
  <c r="G411" i="2" l="1"/>
  <c r="F412" i="2"/>
  <c r="E412" i="2"/>
  <c r="E413" i="2" l="1"/>
  <c r="G412" i="2"/>
  <c r="E414" i="2" l="1"/>
  <c r="G413" i="2"/>
  <c r="E415" i="2" l="1"/>
  <c r="G414" i="2"/>
  <c r="E416" i="2" l="1"/>
  <c r="G415" i="2"/>
  <c r="E417" i="2" l="1"/>
  <c r="G416" i="2"/>
  <c r="G417" i="2" l="1"/>
  <c r="F418" i="2"/>
  <c r="E418" i="2"/>
  <c r="E419" i="2" l="1"/>
  <c r="G418" i="2"/>
  <c r="E420" i="2" l="1"/>
  <c r="G419" i="2"/>
  <c r="E421" i="2" l="1"/>
  <c r="G420" i="2"/>
  <c r="G421" i="2" l="1"/>
  <c r="F422" i="2"/>
  <c r="F423" i="2" s="1"/>
  <c r="E422" i="2"/>
  <c r="E423" i="2" l="1"/>
  <c r="G422" i="2"/>
  <c r="E424" i="2" l="1"/>
  <c r="G423" i="2"/>
  <c r="E425" i="2" l="1"/>
  <c r="G424" i="2"/>
  <c r="G425" i="2" l="1"/>
  <c r="F426" i="2"/>
  <c r="F427" i="2" s="1"/>
  <c r="E426" i="2"/>
  <c r="E427" i="2" l="1"/>
  <c r="G426" i="2"/>
  <c r="E428" i="2" l="1"/>
  <c r="G427" i="2"/>
  <c r="F428" i="2"/>
  <c r="F429" i="2" s="1"/>
  <c r="E429" i="2" l="1"/>
  <c r="G428" i="2"/>
  <c r="E430" i="2" l="1"/>
  <c r="G429" i="2"/>
  <c r="F430" i="2"/>
  <c r="F431" i="2" s="1"/>
  <c r="E431" i="2" l="1"/>
  <c r="G430" i="2"/>
  <c r="E432" i="2" l="1"/>
  <c r="G431" i="2"/>
  <c r="E433" i="2" l="1"/>
  <c r="G432" i="2"/>
  <c r="G433" i="2" l="1"/>
  <c r="F434" i="2"/>
  <c r="E434" i="2"/>
  <c r="E435" i="2" l="1"/>
  <c r="G434" i="2"/>
  <c r="F435" i="2"/>
  <c r="E436" i="2" l="1"/>
  <c r="G435" i="2"/>
  <c r="E437" i="2" l="1"/>
  <c r="G436" i="2"/>
  <c r="G437" i="2" l="1"/>
  <c r="F438" i="2"/>
  <c r="E438" i="2"/>
  <c r="F439" i="2" l="1"/>
  <c r="E439" i="2"/>
  <c r="G438" i="2"/>
  <c r="E440" i="2" l="1"/>
  <c r="G439" i="2"/>
  <c r="F440" i="2"/>
  <c r="E441" i="2" l="1"/>
  <c r="G440" i="2"/>
  <c r="E442" i="2" l="1"/>
  <c r="G441" i="2"/>
  <c r="G442" i="2" l="1"/>
  <c r="F443" i="2"/>
  <c r="F444" i="2" s="1"/>
  <c r="E443" i="2"/>
  <c r="E444" i="2" l="1"/>
  <c r="G443" i="2"/>
  <c r="E445" i="2" l="1"/>
  <c r="G444" i="2"/>
  <c r="F445" i="2"/>
  <c r="E446" i="2" l="1"/>
  <c r="G445" i="2"/>
  <c r="E447" i="2" l="1"/>
  <c r="G446" i="2"/>
  <c r="G447" i="2" l="1"/>
  <c r="F448" i="2"/>
  <c r="F449" i="2" s="1"/>
  <c r="E448" i="2"/>
  <c r="E449" i="2" l="1"/>
  <c r="G448" i="2"/>
  <c r="E450" i="2" l="1"/>
  <c r="G449" i="2"/>
  <c r="G450" i="2" l="1"/>
  <c r="F451" i="2"/>
  <c r="F452" i="2" s="1"/>
  <c r="E451" i="2"/>
  <c r="E452" i="2" l="1"/>
  <c r="G451" i="2"/>
  <c r="E453" i="2" l="1"/>
  <c r="G452" i="2"/>
  <c r="G453" i="2" l="1"/>
  <c r="F454" i="2"/>
  <c r="E454" i="2"/>
  <c r="E455" i="2" l="1"/>
  <c r="G454" i="2"/>
  <c r="E456" i="2" l="1"/>
  <c r="G455" i="2"/>
  <c r="E457" i="2" l="1"/>
  <c r="G456" i="2"/>
  <c r="E458" i="2" l="1"/>
  <c r="G457" i="2"/>
  <c r="E459" i="2" l="1"/>
  <c r="G458" i="2"/>
  <c r="G459" i="2" l="1"/>
  <c r="F460" i="2"/>
  <c r="E460" i="2"/>
  <c r="E461" i="2" l="1"/>
  <c r="G460" i="2"/>
  <c r="F461" i="2"/>
  <c r="F462" i="2" s="1"/>
  <c r="E462" i="2" l="1"/>
  <c r="G461" i="2"/>
  <c r="E463" i="2" l="1"/>
  <c r="G462" i="2"/>
  <c r="F463" i="2"/>
  <c r="E464" i="2" l="1"/>
  <c r="G463" i="2"/>
  <c r="E465" i="2" l="1"/>
  <c r="G464" i="2"/>
  <c r="G465" i="2" l="1"/>
  <c r="F466" i="2"/>
  <c r="E466" i="2"/>
  <c r="E467" i="2" l="1"/>
  <c r="G466" i="2"/>
  <c r="G467" i="2" l="1"/>
  <c r="F468" i="2"/>
  <c r="F469" i="2" s="1"/>
  <c r="E468" i="2"/>
  <c r="E469" i="2" l="1"/>
  <c r="G468" i="2"/>
  <c r="E470" i="2" l="1"/>
  <c r="G469" i="2"/>
  <c r="F470" i="2"/>
  <c r="E471" i="2" l="1"/>
  <c r="G470" i="2"/>
  <c r="E472" i="2" l="1"/>
  <c r="G471" i="2"/>
  <c r="E473" i="2" l="1"/>
  <c r="G472" i="2"/>
  <c r="G473" i="2" l="1"/>
  <c r="F474" i="2"/>
  <c r="F475" i="2" s="1"/>
  <c r="E474" i="2"/>
  <c r="E475" i="2" l="1"/>
  <c r="G474" i="2"/>
  <c r="E476" i="2" l="1"/>
  <c r="G475" i="2"/>
  <c r="F476" i="2"/>
  <c r="E477" i="2" l="1"/>
  <c r="G476" i="2"/>
  <c r="E478" i="2" l="1"/>
  <c r="G477" i="2"/>
  <c r="G478" i="2" l="1"/>
  <c r="F479" i="2"/>
  <c r="E479" i="2"/>
  <c r="E480" i="2" l="1"/>
  <c r="G479" i="2"/>
  <c r="G480" i="2" l="1"/>
  <c r="F481" i="2"/>
  <c r="F482" i="2" s="1"/>
  <c r="E481" i="2"/>
  <c r="E482" i="2" l="1"/>
  <c r="G481" i="2"/>
  <c r="E483" i="2" l="1"/>
  <c r="G482" i="2"/>
  <c r="F483" i="2"/>
  <c r="E484" i="2" l="1"/>
  <c r="G483" i="2"/>
  <c r="E485" i="2" l="1"/>
  <c r="G484" i="2"/>
  <c r="E486" i="2" l="1"/>
  <c r="G485" i="2"/>
  <c r="E487" i="2" l="1"/>
  <c r="G486" i="2"/>
  <c r="G487" i="2" l="1"/>
  <c r="F488" i="2"/>
  <c r="F489" i="2" s="1"/>
  <c r="E488" i="2"/>
  <c r="E489" i="2" l="1"/>
  <c r="G488" i="2"/>
  <c r="E490" i="2" l="1"/>
  <c r="G489" i="2"/>
  <c r="E491" i="2" l="1"/>
  <c r="G490" i="2"/>
  <c r="E492" i="2" l="1"/>
  <c r="G491" i="2"/>
  <c r="E493" i="2" l="1"/>
  <c r="G492" i="2"/>
  <c r="E494" i="2" l="1"/>
  <c r="G493" i="2"/>
  <c r="G494" i="2" l="1"/>
  <c r="F495" i="2"/>
  <c r="F496" i="2" s="1"/>
  <c r="E495" i="2"/>
  <c r="E496" i="2" l="1"/>
  <c r="G495" i="2"/>
  <c r="E497" i="2" l="1"/>
  <c r="G496" i="2"/>
  <c r="F497" i="2"/>
  <c r="F498" i="2" s="1"/>
  <c r="E498" i="2" l="1"/>
  <c r="G497" i="2"/>
  <c r="E499" i="2" l="1"/>
  <c r="G498" i="2"/>
  <c r="F499" i="2"/>
  <c r="E500" i="2" l="1"/>
  <c r="G499" i="2"/>
  <c r="E501" i="2" l="1"/>
  <c r="G500" i="2"/>
  <c r="G501" i="2" l="1"/>
  <c r="F502" i="2"/>
  <c r="E502" i="2"/>
  <c r="E503" i="2" l="1"/>
  <c r="G502" i="2"/>
  <c r="F503" i="2"/>
  <c r="F504" i="2" s="1"/>
  <c r="E504" i="2" l="1"/>
  <c r="G503" i="2"/>
  <c r="E505" i="2" l="1"/>
  <c r="G504" i="2"/>
  <c r="G505" i="2" l="1"/>
  <c r="F506" i="2"/>
  <c r="F507" i="2" s="1"/>
  <c r="E506" i="2"/>
  <c r="E507" i="2" l="1"/>
  <c r="G506" i="2"/>
  <c r="E508" i="2" l="1"/>
  <c r="G507" i="2"/>
  <c r="E509" i="2" l="1"/>
  <c r="G508" i="2"/>
  <c r="G509" i="2" l="1"/>
  <c r="F510" i="2"/>
  <c r="E510" i="2"/>
  <c r="E511" i="2" l="1"/>
  <c r="G510" i="2"/>
  <c r="G511" i="2" l="1"/>
  <c r="F512" i="2"/>
  <c r="E512" i="2"/>
  <c r="E513" i="2" l="1"/>
  <c r="G512" i="2"/>
  <c r="F513" i="2"/>
  <c r="E514" i="2" l="1"/>
  <c r="G513" i="2"/>
  <c r="G514" i="2" l="1"/>
  <c r="F515" i="2"/>
  <c r="F516" i="2" s="1"/>
  <c r="E515" i="2"/>
  <c r="E516" i="2" l="1"/>
  <c r="G515" i="2"/>
  <c r="E517" i="2" l="1"/>
  <c r="G516" i="2"/>
  <c r="F517" i="2"/>
  <c r="F518" i="2" s="1"/>
  <c r="E518" i="2" l="1"/>
  <c r="G517" i="2"/>
  <c r="E519" i="2" l="1"/>
  <c r="G518" i="2"/>
  <c r="E520" i="2" l="1"/>
  <c r="G519" i="2"/>
  <c r="E521" i="2" l="1"/>
  <c r="G520" i="2"/>
  <c r="E522" i="2" l="1"/>
  <c r="G521" i="2"/>
  <c r="G522" i="2" l="1"/>
  <c r="F523" i="2"/>
  <c r="F524" i="2" s="1"/>
  <c r="E523" i="2"/>
  <c r="E524" i="2" l="1"/>
  <c r="G523" i="2"/>
  <c r="E525" i="2" l="1"/>
  <c r="G524" i="2"/>
  <c r="F525" i="2"/>
  <c r="F526" i="2" s="1"/>
  <c r="E526" i="2" l="1"/>
  <c r="G525" i="2"/>
  <c r="E527" i="2" l="1"/>
  <c r="G526" i="2"/>
  <c r="F527" i="2"/>
  <c r="F528" i="2" s="1"/>
  <c r="E528" i="2" l="1"/>
  <c r="G527" i="2"/>
  <c r="E529" i="2" l="1"/>
  <c r="G528" i="2"/>
  <c r="F529" i="2"/>
  <c r="F530" i="2" s="1"/>
  <c r="E530" i="2" l="1"/>
  <c r="G529" i="2"/>
  <c r="E531" i="2" l="1"/>
  <c r="G530" i="2"/>
  <c r="F531" i="2"/>
  <c r="F532" i="2" s="1"/>
  <c r="E532" i="2" l="1"/>
  <c r="G532" i="2" s="1"/>
  <c r="G531" i="2"/>
  <c r="E533" i="2" l="1"/>
  <c r="G533" i="2" l="1"/>
  <c r="F534" i="2"/>
  <c r="E534" i="2"/>
  <c r="F535" i="2" l="1"/>
  <c r="E535" i="2"/>
  <c r="G534" i="2"/>
  <c r="E536" i="2" l="1"/>
  <c r="G535" i="2"/>
  <c r="E537" i="2" l="1"/>
  <c r="G536" i="2"/>
  <c r="G537" i="2" l="1"/>
  <c r="F538" i="2"/>
  <c r="F539" i="2" s="1"/>
  <c r="E538" i="2"/>
  <c r="E539" i="2" l="1"/>
  <c r="G538" i="2"/>
  <c r="E540" i="2" l="1"/>
  <c r="G539" i="2"/>
  <c r="F540" i="2"/>
  <c r="E541" i="2" l="1"/>
  <c r="G540" i="2"/>
  <c r="G541" i="2" l="1"/>
  <c r="F542" i="2"/>
  <c r="E542" i="2"/>
  <c r="E543" i="2" l="1"/>
  <c r="G542" i="2"/>
  <c r="F543" i="2"/>
  <c r="F544" i="2" s="1"/>
  <c r="E544" i="2" l="1"/>
  <c r="G543" i="2"/>
  <c r="E545" i="2" l="1"/>
  <c r="G544" i="2"/>
  <c r="F545" i="2"/>
  <c r="F546" i="2" s="1"/>
  <c r="E546" i="2" l="1"/>
  <c r="G545" i="2"/>
  <c r="E547" i="2" l="1"/>
  <c r="G546" i="2"/>
  <c r="F547" i="2"/>
  <c r="E548" i="2" l="1"/>
  <c r="G547" i="2"/>
  <c r="E549" i="2" l="1"/>
  <c r="G548" i="2"/>
  <c r="E550" i="2" l="1"/>
  <c r="G549" i="2"/>
  <c r="E551" i="2" l="1"/>
  <c r="G550" i="2"/>
  <c r="E552" i="2" l="1"/>
  <c r="G551" i="2"/>
  <c r="G552" i="2" l="1"/>
  <c r="F553" i="2"/>
  <c r="E553" i="2"/>
  <c r="E554" i="2" l="1"/>
  <c r="G553" i="2"/>
  <c r="E555" i="2" l="1"/>
  <c r="G554" i="2"/>
  <c r="G555" i="2" l="1"/>
  <c r="F556" i="2"/>
  <c r="E556" i="2"/>
  <c r="E557" i="2" l="1"/>
  <c r="G556" i="2"/>
  <c r="E558" i="2" l="1"/>
  <c r="G557" i="2"/>
  <c r="G558" i="2" l="1"/>
  <c r="F559" i="2"/>
  <c r="F560" i="2" s="1"/>
  <c r="E559" i="2"/>
  <c r="E560" i="2" l="1"/>
  <c r="F561" i="2" s="1"/>
  <c r="G559" i="2"/>
  <c r="E561" i="2" l="1"/>
  <c r="G560" i="2"/>
  <c r="E562" i="2" l="1"/>
  <c r="G561" i="2"/>
  <c r="F562" i="2"/>
  <c r="E563" i="2" l="1"/>
  <c r="G562" i="2"/>
  <c r="E564" i="2" l="1"/>
  <c r="G563" i="2"/>
  <c r="E565" i="2" l="1"/>
  <c r="G564" i="2"/>
  <c r="E566" i="2" l="1"/>
  <c r="G565" i="2"/>
  <c r="E567" i="2" l="1"/>
  <c r="G566" i="2"/>
  <c r="E568" i="2" l="1"/>
  <c r="G567" i="2"/>
  <c r="E569" i="2" l="1"/>
  <c r="G568" i="2"/>
  <c r="E570" i="2" l="1"/>
  <c r="G569" i="2"/>
  <c r="G570" i="2" l="1"/>
  <c r="F571" i="2"/>
  <c r="F572" i="2" s="1"/>
  <c r="E571" i="2"/>
  <c r="E572" i="2" l="1"/>
  <c r="G571" i="2"/>
  <c r="E573" i="2" l="1"/>
  <c r="G572" i="2"/>
  <c r="F573" i="2"/>
  <c r="F574" i="2" s="1"/>
  <c r="E574" i="2" l="1"/>
  <c r="G573" i="2"/>
  <c r="E575" i="2" l="1"/>
  <c r="G574" i="2"/>
  <c r="F575" i="2"/>
  <c r="F576" i="2" s="1"/>
  <c r="E576" i="2" l="1"/>
  <c r="G575" i="2"/>
  <c r="E577" i="2" l="1"/>
  <c r="G576" i="2"/>
  <c r="F577" i="2"/>
  <c r="E578" i="2" l="1"/>
  <c r="G577" i="2"/>
  <c r="E579" i="2" l="1"/>
  <c r="G578" i="2"/>
  <c r="E580" i="2" l="1"/>
  <c r="G579" i="2"/>
  <c r="E581" i="2" l="1"/>
  <c r="G580" i="2"/>
  <c r="G581" i="2" l="1"/>
  <c r="F582" i="2"/>
  <c r="F583" i="2" s="1"/>
  <c r="E582" i="2"/>
  <c r="E583" i="2" l="1"/>
  <c r="G582" i="2"/>
  <c r="E584" i="2" l="1"/>
  <c r="G583" i="2"/>
  <c r="E585" i="2" l="1"/>
  <c r="G584" i="2"/>
  <c r="E586" i="2" l="1"/>
  <c r="G585" i="2"/>
  <c r="E587" i="2" l="1"/>
  <c r="G586" i="2"/>
  <c r="E588" i="2" l="1"/>
  <c r="G587" i="2"/>
  <c r="E589" i="2" l="1"/>
  <c r="G588" i="2"/>
  <c r="E590" i="2" l="1"/>
  <c r="G589" i="2"/>
  <c r="E591" i="2" l="1"/>
  <c r="G590" i="2"/>
  <c r="G591" i="2" l="1"/>
  <c r="F592" i="2"/>
  <c r="F593" i="2" s="1"/>
  <c r="E592" i="2"/>
  <c r="E593" i="2" l="1"/>
  <c r="G592" i="2"/>
  <c r="E594" i="2" l="1"/>
  <c r="G593" i="2"/>
  <c r="F594" i="2"/>
  <c r="F595" i="2" s="1"/>
  <c r="E595" i="2" l="1"/>
  <c r="G594" i="2"/>
  <c r="E596" i="2" l="1"/>
  <c r="G595" i="2"/>
  <c r="F596" i="2"/>
  <c r="F597" i="2" s="1"/>
  <c r="E597" i="2" l="1"/>
  <c r="G596" i="2"/>
  <c r="E598" i="2" l="1"/>
  <c r="G597" i="2"/>
  <c r="F598" i="2"/>
  <c r="E599" i="2" l="1"/>
  <c r="G598" i="2"/>
  <c r="G599" i="2" l="1"/>
  <c r="F600" i="2"/>
  <c r="F601" i="2" s="1"/>
  <c r="E600" i="2"/>
  <c r="E601" i="2" l="1"/>
  <c r="G600" i="2"/>
  <c r="E602" i="2" l="1"/>
  <c r="G601" i="2"/>
  <c r="E603" i="2" l="1"/>
  <c r="G602" i="2"/>
  <c r="E604" i="2" l="1"/>
  <c r="G603" i="2"/>
  <c r="E605" i="2" l="1"/>
  <c r="G604" i="2"/>
  <c r="G605" i="2" l="1"/>
  <c r="F606" i="2"/>
  <c r="E606" i="2"/>
  <c r="F607" i="2" l="1"/>
  <c r="E607" i="2"/>
  <c r="G606" i="2"/>
  <c r="E608" i="2" l="1"/>
  <c r="G607" i="2"/>
  <c r="E609" i="2" l="1"/>
  <c r="G608" i="2"/>
  <c r="E610" i="2" l="1"/>
  <c r="G609" i="2"/>
  <c r="E611" i="2" l="1"/>
  <c r="G610" i="2"/>
  <c r="E612" i="2" l="1"/>
  <c r="G611" i="2"/>
  <c r="E613" i="2" l="1"/>
  <c r="G612" i="2"/>
  <c r="G613" i="2" l="1"/>
  <c r="F614" i="2"/>
  <c r="F615" i="2" s="1"/>
  <c r="E614" i="2"/>
  <c r="E615" i="2" l="1"/>
  <c r="G614" i="2"/>
  <c r="E616" i="2" l="1"/>
  <c r="G615" i="2"/>
  <c r="G616" i="2" l="1"/>
  <c r="F617" i="2"/>
  <c r="F618" i="2" s="1"/>
  <c r="E617" i="2"/>
  <c r="E618" i="2" l="1"/>
  <c r="G617" i="2"/>
  <c r="E619" i="2" l="1"/>
  <c r="G618" i="2"/>
  <c r="G619" i="2" l="1"/>
  <c r="F620" i="2"/>
  <c r="E620" i="2"/>
  <c r="E621" i="2" l="1"/>
  <c r="G620" i="2"/>
  <c r="E622" i="2" l="1"/>
  <c r="G621" i="2"/>
  <c r="G622" i="2" l="1"/>
  <c r="F623" i="2"/>
  <c r="E623" i="2"/>
  <c r="E624" i="2" l="1"/>
  <c r="G623" i="2"/>
  <c r="F624" i="2"/>
  <c r="E625" i="2" l="1"/>
  <c r="G624" i="2"/>
  <c r="G625" i="2" l="1"/>
  <c r="F626" i="2"/>
  <c r="F627" i="2" s="1"/>
  <c r="E626" i="2"/>
  <c r="E627" i="2" l="1"/>
  <c r="G626" i="2"/>
  <c r="E628" i="2" l="1"/>
  <c r="G627" i="2"/>
  <c r="F628" i="2"/>
  <c r="F629" i="2" s="1"/>
  <c r="E629" i="2" l="1"/>
  <c r="G628" i="2"/>
  <c r="E630" i="2" l="1"/>
  <c r="G629" i="2"/>
  <c r="F630" i="2"/>
  <c r="E631" i="2" l="1"/>
  <c r="G630" i="2"/>
  <c r="E632" i="2" l="1"/>
  <c r="G631" i="2"/>
  <c r="G632" i="2" l="1"/>
  <c r="F633" i="2"/>
  <c r="F634" i="2" s="1"/>
  <c r="E633" i="2"/>
  <c r="E634" i="2" l="1"/>
  <c r="G633" i="2"/>
  <c r="E635" i="2" l="1"/>
  <c r="G634" i="2"/>
  <c r="E636" i="2" l="1"/>
  <c r="G635" i="2"/>
  <c r="E637" i="2" l="1"/>
  <c r="G636" i="2"/>
  <c r="E638" i="2" l="1"/>
  <c r="G637" i="2"/>
  <c r="G638" i="2" l="1"/>
  <c r="F639" i="2"/>
  <c r="E639" i="2"/>
  <c r="E640" i="2" l="1"/>
  <c r="G639" i="2"/>
  <c r="G640" i="2" l="1"/>
  <c r="F641" i="2"/>
  <c r="F642" i="2" s="1"/>
  <c r="F643" i="2" s="1"/>
  <c r="E641" i="2"/>
  <c r="E642" i="2" l="1"/>
  <c r="G641" i="2"/>
  <c r="E643" i="2" l="1"/>
  <c r="G642" i="2"/>
  <c r="E644" i="2" l="1"/>
  <c r="G643" i="2"/>
  <c r="E645" i="2" l="1"/>
  <c r="G644" i="2"/>
  <c r="G645" i="2" l="1"/>
  <c r="F646" i="2"/>
  <c r="F647" i="2" s="1"/>
  <c r="E646" i="2"/>
  <c r="E647" i="2" l="1"/>
  <c r="G646" i="2"/>
  <c r="E648" i="2" l="1"/>
  <c r="G647" i="2"/>
  <c r="F648" i="2"/>
  <c r="E649" i="2" l="1"/>
  <c r="G648" i="2"/>
  <c r="E650" i="2" l="1"/>
  <c r="G649" i="2"/>
  <c r="G650" i="2" l="1"/>
  <c r="F651" i="2"/>
  <c r="E651" i="2"/>
  <c r="F652" i="2" l="1"/>
  <c r="E652" i="2"/>
  <c r="G651" i="2"/>
  <c r="E653" i="2" l="1"/>
  <c r="G652" i="2"/>
  <c r="E654" i="2" l="1"/>
  <c r="G653" i="2"/>
  <c r="E655" i="2" l="1"/>
  <c r="G654" i="2"/>
  <c r="E656" i="2" l="1"/>
  <c r="G655" i="2"/>
  <c r="E657" i="2" l="1"/>
  <c r="G656" i="2"/>
  <c r="E658" i="2" l="1"/>
  <c r="G657" i="2"/>
  <c r="G658" i="2" l="1"/>
  <c r="E659" i="2"/>
  <c r="F659" i="2"/>
  <c r="F660" i="2" s="1"/>
  <c r="E660" i="2" l="1"/>
  <c r="G659" i="2"/>
  <c r="F661" i="2"/>
  <c r="E661" i="2" l="1"/>
  <c r="G660" i="2"/>
  <c r="E662" i="2" l="1"/>
  <c r="G661" i="2"/>
  <c r="G662" i="2" l="1"/>
  <c r="F663" i="2"/>
  <c r="E663" i="2"/>
  <c r="E664" i="2" l="1"/>
  <c r="G663" i="2"/>
  <c r="E665" i="2" l="1"/>
  <c r="G664" i="2"/>
  <c r="G665" i="2" l="1"/>
  <c r="F666" i="2"/>
  <c r="E666" i="2"/>
  <c r="G666" i="2" l="1"/>
  <c r="E667" i="2"/>
  <c r="E668" i="2" l="1"/>
  <c r="G667" i="2"/>
  <c r="E669" i="2" l="1"/>
  <c r="G668" i="2"/>
  <c r="G669" i="2" l="1"/>
  <c r="F670" i="2"/>
  <c r="F671" i="2" s="1"/>
  <c r="E670" i="2"/>
  <c r="E671" i="2" l="1"/>
  <c r="G670" i="2"/>
  <c r="E672" i="2" l="1"/>
  <c r="G671" i="2"/>
  <c r="G672" i="2" l="1"/>
  <c r="F673" i="2"/>
  <c r="E673" i="2"/>
  <c r="G673" i="2" l="1"/>
  <c r="E674" i="2"/>
  <c r="E675" i="2" l="1"/>
  <c r="G674" i="2"/>
  <c r="G675" i="2" l="1"/>
  <c r="F676" i="2"/>
  <c r="E676" i="2"/>
  <c r="E677" i="2" l="1"/>
  <c r="G676" i="2"/>
  <c r="F677" i="2"/>
  <c r="F678" i="2" s="1"/>
  <c r="E678" i="2" l="1"/>
  <c r="G677" i="2"/>
  <c r="E679" i="2" l="1"/>
  <c r="G678" i="2"/>
  <c r="F679" i="2"/>
  <c r="F680" i="2" s="1"/>
  <c r="E680" i="2" l="1"/>
  <c r="G679" i="2"/>
  <c r="E681" i="2" l="1"/>
  <c r="G680" i="2"/>
  <c r="F681" i="2"/>
  <c r="F682" i="2" s="1"/>
  <c r="E682" i="2" l="1"/>
  <c r="G681" i="2"/>
  <c r="E683" i="2" l="1"/>
  <c r="G682" i="2"/>
  <c r="F683" i="2"/>
  <c r="F684" i="2" s="1"/>
  <c r="E684" i="2" l="1"/>
  <c r="G683" i="2"/>
  <c r="G684" i="2" l="1"/>
  <c r="E685" i="2"/>
  <c r="E686" i="2" l="1"/>
  <c r="G685" i="2"/>
  <c r="G686" i="2" l="1"/>
  <c r="F687" i="2"/>
  <c r="F688" i="2" s="1"/>
  <c r="E687" i="2"/>
  <c r="E688" i="2" l="1"/>
  <c r="G687" i="2"/>
  <c r="E689" i="2" l="1"/>
  <c r="G688" i="2"/>
  <c r="E690" i="2" l="1"/>
  <c r="G689" i="2"/>
  <c r="G690" i="2" l="1"/>
  <c r="F691" i="2"/>
  <c r="F692" i="2" s="1"/>
  <c r="E691" i="2"/>
  <c r="E692" i="2" l="1"/>
  <c r="G691" i="2"/>
  <c r="G692" i="2" l="1"/>
  <c r="E693" i="2"/>
  <c r="E694" i="2" l="1"/>
  <c r="G693" i="2"/>
  <c r="E695" i="2" l="1"/>
  <c r="G694" i="2"/>
  <c r="E696" i="2" l="1"/>
  <c r="G695" i="2"/>
  <c r="G696" i="2" l="1"/>
  <c r="F697" i="2"/>
  <c r="E697" i="2"/>
  <c r="G697" i="2" l="1"/>
  <c r="E698" i="2"/>
  <c r="G698" i="2" l="1"/>
  <c r="E699" i="2"/>
  <c r="F699" i="2"/>
  <c r="F700" i="2" s="1"/>
  <c r="E700" i="2" l="1"/>
  <c r="G699" i="2"/>
  <c r="F701" i="2"/>
  <c r="E701" i="2" l="1"/>
  <c r="G700" i="2"/>
  <c r="E702" i="2" l="1"/>
  <c r="G701" i="2"/>
  <c r="F702" i="2"/>
  <c r="G702" i="2" l="1"/>
  <c r="E703" i="2"/>
  <c r="E704" i="2" l="1"/>
  <c r="G703" i="2"/>
  <c r="G704" i="2" l="1"/>
  <c r="E705" i="2"/>
  <c r="F705" i="2"/>
  <c r="F706" i="2" s="1"/>
  <c r="E706" i="2" l="1"/>
  <c r="G705" i="2"/>
  <c r="G706" i="2" l="1"/>
  <c r="E707" i="2"/>
  <c r="E708" i="2" l="1"/>
  <c r="G707" i="2"/>
  <c r="E709" i="2" l="1"/>
  <c r="G708" i="2"/>
  <c r="E710" i="2" l="1"/>
  <c r="G709" i="2"/>
  <c r="G710" i="2" l="1"/>
  <c r="F711" i="2"/>
  <c r="F712" i="2" s="1"/>
  <c r="E711" i="2"/>
  <c r="E712" i="2" l="1"/>
  <c r="G711" i="2"/>
  <c r="E713" i="2" l="1"/>
  <c r="G712" i="2"/>
  <c r="F713" i="2"/>
  <c r="F714" i="2" s="1"/>
  <c r="E714" i="2" l="1"/>
  <c r="G713" i="2"/>
  <c r="E715" i="2" l="1"/>
  <c r="G714" i="2"/>
  <c r="F715" i="2"/>
  <c r="E716" i="2" s="1"/>
  <c r="G716" i="2" l="1"/>
  <c r="F717" i="2"/>
  <c r="E717" i="2"/>
  <c r="G715" i="2"/>
  <c r="E718" i="2" l="1"/>
  <c r="G717" i="2"/>
  <c r="F718" i="2"/>
  <c r="F719" i="2" s="1"/>
  <c r="E719" i="2" l="1"/>
  <c r="G718" i="2"/>
  <c r="E720" i="2" l="1"/>
  <c r="G719" i="2"/>
  <c r="G720" i="2" l="1"/>
  <c r="F721" i="2"/>
  <c r="E721" i="2"/>
  <c r="E722" i="2" l="1"/>
  <c r="G721" i="2"/>
  <c r="F722" i="2"/>
  <c r="E723" i="2" l="1"/>
  <c r="G722" i="2"/>
  <c r="E724" i="2" l="1"/>
  <c r="G723" i="2"/>
  <c r="E725" i="2" l="1"/>
  <c r="G724" i="2"/>
  <c r="G725" i="2" l="1"/>
  <c r="F726" i="2"/>
  <c r="E726" i="2"/>
  <c r="E727" i="2" l="1"/>
  <c r="G726" i="2"/>
  <c r="E728" i="2" l="1"/>
  <c r="G727" i="2"/>
  <c r="E729" i="2" l="1"/>
  <c r="G728" i="2"/>
  <c r="G729" i="2" l="1"/>
  <c r="F730" i="2"/>
  <c r="F731" i="2" s="1"/>
  <c r="E730" i="2"/>
  <c r="E731" i="2" l="1"/>
  <c r="G730" i="2"/>
  <c r="E732" i="2" l="1"/>
  <c r="G731" i="2"/>
  <c r="F732" i="2"/>
  <c r="E733" i="2" l="1"/>
  <c r="G732" i="2"/>
  <c r="E734" i="2" l="1"/>
  <c r="G733" i="2"/>
  <c r="E735" i="2" l="1"/>
  <c r="G734" i="2"/>
  <c r="E736" i="2" l="1"/>
  <c r="G735" i="2"/>
  <c r="G736" i="2" l="1"/>
  <c r="F737" i="2"/>
  <c r="E737" i="2"/>
  <c r="E738" i="2" l="1"/>
  <c r="G737" i="2"/>
  <c r="F738" i="2"/>
  <c r="F739" i="2" s="1"/>
  <c r="E739" i="2" l="1"/>
  <c r="G738" i="2"/>
  <c r="E740" i="2" l="1"/>
  <c r="G739" i="2"/>
  <c r="G740" i="2" l="1"/>
  <c r="F741" i="2"/>
  <c r="F742" i="2" s="1"/>
  <c r="E741" i="2"/>
  <c r="E742" i="2" l="1"/>
  <c r="G741" i="2"/>
  <c r="E743" i="2" l="1"/>
  <c r="G742" i="2"/>
  <c r="E744" i="2" l="1"/>
  <c r="G743" i="2"/>
  <c r="G744" i="2" l="1"/>
  <c r="E745" i="2"/>
  <c r="F745" i="2"/>
  <c r="F746" i="2" s="1"/>
  <c r="E746" i="2" l="1"/>
  <c r="G745" i="2"/>
  <c r="E747" i="2" l="1"/>
  <c r="G746" i="2"/>
  <c r="E748" i="2" l="1"/>
  <c r="G747" i="2"/>
  <c r="E749" i="2" l="1"/>
  <c r="G748" i="2"/>
  <c r="G749" i="2" l="1"/>
  <c r="E750" i="2"/>
  <c r="F750" i="2"/>
  <c r="F751" i="2" s="1"/>
  <c r="E751" i="2" l="1"/>
  <c r="G750" i="2"/>
  <c r="E752" i="2" l="1"/>
  <c r="G751" i="2"/>
  <c r="G752" i="2" l="1"/>
  <c r="F753" i="2"/>
  <c r="E753" i="2"/>
  <c r="E754" i="2" l="1"/>
  <c r="G753" i="2"/>
  <c r="G754" i="2" l="1"/>
  <c r="F755" i="2"/>
  <c r="F756" i="2" s="1"/>
  <c r="E755" i="2"/>
  <c r="E756" i="2" l="1"/>
  <c r="G755" i="2"/>
  <c r="E757" i="2" l="1"/>
  <c r="G756" i="2"/>
  <c r="F757" i="2"/>
  <c r="F758" i="2" s="1"/>
  <c r="E758" i="2" l="1"/>
  <c r="G757" i="2"/>
  <c r="E759" i="2" l="1"/>
  <c r="G758" i="2"/>
  <c r="G759" i="2" l="1"/>
  <c r="F760" i="2"/>
  <c r="F761" i="2" s="1"/>
  <c r="E760" i="2"/>
  <c r="E761" i="2" l="1"/>
  <c r="G760" i="2"/>
  <c r="E762" i="2" l="1"/>
  <c r="G761" i="2"/>
  <c r="E763" i="2" l="1"/>
  <c r="G762" i="2"/>
  <c r="E764" i="2" l="1"/>
  <c r="G763" i="2"/>
  <c r="G764" i="2" l="1"/>
  <c r="F765" i="2"/>
  <c r="F766" i="2" s="1"/>
  <c r="E765" i="2"/>
  <c r="E766" i="2" l="1"/>
  <c r="G765" i="2"/>
  <c r="E767" i="2" l="1"/>
  <c r="G766" i="2"/>
  <c r="E768" i="2" l="1"/>
  <c r="G767" i="2"/>
  <c r="E769" i="2" l="1"/>
  <c r="G768" i="2"/>
  <c r="E770" i="2" l="1"/>
  <c r="G769" i="2"/>
  <c r="G770" i="2" l="1"/>
  <c r="F771" i="2"/>
  <c r="E771" i="2"/>
  <c r="E772" i="2" l="1"/>
  <c r="G771" i="2"/>
  <c r="E773" i="2" l="1"/>
  <c r="G772" i="2"/>
  <c r="E774" i="2" l="1"/>
  <c r="G773" i="2"/>
  <c r="E775" i="2" l="1"/>
  <c r="G774" i="2"/>
  <c r="G775" i="2" l="1"/>
  <c r="F776" i="2"/>
  <c r="F777" i="2" s="1"/>
  <c r="E776" i="2"/>
  <c r="E777" i="2" l="1"/>
  <c r="G776" i="2"/>
  <c r="E778" i="2" l="1"/>
  <c r="G777" i="2"/>
  <c r="F778" i="2"/>
  <c r="E779" i="2" l="1"/>
  <c r="G778" i="2"/>
  <c r="E780" i="2" l="1"/>
  <c r="G779" i="2"/>
  <c r="G780" i="2" l="1"/>
  <c r="F781" i="2"/>
  <c r="F782" i="2" s="1"/>
  <c r="E781" i="2"/>
  <c r="E782" i="2" l="1"/>
  <c r="G781" i="2"/>
  <c r="E783" i="2" l="1"/>
  <c r="G782" i="2"/>
  <c r="F783" i="2"/>
  <c r="E784" i="2" l="1"/>
  <c r="G783" i="2"/>
  <c r="E785" i="2" l="1"/>
  <c r="G784" i="2"/>
  <c r="E786" i="2" l="1"/>
  <c r="G785" i="2"/>
  <c r="E787" i="2" l="1"/>
  <c r="G786" i="2"/>
  <c r="E788" i="2" l="1"/>
  <c r="G787" i="2"/>
  <c r="G788" i="2" l="1"/>
  <c r="F789" i="2"/>
  <c r="F790" i="2" s="1"/>
  <c r="E789" i="2"/>
  <c r="E790" i="2" l="1"/>
  <c r="G789" i="2"/>
  <c r="E791" i="2" l="1"/>
  <c r="G790" i="2"/>
  <c r="F791" i="2"/>
  <c r="F792" i="2" s="1"/>
  <c r="E792" i="2" l="1"/>
  <c r="G791" i="2"/>
  <c r="E793" i="2" l="1"/>
  <c r="G792" i="2"/>
  <c r="F793" i="2"/>
  <c r="E794" i="2" l="1"/>
  <c r="G793" i="2"/>
  <c r="E795" i="2" l="1"/>
  <c r="G794" i="2"/>
  <c r="G795" i="2" l="1"/>
  <c r="F796" i="2"/>
  <c r="E796" i="2"/>
  <c r="F797" i="2" l="1"/>
  <c r="E797" i="2"/>
  <c r="G796" i="2"/>
  <c r="E798" i="2" l="1"/>
  <c r="G797" i="2"/>
  <c r="E799" i="2" l="1"/>
  <c r="G798" i="2"/>
  <c r="E800" i="2" l="1"/>
  <c r="G799" i="2"/>
  <c r="E801" i="2" l="1"/>
  <c r="G800" i="2"/>
  <c r="G801" i="2" l="1"/>
  <c r="F802" i="2"/>
  <c r="E802" i="2"/>
  <c r="E803" i="2" l="1"/>
  <c r="G802" i="2"/>
  <c r="F803" i="2"/>
  <c r="F804" i="2" s="1"/>
  <c r="E804" i="2" l="1"/>
  <c r="G803" i="2"/>
  <c r="E805" i="2" l="1"/>
  <c r="G804" i="2"/>
  <c r="F805" i="2"/>
  <c r="F806" i="2" s="1"/>
  <c r="E806" i="2" l="1"/>
  <c r="G805" i="2"/>
  <c r="E807" i="2" l="1"/>
  <c r="G806" i="2"/>
  <c r="E808" i="2" l="1"/>
  <c r="G807" i="2"/>
  <c r="E809" i="2" l="1"/>
  <c r="G808" i="2"/>
  <c r="G809" i="2" l="1"/>
  <c r="F810" i="2"/>
  <c r="E810" i="2"/>
  <c r="E811" i="2" l="1"/>
  <c r="G810" i="2"/>
  <c r="F811" i="2"/>
  <c r="F812" i="2" s="1"/>
  <c r="E812" i="2" l="1"/>
  <c r="G812" i="2" s="1"/>
  <c r="G811" i="2"/>
  <c r="E813" i="2" l="1"/>
  <c r="E814" i="2" l="1"/>
  <c r="G813" i="2"/>
  <c r="G814" i="2" l="1"/>
  <c r="F815" i="2"/>
  <c r="F816" i="2" s="1"/>
  <c r="E815" i="2"/>
  <c r="E816" i="2" l="1"/>
  <c r="G815" i="2"/>
  <c r="E817" i="2" l="1"/>
  <c r="G816" i="2"/>
  <c r="G817" i="2" l="1"/>
  <c r="F818" i="2"/>
  <c r="F819" i="2" s="1"/>
  <c r="E818" i="2"/>
  <c r="E819" i="2" l="1"/>
  <c r="G818" i="2"/>
  <c r="E820" i="2" l="1"/>
  <c r="G819" i="2"/>
  <c r="G820" i="2" l="1"/>
  <c r="F821" i="2"/>
  <c r="F822" i="2" s="1"/>
  <c r="E821" i="2"/>
  <c r="E822" i="2" l="1"/>
  <c r="G821" i="2"/>
  <c r="E823" i="2" l="1"/>
  <c r="G822" i="2"/>
  <c r="F823" i="2"/>
  <c r="F824" i="2" s="1"/>
  <c r="E824" i="2" l="1"/>
  <c r="G823" i="2"/>
  <c r="E825" i="2" l="1"/>
  <c r="G824" i="2"/>
  <c r="F825" i="2"/>
  <c r="F826" i="2" s="1"/>
  <c r="E826" i="2" l="1"/>
  <c r="G825" i="2"/>
  <c r="E827" i="2" l="1"/>
  <c r="G826" i="2"/>
  <c r="E828" i="2" l="1"/>
  <c r="G827" i="2"/>
  <c r="E829" i="2" l="1"/>
  <c r="G828" i="2"/>
  <c r="E830" i="2" l="1"/>
  <c r="G829" i="2"/>
  <c r="G830" i="2" l="1"/>
  <c r="F831" i="2"/>
  <c r="E831" i="2"/>
  <c r="E832" i="2" l="1"/>
  <c r="G831" i="2"/>
  <c r="E833" i="2" l="1"/>
  <c r="G832" i="2"/>
  <c r="E834" i="2" l="1"/>
  <c r="G833" i="2"/>
  <c r="G834" i="2" l="1"/>
  <c r="F835" i="2"/>
  <c r="E835" i="2"/>
  <c r="E836" i="2" l="1"/>
  <c r="G835" i="2"/>
  <c r="G836" i="2" l="1"/>
  <c r="F837" i="2"/>
  <c r="E837" i="2"/>
  <c r="E838" i="2" l="1"/>
  <c r="G837" i="2"/>
  <c r="G838" i="2" l="1"/>
  <c r="F839" i="2"/>
  <c r="E839" i="2"/>
  <c r="E840" i="2" l="1"/>
  <c r="G839" i="2"/>
  <c r="G840" i="2" l="1"/>
  <c r="F841" i="2"/>
  <c r="E841" i="2"/>
  <c r="E842" i="2" l="1"/>
  <c r="G841" i="2"/>
  <c r="E843" i="2" l="1"/>
  <c r="G842" i="2"/>
  <c r="E844" i="2" l="1"/>
  <c r="G843" i="2"/>
  <c r="E845" i="2" l="1"/>
  <c r="G844" i="2"/>
  <c r="G845" i="2" l="1"/>
  <c r="F846" i="2"/>
  <c r="F847" i="2" s="1"/>
  <c r="E846" i="2"/>
  <c r="E847" i="2" l="1"/>
  <c r="G846" i="2"/>
  <c r="E848" i="2" l="1"/>
  <c r="G847" i="2"/>
  <c r="E849" i="2" l="1"/>
  <c r="G848" i="2"/>
  <c r="E850" i="2" l="1"/>
  <c r="G849" i="2"/>
  <c r="G850" i="2" l="1"/>
  <c r="F851" i="2"/>
  <c r="F852" i="2" s="1"/>
  <c r="E851" i="2"/>
  <c r="E852" i="2" l="1"/>
  <c r="G851" i="2"/>
  <c r="E853" i="2" l="1"/>
  <c r="G852" i="2"/>
  <c r="F853" i="2"/>
  <c r="F854" i="2" s="1"/>
  <c r="E854" i="2" l="1"/>
  <c r="G853" i="2"/>
  <c r="E855" i="2" l="1"/>
  <c r="G854" i="2"/>
  <c r="E856" i="2" l="1"/>
  <c r="G855" i="2"/>
  <c r="E857" i="2" l="1"/>
  <c r="G856" i="2"/>
  <c r="G857" i="2" l="1"/>
  <c r="F858" i="2"/>
  <c r="E858" i="2"/>
  <c r="E859" i="2" l="1"/>
  <c r="G858" i="2"/>
  <c r="E860" i="2" l="1"/>
  <c r="G859" i="2"/>
  <c r="E861" i="2" l="1"/>
  <c r="G860" i="2"/>
  <c r="G861" i="2" l="1"/>
  <c r="F862" i="2"/>
  <c r="E862" i="2"/>
  <c r="E863" i="2" l="1"/>
  <c r="G862" i="2"/>
  <c r="G863" i="2" l="1"/>
  <c r="F864" i="2"/>
  <c r="E864" i="2"/>
  <c r="E865" i="2" l="1"/>
  <c r="G864" i="2"/>
  <c r="F865" i="2"/>
  <c r="E866" i="2" l="1"/>
  <c r="G865" i="2"/>
  <c r="E867" i="2" l="1"/>
  <c r="G866" i="2"/>
  <c r="G867" i="2" l="1"/>
  <c r="F868" i="2"/>
  <c r="F869" i="2" s="1"/>
  <c r="E868" i="2"/>
  <c r="E869" i="2" l="1"/>
  <c r="G868" i="2"/>
  <c r="E870" i="2" l="1"/>
  <c r="G869" i="2"/>
  <c r="E871" i="2" l="1"/>
  <c r="G870" i="2"/>
  <c r="E872" i="2" l="1"/>
  <c r="G871" i="2"/>
  <c r="G872" i="2" l="1"/>
  <c r="F873" i="2"/>
  <c r="E873" i="2"/>
  <c r="E874" i="2" l="1"/>
  <c r="G873" i="2"/>
  <c r="E875" i="2" l="1"/>
  <c r="G874" i="2"/>
  <c r="E876" i="2" l="1"/>
  <c r="G875" i="2"/>
  <c r="G876" i="2" l="1"/>
  <c r="F877" i="2"/>
  <c r="E877" i="2"/>
  <c r="E878" i="2" l="1"/>
  <c r="G877" i="2"/>
  <c r="E879" i="2" l="1"/>
  <c r="G878" i="2"/>
  <c r="G879" i="2" l="1"/>
  <c r="F880" i="2"/>
  <c r="F881" i="2" s="1"/>
  <c r="E880" i="2"/>
  <c r="E881" i="2" l="1"/>
  <c r="G880" i="2"/>
  <c r="E882" i="2" l="1"/>
  <c r="G881" i="2"/>
  <c r="E883" i="2" l="1"/>
  <c r="G882" i="2"/>
  <c r="E884" i="2" l="1"/>
  <c r="G883" i="2"/>
  <c r="E885" i="2" l="1"/>
  <c r="G884" i="2"/>
  <c r="G885" i="2" l="1"/>
  <c r="F886" i="2"/>
  <c r="E886" i="2"/>
  <c r="E887" i="2" l="1"/>
  <c r="G886" i="2"/>
  <c r="G887" i="2" l="1"/>
  <c r="F888" i="2"/>
  <c r="E888" i="2"/>
  <c r="E889" i="2" l="1"/>
  <c r="G888" i="2"/>
  <c r="F889" i="2"/>
  <c r="F890" i="2" s="1"/>
  <c r="E890" i="2" l="1"/>
  <c r="G889" i="2"/>
  <c r="E891" i="2" l="1"/>
  <c r="G890" i="2"/>
  <c r="F891" i="2"/>
  <c r="E892" i="2" l="1"/>
  <c r="G891" i="2"/>
  <c r="E893" i="2" l="1"/>
  <c r="G892" i="2"/>
  <c r="E894" i="2" l="1"/>
  <c r="G893" i="2"/>
  <c r="G894" i="2" l="1"/>
  <c r="F895" i="2"/>
  <c r="F896" i="2" s="1"/>
  <c r="E895" i="2"/>
  <c r="E896" i="2" l="1"/>
  <c r="G895" i="2"/>
  <c r="E897" i="2" l="1"/>
  <c r="G896" i="2"/>
  <c r="G897" i="2" l="1"/>
  <c r="F898" i="2"/>
  <c r="E898" i="2"/>
  <c r="E899" i="2" l="1"/>
  <c r="G898" i="2"/>
  <c r="E900" i="2" l="1"/>
  <c r="G899" i="2"/>
  <c r="E901" i="2" l="1"/>
  <c r="G900" i="2"/>
  <c r="G901" i="2" l="1"/>
  <c r="F902" i="2"/>
  <c r="E902" i="2"/>
  <c r="E903" i="2" l="1"/>
  <c r="G902" i="2"/>
  <c r="F903" i="2"/>
  <c r="F904" i="2" s="1"/>
  <c r="E904" i="2" l="1"/>
  <c r="G903" i="2"/>
  <c r="E905" i="2" l="1"/>
  <c r="G904" i="2"/>
  <c r="E906" i="2" l="1"/>
  <c r="G905" i="2"/>
  <c r="G906" i="2" l="1"/>
  <c r="F907" i="2"/>
  <c r="E907" i="2"/>
  <c r="F908" i="2" l="1"/>
  <c r="E908" i="2"/>
  <c r="G907" i="2"/>
  <c r="E909" i="2" l="1"/>
  <c r="G908" i="2"/>
  <c r="E910" i="2" l="1"/>
  <c r="G909" i="2"/>
  <c r="E911" i="2" l="1"/>
  <c r="G910" i="2"/>
  <c r="E912" i="2" l="1"/>
  <c r="G911" i="2"/>
  <c r="E913" i="2" l="1"/>
  <c r="G912" i="2"/>
  <c r="E914" i="2" l="1"/>
  <c r="G913" i="2"/>
  <c r="E915" i="2" l="1"/>
  <c r="G914" i="2"/>
  <c r="G915" i="2" l="1"/>
  <c r="F916" i="2"/>
  <c r="E916" i="2"/>
  <c r="E917" i="2" l="1"/>
  <c r="G916" i="2"/>
  <c r="F917" i="2"/>
  <c r="F918" i="2" s="1"/>
  <c r="F919" i="2" s="1"/>
  <c r="E918" i="2" l="1"/>
  <c r="G917" i="2"/>
  <c r="E919" i="2" l="1"/>
  <c r="G918" i="2"/>
  <c r="E920" i="2" l="1"/>
  <c r="G919" i="2"/>
  <c r="G920" i="2" l="1"/>
  <c r="F921" i="2"/>
  <c r="E921" i="2"/>
  <c r="E922" i="2" l="1"/>
  <c r="G921" i="2"/>
  <c r="F922" i="2"/>
  <c r="F923" i="2" s="1"/>
  <c r="E923" i="2" l="1"/>
  <c r="G922" i="2"/>
  <c r="E924" i="2" l="1"/>
  <c r="G923" i="2"/>
  <c r="G924" i="2" l="1"/>
  <c r="F925" i="2"/>
  <c r="E925" i="2"/>
  <c r="E926" i="2" l="1"/>
  <c r="G925" i="2"/>
  <c r="G926" i="2" l="1"/>
  <c r="F927" i="2"/>
  <c r="E927" i="2"/>
  <c r="E928" i="2" l="1"/>
  <c r="G927" i="2"/>
  <c r="F928" i="2"/>
  <c r="F929" i="2" s="1"/>
  <c r="E929" i="2" l="1"/>
  <c r="G928" i="2"/>
  <c r="E930" i="2" l="1"/>
  <c r="G929" i="2"/>
  <c r="E931" i="2" l="1"/>
  <c r="G930" i="2"/>
  <c r="E932" i="2" l="1"/>
  <c r="G931" i="2"/>
  <c r="G932" i="2" l="1"/>
  <c r="F933" i="2"/>
  <c r="E933" i="2"/>
  <c r="F934" i="2" l="1"/>
  <c r="E934" i="2"/>
  <c r="G933" i="2"/>
  <c r="E935" i="2" l="1"/>
  <c r="G934" i="2"/>
  <c r="F935" i="2"/>
  <c r="F936" i="2" s="1"/>
  <c r="E936" i="2" l="1"/>
  <c r="G935" i="2"/>
  <c r="E937" i="2" l="1"/>
  <c r="G936" i="2"/>
  <c r="E938" i="2" l="1"/>
  <c r="G937" i="2"/>
  <c r="E939" i="2" l="1"/>
  <c r="G938" i="2"/>
  <c r="G939" i="2" l="1"/>
  <c r="F940" i="2"/>
  <c r="E940" i="2"/>
  <c r="E941" i="2" l="1"/>
  <c r="G940" i="2"/>
  <c r="F941" i="2"/>
  <c r="F942" i="2" s="1"/>
  <c r="E942" i="2" l="1"/>
  <c r="G941" i="2"/>
  <c r="E943" i="2" l="1"/>
  <c r="G942" i="2"/>
  <c r="E944" i="2" l="1"/>
  <c r="G943" i="2"/>
  <c r="G944" i="2" l="1"/>
  <c r="F945" i="2"/>
  <c r="E945" i="2"/>
  <c r="E946" i="2" l="1"/>
  <c r="G945" i="2"/>
  <c r="E947" i="2" l="1"/>
  <c r="G946" i="2"/>
  <c r="E948" i="2" l="1"/>
  <c r="G947" i="2"/>
  <c r="G948" i="2" l="1"/>
  <c r="F949" i="2"/>
  <c r="F950" i="2" s="1"/>
  <c r="E949" i="2"/>
  <c r="E950" i="2" l="1"/>
  <c r="G949" i="2"/>
  <c r="E951" i="2" l="1"/>
  <c r="G950" i="2"/>
  <c r="E952" i="2" l="1"/>
  <c r="G951" i="2"/>
  <c r="E953" i="2" l="1"/>
  <c r="G952" i="2"/>
  <c r="G953" i="2" l="1"/>
  <c r="F954" i="2"/>
  <c r="F955" i="2" s="1"/>
  <c r="E954" i="2"/>
  <c r="E955" i="2" l="1"/>
  <c r="G954" i="2"/>
  <c r="E956" i="2" l="1"/>
  <c r="G955" i="2"/>
  <c r="G956" i="2" l="1"/>
  <c r="F957" i="2"/>
  <c r="F958" i="2" s="1"/>
  <c r="E957" i="2"/>
  <c r="E958" i="2" l="1"/>
  <c r="G957" i="2"/>
  <c r="E959" i="2" l="1"/>
  <c r="G958" i="2"/>
  <c r="G959" i="2" l="1"/>
  <c r="F960" i="2"/>
  <c r="E960" i="2"/>
  <c r="E961" i="2" l="1"/>
  <c r="G960" i="2"/>
  <c r="E962" i="2" l="1"/>
  <c r="G961" i="2"/>
  <c r="E963" i="2" l="1"/>
  <c r="G962" i="2"/>
  <c r="E964" i="2" l="1"/>
  <c r="G963" i="2"/>
  <c r="G964" i="2" l="1"/>
  <c r="F965" i="2"/>
  <c r="F966" i="2" s="1"/>
  <c r="E965" i="2"/>
  <c r="E966" i="2" l="1"/>
  <c r="G965" i="2"/>
  <c r="E967" i="2" l="1"/>
  <c r="G966" i="2"/>
  <c r="G967" i="2" l="1"/>
  <c r="F968" i="2"/>
  <c r="F969" i="2" s="1"/>
  <c r="E968" i="2"/>
  <c r="E969" i="2" l="1"/>
  <c r="G968" i="2"/>
  <c r="E970" i="2" l="1"/>
  <c r="G969" i="2"/>
  <c r="F970" i="2"/>
  <c r="E971" i="2" l="1"/>
  <c r="G970" i="2"/>
  <c r="G971" i="2" l="1"/>
  <c r="F972" i="2"/>
  <c r="E972" i="2"/>
  <c r="F973" i="2" l="1"/>
  <c r="E973" i="2"/>
  <c r="G972" i="2"/>
  <c r="E974" i="2" l="1"/>
  <c r="G973" i="2"/>
  <c r="E975" i="2" l="1"/>
  <c r="G974" i="2"/>
  <c r="G975" i="2" l="1"/>
  <c r="F976" i="2"/>
  <c r="E976" i="2"/>
  <c r="E977" i="2" l="1"/>
  <c r="G976" i="2"/>
  <c r="G977" i="2" l="1"/>
  <c r="F978" i="2"/>
  <c r="F979" i="2" s="1"/>
  <c r="E978" i="2"/>
  <c r="E979" i="2" l="1"/>
  <c r="G978" i="2"/>
  <c r="E980" i="2" l="1"/>
  <c r="G979" i="2"/>
  <c r="E981" i="2" l="1"/>
  <c r="G980" i="2"/>
  <c r="G981" i="2" l="1"/>
  <c r="F982" i="2"/>
  <c r="E982" i="2"/>
  <c r="E983" i="2" l="1"/>
  <c r="G982" i="2"/>
  <c r="G983" i="2" l="1"/>
  <c r="F984" i="2"/>
  <c r="E984" i="2"/>
  <c r="F985" i="2" l="1"/>
  <c r="E985" i="2"/>
  <c r="G984" i="2"/>
  <c r="E986" i="2" l="1"/>
  <c r="G985" i="2"/>
  <c r="E987" i="2" l="1"/>
  <c r="G986" i="2"/>
  <c r="G987" i="2" l="1"/>
  <c r="F988" i="2"/>
  <c r="F989" i="2" s="1"/>
  <c r="E988" i="2"/>
  <c r="E989" i="2" l="1"/>
  <c r="G988" i="2"/>
  <c r="E990" i="2" l="1"/>
  <c r="G989" i="2"/>
  <c r="F990" i="2"/>
  <c r="F991" i="2" s="1"/>
  <c r="E991" i="2" l="1"/>
  <c r="G990" i="2"/>
  <c r="E992" i="2" l="1"/>
  <c r="G991" i="2"/>
  <c r="E993" i="2" l="1"/>
  <c r="G992" i="2"/>
  <c r="E994" i="2" l="1"/>
  <c r="G993" i="2"/>
  <c r="E995" i="2" l="1"/>
  <c r="G994" i="2"/>
  <c r="G995" i="2" l="1"/>
  <c r="F996" i="2"/>
  <c r="E996" i="2"/>
  <c r="E997" i="2" l="1"/>
  <c r="G996" i="2"/>
  <c r="E998" i="2" l="1"/>
  <c r="G997" i="2"/>
  <c r="G998" i="2" l="1"/>
  <c r="F999" i="2"/>
  <c r="E999" i="2"/>
  <c r="F1000" i="2" l="1"/>
  <c r="E1000" i="2"/>
  <c r="G999" i="2"/>
  <c r="E1001" i="2" l="1"/>
  <c r="G1000" i="2"/>
  <c r="E1002" i="2" l="1"/>
  <c r="G1001" i="2"/>
  <c r="G1002" i="2" l="1"/>
  <c r="E1003" i="2"/>
  <c r="F1003" i="2"/>
  <c r="F1004" i="2" s="1"/>
  <c r="E1004" i="2" l="1"/>
  <c r="G1003" i="2"/>
  <c r="E1005" i="2" l="1"/>
  <c r="G1004" i="2"/>
  <c r="E1006" i="2" l="1"/>
  <c r="G1005" i="2"/>
  <c r="G1006" i="2" l="1"/>
  <c r="F1007" i="2"/>
  <c r="F1008" i="2" s="1"/>
  <c r="E1007" i="2"/>
  <c r="E1008" i="2" l="1"/>
  <c r="G1007" i="2"/>
  <c r="E1009" i="2" l="1"/>
  <c r="G1008" i="2"/>
  <c r="F1009" i="2"/>
  <c r="F1010" i="2" s="1"/>
  <c r="E1010" i="2" l="1"/>
  <c r="G1009" i="2"/>
  <c r="E1011" i="2" l="1"/>
  <c r="G1010" i="2"/>
  <c r="F1011" i="2"/>
  <c r="F1012" i="2" s="1"/>
  <c r="E1012" i="2" l="1"/>
  <c r="G1011" i="2"/>
  <c r="E1013" i="2" l="1"/>
  <c r="G1012" i="2"/>
  <c r="E1014" i="2" l="1"/>
  <c r="G1013" i="2"/>
  <c r="G1014" i="2" l="1"/>
  <c r="F1015" i="2"/>
  <c r="E1015" i="2"/>
  <c r="E1016" i="2" l="1"/>
  <c r="G1015" i="2"/>
  <c r="F1016" i="2"/>
  <c r="E1017" i="2" l="1"/>
  <c r="G1016" i="2"/>
  <c r="G1017" i="2" l="1"/>
  <c r="F1018" i="2"/>
  <c r="E1018" i="2"/>
  <c r="E1019" i="2" l="1"/>
  <c r="G1018" i="2"/>
  <c r="E1020" i="2" l="1"/>
  <c r="G1019" i="2"/>
  <c r="G1020" i="2" l="1"/>
  <c r="F1021" i="2"/>
  <c r="F1022" i="2" s="1"/>
  <c r="E1021" i="2"/>
  <c r="E1022" i="2" l="1"/>
  <c r="G1021" i="2"/>
  <c r="E1023" i="2" l="1"/>
  <c r="G1022" i="2"/>
  <c r="E1024" i="2" l="1"/>
  <c r="G1023" i="2"/>
  <c r="E1025" i="2" l="1"/>
  <c r="G1024" i="2"/>
  <c r="E1026" i="2" l="1"/>
  <c r="G1025" i="2"/>
  <c r="E1027" i="2" l="1"/>
  <c r="G1026" i="2"/>
  <c r="E1028" i="2" l="1"/>
  <c r="G1027" i="2"/>
  <c r="G1028" i="2" l="1"/>
  <c r="F1029" i="2"/>
  <c r="E1029" i="2"/>
  <c r="F1030" i="2" l="1"/>
  <c r="E1030" i="2"/>
  <c r="G1029" i="2"/>
  <c r="E1031" i="2" l="1"/>
  <c r="G1030" i="2"/>
  <c r="F1031" i="2"/>
  <c r="F1032" i="2" s="1"/>
  <c r="E1032" i="2" l="1"/>
  <c r="G1031" i="2"/>
  <c r="E1033" i="2" l="1"/>
  <c r="G1032" i="2"/>
  <c r="F1033" i="2"/>
  <c r="E1034" i="2" l="1"/>
  <c r="G1033" i="2"/>
  <c r="G1034" i="2" l="1"/>
  <c r="F1035" i="2"/>
  <c r="E1035" i="2"/>
  <c r="E1036" i="2" l="1"/>
  <c r="G1035" i="2"/>
  <c r="G1036" i="2" l="1"/>
  <c r="F1037" i="2"/>
  <c r="E1037" i="2"/>
  <c r="E1038" i="2" l="1"/>
  <c r="G1037" i="2"/>
  <c r="F1038" i="2"/>
  <c r="F1039" i="2" s="1"/>
  <c r="E1039" i="2" l="1"/>
  <c r="G1038" i="2"/>
  <c r="E1040" i="2" l="1"/>
  <c r="G1039" i="2"/>
  <c r="E1041" i="2" l="1"/>
  <c r="G1040" i="2"/>
  <c r="G1041" i="2" l="1"/>
  <c r="F1042" i="2"/>
  <c r="F1043" i="2" s="1"/>
  <c r="E1042" i="2"/>
  <c r="E1043" i="2" l="1"/>
  <c r="G1042" i="2"/>
  <c r="E1044" i="2" l="1"/>
  <c r="G1043" i="2"/>
  <c r="F1044" i="2"/>
  <c r="F1045" i="2" s="1"/>
  <c r="E1045" i="2" l="1"/>
  <c r="G1044" i="2"/>
  <c r="E1046" i="2" l="1"/>
  <c r="G1045" i="2"/>
  <c r="F1046" i="2"/>
  <c r="F1047" i="2" s="1"/>
  <c r="E1047" i="2" l="1"/>
  <c r="G1046" i="2"/>
  <c r="E1048" i="2" l="1"/>
  <c r="G1047" i="2"/>
  <c r="F1048" i="2"/>
  <c r="F1049" i="2" s="1"/>
  <c r="E1049" i="2" l="1"/>
  <c r="G1048" i="2"/>
  <c r="E1050" i="2" l="1"/>
  <c r="G1049" i="2"/>
  <c r="F1050" i="2"/>
  <c r="F1051" i="2" s="1"/>
  <c r="E1051" i="2" l="1"/>
  <c r="G1050" i="2"/>
  <c r="E1052" i="2" l="1"/>
  <c r="G1051" i="2"/>
  <c r="F1052" i="2"/>
  <c r="E1053" i="2" l="1"/>
  <c r="G1052" i="2"/>
  <c r="G1053" i="2" l="1"/>
  <c r="F1054" i="2"/>
  <c r="E1054" i="2"/>
  <c r="E1055" i="2" l="1"/>
  <c r="G1054" i="2"/>
  <c r="E1056" i="2" l="1"/>
  <c r="G1055" i="2"/>
  <c r="E1057" i="2" l="1"/>
  <c r="G1056" i="2"/>
  <c r="E1058" i="2" l="1"/>
  <c r="G1057" i="2"/>
  <c r="E1059" i="2" l="1"/>
  <c r="G1058" i="2"/>
  <c r="G1059" i="2" l="1"/>
  <c r="F1060" i="2"/>
  <c r="E1060" i="2"/>
  <c r="F1061" i="2" l="1"/>
  <c r="E1061" i="2"/>
  <c r="G1060" i="2"/>
  <c r="E1062" i="2" l="1"/>
  <c r="G1061" i="2"/>
  <c r="F1062" i="2"/>
  <c r="E1063" i="2" l="1"/>
  <c r="G1062" i="2"/>
  <c r="E1064" i="2" l="1"/>
  <c r="G1063" i="2"/>
  <c r="G1064" i="2" l="1"/>
  <c r="F1065" i="2"/>
  <c r="F1066" i="2" s="1"/>
  <c r="E1065" i="2"/>
  <c r="E1066" i="2" l="1"/>
  <c r="G1065" i="2"/>
  <c r="E1067" i="2" l="1"/>
  <c r="G1066" i="2"/>
  <c r="F1067" i="2"/>
  <c r="F1068" i="2" s="1"/>
  <c r="E1068" i="2" l="1"/>
  <c r="G1067" i="2"/>
  <c r="E1069" i="2" l="1"/>
  <c r="G1068" i="2"/>
  <c r="F1069" i="2"/>
  <c r="E1070" i="2" l="1"/>
  <c r="G1069" i="2"/>
  <c r="G1070" i="2" l="1"/>
  <c r="F1071" i="2"/>
  <c r="E1071" i="2"/>
  <c r="E1072" i="2" l="1"/>
  <c r="G1071" i="2"/>
  <c r="F1072" i="2"/>
  <c r="E1073" i="2" l="1"/>
  <c r="G1072" i="2"/>
  <c r="G1073" i="2" l="1"/>
  <c r="F1074" i="2"/>
  <c r="F1075" i="2" s="1"/>
  <c r="E1074" i="2"/>
  <c r="E1075" i="2" l="1"/>
  <c r="G1074" i="2"/>
  <c r="E1076" i="2" l="1"/>
  <c r="G1075" i="2"/>
  <c r="F1076" i="2"/>
  <c r="F1077" i="2" s="1"/>
  <c r="E1077" i="2" l="1"/>
  <c r="G1076" i="2"/>
  <c r="E1078" i="2" l="1"/>
  <c r="G1077" i="2"/>
  <c r="F1078" i="2"/>
  <c r="F1079" i="2" s="1"/>
  <c r="E1079" i="2" l="1"/>
  <c r="G1078" i="2"/>
  <c r="E1080" i="2" l="1"/>
  <c r="G1079" i="2"/>
  <c r="G1080" i="2" l="1"/>
  <c r="F1081" i="2"/>
  <c r="F1082" i="2" s="1"/>
  <c r="E1081" i="2"/>
  <c r="E1082" i="2" l="1"/>
  <c r="G1081" i="2"/>
  <c r="E1083" i="2" l="1"/>
  <c r="G1082" i="2"/>
  <c r="F1083" i="2"/>
  <c r="E1084" i="2" l="1"/>
  <c r="G1083" i="2"/>
  <c r="G1084" i="2" l="1"/>
  <c r="F1085" i="2"/>
  <c r="F1086" i="2" s="1"/>
  <c r="E1085" i="2"/>
  <c r="E1086" i="2" l="1"/>
  <c r="G1085" i="2"/>
  <c r="E1087" i="2" l="1"/>
  <c r="G1086" i="2"/>
  <c r="F1087" i="2"/>
  <c r="E1088" i="2" l="1"/>
  <c r="G1087" i="2"/>
  <c r="E1089" i="2" l="1"/>
  <c r="G1088" i="2"/>
  <c r="G1089" i="2" l="1"/>
  <c r="F1090" i="2"/>
  <c r="F1091" i="2" s="1"/>
  <c r="E1090" i="2"/>
  <c r="E1091" i="2" l="1"/>
  <c r="G1090" i="2"/>
  <c r="E1092" i="2" l="1"/>
  <c r="G1091" i="2"/>
  <c r="F1092" i="2"/>
  <c r="F1093" i="2" s="1"/>
  <c r="E1093" i="2" l="1"/>
  <c r="G1092" i="2"/>
  <c r="E1094" i="2" l="1"/>
  <c r="G1093" i="2"/>
  <c r="F1094" i="2"/>
  <c r="E1095" i="2" l="1"/>
  <c r="G1094" i="2"/>
  <c r="G1095" i="2" l="1"/>
  <c r="F1096" i="2"/>
  <c r="E1096" i="2"/>
  <c r="E1097" i="2" l="1"/>
  <c r="G1096" i="2"/>
  <c r="F1097" i="2"/>
  <c r="F1098" i="2" s="1"/>
  <c r="E1098" i="2" l="1"/>
  <c r="G1097" i="2"/>
  <c r="E1099" i="2" l="1"/>
  <c r="G1098" i="2"/>
  <c r="F1099" i="2"/>
  <c r="F1100" i="2" s="1"/>
  <c r="E1100" i="2" l="1"/>
  <c r="G1099" i="2"/>
  <c r="E1101" i="2" l="1"/>
  <c r="G1100" i="2"/>
  <c r="G1101" i="2" l="1"/>
  <c r="F1102" i="2"/>
  <c r="F1103" i="2" s="1"/>
  <c r="E1102" i="2"/>
  <c r="E1103" i="2" l="1"/>
  <c r="G1102" i="2"/>
  <c r="E1104" i="2" l="1"/>
  <c r="G1103" i="2"/>
  <c r="G1104" i="2" l="1"/>
  <c r="F1105" i="2"/>
  <c r="E1105" i="2"/>
  <c r="F1106" i="2" l="1"/>
  <c r="E1106" i="2"/>
  <c r="G1105" i="2"/>
  <c r="E1107" i="2" l="1"/>
  <c r="G1106" i="2"/>
  <c r="F1107" i="2"/>
  <c r="F1108" i="2" s="1"/>
  <c r="E1108" i="2" l="1"/>
  <c r="G1107" i="2"/>
  <c r="E1109" i="2" l="1"/>
  <c r="G1108" i="2"/>
  <c r="F1109" i="2"/>
  <c r="F1110" i="2" s="1"/>
  <c r="E1110" i="2" l="1"/>
  <c r="G1109" i="2"/>
  <c r="E1111" i="2" l="1"/>
  <c r="G1110" i="2"/>
  <c r="F1111" i="2"/>
  <c r="F1112" i="2" s="1"/>
  <c r="E1112" i="2" l="1"/>
  <c r="G1111" i="2"/>
  <c r="E1113" i="2" l="1"/>
  <c r="G1112" i="2"/>
  <c r="F1113" i="2"/>
  <c r="E1114" i="2" l="1"/>
  <c r="G1113" i="2"/>
  <c r="G1114" i="2" l="1"/>
  <c r="F1115" i="2"/>
  <c r="F1116" i="2" s="1"/>
  <c r="E1115" i="2"/>
  <c r="E1116" i="2" l="1"/>
  <c r="G1115" i="2"/>
  <c r="E1117" i="2" l="1"/>
  <c r="G1116" i="2"/>
  <c r="F1117" i="2"/>
  <c r="F1118" i="2" s="1"/>
  <c r="E1118" i="2" l="1"/>
  <c r="G1117" i="2"/>
  <c r="E1119" i="2" l="1"/>
  <c r="G1118" i="2"/>
  <c r="E1120" i="2" l="1"/>
  <c r="G1119" i="2"/>
  <c r="G1120" i="2" l="1"/>
  <c r="F1121" i="2"/>
  <c r="E1121" i="2"/>
  <c r="E1122" i="2" l="1"/>
  <c r="G1121" i="2"/>
  <c r="F1122" i="2"/>
  <c r="F1123" i="2" s="1"/>
  <c r="E1123" i="2" l="1"/>
  <c r="G1122" i="2"/>
  <c r="E1124" i="2" l="1"/>
  <c r="G1123" i="2"/>
  <c r="F1124" i="2"/>
  <c r="E1125" i="2" l="1"/>
  <c r="G1124" i="2"/>
  <c r="G1125" i="2" l="1"/>
  <c r="F1126" i="2"/>
  <c r="E1126" i="2"/>
  <c r="E1127" i="2" l="1"/>
  <c r="G1126" i="2"/>
  <c r="E1128" i="2" l="1"/>
  <c r="G1127" i="2"/>
  <c r="E1129" i="2" l="1"/>
  <c r="G1128" i="2"/>
  <c r="E1130" i="2" l="1"/>
  <c r="G1129" i="2"/>
  <c r="G1130" i="2" l="1"/>
  <c r="F1131" i="2"/>
  <c r="E1131" i="2"/>
  <c r="E1132" i="2" l="1"/>
  <c r="G1131" i="2"/>
  <c r="G1132" i="2" l="1"/>
  <c r="F1133" i="2"/>
  <c r="E1133" i="2"/>
  <c r="E1134" i="2" l="1"/>
  <c r="G1133" i="2"/>
  <c r="G1134" i="2" l="1"/>
  <c r="F1135" i="2"/>
  <c r="E1135" i="2"/>
  <c r="E1136" i="2" l="1"/>
  <c r="G1135" i="2"/>
  <c r="E1137" i="2" l="1"/>
  <c r="G1136" i="2"/>
  <c r="G1137" i="2" l="1"/>
  <c r="E1138" i="2"/>
  <c r="F1138" i="2"/>
  <c r="F1139" i="2" s="1"/>
  <c r="F1140" i="2" s="1"/>
  <c r="E1139" i="2" l="1"/>
  <c r="G1138" i="2"/>
  <c r="E1140" i="2" l="1"/>
  <c r="G1139" i="2"/>
  <c r="E1141" i="2" l="1"/>
  <c r="G1140" i="2"/>
  <c r="F1141" i="2"/>
  <c r="F1142" i="2" s="1"/>
  <c r="E1142" i="2" l="1"/>
  <c r="G1141" i="2"/>
  <c r="E1143" i="2" l="1"/>
  <c r="G1142" i="2"/>
  <c r="F1143" i="2"/>
  <c r="F1144" i="2" s="1"/>
  <c r="E1144" i="2" l="1"/>
  <c r="G1143" i="2"/>
  <c r="E1145" i="2" l="1"/>
  <c r="G1144" i="2"/>
  <c r="F1145" i="2"/>
  <c r="E1146" i="2" l="1"/>
  <c r="G1145" i="2"/>
  <c r="E1147" i="2" l="1"/>
  <c r="G1146" i="2"/>
  <c r="E1148" i="2" l="1"/>
  <c r="G1147" i="2"/>
  <c r="E1149" i="2" l="1"/>
  <c r="G1148" i="2"/>
  <c r="E1150" i="2" l="1"/>
  <c r="G1149" i="2"/>
  <c r="G1150" i="2" l="1"/>
  <c r="F1151" i="2"/>
  <c r="F1152" i="2" s="1"/>
  <c r="E1151" i="2"/>
  <c r="E1152" i="2" l="1"/>
  <c r="G1151" i="2"/>
  <c r="E1153" i="2" l="1"/>
  <c r="G1152" i="2"/>
  <c r="E1154" i="2" l="1"/>
  <c r="G1153" i="2"/>
  <c r="E1155" i="2" l="1"/>
  <c r="G1154" i="2"/>
  <c r="E1156" i="2" l="1"/>
  <c r="G1155" i="2"/>
  <c r="G1156" i="2" l="1"/>
  <c r="F1157" i="2"/>
  <c r="E1157" i="2"/>
  <c r="E1158" i="2" l="1"/>
  <c r="G1157" i="2"/>
  <c r="F1158" i="2"/>
  <c r="F1159" i="2" s="1"/>
  <c r="E1159" i="2" l="1"/>
  <c r="G1158" i="2"/>
  <c r="E1160" i="2" l="1"/>
  <c r="G1159" i="2"/>
  <c r="F1160" i="2"/>
  <c r="F1161" i="2" s="1"/>
  <c r="E1161" i="2" l="1"/>
  <c r="G1160" i="2"/>
  <c r="E1162" i="2" l="1"/>
  <c r="G1161" i="2"/>
  <c r="E1163" i="2" l="1"/>
  <c r="G1162" i="2"/>
  <c r="G1163" i="2" l="1"/>
  <c r="F1164" i="2"/>
  <c r="F1165" i="2" s="1"/>
  <c r="E1164" i="2"/>
  <c r="E1165" i="2" l="1"/>
  <c r="G1164" i="2"/>
  <c r="E1166" i="2" l="1"/>
  <c r="G1165" i="2"/>
  <c r="F1166" i="2"/>
  <c r="F1167" i="2" s="1"/>
  <c r="E1167" i="2" l="1"/>
  <c r="G1166" i="2"/>
  <c r="E1168" i="2" l="1"/>
  <c r="G1167" i="2"/>
  <c r="F1168" i="2"/>
  <c r="F1169" i="2" s="1"/>
  <c r="E1169" i="2" l="1"/>
  <c r="G1168" i="2"/>
  <c r="E1170" i="2" l="1"/>
  <c r="G1169" i="2"/>
  <c r="F1170" i="2"/>
  <c r="F1171" i="2" s="1"/>
  <c r="E1171" i="2" l="1"/>
  <c r="G1170" i="2"/>
  <c r="E1172" i="2" l="1"/>
  <c r="G1171" i="2"/>
  <c r="E1173" i="2" l="1"/>
  <c r="G1172" i="2"/>
  <c r="G1173" i="2" l="1"/>
  <c r="E1174" i="2"/>
  <c r="F1174" i="2"/>
  <c r="F1175" i="2" s="1"/>
  <c r="E1175" i="2" l="1"/>
  <c r="G1174" i="2"/>
  <c r="E1176" i="2" l="1"/>
  <c r="G1175" i="2"/>
  <c r="F1176" i="2"/>
  <c r="F1177" i="2" s="1"/>
  <c r="E1177" i="2" l="1"/>
  <c r="G1176" i="2"/>
  <c r="E1178" i="2" l="1"/>
  <c r="G1177" i="2"/>
  <c r="F1178" i="2"/>
  <c r="F1179" i="2" s="1"/>
  <c r="E1179" i="2" l="1"/>
  <c r="G1178" i="2"/>
  <c r="E1180" i="2" l="1"/>
  <c r="G1179" i="2"/>
  <c r="F1180" i="2"/>
  <c r="E1181" i="2" l="1"/>
  <c r="G1180" i="2"/>
  <c r="E1182" i="2" l="1"/>
  <c r="G1181" i="2"/>
  <c r="E1183" i="2" l="1"/>
  <c r="G1182" i="2"/>
  <c r="E1184" i="2" l="1"/>
  <c r="G1183" i="2"/>
  <c r="E1185" i="2" l="1"/>
  <c r="G1184" i="2"/>
  <c r="E1186" i="2" l="1"/>
  <c r="G1185" i="2"/>
  <c r="E1187" i="2" l="1"/>
  <c r="G1186" i="2"/>
  <c r="E1188" i="2" l="1"/>
  <c r="G1187" i="2"/>
  <c r="E1189" i="2" l="1"/>
  <c r="G1188" i="2"/>
  <c r="G1189" i="2" l="1"/>
  <c r="F1190" i="2"/>
  <c r="F1191" i="2" s="1"/>
  <c r="E1190" i="2"/>
  <c r="E1191" i="2" l="1"/>
  <c r="G1190" i="2"/>
  <c r="E1192" i="2" l="1"/>
  <c r="G1191" i="2"/>
  <c r="E1193" i="2" l="1"/>
  <c r="G1192" i="2"/>
  <c r="G1193" i="2" l="1"/>
  <c r="F1194" i="2"/>
  <c r="E1194" i="2"/>
  <c r="E1195" i="2" l="1"/>
  <c r="G1194" i="2"/>
  <c r="F1195" i="2"/>
  <c r="F1196" i="2" s="1"/>
  <c r="E1196" i="2" l="1"/>
  <c r="G1195" i="2"/>
  <c r="E1197" i="2" l="1"/>
  <c r="G1196" i="2"/>
  <c r="F1197" i="2"/>
  <c r="F1198" i="2" s="1"/>
  <c r="E1198" i="2" l="1"/>
  <c r="G1197" i="2"/>
  <c r="E1199" i="2" l="1"/>
  <c r="G1198" i="2"/>
  <c r="G1199" i="2" l="1"/>
  <c r="F1200" i="2"/>
  <c r="E1200" i="2"/>
  <c r="E1201" i="2" l="1"/>
  <c r="G1200" i="2"/>
  <c r="E1202" i="2" l="1"/>
  <c r="G1201" i="2"/>
  <c r="G1202" i="2" l="1"/>
  <c r="F1203" i="2"/>
  <c r="F1204" i="2" s="1"/>
  <c r="E1203" i="2"/>
  <c r="E1204" i="2" l="1"/>
  <c r="G1203" i="2"/>
  <c r="E1205" i="2" l="1"/>
  <c r="G1204" i="2"/>
  <c r="G1205" i="2" l="1"/>
  <c r="F1206" i="2"/>
  <c r="E1206" i="2"/>
  <c r="E1207" i="2" l="1"/>
  <c r="G1206" i="2"/>
  <c r="F1207" i="2"/>
  <c r="E1208" i="2" l="1"/>
  <c r="G1207" i="2"/>
  <c r="E1209" i="2" l="1"/>
  <c r="G1208" i="2"/>
  <c r="E1210" i="2" l="1"/>
  <c r="G1209" i="2"/>
  <c r="G1210" i="2" l="1"/>
  <c r="F1211" i="2"/>
  <c r="E1211" i="2"/>
  <c r="E1212" i="2" l="1"/>
  <c r="G1211" i="2"/>
  <c r="G1212" i="2" l="1"/>
  <c r="F1213" i="2"/>
  <c r="F1214" i="2" s="1"/>
  <c r="E1213" i="2"/>
  <c r="E1214" i="2" l="1"/>
  <c r="G1213" i="2"/>
  <c r="E1215" i="2" l="1"/>
  <c r="G1214" i="2"/>
  <c r="F1215" i="2"/>
  <c r="F1216" i="2" s="1"/>
  <c r="E1216" i="2" l="1"/>
  <c r="G1215" i="2"/>
  <c r="E1217" i="2" l="1"/>
  <c r="G1216" i="2"/>
  <c r="F1217" i="2"/>
  <c r="E1218" i="2" l="1"/>
  <c r="G1217" i="2"/>
  <c r="G1218" i="2" l="1"/>
  <c r="F1219" i="2"/>
  <c r="E1219" i="2"/>
  <c r="E1220" i="2" l="1"/>
  <c r="G1219" i="2"/>
  <c r="G1220" i="2" l="1"/>
  <c r="F1221" i="2"/>
  <c r="F1222" i="2" s="1"/>
  <c r="E1221" i="2"/>
  <c r="E1222" i="2" l="1"/>
  <c r="G1221" i="2"/>
  <c r="E1223" i="2" l="1"/>
  <c r="G1222" i="2"/>
  <c r="F1223" i="2"/>
  <c r="E1224" i="2" l="1"/>
  <c r="G1223" i="2"/>
  <c r="G1224" i="2" l="1"/>
  <c r="F1225" i="2"/>
  <c r="F1226" i="2" s="1"/>
  <c r="F1227" i="2" s="1"/>
  <c r="E1225" i="2"/>
  <c r="E1226" i="2" l="1"/>
  <c r="G1225" i="2"/>
  <c r="E1227" i="2" l="1"/>
  <c r="G1226" i="2"/>
  <c r="E1228" i="2" l="1"/>
  <c r="G1227" i="2"/>
  <c r="F1228" i="2"/>
  <c r="F1229" i="2" s="1"/>
  <c r="E1229" i="2" l="1"/>
  <c r="G1228" i="2"/>
  <c r="E1230" i="2" l="1"/>
  <c r="G1229" i="2"/>
  <c r="F1230" i="2"/>
  <c r="E1231" i="2" l="1"/>
  <c r="G1230" i="2"/>
  <c r="E1232" i="2" l="1"/>
  <c r="G1231" i="2"/>
  <c r="G1232" i="2" l="1"/>
  <c r="E1233" i="2"/>
  <c r="F1233" i="2"/>
  <c r="F1234" i="2" s="1"/>
  <c r="E1234" i="2" l="1"/>
  <c r="G1233" i="2"/>
  <c r="F1235" i="2"/>
  <c r="E1235" i="2" l="1"/>
  <c r="G1234" i="2"/>
  <c r="E1236" i="2" l="1"/>
  <c r="G1235" i="2"/>
  <c r="F1236" i="2"/>
  <c r="E1237" i="2" l="1"/>
  <c r="G1236" i="2"/>
  <c r="G1237" i="2" l="1"/>
  <c r="F1238" i="2"/>
  <c r="F1239" i="2" s="1"/>
  <c r="E1238" i="2"/>
  <c r="E1239" i="2" l="1"/>
  <c r="G1238" i="2"/>
  <c r="E1240" i="2" l="1"/>
  <c r="G1239" i="2"/>
  <c r="E1241" i="2" l="1"/>
  <c r="G1240" i="2"/>
  <c r="G1241" i="2" l="1"/>
  <c r="F1242" i="2"/>
  <c r="F1243" i="2" s="1"/>
  <c r="E1242" i="2"/>
  <c r="E1243" i="2" l="1"/>
  <c r="G1242" i="2"/>
  <c r="E1244" i="2" l="1"/>
  <c r="G1243" i="2"/>
  <c r="G1244" i="2" l="1"/>
  <c r="F1245" i="2"/>
  <c r="F1246" i="2" s="1"/>
  <c r="E1245" i="2"/>
  <c r="E1246" i="2" l="1"/>
  <c r="G1245" i="2"/>
  <c r="E1247" i="2" l="1"/>
  <c r="G1246" i="2"/>
  <c r="F1247" i="2"/>
  <c r="F1248" i="2" s="1"/>
  <c r="E1248" i="2" l="1"/>
  <c r="G1247" i="2"/>
  <c r="E1249" i="2" l="1"/>
  <c r="G1248" i="2"/>
  <c r="F1249" i="2"/>
  <c r="E1250" i="2" l="1"/>
  <c r="G1249" i="2"/>
  <c r="E1251" i="2" l="1"/>
  <c r="G1250" i="2"/>
  <c r="G1251" i="2" l="1"/>
  <c r="F1252" i="2"/>
  <c r="E1252" i="2"/>
  <c r="F1253" i="2" l="1"/>
  <c r="E1253" i="2"/>
  <c r="G1252" i="2"/>
  <c r="E1254" i="2" l="1"/>
  <c r="G1253" i="2"/>
  <c r="F1254" i="2"/>
  <c r="F1255" i="2" s="1"/>
  <c r="E1255" i="2" l="1"/>
  <c r="G1254" i="2"/>
  <c r="E1256" i="2" l="1"/>
  <c r="G1255" i="2"/>
  <c r="E1257" i="2" l="1"/>
  <c r="G1256" i="2"/>
  <c r="E1258" i="2" l="1"/>
  <c r="G1257" i="2"/>
  <c r="G1258" i="2" l="1"/>
  <c r="F1259" i="2"/>
  <c r="E1259" i="2"/>
  <c r="E1260" i="2" l="1"/>
  <c r="G1259" i="2"/>
  <c r="G1260" i="2" l="1"/>
  <c r="F1261" i="2"/>
  <c r="E1261" i="2"/>
  <c r="E1262" i="2" l="1"/>
  <c r="G1261" i="2"/>
  <c r="F1262" i="2"/>
  <c r="E1263" i="2" l="1"/>
  <c r="G1262" i="2"/>
  <c r="E1264" i="2" l="1"/>
  <c r="G1263" i="2"/>
  <c r="E1265" i="2" l="1"/>
  <c r="G1264" i="2"/>
  <c r="G1265" i="2" l="1"/>
  <c r="F1266" i="2"/>
  <c r="E1266" i="2"/>
  <c r="E1267" i="2" l="1"/>
  <c r="G1266" i="2"/>
  <c r="G1267" i="2" l="1"/>
  <c r="F1268" i="2"/>
  <c r="E1268" i="2"/>
  <c r="E1269" i="2" l="1"/>
  <c r="G1268" i="2"/>
  <c r="G1269" i="2" l="1"/>
  <c r="F1270" i="2"/>
  <c r="F1271" i="2" s="1"/>
  <c r="E1270" i="2"/>
  <c r="E1271" i="2" l="1"/>
  <c r="G1270" i="2"/>
  <c r="E1272" i="2" l="1"/>
  <c r="G1271" i="2"/>
  <c r="E1273" i="2" l="1"/>
  <c r="G1272" i="2"/>
  <c r="G1273" i="2" l="1"/>
  <c r="F1274" i="2"/>
  <c r="F1275" i="2" s="1"/>
  <c r="E1274" i="2"/>
  <c r="E1275" i="2" l="1"/>
  <c r="G1274" i="2"/>
  <c r="E1276" i="2" l="1"/>
  <c r="G1275" i="2"/>
  <c r="F1276" i="2"/>
  <c r="E1277" i="2" l="1"/>
  <c r="G1276" i="2"/>
  <c r="E1278" i="2" l="1"/>
  <c r="G1277" i="2"/>
  <c r="E1279" i="2" l="1"/>
  <c r="G1278" i="2"/>
  <c r="G1279" i="2" l="1"/>
  <c r="F1280" i="2"/>
  <c r="F1281" i="2" s="1"/>
  <c r="E1280" i="2"/>
  <c r="E1281" i="2" l="1"/>
  <c r="G1280" i="2"/>
  <c r="E1282" i="2" l="1"/>
  <c r="G1281" i="2"/>
  <c r="F1282" i="2"/>
  <c r="F1283" i="2" s="1"/>
  <c r="E1283" i="2" l="1"/>
  <c r="G1282" i="2"/>
  <c r="E1284" i="2" l="1"/>
  <c r="G1283" i="2"/>
  <c r="E1285" i="2" l="1"/>
  <c r="G1284" i="2"/>
  <c r="E1286" i="2" l="1"/>
  <c r="G1285" i="2"/>
  <c r="G1286" i="2" l="1"/>
  <c r="F1287" i="2"/>
  <c r="E1287" i="2"/>
  <c r="E1288" i="2" l="1"/>
  <c r="G1287" i="2"/>
  <c r="G1288" i="2" l="1"/>
  <c r="E1289" i="2"/>
  <c r="F1289" i="2"/>
  <c r="F1290" i="2" s="1"/>
  <c r="E1290" i="2" l="1"/>
  <c r="G1289" i="2"/>
  <c r="F1291" i="2"/>
  <c r="E1291" i="2" l="1"/>
  <c r="G1290" i="2"/>
  <c r="E1292" i="2" l="1"/>
  <c r="G1291" i="2"/>
  <c r="F1292" i="2"/>
  <c r="E1293" i="2" l="1"/>
  <c r="G1292" i="2"/>
  <c r="E1294" i="2" l="1"/>
  <c r="G1293" i="2"/>
  <c r="E1295" i="2" l="1"/>
  <c r="G1294" i="2"/>
  <c r="G1295" i="2" l="1"/>
  <c r="F1296" i="2"/>
  <c r="E1296" i="2"/>
  <c r="F1297" i="2" l="1"/>
  <c r="E1297" i="2"/>
  <c r="G1296" i="2"/>
  <c r="E1298" i="2" l="1"/>
  <c r="G1297" i="2"/>
  <c r="E1299" i="2" l="1"/>
  <c r="G1298" i="2"/>
  <c r="E1300" i="2" l="1"/>
  <c r="G1299" i="2"/>
  <c r="G1300" i="2" l="1"/>
  <c r="F1301" i="2"/>
  <c r="E1301" i="2"/>
  <c r="E1302" i="2" l="1"/>
  <c r="G1301" i="2"/>
  <c r="G1302" i="2" l="1"/>
  <c r="E1303" i="2"/>
  <c r="F1303" i="2"/>
  <c r="F1304" i="2" s="1"/>
  <c r="E1304" i="2" l="1"/>
  <c r="G1303" i="2"/>
  <c r="E1305" i="2" l="1"/>
  <c r="G1304" i="2"/>
  <c r="G1305" i="2" l="1"/>
  <c r="F1306" i="2"/>
  <c r="F1307" i="2" s="1"/>
  <c r="E1306" i="2"/>
  <c r="E1307" i="2" l="1"/>
  <c r="G1306" i="2"/>
  <c r="E1308" i="2" l="1"/>
  <c r="G1307" i="2"/>
  <c r="F1308" i="2"/>
  <c r="F1309" i="2" s="1"/>
  <c r="E1309" i="2" l="1"/>
  <c r="G1308" i="2"/>
  <c r="E1310" i="2" l="1"/>
  <c r="G1309" i="2"/>
  <c r="F1310" i="2"/>
  <c r="E1311" i="2" l="1"/>
  <c r="G1310" i="2"/>
  <c r="G1311" i="2" l="1"/>
  <c r="F1312" i="2"/>
  <c r="E1312" i="2"/>
  <c r="E1313" i="2" l="1"/>
  <c r="G1312" i="2"/>
  <c r="F1313" i="2"/>
  <c r="E1314" i="2" l="1"/>
  <c r="G1313" i="2"/>
  <c r="E1315" i="2" l="1"/>
  <c r="G1314" i="2"/>
  <c r="E1316" i="2" l="1"/>
  <c r="G1315" i="2"/>
  <c r="G1316" i="2" l="1"/>
  <c r="F1317" i="2"/>
  <c r="E1317" i="2"/>
  <c r="F1318" i="2" l="1"/>
  <c r="E1318" i="2"/>
  <c r="G1317" i="2"/>
  <c r="E1319" i="2" l="1"/>
  <c r="G1318" i="2"/>
  <c r="E1320" i="2" l="1"/>
  <c r="G1319" i="2"/>
  <c r="E1321" i="2" l="1"/>
  <c r="G1320" i="2"/>
  <c r="E1322" i="2" l="1"/>
  <c r="G1321" i="2"/>
  <c r="E1323" i="2" l="1"/>
  <c r="G1322" i="2"/>
  <c r="E1324" i="2" l="1"/>
  <c r="G1323" i="2"/>
  <c r="E1325" i="2" l="1"/>
  <c r="G1324" i="2"/>
  <c r="E1326" i="2" l="1"/>
  <c r="G1325" i="2"/>
  <c r="G1326" i="2" l="1"/>
  <c r="F1327" i="2"/>
  <c r="F1328" i="2" s="1"/>
  <c r="E1327" i="2"/>
  <c r="E1328" i="2" l="1"/>
  <c r="G1327" i="2"/>
  <c r="E1329" i="2" l="1"/>
  <c r="G1328" i="2"/>
  <c r="E1330" i="2" l="1"/>
  <c r="G1329" i="2"/>
  <c r="E1331" i="2" l="1"/>
  <c r="G1330" i="2"/>
  <c r="E1332" i="2" l="1"/>
  <c r="G1331" i="2"/>
  <c r="E1333" i="2" l="1"/>
  <c r="G1332" i="2"/>
  <c r="G1333" i="2" l="1"/>
  <c r="F1334" i="2"/>
  <c r="E1334" i="2"/>
  <c r="F1335" i="2" l="1"/>
  <c r="E1335" i="2"/>
  <c r="G1334" i="2"/>
  <c r="E1336" i="2" l="1"/>
  <c r="G1335" i="2"/>
  <c r="F1336" i="2"/>
  <c r="E1337" i="2" l="1"/>
  <c r="G1336" i="2"/>
  <c r="G1337" i="2" l="1"/>
  <c r="F1338" i="2"/>
  <c r="E1338" i="2"/>
  <c r="F1339" i="2" l="1"/>
  <c r="E1339" i="2"/>
  <c r="G1338" i="2"/>
  <c r="E1340" i="2" l="1"/>
  <c r="G1339" i="2"/>
  <c r="F1340" i="2"/>
  <c r="F1341" i="2" s="1"/>
  <c r="E1341" i="2" l="1"/>
  <c r="G1340" i="2"/>
  <c r="E1342" i="2" l="1"/>
  <c r="G1341" i="2"/>
  <c r="G1342" i="2" l="1"/>
  <c r="F1343" i="2"/>
  <c r="F1344" i="2" s="1"/>
  <c r="E1343" i="2"/>
  <c r="E1344" i="2" l="1"/>
  <c r="G1343" i="2"/>
  <c r="E1345" i="2" l="1"/>
  <c r="G1344" i="2"/>
  <c r="F1345" i="2"/>
  <c r="E1346" i="2" l="1"/>
  <c r="G1345" i="2"/>
  <c r="E1347" i="2" l="1"/>
  <c r="G1346" i="2"/>
  <c r="G1347" i="2" l="1"/>
  <c r="F1348" i="2"/>
  <c r="F1349" i="2" s="1"/>
  <c r="E1348" i="2"/>
  <c r="E1349" i="2" l="1"/>
  <c r="G1348" i="2"/>
  <c r="E1350" i="2" l="1"/>
  <c r="G1349" i="2"/>
  <c r="F1350" i="2"/>
  <c r="F1351" i="2" s="1"/>
  <c r="E1351" i="2" l="1"/>
  <c r="G1350" i="2"/>
  <c r="E1352" i="2" l="1"/>
  <c r="G1351" i="2"/>
  <c r="F1352" i="2"/>
  <c r="E1353" i="2" l="1"/>
  <c r="G1352" i="2"/>
  <c r="G1353" i="2" l="1"/>
  <c r="F1354" i="2"/>
  <c r="E1354" i="2"/>
  <c r="E1355" i="2" l="1"/>
  <c r="G1354" i="2"/>
  <c r="E1356" i="2" l="1"/>
  <c r="G1355" i="2"/>
  <c r="E1357" i="2" l="1"/>
  <c r="G1356" i="2"/>
  <c r="E1358" i="2" l="1"/>
  <c r="G1357" i="2"/>
  <c r="G1358" i="2" l="1"/>
  <c r="F1359" i="2"/>
  <c r="E1359" i="2"/>
  <c r="F1360" i="2" l="1"/>
  <c r="E1360" i="2"/>
  <c r="G1359" i="2"/>
  <c r="E1361" i="2" l="1"/>
  <c r="G1360" i="2"/>
  <c r="F1361" i="2"/>
  <c r="E1362" i="2" l="1"/>
  <c r="G1361" i="2"/>
  <c r="G1362" i="2" l="1"/>
  <c r="F1363" i="2"/>
  <c r="E1363" i="2"/>
  <c r="F1364" i="2" l="1"/>
  <c r="E1364" i="2"/>
  <c r="G1363" i="2"/>
  <c r="F1365" i="2" l="1"/>
  <c r="E1365" i="2"/>
  <c r="G1364" i="2"/>
  <c r="F1366" i="2"/>
  <c r="E1366" i="2" l="1"/>
  <c r="G1365" i="2"/>
  <c r="E1367" i="2" l="1"/>
  <c r="G1366" i="2"/>
  <c r="F1367" i="2"/>
  <c r="F1368" i="2" s="1"/>
  <c r="E1368" i="2" l="1"/>
  <c r="G1367" i="2"/>
  <c r="E1369" i="2" l="1"/>
  <c r="G1368" i="2"/>
  <c r="F1369" i="2"/>
  <c r="F1370" i="2" s="1"/>
  <c r="E1370" i="2" l="1"/>
  <c r="G1369" i="2"/>
  <c r="E1371" i="2" l="1"/>
  <c r="G1370" i="2"/>
  <c r="F1371" i="2"/>
  <c r="F1372" i="2" s="1"/>
  <c r="E1372" i="2" l="1"/>
  <c r="G1372" i="2" s="1"/>
  <c r="G1371" i="2"/>
  <c r="E1373" i="2" l="1"/>
  <c r="E1374" i="2" l="1"/>
  <c r="G1373" i="2"/>
  <c r="G1374" i="2" l="1"/>
  <c r="F1375" i="2"/>
  <c r="E1375" i="2"/>
  <c r="E1376" i="2" l="1"/>
  <c r="G1375" i="2"/>
  <c r="E1377" i="2" l="1"/>
  <c r="G1376" i="2"/>
  <c r="G1377" i="2" l="1"/>
  <c r="F1378" i="2"/>
  <c r="E1378" i="2"/>
  <c r="E1379" i="2" l="1"/>
  <c r="G1378" i="2"/>
  <c r="E1380" i="2" l="1"/>
  <c r="G1379" i="2"/>
  <c r="G1380" i="2" l="1"/>
  <c r="F1381" i="2"/>
  <c r="E1381" i="2"/>
  <c r="E1382" i="2" l="1"/>
  <c r="G1381" i="2"/>
  <c r="E1383" i="2" l="1"/>
  <c r="G1382" i="2"/>
  <c r="G1383" i="2" l="1"/>
  <c r="F1384" i="2"/>
  <c r="F1385" i="2" s="1"/>
  <c r="E1384" i="2"/>
  <c r="E1385" i="2" l="1"/>
  <c r="G1384" i="2"/>
  <c r="E1386" i="2" l="1"/>
  <c r="G1385" i="2"/>
  <c r="E1387" i="2" l="1"/>
  <c r="G1386" i="2"/>
  <c r="G1387" i="2" l="1"/>
  <c r="F1388" i="2"/>
  <c r="E1388" i="2"/>
  <c r="E1389" i="2" l="1"/>
  <c r="G1388" i="2"/>
  <c r="G1389" i="2" l="1"/>
  <c r="F1390" i="2"/>
  <c r="F1391" i="2" s="1"/>
  <c r="E1390" i="2"/>
  <c r="E1391" i="2" l="1"/>
  <c r="G1390" i="2"/>
  <c r="E1392" i="2" l="1"/>
  <c r="G1391" i="2"/>
  <c r="G1392" i="2" l="1"/>
  <c r="F1393" i="2"/>
  <c r="F1394" i="2" s="1"/>
  <c r="E1393" i="2"/>
  <c r="E1394" i="2" l="1"/>
  <c r="G1393" i="2"/>
  <c r="E1395" i="2" l="1"/>
  <c r="G1394" i="2"/>
  <c r="G1395" i="2" l="1"/>
  <c r="F1396" i="2"/>
  <c r="E1396" i="2"/>
  <c r="E1397" i="2" l="1"/>
  <c r="G1396" i="2"/>
  <c r="F1397" i="2"/>
  <c r="F1398" i="2" s="1"/>
  <c r="E1398" i="2" l="1"/>
  <c r="G1397" i="2"/>
  <c r="E1399" i="2" l="1"/>
  <c r="G1398" i="2"/>
  <c r="E1400" i="2" l="1"/>
  <c r="G1399" i="2"/>
  <c r="G1400" i="2" l="1"/>
  <c r="F1401" i="2"/>
  <c r="E1401" i="2"/>
  <c r="F1402" i="2" l="1"/>
  <c r="E1402" i="2"/>
  <c r="G1401" i="2"/>
  <c r="E1403" i="2" l="1"/>
  <c r="G1402" i="2"/>
  <c r="F1403" i="2"/>
  <c r="F1404" i="2" s="1"/>
  <c r="E1404" i="2" l="1"/>
  <c r="G1403" i="2"/>
  <c r="E1405" i="2" l="1"/>
  <c r="G1404" i="2"/>
  <c r="F1405" i="2"/>
  <c r="F1406" i="2" s="1"/>
  <c r="E1406" i="2" l="1"/>
  <c r="G1405" i="2"/>
  <c r="E1407" i="2" l="1"/>
  <c r="G1406" i="2"/>
  <c r="E1408" i="2" l="1"/>
  <c r="G1407" i="2"/>
  <c r="E1409" i="2" l="1"/>
  <c r="G1408" i="2"/>
  <c r="E1410" i="2" l="1"/>
  <c r="G1409" i="2"/>
  <c r="G1410" i="2" l="1"/>
  <c r="F1411" i="2"/>
  <c r="E1411" i="2"/>
  <c r="E1412" i="2" l="1"/>
  <c r="G1411" i="2"/>
  <c r="G1412" i="2" l="1"/>
  <c r="F1413" i="2"/>
  <c r="E1413" i="2"/>
  <c r="E1414" i="2" l="1"/>
  <c r="G1413" i="2"/>
  <c r="F1414" i="2"/>
  <c r="F1415" i="2" s="1"/>
  <c r="E1415" i="2" l="1"/>
  <c r="G1414" i="2"/>
  <c r="E1416" i="2" l="1"/>
  <c r="G1415" i="2"/>
  <c r="F1416" i="2"/>
  <c r="E1417" i="2" l="1"/>
  <c r="G1416" i="2"/>
  <c r="E1418" i="2" l="1"/>
  <c r="G1417" i="2"/>
  <c r="G1418" i="2" l="1"/>
  <c r="F1419" i="2"/>
  <c r="F1420" i="2" s="1"/>
  <c r="E1419" i="2"/>
  <c r="E1420" i="2" l="1"/>
  <c r="G1419" i="2"/>
  <c r="E1421" i="2" l="1"/>
  <c r="G1420" i="2"/>
  <c r="F1421" i="2"/>
  <c r="F1422" i="2" s="1"/>
  <c r="E1422" i="2" l="1"/>
  <c r="G1421" i="2"/>
  <c r="E1423" i="2" l="1"/>
  <c r="G1422" i="2"/>
  <c r="F1423" i="2"/>
  <c r="E1424" i="2" l="1"/>
  <c r="G1423" i="2"/>
  <c r="E1425" i="2" l="1"/>
  <c r="G1424" i="2"/>
  <c r="G1425" i="2" l="1"/>
  <c r="F1426" i="2"/>
  <c r="E1426" i="2"/>
  <c r="E1427" i="2" l="1"/>
  <c r="G1426" i="2"/>
  <c r="E1428" i="2" l="1"/>
  <c r="G1427" i="2"/>
  <c r="E1429" i="2" l="1"/>
  <c r="G1428" i="2"/>
  <c r="E1430" i="2" l="1"/>
  <c r="G1429" i="2"/>
  <c r="G1430" i="2" l="1"/>
  <c r="F1431" i="2"/>
  <c r="E1431" i="2"/>
  <c r="E1432" i="2" l="1"/>
  <c r="G1431" i="2"/>
  <c r="F1432" i="2"/>
  <c r="E1433" i="2" l="1"/>
  <c r="G1432" i="2"/>
  <c r="G1433" i="2" l="1"/>
  <c r="F1434" i="2"/>
  <c r="F1435" i="2" s="1"/>
  <c r="E1434" i="2"/>
  <c r="E1435" i="2" l="1"/>
  <c r="G1434" i="2"/>
  <c r="E1436" i="2" l="1"/>
  <c r="G1435" i="2"/>
  <c r="F1436" i="2"/>
  <c r="E1437" i="2" l="1"/>
  <c r="G1436" i="2"/>
  <c r="G1437" i="2" l="1"/>
  <c r="F1438" i="2"/>
  <c r="E1438" i="2"/>
  <c r="E1439" i="2" l="1"/>
  <c r="G1438" i="2"/>
  <c r="F1439" i="2"/>
  <c r="F1440" i="2" s="1"/>
  <c r="E1440" i="2" l="1"/>
  <c r="G1439" i="2"/>
  <c r="E1441" i="2" l="1"/>
  <c r="G1440" i="2"/>
  <c r="F1441" i="2"/>
  <c r="F1442" i="2" s="1"/>
  <c r="E1442" i="2" l="1"/>
  <c r="G1441" i="2"/>
  <c r="E1443" i="2" l="1"/>
  <c r="G1442" i="2"/>
  <c r="F1443" i="2"/>
  <c r="F1444" i="2" s="1"/>
  <c r="E1444" i="2" l="1"/>
  <c r="G1443" i="2"/>
  <c r="E1445" i="2" l="1"/>
  <c r="G1444" i="2"/>
  <c r="F1445" i="2"/>
  <c r="F1446" i="2" s="1"/>
  <c r="E1446" i="2" l="1"/>
  <c r="G1445" i="2"/>
  <c r="E1447" i="2" l="1"/>
  <c r="G1446" i="2"/>
  <c r="F1447" i="2"/>
  <c r="E1448" i="2" s="1"/>
  <c r="E1449" i="2" l="1"/>
  <c r="G1448" i="2"/>
  <c r="G1447" i="2"/>
  <c r="E1450" i="2" l="1"/>
  <c r="G1449" i="2"/>
  <c r="E1451" i="2" l="1"/>
  <c r="G1450" i="2"/>
  <c r="E1452" i="2" l="1"/>
  <c r="G1451" i="2"/>
  <c r="E1453" i="2" l="1"/>
  <c r="G1452" i="2"/>
  <c r="G1453" i="2" l="1"/>
  <c r="E1454" i="2"/>
  <c r="F1454" i="2"/>
  <c r="F1455" i="2" s="1"/>
  <c r="E1455" i="2" l="1"/>
  <c r="G1454" i="2"/>
  <c r="E1456" i="2" l="1"/>
  <c r="G1455" i="2"/>
  <c r="E1457" i="2" l="1"/>
  <c r="G1456" i="2"/>
  <c r="G1457" i="2" l="1"/>
  <c r="F1458" i="2"/>
  <c r="F1459" i="2" s="1"/>
  <c r="E1458" i="2"/>
  <c r="E1459" i="2" l="1"/>
  <c r="G1458" i="2"/>
  <c r="E1460" i="2" l="1"/>
  <c r="G1459" i="2"/>
  <c r="F1460" i="2"/>
  <c r="E1461" i="2" l="1"/>
  <c r="G1460" i="2"/>
  <c r="G1461" i="2" l="1"/>
  <c r="F1462" i="2"/>
  <c r="F1463" i="2" s="1"/>
  <c r="E1462" i="2"/>
  <c r="E1463" i="2" l="1"/>
  <c r="G1462" i="2"/>
  <c r="E1464" i="2" l="1"/>
  <c r="G1463" i="2"/>
  <c r="F1464" i="2"/>
  <c r="F1465" i="2" s="1"/>
  <c r="E1465" i="2" l="1"/>
  <c r="G1464" i="2"/>
  <c r="E1466" i="2" l="1"/>
  <c r="G1465" i="2"/>
  <c r="F1466" i="2"/>
  <c r="E1467" i="2" l="1"/>
  <c r="G1466" i="2"/>
  <c r="G1467" i="2" l="1"/>
  <c r="F1468" i="2"/>
  <c r="F1469" i="2" s="1"/>
  <c r="E1468" i="2"/>
  <c r="E1469" i="2" l="1"/>
  <c r="G1468" i="2"/>
  <c r="E1470" i="2" l="1"/>
  <c r="G1469" i="2"/>
  <c r="F1470" i="2"/>
  <c r="E1471" i="2" l="1"/>
  <c r="G1470" i="2"/>
  <c r="E1472" i="2" l="1"/>
  <c r="G1471" i="2"/>
  <c r="G1472" i="2" l="1"/>
  <c r="F1473" i="2"/>
  <c r="E1473" i="2"/>
  <c r="E1474" i="2" l="1"/>
  <c r="G1473" i="2"/>
  <c r="F1474" i="2"/>
  <c r="E1475" i="2" l="1"/>
  <c r="G1474" i="2"/>
  <c r="E1476" i="2" l="1"/>
  <c r="G1475" i="2"/>
  <c r="G1476" i="2" l="1"/>
  <c r="F1477" i="2"/>
  <c r="F1478" i="2" s="1"/>
  <c r="E1477" i="2"/>
  <c r="E1478" i="2" l="1"/>
  <c r="G1477" i="2"/>
  <c r="E1479" i="2" l="1"/>
  <c r="G1478" i="2"/>
  <c r="F1479" i="2"/>
  <c r="F1480" i="2" s="1"/>
  <c r="E1480" i="2" l="1"/>
  <c r="G1479" i="2"/>
  <c r="E1481" i="2" l="1"/>
  <c r="G1480" i="2"/>
  <c r="G1481" i="2" l="1"/>
  <c r="F1482" i="2"/>
  <c r="E1482" i="2"/>
  <c r="E1483" i="2" l="1"/>
  <c r="G1482" i="2"/>
  <c r="F1483" i="2"/>
  <c r="E1484" i="2" l="1"/>
  <c r="G1483" i="2"/>
  <c r="E1485" i="2" l="1"/>
  <c r="G1484" i="2"/>
  <c r="E1486" i="2" l="1"/>
  <c r="G1485" i="2"/>
  <c r="G1486" i="2" l="1"/>
  <c r="F1487" i="2"/>
  <c r="E1487" i="2"/>
  <c r="E1488" i="2" l="1"/>
  <c r="G1487" i="2"/>
  <c r="E1489" i="2" l="1"/>
  <c r="G1488" i="2"/>
  <c r="E1490" i="2" l="1"/>
  <c r="G1489" i="2"/>
  <c r="E1491" i="2" l="1"/>
  <c r="G1490" i="2"/>
  <c r="G1491" i="2" l="1"/>
  <c r="E1492" i="2"/>
  <c r="F1492" i="2"/>
  <c r="F1493" i="2" s="1"/>
  <c r="E1493" i="2" l="1"/>
  <c r="G1492" i="2"/>
  <c r="F1494" i="2"/>
  <c r="E1494" i="2" l="1"/>
  <c r="G1493" i="2"/>
  <c r="E1495" i="2" l="1"/>
  <c r="G1494" i="2"/>
  <c r="E1496" i="2" l="1"/>
  <c r="G1495" i="2"/>
  <c r="E1497" i="2" l="1"/>
  <c r="G1496" i="2"/>
  <c r="G1497" i="2" l="1"/>
  <c r="F1498" i="2"/>
  <c r="F1499" i="2" s="1"/>
  <c r="E1498" i="2"/>
  <c r="E1499" i="2" l="1"/>
  <c r="G1498" i="2"/>
  <c r="E1500" i="2" l="1"/>
  <c r="G1499" i="2"/>
  <c r="F1500" i="2"/>
  <c r="F1501" i="2" s="1"/>
  <c r="E1501" i="2" l="1"/>
  <c r="G1500" i="2"/>
  <c r="E1502" i="2" l="1"/>
  <c r="G1501" i="2"/>
  <c r="G1502" i="2" l="1"/>
  <c r="F1503" i="2"/>
  <c r="F1504" i="2" s="1"/>
  <c r="E1503" i="2"/>
  <c r="E1504" i="2" l="1"/>
  <c r="G1503" i="2"/>
  <c r="E1505" i="2" l="1"/>
  <c r="G1504" i="2"/>
  <c r="F1505" i="2"/>
  <c r="F1506" i="2" s="1"/>
  <c r="E1506" i="2" l="1"/>
  <c r="G1505" i="2"/>
  <c r="E1507" i="2" l="1"/>
  <c r="G1506" i="2"/>
  <c r="E1508" i="2" l="1"/>
  <c r="G1507" i="2"/>
  <c r="E1509" i="2" l="1"/>
  <c r="G1508" i="2"/>
  <c r="G1509" i="2" l="1"/>
  <c r="F1510" i="2"/>
  <c r="F1511" i="2" s="1"/>
  <c r="E1510" i="2"/>
  <c r="E1511" i="2" l="1"/>
  <c r="G1510" i="2"/>
  <c r="E1512" i="2" l="1"/>
  <c r="G1511" i="2"/>
  <c r="G1512" i="2" l="1"/>
  <c r="F1513" i="2"/>
  <c r="F1514" i="2" s="1"/>
  <c r="E1513" i="2"/>
  <c r="E1514" i="2" l="1"/>
  <c r="G1513" i="2"/>
  <c r="E1515" i="2" l="1"/>
  <c r="G1514" i="2"/>
  <c r="E1516" i="2" l="1"/>
  <c r="G1515" i="2"/>
  <c r="E1517" i="2" l="1"/>
  <c r="G1516" i="2"/>
  <c r="E1518" i="2" l="1"/>
  <c r="G1517" i="2"/>
  <c r="E1519" i="2" l="1"/>
  <c r="G1518" i="2"/>
  <c r="E1520" i="2" l="1"/>
  <c r="G1519" i="2"/>
  <c r="E1521" i="2" l="1"/>
  <c r="G1520" i="2"/>
  <c r="E1522" i="2" l="1"/>
  <c r="G1521" i="2"/>
  <c r="E1523" i="2" l="1"/>
  <c r="G1522" i="2"/>
  <c r="G1523" i="2" l="1"/>
  <c r="F1524" i="2"/>
  <c r="E1524" i="2"/>
  <c r="F1525" i="2" l="1"/>
  <c r="E1525" i="2"/>
  <c r="G1524" i="2"/>
  <c r="E1526" i="2" l="1"/>
  <c r="G1525" i="2"/>
  <c r="F1526" i="2"/>
  <c r="F1527" i="2" s="1"/>
  <c r="E1527" i="2" l="1"/>
  <c r="G1526" i="2"/>
  <c r="E1528" i="2" l="1"/>
  <c r="G1527" i="2"/>
  <c r="E1529" i="2" l="1"/>
  <c r="G1528" i="2"/>
  <c r="E1530" i="2" l="1"/>
  <c r="G1529" i="2"/>
  <c r="E1531" i="2" l="1"/>
  <c r="G1530" i="2"/>
  <c r="E1532" i="2" l="1"/>
  <c r="G1531" i="2"/>
  <c r="E1533" i="2" l="1"/>
  <c r="G1532" i="2"/>
  <c r="E1534" i="2" l="1"/>
  <c r="G1533" i="2"/>
  <c r="E1535" i="2" l="1"/>
  <c r="G1534" i="2"/>
  <c r="G1535" i="2" l="1"/>
  <c r="F1536" i="2"/>
  <c r="E1536" i="2"/>
  <c r="E1537" i="2" l="1"/>
  <c r="G1536" i="2"/>
  <c r="F1537" i="2"/>
  <c r="E1538" i="2" l="1"/>
  <c r="G1537" i="2"/>
  <c r="E1539" i="2" l="1"/>
  <c r="G1538" i="2"/>
  <c r="E1540" i="2" l="1"/>
  <c r="G1539" i="2"/>
  <c r="G1540" i="2" l="1"/>
  <c r="F1541" i="2"/>
  <c r="E1541" i="2"/>
  <c r="E1542" i="2" l="1"/>
  <c r="G1541" i="2"/>
  <c r="G1542" i="2" l="1"/>
  <c r="F1543" i="2"/>
  <c r="E1543" i="2"/>
  <c r="E1544" i="2" l="1"/>
  <c r="G1543" i="2"/>
  <c r="E1545" i="2" l="1"/>
  <c r="G1544" i="2"/>
  <c r="G1545" i="2" l="1"/>
  <c r="F1546" i="2"/>
  <c r="F1547" i="2" s="1"/>
  <c r="E1546" i="2"/>
  <c r="E1547" i="2" l="1"/>
  <c r="G1546" i="2"/>
  <c r="E1548" i="2" l="1"/>
  <c r="G1547" i="2"/>
  <c r="F1548" i="2"/>
  <c r="F1549" i="2" s="1"/>
  <c r="F1550" i="2" s="1"/>
  <c r="E1549" i="2" l="1"/>
  <c r="G1548" i="2"/>
  <c r="E1550" i="2" l="1"/>
  <c r="G1549" i="2"/>
  <c r="E1551" i="2" l="1"/>
  <c r="G1550" i="2"/>
  <c r="E1552" i="2" l="1"/>
  <c r="G1551" i="2"/>
  <c r="G1552" i="2" l="1"/>
  <c r="E1553" i="2"/>
  <c r="F1553" i="2"/>
  <c r="F1554" i="2" s="1"/>
  <c r="E1554" i="2" l="1"/>
  <c r="G1553" i="2"/>
  <c r="F1555" i="2"/>
  <c r="E1555" i="2" l="1"/>
  <c r="G1554" i="2"/>
  <c r="E1556" i="2" l="1"/>
  <c r="G1555" i="2"/>
  <c r="F1556" i="2"/>
  <c r="F1557" i="2" s="1"/>
  <c r="E1557" i="2" l="1"/>
  <c r="G1556" i="2"/>
  <c r="E1558" i="2" l="1"/>
  <c r="G1557" i="2"/>
  <c r="F1558" i="2"/>
  <c r="F1559" i="2" s="1"/>
  <c r="E1559" i="2" l="1"/>
  <c r="G1558" i="2"/>
  <c r="E1560" i="2" l="1"/>
  <c r="G1559" i="2"/>
  <c r="F1560" i="2"/>
  <c r="E1561" i="2" s="1"/>
  <c r="E1562" i="2" l="1"/>
  <c r="G1561" i="2"/>
  <c r="G1560" i="2"/>
  <c r="E1563" i="2" l="1"/>
  <c r="G1562" i="2"/>
  <c r="E1564" i="2" l="1"/>
  <c r="G1563" i="2"/>
  <c r="G1564" i="2" l="1"/>
  <c r="E1565" i="2"/>
  <c r="F1565" i="2"/>
  <c r="E1566" i="2" l="1"/>
  <c r="G1565" i="2"/>
  <c r="E1567" i="2" l="1"/>
  <c r="G1566" i="2"/>
  <c r="G1567" i="2" l="1"/>
  <c r="F1568" i="2"/>
  <c r="E1568" i="2"/>
  <c r="E1569" i="2" l="1"/>
  <c r="G1568" i="2"/>
  <c r="F1569" i="2"/>
  <c r="F1570" i="2" s="1"/>
  <c r="F1571" i="2" s="1"/>
  <c r="E1570" i="2" l="1"/>
  <c r="G1569" i="2"/>
  <c r="E1571" i="2" l="1"/>
  <c r="G1570" i="2"/>
  <c r="E1572" i="2" l="1"/>
  <c r="G1571" i="2"/>
  <c r="G1572" i="2" l="1"/>
  <c r="F1573" i="2"/>
  <c r="F1574" i="2" s="1"/>
  <c r="F1575" i="2" s="1"/>
  <c r="F1576" i="2" s="1"/>
  <c r="E1573" i="2"/>
  <c r="E1574" i="2" l="1"/>
  <c r="G1573" i="2"/>
  <c r="E1575" i="2" l="1"/>
  <c r="G1574" i="2"/>
  <c r="E1576" i="2" l="1"/>
  <c r="G1575" i="2"/>
  <c r="E1577" i="2" l="1"/>
  <c r="G1576" i="2"/>
  <c r="E1578" i="2" l="1"/>
  <c r="G1577" i="2"/>
  <c r="E1579" i="2" l="1"/>
  <c r="G1578" i="2"/>
  <c r="G1579" i="2" l="1"/>
  <c r="F1580" i="2"/>
  <c r="F1581" i="2" s="1"/>
  <c r="E1580" i="2"/>
  <c r="E1581" i="2" l="1"/>
  <c r="G1580" i="2"/>
  <c r="E1582" i="2" l="1"/>
  <c r="G1581" i="2"/>
  <c r="G1582" i="2" l="1"/>
  <c r="E1583" i="2"/>
  <c r="F1583" i="2"/>
  <c r="F1584" i="2" s="1"/>
  <c r="E1584" i="2" l="1"/>
  <c r="G1583" i="2"/>
  <c r="F1585" i="2"/>
  <c r="E1585" i="2" l="1"/>
  <c r="G1584" i="2"/>
  <c r="E1586" i="2" l="1"/>
  <c r="G1585" i="2"/>
  <c r="F1586" i="2"/>
  <c r="F1587" i="2" s="1"/>
  <c r="E1587" i="2" l="1"/>
  <c r="G1586" i="2"/>
  <c r="E1588" i="2" l="1"/>
  <c r="G1587" i="2"/>
  <c r="F1588" i="2"/>
  <c r="F1589" i="2" s="1"/>
  <c r="E1589" i="2" l="1"/>
  <c r="G1588" i="2"/>
  <c r="E1590" i="2" l="1"/>
  <c r="G1589" i="2"/>
  <c r="F1590" i="2"/>
  <c r="F1591" i="2" s="1"/>
  <c r="E1591" i="2" l="1"/>
  <c r="G1590" i="2"/>
  <c r="E1592" i="2" l="1"/>
  <c r="G1591" i="2"/>
  <c r="G1592" i="2" l="1"/>
  <c r="F1593" i="2"/>
  <c r="E1593" i="2"/>
  <c r="E1594" i="2" l="1"/>
  <c r="G1593" i="2"/>
  <c r="G1594" i="2" l="1"/>
  <c r="F1595" i="2"/>
  <c r="F1596" i="2" s="1"/>
  <c r="E1595" i="2"/>
  <c r="E1596" i="2" l="1"/>
  <c r="G1595" i="2"/>
  <c r="E1597" i="2" l="1"/>
  <c r="G1596" i="2"/>
  <c r="F1597" i="2"/>
  <c r="E1598" i="2" l="1"/>
  <c r="G1597" i="2"/>
  <c r="E1599" i="2" l="1"/>
  <c r="G1598" i="2"/>
  <c r="E1600" i="2" l="1"/>
  <c r="G1599" i="2"/>
  <c r="G1600" i="2" l="1"/>
  <c r="F1601" i="2"/>
  <c r="F1602" i="2" s="1"/>
  <c r="E1601" i="2"/>
  <c r="E1602" i="2" l="1"/>
  <c r="G1601" i="2"/>
  <c r="E1603" i="2" l="1"/>
  <c r="G1602" i="2"/>
  <c r="E1604" i="2" l="1"/>
  <c r="G1603" i="2"/>
  <c r="G1604" i="2" l="1"/>
  <c r="F1605" i="2"/>
  <c r="E1605" i="2"/>
  <c r="F1606" i="2" l="1"/>
  <c r="E1606" i="2"/>
  <c r="G1605" i="2"/>
  <c r="E1607" i="2" l="1"/>
  <c r="G1606" i="2"/>
  <c r="E1608" i="2" l="1"/>
  <c r="G1607" i="2"/>
  <c r="E1609" i="2" l="1"/>
  <c r="G1608" i="2"/>
  <c r="E1610" i="2" l="1"/>
  <c r="G1609" i="2"/>
  <c r="E1611" i="2" l="1"/>
  <c r="G1610" i="2"/>
  <c r="G1611" i="2" l="1"/>
  <c r="F1612" i="2"/>
  <c r="E1612" i="2"/>
  <c r="G1612" i="2" l="1"/>
  <c r="E1613" i="2"/>
  <c r="E1614" i="2" l="1"/>
  <c r="G1613" i="2"/>
  <c r="G1614" i="2" l="1"/>
  <c r="F1615" i="2"/>
  <c r="F1616" i="2" s="1"/>
  <c r="E1615" i="2"/>
  <c r="E1616" i="2" l="1"/>
  <c r="G1615" i="2"/>
  <c r="E1617" i="2" l="1"/>
  <c r="G1616" i="2"/>
  <c r="E1618" i="2" l="1"/>
  <c r="G1617" i="2"/>
  <c r="E1619" i="2" l="1"/>
  <c r="G1618" i="2"/>
  <c r="E1620" i="2" l="1"/>
  <c r="G1619" i="2"/>
  <c r="E1621" i="2" l="1"/>
  <c r="G1620" i="2"/>
  <c r="G1621" i="2" l="1"/>
  <c r="F1622" i="2"/>
  <c r="E1622" i="2"/>
  <c r="E1623" i="2" l="1"/>
  <c r="G1622" i="2"/>
  <c r="F1623" i="2"/>
  <c r="F1624" i="2" s="1"/>
  <c r="E1624" i="2" l="1"/>
  <c r="G1623" i="2"/>
  <c r="E1625" i="2" l="1"/>
  <c r="G1624" i="2"/>
  <c r="E1626" i="2" l="1"/>
  <c r="G1625" i="2"/>
  <c r="E1627" i="2" l="1"/>
  <c r="G1626" i="2"/>
  <c r="G1627" i="2" l="1"/>
  <c r="F1628" i="2"/>
  <c r="E1628" i="2"/>
  <c r="F1629" i="2" l="1"/>
  <c r="E1629" i="2"/>
  <c r="G1628" i="2"/>
  <c r="E1630" i="2" l="1"/>
  <c r="G1629" i="2"/>
  <c r="F1630" i="2"/>
  <c r="F1631" i="2" s="1"/>
  <c r="E1631" i="2" l="1"/>
  <c r="G1630" i="2"/>
  <c r="E1632" i="2" l="1"/>
  <c r="G1631" i="2"/>
  <c r="F1632" i="2"/>
  <c r="F1633" i="2" s="1"/>
  <c r="E1633" i="2" l="1"/>
  <c r="G1632" i="2"/>
  <c r="E1634" i="2" l="1"/>
  <c r="G1633" i="2"/>
  <c r="E1635" i="2" l="1"/>
  <c r="G1634" i="2"/>
  <c r="E1636" i="2" l="1"/>
  <c r="G1635" i="2"/>
  <c r="G1636" i="2" l="1"/>
  <c r="F1637" i="2"/>
  <c r="F1638" i="2" s="1"/>
  <c r="E1637" i="2"/>
  <c r="E1638" i="2" l="1"/>
  <c r="G1637" i="2"/>
  <c r="E1639" i="2" l="1"/>
  <c r="G1638" i="2"/>
  <c r="F1639" i="2"/>
  <c r="F1640" i="2" s="1"/>
  <c r="E1640" i="2" l="1"/>
  <c r="G1639" i="2"/>
  <c r="E1641" i="2" l="1"/>
  <c r="G1640" i="2"/>
  <c r="F1641" i="2"/>
  <c r="F1642" i="2" s="1"/>
  <c r="E1642" i="2" l="1"/>
  <c r="G1641" i="2"/>
  <c r="E1643" i="2" l="1"/>
  <c r="G1642" i="2"/>
  <c r="E1644" i="2" l="1"/>
  <c r="G1643" i="2"/>
  <c r="E1645" i="2" l="1"/>
  <c r="G1644" i="2"/>
  <c r="E1646" i="2" l="1"/>
  <c r="G1645" i="2"/>
  <c r="E1647" i="2" l="1"/>
  <c r="G1646" i="2"/>
  <c r="E1648" i="2" l="1"/>
  <c r="G1647" i="2"/>
  <c r="E1649" i="2" l="1"/>
  <c r="G1648" i="2"/>
  <c r="E1650" i="2" l="1"/>
  <c r="G1649" i="2"/>
  <c r="E1651" i="2" l="1"/>
  <c r="G1650" i="2"/>
  <c r="E1652" i="2" l="1"/>
  <c r="G1651" i="2"/>
  <c r="G1652" i="2" l="1"/>
  <c r="F1653" i="2"/>
  <c r="E1653" i="2"/>
  <c r="E1654" i="2" l="1"/>
  <c r="G1653" i="2"/>
  <c r="E1655" i="2" l="1"/>
  <c r="G1654" i="2"/>
  <c r="E1656" i="2" l="1"/>
  <c r="G1655" i="2"/>
  <c r="G1656" i="2" l="1"/>
  <c r="E1657" i="2"/>
  <c r="F1657" i="2"/>
  <c r="E1658" i="2" l="1"/>
  <c r="G1657" i="2"/>
  <c r="E1659" i="2" l="1"/>
  <c r="G1658" i="2"/>
  <c r="E1660" i="2" l="1"/>
  <c r="G1659" i="2"/>
  <c r="E1661" i="2" l="1"/>
  <c r="G1660" i="2"/>
  <c r="E1662" i="2" l="1"/>
  <c r="G1661" i="2"/>
  <c r="G1662" i="2" l="1"/>
  <c r="F1663" i="2"/>
  <c r="E1663" i="2"/>
  <c r="F1664" i="2" l="1"/>
  <c r="E1664" i="2"/>
  <c r="G1663" i="2"/>
  <c r="E1665" i="2" l="1"/>
  <c r="G1664" i="2"/>
  <c r="G1665" i="2" l="1"/>
  <c r="F1666" i="2"/>
  <c r="E1666" i="2"/>
  <c r="F1667" i="2" l="1"/>
  <c r="E1667" i="2"/>
  <c r="G1666" i="2"/>
  <c r="E1668" i="2" l="1"/>
  <c r="G1667" i="2"/>
  <c r="G1668" i="2" l="1"/>
  <c r="F1669" i="2"/>
  <c r="F1670" i="2" s="1"/>
  <c r="E1669" i="2"/>
  <c r="E1670" i="2" l="1"/>
  <c r="G1669" i="2"/>
  <c r="E1671" i="2" l="1"/>
  <c r="G1670" i="2"/>
  <c r="F1671" i="2"/>
  <c r="E1672" i="2" l="1"/>
  <c r="G1671" i="2"/>
  <c r="G1672" i="2" l="1"/>
  <c r="F1673" i="2"/>
  <c r="F1674" i="2" s="1"/>
  <c r="E1673" i="2"/>
  <c r="E1674" i="2" l="1"/>
  <c r="G1673" i="2"/>
  <c r="E1675" i="2" l="1"/>
  <c r="G1674" i="2"/>
  <c r="F1675" i="2"/>
  <c r="F1676" i="2" s="1"/>
  <c r="E1676" i="2" l="1"/>
  <c r="G1675" i="2"/>
  <c r="E1677" i="2" l="1"/>
  <c r="G1676" i="2"/>
  <c r="E1678" i="2" l="1"/>
  <c r="G1677" i="2"/>
  <c r="G1678" i="2" l="1"/>
  <c r="F1679" i="2"/>
  <c r="F1680" i="2" s="1"/>
  <c r="E1679" i="2"/>
  <c r="E1680" i="2" l="1"/>
  <c r="G1679" i="2"/>
  <c r="E1681" i="2" l="1"/>
  <c r="G1680" i="2"/>
  <c r="F1681" i="2"/>
  <c r="E1682" i="2" l="1"/>
  <c r="G1681" i="2"/>
  <c r="G1682" i="2" l="1"/>
  <c r="F1683" i="2"/>
  <c r="F1684" i="2" s="1"/>
  <c r="E1683" i="2"/>
  <c r="E1684" i="2" l="1"/>
  <c r="G1683" i="2"/>
  <c r="E1685" i="2" l="1"/>
  <c r="G1684" i="2"/>
  <c r="F1685" i="2"/>
  <c r="F1686" i="2" s="1"/>
  <c r="E1686" i="2" l="1"/>
  <c r="G1685" i="2"/>
  <c r="E1687" i="2" l="1"/>
  <c r="G1686" i="2"/>
  <c r="F1687" i="2"/>
  <c r="F1688" i="2" s="1"/>
  <c r="E1688" i="2" l="1"/>
  <c r="G1687" i="2"/>
  <c r="E1689" i="2" l="1"/>
  <c r="G1688" i="2"/>
  <c r="E1690" i="2" l="1"/>
  <c r="G1689" i="2"/>
  <c r="E1691" i="2" l="1"/>
  <c r="G1690" i="2"/>
  <c r="E1692" i="2" l="1"/>
  <c r="G1691" i="2"/>
  <c r="E1693" i="2" l="1"/>
  <c r="G1692" i="2"/>
  <c r="E1694" i="2" l="1"/>
  <c r="G1693" i="2"/>
  <c r="G1694" i="2" l="1"/>
  <c r="F1695" i="2"/>
  <c r="F1696" i="2" s="1"/>
  <c r="E1695" i="2"/>
  <c r="E1696" i="2" l="1"/>
  <c r="G1695" i="2"/>
  <c r="E1697" i="2" l="1"/>
  <c r="G1696" i="2"/>
  <c r="F1697" i="2"/>
  <c r="F1698" i="2" s="1"/>
  <c r="E1698" i="2" l="1"/>
  <c r="G1697" i="2"/>
  <c r="E1699" i="2" l="1"/>
  <c r="G1698" i="2"/>
  <c r="E1700" i="2" l="1"/>
  <c r="G1699" i="2"/>
  <c r="E1701" i="2" l="1"/>
  <c r="G1700" i="2"/>
  <c r="G1701" i="2" l="1"/>
  <c r="F1702" i="2"/>
  <c r="F1703" i="2" s="1"/>
  <c r="E1702" i="2"/>
  <c r="E1703" i="2" l="1"/>
  <c r="G1702" i="2"/>
  <c r="E1704" i="2" l="1"/>
  <c r="G1703" i="2"/>
  <c r="F1704" i="2"/>
  <c r="F1705" i="2" s="1"/>
  <c r="E1705" i="2" l="1"/>
  <c r="G1704" i="2"/>
  <c r="E1706" i="2" l="1"/>
  <c r="G1705" i="2"/>
  <c r="E1707" i="2" l="1"/>
  <c r="G1706" i="2"/>
  <c r="G1707" i="2" l="1"/>
  <c r="F1708" i="2"/>
  <c r="E1708" i="2"/>
  <c r="F1709" i="2" l="1"/>
  <c r="E1709" i="2"/>
  <c r="G1708" i="2"/>
  <c r="E1710" i="2" l="1"/>
  <c r="G1709" i="2"/>
  <c r="F1710" i="2"/>
  <c r="E1711" i="2" l="1"/>
  <c r="G1710" i="2"/>
  <c r="G1711" i="2" l="1"/>
  <c r="F1712" i="2"/>
  <c r="F1713" i="2" s="1"/>
  <c r="E1712" i="2"/>
  <c r="E1713" i="2" l="1"/>
  <c r="G1712" i="2"/>
  <c r="E1714" i="2" l="1"/>
  <c r="G1713" i="2"/>
  <c r="F1714" i="2"/>
  <c r="F1715" i="2" s="1"/>
  <c r="E1715" i="2" l="1"/>
  <c r="G1714" i="2"/>
  <c r="E1716" i="2" l="1"/>
  <c r="G1715" i="2"/>
  <c r="E1717" i="2" l="1"/>
  <c r="G1716" i="2"/>
  <c r="E1718" i="2" l="1"/>
  <c r="G1717" i="2"/>
  <c r="G1718" i="2" l="1"/>
  <c r="F1719" i="2"/>
  <c r="F1720" i="2" s="1"/>
  <c r="E1719" i="2"/>
  <c r="E1720" i="2" l="1"/>
  <c r="G1719" i="2"/>
  <c r="E1721" i="2" l="1"/>
  <c r="G1720" i="2"/>
  <c r="E1722" i="2" l="1"/>
  <c r="G1721" i="2"/>
  <c r="E1723" i="2" l="1"/>
  <c r="G1722" i="2"/>
  <c r="E1724" i="2" l="1"/>
  <c r="G1723" i="2"/>
  <c r="E1725" i="2" l="1"/>
  <c r="G1724" i="2"/>
  <c r="E1726" i="2" l="1"/>
  <c r="G1725" i="2"/>
  <c r="E1727" i="2" l="1"/>
  <c r="G1726" i="2"/>
  <c r="E1728" i="2" l="1"/>
  <c r="G1727" i="2"/>
  <c r="G1728" i="2" l="1"/>
  <c r="F1729" i="2"/>
  <c r="E1729" i="2"/>
  <c r="E1730" i="2" l="1"/>
  <c r="G1729" i="2"/>
  <c r="E1731" i="2" l="1"/>
  <c r="G1730" i="2"/>
  <c r="E1732" i="2" l="1"/>
  <c r="G1731" i="2"/>
  <c r="G1732" i="2" l="1"/>
  <c r="F1733" i="2"/>
  <c r="E1733" i="2"/>
  <c r="F1734" i="2" l="1"/>
  <c r="E1734" i="2"/>
  <c r="G1733" i="2"/>
  <c r="E1735" i="2" l="1"/>
  <c r="G1734" i="2"/>
  <c r="G1735" i="2" l="1"/>
  <c r="F1736" i="2"/>
  <c r="F1737" i="2" s="1"/>
  <c r="E1736" i="2"/>
  <c r="E1737" i="2" l="1"/>
  <c r="G1736" i="2"/>
  <c r="E1738" i="2" l="1"/>
  <c r="G1737" i="2"/>
  <c r="F1738" i="2"/>
  <c r="F1739" i="2" s="1"/>
  <c r="E1739" i="2" l="1"/>
  <c r="G1738" i="2"/>
  <c r="E1740" i="2" l="1"/>
  <c r="G1739" i="2"/>
  <c r="G1740" i="2" l="1"/>
  <c r="F1741" i="2"/>
  <c r="E1741" i="2"/>
  <c r="F1742" i="2" l="1"/>
  <c r="E1742" i="2"/>
  <c r="G1741" i="2"/>
  <c r="E1743" i="2" l="1"/>
  <c r="G1742" i="2"/>
  <c r="F1743" i="2"/>
  <c r="E1744" i="2" l="1"/>
  <c r="G1743" i="2"/>
  <c r="G1744" i="2" l="1"/>
  <c r="F1745" i="2"/>
  <c r="E1745" i="2"/>
  <c r="E1746" i="2" l="1"/>
  <c r="G1745" i="2"/>
  <c r="E1747" i="2" l="1"/>
  <c r="G1746" i="2"/>
  <c r="G1747" i="2" l="1"/>
  <c r="F1748" i="2"/>
  <c r="F1749" i="2" s="1"/>
  <c r="F1750" i="2" s="1"/>
  <c r="E1748" i="2"/>
  <c r="E1749" i="2" l="1"/>
  <c r="G1748" i="2"/>
  <c r="E1750" i="2" l="1"/>
  <c r="G1749" i="2"/>
  <c r="E1751" i="2" l="1"/>
  <c r="G1750" i="2"/>
  <c r="F1751" i="2"/>
  <c r="E1752" i="2" l="1"/>
  <c r="G1751" i="2"/>
  <c r="E1753" i="2" l="1"/>
  <c r="G1752" i="2"/>
  <c r="E1754" i="2" l="1"/>
  <c r="G1753" i="2"/>
  <c r="G1754" i="2" l="1"/>
  <c r="F1755" i="2"/>
  <c r="F1756" i="2" s="1"/>
  <c r="E1755" i="2"/>
  <c r="E1756" i="2" l="1"/>
  <c r="G1755" i="2"/>
  <c r="E1757" i="2" l="1"/>
  <c r="G1756" i="2"/>
  <c r="E1758" i="2" l="1"/>
  <c r="G1757" i="2"/>
  <c r="G1758" i="2" l="1"/>
  <c r="F1759" i="2"/>
  <c r="F1760" i="2" s="1"/>
  <c r="E1759" i="2"/>
  <c r="E1760" i="2" l="1"/>
  <c r="G1759" i="2"/>
  <c r="E1761" i="2" l="1"/>
  <c r="G1760" i="2"/>
  <c r="F1761" i="2"/>
  <c r="F1762" i="2" s="1"/>
  <c r="E1762" i="2" l="1"/>
  <c r="G1761" i="2"/>
  <c r="E1763" i="2" l="1"/>
  <c r="G1762" i="2"/>
  <c r="F1763" i="2"/>
  <c r="F1764" i="2" s="1"/>
  <c r="F1765" i="2" s="1"/>
  <c r="E1764" i="2" l="1"/>
  <c r="G1763" i="2"/>
  <c r="E1765" i="2" l="1"/>
  <c r="G1764" i="2"/>
  <c r="E1766" i="2" l="1"/>
  <c r="G1765" i="2"/>
  <c r="F1766" i="2"/>
  <c r="F1767" i="2" s="1"/>
  <c r="E1767" i="2" l="1"/>
  <c r="G1766" i="2"/>
  <c r="E1768" i="2" l="1"/>
  <c r="G1767" i="2"/>
  <c r="E1769" i="2" l="1"/>
  <c r="G1768" i="2"/>
  <c r="G1769" i="2" l="1"/>
  <c r="F1770" i="2"/>
  <c r="E1770" i="2"/>
  <c r="E1771" i="2" l="1"/>
  <c r="G1770" i="2"/>
  <c r="F1771" i="2"/>
  <c r="E1772" i="2" l="1"/>
  <c r="G1771" i="2"/>
  <c r="G1772" i="2" l="1"/>
  <c r="F1773" i="2"/>
  <c r="E1773" i="2"/>
  <c r="F1774" i="2" l="1"/>
  <c r="E1774" i="2"/>
  <c r="G1773" i="2"/>
  <c r="E1775" i="2" l="1"/>
  <c r="G1774" i="2"/>
  <c r="F1775" i="2"/>
  <c r="F1776" i="2" s="1"/>
  <c r="E1776" i="2" l="1"/>
  <c r="G1775" i="2"/>
  <c r="E1777" i="2" l="1"/>
  <c r="G1776" i="2"/>
  <c r="E1778" i="2" l="1"/>
  <c r="G1777" i="2"/>
  <c r="E1779" i="2" l="1"/>
  <c r="G1778" i="2"/>
  <c r="E1780" i="2" l="1"/>
  <c r="G1779" i="2"/>
  <c r="G1780" i="2" l="1"/>
  <c r="F1781" i="2"/>
  <c r="F1782" i="2" s="1"/>
  <c r="E1781" i="2"/>
  <c r="E1782" i="2" l="1"/>
  <c r="G1781" i="2"/>
  <c r="E1783" i="2" l="1"/>
  <c r="G1782" i="2"/>
  <c r="F1783" i="2"/>
  <c r="F1784" i="2" s="1"/>
  <c r="E1784" i="2" l="1"/>
  <c r="G1783" i="2"/>
  <c r="E1785" i="2" l="1"/>
  <c r="G1784" i="2"/>
  <c r="F1785" i="2"/>
  <c r="F1786" i="2" s="1"/>
  <c r="E1786" i="2" l="1"/>
  <c r="G1785" i="2"/>
  <c r="E1787" i="2" l="1"/>
  <c r="G1786" i="2"/>
  <c r="F1787" i="2"/>
  <c r="F1788" i="2" s="1"/>
  <c r="E1788" i="2" l="1"/>
  <c r="G1787" i="2"/>
  <c r="E1789" i="2" l="1"/>
  <c r="G1788" i="2"/>
  <c r="F1789" i="2"/>
  <c r="F1790" i="2" s="1"/>
  <c r="E1790" i="2" l="1"/>
  <c r="G1789" i="2"/>
  <c r="E1791" i="2" l="1"/>
  <c r="G1790" i="2"/>
  <c r="G1791" i="2" l="1"/>
  <c r="F1792" i="2"/>
  <c r="E1792" i="2"/>
  <c r="F1793" i="2" l="1"/>
  <c r="E1793" i="2"/>
  <c r="G1792" i="2"/>
  <c r="E1794" i="2" l="1"/>
  <c r="G1793" i="2"/>
  <c r="E1795" i="2" l="1"/>
  <c r="G1794" i="2"/>
  <c r="G1795" i="2" l="1"/>
  <c r="F1796" i="2"/>
  <c r="F1797" i="2" s="1"/>
  <c r="E1796" i="2"/>
  <c r="E1797" i="2" l="1"/>
  <c r="G1796" i="2"/>
  <c r="E1798" i="2" l="1"/>
  <c r="G1797" i="2"/>
  <c r="G1798" i="2" l="1"/>
  <c r="F1799" i="2"/>
  <c r="F1800" i="2" s="1"/>
  <c r="E1799" i="2"/>
  <c r="E1800" i="2" l="1"/>
  <c r="G1799" i="2"/>
  <c r="E1801" i="2" l="1"/>
  <c r="G1800" i="2"/>
  <c r="E1802" i="2" l="1"/>
  <c r="G1801" i="2"/>
  <c r="E1803" i="2" l="1"/>
  <c r="G1802" i="2"/>
  <c r="E1804" i="2" l="1"/>
  <c r="G1803" i="2"/>
  <c r="E1805" i="2" l="1"/>
  <c r="G1804" i="2"/>
  <c r="E1806" i="2" l="1"/>
  <c r="G1805" i="2"/>
  <c r="E1807" i="2" l="1"/>
  <c r="G1806" i="2"/>
  <c r="G1807" i="2" l="1"/>
  <c r="F1808" i="2"/>
  <c r="E1808" i="2"/>
  <c r="E1809" i="2" l="1"/>
  <c r="G1808" i="2"/>
  <c r="F1809" i="2"/>
  <c r="F1810" i="2" s="1"/>
  <c r="F1811" i="2" s="1"/>
  <c r="E1810" i="2" l="1"/>
  <c r="G1809" i="2"/>
  <c r="E1811" i="2" l="1"/>
  <c r="G1810" i="2"/>
  <c r="E1812" i="2" l="1"/>
  <c r="G1811" i="2"/>
  <c r="F1812" i="2"/>
  <c r="F1813" i="2" s="1"/>
  <c r="E1813" i="2" l="1"/>
  <c r="G1812" i="2"/>
  <c r="E1814" i="2" l="1"/>
  <c r="G1813" i="2"/>
  <c r="F1814" i="2"/>
  <c r="G1814" i="2" l="1"/>
  <c r="I19" i="3"/>
  <c r="I49" i="3"/>
  <c r="I41" i="3"/>
  <c r="I13" i="3"/>
  <c r="I15" i="3"/>
  <c r="I22" i="3"/>
  <c r="I14" i="3"/>
  <c r="I65" i="3"/>
  <c r="I42" i="3"/>
  <c r="I57" i="3"/>
  <c r="I20" i="3"/>
  <c r="I23" i="3"/>
  <c r="I16" i="3"/>
  <c r="I21" i="3"/>
  <c r="I50" i="3"/>
  <c r="I24" i="3"/>
  <c r="I28" i="3"/>
  <c r="I31" i="3"/>
  <c r="I39" i="3"/>
  <c r="I30" i="3"/>
  <c r="I38" i="3"/>
  <c r="I73" i="3"/>
  <c r="I29" i="3"/>
  <c r="I27" i="3"/>
  <c r="I32" i="3" l="1"/>
  <c r="I46" i="3" l="1"/>
  <c r="I58" i="3"/>
  <c r="I81" i="3"/>
  <c r="I47" i="3"/>
  <c r="I37" i="3"/>
  <c r="I40" i="3"/>
  <c r="I36" i="3"/>
  <c r="I35" i="3"/>
  <c r="I48" i="3" l="1"/>
  <c r="I55" i="3"/>
  <c r="I66" i="3"/>
  <c r="I43" i="3"/>
  <c r="I45" i="3"/>
  <c r="I89" i="3"/>
  <c r="I54" i="3"/>
  <c r="I44" i="3"/>
  <c r="I52" i="3" l="1"/>
  <c r="I51" i="3"/>
  <c r="I63" i="3"/>
  <c r="I97" i="3"/>
  <c r="I53" i="3"/>
  <c r="I74" i="3"/>
  <c r="I56" i="3"/>
  <c r="I62" i="3"/>
  <c r="I82" i="3" l="1"/>
  <c r="I105" i="3"/>
  <c r="I59" i="3"/>
  <c r="I64" i="3"/>
  <c r="I71" i="3"/>
  <c r="I60" i="3"/>
  <c r="I70" i="3"/>
  <c r="I61" i="3"/>
  <c r="I72" i="3" l="1"/>
  <c r="I113" i="3"/>
  <c r="I69" i="3"/>
  <c r="I78" i="3"/>
  <c r="I79" i="3"/>
  <c r="I90" i="3"/>
  <c r="I68" i="3"/>
  <c r="I67" i="3"/>
  <c r="I86" i="3" l="1"/>
  <c r="I121" i="3"/>
  <c r="I75" i="3"/>
  <c r="I98" i="3"/>
  <c r="I87" i="3"/>
  <c r="I80" i="3"/>
  <c r="I76" i="3"/>
  <c r="I77" i="3"/>
  <c r="I85" i="3" l="1"/>
  <c r="I106" i="3"/>
  <c r="I129" i="3"/>
  <c r="I88" i="3"/>
  <c r="I95" i="3"/>
  <c r="I94" i="3"/>
  <c r="I84" i="3"/>
  <c r="I83" i="3"/>
  <c r="I102" i="3" l="1"/>
  <c r="I96" i="3"/>
  <c r="I114" i="3"/>
  <c r="I91" i="3"/>
  <c r="I103" i="3"/>
  <c r="I93" i="3"/>
  <c r="I92" i="3"/>
  <c r="I137" i="3"/>
  <c r="I145" i="3" l="1"/>
  <c r="I99" i="3"/>
  <c r="I104" i="3"/>
  <c r="I101" i="3"/>
  <c r="I111" i="3"/>
  <c r="I122" i="3"/>
  <c r="I110" i="3"/>
  <c r="I100" i="3"/>
  <c r="I130" i="3" l="1"/>
  <c r="I109" i="3"/>
  <c r="I108" i="3"/>
  <c r="I107" i="3"/>
  <c r="I118" i="3"/>
  <c r="I112" i="3"/>
  <c r="I153" i="3"/>
  <c r="I119" i="3"/>
  <c r="I120" i="3" l="1"/>
  <c r="I115" i="3"/>
  <c r="I117" i="3"/>
  <c r="I161" i="3"/>
  <c r="I116" i="3"/>
  <c r="I138" i="3"/>
  <c r="I127" i="3"/>
  <c r="I126" i="3"/>
  <c r="I169" i="3" l="1"/>
  <c r="I123" i="3"/>
  <c r="I146" i="3"/>
  <c r="I124" i="3"/>
  <c r="I125" i="3"/>
  <c r="I128" i="3"/>
  <c r="I134" i="3"/>
  <c r="I135" i="3"/>
  <c r="I136" i="3" l="1"/>
  <c r="I132" i="3"/>
  <c r="I131" i="3"/>
  <c r="I143" i="3"/>
  <c r="I133" i="3"/>
  <c r="I154" i="3"/>
  <c r="I177" i="3"/>
  <c r="I142" i="3"/>
  <c r="I162" i="3" l="1"/>
  <c r="I151" i="3"/>
  <c r="I140" i="3"/>
  <c r="I185" i="3"/>
  <c r="I144" i="3"/>
  <c r="I150" i="3"/>
  <c r="I141" i="3"/>
  <c r="I139" i="3"/>
  <c r="I193" i="3" l="1"/>
  <c r="I159" i="3"/>
  <c r="I147" i="3"/>
  <c r="I158" i="3"/>
  <c r="I152" i="3"/>
  <c r="I148" i="3"/>
  <c r="I170" i="3"/>
  <c r="I149" i="3"/>
  <c r="I157" i="3" l="1"/>
  <c r="I166" i="3"/>
  <c r="I167" i="3"/>
  <c r="I156" i="3"/>
  <c r="I160" i="3"/>
  <c r="I201" i="3"/>
  <c r="I178" i="3"/>
  <c r="I155" i="3"/>
  <c r="I164" i="3" l="1"/>
  <c r="I174" i="3"/>
  <c r="I163" i="3"/>
  <c r="I186" i="3"/>
  <c r="I175" i="3"/>
  <c r="I165" i="3"/>
  <c r="I209" i="3"/>
  <c r="I168" i="3"/>
  <c r="I173" i="3" l="1"/>
  <c r="I194" i="3"/>
  <c r="I182" i="3"/>
  <c r="I176" i="3"/>
  <c r="I183" i="3"/>
  <c r="I172" i="3"/>
  <c r="I217" i="3"/>
  <c r="I171" i="3"/>
  <c r="I180" i="3" l="1"/>
  <c r="I184" i="3"/>
  <c r="I202" i="3"/>
  <c r="I179" i="3"/>
  <c r="I225" i="3"/>
  <c r="I190" i="3"/>
  <c r="I181" i="3"/>
  <c r="I191" i="3"/>
  <c r="I198" i="3" l="1"/>
  <c r="I187" i="3"/>
  <c r="I192" i="3"/>
  <c r="I199" i="3"/>
  <c r="I189" i="3"/>
  <c r="I210" i="3"/>
  <c r="I188" i="3"/>
  <c r="I233" i="3"/>
  <c r="I241" i="3" l="1"/>
  <c r="I207" i="3"/>
  <c r="I195" i="3"/>
  <c r="I196" i="3"/>
  <c r="I200" i="3"/>
  <c r="I206" i="3"/>
  <c r="I218" i="3"/>
  <c r="I197" i="3"/>
  <c r="I205" i="3" l="1"/>
  <c r="I204" i="3"/>
  <c r="I215" i="3"/>
  <c r="I226" i="3"/>
  <c r="I208" i="3"/>
  <c r="I249" i="3"/>
  <c r="I214" i="3"/>
  <c r="I203" i="3"/>
  <c r="I234" i="3" l="1"/>
  <c r="I212" i="3"/>
  <c r="I211" i="3"/>
  <c r="I222" i="3"/>
  <c r="I216" i="3"/>
  <c r="I213" i="3"/>
  <c r="I257" i="3"/>
  <c r="I223" i="3"/>
  <c r="I231" i="3" l="1"/>
  <c r="I220" i="3"/>
  <c r="I230" i="3"/>
  <c r="I265" i="3"/>
  <c r="I224" i="3"/>
  <c r="I219" i="3"/>
  <c r="I242" i="3"/>
  <c r="I221" i="3"/>
  <c r="I229" i="3" l="1"/>
  <c r="I273" i="3"/>
  <c r="I228" i="3"/>
  <c r="I250" i="3"/>
  <c r="I238" i="3"/>
  <c r="I239" i="3"/>
  <c r="I227" i="3"/>
  <c r="I232" i="3"/>
  <c r="I240" i="3" l="1"/>
  <c r="I258" i="3"/>
  <c r="I281" i="3"/>
  <c r="I247" i="3"/>
  <c r="I246" i="3"/>
  <c r="I236" i="3"/>
  <c r="I237" i="3"/>
  <c r="I235" i="3"/>
  <c r="I243" i="3" l="1"/>
  <c r="I255" i="3"/>
  <c r="I266" i="3"/>
  <c r="I245" i="3"/>
  <c r="I289" i="3"/>
  <c r="I248" i="3"/>
  <c r="I244" i="3"/>
  <c r="I254" i="3"/>
  <c r="I253" i="3" l="1"/>
  <c r="I263" i="3"/>
  <c r="I256" i="3"/>
  <c r="I252" i="3"/>
  <c r="I274" i="3"/>
  <c r="I251" i="3"/>
  <c r="I262" i="3"/>
  <c r="I297" i="3"/>
  <c r="I259" i="3" l="1"/>
  <c r="I260" i="3"/>
  <c r="I271" i="3"/>
  <c r="I305" i="3"/>
  <c r="I270" i="3"/>
  <c r="I264" i="3"/>
  <c r="I261" i="3"/>
  <c r="I282" i="3"/>
  <c r="I272" i="3" l="1"/>
  <c r="I313" i="3"/>
  <c r="I268" i="3"/>
  <c r="I290" i="3"/>
  <c r="I278" i="3"/>
  <c r="I279" i="3"/>
  <c r="I269" i="3"/>
  <c r="I267" i="3"/>
  <c r="I275" i="3" l="1"/>
  <c r="I298" i="3"/>
  <c r="I321" i="3"/>
  <c r="I287" i="3"/>
  <c r="I286" i="3"/>
  <c r="I276" i="3"/>
  <c r="I280" i="3"/>
  <c r="I277" i="3"/>
  <c r="I285" i="3" l="1"/>
  <c r="I295" i="3"/>
  <c r="I306" i="3"/>
  <c r="I288" i="3"/>
  <c r="I329" i="3"/>
  <c r="I283" i="3"/>
  <c r="I284" i="3"/>
  <c r="I294" i="3"/>
  <c r="I302" i="3" l="1"/>
  <c r="I296" i="3"/>
  <c r="I303" i="3"/>
  <c r="I291" i="3"/>
  <c r="I337" i="3"/>
  <c r="I314" i="3"/>
  <c r="I293" i="3"/>
  <c r="I292" i="3"/>
  <c r="I322" i="3" l="1"/>
  <c r="I304" i="3"/>
  <c r="I300" i="3"/>
  <c r="I299" i="3"/>
  <c r="I345" i="3"/>
  <c r="I310" i="3"/>
  <c r="I301" i="3"/>
  <c r="I311" i="3"/>
  <c r="I319" i="3" l="1"/>
  <c r="I307" i="3"/>
  <c r="I312" i="3"/>
  <c r="I318" i="3"/>
  <c r="I353" i="3"/>
  <c r="I330" i="3"/>
  <c r="I309" i="3"/>
  <c r="I308" i="3"/>
  <c r="I316" i="3" l="1"/>
  <c r="I326" i="3"/>
  <c r="I315" i="3"/>
  <c r="I317" i="3"/>
  <c r="I320" i="3"/>
  <c r="I327" i="3"/>
  <c r="I338" i="3"/>
  <c r="I361" i="3"/>
  <c r="I369" i="3" l="1"/>
  <c r="I325" i="3"/>
  <c r="I334" i="3"/>
  <c r="I335" i="3"/>
  <c r="I328" i="3"/>
  <c r="I323" i="3"/>
  <c r="I324" i="3"/>
  <c r="I346" i="3"/>
  <c r="I343" i="3" l="1"/>
  <c r="I333" i="3"/>
  <c r="I354" i="3"/>
  <c r="I331" i="3"/>
  <c r="I332" i="3"/>
  <c r="I342" i="3"/>
  <c r="I377" i="3"/>
  <c r="I336" i="3"/>
  <c r="I344" i="3" l="1"/>
  <c r="I339" i="3"/>
  <c r="I341" i="3"/>
  <c r="I385" i="3"/>
  <c r="I362" i="3"/>
  <c r="I351" i="3"/>
  <c r="I350" i="3"/>
  <c r="I340" i="3"/>
  <c r="I393" i="3" l="1"/>
  <c r="I347" i="3"/>
  <c r="I359" i="3"/>
  <c r="I370" i="3"/>
  <c r="I349" i="3"/>
  <c r="I352" i="3"/>
  <c r="I348" i="3"/>
  <c r="I358" i="3"/>
  <c r="I360" i="3" l="1"/>
  <c r="I378" i="3"/>
  <c r="I355" i="3"/>
  <c r="I366" i="3"/>
  <c r="I357" i="3"/>
  <c r="I367" i="3"/>
  <c r="I401" i="3"/>
  <c r="I356" i="3"/>
  <c r="I375" i="3" l="1"/>
  <c r="I374" i="3"/>
  <c r="I386" i="3"/>
  <c r="I364" i="3"/>
  <c r="I365" i="3"/>
  <c r="I368" i="3"/>
  <c r="I409" i="3"/>
  <c r="I363" i="3"/>
  <c r="I376" i="3" l="1"/>
  <c r="I372" i="3"/>
  <c r="I382" i="3"/>
  <c r="I371" i="3"/>
  <c r="I373" i="3"/>
  <c r="I394" i="3"/>
  <c r="I383" i="3"/>
  <c r="I417" i="3"/>
  <c r="I402" i="3" l="1"/>
  <c r="I379" i="3"/>
  <c r="I380" i="3"/>
  <c r="I425" i="3"/>
  <c r="I391" i="3"/>
  <c r="I390" i="3"/>
  <c r="I384" i="3"/>
  <c r="I381" i="3"/>
  <c r="I389" i="3" l="1"/>
  <c r="I433" i="3"/>
  <c r="I387" i="3"/>
  <c r="I398" i="3"/>
  <c r="I392" i="3"/>
  <c r="I388" i="3"/>
  <c r="I410" i="3"/>
  <c r="I399" i="3"/>
  <c r="I406" i="3" l="1"/>
  <c r="I441" i="3"/>
  <c r="I396" i="3"/>
  <c r="I418" i="3"/>
  <c r="I400" i="3"/>
  <c r="I397" i="3"/>
  <c r="I407" i="3"/>
  <c r="I395" i="3"/>
  <c r="I405" i="3" l="1"/>
  <c r="I426" i="3"/>
  <c r="I449" i="3"/>
  <c r="I403" i="3"/>
  <c r="I415" i="3"/>
  <c r="I404" i="3"/>
  <c r="I414" i="3"/>
  <c r="I408" i="3"/>
  <c r="I416" i="3" l="1"/>
  <c r="I411" i="3"/>
  <c r="I434" i="3"/>
  <c r="I412" i="3"/>
  <c r="I423" i="3"/>
  <c r="I457" i="3"/>
  <c r="I413" i="3"/>
  <c r="I422" i="3"/>
  <c r="I430" i="3" l="1"/>
  <c r="I420" i="3"/>
  <c r="I419" i="3"/>
  <c r="I421" i="3"/>
  <c r="I442" i="3"/>
  <c r="I424" i="3"/>
  <c r="I465" i="3"/>
  <c r="I431" i="3"/>
  <c r="I439" i="3" l="1"/>
  <c r="I432" i="3"/>
  <c r="I429" i="3"/>
  <c r="I428" i="3"/>
  <c r="I473" i="3"/>
  <c r="I450" i="3"/>
  <c r="I438" i="3"/>
  <c r="I427" i="3"/>
  <c r="I458" i="3" l="1"/>
  <c r="I435" i="3"/>
  <c r="I436" i="3"/>
  <c r="I440" i="3"/>
  <c r="I446" i="3"/>
  <c r="I481" i="3"/>
  <c r="I437" i="3"/>
  <c r="I447" i="3"/>
  <c r="I455" i="3" l="1"/>
  <c r="I448" i="3"/>
  <c r="I443" i="3"/>
  <c r="I445" i="3"/>
  <c r="I444" i="3"/>
  <c r="I466" i="3"/>
  <c r="I489" i="3"/>
  <c r="I454" i="3"/>
  <c r="I453" i="3" l="1"/>
  <c r="I456" i="3"/>
  <c r="I462" i="3"/>
  <c r="I474" i="3"/>
  <c r="I452" i="3"/>
  <c r="I451" i="3"/>
  <c r="I463" i="3"/>
  <c r="I497" i="3"/>
  <c r="I505" i="3" l="1"/>
  <c r="I482" i="3"/>
  <c r="I464" i="3"/>
  <c r="I459" i="3"/>
  <c r="I460" i="3"/>
  <c r="I470" i="3"/>
  <c r="I461" i="3"/>
  <c r="I471" i="3"/>
  <c r="I478" i="3" l="1"/>
  <c r="I467" i="3"/>
  <c r="I490" i="3"/>
  <c r="I479" i="3"/>
  <c r="I469" i="3"/>
  <c r="I472" i="3"/>
  <c r="I513" i="3"/>
  <c r="I468" i="3"/>
  <c r="I476" i="3" l="1"/>
  <c r="I487" i="3"/>
  <c r="I475" i="3"/>
  <c r="I521" i="3"/>
  <c r="I498" i="3"/>
  <c r="I486" i="3"/>
  <c r="I480" i="3"/>
  <c r="I477" i="3"/>
  <c r="I485" i="3" l="1"/>
  <c r="I529" i="3"/>
  <c r="I495" i="3"/>
  <c r="I494" i="3"/>
  <c r="I506" i="3"/>
  <c r="I483" i="3"/>
  <c r="I484" i="3"/>
  <c r="I488" i="3"/>
  <c r="I502" i="3" l="1"/>
  <c r="I537" i="3"/>
  <c r="I496" i="3"/>
  <c r="I491" i="3"/>
  <c r="I492" i="3"/>
  <c r="I503" i="3"/>
  <c r="I493" i="3"/>
  <c r="I514" i="3"/>
  <c r="I522" i="3" l="1"/>
  <c r="I499" i="3"/>
  <c r="I545" i="3"/>
  <c r="I511" i="3"/>
  <c r="I501" i="3"/>
  <c r="I500" i="3"/>
  <c r="I510" i="3"/>
  <c r="I504" i="3"/>
  <c r="I512" i="3" l="1"/>
  <c r="I519" i="3"/>
  <c r="I507" i="3"/>
  <c r="I518" i="3"/>
  <c r="I553" i="3"/>
  <c r="I530" i="3"/>
  <c r="I508" i="3"/>
  <c r="I509" i="3"/>
  <c r="I517" i="3" l="1"/>
  <c r="I526" i="3"/>
  <c r="I527" i="3"/>
  <c r="I538" i="3"/>
  <c r="I516" i="3"/>
  <c r="I515" i="3"/>
  <c r="I520" i="3"/>
  <c r="I561" i="3"/>
  <c r="I546" i="3" l="1"/>
  <c r="I534" i="3"/>
  <c r="I523" i="3"/>
  <c r="I528" i="3"/>
  <c r="I535" i="3"/>
  <c r="I525" i="3"/>
  <c r="I569" i="3"/>
  <c r="I524" i="3"/>
  <c r="I532" i="3" l="1"/>
  <c r="I536" i="3"/>
  <c r="I542" i="3"/>
  <c r="I533" i="3"/>
  <c r="I543" i="3"/>
  <c r="I531" i="3"/>
  <c r="I554" i="3"/>
  <c r="I577" i="3"/>
  <c r="I585" i="3" l="1"/>
  <c r="I541" i="3"/>
  <c r="I544" i="3"/>
  <c r="I562" i="3"/>
  <c r="I550" i="3"/>
  <c r="I540" i="3"/>
  <c r="I539" i="3"/>
  <c r="I551" i="3"/>
  <c r="I559" i="3" l="1"/>
  <c r="I570" i="3"/>
  <c r="I549" i="3"/>
  <c r="I548" i="3"/>
  <c r="I558" i="3"/>
  <c r="I552" i="3"/>
  <c r="I593" i="3"/>
  <c r="I547" i="3"/>
  <c r="I556" i="3" l="1"/>
  <c r="I578" i="3"/>
  <c r="I555" i="3"/>
  <c r="I560" i="3"/>
  <c r="I566" i="3"/>
  <c r="I557" i="3"/>
  <c r="I567" i="3"/>
  <c r="I601" i="3"/>
  <c r="I609" i="3" l="1"/>
  <c r="I568" i="3"/>
  <c r="I586" i="3"/>
  <c r="I565" i="3"/>
  <c r="I575" i="3"/>
  <c r="I574" i="3"/>
  <c r="I564" i="3"/>
  <c r="I563" i="3"/>
  <c r="I582" i="3" l="1"/>
  <c r="I573" i="3"/>
  <c r="I576" i="3"/>
  <c r="I571" i="3"/>
  <c r="I583" i="3"/>
  <c r="I594" i="3"/>
  <c r="I617" i="3"/>
  <c r="I572" i="3"/>
  <c r="I580" i="3" l="1"/>
  <c r="I579" i="3"/>
  <c r="I581" i="3"/>
  <c r="I625" i="3"/>
  <c r="I584" i="3"/>
  <c r="I590" i="3"/>
  <c r="I602" i="3"/>
  <c r="I591" i="3"/>
  <c r="I598" i="3" l="1"/>
  <c r="I633" i="3"/>
  <c r="I587" i="3"/>
  <c r="I592" i="3"/>
  <c r="I589" i="3"/>
  <c r="I588" i="3"/>
  <c r="I599" i="3"/>
  <c r="I610" i="3"/>
  <c r="I596" i="3" l="1"/>
  <c r="I600" i="3"/>
  <c r="I641" i="3"/>
  <c r="I618" i="3"/>
  <c r="I597" i="3"/>
  <c r="I606" i="3"/>
  <c r="I607" i="3"/>
  <c r="I595" i="3"/>
  <c r="I603" i="3" l="1"/>
  <c r="I626" i="3"/>
  <c r="I608" i="3"/>
  <c r="I614" i="3"/>
  <c r="I605" i="3"/>
  <c r="I649" i="3"/>
  <c r="I604" i="3"/>
  <c r="I615" i="3"/>
  <c r="I623" i="3" l="1"/>
  <c r="I622" i="3"/>
  <c r="I634" i="3"/>
  <c r="I657" i="3"/>
  <c r="I612" i="3"/>
  <c r="I616" i="3"/>
  <c r="I611" i="3"/>
  <c r="I613" i="3"/>
  <c r="I624" i="3" l="1"/>
  <c r="I665" i="3"/>
  <c r="I630" i="3"/>
  <c r="I642" i="3"/>
  <c r="I631" i="3"/>
  <c r="I621" i="3"/>
  <c r="I620" i="3"/>
  <c r="I619" i="3"/>
  <c r="I627" i="3" l="1"/>
  <c r="I650" i="3"/>
  <c r="I673" i="3"/>
  <c r="I629" i="3"/>
  <c r="I628" i="3"/>
  <c r="I638" i="3"/>
  <c r="I632" i="3"/>
  <c r="I639" i="3"/>
  <c r="I647" i="3" l="1"/>
  <c r="I637" i="3"/>
  <c r="I658" i="3"/>
  <c r="I640" i="3"/>
  <c r="I681" i="3"/>
  <c r="I635" i="3"/>
  <c r="I646" i="3"/>
  <c r="I636" i="3"/>
  <c r="I643" i="3" l="1"/>
  <c r="I648" i="3"/>
  <c r="I645" i="3"/>
  <c r="I644" i="3"/>
  <c r="I654" i="3"/>
  <c r="I666" i="3"/>
  <c r="I655" i="3"/>
  <c r="I689" i="3"/>
  <c r="I697" i="3" l="1"/>
  <c r="I652" i="3"/>
  <c r="I656" i="3"/>
  <c r="I674" i="3"/>
  <c r="I663" i="3"/>
  <c r="I662" i="3"/>
  <c r="I651" i="3"/>
  <c r="I653" i="3"/>
  <c r="I670" i="3" l="1"/>
  <c r="I682" i="3"/>
  <c r="I660" i="3"/>
  <c r="I664" i="3"/>
  <c r="I705" i="3"/>
  <c r="I661" i="3"/>
  <c r="I671" i="3"/>
  <c r="I659" i="3"/>
  <c r="I672" i="3" l="1"/>
  <c r="I690" i="3"/>
  <c r="I669" i="3"/>
  <c r="I667" i="3"/>
  <c r="I713" i="3"/>
  <c r="I668" i="3"/>
  <c r="I678" i="3"/>
  <c r="I679" i="3"/>
  <c r="I687" i="3" l="1"/>
  <c r="I675" i="3"/>
  <c r="I698" i="3"/>
  <c r="I676" i="3"/>
  <c r="I721" i="3"/>
  <c r="I677" i="3"/>
  <c r="I680" i="3"/>
  <c r="I686" i="3"/>
  <c r="I685" i="3" l="1"/>
  <c r="I684" i="3"/>
  <c r="I683" i="3"/>
  <c r="I694" i="3"/>
  <c r="I729" i="3"/>
  <c r="I706" i="3"/>
  <c r="I695" i="3"/>
  <c r="I688" i="3"/>
  <c r="I714" i="3" l="1"/>
  <c r="I702" i="3"/>
  <c r="I692" i="3"/>
  <c r="I696" i="3"/>
  <c r="I703" i="3"/>
  <c r="I737" i="3"/>
  <c r="I693" i="3"/>
  <c r="I691" i="3"/>
  <c r="I745" i="3" l="1"/>
  <c r="I704" i="3"/>
  <c r="I710" i="3"/>
  <c r="I699" i="3"/>
  <c r="I711" i="3"/>
  <c r="I700" i="3"/>
  <c r="I722" i="3"/>
  <c r="I701" i="3"/>
  <c r="I709" i="3" l="1"/>
  <c r="I707" i="3"/>
  <c r="I712" i="3"/>
  <c r="I730" i="3"/>
  <c r="I718" i="3"/>
  <c r="I753" i="3"/>
  <c r="I708" i="3"/>
  <c r="I719" i="3"/>
  <c r="I761" i="3" l="1"/>
  <c r="I738" i="3"/>
  <c r="I715" i="3"/>
  <c r="I726" i="3"/>
  <c r="I720" i="3"/>
  <c r="I717" i="3"/>
  <c r="I727" i="3"/>
  <c r="I716" i="3"/>
  <c r="I725" i="3" l="1"/>
  <c r="I734" i="3"/>
  <c r="I746" i="3"/>
  <c r="I724" i="3"/>
  <c r="I728" i="3"/>
  <c r="I723" i="3"/>
  <c r="I769" i="3"/>
  <c r="I735" i="3"/>
  <c r="I743" i="3" l="1"/>
  <c r="I732" i="3"/>
  <c r="I742" i="3"/>
  <c r="I731" i="3"/>
  <c r="I736" i="3"/>
  <c r="I754" i="3"/>
  <c r="I733" i="3"/>
  <c r="I777" i="3"/>
  <c r="I785" i="3" l="1"/>
  <c r="I739" i="3"/>
  <c r="I740" i="3"/>
  <c r="I741" i="3"/>
  <c r="I750" i="3"/>
  <c r="I751" i="3"/>
  <c r="I762" i="3"/>
  <c r="I744" i="3"/>
  <c r="I752" i="3" l="1"/>
  <c r="I749" i="3"/>
  <c r="I747" i="3"/>
  <c r="I759" i="3"/>
  <c r="I758" i="3"/>
  <c r="I748" i="3"/>
  <c r="I793" i="3"/>
  <c r="I770" i="3"/>
  <c r="I778" i="3" l="1"/>
  <c r="I767" i="3"/>
  <c r="I757" i="3"/>
  <c r="I801" i="3"/>
  <c r="I755" i="3"/>
  <c r="I760" i="3"/>
  <c r="I756" i="3"/>
  <c r="I766" i="3"/>
  <c r="I809" i="3" l="1"/>
  <c r="I775" i="3"/>
  <c r="I768" i="3"/>
  <c r="I763" i="3"/>
  <c r="I765" i="3"/>
  <c r="I786" i="3"/>
  <c r="I774" i="3"/>
  <c r="I764" i="3"/>
  <c r="I794" i="3" l="1"/>
  <c r="I771" i="3"/>
  <c r="I783" i="3"/>
  <c r="I772" i="3"/>
  <c r="I782" i="3"/>
  <c r="I776" i="3"/>
  <c r="I817" i="3"/>
  <c r="I773" i="3"/>
  <c r="I784" i="3" l="1"/>
  <c r="I780" i="3"/>
  <c r="I781" i="3"/>
  <c r="I779" i="3"/>
  <c r="I825" i="3"/>
  <c r="I791" i="3"/>
  <c r="I802" i="3"/>
  <c r="I790" i="3"/>
  <c r="I799" i="3" l="1"/>
  <c r="I787" i="3"/>
  <c r="I788" i="3"/>
  <c r="I810" i="3"/>
  <c r="I789" i="3"/>
  <c r="I792" i="3"/>
  <c r="I798" i="3"/>
  <c r="I833" i="3"/>
  <c r="I818" i="3" l="1"/>
  <c r="I795" i="3"/>
  <c r="I841" i="3"/>
  <c r="I800" i="3"/>
  <c r="I797" i="3"/>
  <c r="I796" i="3"/>
  <c r="I807" i="3"/>
  <c r="I806" i="3"/>
  <c r="I814" i="3" l="1"/>
  <c r="I808" i="3"/>
  <c r="I803" i="3"/>
  <c r="I804" i="3"/>
  <c r="I805" i="3"/>
  <c r="I849" i="3"/>
  <c r="I826" i="3"/>
  <c r="I815" i="3"/>
  <c r="I857" i="3" l="1"/>
  <c r="I812" i="3"/>
  <c r="I816" i="3"/>
  <c r="I813" i="3"/>
  <c r="I822" i="3"/>
  <c r="I823" i="3"/>
  <c r="I834" i="3"/>
  <c r="I811" i="3"/>
  <c r="I831" i="3" l="1"/>
  <c r="I821" i="3"/>
  <c r="I820" i="3"/>
  <c r="I819" i="3"/>
  <c r="I830" i="3"/>
  <c r="I824" i="3"/>
  <c r="I865" i="3"/>
  <c r="I842" i="3"/>
  <c r="I850" i="3" l="1"/>
  <c r="I827" i="3"/>
  <c r="I829" i="3"/>
  <c r="I873" i="3"/>
  <c r="I828" i="3"/>
  <c r="I839" i="3"/>
  <c r="I832" i="3"/>
  <c r="I838" i="3"/>
  <c r="I846" i="3" l="1"/>
  <c r="I881" i="3"/>
  <c r="I835" i="3"/>
  <c r="I847" i="3"/>
  <c r="I836" i="3"/>
  <c r="I837" i="3"/>
  <c r="I858" i="3"/>
  <c r="I840" i="3"/>
  <c r="I845" i="3" l="1"/>
  <c r="I889" i="3"/>
  <c r="I848" i="3"/>
  <c r="I866" i="3"/>
  <c r="I844" i="3"/>
  <c r="I854" i="3"/>
  <c r="I855" i="3"/>
  <c r="I843" i="3"/>
  <c r="I874" i="3" l="1"/>
  <c r="I897" i="3"/>
  <c r="I862" i="3"/>
  <c r="I851" i="3"/>
  <c r="I852" i="3"/>
  <c r="I856" i="3"/>
  <c r="I853" i="3"/>
  <c r="I863" i="3"/>
  <c r="I864" i="3" l="1"/>
  <c r="I905" i="3"/>
  <c r="I861" i="3"/>
  <c r="I871" i="3"/>
  <c r="I859" i="3"/>
  <c r="I860" i="3"/>
  <c r="I870" i="3"/>
  <c r="I882" i="3"/>
  <c r="I890" i="3" l="1"/>
  <c r="I879" i="3"/>
  <c r="I913" i="3"/>
  <c r="I868" i="3"/>
  <c r="I878" i="3"/>
  <c r="I869" i="3"/>
  <c r="I872" i="3"/>
  <c r="I867" i="3"/>
  <c r="I876" i="3" l="1"/>
  <c r="I887" i="3"/>
  <c r="I875" i="3"/>
  <c r="I877" i="3"/>
  <c r="I886" i="3"/>
  <c r="I921" i="3"/>
  <c r="I898" i="3"/>
  <c r="I880" i="3"/>
  <c r="I929" i="3" l="1"/>
  <c r="I885" i="3"/>
  <c r="I895" i="3"/>
  <c r="I888" i="3"/>
  <c r="I894" i="3"/>
  <c r="I883" i="3"/>
  <c r="I884" i="3"/>
  <c r="I906" i="3"/>
  <c r="I914" i="3" l="1"/>
  <c r="I896" i="3"/>
  <c r="I893" i="3"/>
  <c r="I891" i="3"/>
  <c r="I892" i="3"/>
  <c r="I903" i="3"/>
  <c r="I937" i="3"/>
  <c r="I902" i="3"/>
  <c r="I910" i="3" l="1"/>
  <c r="I899" i="3"/>
  <c r="I904" i="3"/>
  <c r="I911" i="3"/>
  <c r="I900" i="3"/>
  <c r="I901" i="3"/>
  <c r="I922" i="3"/>
  <c r="I945" i="3"/>
  <c r="I953" i="3" l="1"/>
  <c r="I919" i="3"/>
  <c r="I907" i="3"/>
  <c r="I909" i="3"/>
  <c r="I908" i="3"/>
  <c r="I912" i="3"/>
  <c r="I918" i="3"/>
  <c r="I930" i="3"/>
  <c r="I920" i="3" l="1"/>
  <c r="I917" i="3"/>
  <c r="I927" i="3"/>
  <c r="I938" i="3"/>
  <c r="I916" i="3"/>
  <c r="I961" i="3"/>
  <c r="I926" i="3"/>
  <c r="I915" i="3"/>
  <c r="I969" i="3" l="1"/>
  <c r="I946" i="3"/>
  <c r="I925" i="3"/>
  <c r="I923" i="3"/>
  <c r="I924" i="3"/>
  <c r="I935" i="3"/>
  <c r="I928" i="3"/>
  <c r="I934" i="3"/>
  <c r="I942" i="3" l="1"/>
  <c r="I931" i="3"/>
  <c r="I954" i="3"/>
  <c r="I936" i="3"/>
  <c r="I933" i="3"/>
  <c r="I977" i="3"/>
  <c r="I943" i="3"/>
  <c r="I932" i="3"/>
  <c r="I940" i="3" l="1"/>
  <c r="I944" i="3"/>
  <c r="I939" i="3"/>
  <c r="I985" i="3"/>
  <c r="I941" i="3"/>
  <c r="I962" i="3"/>
  <c r="I950" i="3"/>
  <c r="I951" i="3"/>
  <c r="I959" i="3" l="1"/>
  <c r="I993" i="3"/>
  <c r="I952" i="3"/>
  <c r="I970" i="3"/>
  <c r="I949" i="3"/>
  <c r="I948" i="3"/>
  <c r="I958" i="3"/>
  <c r="I947" i="3"/>
  <c r="I978" i="3" l="1"/>
  <c r="I1001" i="3"/>
  <c r="I956" i="3"/>
  <c r="I957" i="3"/>
  <c r="I960" i="3"/>
  <c r="I967" i="3"/>
  <c r="I955" i="3"/>
  <c r="I966" i="3"/>
  <c r="I974" i="3" l="1"/>
  <c r="I965" i="3"/>
  <c r="I1009" i="3"/>
  <c r="I975" i="3"/>
  <c r="I968" i="3"/>
  <c r="I964" i="3"/>
  <c r="I986" i="3"/>
  <c r="I963" i="3"/>
  <c r="I972" i="3" l="1"/>
  <c r="I983" i="3"/>
  <c r="I973" i="3"/>
  <c r="I971" i="3"/>
  <c r="I976" i="3"/>
  <c r="I1017" i="3"/>
  <c r="I982" i="3"/>
  <c r="I994" i="3"/>
  <c r="I1025" i="3" l="1"/>
  <c r="I991" i="3"/>
  <c r="I979" i="3"/>
  <c r="I990" i="3"/>
  <c r="I981" i="3"/>
  <c r="I980" i="3"/>
  <c r="I1002" i="3"/>
  <c r="I984" i="3"/>
  <c r="I992" i="3" l="1"/>
  <c r="I998" i="3"/>
  <c r="I999" i="3"/>
  <c r="I988" i="3"/>
  <c r="I1010" i="3"/>
  <c r="I987" i="3"/>
  <c r="I1033" i="3"/>
  <c r="I989" i="3"/>
  <c r="I995" i="3" l="1"/>
  <c r="I996" i="3"/>
  <c r="I1006" i="3"/>
  <c r="I997" i="3"/>
  <c r="I1018" i="3"/>
  <c r="I1007" i="3"/>
  <c r="I1000" i="3"/>
  <c r="I1041" i="3"/>
  <c r="I1015" i="3" l="1"/>
  <c r="I1005" i="3"/>
  <c r="I1004" i="3"/>
  <c r="I1049" i="3"/>
  <c r="I1026" i="3"/>
  <c r="I1014" i="3"/>
  <c r="I1003" i="3"/>
  <c r="I1008" i="3"/>
  <c r="I1016" i="3" l="1"/>
  <c r="I1057" i="3"/>
  <c r="I1013" i="3"/>
  <c r="I1011" i="3"/>
  <c r="I1012" i="3"/>
  <c r="I1023" i="3"/>
  <c r="I1022" i="3"/>
  <c r="I1034" i="3"/>
  <c r="I1019" i="3" l="1"/>
  <c r="I1065" i="3"/>
  <c r="I1031" i="3"/>
  <c r="I1020" i="3"/>
  <c r="I1021" i="3"/>
  <c r="I1024" i="3"/>
  <c r="I1042" i="3"/>
  <c r="I1030" i="3"/>
  <c r="I1038" i="3" l="1"/>
  <c r="I1028" i="3"/>
  <c r="I1073" i="3"/>
  <c r="I1032" i="3"/>
  <c r="I1029" i="3"/>
  <c r="I1039" i="3"/>
  <c r="I1027" i="3"/>
  <c r="I1050" i="3"/>
  <c r="I1047" i="3" l="1"/>
  <c r="I1040" i="3"/>
  <c r="I1036" i="3"/>
  <c r="I1081" i="3"/>
  <c r="I1046" i="3"/>
  <c r="I1058" i="3"/>
  <c r="I1037" i="3"/>
  <c r="I1035" i="3"/>
  <c r="I1043" i="3" l="1"/>
  <c r="I1089" i="3"/>
  <c r="I1048" i="3"/>
  <c r="I1066" i="3"/>
  <c r="I1054" i="3"/>
  <c r="I1044" i="3"/>
  <c r="I1055" i="3"/>
  <c r="I1045" i="3"/>
  <c r="I1097" i="3" l="1"/>
  <c r="I1053" i="3"/>
  <c r="I1074" i="3"/>
  <c r="I1052" i="3"/>
  <c r="I1062" i="3"/>
  <c r="I1056" i="3"/>
  <c r="I1051" i="3"/>
  <c r="I1063" i="3"/>
  <c r="I1071" i="3" l="1"/>
  <c r="I1060" i="3"/>
  <c r="I1061" i="3"/>
  <c r="I1059" i="3"/>
  <c r="I1082" i="3"/>
  <c r="I1105" i="3"/>
  <c r="I1064" i="3"/>
  <c r="I1070" i="3"/>
  <c r="I1113" i="3" l="1"/>
  <c r="I1068" i="3"/>
  <c r="I1067" i="3"/>
  <c r="I1090" i="3"/>
  <c r="I1069" i="3"/>
  <c r="I1079" i="3"/>
  <c r="I1078" i="3"/>
  <c r="I1072" i="3"/>
  <c r="I1080" i="3" l="1"/>
  <c r="I1098" i="3"/>
  <c r="I1076" i="3"/>
  <c r="I1087" i="3"/>
  <c r="I1086" i="3"/>
  <c r="I1077" i="3"/>
  <c r="I1121" i="3"/>
  <c r="I1075" i="3"/>
  <c r="I1085" i="3" l="1"/>
  <c r="I1095" i="3"/>
  <c r="I1106" i="3"/>
  <c r="I1083" i="3"/>
  <c r="I1094" i="3"/>
  <c r="I1084" i="3"/>
  <c r="I1088" i="3"/>
  <c r="I1129" i="3"/>
  <c r="I1137" i="3" l="1"/>
  <c r="I1091" i="3"/>
  <c r="I1103" i="3"/>
  <c r="I1092" i="3"/>
  <c r="I1102" i="3"/>
  <c r="I1114" i="3"/>
  <c r="I1093" i="3"/>
  <c r="I1096" i="3"/>
  <c r="I1122" i="3" l="1"/>
  <c r="I1100" i="3"/>
  <c r="I1104" i="3"/>
  <c r="I1099" i="3"/>
  <c r="I1101" i="3"/>
  <c r="I1111" i="3"/>
  <c r="I1145" i="3"/>
  <c r="I1110" i="3"/>
  <c r="I1119" i="3" l="1"/>
  <c r="I1108" i="3"/>
  <c r="I1118" i="3"/>
  <c r="I1107" i="3"/>
  <c r="I1153" i="3"/>
  <c r="I1112" i="3"/>
  <c r="I1130" i="3"/>
  <c r="I1109" i="3"/>
  <c r="I1120" i="3" l="1"/>
  <c r="I1115" i="3"/>
  <c r="I1116" i="3"/>
  <c r="I1138" i="3"/>
  <c r="I1126" i="3"/>
  <c r="I1127" i="3"/>
  <c r="I1117" i="3"/>
  <c r="I1161" i="3"/>
  <c r="I1169" i="3" l="1"/>
  <c r="I1146" i="3"/>
  <c r="I1123" i="3"/>
  <c r="I1135" i="3"/>
  <c r="I1134" i="3"/>
  <c r="I1124" i="3"/>
  <c r="I1128" i="3"/>
  <c r="I1125" i="3"/>
  <c r="I1132" i="3" l="1"/>
  <c r="I1143" i="3"/>
  <c r="I1154" i="3"/>
  <c r="I1133" i="3"/>
  <c r="I1142" i="3"/>
  <c r="I1177" i="3"/>
  <c r="I1136" i="3"/>
  <c r="I1131" i="3"/>
  <c r="I1185" i="3" l="1"/>
  <c r="I1141" i="3"/>
  <c r="I1151" i="3"/>
  <c r="I1144" i="3"/>
  <c r="I1162" i="3"/>
  <c r="I1140" i="3"/>
  <c r="I1139" i="3"/>
  <c r="I1150" i="3"/>
  <c r="I1152" i="3" l="1"/>
  <c r="I1149" i="3"/>
  <c r="I1148" i="3"/>
  <c r="I1170" i="3"/>
  <c r="I1159" i="3"/>
  <c r="I1193" i="3"/>
  <c r="I1158" i="3"/>
  <c r="I1147" i="3"/>
  <c r="I1201" i="3" l="1"/>
  <c r="I1178" i="3"/>
  <c r="I1157" i="3"/>
  <c r="I1155" i="3"/>
  <c r="I1167" i="3"/>
  <c r="I1156" i="3"/>
  <c r="I1160" i="3"/>
  <c r="I1166" i="3"/>
  <c r="I1164" i="3" l="1"/>
  <c r="I1163" i="3"/>
  <c r="I1186" i="3"/>
  <c r="I1168" i="3"/>
  <c r="I1165" i="3"/>
  <c r="I1209" i="3"/>
  <c r="I1174" i="3"/>
  <c r="I1175" i="3"/>
  <c r="I1217" i="3" l="1"/>
  <c r="I1176" i="3"/>
  <c r="I1171" i="3"/>
  <c r="I1182" i="3"/>
  <c r="I1194" i="3"/>
  <c r="I1172" i="3"/>
  <c r="I1183" i="3"/>
  <c r="I1173" i="3"/>
  <c r="I1181" i="3" l="1"/>
  <c r="I1190" i="3"/>
  <c r="I1184" i="3"/>
  <c r="I1180" i="3"/>
  <c r="I1202" i="3"/>
  <c r="I1179" i="3"/>
  <c r="I1225" i="3"/>
  <c r="I1191" i="3"/>
  <c r="I1188" i="3" l="1"/>
  <c r="I1198" i="3"/>
  <c r="I1199" i="3"/>
  <c r="I1233" i="3"/>
  <c r="I1192" i="3"/>
  <c r="I1189" i="3"/>
  <c r="I1187" i="3"/>
  <c r="I1210" i="3"/>
  <c r="I1218" i="3" l="1"/>
  <c r="I1241" i="3"/>
  <c r="I1206" i="3"/>
  <c r="I1195" i="3"/>
  <c r="I1200" i="3"/>
  <c r="I1196" i="3"/>
  <c r="I1197" i="3"/>
  <c r="I1207" i="3"/>
  <c r="I1215" i="3" l="1"/>
  <c r="I1203" i="3"/>
  <c r="I1249" i="3"/>
  <c r="I1204" i="3"/>
  <c r="I1208" i="3"/>
  <c r="I1214" i="3"/>
  <c r="I1226" i="3"/>
  <c r="I1205" i="3"/>
  <c r="I1213" i="3" l="1"/>
  <c r="I1212" i="3"/>
  <c r="I1211" i="3"/>
  <c r="I1234" i="3"/>
  <c r="I1257" i="3"/>
  <c r="I1223" i="3"/>
  <c r="I1222" i="3"/>
  <c r="I1216" i="3"/>
  <c r="I1224" i="3" l="1"/>
  <c r="I1242" i="3"/>
  <c r="I1220" i="3"/>
  <c r="I1231" i="3"/>
  <c r="I1265" i="3"/>
  <c r="I1219" i="3"/>
  <c r="I1221" i="3"/>
  <c r="I1230" i="3"/>
  <c r="I1239" i="3" l="1"/>
  <c r="I1250" i="3"/>
  <c r="I1238" i="3"/>
  <c r="I1227" i="3"/>
  <c r="I1229" i="3"/>
  <c r="I1228" i="3"/>
  <c r="I1232" i="3"/>
  <c r="I1273" i="3"/>
  <c r="I1281" i="3" l="1"/>
  <c r="I1235" i="3"/>
  <c r="I1258" i="3"/>
  <c r="I1240" i="3"/>
  <c r="I1246" i="3"/>
  <c r="I1247" i="3"/>
  <c r="I1236" i="3"/>
  <c r="I1237" i="3"/>
  <c r="I1248" i="3" l="1"/>
  <c r="I1243" i="3"/>
  <c r="I1245" i="3"/>
  <c r="I1255" i="3"/>
  <c r="I1254" i="3"/>
  <c r="I1266" i="3"/>
  <c r="I1289" i="3"/>
  <c r="I1244" i="3"/>
  <c r="I1252" i="3" l="1"/>
  <c r="I1263" i="3"/>
  <c r="I1251" i="3"/>
  <c r="I1274" i="3"/>
  <c r="I1262" i="3"/>
  <c r="I1253" i="3"/>
  <c r="I1256" i="3"/>
  <c r="I1297" i="3"/>
  <c r="I1305" i="3" l="1"/>
  <c r="I1282" i="3"/>
  <c r="I1271" i="3"/>
  <c r="I1264" i="3"/>
  <c r="I1259" i="3"/>
  <c r="I1260" i="3"/>
  <c r="I1261" i="3"/>
  <c r="I1270" i="3"/>
  <c r="I1272" i="3" l="1"/>
  <c r="I1290" i="3"/>
  <c r="I1278" i="3"/>
  <c r="I1268" i="3"/>
  <c r="I1267" i="3"/>
  <c r="I1279" i="3"/>
  <c r="I1313" i="3"/>
  <c r="I1269" i="3"/>
  <c r="I1277" i="3" l="1"/>
  <c r="I1276" i="3"/>
  <c r="I1298" i="3"/>
  <c r="I1321" i="3"/>
  <c r="I1275" i="3"/>
  <c r="I1280" i="3"/>
  <c r="I1287" i="3"/>
  <c r="I1286" i="3"/>
  <c r="I1329" i="3" l="1"/>
  <c r="I1284" i="3"/>
  <c r="I1288" i="3"/>
  <c r="I1283" i="3"/>
  <c r="I1306" i="3"/>
  <c r="I1285" i="3"/>
  <c r="I1294" i="3"/>
  <c r="I1295" i="3"/>
  <c r="I1293" i="3" l="1"/>
  <c r="I1292" i="3"/>
  <c r="I1291" i="3"/>
  <c r="I1314" i="3"/>
  <c r="I1296" i="3"/>
  <c r="I1337" i="3"/>
  <c r="I1303" i="3"/>
  <c r="I1302" i="3"/>
  <c r="I1310" i="3" l="1"/>
  <c r="I1322" i="3"/>
  <c r="I1300" i="3"/>
  <c r="I1345" i="3"/>
  <c r="I1304" i="3"/>
  <c r="I1299" i="3"/>
  <c r="I1301" i="3"/>
  <c r="I1311" i="3"/>
  <c r="I1307" i="3" l="1"/>
  <c r="I1353" i="3"/>
  <c r="I1330" i="3"/>
  <c r="I1319" i="3"/>
  <c r="I1312" i="3"/>
  <c r="I1308" i="3"/>
  <c r="I1318" i="3"/>
  <c r="I1309" i="3"/>
  <c r="I1317" i="3" l="1"/>
  <c r="I1327" i="3"/>
  <c r="I1361" i="3"/>
  <c r="I1326" i="3"/>
  <c r="I1338" i="3"/>
  <c r="I1315" i="3"/>
  <c r="I1316" i="3"/>
  <c r="I1320" i="3"/>
  <c r="I1334" i="3" l="1"/>
  <c r="I1335" i="3"/>
  <c r="I1323" i="3"/>
  <c r="I1324" i="3"/>
  <c r="I1369" i="3"/>
  <c r="I1325" i="3"/>
  <c r="I1328" i="3"/>
  <c r="I1346" i="3"/>
  <c r="I1354" i="3" l="1"/>
  <c r="I1332" i="3"/>
  <c r="I1343" i="3"/>
  <c r="I1333" i="3"/>
  <c r="I1377" i="3"/>
  <c r="I1331" i="3"/>
  <c r="I1342" i="3"/>
  <c r="I1336" i="3"/>
  <c r="I1344" i="3" l="1"/>
  <c r="I1341" i="3"/>
  <c r="I1340" i="3"/>
  <c r="I1350" i="3"/>
  <c r="I1351" i="3"/>
  <c r="I1362" i="3"/>
  <c r="I1339" i="3"/>
  <c r="I1385" i="3"/>
  <c r="I1358" i="3" l="1"/>
  <c r="I1349" i="3"/>
  <c r="I1370" i="3"/>
  <c r="I1347" i="3"/>
  <c r="I1348" i="3"/>
  <c r="I1352" i="3"/>
  <c r="I1393" i="3"/>
  <c r="I1359" i="3"/>
  <c r="I1360" i="3" l="1"/>
  <c r="I1357" i="3"/>
  <c r="I1355" i="3"/>
  <c r="I1356" i="3"/>
  <c r="I1378" i="3"/>
  <c r="I1366" i="3"/>
  <c r="I1367" i="3"/>
  <c r="I1401" i="3"/>
  <c r="I1374" i="3" l="1"/>
  <c r="I1364" i="3"/>
  <c r="I1365" i="3"/>
  <c r="I1409" i="3"/>
  <c r="I1375" i="3"/>
  <c r="I1386" i="3"/>
  <c r="I1368" i="3"/>
  <c r="I1363" i="3"/>
  <c r="I1394" i="3" l="1"/>
  <c r="I1417" i="3"/>
  <c r="I1372" i="3"/>
  <c r="I1371" i="3"/>
  <c r="I1383" i="3"/>
  <c r="I1373" i="3"/>
  <c r="I1382" i="3"/>
  <c r="I1376" i="3"/>
  <c r="I1384" i="3" l="1"/>
  <c r="I1379" i="3"/>
  <c r="I1425" i="3"/>
  <c r="I1381" i="3"/>
  <c r="I1391" i="3"/>
  <c r="I1402" i="3"/>
  <c r="I1390" i="3"/>
  <c r="I1380" i="3"/>
  <c r="I1410" i="3" l="1"/>
  <c r="I1389" i="3"/>
  <c r="I1387" i="3"/>
  <c r="I1388" i="3"/>
  <c r="I1399" i="3"/>
  <c r="I1433" i="3"/>
  <c r="I1392" i="3"/>
  <c r="I1398" i="3"/>
  <c r="I1406" i="3" l="1"/>
  <c r="I1396" i="3"/>
  <c r="I1397" i="3"/>
  <c r="I1400" i="3"/>
  <c r="I1395" i="3"/>
  <c r="I1418" i="3"/>
  <c r="I1441" i="3"/>
  <c r="I1407" i="3"/>
  <c r="I1408" i="3" l="1"/>
  <c r="I1404" i="3"/>
  <c r="I1426" i="3"/>
  <c r="I1403" i="3"/>
  <c r="I1405" i="3"/>
  <c r="I1414" i="3"/>
  <c r="I1415" i="3"/>
  <c r="I1449" i="3"/>
  <c r="I1422" i="3" l="1"/>
  <c r="I1411" i="3"/>
  <c r="I1412" i="3"/>
  <c r="I1457" i="3"/>
  <c r="I1413" i="3"/>
  <c r="I1434" i="3"/>
  <c r="I1416" i="3"/>
  <c r="I1423" i="3"/>
  <c r="I1431" i="3" l="1"/>
  <c r="I1465" i="3"/>
  <c r="I1419" i="3"/>
  <c r="I1424" i="3"/>
  <c r="I1420" i="3"/>
  <c r="I1430" i="3"/>
  <c r="I1442" i="3"/>
  <c r="I1421" i="3"/>
  <c r="I1432" i="3" l="1"/>
  <c r="I1473" i="3"/>
  <c r="I1438" i="3"/>
  <c r="I1450" i="3"/>
  <c r="I1428" i="3"/>
  <c r="I1439" i="3"/>
  <c r="I1429" i="3"/>
  <c r="I1427" i="3"/>
  <c r="I1435" i="3" l="1"/>
  <c r="I1458" i="3"/>
  <c r="I1481" i="3"/>
  <c r="I1447" i="3"/>
  <c r="I1436" i="3"/>
  <c r="I1446" i="3"/>
  <c r="I1440" i="3"/>
  <c r="I1437" i="3"/>
  <c r="I1445" i="3" l="1"/>
  <c r="I1455" i="3"/>
  <c r="I1466" i="3"/>
  <c r="I1448" i="3"/>
  <c r="I1489" i="3"/>
  <c r="I1443" i="3"/>
  <c r="I1454" i="3"/>
  <c r="I1444" i="3"/>
  <c r="I1451" i="3" l="1"/>
  <c r="I1456" i="3"/>
  <c r="I1463" i="3"/>
  <c r="I1462" i="3"/>
  <c r="I1474" i="3"/>
  <c r="I1453" i="3"/>
  <c r="I1452" i="3"/>
  <c r="I1497" i="3"/>
  <c r="I1461" i="3" l="1"/>
  <c r="I1470" i="3"/>
  <c r="I1464" i="3"/>
  <c r="I1505" i="3"/>
  <c r="I1482" i="3"/>
  <c r="I1471" i="3"/>
  <c r="I1459" i="3"/>
  <c r="I1460" i="3"/>
  <c r="I1479" i="3" l="1"/>
  <c r="I1513" i="3"/>
  <c r="I1478" i="3"/>
  <c r="I1468" i="3"/>
  <c r="I1490" i="3"/>
  <c r="I1469" i="3"/>
  <c r="I1467" i="3"/>
  <c r="I1472" i="3"/>
  <c r="I1477" i="3" l="1"/>
  <c r="I1476" i="3"/>
  <c r="I1521" i="3"/>
  <c r="I1480" i="3"/>
  <c r="I1475" i="3"/>
  <c r="I1498" i="3"/>
  <c r="I1486" i="3"/>
  <c r="I1487" i="3"/>
  <c r="I1488" i="3" l="1"/>
  <c r="I1484" i="3"/>
  <c r="I1506" i="3"/>
  <c r="I1483" i="3"/>
  <c r="I1529" i="3"/>
  <c r="I1485" i="3"/>
  <c r="I1495" i="3"/>
  <c r="I1494" i="3"/>
  <c r="I1493" i="3" l="1"/>
  <c r="I1492" i="3"/>
  <c r="I1491" i="3"/>
  <c r="I1537" i="3"/>
  <c r="I1514" i="3"/>
  <c r="I1496" i="3"/>
  <c r="I1502" i="3"/>
  <c r="I1503" i="3"/>
  <c r="I1511" i="3" l="1"/>
  <c r="I1545" i="3"/>
  <c r="I1500" i="3"/>
  <c r="I1504" i="3"/>
  <c r="I1522" i="3"/>
  <c r="I1499" i="3"/>
  <c r="I1501" i="3"/>
  <c r="I1510" i="3"/>
  <c r="I1512" i="3" l="1"/>
  <c r="I1553" i="3"/>
  <c r="I1518" i="3"/>
  <c r="I1509" i="3"/>
  <c r="I1530" i="3"/>
  <c r="I1519" i="3"/>
  <c r="I1507" i="3"/>
  <c r="I1508" i="3"/>
  <c r="I1527" i="3" l="1"/>
  <c r="I1517" i="3"/>
  <c r="I1561" i="3"/>
  <c r="I1515" i="3"/>
  <c r="I1526" i="3"/>
  <c r="I1520" i="3"/>
  <c r="I1516" i="3"/>
  <c r="I1538" i="3"/>
  <c r="I1546" i="3" l="1"/>
  <c r="I1523" i="3"/>
  <c r="I1525" i="3"/>
  <c r="I1528" i="3"/>
  <c r="I1534" i="3"/>
  <c r="I1569" i="3"/>
  <c r="I1535" i="3"/>
  <c r="I1524" i="3"/>
  <c r="I1532" i="3" l="1"/>
  <c r="I1536" i="3"/>
  <c r="I1531" i="3"/>
  <c r="I1543" i="3"/>
  <c r="I1533" i="3"/>
  <c r="I1554" i="3"/>
  <c r="I1577" i="3"/>
  <c r="I1542" i="3"/>
  <c r="I1551" i="3" l="1"/>
  <c r="I1544" i="3"/>
  <c r="I1562" i="3"/>
  <c r="I1550" i="3"/>
  <c r="I1541" i="3"/>
  <c r="I1539" i="3"/>
  <c r="I1540" i="3"/>
  <c r="I1585" i="3"/>
  <c r="I1558" i="3" l="1"/>
  <c r="I1552" i="3"/>
  <c r="I1547" i="3"/>
  <c r="I1549" i="3"/>
  <c r="I1570" i="3"/>
  <c r="I1559" i="3"/>
  <c r="I1593" i="3"/>
  <c r="I1548" i="3"/>
  <c r="I1567" i="3" l="1"/>
  <c r="I1557" i="3"/>
  <c r="I1560" i="3"/>
  <c r="I1556" i="3"/>
  <c r="I1578" i="3"/>
  <c r="I1555" i="3"/>
  <c r="I1566" i="3"/>
  <c r="I1601" i="3"/>
  <c r="I1563" i="3" l="1"/>
  <c r="I1564" i="3"/>
  <c r="I1565" i="3"/>
  <c r="I1574" i="3"/>
  <c r="I1568" i="3"/>
  <c r="I1575" i="3"/>
  <c r="I1609" i="3"/>
  <c r="I1586" i="3"/>
  <c r="I1594" i="3" l="1"/>
  <c r="I1582" i="3"/>
  <c r="I1572" i="3"/>
  <c r="I1583" i="3"/>
  <c r="I1576" i="3"/>
  <c r="I1573" i="3"/>
  <c r="I1571" i="3"/>
  <c r="I1617" i="3"/>
  <c r="I1625" i="3" l="1"/>
  <c r="I1591" i="3"/>
  <c r="I1590" i="3"/>
  <c r="I1579" i="3"/>
  <c r="I1580" i="3"/>
  <c r="I1602" i="3"/>
  <c r="I1581" i="3"/>
  <c r="I1584" i="3"/>
  <c r="I1587" i="3" l="1"/>
  <c r="I1599" i="3"/>
  <c r="I1592" i="3"/>
  <c r="I1610" i="3"/>
  <c r="I1588" i="3"/>
  <c r="I1598" i="3"/>
  <c r="I1633" i="3"/>
  <c r="I1589" i="3"/>
  <c r="I1597" i="3" l="1"/>
  <c r="I1618" i="3"/>
  <c r="I1607" i="3"/>
  <c r="I1606" i="3"/>
  <c r="I1596" i="3"/>
  <c r="I1600" i="3"/>
  <c r="I1595" i="3"/>
  <c r="I1641" i="3"/>
  <c r="I1608" i="3" l="1"/>
  <c r="I1614" i="3"/>
  <c r="I1626" i="3"/>
  <c r="I1649" i="3"/>
  <c r="I1604" i="3"/>
  <c r="I1615" i="3"/>
  <c r="I1605" i="3"/>
  <c r="I1603" i="3"/>
  <c r="I1657" i="3" l="1"/>
  <c r="I1622" i="3"/>
  <c r="I1611" i="3"/>
  <c r="I1613" i="3"/>
  <c r="I1634" i="3"/>
  <c r="I1616" i="3"/>
  <c r="I1623" i="3"/>
  <c r="I1612" i="3"/>
  <c r="I1624" i="3" l="1"/>
  <c r="I1621" i="3"/>
  <c r="I1630" i="3"/>
  <c r="I1620" i="3"/>
  <c r="I1642" i="3"/>
  <c r="I1665" i="3"/>
  <c r="I1631" i="3"/>
  <c r="I1619" i="3"/>
  <c r="I1627" i="3" l="1"/>
  <c r="I1628" i="3"/>
  <c r="I1629" i="3"/>
  <c r="I1639" i="3"/>
  <c r="I1638" i="3"/>
  <c r="I1632" i="3"/>
  <c r="I1673" i="3"/>
  <c r="I1650" i="3"/>
  <c r="I1658" i="3" l="1"/>
  <c r="I1647" i="3"/>
  <c r="I1636" i="3"/>
  <c r="I1681" i="3"/>
  <c r="I1637" i="3"/>
  <c r="I1635" i="3"/>
  <c r="I1640" i="3"/>
  <c r="I1646" i="3"/>
  <c r="I1689" i="3" l="1"/>
  <c r="I1655" i="3"/>
  <c r="I1654" i="3"/>
  <c r="I1643" i="3"/>
  <c r="I1645" i="3"/>
  <c r="I1666" i="3"/>
  <c r="I1648" i="3"/>
  <c r="I1644" i="3"/>
  <c r="I1674" i="3" l="1"/>
  <c r="I1651" i="3"/>
  <c r="I1663" i="3"/>
  <c r="I1652" i="3"/>
  <c r="I1653" i="3"/>
  <c r="I1662" i="3"/>
  <c r="I1697" i="3"/>
  <c r="I1656" i="3"/>
  <c r="I1670" i="3" l="1"/>
  <c r="I1660" i="3"/>
  <c r="I1659" i="3"/>
  <c r="I1664" i="3"/>
  <c r="I1661" i="3"/>
  <c r="I1671" i="3"/>
  <c r="I1705" i="3"/>
  <c r="I1682" i="3"/>
  <c r="I1679" i="3" l="1"/>
  <c r="I1672" i="3"/>
  <c r="I1668" i="3"/>
  <c r="I1690" i="3"/>
  <c r="I1713" i="3"/>
  <c r="I1669" i="3"/>
  <c r="I1678" i="3"/>
  <c r="I1667" i="3"/>
  <c r="I1675" i="3" l="1"/>
  <c r="I1698" i="3"/>
  <c r="I1680" i="3"/>
  <c r="I1686" i="3"/>
  <c r="I1676" i="3"/>
  <c r="I1687" i="3"/>
  <c r="I1677" i="3"/>
  <c r="I1721" i="3"/>
  <c r="I1694" i="3" l="1"/>
  <c r="I1706" i="3"/>
  <c r="I1695" i="3"/>
  <c r="I1684" i="3"/>
  <c r="I1688" i="3"/>
  <c r="I1683" i="3"/>
  <c r="I1729" i="3"/>
  <c r="I1685" i="3"/>
  <c r="I1691" i="3" l="1"/>
  <c r="I1692" i="3"/>
  <c r="I1714" i="3"/>
  <c r="I1693" i="3"/>
  <c r="I1703" i="3"/>
  <c r="I1702" i="3"/>
  <c r="I1737" i="3"/>
  <c r="I1696" i="3"/>
  <c r="I1710" i="3" l="1"/>
  <c r="I1701" i="3"/>
  <c r="I1700" i="3"/>
  <c r="I1711" i="3"/>
  <c r="I1722" i="3"/>
  <c r="I1699" i="3"/>
  <c r="I1704" i="3"/>
  <c r="I1745" i="3"/>
  <c r="I1707" i="3" l="1"/>
  <c r="I1719" i="3"/>
  <c r="I1709" i="3"/>
  <c r="I1753" i="3"/>
  <c r="I1730" i="3"/>
  <c r="I1708" i="3"/>
  <c r="I1718" i="3"/>
  <c r="I1712" i="3"/>
  <c r="I1761" i="3" l="1"/>
  <c r="I1727" i="3"/>
  <c r="I1716" i="3"/>
  <c r="I1726" i="3"/>
  <c r="I1717" i="3"/>
  <c r="I1715" i="3"/>
  <c r="I1720" i="3"/>
  <c r="I1738" i="3"/>
  <c r="I1734" i="3" l="1"/>
  <c r="I1735" i="3"/>
  <c r="I1723" i="3"/>
  <c r="I1725" i="3"/>
  <c r="I1769" i="3"/>
  <c r="I1746" i="3"/>
  <c r="I1728" i="3"/>
  <c r="I1724" i="3"/>
  <c r="I1733" i="3" l="1"/>
  <c r="I1743" i="3"/>
  <c r="I1732" i="3"/>
  <c r="I1754" i="3"/>
  <c r="I1777" i="3"/>
  <c r="I1731" i="3"/>
  <c r="I1742" i="3"/>
  <c r="I1736" i="3"/>
  <c r="I1739" i="3" l="1"/>
  <c r="I1751" i="3"/>
  <c r="I1762" i="3"/>
  <c r="I1744" i="3"/>
  <c r="I1785" i="3"/>
  <c r="I1740" i="3"/>
  <c r="I1741" i="3"/>
  <c r="I1750" i="3"/>
  <c r="I1748" i="3" l="1"/>
  <c r="I1759" i="3"/>
  <c r="I1752" i="3"/>
  <c r="I1749" i="3"/>
  <c r="I1770" i="3"/>
  <c r="I1758" i="3"/>
  <c r="I1793" i="3"/>
  <c r="I1747" i="3"/>
  <c r="I1766" i="3" l="1"/>
  <c r="I1757" i="3"/>
  <c r="I1767" i="3"/>
  <c r="I1755" i="3"/>
  <c r="I1801" i="3"/>
  <c r="I1809" i="3"/>
  <c r="I1760" i="3"/>
  <c r="I1756" i="3"/>
  <c r="I1778" i="3"/>
  <c r="I1768" i="3" l="1"/>
  <c r="I1763" i="3"/>
  <c r="I1765" i="3"/>
  <c r="I1764" i="3"/>
  <c r="I1775" i="3"/>
  <c r="I1774" i="3"/>
  <c r="I1786" i="3"/>
  <c r="I1772" i="3" l="1"/>
  <c r="I1771" i="3"/>
  <c r="I1782" i="3"/>
  <c r="I1783" i="3"/>
  <c r="I1773" i="3"/>
  <c r="I1794" i="3"/>
  <c r="I1776" i="3"/>
  <c r="I1791" i="3" l="1"/>
  <c r="I1779" i="3"/>
  <c r="I1802" i="3"/>
  <c r="I1810" i="3"/>
  <c r="I1781" i="3"/>
  <c r="I1790" i="3"/>
  <c r="I1784" i="3"/>
  <c r="I1780" i="3"/>
  <c r="I1789" i="3" l="1"/>
  <c r="I1787" i="3"/>
  <c r="I1792" i="3"/>
  <c r="I1798" i="3"/>
  <c r="I1788" i="3"/>
  <c r="I1799" i="3"/>
  <c r="I1807" i="3"/>
  <c r="I1806" i="3" l="1"/>
  <c r="I1814" i="3"/>
  <c r="I1795" i="3"/>
  <c r="I1808" i="3"/>
  <c r="I1800" i="3"/>
  <c r="I1797" i="3"/>
  <c r="I1796" i="3"/>
  <c r="I1813" i="3" l="1"/>
  <c r="I1805" i="3"/>
  <c r="I1803" i="3"/>
  <c r="I1811" i="3"/>
  <c r="I1812" i="3"/>
  <c r="I1804" i="3"/>
  <c r="G11" i="3"/>
  <c r="I11" i="3" s="1"/>
  <c r="G12" i="3"/>
  <c r="I12" i="3" s="1"/>
</calcChain>
</file>

<file path=xl/sharedStrings.xml><?xml version="1.0" encoding="utf-8"?>
<sst xmlns="http://schemas.openxmlformats.org/spreadsheetml/2006/main" count="45" uniqueCount="32">
  <si>
    <t>3-Day Average</t>
    <phoneticPr fontId="1" type="noConversion"/>
  </si>
  <si>
    <t>10-Day Average</t>
    <phoneticPr fontId="1" type="noConversion"/>
  </si>
  <si>
    <t>25-Day Average</t>
    <phoneticPr fontId="1" type="noConversion"/>
  </si>
  <si>
    <t>Summary</t>
    <phoneticPr fontId="1" type="noConversion"/>
  </si>
  <si>
    <t>You can also click on the following link to see a summary:</t>
    <phoneticPr fontId="1" type="noConversion"/>
  </si>
  <si>
    <t>You can click on one of the following links to see the analyses of different moving averages:</t>
    <phoneticPr fontId="1" type="noConversion"/>
  </si>
  <si>
    <t>COMP1022Q Assignment 1</t>
    <phoneticPr fontId="1" type="noConversion"/>
  </si>
  <si>
    <t>Name: Cheung Wan Yiu</t>
    <phoneticPr fontId="1" type="noConversion"/>
  </si>
  <si>
    <t>Student ID: 20114900</t>
    <phoneticPr fontId="1" type="noConversion"/>
  </si>
  <si>
    <t>Date</t>
  </si>
  <si>
    <t>Close</t>
  </si>
  <si>
    <t>Suggestion</t>
    <phoneticPr fontId="1" type="noConversion"/>
  </si>
  <si>
    <t>Stock Held</t>
    <phoneticPr fontId="1" type="noConversion"/>
  </si>
  <si>
    <t>Stock Growth</t>
    <phoneticPr fontId="1" type="noConversion"/>
  </si>
  <si>
    <t>Capital Growth</t>
    <phoneticPr fontId="1" type="noConversion"/>
  </si>
  <si>
    <t>Cash</t>
    <phoneticPr fontId="1" type="noConversion"/>
  </si>
  <si>
    <t>Capital</t>
    <phoneticPr fontId="1" type="noConversion"/>
  </si>
  <si>
    <t>10-Day Average</t>
    <phoneticPr fontId="1" type="noConversion"/>
  </si>
  <si>
    <t>Cash</t>
    <phoneticPr fontId="1" type="noConversion"/>
  </si>
  <si>
    <t>Stock Held</t>
    <phoneticPr fontId="1" type="noConversion"/>
  </si>
  <si>
    <t>Capital</t>
    <phoneticPr fontId="1" type="noConversion"/>
  </si>
  <si>
    <t>Stock Growth</t>
    <phoneticPr fontId="1" type="noConversion"/>
  </si>
  <si>
    <t>Capital Growth</t>
    <phoneticPr fontId="1" type="noConversion"/>
  </si>
  <si>
    <t>25-Day Average</t>
    <phoneticPr fontId="1" type="noConversion"/>
  </si>
  <si>
    <t>Suggestion</t>
    <phoneticPr fontId="1" type="noConversion"/>
  </si>
  <si>
    <t>Cash</t>
    <phoneticPr fontId="1" type="noConversion"/>
  </si>
  <si>
    <t>Capital</t>
    <phoneticPr fontId="1" type="noConversion"/>
  </si>
  <si>
    <t>Stock</t>
    <phoneticPr fontId="1" type="noConversion"/>
  </si>
  <si>
    <t>3-Day Average</t>
    <phoneticPr fontId="1" type="noConversion"/>
  </si>
  <si>
    <t>10-Day Average</t>
    <phoneticPr fontId="1" type="noConversion"/>
  </si>
  <si>
    <t>Return to Index</t>
  </si>
  <si>
    <t>Return to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</si>
</sst>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HK$&quot;#,##0_);[Red]\(&quot;HK$&quot;#,##0\)"/>
    <numFmt numFmtId="176" formatCode="0.00_ "/>
    <numFmt numFmtId="177" formatCode="&quot;HK$&quot;#,##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22"/>
      <color theme="1"/>
      <name val="Arial Unicode MS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6" fontId="2" fillId="0" borderId="0" xfId="0" applyNumberFormat="1" applyFont="1">
      <alignment vertical="center"/>
    </xf>
    <xf numFmtId="6" fontId="5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40"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0" formatCode="&quot;HK$&quot;#,##0_);[Red]\(&quot;HK$&quot;#,##0\)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&quot;HK$&quot;#,##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6" formatCode="0.00_ 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0" formatCode="&quot;HK$&quot;#,##0_);[Red]\(&quot;HK$&quot;#,##0\)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&quot;HK$&quot;#,##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&quot;HK$&quot;#,##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&quot;HK$&quot;#,##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6" formatCode="0.00_ 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Stock</c:v>
                </c:pt>
              </c:strCache>
            </c:strRef>
          </c:tx>
          <c:marker>
            <c:symbol val="none"/>
          </c:marker>
          <c:cat>
            <c:numRef>
              <c:f>Summary!$A$2:$A$1814</c:f>
              <c:numCache>
                <c:formatCode>m/d/yyyy</c:formatCode>
                <c:ptCount val="1813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38821</c:v>
                </c:pt>
                <c:pt idx="75">
                  <c:v>38824</c:v>
                </c:pt>
                <c:pt idx="76">
                  <c:v>38825</c:v>
                </c:pt>
                <c:pt idx="77">
                  <c:v>38826</c:v>
                </c:pt>
                <c:pt idx="78">
                  <c:v>38827</c:v>
                </c:pt>
                <c:pt idx="79">
                  <c:v>38828</c:v>
                </c:pt>
                <c:pt idx="80">
                  <c:v>38831</c:v>
                </c:pt>
                <c:pt idx="81">
                  <c:v>38832</c:v>
                </c:pt>
                <c:pt idx="82">
                  <c:v>38833</c:v>
                </c:pt>
                <c:pt idx="83">
                  <c:v>38834</c:v>
                </c:pt>
                <c:pt idx="84">
                  <c:v>38835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40581</c:v>
                </c:pt>
                <c:pt idx="1328">
                  <c:v>40582</c:v>
                </c:pt>
                <c:pt idx="1329">
                  <c:v>40583</c:v>
                </c:pt>
                <c:pt idx="1330">
                  <c:v>40584</c:v>
                </c:pt>
                <c:pt idx="1331">
                  <c:v>40585</c:v>
                </c:pt>
                <c:pt idx="1332">
                  <c:v>40588</c:v>
                </c:pt>
                <c:pt idx="1333">
                  <c:v>40589</c:v>
                </c:pt>
                <c:pt idx="1334">
                  <c:v>40590</c:v>
                </c:pt>
                <c:pt idx="1335">
                  <c:v>40591</c:v>
                </c:pt>
                <c:pt idx="1336">
                  <c:v>40592</c:v>
                </c:pt>
                <c:pt idx="1337">
                  <c:v>40595</c:v>
                </c:pt>
                <c:pt idx="1338">
                  <c:v>40596</c:v>
                </c:pt>
                <c:pt idx="1339">
                  <c:v>40597</c:v>
                </c:pt>
                <c:pt idx="1340">
                  <c:v>40598</c:v>
                </c:pt>
                <c:pt idx="1341">
                  <c:v>40599</c:v>
                </c:pt>
                <c:pt idx="1342">
                  <c:v>40602</c:v>
                </c:pt>
                <c:pt idx="1343">
                  <c:v>40603</c:v>
                </c:pt>
                <c:pt idx="1344">
                  <c:v>40604</c:v>
                </c:pt>
                <c:pt idx="1345">
                  <c:v>40605</c:v>
                </c:pt>
                <c:pt idx="1346">
                  <c:v>40606</c:v>
                </c:pt>
                <c:pt idx="1347">
                  <c:v>40609</c:v>
                </c:pt>
                <c:pt idx="1348">
                  <c:v>40610</c:v>
                </c:pt>
                <c:pt idx="1349">
                  <c:v>40611</c:v>
                </c:pt>
                <c:pt idx="1350">
                  <c:v>40612</c:v>
                </c:pt>
                <c:pt idx="1351">
                  <c:v>40613</c:v>
                </c:pt>
                <c:pt idx="1352">
                  <c:v>40616</c:v>
                </c:pt>
                <c:pt idx="1353">
                  <c:v>40617</c:v>
                </c:pt>
                <c:pt idx="1354">
                  <c:v>40618</c:v>
                </c:pt>
                <c:pt idx="1355">
                  <c:v>40619</c:v>
                </c:pt>
                <c:pt idx="1356">
                  <c:v>40620</c:v>
                </c:pt>
                <c:pt idx="1357">
                  <c:v>40623</c:v>
                </c:pt>
                <c:pt idx="1358">
                  <c:v>40624</c:v>
                </c:pt>
                <c:pt idx="1359">
                  <c:v>40625</c:v>
                </c:pt>
                <c:pt idx="1360">
                  <c:v>40626</c:v>
                </c:pt>
                <c:pt idx="1361">
                  <c:v>40627</c:v>
                </c:pt>
                <c:pt idx="1362">
                  <c:v>40630</c:v>
                </c:pt>
                <c:pt idx="1363">
                  <c:v>40631</c:v>
                </c:pt>
                <c:pt idx="1364">
                  <c:v>40632</c:v>
                </c:pt>
                <c:pt idx="1365">
                  <c:v>40633</c:v>
                </c:pt>
                <c:pt idx="1366">
                  <c:v>40634</c:v>
                </c:pt>
                <c:pt idx="1367">
                  <c:v>40637</c:v>
                </c:pt>
                <c:pt idx="1368">
                  <c:v>40639</c:v>
                </c:pt>
                <c:pt idx="1369">
                  <c:v>40640</c:v>
                </c:pt>
                <c:pt idx="1370">
                  <c:v>40641</c:v>
                </c:pt>
                <c:pt idx="1371">
                  <c:v>40644</c:v>
                </c:pt>
                <c:pt idx="1372">
                  <c:v>40645</c:v>
                </c:pt>
                <c:pt idx="1373">
                  <c:v>40646</c:v>
                </c:pt>
                <c:pt idx="1374">
                  <c:v>40647</c:v>
                </c:pt>
                <c:pt idx="1375">
                  <c:v>40648</c:v>
                </c:pt>
                <c:pt idx="1376">
                  <c:v>40651</c:v>
                </c:pt>
                <c:pt idx="1377">
                  <c:v>40652</c:v>
                </c:pt>
                <c:pt idx="1378">
                  <c:v>40653</c:v>
                </c:pt>
                <c:pt idx="1379">
                  <c:v>40654</c:v>
                </c:pt>
                <c:pt idx="1380">
                  <c:v>40659</c:v>
                </c:pt>
                <c:pt idx="1381">
                  <c:v>40660</c:v>
                </c:pt>
                <c:pt idx="1382">
                  <c:v>40661</c:v>
                </c:pt>
                <c:pt idx="1383">
                  <c:v>40662</c:v>
                </c:pt>
                <c:pt idx="1384">
                  <c:v>40666</c:v>
                </c:pt>
                <c:pt idx="1385">
                  <c:v>40667</c:v>
                </c:pt>
                <c:pt idx="1386">
                  <c:v>40668</c:v>
                </c:pt>
                <c:pt idx="1387">
                  <c:v>40669</c:v>
                </c:pt>
                <c:pt idx="1388">
                  <c:v>40672</c:v>
                </c:pt>
                <c:pt idx="1389">
                  <c:v>40674</c:v>
                </c:pt>
                <c:pt idx="1390">
                  <c:v>40675</c:v>
                </c:pt>
                <c:pt idx="1391">
                  <c:v>40676</c:v>
                </c:pt>
                <c:pt idx="1392">
                  <c:v>40679</c:v>
                </c:pt>
                <c:pt idx="1393">
                  <c:v>40680</c:v>
                </c:pt>
                <c:pt idx="1394">
                  <c:v>40681</c:v>
                </c:pt>
                <c:pt idx="1395">
                  <c:v>40682</c:v>
                </c:pt>
                <c:pt idx="1396">
                  <c:v>40683</c:v>
                </c:pt>
                <c:pt idx="1397">
                  <c:v>40686</c:v>
                </c:pt>
                <c:pt idx="1398">
                  <c:v>40687</c:v>
                </c:pt>
                <c:pt idx="1399">
                  <c:v>40688</c:v>
                </c:pt>
                <c:pt idx="1400">
                  <c:v>40689</c:v>
                </c:pt>
                <c:pt idx="1401">
                  <c:v>40690</c:v>
                </c:pt>
                <c:pt idx="1402">
                  <c:v>40693</c:v>
                </c:pt>
                <c:pt idx="1403">
                  <c:v>40694</c:v>
                </c:pt>
                <c:pt idx="1404">
                  <c:v>40695</c:v>
                </c:pt>
                <c:pt idx="1405">
                  <c:v>40696</c:v>
                </c:pt>
                <c:pt idx="1406">
                  <c:v>40697</c:v>
                </c:pt>
                <c:pt idx="1407">
                  <c:v>40701</c:v>
                </c:pt>
                <c:pt idx="1408">
                  <c:v>40702</c:v>
                </c:pt>
                <c:pt idx="1409">
                  <c:v>40703</c:v>
                </c:pt>
                <c:pt idx="1410">
                  <c:v>40704</c:v>
                </c:pt>
                <c:pt idx="1411">
                  <c:v>40707</c:v>
                </c:pt>
                <c:pt idx="1412">
                  <c:v>40708</c:v>
                </c:pt>
                <c:pt idx="1413">
                  <c:v>40709</c:v>
                </c:pt>
                <c:pt idx="1414">
                  <c:v>40710</c:v>
                </c:pt>
                <c:pt idx="1415">
                  <c:v>40711</c:v>
                </c:pt>
                <c:pt idx="1416">
                  <c:v>40714</c:v>
                </c:pt>
                <c:pt idx="1417">
                  <c:v>40715</c:v>
                </c:pt>
                <c:pt idx="1418">
                  <c:v>40716</c:v>
                </c:pt>
                <c:pt idx="1419">
                  <c:v>40717</c:v>
                </c:pt>
                <c:pt idx="1420">
                  <c:v>40718</c:v>
                </c:pt>
                <c:pt idx="1421">
                  <c:v>40721</c:v>
                </c:pt>
                <c:pt idx="1422">
                  <c:v>40722</c:v>
                </c:pt>
                <c:pt idx="1423">
                  <c:v>40723</c:v>
                </c:pt>
                <c:pt idx="1424">
                  <c:v>40724</c:v>
                </c:pt>
                <c:pt idx="1425">
                  <c:v>40728</c:v>
                </c:pt>
                <c:pt idx="1426">
                  <c:v>40729</c:v>
                </c:pt>
                <c:pt idx="1427">
                  <c:v>40730</c:v>
                </c:pt>
                <c:pt idx="1428">
                  <c:v>40731</c:v>
                </c:pt>
                <c:pt idx="1429">
                  <c:v>40732</c:v>
                </c:pt>
                <c:pt idx="1430">
                  <c:v>40735</c:v>
                </c:pt>
                <c:pt idx="1431">
                  <c:v>40736</c:v>
                </c:pt>
                <c:pt idx="1432">
                  <c:v>40737</c:v>
                </c:pt>
                <c:pt idx="1433">
                  <c:v>40738</c:v>
                </c:pt>
                <c:pt idx="1434">
                  <c:v>40739</c:v>
                </c:pt>
                <c:pt idx="1435">
                  <c:v>40742</c:v>
                </c:pt>
                <c:pt idx="1436">
                  <c:v>40743</c:v>
                </c:pt>
                <c:pt idx="1437">
                  <c:v>40744</c:v>
                </c:pt>
                <c:pt idx="1438">
                  <c:v>40745</c:v>
                </c:pt>
                <c:pt idx="1439">
                  <c:v>40746</c:v>
                </c:pt>
                <c:pt idx="1440">
                  <c:v>40749</c:v>
                </c:pt>
                <c:pt idx="1441">
                  <c:v>40750</c:v>
                </c:pt>
                <c:pt idx="1442">
                  <c:v>40751</c:v>
                </c:pt>
                <c:pt idx="1443">
                  <c:v>40752</c:v>
                </c:pt>
                <c:pt idx="1444">
                  <c:v>40753</c:v>
                </c:pt>
                <c:pt idx="1445">
                  <c:v>40756</c:v>
                </c:pt>
                <c:pt idx="1446">
                  <c:v>40757</c:v>
                </c:pt>
                <c:pt idx="1447">
                  <c:v>40758</c:v>
                </c:pt>
                <c:pt idx="1448">
                  <c:v>40759</c:v>
                </c:pt>
                <c:pt idx="1449">
                  <c:v>40760</c:v>
                </c:pt>
                <c:pt idx="1450">
                  <c:v>40763</c:v>
                </c:pt>
                <c:pt idx="1451">
                  <c:v>40764</c:v>
                </c:pt>
                <c:pt idx="1452">
                  <c:v>40765</c:v>
                </c:pt>
                <c:pt idx="1453">
                  <c:v>40766</c:v>
                </c:pt>
                <c:pt idx="1454">
                  <c:v>40767</c:v>
                </c:pt>
                <c:pt idx="1455">
                  <c:v>40770</c:v>
                </c:pt>
                <c:pt idx="1456">
                  <c:v>40771</c:v>
                </c:pt>
                <c:pt idx="1457">
                  <c:v>40772</c:v>
                </c:pt>
                <c:pt idx="1458">
                  <c:v>40773</c:v>
                </c:pt>
                <c:pt idx="1459">
                  <c:v>40774</c:v>
                </c:pt>
                <c:pt idx="1460">
                  <c:v>40777</c:v>
                </c:pt>
                <c:pt idx="1461">
                  <c:v>40778</c:v>
                </c:pt>
                <c:pt idx="1462">
                  <c:v>40779</c:v>
                </c:pt>
                <c:pt idx="1463">
                  <c:v>40780</c:v>
                </c:pt>
                <c:pt idx="1464">
                  <c:v>40781</c:v>
                </c:pt>
                <c:pt idx="1465">
                  <c:v>40784</c:v>
                </c:pt>
                <c:pt idx="1466">
                  <c:v>40785</c:v>
                </c:pt>
                <c:pt idx="1467">
                  <c:v>40786</c:v>
                </c:pt>
                <c:pt idx="1468">
                  <c:v>40787</c:v>
                </c:pt>
                <c:pt idx="1469">
                  <c:v>40788</c:v>
                </c:pt>
                <c:pt idx="1470">
                  <c:v>40791</c:v>
                </c:pt>
                <c:pt idx="1471">
                  <c:v>40792</c:v>
                </c:pt>
                <c:pt idx="1472">
                  <c:v>40793</c:v>
                </c:pt>
                <c:pt idx="1473">
                  <c:v>40794</c:v>
                </c:pt>
                <c:pt idx="1474">
                  <c:v>40795</c:v>
                </c:pt>
                <c:pt idx="1475">
                  <c:v>40798</c:v>
                </c:pt>
                <c:pt idx="1476">
                  <c:v>40800</c:v>
                </c:pt>
                <c:pt idx="1477">
                  <c:v>40801</c:v>
                </c:pt>
                <c:pt idx="1478">
                  <c:v>40802</c:v>
                </c:pt>
                <c:pt idx="1479">
                  <c:v>40805</c:v>
                </c:pt>
                <c:pt idx="1480">
                  <c:v>40806</c:v>
                </c:pt>
                <c:pt idx="1481">
                  <c:v>40807</c:v>
                </c:pt>
                <c:pt idx="1482">
                  <c:v>40808</c:v>
                </c:pt>
                <c:pt idx="1483">
                  <c:v>40809</c:v>
                </c:pt>
                <c:pt idx="1484">
                  <c:v>40812</c:v>
                </c:pt>
                <c:pt idx="1485">
                  <c:v>40813</c:v>
                </c:pt>
                <c:pt idx="1486">
                  <c:v>40814</c:v>
                </c:pt>
                <c:pt idx="1487">
                  <c:v>40816</c:v>
                </c:pt>
                <c:pt idx="1488">
                  <c:v>40819</c:v>
                </c:pt>
                <c:pt idx="1489">
                  <c:v>40820</c:v>
                </c:pt>
                <c:pt idx="1490">
                  <c:v>40822</c:v>
                </c:pt>
                <c:pt idx="1491">
                  <c:v>40823</c:v>
                </c:pt>
                <c:pt idx="1492">
                  <c:v>40826</c:v>
                </c:pt>
                <c:pt idx="1493">
                  <c:v>40827</c:v>
                </c:pt>
                <c:pt idx="1494">
                  <c:v>40828</c:v>
                </c:pt>
                <c:pt idx="1495">
                  <c:v>40829</c:v>
                </c:pt>
                <c:pt idx="1496">
                  <c:v>40830</c:v>
                </c:pt>
                <c:pt idx="1497">
                  <c:v>40833</c:v>
                </c:pt>
                <c:pt idx="1498">
                  <c:v>40834</c:v>
                </c:pt>
                <c:pt idx="1499">
                  <c:v>40835</c:v>
                </c:pt>
                <c:pt idx="1500">
                  <c:v>40836</c:v>
                </c:pt>
                <c:pt idx="1501">
                  <c:v>40837</c:v>
                </c:pt>
                <c:pt idx="1502">
                  <c:v>40840</c:v>
                </c:pt>
                <c:pt idx="1503">
                  <c:v>40841</c:v>
                </c:pt>
                <c:pt idx="1504">
                  <c:v>40842</c:v>
                </c:pt>
                <c:pt idx="1505">
                  <c:v>40843</c:v>
                </c:pt>
                <c:pt idx="1506">
                  <c:v>40844</c:v>
                </c:pt>
                <c:pt idx="1507">
                  <c:v>40847</c:v>
                </c:pt>
                <c:pt idx="1508">
                  <c:v>40848</c:v>
                </c:pt>
                <c:pt idx="1509">
                  <c:v>40849</c:v>
                </c:pt>
                <c:pt idx="1510">
                  <c:v>40850</c:v>
                </c:pt>
                <c:pt idx="1511">
                  <c:v>40851</c:v>
                </c:pt>
                <c:pt idx="1512">
                  <c:v>40854</c:v>
                </c:pt>
                <c:pt idx="1513">
                  <c:v>40855</c:v>
                </c:pt>
                <c:pt idx="1514">
                  <c:v>40856</c:v>
                </c:pt>
                <c:pt idx="1515">
                  <c:v>40857</c:v>
                </c:pt>
                <c:pt idx="1516">
                  <c:v>40858</c:v>
                </c:pt>
                <c:pt idx="1517">
                  <c:v>40861</c:v>
                </c:pt>
                <c:pt idx="1518">
                  <c:v>40862</c:v>
                </c:pt>
                <c:pt idx="1519">
                  <c:v>40863</c:v>
                </c:pt>
                <c:pt idx="1520">
                  <c:v>40864</c:v>
                </c:pt>
                <c:pt idx="1521">
                  <c:v>40865</c:v>
                </c:pt>
                <c:pt idx="1522">
                  <c:v>40868</c:v>
                </c:pt>
                <c:pt idx="1523">
                  <c:v>40869</c:v>
                </c:pt>
                <c:pt idx="1524">
                  <c:v>40870</c:v>
                </c:pt>
                <c:pt idx="1525">
                  <c:v>40871</c:v>
                </c:pt>
                <c:pt idx="1526">
                  <c:v>40872</c:v>
                </c:pt>
                <c:pt idx="1527">
                  <c:v>40875</c:v>
                </c:pt>
                <c:pt idx="1528">
                  <c:v>40876</c:v>
                </c:pt>
                <c:pt idx="1529">
                  <c:v>40877</c:v>
                </c:pt>
                <c:pt idx="1530">
                  <c:v>40878</c:v>
                </c:pt>
                <c:pt idx="1531">
                  <c:v>40879</c:v>
                </c:pt>
                <c:pt idx="1532">
                  <c:v>40882</c:v>
                </c:pt>
                <c:pt idx="1533">
                  <c:v>40883</c:v>
                </c:pt>
                <c:pt idx="1534">
                  <c:v>40884</c:v>
                </c:pt>
                <c:pt idx="1535">
                  <c:v>40885</c:v>
                </c:pt>
                <c:pt idx="1536">
                  <c:v>40886</c:v>
                </c:pt>
                <c:pt idx="1537">
                  <c:v>40889</c:v>
                </c:pt>
                <c:pt idx="1538">
                  <c:v>40890</c:v>
                </c:pt>
                <c:pt idx="1539">
                  <c:v>40891</c:v>
                </c:pt>
                <c:pt idx="1540">
                  <c:v>40892</c:v>
                </c:pt>
                <c:pt idx="1541">
                  <c:v>40893</c:v>
                </c:pt>
                <c:pt idx="1542">
                  <c:v>40896</c:v>
                </c:pt>
                <c:pt idx="1543">
                  <c:v>40897</c:v>
                </c:pt>
                <c:pt idx="1544">
                  <c:v>40898</c:v>
                </c:pt>
                <c:pt idx="1545">
                  <c:v>40899</c:v>
                </c:pt>
                <c:pt idx="1546">
                  <c:v>40900</c:v>
                </c:pt>
                <c:pt idx="1547">
                  <c:v>40903</c:v>
                </c:pt>
                <c:pt idx="1548">
                  <c:v>40904</c:v>
                </c:pt>
                <c:pt idx="1549">
                  <c:v>40905</c:v>
                </c:pt>
                <c:pt idx="1550">
                  <c:v>40906</c:v>
                </c:pt>
                <c:pt idx="1551">
                  <c:v>40907</c:v>
                </c:pt>
                <c:pt idx="1552">
                  <c:v>40910</c:v>
                </c:pt>
                <c:pt idx="1553">
                  <c:v>40911</c:v>
                </c:pt>
                <c:pt idx="1554">
                  <c:v>40912</c:v>
                </c:pt>
                <c:pt idx="1555">
                  <c:v>40913</c:v>
                </c:pt>
                <c:pt idx="1556">
                  <c:v>40914</c:v>
                </c:pt>
                <c:pt idx="1557">
                  <c:v>40917</c:v>
                </c:pt>
                <c:pt idx="1558">
                  <c:v>40918</c:v>
                </c:pt>
                <c:pt idx="1559">
                  <c:v>40919</c:v>
                </c:pt>
                <c:pt idx="1560">
                  <c:v>40920</c:v>
                </c:pt>
                <c:pt idx="1561">
                  <c:v>40921</c:v>
                </c:pt>
                <c:pt idx="1562">
                  <c:v>40924</c:v>
                </c:pt>
                <c:pt idx="1563">
                  <c:v>40925</c:v>
                </c:pt>
                <c:pt idx="1564">
                  <c:v>40926</c:v>
                </c:pt>
                <c:pt idx="1565">
                  <c:v>40927</c:v>
                </c:pt>
                <c:pt idx="1566">
                  <c:v>40928</c:v>
                </c:pt>
                <c:pt idx="1567">
                  <c:v>40931</c:v>
                </c:pt>
                <c:pt idx="1568">
                  <c:v>40932</c:v>
                </c:pt>
                <c:pt idx="1569">
                  <c:v>40933</c:v>
                </c:pt>
                <c:pt idx="1570">
                  <c:v>40934</c:v>
                </c:pt>
                <c:pt idx="1571">
                  <c:v>40935</c:v>
                </c:pt>
                <c:pt idx="1572">
                  <c:v>40938</c:v>
                </c:pt>
                <c:pt idx="1573">
                  <c:v>40939</c:v>
                </c:pt>
                <c:pt idx="1574">
                  <c:v>40940</c:v>
                </c:pt>
                <c:pt idx="1575">
                  <c:v>40941</c:v>
                </c:pt>
                <c:pt idx="1576">
                  <c:v>40942</c:v>
                </c:pt>
                <c:pt idx="1577">
                  <c:v>40945</c:v>
                </c:pt>
                <c:pt idx="1578">
                  <c:v>40946</c:v>
                </c:pt>
                <c:pt idx="1579">
                  <c:v>40947</c:v>
                </c:pt>
                <c:pt idx="1580">
                  <c:v>40948</c:v>
                </c:pt>
                <c:pt idx="1581">
                  <c:v>40949</c:v>
                </c:pt>
                <c:pt idx="1582">
                  <c:v>40952</c:v>
                </c:pt>
                <c:pt idx="1583">
                  <c:v>40953</c:v>
                </c:pt>
                <c:pt idx="1584">
                  <c:v>40954</c:v>
                </c:pt>
                <c:pt idx="1585">
                  <c:v>40955</c:v>
                </c:pt>
                <c:pt idx="1586">
                  <c:v>40956</c:v>
                </c:pt>
                <c:pt idx="1587">
                  <c:v>40959</c:v>
                </c:pt>
                <c:pt idx="1588">
                  <c:v>40960</c:v>
                </c:pt>
                <c:pt idx="1589">
                  <c:v>40961</c:v>
                </c:pt>
                <c:pt idx="1590">
                  <c:v>40962</c:v>
                </c:pt>
                <c:pt idx="1591">
                  <c:v>40963</c:v>
                </c:pt>
                <c:pt idx="1592">
                  <c:v>40966</c:v>
                </c:pt>
                <c:pt idx="1593">
                  <c:v>40967</c:v>
                </c:pt>
                <c:pt idx="1594">
                  <c:v>40968</c:v>
                </c:pt>
                <c:pt idx="1595">
                  <c:v>40969</c:v>
                </c:pt>
                <c:pt idx="1596">
                  <c:v>40970</c:v>
                </c:pt>
                <c:pt idx="1597">
                  <c:v>40973</c:v>
                </c:pt>
                <c:pt idx="1598">
                  <c:v>40974</c:v>
                </c:pt>
                <c:pt idx="1599">
                  <c:v>40975</c:v>
                </c:pt>
                <c:pt idx="1600">
                  <c:v>40976</c:v>
                </c:pt>
                <c:pt idx="1601">
                  <c:v>40977</c:v>
                </c:pt>
                <c:pt idx="1602">
                  <c:v>40980</c:v>
                </c:pt>
                <c:pt idx="1603">
                  <c:v>40981</c:v>
                </c:pt>
                <c:pt idx="1604">
                  <c:v>40982</c:v>
                </c:pt>
                <c:pt idx="1605">
                  <c:v>40983</c:v>
                </c:pt>
                <c:pt idx="1606">
                  <c:v>40984</c:v>
                </c:pt>
                <c:pt idx="1607">
                  <c:v>40987</c:v>
                </c:pt>
                <c:pt idx="1608">
                  <c:v>40988</c:v>
                </c:pt>
                <c:pt idx="1609">
                  <c:v>40989</c:v>
                </c:pt>
                <c:pt idx="1610">
                  <c:v>40990</c:v>
                </c:pt>
                <c:pt idx="1611">
                  <c:v>40991</c:v>
                </c:pt>
                <c:pt idx="1612">
                  <c:v>40994</c:v>
                </c:pt>
                <c:pt idx="1613">
                  <c:v>40995</c:v>
                </c:pt>
                <c:pt idx="1614">
                  <c:v>40996</c:v>
                </c:pt>
                <c:pt idx="1615">
                  <c:v>40997</c:v>
                </c:pt>
                <c:pt idx="1616">
                  <c:v>40998</c:v>
                </c:pt>
                <c:pt idx="1617">
                  <c:v>41001</c:v>
                </c:pt>
                <c:pt idx="1618">
                  <c:v>41002</c:v>
                </c:pt>
                <c:pt idx="1619">
                  <c:v>41003</c:v>
                </c:pt>
                <c:pt idx="1620">
                  <c:v>41004</c:v>
                </c:pt>
                <c:pt idx="1621">
                  <c:v>41005</c:v>
                </c:pt>
                <c:pt idx="1622">
                  <c:v>41008</c:v>
                </c:pt>
                <c:pt idx="1623">
                  <c:v>41009</c:v>
                </c:pt>
                <c:pt idx="1624">
                  <c:v>41010</c:v>
                </c:pt>
                <c:pt idx="1625">
                  <c:v>41011</c:v>
                </c:pt>
                <c:pt idx="1626">
                  <c:v>41012</c:v>
                </c:pt>
                <c:pt idx="1627">
                  <c:v>41015</c:v>
                </c:pt>
                <c:pt idx="1628">
                  <c:v>41016</c:v>
                </c:pt>
                <c:pt idx="1629">
                  <c:v>41017</c:v>
                </c:pt>
                <c:pt idx="1630">
                  <c:v>41018</c:v>
                </c:pt>
                <c:pt idx="1631">
                  <c:v>41019</c:v>
                </c:pt>
                <c:pt idx="1632">
                  <c:v>41022</c:v>
                </c:pt>
                <c:pt idx="1633">
                  <c:v>41023</c:v>
                </c:pt>
                <c:pt idx="1634">
                  <c:v>41024</c:v>
                </c:pt>
                <c:pt idx="1635">
                  <c:v>41025</c:v>
                </c:pt>
                <c:pt idx="1636">
                  <c:v>41026</c:v>
                </c:pt>
                <c:pt idx="1637">
                  <c:v>41029</c:v>
                </c:pt>
                <c:pt idx="1638">
                  <c:v>41030</c:v>
                </c:pt>
                <c:pt idx="1639">
                  <c:v>41031</c:v>
                </c:pt>
                <c:pt idx="1640">
                  <c:v>41032</c:v>
                </c:pt>
                <c:pt idx="1641">
                  <c:v>41033</c:v>
                </c:pt>
                <c:pt idx="1642">
                  <c:v>41036</c:v>
                </c:pt>
                <c:pt idx="1643">
                  <c:v>41037</c:v>
                </c:pt>
                <c:pt idx="1644">
                  <c:v>41038</c:v>
                </c:pt>
                <c:pt idx="1645">
                  <c:v>41039</c:v>
                </c:pt>
                <c:pt idx="1646">
                  <c:v>41040</c:v>
                </c:pt>
                <c:pt idx="1647">
                  <c:v>41043</c:v>
                </c:pt>
                <c:pt idx="1648">
                  <c:v>41044</c:v>
                </c:pt>
                <c:pt idx="1649">
                  <c:v>41045</c:v>
                </c:pt>
                <c:pt idx="1650">
                  <c:v>41046</c:v>
                </c:pt>
                <c:pt idx="1651">
                  <c:v>41047</c:v>
                </c:pt>
                <c:pt idx="1652">
                  <c:v>41050</c:v>
                </c:pt>
                <c:pt idx="1653">
                  <c:v>41051</c:v>
                </c:pt>
                <c:pt idx="1654">
                  <c:v>41052</c:v>
                </c:pt>
                <c:pt idx="1655">
                  <c:v>41053</c:v>
                </c:pt>
                <c:pt idx="1656">
                  <c:v>41054</c:v>
                </c:pt>
                <c:pt idx="1657">
                  <c:v>41057</c:v>
                </c:pt>
                <c:pt idx="1658">
                  <c:v>41058</c:v>
                </c:pt>
                <c:pt idx="1659">
                  <c:v>41059</c:v>
                </c:pt>
                <c:pt idx="1660">
                  <c:v>41060</c:v>
                </c:pt>
                <c:pt idx="1661">
                  <c:v>41061</c:v>
                </c:pt>
                <c:pt idx="1662">
                  <c:v>41064</c:v>
                </c:pt>
                <c:pt idx="1663">
                  <c:v>41065</c:v>
                </c:pt>
                <c:pt idx="1664">
                  <c:v>41066</c:v>
                </c:pt>
                <c:pt idx="1665">
                  <c:v>41067</c:v>
                </c:pt>
                <c:pt idx="1666">
                  <c:v>41068</c:v>
                </c:pt>
                <c:pt idx="1667">
                  <c:v>41071</c:v>
                </c:pt>
                <c:pt idx="1668">
                  <c:v>41072</c:v>
                </c:pt>
                <c:pt idx="1669">
                  <c:v>41073</c:v>
                </c:pt>
                <c:pt idx="1670">
                  <c:v>41074</c:v>
                </c:pt>
                <c:pt idx="1671">
                  <c:v>41075</c:v>
                </c:pt>
                <c:pt idx="1672">
                  <c:v>41078</c:v>
                </c:pt>
                <c:pt idx="1673">
                  <c:v>41079</c:v>
                </c:pt>
                <c:pt idx="1674">
                  <c:v>41080</c:v>
                </c:pt>
                <c:pt idx="1675">
                  <c:v>41081</c:v>
                </c:pt>
                <c:pt idx="1676">
                  <c:v>41082</c:v>
                </c:pt>
                <c:pt idx="1677">
                  <c:v>41085</c:v>
                </c:pt>
                <c:pt idx="1678">
                  <c:v>41086</c:v>
                </c:pt>
                <c:pt idx="1679">
                  <c:v>41087</c:v>
                </c:pt>
                <c:pt idx="1680">
                  <c:v>41088</c:v>
                </c:pt>
                <c:pt idx="1681">
                  <c:v>41089</c:v>
                </c:pt>
                <c:pt idx="1682">
                  <c:v>41092</c:v>
                </c:pt>
                <c:pt idx="1683">
                  <c:v>41093</c:v>
                </c:pt>
                <c:pt idx="1684">
                  <c:v>41094</c:v>
                </c:pt>
                <c:pt idx="1685">
                  <c:v>41095</c:v>
                </c:pt>
                <c:pt idx="1686">
                  <c:v>41096</c:v>
                </c:pt>
                <c:pt idx="1687">
                  <c:v>41099</c:v>
                </c:pt>
                <c:pt idx="1688">
                  <c:v>41100</c:v>
                </c:pt>
                <c:pt idx="1689">
                  <c:v>41101</c:v>
                </c:pt>
                <c:pt idx="1690">
                  <c:v>41102</c:v>
                </c:pt>
                <c:pt idx="1691">
                  <c:v>41103</c:v>
                </c:pt>
                <c:pt idx="1692">
                  <c:v>41106</c:v>
                </c:pt>
                <c:pt idx="1693">
                  <c:v>41107</c:v>
                </c:pt>
                <c:pt idx="1694">
                  <c:v>41108</c:v>
                </c:pt>
                <c:pt idx="1695">
                  <c:v>41109</c:v>
                </c:pt>
                <c:pt idx="1696">
                  <c:v>41110</c:v>
                </c:pt>
                <c:pt idx="1697">
                  <c:v>41113</c:v>
                </c:pt>
                <c:pt idx="1698">
                  <c:v>41114</c:v>
                </c:pt>
                <c:pt idx="1699">
                  <c:v>41115</c:v>
                </c:pt>
                <c:pt idx="1700">
                  <c:v>41116</c:v>
                </c:pt>
                <c:pt idx="1701">
                  <c:v>41117</c:v>
                </c:pt>
                <c:pt idx="1702">
                  <c:v>41120</c:v>
                </c:pt>
                <c:pt idx="1703">
                  <c:v>41121</c:v>
                </c:pt>
                <c:pt idx="1704">
                  <c:v>41122</c:v>
                </c:pt>
                <c:pt idx="1705">
                  <c:v>41123</c:v>
                </c:pt>
                <c:pt idx="1706">
                  <c:v>41124</c:v>
                </c:pt>
                <c:pt idx="1707">
                  <c:v>41127</c:v>
                </c:pt>
                <c:pt idx="1708">
                  <c:v>41128</c:v>
                </c:pt>
                <c:pt idx="1709">
                  <c:v>41129</c:v>
                </c:pt>
                <c:pt idx="1710">
                  <c:v>41130</c:v>
                </c:pt>
                <c:pt idx="1711">
                  <c:v>41131</c:v>
                </c:pt>
                <c:pt idx="1712">
                  <c:v>41134</c:v>
                </c:pt>
                <c:pt idx="1713">
                  <c:v>41135</c:v>
                </c:pt>
                <c:pt idx="1714">
                  <c:v>41136</c:v>
                </c:pt>
                <c:pt idx="1715">
                  <c:v>41137</c:v>
                </c:pt>
                <c:pt idx="1716">
                  <c:v>41138</c:v>
                </c:pt>
                <c:pt idx="1717">
                  <c:v>41141</c:v>
                </c:pt>
                <c:pt idx="1718">
                  <c:v>41142</c:v>
                </c:pt>
                <c:pt idx="1719">
                  <c:v>41143</c:v>
                </c:pt>
                <c:pt idx="1720">
                  <c:v>41144</c:v>
                </c:pt>
                <c:pt idx="1721">
                  <c:v>41145</c:v>
                </c:pt>
                <c:pt idx="1722">
                  <c:v>41148</c:v>
                </c:pt>
                <c:pt idx="1723">
                  <c:v>41149</c:v>
                </c:pt>
                <c:pt idx="1724">
                  <c:v>41150</c:v>
                </c:pt>
                <c:pt idx="1725">
                  <c:v>41151</c:v>
                </c:pt>
                <c:pt idx="1726">
                  <c:v>41152</c:v>
                </c:pt>
                <c:pt idx="1727">
                  <c:v>41155</c:v>
                </c:pt>
                <c:pt idx="1728">
                  <c:v>41156</c:v>
                </c:pt>
                <c:pt idx="1729">
                  <c:v>41157</c:v>
                </c:pt>
                <c:pt idx="1730">
                  <c:v>41158</c:v>
                </c:pt>
                <c:pt idx="1731">
                  <c:v>41159</c:v>
                </c:pt>
                <c:pt idx="1732">
                  <c:v>41162</c:v>
                </c:pt>
                <c:pt idx="1733">
                  <c:v>41163</c:v>
                </c:pt>
                <c:pt idx="1734">
                  <c:v>41164</c:v>
                </c:pt>
                <c:pt idx="1735">
                  <c:v>41165</c:v>
                </c:pt>
                <c:pt idx="1736">
                  <c:v>41166</c:v>
                </c:pt>
                <c:pt idx="1737">
                  <c:v>41169</c:v>
                </c:pt>
                <c:pt idx="1738">
                  <c:v>41170</c:v>
                </c:pt>
                <c:pt idx="1739">
                  <c:v>41171</c:v>
                </c:pt>
                <c:pt idx="1740">
                  <c:v>41172</c:v>
                </c:pt>
                <c:pt idx="1741">
                  <c:v>41173</c:v>
                </c:pt>
                <c:pt idx="1742">
                  <c:v>41176</c:v>
                </c:pt>
                <c:pt idx="1743">
                  <c:v>41177</c:v>
                </c:pt>
                <c:pt idx="1744">
                  <c:v>41178</c:v>
                </c:pt>
                <c:pt idx="1745">
                  <c:v>41179</c:v>
                </c:pt>
                <c:pt idx="1746">
                  <c:v>41180</c:v>
                </c:pt>
                <c:pt idx="1747">
                  <c:v>41183</c:v>
                </c:pt>
                <c:pt idx="1748">
                  <c:v>41184</c:v>
                </c:pt>
                <c:pt idx="1749">
                  <c:v>41185</c:v>
                </c:pt>
                <c:pt idx="1750">
                  <c:v>41186</c:v>
                </c:pt>
                <c:pt idx="1751">
                  <c:v>41187</c:v>
                </c:pt>
                <c:pt idx="1752">
                  <c:v>41190</c:v>
                </c:pt>
                <c:pt idx="1753">
                  <c:v>41191</c:v>
                </c:pt>
                <c:pt idx="1754">
                  <c:v>41192</c:v>
                </c:pt>
                <c:pt idx="1755">
                  <c:v>41193</c:v>
                </c:pt>
                <c:pt idx="1756">
                  <c:v>41194</c:v>
                </c:pt>
                <c:pt idx="1757">
                  <c:v>41197</c:v>
                </c:pt>
                <c:pt idx="1758">
                  <c:v>41198</c:v>
                </c:pt>
                <c:pt idx="1759">
                  <c:v>41199</c:v>
                </c:pt>
                <c:pt idx="1760">
                  <c:v>41200</c:v>
                </c:pt>
                <c:pt idx="1761">
                  <c:v>41201</c:v>
                </c:pt>
                <c:pt idx="1762">
                  <c:v>41204</c:v>
                </c:pt>
                <c:pt idx="1763">
                  <c:v>41205</c:v>
                </c:pt>
                <c:pt idx="1764">
                  <c:v>41206</c:v>
                </c:pt>
                <c:pt idx="1765">
                  <c:v>41207</c:v>
                </c:pt>
                <c:pt idx="1766">
                  <c:v>41208</c:v>
                </c:pt>
                <c:pt idx="1767">
                  <c:v>41211</c:v>
                </c:pt>
                <c:pt idx="1768">
                  <c:v>41212</c:v>
                </c:pt>
                <c:pt idx="1769">
                  <c:v>41213</c:v>
                </c:pt>
                <c:pt idx="1770">
                  <c:v>41214</c:v>
                </c:pt>
                <c:pt idx="1771">
                  <c:v>41215</c:v>
                </c:pt>
                <c:pt idx="1772">
                  <c:v>41218</c:v>
                </c:pt>
                <c:pt idx="1773">
                  <c:v>41219</c:v>
                </c:pt>
                <c:pt idx="1774">
                  <c:v>41220</c:v>
                </c:pt>
                <c:pt idx="1775">
                  <c:v>41221</c:v>
                </c:pt>
                <c:pt idx="1776">
                  <c:v>41222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41232</c:v>
                </c:pt>
                <c:pt idx="1783">
                  <c:v>41233</c:v>
                </c:pt>
                <c:pt idx="1784">
                  <c:v>41234</c:v>
                </c:pt>
                <c:pt idx="1785">
                  <c:v>41235</c:v>
                </c:pt>
                <c:pt idx="1786">
                  <c:v>41236</c:v>
                </c:pt>
                <c:pt idx="1787">
                  <c:v>41239</c:v>
                </c:pt>
                <c:pt idx="1788">
                  <c:v>41240</c:v>
                </c:pt>
                <c:pt idx="1789">
                  <c:v>41241</c:v>
                </c:pt>
                <c:pt idx="1790">
                  <c:v>41242</c:v>
                </c:pt>
                <c:pt idx="1791">
                  <c:v>41243</c:v>
                </c:pt>
                <c:pt idx="1792">
                  <c:v>41246</c:v>
                </c:pt>
                <c:pt idx="1793">
                  <c:v>41247</c:v>
                </c:pt>
                <c:pt idx="1794">
                  <c:v>41248</c:v>
                </c:pt>
                <c:pt idx="1795">
                  <c:v>41249</c:v>
                </c:pt>
                <c:pt idx="1796">
                  <c:v>41250</c:v>
                </c:pt>
                <c:pt idx="1797">
                  <c:v>41253</c:v>
                </c:pt>
                <c:pt idx="1798">
                  <c:v>41254</c:v>
                </c:pt>
                <c:pt idx="1799">
                  <c:v>41255</c:v>
                </c:pt>
                <c:pt idx="1800">
                  <c:v>41256</c:v>
                </c:pt>
                <c:pt idx="1801">
                  <c:v>41257</c:v>
                </c:pt>
                <c:pt idx="1802">
                  <c:v>41260</c:v>
                </c:pt>
                <c:pt idx="1803">
                  <c:v>41261</c:v>
                </c:pt>
                <c:pt idx="1804">
                  <c:v>41262</c:v>
                </c:pt>
                <c:pt idx="1805">
                  <c:v>41263</c:v>
                </c:pt>
                <c:pt idx="1806">
                  <c:v>41264</c:v>
                </c:pt>
                <c:pt idx="1807">
                  <c:v>41267</c:v>
                </c:pt>
                <c:pt idx="1808">
                  <c:v>41268</c:v>
                </c:pt>
                <c:pt idx="1809">
                  <c:v>41269</c:v>
                </c:pt>
                <c:pt idx="1810">
                  <c:v>41270</c:v>
                </c:pt>
                <c:pt idx="1811">
                  <c:v>41271</c:v>
                </c:pt>
                <c:pt idx="1812">
                  <c:v>41274</c:v>
                </c:pt>
              </c:numCache>
            </c:numRef>
          </c:cat>
          <c:val>
            <c:numRef>
              <c:f>Summary!$B$2:$B$1814</c:f>
              <c:numCache>
                <c:formatCode>0%</c:formatCode>
                <c:ptCount val="1813"/>
                <c:pt idx="0">
                  <c:v>0</c:v>
                </c:pt>
                <c:pt idx="1">
                  <c:v>-1.5572858731924422E-2</c:v>
                </c:pt>
                <c:pt idx="2">
                  <c:v>-2.1134593993325981E-2</c:v>
                </c:pt>
                <c:pt idx="3">
                  <c:v>-3.8932146829810901E-2</c:v>
                </c:pt>
                <c:pt idx="4">
                  <c:v>-3.3370411568409343E-2</c:v>
                </c:pt>
                <c:pt idx="5">
                  <c:v>-2.2246941045606226E-2</c:v>
                </c:pt>
                <c:pt idx="6">
                  <c:v>-2.6696329254727535E-2</c:v>
                </c:pt>
                <c:pt idx="7">
                  <c:v>-2.6696329254727535E-2</c:v>
                </c:pt>
                <c:pt idx="8">
                  <c:v>-2.1134593993325981E-2</c:v>
                </c:pt>
                <c:pt idx="9">
                  <c:v>-2.3359288097886635E-2</c:v>
                </c:pt>
                <c:pt idx="10">
                  <c:v>-2.1134593993325981E-2</c:v>
                </c:pt>
                <c:pt idx="11">
                  <c:v>-2.1134593993325981E-2</c:v>
                </c:pt>
                <c:pt idx="12">
                  <c:v>-2.3359288097886635E-2</c:v>
                </c:pt>
                <c:pt idx="13">
                  <c:v>-2.1134593993325981E-2</c:v>
                </c:pt>
                <c:pt idx="14">
                  <c:v>-2.1134593993325981E-2</c:v>
                </c:pt>
                <c:pt idx="15">
                  <c:v>-2.6696329254727535E-2</c:v>
                </c:pt>
                <c:pt idx="16">
                  <c:v>-2.3359288097886635E-2</c:v>
                </c:pt>
                <c:pt idx="17">
                  <c:v>-1.7797552836485077E-2</c:v>
                </c:pt>
                <c:pt idx="18">
                  <c:v>-1.6685205784204672E-2</c:v>
                </c:pt>
                <c:pt idx="19">
                  <c:v>-1.5572858731924422E-2</c:v>
                </c:pt>
                <c:pt idx="20">
                  <c:v>-1.5572858731924422E-2</c:v>
                </c:pt>
                <c:pt idx="21">
                  <c:v>-1.5572858731924422E-2</c:v>
                </c:pt>
                <c:pt idx="22">
                  <c:v>-2.1134593993325981E-2</c:v>
                </c:pt>
                <c:pt idx="23">
                  <c:v>-2.2246941045606226E-2</c:v>
                </c:pt>
                <c:pt idx="24">
                  <c:v>-2.7808676307007785E-2</c:v>
                </c:pt>
                <c:pt idx="25">
                  <c:v>-2.892102335928819E-2</c:v>
                </c:pt>
                <c:pt idx="26">
                  <c:v>-3.1145717463848845E-2</c:v>
                </c:pt>
                <c:pt idx="27">
                  <c:v>-3.7819799777530652E-2</c:v>
                </c:pt>
                <c:pt idx="28">
                  <c:v>-3.5595105672969994E-2</c:v>
                </c:pt>
                <c:pt idx="29">
                  <c:v>-3.8932146829810901E-2</c:v>
                </c:pt>
                <c:pt idx="30">
                  <c:v>-4.0044493882091303E-2</c:v>
                </c:pt>
                <c:pt idx="31">
                  <c:v>-3.2258064516129094E-2</c:v>
                </c:pt>
                <c:pt idx="32">
                  <c:v>-3.3370411568409343E-2</c:v>
                </c:pt>
                <c:pt idx="33">
                  <c:v>-3.1145717463848845E-2</c:v>
                </c:pt>
                <c:pt idx="34">
                  <c:v>-3.1145717463848845E-2</c:v>
                </c:pt>
                <c:pt idx="35">
                  <c:v>-2.558398220244729E-2</c:v>
                </c:pt>
                <c:pt idx="36">
                  <c:v>-2.6696329254727535E-2</c:v>
                </c:pt>
                <c:pt idx="37">
                  <c:v>-2.6696329254727535E-2</c:v>
                </c:pt>
                <c:pt idx="38">
                  <c:v>-2.0022246941045731E-2</c:v>
                </c:pt>
                <c:pt idx="39">
                  <c:v>-2.1134593993325981E-2</c:v>
                </c:pt>
                <c:pt idx="40">
                  <c:v>-1.7797552836485077E-2</c:v>
                </c:pt>
                <c:pt idx="41">
                  <c:v>-1.223581757508352E-2</c:v>
                </c:pt>
                <c:pt idx="42">
                  <c:v>-8.8987764182426182E-3</c:v>
                </c:pt>
                <c:pt idx="43">
                  <c:v>-1.1123470522803113E-2</c:v>
                </c:pt>
                <c:pt idx="44">
                  <c:v>-1.0011123470522866E-2</c:v>
                </c:pt>
                <c:pt idx="45">
                  <c:v>-2.2246941045606546E-3</c:v>
                </c:pt>
                <c:pt idx="46">
                  <c:v>-7.7864293659622111E-3</c:v>
                </c:pt>
                <c:pt idx="47">
                  <c:v>-6.6740823136819628E-3</c:v>
                </c:pt>
                <c:pt idx="48">
                  <c:v>-1.1123470522803113E-2</c:v>
                </c:pt>
                <c:pt idx="49">
                  <c:v>-4.4493882091213091E-3</c:v>
                </c:pt>
                <c:pt idx="50">
                  <c:v>-7.7864293659622111E-3</c:v>
                </c:pt>
                <c:pt idx="51">
                  <c:v>-1.223581757508352E-2</c:v>
                </c:pt>
                <c:pt idx="52">
                  <c:v>-3.3370411568410608E-3</c:v>
                </c:pt>
                <c:pt idx="53">
                  <c:v>-4.4493882091213091E-3</c:v>
                </c:pt>
                <c:pt idx="54">
                  <c:v>-1.223581757508352E-2</c:v>
                </c:pt>
                <c:pt idx="55">
                  <c:v>-1.1123470522804062E-3</c:v>
                </c:pt>
                <c:pt idx="56">
                  <c:v>0</c:v>
                </c:pt>
                <c:pt idx="57">
                  <c:v>-7.7864293659622111E-3</c:v>
                </c:pt>
                <c:pt idx="58">
                  <c:v>-2.2246941045606546E-3</c:v>
                </c:pt>
                <c:pt idx="59">
                  <c:v>2.2246941045604963E-3</c:v>
                </c:pt>
                <c:pt idx="60">
                  <c:v>3.3370411568409025E-3</c:v>
                </c:pt>
                <c:pt idx="61">
                  <c:v>-2.2246941045606546E-3</c:v>
                </c:pt>
                <c:pt idx="62">
                  <c:v>4.4493882091211504E-3</c:v>
                </c:pt>
                <c:pt idx="63">
                  <c:v>7.7864293659620533E-3</c:v>
                </c:pt>
                <c:pt idx="64">
                  <c:v>6.6740823136818049E-3</c:v>
                </c:pt>
                <c:pt idx="65">
                  <c:v>1.4460511679644017E-2</c:v>
                </c:pt>
                <c:pt idx="66">
                  <c:v>1.5572858731924264E-2</c:v>
                </c:pt>
                <c:pt idx="67">
                  <c:v>1.5572858731924264E-2</c:v>
                </c:pt>
                <c:pt idx="68">
                  <c:v>2.4471635150166725E-2</c:v>
                </c:pt>
                <c:pt idx="69">
                  <c:v>2.8921023359288034E-2</c:v>
                </c:pt>
                <c:pt idx="70">
                  <c:v>3.1145717463848688E-2</c:v>
                </c:pt>
                <c:pt idx="71">
                  <c:v>7.7864293659620533E-3</c:v>
                </c:pt>
                <c:pt idx="72">
                  <c:v>4.4493882091211504E-3</c:v>
                </c:pt>
                <c:pt idx="73">
                  <c:v>8.8987764182424586E-3</c:v>
                </c:pt>
                <c:pt idx="74">
                  <c:v>8.8987764182424586E-3</c:v>
                </c:pt>
                <c:pt idx="75">
                  <c:v>8.8987764182424586E-3</c:v>
                </c:pt>
                <c:pt idx="76">
                  <c:v>1.6685205784204672E-2</c:v>
                </c:pt>
                <c:pt idx="77">
                  <c:v>7.7864293659620533E-3</c:v>
                </c:pt>
                <c:pt idx="78">
                  <c:v>4.4493882091211504E-3</c:v>
                </c:pt>
                <c:pt idx="79">
                  <c:v>2.2246941045604963E-3</c:v>
                </c:pt>
                <c:pt idx="80">
                  <c:v>-4.4493882091213091E-3</c:v>
                </c:pt>
                <c:pt idx="81">
                  <c:v>-3.3370411568410608E-3</c:v>
                </c:pt>
                <c:pt idx="82">
                  <c:v>1.1123470522802481E-3</c:v>
                </c:pt>
                <c:pt idx="83">
                  <c:v>5.5617352614015566E-3</c:v>
                </c:pt>
                <c:pt idx="84">
                  <c:v>5.5617352614015566E-3</c:v>
                </c:pt>
                <c:pt idx="85">
                  <c:v>1.5572858731924264E-2</c:v>
                </c:pt>
                <c:pt idx="86">
                  <c:v>2.1134593993325821E-2</c:v>
                </c:pt>
                <c:pt idx="87">
                  <c:v>2.7808676307007785E-2</c:v>
                </c:pt>
                <c:pt idx="88">
                  <c:v>2.7808676307007785E-2</c:v>
                </c:pt>
                <c:pt idx="89">
                  <c:v>2.558398220244713E-2</c:v>
                </c:pt>
                <c:pt idx="90">
                  <c:v>2.0022246941045572E-2</c:v>
                </c:pt>
                <c:pt idx="91">
                  <c:v>2.3359288097886476E-2</c:v>
                </c:pt>
                <c:pt idx="92">
                  <c:v>2.2246941045606226E-2</c:v>
                </c:pt>
                <c:pt idx="93">
                  <c:v>2.0022246941045572E-2</c:v>
                </c:pt>
                <c:pt idx="94">
                  <c:v>2.2246941045606226E-2</c:v>
                </c:pt>
                <c:pt idx="95">
                  <c:v>2.7808676307007785E-2</c:v>
                </c:pt>
                <c:pt idx="96">
                  <c:v>2.2246941045606226E-2</c:v>
                </c:pt>
                <c:pt idx="97">
                  <c:v>2.0022246941045572E-2</c:v>
                </c:pt>
                <c:pt idx="98">
                  <c:v>8.8987764182424586E-3</c:v>
                </c:pt>
                <c:pt idx="99">
                  <c:v>2.2246941045604963E-3</c:v>
                </c:pt>
                <c:pt idx="100">
                  <c:v>-1.1123470522804062E-3</c:v>
                </c:pt>
                <c:pt idx="101">
                  <c:v>-1.1123470522804062E-3</c:v>
                </c:pt>
                <c:pt idx="102">
                  <c:v>-4.4493882091213091E-3</c:v>
                </c:pt>
                <c:pt idx="103">
                  <c:v>-2.2246941045606546E-3</c:v>
                </c:pt>
                <c:pt idx="104">
                  <c:v>-2.2246941045606546E-3</c:v>
                </c:pt>
                <c:pt idx="105">
                  <c:v>-1.0011123470522866E-2</c:v>
                </c:pt>
                <c:pt idx="106">
                  <c:v>-1.0011123470522866E-2</c:v>
                </c:pt>
                <c:pt idx="107">
                  <c:v>-1.7797552836485077E-2</c:v>
                </c:pt>
                <c:pt idx="108">
                  <c:v>-1.8909899888765326E-2</c:v>
                </c:pt>
                <c:pt idx="109">
                  <c:v>-1.7797552836485077E-2</c:v>
                </c:pt>
                <c:pt idx="110">
                  <c:v>-7.7864293659622111E-3</c:v>
                </c:pt>
                <c:pt idx="111">
                  <c:v>-1.6685205784204672E-2</c:v>
                </c:pt>
                <c:pt idx="112">
                  <c:v>-2.4471635150166881E-2</c:v>
                </c:pt>
                <c:pt idx="113">
                  <c:v>-1.8909899888765326E-2</c:v>
                </c:pt>
                <c:pt idx="114">
                  <c:v>-1.8909899888765326E-2</c:v>
                </c:pt>
                <c:pt idx="115">
                  <c:v>-2.1134593993325981E-2</c:v>
                </c:pt>
                <c:pt idx="116">
                  <c:v>-2.0022246941045731E-2</c:v>
                </c:pt>
                <c:pt idx="117">
                  <c:v>-1.1123470522803113E-2</c:v>
                </c:pt>
                <c:pt idx="118">
                  <c:v>-1.1123470522803113E-2</c:v>
                </c:pt>
                <c:pt idx="119">
                  <c:v>-7.7864293659622111E-3</c:v>
                </c:pt>
                <c:pt idx="120">
                  <c:v>-7.7864293659622111E-3</c:v>
                </c:pt>
                <c:pt idx="121">
                  <c:v>-2.2246941045606546E-3</c:v>
                </c:pt>
                <c:pt idx="122">
                  <c:v>-1.1123470522804062E-3</c:v>
                </c:pt>
                <c:pt idx="123">
                  <c:v>-3.3370411568410608E-3</c:v>
                </c:pt>
                <c:pt idx="124">
                  <c:v>1.1123470522802481E-3</c:v>
                </c:pt>
                <c:pt idx="125">
                  <c:v>1.1123470522802481E-3</c:v>
                </c:pt>
                <c:pt idx="126">
                  <c:v>0</c:v>
                </c:pt>
                <c:pt idx="127">
                  <c:v>3.3370411568409025E-3</c:v>
                </c:pt>
                <c:pt idx="128">
                  <c:v>1.1123470522803113E-2</c:v>
                </c:pt>
                <c:pt idx="129">
                  <c:v>1.334816462736361E-2</c:v>
                </c:pt>
                <c:pt idx="130">
                  <c:v>1.8909899888765166E-2</c:v>
                </c:pt>
                <c:pt idx="131">
                  <c:v>1.6685205784204672E-2</c:v>
                </c:pt>
                <c:pt idx="132">
                  <c:v>2.2246941045606226E-2</c:v>
                </c:pt>
                <c:pt idx="133">
                  <c:v>2.2246941045606226E-2</c:v>
                </c:pt>
                <c:pt idx="134">
                  <c:v>2.3359288097886476E-2</c:v>
                </c:pt>
                <c:pt idx="135">
                  <c:v>1.334816462736361E-2</c:v>
                </c:pt>
                <c:pt idx="136">
                  <c:v>1.1123470522803113E-2</c:v>
                </c:pt>
                <c:pt idx="137">
                  <c:v>1.1123470522803113E-2</c:v>
                </c:pt>
                <c:pt idx="138">
                  <c:v>1.4460511679644017E-2</c:v>
                </c:pt>
                <c:pt idx="139">
                  <c:v>1.1123470522803113E-2</c:v>
                </c:pt>
                <c:pt idx="140">
                  <c:v>7.7864293659620533E-3</c:v>
                </c:pt>
                <c:pt idx="141">
                  <c:v>3.3370411568409025E-3</c:v>
                </c:pt>
                <c:pt idx="142">
                  <c:v>5.5617352614015566E-3</c:v>
                </c:pt>
                <c:pt idx="143">
                  <c:v>1.1123470522803113E-2</c:v>
                </c:pt>
                <c:pt idx="144">
                  <c:v>1.6685205784204672E-2</c:v>
                </c:pt>
                <c:pt idx="145">
                  <c:v>1.4460511679644017E-2</c:v>
                </c:pt>
                <c:pt idx="146">
                  <c:v>2.0022246941045572E-2</c:v>
                </c:pt>
                <c:pt idx="147">
                  <c:v>2.4471635150166725E-2</c:v>
                </c:pt>
                <c:pt idx="148">
                  <c:v>2.6696329254727379E-2</c:v>
                </c:pt>
                <c:pt idx="149">
                  <c:v>2.558398220244713E-2</c:v>
                </c:pt>
                <c:pt idx="150">
                  <c:v>2.2246941045606226E-2</c:v>
                </c:pt>
                <c:pt idx="151">
                  <c:v>2.4471635150166725E-2</c:v>
                </c:pt>
                <c:pt idx="152">
                  <c:v>3.2258064516128934E-2</c:v>
                </c:pt>
                <c:pt idx="153">
                  <c:v>2.2246941045606226E-2</c:v>
                </c:pt>
                <c:pt idx="154">
                  <c:v>1.8909899888765166E-2</c:v>
                </c:pt>
                <c:pt idx="155">
                  <c:v>1.4460511679644017E-2</c:v>
                </c:pt>
                <c:pt idx="156">
                  <c:v>3.2258064516128934E-2</c:v>
                </c:pt>
                <c:pt idx="157">
                  <c:v>2.4471635150166725E-2</c:v>
                </c:pt>
                <c:pt idx="158">
                  <c:v>3.1145717463848688E-2</c:v>
                </c:pt>
                <c:pt idx="159">
                  <c:v>3.3370411568409343E-2</c:v>
                </c:pt>
                <c:pt idx="160">
                  <c:v>4.3381535038932051E-2</c:v>
                </c:pt>
                <c:pt idx="161">
                  <c:v>5.3392658509454918E-2</c:v>
                </c:pt>
                <c:pt idx="162">
                  <c:v>6.3403781979977619E-2</c:v>
                </c:pt>
                <c:pt idx="163">
                  <c:v>6.562847608453827E-2</c:v>
                </c:pt>
                <c:pt idx="164">
                  <c:v>5.7842046718576068E-2</c:v>
                </c:pt>
                <c:pt idx="165">
                  <c:v>6.4516129032258035E-2</c:v>
                </c:pt>
                <c:pt idx="166">
                  <c:v>6.562847608453827E-2</c:v>
                </c:pt>
                <c:pt idx="167">
                  <c:v>7.0077864293659586E-2</c:v>
                </c:pt>
                <c:pt idx="168">
                  <c:v>6.7853170189098935E-2</c:v>
                </c:pt>
                <c:pt idx="169">
                  <c:v>5.895439377085647E-2</c:v>
                </c:pt>
                <c:pt idx="170">
                  <c:v>6.562847608453827E-2</c:v>
                </c:pt>
                <c:pt idx="171">
                  <c:v>8.8987764182424905E-2</c:v>
                </c:pt>
                <c:pt idx="172">
                  <c:v>9.4549499443826471E-2</c:v>
                </c:pt>
                <c:pt idx="173">
                  <c:v>0.10567296996662959</c:v>
                </c:pt>
                <c:pt idx="174">
                  <c:v>0.11679644048943269</c:v>
                </c:pt>
                <c:pt idx="175">
                  <c:v>0.12124582869855384</c:v>
                </c:pt>
                <c:pt idx="176">
                  <c:v>0.10456062291434917</c:v>
                </c:pt>
                <c:pt idx="177">
                  <c:v>9.1212458286985404E-2</c:v>
                </c:pt>
                <c:pt idx="178">
                  <c:v>0.10233592880978852</c:v>
                </c:pt>
                <c:pt idx="179">
                  <c:v>8.0088987764182287E-2</c:v>
                </c:pt>
                <c:pt idx="180">
                  <c:v>7.8976640711902052E-2</c:v>
                </c:pt>
                <c:pt idx="181">
                  <c:v>9.1212458286985404E-2</c:v>
                </c:pt>
                <c:pt idx="182">
                  <c:v>8.7875417130144504E-2</c:v>
                </c:pt>
                <c:pt idx="183">
                  <c:v>0.10456062291434917</c:v>
                </c:pt>
                <c:pt idx="184">
                  <c:v>0.11345939933259164</c:v>
                </c:pt>
                <c:pt idx="185">
                  <c:v>0.10456062291434917</c:v>
                </c:pt>
                <c:pt idx="186">
                  <c:v>9.566184649610672E-2</c:v>
                </c:pt>
                <c:pt idx="187">
                  <c:v>9.566184649610672E-2</c:v>
                </c:pt>
                <c:pt idx="188">
                  <c:v>8.5650723025583853E-2</c:v>
                </c:pt>
                <c:pt idx="189">
                  <c:v>7.6751946607341387E-2</c:v>
                </c:pt>
                <c:pt idx="190">
                  <c:v>6.8965517241379184E-2</c:v>
                </c:pt>
                <c:pt idx="191">
                  <c:v>6.8965517241379184E-2</c:v>
                </c:pt>
                <c:pt idx="192">
                  <c:v>6.1179087875417128E-2</c:v>
                </c:pt>
                <c:pt idx="193">
                  <c:v>5.116796440489426E-2</c:v>
                </c:pt>
                <c:pt idx="194">
                  <c:v>5.116796440489426E-2</c:v>
                </c:pt>
                <c:pt idx="195">
                  <c:v>4.6718576195772951E-2</c:v>
                </c:pt>
                <c:pt idx="196">
                  <c:v>4.783092324805336E-2</c:v>
                </c:pt>
                <c:pt idx="197">
                  <c:v>6.3403781979977619E-2</c:v>
                </c:pt>
                <c:pt idx="198">
                  <c:v>6.562847608453827E-2</c:v>
                </c:pt>
                <c:pt idx="199">
                  <c:v>6.0066740823136719E-2</c:v>
                </c:pt>
                <c:pt idx="200">
                  <c:v>6.7853170189098935E-2</c:v>
                </c:pt>
                <c:pt idx="201">
                  <c:v>6.562847608453827E-2</c:v>
                </c:pt>
                <c:pt idx="202">
                  <c:v>8.0088987764182287E-2</c:v>
                </c:pt>
                <c:pt idx="203">
                  <c:v>8.0088987764182287E-2</c:v>
                </c:pt>
                <c:pt idx="204">
                  <c:v>8.4538375973303603E-2</c:v>
                </c:pt>
                <c:pt idx="205">
                  <c:v>7.8976640711902052E-2</c:v>
                </c:pt>
                <c:pt idx="206">
                  <c:v>8.3426028921023354E-2</c:v>
                </c:pt>
                <c:pt idx="207">
                  <c:v>7.8976640711902052E-2</c:v>
                </c:pt>
                <c:pt idx="208">
                  <c:v>7.7864293659621803E-2</c:v>
                </c:pt>
                <c:pt idx="209">
                  <c:v>7.3414905450500487E-2</c:v>
                </c:pt>
                <c:pt idx="210">
                  <c:v>8.3426028921023354E-2</c:v>
                </c:pt>
                <c:pt idx="211">
                  <c:v>8.2313681868742952E-2</c:v>
                </c:pt>
                <c:pt idx="212">
                  <c:v>8.2313681868742952E-2</c:v>
                </c:pt>
                <c:pt idx="213">
                  <c:v>8.6763070077864254E-2</c:v>
                </c:pt>
                <c:pt idx="214">
                  <c:v>8.6763070077864254E-2</c:v>
                </c:pt>
                <c:pt idx="215">
                  <c:v>9.6774193548386969E-2</c:v>
                </c:pt>
                <c:pt idx="216">
                  <c:v>0.11345939933259164</c:v>
                </c:pt>
                <c:pt idx="217">
                  <c:v>0.1268075639599554</c:v>
                </c:pt>
                <c:pt idx="218">
                  <c:v>0.12569521690767516</c:v>
                </c:pt>
                <c:pt idx="219">
                  <c:v>0.13570634037819787</c:v>
                </c:pt>
                <c:pt idx="220">
                  <c:v>0.13681868743047826</c:v>
                </c:pt>
                <c:pt idx="221">
                  <c:v>0.12791991101223582</c:v>
                </c:pt>
                <c:pt idx="222">
                  <c:v>0.13014460511679632</c:v>
                </c:pt>
                <c:pt idx="223">
                  <c:v>0.11234705228031139</c:v>
                </c:pt>
                <c:pt idx="224">
                  <c:v>0.10901001112347049</c:v>
                </c:pt>
                <c:pt idx="225">
                  <c:v>0.11790878754171294</c:v>
                </c:pt>
                <c:pt idx="226">
                  <c:v>0.13348164627363737</c:v>
                </c:pt>
                <c:pt idx="227">
                  <c:v>0.12903225806451607</c:v>
                </c:pt>
                <c:pt idx="228">
                  <c:v>0.13681868743047826</c:v>
                </c:pt>
                <c:pt idx="229">
                  <c:v>0.1268075639599554</c:v>
                </c:pt>
                <c:pt idx="230">
                  <c:v>0.12791991101223582</c:v>
                </c:pt>
                <c:pt idx="231">
                  <c:v>0.13348164627363737</c:v>
                </c:pt>
                <c:pt idx="232">
                  <c:v>0.13014460511679632</c:v>
                </c:pt>
                <c:pt idx="233">
                  <c:v>0.12791991101223582</c:v>
                </c:pt>
                <c:pt idx="234">
                  <c:v>0.1201334816462736</c:v>
                </c:pt>
                <c:pt idx="235">
                  <c:v>0.11012235817575074</c:v>
                </c:pt>
                <c:pt idx="236">
                  <c:v>0.12791991101223582</c:v>
                </c:pt>
                <c:pt idx="237">
                  <c:v>0.14349276974416009</c:v>
                </c:pt>
                <c:pt idx="238">
                  <c:v>0.11790878754171294</c:v>
                </c:pt>
                <c:pt idx="239">
                  <c:v>0.13459399332591762</c:v>
                </c:pt>
                <c:pt idx="240">
                  <c:v>0.15016685205784203</c:v>
                </c:pt>
                <c:pt idx="241">
                  <c:v>0.17241379310344826</c:v>
                </c:pt>
                <c:pt idx="242">
                  <c:v>0.16462736373748604</c:v>
                </c:pt>
                <c:pt idx="243">
                  <c:v>0.16573971078976629</c:v>
                </c:pt>
                <c:pt idx="244">
                  <c:v>0.17908787541713006</c:v>
                </c:pt>
                <c:pt idx="245">
                  <c:v>0.17797552836484981</c:v>
                </c:pt>
                <c:pt idx="246">
                  <c:v>0.20244716351501654</c:v>
                </c:pt>
                <c:pt idx="247">
                  <c:v>0.25250278086763056</c:v>
                </c:pt>
                <c:pt idx="248">
                  <c:v>0.28809788654060053</c:v>
                </c:pt>
                <c:pt idx="249">
                  <c:v>0.25027808676307006</c:v>
                </c:pt>
                <c:pt idx="250">
                  <c:v>0.22135706340378186</c:v>
                </c:pt>
                <c:pt idx="251">
                  <c:v>0.23692992213570629</c:v>
                </c:pt>
                <c:pt idx="252">
                  <c:v>0.26807563959955499</c:v>
                </c:pt>
                <c:pt idx="253">
                  <c:v>0.27474972191323677</c:v>
                </c:pt>
                <c:pt idx="254">
                  <c:v>0.27474972191323677</c:v>
                </c:pt>
                <c:pt idx="255">
                  <c:v>0.27474972191323677</c:v>
                </c:pt>
                <c:pt idx="256">
                  <c:v>0.2903225806451612</c:v>
                </c:pt>
                <c:pt idx="257">
                  <c:v>0.27808676307007785</c:v>
                </c:pt>
                <c:pt idx="258">
                  <c:v>0.28142380422691876</c:v>
                </c:pt>
                <c:pt idx="259">
                  <c:v>0.28142380422691876</c:v>
                </c:pt>
                <c:pt idx="260">
                  <c:v>0.2791991101223581</c:v>
                </c:pt>
                <c:pt idx="261">
                  <c:v>0.26918798665183524</c:v>
                </c:pt>
                <c:pt idx="262">
                  <c:v>0.2591768631813125</c:v>
                </c:pt>
                <c:pt idx="263">
                  <c:v>0.2591768631813125</c:v>
                </c:pt>
                <c:pt idx="264">
                  <c:v>0.24916573971078965</c:v>
                </c:pt>
                <c:pt idx="265">
                  <c:v>0.23915461624026696</c:v>
                </c:pt>
                <c:pt idx="266">
                  <c:v>0.25361512791991098</c:v>
                </c:pt>
                <c:pt idx="267">
                  <c:v>0.2480533926585094</c:v>
                </c:pt>
                <c:pt idx="268">
                  <c:v>0.24582869855394876</c:v>
                </c:pt>
                <c:pt idx="269">
                  <c:v>0.27141268075639591</c:v>
                </c:pt>
                <c:pt idx="270">
                  <c:v>0.2591768631813125</c:v>
                </c:pt>
                <c:pt idx="271">
                  <c:v>0.27586206896551718</c:v>
                </c:pt>
                <c:pt idx="272">
                  <c:v>0.29810901001112344</c:v>
                </c:pt>
                <c:pt idx="273">
                  <c:v>0.29810901001112344</c:v>
                </c:pt>
                <c:pt idx="274">
                  <c:v>0.31256952169076746</c:v>
                </c:pt>
                <c:pt idx="275">
                  <c:v>0.3014460511679643</c:v>
                </c:pt>
                <c:pt idx="276">
                  <c:v>0.2903225806451612</c:v>
                </c:pt>
                <c:pt idx="277">
                  <c:v>0.29699666295884303</c:v>
                </c:pt>
                <c:pt idx="278">
                  <c:v>0.30923248053392655</c:v>
                </c:pt>
                <c:pt idx="279">
                  <c:v>0.29810901001112344</c:v>
                </c:pt>
                <c:pt idx="280">
                  <c:v>0.31479421579532807</c:v>
                </c:pt>
                <c:pt idx="281">
                  <c:v>0.29699666295884303</c:v>
                </c:pt>
                <c:pt idx="282">
                  <c:v>0.29922135706340369</c:v>
                </c:pt>
                <c:pt idx="283">
                  <c:v>0.29588431590656278</c:v>
                </c:pt>
                <c:pt idx="284">
                  <c:v>0.3103448275862068</c:v>
                </c:pt>
                <c:pt idx="285">
                  <c:v>0.30700778642936588</c:v>
                </c:pt>
                <c:pt idx="286">
                  <c:v>0.32035595105672965</c:v>
                </c:pt>
                <c:pt idx="287">
                  <c:v>0.3103448275862068</c:v>
                </c:pt>
                <c:pt idx="288">
                  <c:v>0.2903225806451612</c:v>
                </c:pt>
                <c:pt idx="289">
                  <c:v>0.30255839822024455</c:v>
                </c:pt>
                <c:pt idx="290">
                  <c:v>0.28921023359288095</c:v>
                </c:pt>
                <c:pt idx="291">
                  <c:v>0.28476084538375968</c:v>
                </c:pt>
                <c:pt idx="292">
                  <c:v>0.30812013348164613</c:v>
                </c:pt>
                <c:pt idx="293">
                  <c:v>0.31145717463848721</c:v>
                </c:pt>
                <c:pt idx="294">
                  <c:v>0.31145717463848721</c:v>
                </c:pt>
                <c:pt idx="295">
                  <c:v>0.31145717463848721</c:v>
                </c:pt>
                <c:pt idx="296">
                  <c:v>0.29922135706340369</c:v>
                </c:pt>
                <c:pt idx="297">
                  <c:v>0.31368186874304771</c:v>
                </c:pt>
                <c:pt idx="298">
                  <c:v>0.31256952169076746</c:v>
                </c:pt>
                <c:pt idx="299">
                  <c:v>0.30812013348164613</c:v>
                </c:pt>
                <c:pt idx="300">
                  <c:v>0.3014460511679643</c:v>
                </c:pt>
                <c:pt idx="301">
                  <c:v>0.27697441601779743</c:v>
                </c:pt>
                <c:pt idx="302">
                  <c:v>0.22024471635150161</c:v>
                </c:pt>
                <c:pt idx="303">
                  <c:v>0.21690767519466073</c:v>
                </c:pt>
                <c:pt idx="304">
                  <c:v>0.19132369299221344</c:v>
                </c:pt>
                <c:pt idx="305">
                  <c:v>0.20800889877641809</c:v>
                </c:pt>
                <c:pt idx="306">
                  <c:v>0.20133481646273629</c:v>
                </c:pt>
                <c:pt idx="307">
                  <c:v>0.23581757508342588</c:v>
                </c:pt>
                <c:pt idx="308">
                  <c:v>0.23581757508342588</c:v>
                </c:pt>
                <c:pt idx="309">
                  <c:v>0.22803114571746383</c:v>
                </c:pt>
                <c:pt idx="310">
                  <c:v>0.23915461624026696</c:v>
                </c:pt>
                <c:pt idx="311">
                  <c:v>0.19243604004449383</c:v>
                </c:pt>
                <c:pt idx="312">
                  <c:v>0.22914349276974408</c:v>
                </c:pt>
                <c:pt idx="313">
                  <c:v>0.19577308120133474</c:v>
                </c:pt>
                <c:pt idx="314">
                  <c:v>0.22358175750834253</c:v>
                </c:pt>
                <c:pt idx="315">
                  <c:v>0.20800889877641809</c:v>
                </c:pt>
                <c:pt idx="316">
                  <c:v>0.22691879866518344</c:v>
                </c:pt>
                <c:pt idx="317">
                  <c:v>0.24582869855394876</c:v>
                </c:pt>
                <c:pt idx="318">
                  <c:v>0.23692992213570629</c:v>
                </c:pt>
                <c:pt idx="319">
                  <c:v>0.24471635150166851</c:v>
                </c:pt>
                <c:pt idx="320">
                  <c:v>0.23136818687430474</c:v>
                </c:pt>
                <c:pt idx="321">
                  <c:v>0.2480533926585094</c:v>
                </c:pt>
                <c:pt idx="322">
                  <c:v>0.28031145717463835</c:v>
                </c:pt>
                <c:pt idx="323">
                  <c:v>0.27252502780867627</c:v>
                </c:pt>
                <c:pt idx="324">
                  <c:v>0.26807563959955499</c:v>
                </c:pt>
                <c:pt idx="325">
                  <c:v>0.28587319243603992</c:v>
                </c:pt>
                <c:pt idx="326">
                  <c:v>0.29922135706340369</c:v>
                </c:pt>
                <c:pt idx="327">
                  <c:v>0.29922135706340369</c:v>
                </c:pt>
                <c:pt idx="328">
                  <c:v>0.29922135706340369</c:v>
                </c:pt>
                <c:pt idx="329">
                  <c:v>0.29922135706340369</c:v>
                </c:pt>
                <c:pt idx="330">
                  <c:v>0.31368186874304771</c:v>
                </c:pt>
                <c:pt idx="331">
                  <c:v>0.31701890989988873</c:v>
                </c:pt>
                <c:pt idx="332">
                  <c:v>0.28587319243603992</c:v>
                </c:pt>
                <c:pt idx="333">
                  <c:v>0.27252502780867627</c:v>
                </c:pt>
                <c:pt idx="334">
                  <c:v>0.29254727474972186</c:v>
                </c:pt>
                <c:pt idx="335">
                  <c:v>0.27808676307007785</c:v>
                </c:pt>
                <c:pt idx="336">
                  <c:v>0.28253615127919901</c:v>
                </c:pt>
                <c:pt idx="337">
                  <c:v>0.2480533926585094</c:v>
                </c:pt>
                <c:pt idx="338">
                  <c:v>0.26585094549499433</c:v>
                </c:pt>
                <c:pt idx="339">
                  <c:v>0.28698553948832028</c:v>
                </c:pt>
                <c:pt idx="340">
                  <c:v>0.29699666295884303</c:v>
                </c:pt>
                <c:pt idx="341">
                  <c:v>0.31145717463848721</c:v>
                </c:pt>
                <c:pt idx="342">
                  <c:v>0.3103448275862068</c:v>
                </c:pt>
                <c:pt idx="343">
                  <c:v>0.30478309232480522</c:v>
                </c:pt>
                <c:pt idx="344">
                  <c:v>0.27586206896551718</c:v>
                </c:pt>
                <c:pt idx="345">
                  <c:v>0.27586206896551718</c:v>
                </c:pt>
                <c:pt idx="346">
                  <c:v>0.30255839822024455</c:v>
                </c:pt>
                <c:pt idx="347">
                  <c:v>0.31368186874304771</c:v>
                </c:pt>
                <c:pt idx="348">
                  <c:v>0.30033370411568405</c:v>
                </c:pt>
                <c:pt idx="349">
                  <c:v>0.29254727474972186</c:v>
                </c:pt>
                <c:pt idx="350">
                  <c:v>0.27363737486095652</c:v>
                </c:pt>
                <c:pt idx="351">
                  <c:v>0.2903225806451612</c:v>
                </c:pt>
                <c:pt idx="352">
                  <c:v>0.27808676307007785</c:v>
                </c:pt>
                <c:pt idx="353">
                  <c:v>0.27141268075639591</c:v>
                </c:pt>
                <c:pt idx="354">
                  <c:v>0.26473859844271408</c:v>
                </c:pt>
                <c:pt idx="355">
                  <c:v>0.27252502780867627</c:v>
                </c:pt>
                <c:pt idx="356">
                  <c:v>0.26585094549499433</c:v>
                </c:pt>
                <c:pt idx="357">
                  <c:v>0.27030033370411566</c:v>
                </c:pt>
                <c:pt idx="358">
                  <c:v>0.26362625139043366</c:v>
                </c:pt>
                <c:pt idx="359">
                  <c:v>0.25472747497219123</c:v>
                </c:pt>
                <c:pt idx="360">
                  <c:v>0.23359288097886538</c:v>
                </c:pt>
                <c:pt idx="361">
                  <c:v>0.22469410456062278</c:v>
                </c:pt>
                <c:pt idx="362">
                  <c:v>0.22469410456062278</c:v>
                </c:pt>
                <c:pt idx="363">
                  <c:v>0.21357063403781967</c:v>
                </c:pt>
                <c:pt idx="364">
                  <c:v>0.21802002224694098</c:v>
                </c:pt>
                <c:pt idx="365">
                  <c:v>0.21579532814238031</c:v>
                </c:pt>
                <c:pt idx="366">
                  <c:v>0.21913236929922122</c:v>
                </c:pt>
                <c:pt idx="367">
                  <c:v>0.22358175750834253</c:v>
                </c:pt>
                <c:pt idx="368">
                  <c:v>0.22469410456062278</c:v>
                </c:pt>
                <c:pt idx="369">
                  <c:v>0.21690767519466073</c:v>
                </c:pt>
                <c:pt idx="370">
                  <c:v>0.21023359288097876</c:v>
                </c:pt>
                <c:pt idx="371">
                  <c:v>0.21134593993325917</c:v>
                </c:pt>
                <c:pt idx="372">
                  <c:v>0.20800889877641809</c:v>
                </c:pt>
                <c:pt idx="373">
                  <c:v>0.19577308120133474</c:v>
                </c:pt>
                <c:pt idx="374">
                  <c:v>0.20133481646273629</c:v>
                </c:pt>
                <c:pt idx="375">
                  <c:v>0.19243604004449383</c:v>
                </c:pt>
                <c:pt idx="376">
                  <c:v>0.19021134593993319</c:v>
                </c:pt>
                <c:pt idx="377">
                  <c:v>0.20467185761957721</c:v>
                </c:pt>
                <c:pt idx="378">
                  <c:v>0.19911012235817566</c:v>
                </c:pt>
                <c:pt idx="379">
                  <c:v>0.19021134593993319</c:v>
                </c:pt>
                <c:pt idx="380">
                  <c:v>0.19021134593993319</c:v>
                </c:pt>
                <c:pt idx="381">
                  <c:v>0.17797552836484981</c:v>
                </c:pt>
                <c:pt idx="382">
                  <c:v>0.16907675194660721</c:v>
                </c:pt>
                <c:pt idx="383">
                  <c:v>0.17241379310344826</c:v>
                </c:pt>
                <c:pt idx="384">
                  <c:v>0.1579532814238041</c:v>
                </c:pt>
                <c:pt idx="385">
                  <c:v>0.17686318131256942</c:v>
                </c:pt>
                <c:pt idx="386">
                  <c:v>0.18353726362625139</c:v>
                </c:pt>
                <c:pt idx="387">
                  <c:v>0.18353726362625139</c:v>
                </c:pt>
                <c:pt idx="388">
                  <c:v>0.16685205784204671</c:v>
                </c:pt>
                <c:pt idx="389">
                  <c:v>0.16685205784204671</c:v>
                </c:pt>
                <c:pt idx="390">
                  <c:v>0.16907675194660721</c:v>
                </c:pt>
                <c:pt idx="391">
                  <c:v>0.16017797552836474</c:v>
                </c:pt>
                <c:pt idx="392">
                  <c:v>0.17241379310344826</c:v>
                </c:pt>
                <c:pt idx="393">
                  <c:v>0.17352614015572851</c:v>
                </c:pt>
                <c:pt idx="394">
                  <c:v>0.16907675194660721</c:v>
                </c:pt>
                <c:pt idx="395">
                  <c:v>0.16351501668520566</c:v>
                </c:pt>
                <c:pt idx="396">
                  <c:v>0.16240266963292541</c:v>
                </c:pt>
                <c:pt idx="397">
                  <c:v>0.15906562847608449</c:v>
                </c:pt>
                <c:pt idx="398">
                  <c:v>0.15906562847608449</c:v>
                </c:pt>
                <c:pt idx="399">
                  <c:v>0.17130144605116787</c:v>
                </c:pt>
                <c:pt idx="400">
                  <c:v>0.18353726362625139</c:v>
                </c:pt>
                <c:pt idx="401">
                  <c:v>0.17575083426028917</c:v>
                </c:pt>
                <c:pt idx="402">
                  <c:v>0.19243604004449383</c:v>
                </c:pt>
                <c:pt idx="403">
                  <c:v>0.19799777530589541</c:v>
                </c:pt>
                <c:pt idx="404">
                  <c:v>0.18353726362625139</c:v>
                </c:pt>
                <c:pt idx="405">
                  <c:v>0.19132369299221344</c:v>
                </c:pt>
                <c:pt idx="406">
                  <c:v>0.20133481646273629</c:v>
                </c:pt>
                <c:pt idx="407">
                  <c:v>0.19354838709677408</c:v>
                </c:pt>
                <c:pt idx="408">
                  <c:v>0.17463848720800876</c:v>
                </c:pt>
                <c:pt idx="409">
                  <c:v>0.17797552836484981</c:v>
                </c:pt>
                <c:pt idx="410">
                  <c:v>0.17797552836484981</c:v>
                </c:pt>
                <c:pt idx="411">
                  <c:v>0.16462736373748604</c:v>
                </c:pt>
                <c:pt idx="412">
                  <c:v>0.15906562847608449</c:v>
                </c:pt>
                <c:pt idx="413">
                  <c:v>0.16017797552836474</c:v>
                </c:pt>
                <c:pt idx="414">
                  <c:v>0.14682981090100097</c:v>
                </c:pt>
                <c:pt idx="415">
                  <c:v>0.15127919911012228</c:v>
                </c:pt>
                <c:pt idx="416">
                  <c:v>0.15572858731924361</c:v>
                </c:pt>
                <c:pt idx="417">
                  <c:v>0.14571746384872072</c:v>
                </c:pt>
                <c:pt idx="418">
                  <c:v>0.13236929922135696</c:v>
                </c:pt>
                <c:pt idx="419">
                  <c:v>0.12903225806451607</c:v>
                </c:pt>
                <c:pt idx="420">
                  <c:v>0.15684093437152385</c:v>
                </c:pt>
                <c:pt idx="421">
                  <c:v>0.14349276974416009</c:v>
                </c:pt>
                <c:pt idx="422">
                  <c:v>0.12235817575083426</c:v>
                </c:pt>
                <c:pt idx="423">
                  <c:v>0.11790878754171294</c:v>
                </c:pt>
                <c:pt idx="424">
                  <c:v>0.16462736373748604</c:v>
                </c:pt>
                <c:pt idx="425">
                  <c:v>0.14238042269187984</c:v>
                </c:pt>
                <c:pt idx="426">
                  <c:v>0.16796440489432696</c:v>
                </c:pt>
                <c:pt idx="427">
                  <c:v>0.18909899888765294</c:v>
                </c:pt>
                <c:pt idx="428">
                  <c:v>0.18798665183537253</c:v>
                </c:pt>
                <c:pt idx="429">
                  <c:v>0.20244716351501654</c:v>
                </c:pt>
                <c:pt idx="430">
                  <c:v>0.18909899888765294</c:v>
                </c:pt>
                <c:pt idx="431">
                  <c:v>0.18798665183537253</c:v>
                </c:pt>
                <c:pt idx="432">
                  <c:v>0.20133481646273629</c:v>
                </c:pt>
                <c:pt idx="433">
                  <c:v>0.19577308120133474</c:v>
                </c:pt>
                <c:pt idx="434">
                  <c:v>0.18242491657397097</c:v>
                </c:pt>
                <c:pt idx="435">
                  <c:v>0.16796440489432696</c:v>
                </c:pt>
                <c:pt idx="436">
                  <c:v>0.19577308120133474</c:v>
                </c:pt>
                <c:pt idx="437">
                  <c:v>0.19799777530589541</c:v>
                </c:pt>
                <c:pt idx="438">
                  <c:v>0.22469410456062278</c:v>
                </c:pt>
                <c:pt idx="439">
                  <c:v>0.19911012235817566</c:v>
                </c:pt>
                <c:pt idx="440">
                  <c:v>0.20022246941045604</c:v>
                </c:pt>
                <c:pt idx="441">
                  <c:v>0.20467185761957721</c:v>
                </c:pt>
                <c:pt idx="442">
                  <c:v>0.20689655172413784</c:v>
                </c:pt>
                <c:pt idx="443">
                  <c:v>0.20912124582869851</c:v>
                </c:pt>
                <c:pt idx="444">
                  <c:v>0.19466073414905449</c:v>
                </c:pt>
                <c:pt idx="445">
                  <c:v>0.18909899888765294</c:v>
                </c:pt>
                <c:pt idx="446">
                  <c:v>0.19577308120133474</c:v>
                </c:pt>
                <c:pt idx="447">
                  <c:v>0.19354838709677408</c:v>
                </c:pt>
                <c:pt idx="448">
                  <c:v>0.19243604004449383</c:v>
                </c:pt>
                <c:pt idx="449">
                  <c:v>0.19466073414905449</c:v>
                </c:pt>
                <c:pt idx="450">
                  <c:v>0.19354838709677408</c:v>
                </c:pt>
                <c:pt idx="451">
                  <c:v>0.19354838709677408</c:v>
                </c:pt>
                <c:pt idx="452">
                  <c:v>0.19799777530589541</c:v>
                </c:pt>
                <c:pt idx="453">
                  <c:v>0.19243604004449383</c:v>
                </c:pt>
                <c:pt idx="454">
                  <c:v>0.19243604004449383</c:v>
                </c:pt>
                <c:pt idx="455">
                  <c:v>0.19243604004449383</c:v>
                </c:pt>
                <c:pt idx="456">
                  <c:v>0.17130144605116787</c:v>
                </c:pt>
                <c:pt idx="457">
                  <c:v>0.16017797552836474</c:v>
                </c:pt>
                <c:pt idx="458">
                  <c:v>0.17686318131256942</c:v>
                </c:pt>
                <c:pt idx="459">
                  <c:v>0.16907675194660721</c:v>
                </c:pt>
                <c:pt idx="460">
                  <c:v>0.17908787541713006</c:v>
                </c:pt>
                <c:pt idx="461">
                  <c:v>0.17797552836484981</c:v>
                </c:pt>
                <c:pt idx="462">
                  <c:v>0.16685205784204671</c:v>
                </c:pt>
                <c:pt idx="463">
                  <c:v>0.16240266963292541</c:v>
                </c:pt>
                <c:pt idx="464">
                  <c:v>0.16573971078976629</c:v>
                </c:pt>
                <c:pt idx="465">
                  <c:v>0.15350389321468294</c:v>
                </c:pt>
                <c:pt idx="466">
                  <c:v>0.16907675194660721</c:v>
                </c:pt>
                <c:pt idx="467">
                  <c:v>0.17018909899888762</c:v>
                </c:pt>
                <c:pt idx="468">
                  <c:v>0.17018909899888762</c:v>
                </c:pt>
                <c:pt idx="469">
                  <c:v>0.1579532814238041</c:v>
                </c:pt>
                <c:pt idx="470">
                  <c:v>0.16351501668520566</c:v>
                </c:pt>
                <c:pt idx="471">
                  <c:v>0.16017797552836474</c:v>
                </c:pt>
                <c:pt idx="472">
                  <c:v>0.16351501668520566</c:v>
                </c:pt>
                <c:pt idx="473">
                  <c:v>0.16685205784204671</c:v>
                </c:pt>
                <c:pt idx="474">
                  <c:v>0.17575083426028917</c:v>
                </c:pt>
                <c:pt idx="475">
                  <c:v>0.15906562847608449</c:v>
                </c:pt>
                <c:pt idx="476">
                  <c:v>0.16573971078976629</c:v>
                </c:pt>
                <c:pt idx="477">
                  <c:v>0.16573971078976629</c:v>
                </c:pt>
                <c:pt idx="478">
                  <c:v>0.16017797552836474</c:v>
                </c:pt>
                <c:pt idx="479">
                  <c:v>0.16351501668520566</c:v>
                </c:pt>
                <c:pt idx="480">
                  <c:v>0.16573971078976629</c:v>
                </c:pt>
                <c:pt idx="481">
                  <c:v>0.17352614015572851</c:v>
                </c:pt>
                <c:pt idx="482">
                  <c:v>0.15350389321468294</c:v>
                </c:pt>
                <c:pt idx="483">
                  <c:v>0.15461624026696319</c:v>
                </c:pt>
                <c:pt idx="484">
                  <c:v>0.14460511679644047</c:v>
                </c:pt>
                <c:pt idx="485">
                  <c:v>0.13014460511679632</c:v>
                </c:pt>
                <c:pt idx="486">
                  <c:v>0.15461624026696319</c:v>
                </c:pt>
                <c:pt idx="487">
                  <c:v>0.15127919911012228</c:v>
                </c:pt>
                <c:pt idx="488">
                  <c:v>0.14794215795328139</c:v>
                </c:pt>
                <c:pt idx="489">
                  <c:v>0.13793103448275851</c:v>
                </c:pt>
                <c:pt idx="490">
                  <c:v>0.14126807563959942</c:v>
                </c:pt>
                <c:pt idx="491">
                  <c:v>0.1234705228031145</c:v>
                </c:pt>
                <c:pt idx="492">
                  <c:v>0.12903225806451607</c:v>
                </c:pt>
                <c:pt idx="493">
                  <c:v>0.13348164627363737</c:v>
                </c:pt>
                <c:pt idx="494">
                  <c:v>0.16351501668520566</c:v>
                </c:pt>
                <c:pt idx="495">
                  <c:v>0.15572858731924361</c:v>
                </c:pt>
                <c:pt idx="496">
                  <c:v>0.16573971078976629</c:v>
                </c:pt>
                <c:pt idx="497">
                  <c:v>0.19021134593993319</c:v>
                </c:pt>
                <c:pt idx="498">
                  <c:v>0.17463848720800876</c:v>
                </c:pt>
                <c:pt idx="499">
                  <c:v>0.16462736373748604</c:v>
                </c:pt>
                <c:pt idx="500">
                  <c:v>0.19466073414905449</c:v>
                </c:pt>
                <c:pt idx="501">
                  <c:v>0.19911012235817566</c:v>
                </c:pt>
                <c:pt idx="502">
                  <c:v>0.20244716351501654</c:v>
                </c:pt>
                <c:pt idx="503">
                  <c:v>0.18020022246941031</c:v>
                </c:pt>
                <c:pt idx="504">
                  <c:v>0.20133481646273629</c:v>
                </c:pt>
                <c:pt idx="505">
                  <c:v>0.21023359288097876</c:v>
                </c:pt>
                <c:pt idx="506">
                  <c:v>0.19243604004449383</c:v>
                </c:pt>
                <c:pt idx="507">
                  <c:v>0.18687430478309228</c:v>
                </c:pt>
                <c:pt idx="508">
                  <c:v>0.19799777530589541</c:v>
                </c:pt>
                <c:pt idx="509">
                  <c:v>0.17575083426028917</c:v>
                </c:pt>
                <c:pt idx="510">
                  <c:v>0.19911012235817566</c:v>
                </c:pt>
                <c:pt idx="511">
                  <c:v>0.19688542825361499</c:v>
                </c:pt>
                <c:pt idx="512">
                  <c:v>0.19466073414905449</c:v>
                </c:pt>
                <c:pt idx="513">
                  <c:v>0.21357063403781967</c:v>
                </c:pt>
                <c:pt idx="514">
                  <c:v>0.21468298109010006</c:v>
                </c:pt>
                <c:pt idx="515">
                  <c:v>0.21468298109010006</c:v>
                </c:pt>
                <c:pt idx="516">
                  <c:v>0.21468298109010006</c:v>
                </c:pt>
                <c:pt idx="517">
                  <c:v>0.19577308120133474</c:v>
                </c:pt>
                <c:pt idx="518">
                  <c:v>0.18464961067853164</c:v>
                </c:pt>
                <c:pt idx="519">
                  <c:v>0.18464961067853164</c:v>
                </c:pt>
                <c:pt idx="520">
                  <c:v>0.18464961067853164</c:v>
                </c:pt>
                <c:pt idx="521">
                  <c:v>0.19911012235817566</c:v>
                </c:pt>
                <c:pt idx="522">
                  <c:v>0.19243604004449383</c:v>
                </c:pt>
                <c:pt idx="523">
                  <c:v>0.23915461624026696</c:v>
                </c:pt>
                <c:pt idx="524">
                  <c:v>0.27363737486095652</c:v>
                </c:pt>
                <c:pt idx="525">
                  <c:v>0.28698553948832028</c:v>
                </c:pt>
                <c:pt idx="526">
                  <c:v>0.30033370411568405</c:v>
                </c:pt>
                <c:pt idx="527">
                  <c:v>0.30478309232480522</c:v>
                </c:pt>
                <c:pt idx="528">
                  <c:v>0.30589543937708563</c:v>
                </c:pt>
                <c:pt idx="529">
                  <c:v>0.35928809788654054</c:v>
                </c:pt>
                <c:pt idx="530">
                  <c:v>0.3503893214682981</c:v>
                </c:pt>
                <c:pt idx="531">
                  <c:v>0.3014460511679643</c:v>
                </c:pt>
                <c:pt idx="532">
                  <c:v>0.33481646273637367</c:v>
                </c:pt>
                <c:pt idx="533">
                  <c:v>0.34705228031145702</c:v>
                </c:pt>
                <c:pt idx="534">
                  <c:v>0.34037819799777524</c:v>
                </c:pt>
                <c:pt idx="535">
                  <c:v>0.28587319243603992</c:v>
                </c:pt>
                <c:pt idx="536">
                  <c:v>0.34705228031145702</c:v>
                </c:pt>
                <c:pt idx="537">
                  <c:v>0.33481646273637367</c:v>
                </c:pt>
                <c:pt idx="538">
                  <c:v>0.36929922135706328</c:v>
                </c:pt>
                <c:pt idx="539">
                  <c:v>0.32591768631813123</c:v>
                </c:pt>
                <c:pt idx="540">
                  <c:v>0.35150166852057835</c:v>
                </c:pt>
                <c:pt idx="541">
                  <c:v>0.3748609566184648</c:v>
                </c:pt>
                <c:pt idx="542">
                  <c:v>0.37374860956618455</c:v>
                </c:pt>
                <c:pt idx="543">
                  <c:v>0.39822024471635142</c:v>
                </c:pt>
                <c:pt idx="544">
                  <c:v>0.43381535038932145</c:v>
                </c:pt>
                <c:pt idx="545">
                  <c:v>0.45717463848720791</c:v>
                </c:pt>
                <c:pt idx="546">
                  <c:v>0.40266963292547259</c:v>
                </c:pt>
                <c:pt idx="547">
                  <c:v>0.40266963292547259</c:v>
                </c:pt>
                <c:pt idx="548">
                  <c:v>0.40266963292547259</c:v>
                </c:pt>
                <c:pt idx="549">
                  <c:v>0.35372636262513901</c:v>
                </c:pt>
                <c:pt idx="550">
                  <c:v>0.35706340378197987</c:v>
                </c:pt>
                <c:pt idx="551">
                  <c:v>0.36262513904338145</c:v>
                </c:pt>
                <c:pt idx="552">
                  <c:v>0.3526140155728586</c:v>
                </c:pt>
                <c:pt idx="553">
                  <c:v>0.32925472747497209</c:v>
                </c:pt>
                <c:pt idx="554">
                  <c:v>0.34705228031145702</c:v>
                </c:pt>
                <c:pt idx="555">
                  <c:v>0.33704115684093433</c:v>
                </c:pt>
                <c:pt idx="556">
                  <c:v>0.31479421579532807</c:v>
                </c:pt>
                <c:pt idx="557">
                  <c:v>0.339265850945495</c:v>
                </c:pt>
                <c:pt idx="558">
                  <c:v>0.34593993325917677</c:v>
                </c:pt>
                <c:pt idx="559">
                  <c:v>0.39710789766407106</c:v>
                </c:pt>
                <c:pt idx="560">
                  <c:v>0.41045606229143483</c:v>
                </c:pt>
                <c:pt idx="561">
                  <c:v>0.38709677419354832</c:v>
                </c:pt>
                <c:pt idx="562">
                  <c:v>0.36707452725250278</c:v>
                </c:pt>
                <c:pt idx="563">
                  <c:v>0.36818687430478303</c:v>
                </c:pt>
                <c:pt idx="564">
                  <c:v>0.33592880978865391</c:v>
                </c:pt>
                <c:pt idx="565">
                  <c:v>0.2903225806451612</c:v>
                </c:pt>
                <c:pt idx="566">
                  <c:v>0.31256952169076746</c:v>
                </c:pt>
                <c:pt idx="567">
                  <c:v>0.29922135706340369</c:v>
                </c:pt>
                <c:pt idx="568">
                  <c:v>0.26918798665183524</c:v>
                </c:pt>
                <c:pt idx="569">
                  <c:v>0.35483870967741926</c:v>
                </c:pt>
                <c:pt idx="570">
                  <c:v>0.39710789766407106</c:v>
                </c:pt>
                <c:pt idx="571">
                  <c:v>0.39710789766407106</c:v>
                </c:pt>
                <c:pt idx="572">
                  <c:v>0.40600667408231367</c:v>
                </c:pt>
                <c:pt idx="573">
                  <c:v>0.4371523915461622</c:v>
                </c:pt>
                <c:pt idx="574">
                  <c:v>0.45606229143492766</c:v>
                </c:pt>
                <c:pt idx="575">
                  <c:v>0.45717463848720791</c:v>
                </c:pt>
                <c:pt idx="576">
                  <c:v>0.42046718576195768</c:v>
                </c:pt>
                <c:pt idx="577">
                  <c:v>0.40934371523915458</c:v>
                </c:pt>
                <c:pt idx="578">
                  <c:v>0.40934371523915458</c:v>
                </c:pt>
                <c:pt idx="579">
                  <c:v>0.40934371523915458</c:v>
                </c:pt>
                <c:pt idx="580">
                  <c:v>0.43047830923248037</c:v>
                </c:pt>
                <c:pt idx="581">
                  <c:v>0.44493882091212456</c:v>
                </c:pt>
                <c:pt idx="582">
                  <c:v>0.43381535038932145</c:v>
                </c:pt>
                <c:pt idx="583">
                  <c:v>0.43159065628476062</c:v>
                </c:pt>
                <c:pt idx="584">
                  <c:v>0.42491657397107885</c:v>
                </c:pt>
                <c:pt idx="585">
                  <c:v>0.40600667408231367</c:v>
                </c:pt>
                <c:pt idx="586">
                  <c:v>0.38487208008898766</c:v>
                </c:pt>
                <c:pt idx="587">
                  <c:v>0.37931034482758613</c:v>
                </c:pt>
                <c:pt idx="588">
                  <c:v>0.37931034482758613</c:v>
                </c:pt>
                <c:pt idx="589">
                  <c:v>0.35928809788654054</c:v>
                </c:pt>
                <c:pt idx="590">
                  <c:v>0.37152391546162389</c:v>
                </c:pt>
                <c:pt idx="591">
                  <c:v>0.39043381535038924</c:v>
                </c:pt>
                <c:pt idx="592">
                  <c:v>0.39154616240266948</c:v>
                </c:pt>
                <c:pt idx="593">
                  <c:v>0.41713014460511677</c:v>
                </c:pt>
                <c:pt idx="594">
                  <c:v>0.40934371523915458</c:v>
                </c:pt>
                <c:pt idx="595">
                  <c:v>0.44160177975528347</c:v>
                </c:pt>
                <c:pt idx="596">
                  <c:v>0.4371523915461622</c:v>
                </c:pt>
                <c:pt idx="597">
                  <c:v>0.42157953281423793</c:v>
                </c:pt>
                <c:pt idx="598">
                  <c:v>0.4349276974416017</c:v>
                </c:pt>
                <c:pt idx="599">
                  <c:v>0.4349276974416017</c:v>
                </c:pt>
                <c:pt idx="600">
                  <c:v>0.42491657397107885</c:v>
                </c:pt>
                <c:pt idx="601">
                  <c:v>0.40044493882091209</c:v>
                </c:pt>
                <c:pt idx="602">
                  <c:v>0.36818687430478303</c:v>
                </c:pt>
                <c:pt idx="603">
                  <c:v>0.36484983314794212</c:v>
                </c:pt>
                <c:pt idx="604">
                  <c:v>0.3726362625139043</c:v>
                </c:pt>
                <c:pt idx="605">
                  <c:v>0.3926585094549499</c:v>
                </c:pt>
                <c:pt idx="606">
                  <c:v>0.37374860956618455</c:v>
                </c:pt>
                <c:pt idx="607">
                  <c:v>0.37374860956618455</c:v>
                </c:pt>
                <c:pt idx="608">
                  <c:v>0.3526140155728586</c:v>
                </c:pt>
                <c:pt idx="609">
                  <c:v>0.3437152391546161</c:v>
                </c:pt>
                <c:pt idx="610">
                  <c:v>0.33815350389321458</c:v>
                </c:pt>
                <c:pt idx="611">
                  <c:v>0.339265850945495</c:v>
                </c:pt>
                <c:pt idx="612">
                  <c:v>0.35372636262513901</c:v>
                </c:pt>
                <c:pt idx="613">
                  <c:v>0.3503893214682981</c:v>
                </c:pt>
                <c:pt idx="614">
                  <c:v>0.3503893214682981</c:v>
                </c:pt>
                <c:pt idx="615">
                  <c:v>0.37708565072302547</c:v>
                </c:pt>
                <c:pt idx="616">
                  <c:v>0.37597330367074522</c:v>
                </c:pt>
                <c:pt idx="617">
                  <c:v>0.37041156840934364</c:v>
                </c:pt>
                <c:pt idx="618">
                  <c:v>0.3748609566184648</c:v>
                </c:pt>
                <c:pt idx="619">
                  <c:v>0.36929922135706328</c:v>
                </c:pt>
                <c:pt idx="620">
                  <c:v>0.35372636262513901</c:v>
                </c:pt>
                <c:pt idx="621">
                  <c:v>0.37819799777530588</c:v>
                </c:pt>
                <c:pt idx="622">
                  <c:v>0.37041156840934364</c:v>
                </c:pt>
                <c:pt idx="623">
                  <c:v>0.36818687430478303</c:v>
                </c:pt>
                <c:pt idx="624">
                  <c:v>0.37374860956618455</c:v>
                </c:pt>
                <c:pt idx="625">
                  <c:v>0.40044493882091209</c:v>
                </c:pt>
                <c:pt idx="626">
                  <c:v>0.42825361512791987</c:v>
                </c:pt>
                <c:pt idx="627">
                  <c:v>0.43937708565072298</c:v>
                </c:pt>
                <c:pt idx="628">
                  <c:v>0.5684093437152391</c:v>
                </c:pt>
                <c:pt idx="629">
                  <c:v>0.43937708565072298</c:v>
                </c:pt>
                <c:pt idx="630">
                  <c:v>0.45939933259176841</c:v>
                </c:pt>
                <c:pt idx="631">
                  <c:v>0.46941045606229126</c:v>
                </c:pt>
                <c:pt idx="632">
                  <c:v>0.5061179087875417</c:v>
                </c:pt>
                <c:pt idx="633">
                  <c:v>0.47163515016685209</c:v>
                </c:pt>
                <c:pt idx="634">
                  <c:v>0.47163515016685209</c:v>
                </c:pt>
                <c:pt idx="635">
                  <c:v>0.4238042269187986</c:v>
                </c:pt>
                <c:pt idx="636">
                  <c:v>0.4460511679644048</c:v>
                </c:pt>
                <c:pt idx="637">
                  <c:v>0.4460511679644048</c:v>
                </c:pt>
                <c:pt idx="638">
                  <c:v>0.43047830923248037</c:v>
                </c:pt>
                <c:pt idx="639">
                  <c:v>0.46829810901001101</c:v>
                </c:pt>
                <c:pt idx="640">
                  <c:v>0.47274749721913234</c:v>
                </c:pt>
                <c:pt idx="641">
                  <c:v>0.47052280311457151</c:v>
                </c:pt>
                <c:pt idx="642">
                  <c:v>0.42936596218020012</c:v>
                </c:pt>
                <c:pt idx="643">
                  <c:v>0.44938820912124589</c:v>
                </c:pt>
                <c:pt idx="644">
                  <c:v>0.47497219132369284</c:v>
                </c:pt>
                <c:pt idx="645">
                  <c:v>0.47942157953281417</c:v>
                </c:pt>
                <c:pt idx="646">
                  <c:v>0.5061179087875417</c:v>
                </c:pt>
                <c:pt idx="647">
                  <c:v>0.47719688542825367</c:v>
                </c:pt>
                <c:pt idx="648">
                  <c:v>0.46607341490545051</c:v>
                </c:pt>
                <c:pt idx="649">
                  <c:v>0.48609566184649594</c:v>
                </c:pt>
                <c:pt idx="650">
                  <c:v>0.48609566184649594</c:v>
                </c:pt>
                <c:pt idx="651">
                  <c:v>0.47942157953281417</c:v>
                </c:pt>
                <c:pt idx="652">
                  <c:v>0.47719688542825367</c:v>
                </c:pt>
                <c:pt idx="653">
                  <c:v>0.45050055617352613</c:v>
                </c:pt>
                <c:pt idx="654">
                  <c:v>0.45050055617352613</c:v>
                </c:pt>
                <c:pt idx="655">
                  <c:v>0.40711902113459392</c:v>
                </c:pt>
                <c:pt idx="656">
                  <c:v>0.40155728587319234</c:v>
                </c:pt>
                <c:pt idx="657">
                  <c:v>0.40823136818687417</c:v>
                </c:pt>
                <c:pt idx="658">
                  <c:v>0.42825361512791987</c:v>
                </c:pt>
                <c:pt idx="659">
                  <c:v>0.42936596218020012</c:v>
                </c:pt>
                <c:pt idx="660">
                  <c:v>0.39933259176863167</c:v>
                </c:pt>
                <c:pt idx="661">
                  <c:v>0.41935483870967727</c:v>
                </c:pt>
                <c:pt idx="662">
                  <c:v>0.40155728587319234</c:v>
                </c:pt>
                <c:pt idx="663">
                  <c:v>0.403781979977753</c:v>
                </c:pt>
                <c:pt idx="664">
                  <c:v>0.4371523915461622</c:v>
                </c:pt>
                <c:pt idx="665">
                  <c:v>0.41490545050055611</c:v>
                </c:pt>
                <c:pt idx="666">
                  <c:v>0.41268075639599544</c:v>
                </c:pt>
                <c:pt idx="667">
                  <c:v>0.40934371523915458</c:v>
                </c:pt>
                <c:pt idx="668">
                  <c:v>0.4349276974416017</c:v>
                </c:pt>
                <c:pt idx="669">
                  <c:v>0.44382647385984431</c:v>
                </c:pt>
                <c:pt idx="670">
                  <c:v>0.4260289210233591</c:v>
                </c:pt>
                <c:pt idx="671">
                  <c:v>0.44093437152391529</c:v>
                </c:pt>
                <c:pt idx="672">
                  <c:v>0.4260289210233591</c:v>
                </c:pt>
                <c:pt idx="673">
                  <c:v>0.42847608453837577</c:v>
                </c:pt>
                <c:pt idx="674">
                  <c:v>0.44493882091212456</c:v>
                </c:pt>
                <c:pt idx="675">
                  <c:v>0.4460511679644048</c:v>
                </c:pt>
                <c:pt idx="676">
                  <c:v>0.4460511679644048</c:v>
                </c:pt>
                <c:pt idx="677">
                  <c:v>0.46518353726362616</c:v>
                </c:pt>
                <c:pt idx="678">
                  <c:v>0.46607341490545051</c:v>
                </c:pt>
                <c:pt idx="679">
                  <c:v>0.49944382647385988</c:v>
                </c:pt>
                <c:pt idx="680">
                  <c:v>0.48720800889877619</c:v>
                </c:pt>
                <c:pt idx="681">
                  <c:v>0.5018909899888766</c:v>
                </c:pt>
                <c:pt idx="682">
                  <c:v>0.51034482758620681</c:v>
                </c:pt>
                <c:pt idx="683">
                  <c:v>0.4812013348164626</c:v>
                </c:pt>
                <c:pt idx="684">
                  <c:v>0.47942157953281417</c:v>
                </c:pt>
                <c:pt idx="685">
                  <c:v>0.48387096774193544</c:v>
                </c:pt>
                <c:pt idx="686">
                  <c:v>0.51279199110122353</c:v>
                </c:pt>
                <c:pt idx="687">
                  <c:v>0.46941045606229126</c:v>
                </c:pt>
                <c:pt idx="688">
                  <c:v>0.46941045606229126</c:v>
                </c:pt>
                <c:pt idx="689">
                  <c:v>0.49054505005561727</c:v>
                </c:pt>
                <c:pt idx="690">
                  <c:v>0.48832035595105677</c:v>
                </c:pt>
                <c:pt idx="691">
                  <c:v>0.46607341490545051</c:v>
                </c:pt>
                <c:pt idx="692">
                  <c:v>0.46496106785316998</c:v>
                </c:pt>
                <c:pt idx="693">
                  <c:v>0.41268075639599544</c:v>
                </c:pt>
                <c:pt idx="694">
                  <c:v>0.37152391546162389</c:v>
                </c:pt>
                <c:pt idx="695">
                  <c:v>0.41490545050055611</c:v>
                </c:pt>
                <c:pt idx="696">
                  <c:v>0.3926585094549499</c:v>
                </c:pt>
                <c:pt idx="697">
                  <c:v>0.40934371523915458</c:v>
                </c:pt>
                <c:pt idx="698">
                  <c:v>0.45050055617352613</c:v>
                </c:pt>
                <c:pt idx="699">
                  <c:v>0.46384872080088974</c:v>
                </c:pt>
                <c:pt idx="700">
                  <c:v>0.46162402669632924</c:v>
                </c:pt>
                <c:pt idx="701">
                  <c:v>0.43381535038932145</c:v>
                </c:pt>
                <c:pt idx="702">
                  <c:v>0.43047830923248037</c:v>
                </c:pt>
                <c:pt idx="703">
                  <c:v>0.43937708565072298</c:v>
                </c:pt>
                <c:pt idx="704">
                  <c:v>0.43937708565072298</c:v>
                </c:pt>
                <c:pt idx="705">
                  <c:v>0.40155728587319234</c:v>
                </c:pt>
                <c:pt idx="706">
                  <c:v>0.39043381535038924</c:v>
                </c:pt>
                <c:pt idx="707">
                  <c:v>0.35706340378197987</c:v>
                </c:pt>
                <c:pt idx="708">
                  <c:v>0.33481646273637367</c:v>
                </c:pt>
                <c:pt idx="709">
                  <c:v>0.34927697441601768</c:v>
                </c:pt>
                <c:pt idx="710">
                  <c:v>0.3615127919911012</c:v>
                </c:pt>
                <c:pt idx="711">
                  <c:v>0.3637374860956617</c:v>
                </c:pt>
                <c:pt idx="712">
                  <c:v>0.36818687430478303</c:v>
                </c:pt>
                <c:pt idx="713">
                  <c:v>0.36929922135706328</c:v>
                </c:pt>
                <c:pt idx="714">
                  <c:v>0.332591768631813</c:v>
                </c:pt>
                <c:pt idx="715">
                  <c:v>0.38709677419354832</c:v>
                </c:pt>
                <c:pt idx="716">
                  <c:v>0.38709677419354832</c:v>
                </c:pt>
                <c:pt idx="717">
                  <c:v>0.42825361512791987</c:v>
                </c:pt>
                <c:pt idx="718">
                  <c:v>0.39599555061179081</c:v>
                </c:pt>
                <c:pt idx="719">
                  <c:v>0.41490545050055611</c:v>
                </c:pt>
                <c:pt idx="720">
                  <c:v>0.41490545050055611</c:v>
                </c:pt>
                <c:pt idx="721">
                  <c:v>0.34149054505005549</c:v>
                </c:pt>
                <c:pt idx="722">
                  <c:v>0.34705228031145702</c:v>
                </c:pt>
                <c:pt idx="723">
                  <c:v>0.24582869855394876</c:v>
                </c:pt>
                <c:pt idx="724">
                  <c:v>0.31256952169076746</c:v>
                </c:pt>
                <c:pt idx="725">
                  <c:v>0.23025583982202433</c:v>
                </c:pt>
                <c:pt idx="726">
                  <c:v>0.17908787541713006</c:v>
                </c:pt>
                <c:pt idx="727">
                  <c:v>0.17018909899888762</c:v>
                </c:pt>
                <c:pt idx="728">
                  <c:v>0.19354838709677408</c:v>
                </c:pt>
                <c:pt idx="729">
                  <c:v>0.24582869855394876</c:v>
                </c:pt>
                <c:pt idx="730">
                  <c:v>0.22135706340378186</c:v>
                </c:pt>
                <c:pt idx="731">
                  <c:v>0.21134593993325917</c:v>
                </c:pt>
                <c:pt idx="732">
                  <c:v>0.18576195773081189</c:v>
                </c:pt>
                <c:pt idx="733">
                  <c:v>0.11234705228031139</c:v>
                </c:pt>
                <c:pt idx="734">
                  <c:v>-4.6718576195773111E-2</c:v>
                </c:pt>
                <c:pt idx="735">
                  <c:v>0.11234705228031139</c:v>
                </c:pt>
                <c:pt idx="736">
                  <c:v>0.12124582869855384</c:v>
                </c:pt>
                <c:pt idx="737">
                  <c:v>0.22358175750834253</c:v>
                </c:pt>
                <c:pt idx="738">
                  <c:v>0.15684093437152385</c:v>
                </c:pt>
                <c:pt idx="739">
                  <c:v>0.21357063403781967</c:v>
                </c:pt>
                <c:pt idx="740">
                  <c:v>0.21023359288097876</c:v>
                </c:pt>
                <c:pt idx="741">
                  <c:v>0.16796440489432696</c:v>
                </c:pt>
                <c:pt idx="742">
                  <c:v>0.18576195773081189</c:v>
                </c:pt>
                <c:pt idx="743">
                  <c:v>0.23025583982202433</c:v>
                </c:pt>
                <c:pt idx="744">
                  <c:v>0.22024471635150161</c:v>
                </c:pt>
                <c:pt idx="745">
                  <c:v>0.20133481646273629</c:v>
                </c:pt>
                <c:pt idx="746">
                  <c:v>0.19577308120133474</c:v>
                </c:pt>
                <c:pt idx="747">
                  <c:v>0.15016685205784203</c:v>
                </c:pt>
                <c:pt idx="748">
                  <c:v>0.17575083426028917</c:v>
                </c:pt>
                <c:pt idx="749">
                  <c:v>0.17686318131256942</c:v>
                </c:pt>
                <c:pt idx="750">
                  <c:v>0.14571746384872072</c:v>
                </c:pt>
                <c:pt idx="751">
                  <c:v>0.17463848720800876</c:v>
                </c:pt>
                <c:pt idx="752">
                  <c:v>0.13904338153503892</c:v>
                </c:pt>
                <c:pt idx="753">
                  <c:v>0.16017797552836474</c:v>
                </c:pt>
                <c:pt idx="754">
                  <c:v>0.15239154616240252</c:v>
                </c:pt>
                <c:pt idx="755">
                  <c:v>0.17463848720800876</c:v>
                </c:pt>
                <c:pt idx="756">
                  <c:v>0.21913236929922122</c:v>
                </c:pt>
                <c:pt idx="757">
                  <c:v>0.19466073414905449</c:v>
                </c:pt>
                <c:pt idx="758">
                  <c:v>0.22358175750834253</c:v>
                </c:pt>
                <c:pt idx="759">
                  <c:v>0.22135706340378186</c:v>
                </c:pt>
                <c:pt idx="760">
                  <c:v>0.18576195773081189</c:v>
                </c:pt>
                <c:pt idx="761">
                  <c:v>0.17686318131256942</c:v>
                </c:pt>
                <c:pt idx="762">
                  <c:v>0.16351501668520566</c:v>
                </c:pt>
                <c:pt idx="763">
                  <c:v>0.18909899888765294</c:v>
                </c:pt>
                <c:pt idx="764">
                  <c:v>0.23470522803114563</c:v>
                </c:pt>
                <c:pt idx="765">
                  <c:v>0.19354838709677408</c:v>
                </c:pt>
                <c:pt idx="766">
                  <c:v>0.17797552836484981</c:v>
                </c:pt>
                <c:pt idx="767">
                  <c:v>0.15572858731924361</c:v>
                </c:pt>
                <c:pt idx="768">
                  <c:v>0.14460511679644047</c:v>
                </c:pt>
                <c:pt idx="769">
                  <c:v>0.15350389321468294</c:v>
                </c:pt>
                <c:pt idx="770">
                  <c:v>0.14460511679644047</c:v>
                </c:pt>
                <c:pt idx="771">
                  <c:v>0.11790878754171294</c:v>
                </c:pt>
                <c:pt idx="772">
                  <c:v>0.12569521690767516</c:v>
                </c:pt>
                <c:pt idx="773">
                  <c:v>9.232480533926582E-2</c:v>
                </c:pt>
                <c:pt idx="774">
                  <c:v>0.11902113459399319</c:v>
                </c:pt>
                <c:pt idx="775">
                  <c:v>0.15461624026696319</c:v>
                </c:pt>
                <c:pt idx="776">
                  <c:v>0.15016685205784203</c:v>
                </c:pt>
                <c:pt idx="777">
                  <c:v>0.15016685205784203</c:v>
                </c:pt>
                <c:pt idx="778">
                  <c:v>0.15016685205784203</c:v>
                </c:pt>
                <c:pt idx="779">
                  <c:v>0.16129032258064516</c:v>
                </c:pt>
                <c:pt idx="780">
                  <c:v>0.17241379310344826</c:v>
                </c:pt>
                <c:pt idx="781">
                  <c:v>0.17018909899888762</c:v>
                </c:pt>
                <c:pt idx="782">
                  <c:v>0.17018909899888762</c:v>
                </c:pt>
                <c:pt idx="783">
                  <c:v>0.16573971078976629</c:v>
                </c:pt>
                <c:pt idx="784">
                  <c:v>0.14794215795328139</c:v>
                </c:pt>
                <c:pt idx="785">
                  <c:v>0.14349276974416009</c:v>
                </c:pt>
                <c:pt idx="786">
                  <c:v>0.14349276974416009</c:v>
                </c:pt>
                <c:pt idx="787">
                  <c:v>0.14794215795328139</c:v>
                </c:pt>
                <c:pt idx="788">
                  <c:v>0.15461624026696319</c:v>
                </c:pt>
                <c:pt idx="789">
                  <c:v>0.16573971078976629</c:v>
                </c:pt>
                <c:pt idx="790">
                  <c:v>0.16573971078976629</c:v>
                </c:pt>
                <c:pt idx="791">
                  <c:v>0.17018909899888762</c:v>
                </c:pt>
                <c:pt idx="792">
                  <c:v>0.1579532814238041</c:v>
                </c:pt>
                <c:pt idx="793">
                  <c:v>0.15239154616240252</c:v>
                </c:pt>
                <c:pt idx="794">
                  <c:v>0.17686318131256942</c:v>
                </c:pt>
                <c:pt idx="795">
                  <c:v>0.17908787541713006</c:v>
                </c:pt>
                <c:pt idx="796">
                  <c:v>0.14794215795328139</c:v>
                </c:pt>
                <c:pt idx="797">
                  <c:v>0.15016685205784203</c:v>
                </c:pt>
                <c:pt idx="798">
                  <c:v>0.14238042269187984</c:v>
                </c:pt>
                <c:pt idx="799">
                  <c:v>0.13793103448275851</c:v>
                </c:pt>
                <c:pt idx="800">
                  <c:v>0.14238042269187984</c:v>
                </c:pt>
                <c:pt idx="801">
                  <c:v>0.14238042269187984</c:v>
                </c:pt>
                <c:pt idx="802">
                  <c:v>0.16129032258064516</c:v>
                </c:pt>
                <c:pt idx="803">
                  <c:v>0.17352614015572851</c:v>
                </c:pt>
                <c:pt idx="804">
                  <c:v>0.17130144605116787</c:v>
                </c:pt>
                <c:pt idx="805">
                  <c:v>0.15684093437152385</c:v>
                </c:pt>
                <c:pt idx="806">
                  <c:v>0.15350389321468294</c:v>
                </c:pt>
                <c:pt idx="807">
                  <c:v>0.13904338153503892</c:v>
                </c:pt>
                <c:pt idx="808">
                  <c:v>0.15684093437152385</c:v>
                </c:pt>
                <c:pt idx="809">
                  <c:v>0.15016685205784203</c:v>
                </c:pt>
                <c:pt idx="810">
                  <c:v>0.15906562847608449</c:v>
                </c:pt>
                <c:pt idx="811">
                  <c:v>0.15127919911012228</c:v>
                </c:pt>
                <c:pt idx="812">
                  <c:v>0.14794215795328139</c:v>
                </c:pt>
                <c:pt idx="813">
                  <c:v>0.16129032258064516</c:v>
                </c:pt>
                <c:pt idx="814">
                  <c:v>0.16351501668520566</c:v>
                </c:pt>
                <c:pt idx="815">
                  <c:v>0.16129032258064516</c:v>
                </c:pt>
                <c:pt idx="816">
                  <c:v>0.17686318131256942</c:v>
                </c:pt>
                <c:pt idx="817">
                  <c:v>0.19243604004449383</c:v>
                </c:pt>
                <c:pt idx="818">
                  <c:v>0.17241379310344826</c:v>
                </c:pt>
                <c:pt idx="819">
                  <c:v>0.21579532814238031</c:v>
                </c:pt>
                <c:pt idx="820">
                  <c:v>0.2057842046718576</c:v>
                </c:pt>
                <c:pt idx="821">
                  <c:v>0.22803114571746383</c:v>
                </c:pt>
                <c:pt idx="822">
                  <c:v>0.23915461624026696</c:v>
                </c:pt>
                <c:pt idx="823">
                  <c:v>0.28031145717463835</c:v>
                </c:pt>
                <c:pt idx="824">
                  <c:v>0.26251390433815341</c:v>
                </c:pt>
                <c:pt idx="825">
                  <c:v>0.23470522803114563</c:v>
                </c:pt>
                <c:pt idx="826">
                  <c:v>0.22246941045606228</c:v>
                </c:pt>
                <c:pt idx="827">
                  <c:v>0.19911012235817566</c:v>
                </c:pt>
                <c:pt idx="828">
                  <c:v>0.19911012235817566</c:v>
                </c:pt>
                <c:pt idx="829">
                  <c:v>0.22358175750834253</c:v>
                </c:pt>
                <c:pt idx="830">
                  <c:v>0.20800889877641809</c:v>
                </c:pt>
                <c:pt idx="831">
                  <c:v>0.19466073414905449</c:v>
                </c:pt>
                <c:pt idx="832">
                  <c:v>0.20133481646273629</c:v>
                </c:pt>
                <c:pt idx="833">
                  <c:v>0.2057842046718576</c:v>
                </c:pt>
                <c:pt idx="834">
                  <c:v>0.20133481646273629</c:v>
                </c:pt>
                <c:pt idx="835">
                  <c:v>0.20912124582869851</c:v>
                </c:pt>
                <c:pt idx="836">
                  <c:v>0.20244716351501654</c:v>
                </c:pt>
                <c:pt idx="837">
                  <c:v>0.21023359288097876</c:v>
                </c:pt>
                <c:pt idx="838">
                  <c:v>0.19354838709677408</c:v>
                </c:pt>
                <c:pt idx="839">
                  <c:v>0.21913236929922122</c:v>
                </c:pt>
                <c:pt idx="840">
                  <c:v>0.20133481646273629</c:v>
                </c:pt>
                <c:pt idx="841">
                  <c:v>0.18909899888765294</c:v>
                </c:pt>
                <c:pt idx="842">
                  <c:v>0.17352614015572851</c:v>
                </c:pt>
                <c:pt idx="843">
                  <c:v>0.16462736373748604</c:v>
                </c:pt>
                <c:pt idx="844">
                  <c:v>0.17352614015572851</c:v>
                </c:pt>
                <c:pt idx="845">
                  <c:v>0.18464961067853164</c:v>
                </c:pt>
                <c:pt idx="846">
                  <c:v>0.17018909899888762</c:v>
                </c:pt>
                <c:pt idx="847">
                  <c:v>0.16462736373748604</c:v>
                </c:pt>
                <c:pt idx="848">
                  <c:v>0.14571746384872072</c:v>
                </c:pt>
                <c:pt idx="849">
                  <c:v>0.16351501668520566</c:v>
                </c:pt>
                <c:pt idx="850">
                  <c:v>0.17018909899888762</c:v>
                </c:pt>
                <c:pt idx="851">
                  <c:v>0.17686318131256942</c:v>
                </c:pt>
                <c:pt idx="852">
                  <c:v>0.17352614015572851</c:v>
                </c:pt>
                <c:pt idx="853">
                  <c:v>0.17352614015572851</c:v>
                </c:pt>
                <c:pt idx="854">
                  <c:v>0.17352614015572851</c:v>
                </c:pt>
                <c:pt idx="855">
                  <c:v>0.16907675194660721</c:v>
                </c:pt>
                <c:pt idx="856">
                  <c:v>0.17908787541713006</c:v>
                </c:pt>
                <c:pt idx="857">
                  <c:v>0.15461624026696319</c:v>
                </c:pt>
                <c:pt idx="858">
                  <c:v>0.15906562847608449</c:v>
                </c:pt>
                <c:pt idx="859">
                  <c:v>0.15461624026696319</c:v>
                </c:pt>
                <c:pt idx="860">
                  <c:v>0.16685205784204671</c:v>
                </c:pt>
                <c:pt idx="861">
                  <c:v>0.15684093437152385</c:v>
                </c:pt>
                <c:pt idx="862">
                  <c:v>0.16462736373748604</c:v>
                </c:pt>
                <c:pt idx="863">
                  <c:v>0.16685205784204671</c:v>
                </c:pt>
                <c:pt idx="864">
                  <c:v>0.16017797552836474</c:v>
                </c:pt>
                <c:pt idx="865">
                  <c:v>0.16351501668520566</c:v>
                </c:pt>
                <c:pt idx="866">
                  <c:v>0.16796440489432696</c:v>
                </c:pt>
                <c:pt idx="867">
                  <c:v>0.16573971078976629</c:v>
                </c:pt>
                <c:pt idx="868">
                  <c:v>0.16573971078976629</c:v>
                </c:pt>
                <c:pt idx="869">
                  <c:v>0.15684093437152385</c:v>
                </c:pt>
                <c:pt idx="870">
                  <c:v>0.15461624026696319</c:v>
                </c:pt>
                <c:pt idx="871">
                  <c:v>0.16017797552836474</c:v>
                </c:pt>
                <c:pt idx="872">
                  <c:v>0.14794215795328139</c:v>
                </c:pt>
                <c:pt idx="873">
                  <c:v>0.14126807563959942</c:v>
                </c:pt>
                <c:pt idx="874">
                  <c:v>0.13904338153503892</c:v>
                </c:pt>
                <c:pt idx="875">
                  <c:v>0.15906562847608449</c:v>
                </c:pt>
                <c:pt idx="876">
                  <c:v>0.14126807563959942</c:v>
                </c:pt>
                <c:pt idx="877">
                  <c:v>0.15016685205784203</c:v>
                </c:pt>
                <c:pt idx="878">
                  <c:v>0.15684093437152385</c:v>
                </c:pt>
                <c:pt idx="879">
                  <c:v>0.16351501668520566</c:v>
                </c:pt>
                <c:pt idx="880">
                  <c:v>0.15906562847608449</c:v>
                </c:pt>
                <c:pt idx="881">
                  <c:v>0.14794215795328139</c:v>
                </c:pt>
                <c:pt idx="882">
                  <c:v>0.14682981090100097</c:v>
                </c:pt>
                <c:pt idx="883">
                  <c:v>0.14682981090100097</c:v>
                </c:pt>
                <c:pt idx="884">
                  <c:v>0.15239154616240252</c:v>
                </c:pt>
                <c:pt idx="885">
                  <c:v>0.14682981090100097</c:v>
                </c:pt>
                <c:pt idx="886">
                  <c:v>0.15016685205784203</c:v>
                </c:pt>
                <c:pt idx="887">
                  <c:v>0.15016685205784203</c:v>
                </c:pt>
                <c:pt idx="888">
                  <c:v>0.16017797552836474</c:v>
                </c:pt>
                <c:pt idx="889">
                  <c:v>0.16129032258064516</c:v>
                </c:pt>
                <c:pt idx="890">
                  <c:v>0.14349276974416009</c:v>
                </c:pt>
                <c:pt idx="891">
                  <c:v>0.14905450500556164</c:v>
                </c:pt>
                <c:pt idx="892">
                  <c:v>0.13793103448275851</c:v>
                </c:pt>
                <c:pt idx="893">
                  <c:v>0.15016685205784203</c:v>
                </c:pt>
                <c:pt idx="894">
                  <c:v>0.14682981090100097</c:v>
                </c:pt>
                <c:pt idx="895">
                  <c:v>0.14794215795328139</c:v>
                </c:pt>
                <c:pt idx="896">
                  <c:v>0.15906562847608449</c:v>
                </c:pt>
                <c:pt idx="897">
                  <c:v>0.15127919911012228</c:v>
                </c:pt>
                <c:pt idx="898">
                  <c:v>0.15127919911012228</c:v>
                </c:pt>
                <c:pt idx="899">
                  <c:v>0.14682981090100097</c:v>
                </c:pt>
                <c:pt idx="900">
                  <c:v>0.15684093437152385</c:v>
                </c:pt>
                <c:pt idx="901">
                  <c:v>0.15239154616240252</c:v>
                </c:pt>
                <c:pt idx="902">
                  <c:v>0.15572858731924361</c:v>
                </c:pt>
                <c:pt idx="903">
                  <c:v>0.15239154616240252</c:v>
                </c:pt>
                <c:pt idx="904">
                  <c:v>0.14905450500556164</c:v>
                </c:pt>
                <c:pt idx="905">
                  <c:v>0.15350389321468294</c:v>
                </c:pt>
                <c:pt idx="906">
                  <c:v>0.15461624026696319</c:v>
                </c:pt>
                <c:pt idx="907">
                  <c:v>0.14794215795328139</c:v>
                </c:pt>
                <c:pt idx="908">
                  <c:v>0.14905450500556164</c:v>
                </c:pt>
                <c:pt idx="909">
                  <c:v>0.14571746384872072</c:v>
                </c:pt>
                <c:pt idx="910">
                  <c:v>0.14349276974416009</c:v>
                </c:pt>
                <c:pt idx="911">
                  <c:v>0.14349276974416009</c:v>
                </c:pt>
                <c:pt idx="912">
                  <c:v>0.13904338153503892</c:v>
                </c:pt>
                <c:pt idx="913">
                  <c:v>0.14126807563959942</c:v>
                </c:pt>
                <c:pt idx="914">
                  <c:v>0.14349276974416009</c:v>
                </c:pt>
                <c:pt idx="915">
                  <c:v>0.14905450500556164</c:v>
                </c:pt>
                <c:pt idx="916">
                  <c:v>0.15350389321468294</c:v>
                </c:pt>
                <c:pt idx="917">
                  <c:v>0.15127919911012228</c:v>
                </c:pt>
                <c:pt idx="918">
                  <c:v>0.15016685205784203</c:v>
                </c:pt>
                <c:pt idx="919">
                  <c:v>0.15461624026696319</c:v>
                </c:pt>
                <c:pt idx="920">
                  <c:v>0.16017797552836474</c:v>
                </c:pt>
                <c:pt idx="921">
                  <c:v>0.16351501668520566</c:v>
                </c:pt>
                <c:pt idx="922">
                  <c:v>0.15572858731924361</c:v>
                </c:pt>
                <c:pt idx="923">
                  <c:v>0.16017797552836474</c:v>
                </c:pt>
                <c:pt idx="924">
                  <c:v>0.15572858731924361</c:v>
                </c:pt>
                <c:pt idx="925">
                  <c:v>0.16017797552836474</c:v>
                </c:pt>
                <c:pt idx="926">
                  <c:v>0.16240266963292541</c:v>
                </c:pt>
                <c:pt idx="927">
                  <c:v>0.16573971078976629</c:v>
                </c:pt>
                <c:pt idx="928">
                  <c:v>0.16351501668520566</c:v>
                </c:pt>
                <c:pt idx="929">
                  <c:v>0.16129032258064516</c:v>
                </c:pt>
                <c:pt idx="930">
                  <c:v>0.16240266963292541</c:v>
                </c:pt>
                <c:pt idx="931">
                  <c:v>0.16573971078976629</c:v>
                </c:pt>
                <c:pt idx="932">
                  <c:v>0.16907675194660721</c:v>
                </c:pt>
                <c:pt idx="933">
                  <c:v>0.17241379310344826</c:v>
                </c:pt>
                <c:pt idx="934">
                  <c:v>0.17130144605116787</c:v>
                </c:pt>
                <c:pt idx="935">
                  <c:v>0.17018909899888762</c:v>
                </c:pt>
                <c:pt idx="936">
                  <c:v>0.17018909899888762</c:v>
                </c:pt>
                <c:pt idx="937">
                  <c:v>0.16796440489432696</c:v>
                </c:pt>
                <c:pt idx="938">
                  <c:v>0.17352614015572851</c:v>
                </c:pt>
                <c:pt idx="939">
                  <c:v>0.18464961067853164</c:v>
                </c:pt>
                <c:pt idx="940">
                  <c:v>0.19799777530589541</c:v>
                </c:pt>
                <c:pt idx="941">
                  <c:v>0.18464961067853164</c:v>
                </c:pt>
                <c:pt idx="942">
                  <c:v>0.18798665183537253</c:v>
                </c:pt>
                <c:pt idx="943">
                  <c:v>0.19799777530589541</c:v>
                </c:pt>
                <c:pt idx="944">
                  <c:v>0.19243604004449383</c:v>
                </c:pt>
                <c:pt idx="945">
                  <c:v>0.16907675194660721</c:v>
                </c:pt>
                <c:pt idx="946">
                  <c:v>0.1579532814238041</c:v>
                </c:pt>
                <c:pt idx="947">
                  <c:v>0.17130144605116787</c:v>
                </c:pt>
                <c:pt idx="948">
                  <c:v>0.16796440489432696</c:v>
                </c:pt>
                <c:pt idx="949">
                  <c:v>0.16462736373748604</c:v>
                </c:pt>
                <c:pt idx="950">
                  <c:v>0.16351501668520566</c:v>
                </c:pt>
                <c:pt idx="951">
                  <c:v>0.16017797552836474</c:v>
                </c:pt>
                <c:pt idx="952">
                  <c:v>0.16796440489432696</c:v>
                </c:pt>
                <c:pt idx="953">
                  <c:v>0.16796440489432696</c:v>
                </c:pt>
                <c:pt idx="954">
                  <c:v>0.15461624026696319</c:v>
                </c:pt>
                <c:pt idx="955">
                  <c:v>0.17018909899888762</c:v>
                </c:pt>
                <c:pt idx="956">
                  <c:v>0.17018909899888762</c:v>
                </c:pt>
                <c:pt idx="957">
                  <c:v>0.16017797552836474</c:v>
                </c:pt>
                <c:pt idx="958">
                  <c:v>0.16573971078976629</c:v>
                </c:pt>
                <c:pt idx="959">
                  <c:v>0.16129032258064516</c:v>
                </c:pt>
                <c:pt idx="960">
                  <c:v>0.16351501668520566</c:v>
                </c:pt>
                <c:pt idx="961">
                  <c:v>0.16129032258064516</c:v>
                </c:pt>
                <c:pt idx="962">
                  <c:v>0.16240266963292541</c:v>
                </c:pt>
                <c:pt idx="963">
                  <c:v>0.16685205784204671</c:v>
                </c:pt>
                <c:pt idx="964">
                  <c:v>0.16573971078976629</c:v>
                </c:pt>
                <c:pt idx="965">
                  <c:v>0.16017797552836474</c:v>
                </c:pt>
                <c:pt idx="966">
                  <c:v>0.16351501668520566</c:v>
                </c:pt>
                <c:pt idx="967">
                  <c:v>0.16351501668520566</c:v>
                </c:pt>
                <c:pt idx="968">
                  <c:v>0.16462736373748604</c:v>
                </c:pt>
                <c:pt idx="969">
                  <c:v>0.16351501668520566</c:v>
                </c:pt>
                <c:pt idx="970">
                  <c:v>0.16907675194660721</c:v>
                </c:pt>
                <c:pt idx="971">
                  <c:v>0.17018909899888762</c:v>
                </c:pt>
                <c:pt idx="972">
                  <c:v>0.15906562847608449</c:v>
                </c:pt>
                <c:pt idx="973">
                  <c:v>0.1579532814238041</c:v>
                </c:pt>
                <c:pt idx="974">
                  <c:v>0.16129032258064516</c:v>
                </c:pt>
                <c:pt idx="975">
                  <c:v>0.1579532814238041</c:v>
                </c:pt>
                <c:pt idx="976">
                  <c:v>0.17018909899888762</c:v>
                </c:pt>
                <c:pt idx="977">
                  <c:v>0.17018909899888762</c:v>
                </c:pt>
                <c:pt idx="978">
                  <c:v>0.15684093437152385</c:v>
                </c:pt>
                <c:pt idx="979">
                  <c:v>0.15684093437152385</c:v>
                </c:pt>
                <c:pt idx="980">
                  <c:v>0.1579532814238041</c:v>
                </c:pt>
                <c:pt idx="981">
                  <c:v>0.15684093437152385</c:v>
                </c:pt>
                <c:pt idx="982">
                  <c:v>0.16573971078976629</c:v>
                </c:pt>
                <c:pt idx="983">
                  <c:v>0.16240266963292541</c:v>
                </c:pt>
                <c:pt idx="984">
                  <c:v>0.16129032258064516</c:v>
                </c:pt>
                <c:pt idx="985">
                  <c:v>0.16017797552836474</c:v>
                </c:pt>
                <c:pt idx="986">
                  <c:v>0.16685205784204671</c:v>
                </c:pt>
                <c:pt idx="987">
                  <c:v>0.16796440489432696</c:v>
                </c:pt>
                <c:pt idx="988">
                  <c:v>0.17018909899888762</c:v>
                </c:pt>
                <c:pt idx="989">
                  <c:v>0.17241379310344826</c:v>
                </c:pt>
                <c:pt idx="990">
                  <c:v>0.16129032258064516</c:v>
                </c:pt>
                <c:pt idx="991">
                  <c:v>0.16351501668520566</c:v>
                </c:pt>
                <c:pt idx="992">
                  <c:v>0.1579532814238041</c:v>
                </c:pt>
                <c:pt idx="993">
                  <c:v>0.16017797552836474</c:v>
                </c:pt>
                <c:pt idx="994">
                  <c:v>0.16017797552836474</c:v>
                </c:pt>
                <c:pt idx="995">
                  <c:v>0.15350389321468294</c:v>
                </c:pt>
                <c:pt idx="996">
                  <c:v>0.15461624026696319</c:v>
                </c:pt>
                <c:pt idx="997">
                  <c:v>0.1579532814238041</c:v>
                </c:pt>
                <c:pt idx="998">
                  <c:v>0.15906562847608449</c:v>
                </c:pt>
                <c:pt idx="999">
                  <c:v>0.15684093437152385</c:v>
                </c:pt>
                <c:pt idx="1000">
                  <c:v>0.15016685205784203</c:v>
                </c:pt>
                <c:pt idx="1001">
                  <c:v>0.15684093437152385</c:v>
                </c:pt>
                <c:pt idx="1002">
                  <c:v>0.15350389321468294</c:v>
                </c:pt>
                <c:pt idx="1003">
                  <c:v>0.15461624026696319</c:v>
                </c:pt>
                <c:pt idx="1004">
                  <c:v>0.15350389321468294</c:v>
                </c:pt>
                <c:pt idx="1005">
                  <c:v>0.15906562847608449</c:v>
                </c:pt>
                <c:pt idx="1006">
                  <c:v>0.16462736373748604</c:v>
                </c:pt>
                <c:pt idx="1007">
                  <c:v>0.17018909899888762</c:v>
                </c:pt>
                <c:pt idx="1008">
                  <c:v>0.17352614015572851</c:v>
                </c:pt>
                <c:pt idx="1009">
                  <c:v>0.17352614015572851</c:v>
                </c:pt>
                <c:pt idx="1010">
                  <c:v>0.17352614015572851</c:v>
                </c:pt>
                <c:pt idx="1011">
                  <c:v>0.16796440489432696</c:v>
                </c:pt>
                <c:pt idx="1012">
                  <c:v>0.16907675194660721</c:v>
                </c:pt>
                <c:pt idx="1013">
                  <c:v>0.16907675194660721</c:v>
                </c:pt>
                <c:pt idx="1014">
                  <c:v>0.17686318131256942</c:v>
                </c:pt>
                <c:pt idx="1015">
                  <c:v>0.17130144605116787</c:v>
                </c:pt>
                <c:pt idx="1016">
                  <c:v>0.17463848720800876</c:v>
                </c:pt>
                <c:pt idx="1017">
                  <c:v>0.17241379310344826</c:v>
                </c:pt>
                <c:pt idx="1018">
                  <c:v>0.16462736373748604</c:v>
                </c:pt>
                <c:pt idx="1019">
                  <c:v>0.16907675194660721</c:v>
                </c:pt>
                <c:pt idx="1020">
                  <c:v>0.17241379310344826</c:v>
                </c:pt>
                <c:pt idx="1021">
                  <c:v>0.15684093437152385</c:v>
                </c:pt>
                <c:pt idx="1022">
                  <c:v>0.16351501668520566</c:v>
                </c:pt>
                <c:pt idx="1023">
                  <c:v>0.16017797552836474</c:v>
                </c:pt>
                <c:pt idx="1024">
                  <c:v>0.15350389321468294</c:v>
                </c:pt>
                <c:pt idx="1025">
                  <c:v>0.15350389321468294</c:v>
                </c:pt>
                <c:pt idx="1026">
                  <c:v>0.15350389321468294</c:v>
                </c:pt>
                <c:pt idx="1027">
                  <c:v>0.1579532814238041</c:v>
                </c:pt>
                <c:pt idx="1028">
                  <c:v>0.15906562847608449</c:v>
                </c:pt>
                <c:pt idx="1029">
                  <c:v>0.16129032258064516</c:v>
                </c:pt>
                <c:pt idx="1030">
                  <c:v>0.16017797552836474</c:v>
                </c:pt>
                <c:pt idx="1031">
                  <c:v>0.16129032258064516</c:v>
                </c:pt>
                <c:pt idx="1032">
                  <c:v>0.1579532814238041</c:v>
                </c:pt>
                <c:pt idx="1033">
                  <c:v>0.16462736373748604</c:v>
                </c:pt>
                <c:pt idx="1034">
                  <c:v>0.15906562847608449</c:v>
                </c:pt>
                <c:pt idx="1035">
                  <c:v>0.16351501668520566</c:v>
                </c:pt>
                <c:pt idx="1036">
                  <c:v>0.16462736373748604</c:v>
                </c:pt>
                <c:pt idx="1037">
                  <c:v>0.16685205784204671</c:v>
                </c:pt>
                <c:pt idx="1038">
                  <c:v>0.16129032258064516</c:v>
                </c:pt>
                <c:pt idx="1039">
                  <c:v>0.16240266963292541</c:v>
                </c:pt>
                <c:pt idx="1040">
                  <c:v>0.16462736373748604</c:v>
                </c:pt>
                <c:pt idx="1041">
                  <c:v>0.16685205784204671</c:v>
                </c:pt>
                <c:pt idx="1042">
                  <c:v>0.16685205784204671</c:v>
                </c:pt>
                <c:pt idx="1043">
                  <c:v>0.16685205784204671</c:v>
                </c:pt>
                <c:pt idx="1044">
                  <c:v>0.16907675194660721</c:v>
                </c:pt>
                <c:pt idx="1045">
                  <c:v>0.17352614015572851</c:v>
                </c:pt>
                <c:pt idx="1046">
                  <c:v>0.17463848720800876</c:v>
                </c:pt>
                <c:pt idx="1047">
                  <c:v>0.17575083426028917</c:v>
                </c:pt>
                <c:pt idx="1048">
                  <c:v>0.17797552836484981</c:v>
                </c:pt>
                <c:pt idx="1049">
                  <c:v>0.18020022246941031</c:v>
                </c:pt>
                <c:pt idx="1050">
                  <c:v>0.18020022246941031</c:v>
                </c:pt>
                <c:pt idx="1051">
                  <c:v>0.17241379310344826</c:v>
                </c:pt>
                <c:pt idx="1052">
                  <c:v>0.17797552836484981</c:v>
                </c:pt>
                <c:pt idx="1053">
                  <c:v>0.17241379310344826</c:v>
                </c:pt>
                <c:pt idx="1054">
                  <c:v>0.17018909899888762</c:v>
                </c:pt>
                <c:pt idx="1055">
                  <c:v>0.16796440489432696</c:v>
                </c:pt>
                <c:pt idx="1056">
                  <c:v>0.16462736373748604</c:v>
                </c:pt>
                <c:pt idx="1057">
                  <c:v>0.16017797552836474</c:v>
                </c:pt>
                <c:pt idx="1058">
                  <c:v>0.16573971078976629</c:v>
                </c:pt>
                <c:pt idx="1059">
                  <c:v>0.17241379310344826</c:v>
                </c:pt>
                <c:pt idx="1060">
                  <c:v>0.17018909899888762</c:v>
                </c:pt>
                <c:pt idx="1061">
                  <c:v>0.16129032258064516</c:v>
                </c:pt>
                <c:pt idx="1062">
                  <c:v>0.16129032258064516</c:v>
                </c:pt>
                <c:pt idx="1063">
                  <c:v>0.16796440489432696</c:v>
                </c:pt>
                <c:pt idx="1064">
                  <c:v>0.17797552836484981</c:v>
                </c:pt>
                <c:pt idx="1065">
                  <c:v>0.17797552836484981</c:v>
                </c:pt>
                <c:pt idx="1066">
                  <c:v>0.17908787541713006</c:v>
                </c:pt>
                <c:pt idx="1067">
                  <c:v>0.17908787541713006</c:v>
                </c:pt>
                <c:pt idx="1068">
                  <c:v>0.16129032258064516</c:v>
                </c:pt>
                <c:pt idx="1069">
                  <c:v>0.17241379310344826</c:v>
                </c:pt>
                <c:pt idx="1070">
                  <c:v>0.17908787541713006</c:v>
                </c:pt>
                <c:pt idx="1071">
                  <c:v>0.17463848720800876</c:v>
                </c:pt>
                <c:pt idx="1072">
                  <c:v>0.18020022246941031</c:v>
                </c:pt>
                <c:pt idx="1073">
                  <c:v>0.18353726362625139</c:v>
                </c:pt>
                <c:pt idx="1074">
                  <c:v>0.18353726362625139</c:v>
                </c:pt>
                <c:pt idx="1075">
                  <c:v>0.18353726362625139</c:v>
                </c:pt>
                <c:pt idx="1076">
                  <c:v>0.18909899888765294</c:v>
                </c:pt>
                <c:pt idx="1077">
                  <c:v>0.18687430478309228</c:v>
                </c:pt>
                <c:pt idx="1078">
                  <c:v>0.17686318131256942</c:v>
                </c:pt>
                <c:pt idx="1079">
                  <c:v>0.18576195773081189</c:v>
                </c:pt>
                <c:pt idx="1080">
                  <c:v>0.19132369299221344</c:v>
                </c:pt>
                <c:pt idx="1081">
                  <c:v>0.19021134593993319</c:v>
                </c:pt>
                <c:pt idx="1082">
                  <c:v>0.18464961067853164</c:v>
                </c:pt>
                <c:pt idx="1083">
                  <c:v>0.19354838709677408</c:v>
                </c:pt>
                <c:pt idx="1084">
                  <c:v>0.20244716351501654</c:v>
                </c:pt>
                <c:pt idx="1085">
                  <c:v>0.19911012235817566</c:v>
                </c:pt>
                <c:pt idx="1086">
                  <c:v>0.18909899888765294</c:v>
                </c:pt>
                <c:pt idx="1087">
                  <c:v>0.19354838709677408</c:v>
                </c:pt>
                <c:pt idx="1088">
                  <c:v>0.20689655172413784</c:v>
                </c:pt>
                <c:pt idx="1089">
                  <c:v>0.20022246941045604</c:v>
                </c:pt>
                <c:pt idx="1090">
                  <c:v>0.20689655172413784</c:v>
                </c:pt>
                <c:pt idx="1091">
                  <c:v>0.21023359288097876</c:v>
                </c:pt>
                <c:pt idx="1092">
                  <c:v>0.21134593993325917</c:v>
                </c:pt>
                <c:pt idx="1093">
                  <c:v>0.21023359288097876</c:v>
                </c:pt>
                <c:pt idx="1094">
                  <c:v>0.22135706340378186</c:v>
                </c:pt>
                <c:pt idx="1095">
                  <c:v>0.21802002224694098</c:v>
                </c:pt>
                <c:pt idx="1096">
                  <c:v>0.22580645161290319</c:v>
                </c:pt>
                <c:pt idx="1097">
                  <c:v>0.22358175750834253</c:v>
                </c:pt>
                <c:pt idx="1098">
                  <c:v>0.22691879866518344</c:v>
                </c:pt>
                <c:pt idx="1099">
                  <c:v>0.22024471635150161</c:v>
                </c:pt>
                <c:pt idx="1100">
                  <c:v>0.22580645161290319</c:v>
                </c:pt>
                <c:pt idx="1101">
                  <c:v>0.22580645161290319</c:v>
                </c:pt>
                <c:pt idx="1102">
                  <c:v>0.22024471635150161</c:v>
                </c:pt>
                <c:pt idx="1103">
                  <c:v>0.22914349276974408</c:v>
                </c:pt>
                <c:pt idx="1104">
                  <c:v>0.23136818687430474</c:v>
                </c:pt>
                <c:pt idx="1105">
                  <c:v>0.23359288097886538</c:v>
                </c:pt>
                <c:pt idx="1106">
                  <c:v>0.23470522803114563</c:v>
                </c:pt>
                <c:pt idx="1107">
                  <c:v>0.25139043381535031</c:v>
                </c:pt>
                <c:pt idx="1108">
                  <c:v>0.25250278086763056</c:v>
                </c:pt>
                <c:pt idx="1109">
                  <c:v>0.25250278086763056</c:v>
                </c:pt>
                <c:pt idx="1110">
                  <c:v>0.25250278086763056</c:v>
                </c:pt>
                <c:pt idx="1111">
                  <c:v>0.26028921023359275</c:v>
                </c:pt>
                <c:pt idx="1112">
                  <c:v>0.25583982202447164</c:v>
                </c:pt>
                <c:pt idx="1113">
                  <c:v>0.26473859844271408</c:v>
                </c:pt>
                <c:pt idx="1114">
                  <c:v>0.26696329254727474</c:v>
                </c:pt>
                <c:pt idx="1115">
                  <c:v>0.28031145717463835</c:v>
                </c:pt>
                <c:pt idx="1116">
                  <c:v>0.28476084538375968</c:v>
                </c:pt>
                <c:pt idx="1117">
                  <c:v>0.24137931034482746</c:v>
                </c:pt>
                <c:pt idx="1118">
                  <c:v>0.2436040044493881</c:v>
                </c:pt>
                <c:pt idx="1119">
                  <c:v>0.25695216907675189</c:v>
                </c:pt>
                <c:pt idx="1120">
                  <c:v>0.26473859844271408</c:v>
                </c:pt>
                <c:pt idx="1121">
                  <c:v>0.27252502780867627</c:v>
                </c:pt>
                <c:pt idx="1122">
                  <c:v>0.27030033370411566</c:v>
                </c:pt>
                <c:pt idx="1123">
                  <c:v>0.25139043381535031</c:v>
                </c:pt>
                <c:pt idx="1124">
                  <c:v>0.26585094549499433</c:v>
                </c:pt>
                <c:pt idx="1125">
                  <c:v>0.25695216907675189</c:v>
                </c:pt>
                <c:pt idx="1126">
                  <c:v>0.22914349276974408</c:v>
                </c:pt>
                <c:pt idx="1127">
                  <c:v>0.21913236929922122</c:v>
                </c:pt>
                <c:pt idx="1128">
                  <c:v>0.21245828698553942</c:v>
                </c:pt>
                <c:pt idx="1129">
                  <c:v>0.21802002224694098</c:v>
                </c:pt>
                <c:pt idx="1130">
                  <c:v>0.20800889877641809</c:v>
                </c:pt>
                <c:pt idx="1131">
                  <c:v>0.21468298109010006</c:v>
                </c:pt>
                <c:pt idx="1132">
                  <c:v>0.20800889877641809</c:v>
                </c:pt>
                <c:pt idx="1133">
                  <c:v>0.22024471635150161</c:v>
                </c:pt>
                <c:pt idx="1134">
                  <c:v>0.21134593993325917</c:v>
                </c:pt>
                <c:pt idx="1135">
                  <c:v>0.20912124582869851</c:v>
                </c:pt>
                <c:pt idx="1136">
                  <c:v>0.21690767519466073</c:v>
                </c:pt>
                <c:pt idx="1137">
                  <c:v>0.22358175750834253</c:v>
                </c:pt>
                <c:pt idx="1138">
                  <c:v>0.22024471635150161</c:v>
                </c:pt>
                <c:pt idx="1139">
                  <c:v>0.22358175750834253</c:v>
                </c:pt>
                <c:pt idx="1140">
                  <c:v>0.23581757508342588</c:v>
                </c:pt>
                <c:pt idx="1141">
                  <c:v>0.24137931034482746</c:v>
                </c:pt>
                <c:pt idx="1142">
                  <c:v>0.25472747497219123</c:v>
                </c:pt>
                <c:pt idx="1143">
                  <c:v>0.25472747497219123</c:v>
                </c:pt>
                <c:pt idx="1144">
                  <c:v>0.23248053392658499</c:v>
                </c:pt>
                <c:pt idx="1145">
                  <c:v>0.22914349276974408</c:v>
                </c:pt>
                <c:pt idx="1146">
                  <c:v>0.22914349276974408</c:v>
                </c:pt>
                <c:pt idx="1147">
                  <c:v>0.21802002224694098</c:v>
                </c:pt>
                <c:pt idx="1148">
                  <c:v>0.21913236929922122</c:v>
                </c:pt>
                <c:pt idx="1149">
                  <c:v>0.22024471635150161</c:v>
                </c:pt>
                <c:pt idx="1150">
                  <c:v>0.22803114571746383</c:v>
                </c:pt>
                <c:pt idx="1151">
                  <c:v>0.21913236929922122</c:v>
                </c:pt>
                <c:pt idx="1152">
                  <c:v>0.21802002224694098</c:v>
                </c:pt>
                <c:pt idx="1153">
                  <c:v>0.21357063403781967</c:v>
                </c:pt>
                <c:pt idx="1154">
                  <c:v>0.20800889877641809</c:v>
                </c:pt>
                <c:pt idx="1155">
                  <c:v>0.21245828698553942</c:v>
                </c:pt>
                <c:pt idx="1156">
                  <c:v>0.22246941045606228</c:v>
                </c:pt>
                <c:pt idx="1157">
                  <c:v>0.22469410456062278</c:v>
                </c:pt>
                <c:pt idx="1158">
                  <c:v>0.23248053392658499</c:v>
                </c:pt>
                <c:pt idx="1159">
                  <c:v>0.23248053392658499</c:v>
                </c:pt>
                <c:pt idx="1160">
                  <c:v>0.23136818687430474</c:v>
                </c:pt>
                <c:pt idx="1161">
                  <c:v>0.22691879866518344</c:v>
                </c:pt>
                <c:pt idx="1162">
                  <c:v>0.23359288097886538</c:v>
                </c:pt>
                <c:pt idx="1163">
                  <c:v>0.23915461624026696</c:v>
                </c:pt>
                <c:pt idx="1164">
                  <c:v>0.2480533926585094</c:v>
                </c:pt>
                <c:pt idx="1165">
                  <c:v>0.24471635150166851</c:v>
                </c:pt>
                <c:pt idx="1166">
                  <c:v>0.25361512791991098</c:v>
                </c:pt>
                <c:pt idx="1167">
                  <c:v>0.25361512791991098</c:v>
                </c:pt>
                <c:pt idx="1168">
                  <c:v>0.26585094549499433</c:v>
                </c:pt>
                <c:pt idx="1169">
                  <c:v>0.26473859844271408</c:v>
                </c:pt>
                <c:pt idx="1170">
                  <c:v>0.25361512791991098</c:v>
                </c:pt>
                <c:pt idx="1171">
                  <c:v>0.25583982202447164</c:v>
                </c:pt>
                <c:pt idx="1172">
                  <c:v>0.25583982202447164</c:v>
                </c:pt>
                <c:pt idx="1173">
                  <c:v>0.25806451612903214</c:v>
                </c:pt>
                <c:pt idx="1174">
                  <c:v>0.2591768631813125</c:v>
                </c:pt>
                <c:pt idx="1175">
                  <c:v>0.27474972191323677</c:v>
                </c:pt>
                <c:pt idx="1176">
                  <c:v>0.27030033370411566</c:v>
                </c:pt>
                <c:pt idx="1177">
                  <c:v>0.27586206896551718</c:v>
                </c:pt>
                <c:pt idx="1178">
                  <c:v>0.2791991101223581</c:v>
                </c:pt>
                <c:pt idx="1179">
                  <c:v>0.27586206896551718</c:v>
                </c:pt>
                <c:pt idx="1180">
                  <c:v>0.26473859844271408</c:v>
                </c:pt>
                <c:pt idx="1181">
                  <c:v>0.26918798665183524</c:v>
                </c:pt>
                <c:pt idx="1182">
                  <c:v>0.26473859844271408</c:v>
                </c:pt>
                <c:pt idx="1183">
                  <c:v>0.26585094549499433</c:v>
                </c:pt>
                <c:pt idx="1184">
                  <c:v>0.26028921023359275</c:v>
                </c:pt>
                <c:pt idx="1185">
                  <c:v>0.26028921023359275</c:v>
                </c:pt>
                <c:pt idx="1186">
                  <c:v>0.25806451612903214</c:v>
                </c:pt>
                <c:pt idx="1187">
                  <c:v>0.25361512791991098</c:v>
                </c:pt>
                <c:pt idx="1188">
                  <c:v>0.26473859844271408</c:v>
                </c:pt>
                <c:pt idx="1189">
                  <c:v>0.26473859844271408</c:v>
                </c:pt>
                <c:pt idx="1190">
                  <c:v>0.26140155728587317</c:v>
                </c:pt>
                <c:pt idx="1191">
                  <c:v>0.2591768631813125</c:v>
                </c:pt>
                <c:pt idx="1192">
                  <c:v>0.26251390433815341</c:v>
                </c:pt>
                <c:pt idx="1193">
                  <c:v>0.27586206896551718</c:v>
                </c:pt>
                <c:pt idx="1194">
                  <c:v>0.28364849833147943</c:v>
                </c:pt>
                <c:pt idx="1195">
                  <c:v>0.28142380422691876</c:v>
                </c:pt>
                <c:pt idx="1196">
                  <c:v>0.28364849833147943</c:v>
                </c:pt>
                <c:pt idx="1197">
                  <c:v>0.2791991101223581</c:v>
                </c:pt>
                <c:pt idx="1198">
                  <c:v>0.28809788654060053</c:v>
                </c:pt>
                <c:pt idx="1199">
                  <c:v>0.27363737486095652</c:v>
                </c:pt>
                <c:pt idx="1200">
                  <c:v>0.27697441601779743</c:v>
                </c:pt>
                <c:pt idx="1201">
                  <c:v>0.2791991101223581</c:v>
                </c:pt>
                <c:pt idx="1202">
                  <c:v>0.27808676307007785</c:v>
                </c:pt>
                <c:pt idx="1203">
                  <c:v>0.27141268075639591</c:v>
                </c:pt>
                <c:pt idx="1204">
                  <c:v>0.29143492769744145</c:v>
                </c:pt>
                <c:pt idx="1205">
                  <c:v>0.28809788654060053</c:v>
                </c:pt>
                <c:pt idx="1206">
                  <c:v>0.28698553948832028</c:v>
                </c:pt>
                <c:pt idx="1207">
                  <c:v>0.28364849833147943</c:v>
                </c:pt>
                <c:pt idx="1208">
                  <c:v>0.2791991101223581</c:v>
                </c:pt>
                <c:pt idx="1209">
                  <c:v>0.28921023359288095</c:v>
                </c:pt>
                <c:pt idx="1210">
                  <c:v>0.27808676307007785</c:v>
                </c:pt>
                <c:pt idx="1211">
                  <c:v>0.28587319243603992</c:v>
                </c:pt>
                <c:pt idx="1212">
                  <c:v>0.29477196885428253</c:v>
                </c:pt>
                <c:pt idx="1213">
                  <c:v>0.31145717463848721</c:v>
                </c:pt>
                <c:pt idx="1214">
                  <c:v>0.32591768631813123</c:v>
                </c:pt>
                <c:pt idx="1215">
                  <c:v>0.32480533926585081</c:v>
                </c:pt>
                <c:pt idx="1216">
                  <c:v>0.31924360400444923</c:v>
                </c:pt>
                <c:pt idx="1217">
                  <c:v>0.32369299221357056</c:v>
                </c:pt>
                <c:pt idx="1218">
                  <c:v>0.30367074527252497</c:v>
                </c:pt>
                <c:pt idx="1219">
                  <c:v>0.32703003337041148</c:v>
                </c:pt>
                <c:pt idx="1220">
                  <c:v>0.33370411568409342</c:v>
                </c:pt>
                <c:pt idx="1221">
                  <c:v>0.33370411568409342</c:v>
                </c:pt>
                <c:pt idx="1222">
                  <c:v>0.3214682981090099</c:v>
                </c:pt>
                <c:pt idx="1223">
                  <c:v>0.33147942157953275</c:v>
                </c:pt>
                <c:pt idx="1224">
                  <c:v>0.33815350389321458</c:v>
                </c:pt>
                <c:pt idx="1225">
                  <c:v>0.33481646273637367</c:v>
                </c:pt>
                <c:pt idx="1226">
                  <c:v>0.34705228031145702</c:v>
                </c:pt>
                <c:pt idx="1227">
                  <c:v>0.35706340378197987</c:v>
                </c:pt>
                <c:pt idx="1228">
                  <c:v>0.37819799777530588</c:v>
                </c:pt>
                <c:pt idx="1229">
                  <c:v>0.36707452725250278</c:v>
                </c:pt>
                <c:pt idx="1230">
                  <c:v>0.35150166852057835</c:v>
                </c:pt>
                <c:pt idx="1231">
                  <c:v>0.36040044493882079</c:v>
                </c:pt>
                <c:pt idx="1232">
                  <c:v>0.3637374860956617</c:v>
                </c:pt>
                <c:pt idx="1233">
                  <c:v>0.38042269187986638</c:v>
                </c:pt>
                <c:pt idx="1234">
                  <c:v>0.37931034482758613</c:v>
                </c:pt>
                <c:pt idx="1235">
                  <c:v>0.37708565072302547</c:v>
                </c:pt>
                <c:pt idx="1236">
                  <c:v>0.37931034482758613</c:v>
                </c:pt>
                <c:pt idx="1237">
                  <c:v>0.37819799777530588</c:v>
                </c:pt>
                <c:pt idx="1238">
                  <c:v>0.37708565072302547</c:v>
                </c:pt>
                <c:pt idx="1239">
                  <c:v>0.36929922135706328</c:v>
                </c:pt>
                <c:pt idx="1240">
                  <c:v>0.38487208008898766</c:v>
                </c:pt>
                <c:pt idx="1241">
                  <c:v>0.38709677419354832</c:v>
                </c:pt>
                <c:pt idx="1242">
                  <c:v>0.38375973303670741</c:v>
                </c:pt>
                <c:pt idx="1243">
                  <c:v>0.38820912124582857</c:v>
                </c:pt>
                <c:pt idx="1244">
                  <c:v>0.3926585094549499</c:v>
                </c:pt>
                <c:pt idx="1245">
                  <c:v>0.40155728587319234</c:v>
                </c:pt>
                <c:pt idx="1246">
                  <c:v>0.42046718576195768</c:v>
                </c:pt>
                <c:pt idx="1247">
                  <c:v>0.41156840934371519</c:v>
                </c:pt>
                <c:pt idx="1248">
                  <c:v>0.41490545050055611</c:v>
                </c:pt>
                <c:pt idx="1249">
                  <c:v>0.40155728587319234</c:v>
                </c:pt>
                <c:pt idx="1250">
                  <c:v>0.4238042269187986</c:v>
                </c:pt>
                <c:pt idx="1251">
                  <c:v>0.43381535038932145</c:v>
                </c:pt>
                <c:pt idx="1252">
                  <c:v>0.43826473859844273</c:v>
                </c:pt>
                <c:pt idx="1253">
                  <c:v>0.4371523915461622</c:v>
                </c:pt>
                <c:pt idx="1254">
                  <c:v>0.43047830923248037</c:v>
                </c:pt>
                <c:pt idx="1255">
                  <c:v>0.42269187986651835</c:v>
                </c:pt>
                <c:pt idx="1256">
                  <c:v>0.40489432703003325</c:v>
                </c:pt>
                <c:pt idx="1257">
                  <c:v>0.41490545050055611</c:v>
                </c:pt>
                <c:pt idx="1258">
                  <c:v>0.40155728587319234</c:v>
                </c:pt>
                <c:pt idx="1259">
                  <c:v>0.4327030033370412</c:v>
                </c:pt>
                <c:pt idx="1260">
                  <c:v>0.43047830923248037</c:v>
                </c:pt>
                <c:pt idx="1261">
                  <c:v>0.4238042269187986</c:v>
                </c:pt>
                <c:pt idx="1262">
                  <c:v>0.42157953281423793</c:v>
                </c:pt>
                <c:pt idx="1263">
                  <c:v>0.41713014460511677</c:v>
                </c:pt>
                <c:pt idx="1264">
                  <c:v>0.42157953281423793</c:v>
                </c:pt>
                <c:pt idx="1265">
                  <c:v>0.41824249165739702</c:v>
                </c:pt>
                <c:pt idx="1266">
                  <c:v>0.42491657397107885</c:v>
                </c:pt>
                <c:pt idx="1267">
                  <c:v>0.41379310344827569</c:v>
                </c:pt>
                <c:pt idx="1268">
                  <c:v>0.42046718576195768</c:v>
                </c:pt>
                <c:pt idx="1269">
                  <c:v>0.41824249165739702</c:v>
                </c:pt>
                <c:pt idx="1270">
                  <c:v>0.40266963292547259</c:v>
                </c:pt>
                <c:pt idx="1271">
                  <c:v>0.39822024471635142</c:v>
                </c:pt>
                <c:pt idx="1272">
                  <c:v>0.40934371523915458</c:v>
                </c:pt>
                <c:pt idx="1273">
                  <c:v>0.41156840934371519</c:v>
                </c:pt>
                <c:pt idx="1274">
                  <c:v>0.41935483870967727</c:v>
                </c:pt>
                <c:pt idx="1275">
                  <c:v>0.40489432703003325</c:v>
                </c:pt>
                <c:pt idx="1276">
                  <c:v>0.40934371523915458</c:v>
                </c:pt>
                <c:pt idx="1277">
                  <c:v>0.40600667408231367</c:v>
                </c:pt>
                <c:pt idx="1278">
                  <c:v>0.40934371523915458</c:v>
                </c:pt>
                <c:pt idx="1279">
                  <c:v>0.42714126807563962</c:v>
                </c:pt>
                <c:pt idx="1280">
                  <c:v>0.42157953281423793</c:v>
                </c:pt>
                <c:pt idx="1281">
                  <c:v>0.43159065628476062</c:v>
                </c:pt>
                <c:pt idx="1282">
                  <c:v>0.42157953281423793</c:v>
                </c:pt>
                <c:pt idx="1283">
                  <c:v>0.40489432703003325</c:v>
                </c:pt>
                <c:pt idx="1284">
                  <c:v>0.40044493882091209</c:v>
                </c:pt>
                <c:pt idx="1285">
                  <c:v>0.41935483870967727</c:v>
                </c:pt>
                <c:pt idx="1286">
                  <c:v>0.40934371523915458</c:v>
                </c:pt>
                <c:pt idx="1287">
                  <c:v>0.41713014460511677</c:v>
                </c:pt>
                <c:pt idx="1288">
                  <c:v>0.41824249165739702</c:v>
                </c:pt>
                <c:pt idx="1289">
                  <c:v>0.42269187986651835</c:v>
                </c:pt>
                <c:pt idx="1290">
                  <c:v>0.42269187986651835</c:v>
                </c:pt>
                <c:pt idx="1291">
                  <c:v>0.40711902113459392</c:v>
                </c:pt>
                <c:pt idx="1292">
                  <c:v>0.40266963292547259</c:v>
                </c:pt>
                <c:pt idx="1293">
                  <c:v>0.39933259176863167</c:v>
                </c:pt>
                <c:pt idx="1294">
                  <c:v>0.42157953281423793</c:v>
                </c:pt>
                <c:pt idx="1295">
                  <c:v>0.42825361512791987</c:v>
                </c:pt>
                <c:pt idx="1296">
                  <c:v>0.41713014460511677</c:v>
                </c:pt>
                <c:pt idx="1297">
                  <c:v>0.41045606229143483</c:v>
                </c:pt>
                <c:pt idx="1298">
                  <c:v>0.41156840934371519</c:v>
                </c:pt>
                <c:pt idx="1299">
                  <c:v>0.41156840934371519</c:v>
                </c:pt>
                <c:pt idx="1300">
                  <c:v>0.40600667408231367</c:v>
                </c:pt>
                <c:pt idx="1301">
                  <c:v>0.41935483870967727</c:v>
                </c:pt>
                <c:pt idx="1302">
                  <c:v>0.41379310344827569</c:v>
                </c:pt>
                <c:pt idx="1303">
                  <c:v>0.403781979977753</c:v>
                </c:pt>
                <c:pt idx="1304">
                  <c:v>0.42269187986651835</c:v>
                </c:pt>
                <c:pt idx="1305">
                  <c:v>0.41490545050055611</c:v>
                </c:pt>
                <c:pt idx="1306">
                  <c:v>0.42157953281423793</c:v>
                </c:pt>
                <c:pt idx="1307">
                  <c:v>0.42825361512791987</c:v>
                </c:pt>
                <c:pt idx="1308">
                  <c:v>0.42825361512791987</c:v>
                </c:pt>
                <c:pt idx="1309">
                  <c:v>0.4238042269187986</c:v>
                </c:pt>
                <c:pt idx="1310">
                  <c:v>0.43604004449388195</c:v>
                </c:pt>
                <c:pt idx="1311">
                  <c:v>0.43826473859844273</c:v>
                </c:pt>
                <c:pt idx="1312">
                  <c:v>0.43381535038932145</c:v>
                </c:pt>
                <c:pt idx="1313">
                  <c:v>0.4238042269187986</c:v>
                </c:pt>
                <c:pt idx="1314">
                  <c:v>0.42491657397107885</c:v>
                </c:pt>
                <c:pt idx="1315">
                  <c:v>0.42936596218020012</c:v>
                </c:pt>
                <c:pt idx="1316">
                  <c:v>0.4349276974416017</c:v>
                </c:pt>
                <c:pt idx="1317">
                  <c:v>0.4260289210233591</c:v>
                </c:pt>
                <c:pt idx="1318">
                  <c:v>0.42714126807563962</c:v>
                </c:pt>
                <c:pt idx="1319">
                  <c:v>0.4260289210233591</c:v>
                </c:pt>
                <c:pt idx="1320">
                  <c:v>0.41935483870967727</c:v>
                </c:pt>
                <c:pt idx="1321">
                  <c:v>0.42157953281423793</c:v>
                </c:pt>
                <c:pt idx="1322">
                  <c:v>0.42046718576195768</c:v>
                </c:pt>
                <c:pt idx="1323">
                  <c:v>0.41935483870967727</c:v>
                </c:pt>
                <c:pt idx="1324">
                  <c:v>0.40711902113459392</c:v>
                </c:pt>
                <c:pt idx="1325">
                  <c:v>0.42157953281423793</c:v>
                </c:pt>
                <c:pt idx="1326">
                  <c:v>0.43159065628476062</c:v>
                </c:pt>
                <c:pt idx="1327">
                  <c:v>0.40823136818687417</c:v>
                </c:pt>
                <c:pt idx="1328">
                  <c:v>0.40934371523915458</c:v>
                </c:pt>
                <c:pt idx="1329">
                  <c:v>0.40266963292547259</c:v>
                </c:pt>
                <c:pt idx="1330">
                  <c:v>0.38709677419354832</c:v>
                </c:pt>
                <c:pt idx="1331">
                  <c:v>0.38932146829810899</c:v>
                </c:pt>
                <c:pt idx="1332">
                  <c:v>0.3926585094549499</c:v>
                </c:pt>
                <c:pt idx="1333">
                  <c:v>0.39377085650723015</c:v>
                </c:pt>
                <c:pt idx="1334">
                  <c:v>0.39710789766407106</c:v>
                </c:pt>
                <c:pt idx="1335">
                  <c:v>0.39043381535038924</c:v>
                </c:pt>
                <c:pt idx="1336">
                  <c:v>0.39822024471635142</c:v>
                </c:pt>
                <c:pt idx="1337">
                  <c:v>0.40600667408231367</c:v>
                </c:pt>
                <c:pt idx="1338">
                  <c:v>0.40711902113459392</c:v>
                </c:pt>
                <c:pt idx="1339">
                  <c:v>0.41045606229143483</c:v>
                </c:pt>
                <c:pt idx="1340">
                  <c:v>0.40044493882091209</c:v>
                </c:pt>
                <c:pt idx="1341">
                  <c:v>0.40934371523915458</c:v>
                </c:pt>
                <c:pt idx="1342">
                  <c:v>0.41156840934371519</c:v>
                </c:pt>
                <c:pt idx="1343">
                  <c:v>0.41268075639599544</c:v>
                </c:pt>
                <c:pt idx="1344">
                  <c:v>0.40266963292547259</c:v>
                </c:pt>
                <c:pt idx="1345">
                  <c:v>0.403781979977753</c:v>
                </c:pt>
                <c:pt idx="1346">
                  <c:v>0.403781979977753</c:v>
                </c:pt>
                <c:pt idx="1347">
                  <c:v>0.403781979977753</c:v>
                </c:pt>
                <c:pt idx="1348">
                  <c:v>0.41713014460511677</c:v>
                </c:pt>
                <c:pt idx="1349">
                  <c:v>0.42714126807563962</c:v>
                </c:pt>
                <c:pt idx="1350">
                  <c:v>0.42825361512791987</c:v>
                </c:pt>
                <c:pt idx="1351">
                  <c:v>0.41713014460511677</c:v>
                </c:pt>
                <c:pt idx="1352">
                  <c:v>0.4371523915461622</c:v>
                </c:pt>
                <c:pt idx="1353">
                  <c:v>0.3926585094549499</c:v>
                </c:pt>
                <c:pt idx="1354">
                  <c:v>0.38487208008898766</c:v>
                </c:pt>
                <c:pt idx="1355">
                  <c:v>0.35928809788654054</c:v>
                </c:pt>
                <c:pt idx="1356">
                  <c:v>0.33370411568409342</c:v>
                </c:pt>
                <c:pt idx="1357">
                  <c:v>0.36484983314794212</c:v>
                </c:pt>
                <c:pt idx="1358">
                  <c:v>0.37597330367074522</c:v>
                </c:pt>
                <c:pt idx="1359">
                  <c:v>0.3748609566184648</c:v>
                </c:pt>
                <c:pt idx="1360">
                  <c:v>0.3726362625139043</c:v>
                </c:pt>
                <c:pt idx="1361">
                  <c:v>0.37708565072302547</c:v>
                </c:pt>
                <c:pt idx="1362">
                  <c:v>0.38709677419354832</c:v>
                </c:pt>
                <c:pt idx="1363">
                  <c:v>0.38820912124582857</c:v>
                </c:pt>
                <c:pt idx="1364">
                  <c:v>0.39599555061179081</c:v>
                </c:pt>
                <c:pt idx="1365">
                  <c:v>0.39933259176863167</c:v>
                </c:pt>
                <c:pt idx="1366">
                  <c:v>0.40711902113459392</c:v>
                </c:pt>
                <c:pt idx="1367">
                  <c:v>0.41379310344827569</c:v>
                </c:pt>
                <c:pt idx="1368">
                  <c:v>0.41713014460511677</c:v>
                </c:pt>
                <c:pt idx="1369">
                  <c:v>0.42157953281423793</c:v>
                </c:pt>
                <c:pt idx="1370">
                  <c:v>0.41935483870967727</c:v>
                </c:pt>
                <c:pt idx="1371">
                  <c:v>0.41935483870967727</c:v>
                </c:pt>
                <c:pt idx="1372">
                  <c:v>0.41824249165739702</c:v>
                </c:pt>
                <c:pt idx="1373">
                  <c:v>0.42491657397107885</c:v>
                </c:pt>
                <c:pt idx="1374">
                  <c:v>0.42046718576195768</c:v>
                </c:pt>
                <c:pt idx="1375">
                  <c:v>0.41935483870967727</c:v>
                </c:pt>
                <c:pt idx="1376">
                  <c:v>0.42157953281423793</c:v>
                </c:pt>
                <c:pt idx="1377">
                  <c:v>0.41268075639599544</c:v>
                </c:pt>
                <c:pt idx="1378">
                  <c:v>0.40934371523915458</c:v>
                </c:pt>
                <c:pt idx="1379">
                  <c:v>0.42157953281423793</c:v>
                </c:pt>
                <c:pt idx="1380">
                  <c:v>0.41490545050055611</c:v>
                </c:pt>
                <c:pt idx="1381">
                  <c:v>0.41713014460511677</c:v>
                </c:pt>
                <c:pt idx="1382">
                  <c:v>0.42269187986651835</c:v>
                </c:pt>
                <c:pt idx="1383">
                  <c:v>0.42157953281423793</c:v>
                </c:pt>
                <c:pt idx="1384">
                  <c:v>0.41824249165739702</c:v>
                </c:pt>
                <c:pt idx="1385">
                  <c:v>0.41601779755283635</c:v>
                </c:pt>
                <c:pt idx="1386">
                  <c:v>0.4238042269187986</c:v>
                </c:pt>
                <c:pt idx="1387">
                  <c:v>0.41601779755283635</c:v>
                </c:pt>
                <c:pt idx="1388">
                  <c:v>0.42491657397107885</c:v>
                </c:pt>
                <c:pt idx="1389">
                  <c:v>0.42157953281423793</c:v>
                </c:pt>
                <c:pt idx="1390">
                  <c:v>0.41156840934371519</c:v>
                </c:pt>
                <c:pt idx="1391">
                  <c:v>0.42714126807563962</c:v>
                </c:pt>
                <c:pt idx="1392">
                  <c:v>0.42269187986651835</c:v>
                </c:pt>
                <c:pt idx="1393">
                  <c:v>0.42269187986651835</c:v>
                </c:pt>
                <c:pt idx="1394">
                  <c:v>0.42714126807563962</c:v>
                </c:pt>
                <c:pt idx="1395">
                  <c:v>0.43381535038932145</c:v>
                </c:pt>
                <c:pt idx="1396">
                  <c:v>0.43381535038932145</c:v>
                </c:pt>
                <c:pt idx="1397">
                  <c:v>0.42491657397107885</c:v>
                </c:pt>
                <c:pt idx="1398">
                  <c:v>0.42491657397107885</c:v>
                </c:pt>
                <c:pt idx="1399">
                  <c:v>0.43381535038932145</c:v>
                </c:pt>
                <c:pt idx="1400">
                  <c:v>0.43937708565072298</c:v>
                </c:pt>
                <c:pt idx="1401">
                  <c:v>0.45161290322580638</c:v>
                </c:pt>
                <c:pt idx="1402">
                  <c:v>0.45383759733036688</c:v>
                </c:pt>
                <c:pt idx="1403">
                  <c:v>0.47719688542825367</c:v>
                </c:pt>
                <c:pt idx="1404">
                  <c:v>0.48053392658509442</c:v>
                </c:pt>
                <c:pt idx="1405">
                  <c:v>0.46607341490545051</c:v>
                </c:pt>
                <c:pt idx="1406">
                  <c:v>0.4482758620689653</c:v>
                </c:pt>
                <c:pt idx="1407">
                  <c:v>0.44938820912124589</c:v>
                </c:pt>
                <c:pt idx="1408">
                  <c:v>0.4371523915461622</c:v>
                </c:pt>
                <c:pt idx="1409">
                  <c:v>0.44493882091212456</c:v>
                </c:pt>
                <c:pt idx="1410">
                  <c:v>0.44048943270300323</c:v>
                </c:pt>
                <c:pt idx="1411">
                  <c:v>0.4482758620689653</c:v>
                </c:pt>
                <c:pt idx="1412">
                  <c:v>0.46273637374860949</c:v>
                </c:pt>
                <c:pt idx="1413">
                  <c:v>0.49721913236929904</c:v>
                </c:pt>
                <c:pt idx="1414">
                  <c:v>0.48275862068965519</c:v>
                </c:pt>
                <c:pt idx="1415">
                  <c:v>0.46162402669632924</c:v>
                </c:pt>
                <c:pt idx="1416">
                  <c:v>0.45939933259176841</c:v>
                </c:pt>
                <c:pt idx="1417">
                  <c:v>0.49721913236929904</c:v>
                </c:pt>
                <c:pt idx="1418">
                  <c:v>0.49054505005561727</c:v>
                </c:pt>
                <c:pt idx="1419">
                  <c:v>0.49610678531701879</c:v>
                </c:pt>
                <c:pt idx="1420">
                  <c:v>0.518353726362625</c:v>
                </c:pt>
                <c:pt idx="1421">
                  <c:v>0.5161290322580645</c:v>
                </c:pt>
                <c:pt idx="1422">
                  <c:v>0.51279199110122353</c:v>
                </c:pt>
                <c:pt idx="1423">
                  <c:v>0.51167964404894328</c:v>
                </c:pt>
                <c:pt idx="1424">
                  <c:v>0.53392658509454949</c:v>
                </c:pt>
                <c:pt idx="1425">
                  <c:v>0.51724137931034475</c:v>
                </c:pt>
                <c:pt idx="1426">
                  <c:v>0.5083426028921022</c:v>
                </c:pt>
                <c:pt idx="1427">
                  <c:v>0.50055617352614012</c:v>
                </c:pt>
                <c:pt idx="1428">
                  <c:v>0.49165739710789752</c:v>
                </c:pt>
                <c:pt idx="1429">
                  <c:v>0.5061179087875417</c:v>
                </c:pt>
                <c:pt idx="1430">
                  <c:v>0.50389321468298087</c:v>
                </c:pt>
                <c:pt idx="1431">
                  <c:v>0.50166852057842037</c:v>
                </c:pt>
                <c:pt idx="1432">
                  <c:v>0.52502780867630683</c:v>
                </c:pt>
                <c:pt idx="1433">
                  <c:v>0.52391546162402658</c:v>
                </c:pt>
                <c:pt idx="1434">
                  <c:v>0.52725250278086766</c:v>
                </c:pt>
                <c:pt idx="1435">
                  <c:v>0.51946607341490525</c:v>
                </c:pt>
                <c:pt idx="1436">
                  <c:v>0.54171301446051157</c:v>
                </c:pt>
                <c:pt idx="1437">
                  <c:v>0.55283648498331461</c:v>
                </c:pt>
                <c:pt idx="1438">
                  <c:v>0.54949944382647387</c:v>
                </c:pt>
                <c:pt idx="1439">
                  <c:v>0.55506117908787544</c:v>
                </c:pt>
                <c:pt idx="1440">
                  <c:v>0.55506117908787544</c:v>
                </c:pt>
                <c:pt idx="1441">
                  <c:v>0.57285873192436032</c:v>
                </c:pt>
                <c:pt idx="1442">
                  <c:v>0.57508342602892082</c:v>
                </c:pt>
                <c:pt idx="1443">
                  <c:v>0.59399332591768639</c:v>
                </c:pt>
                <c:pt idx="1444">
                  <c:v>0.60177975528364835</c:v>
                </c:pt>
                <c:pt idx="1445">
                  <c:v>0.60956618464961043</c:v>
                </c:pt>
                <c:pt idx="1446">
                  <c:v>0.60511679644048944</c:v>
                </c:pt>
                <c:pt idx="1447">
                  <c:v>0.57619577308120107</c:v>
                </c:pt>
                <c:pt idx="1448">
                  <c:v>0.56729699666295885</c:v>
                </c:pt>
                <c:pt idx="1449">
                  <c:v>0.53948832035595107</c:v>
                </c:pt>
                <c:pt idx="1450">
                  <c:v>0.50945494994438245</c:v>
                </c:pt>
                <c:pt idx="1451">
                  <c:v>0.48943270300333702</c:v>
                </c:pt>
                <c:pt idx="1452">
                  <c:v>0.50723025583982195</c:v>
                </c:pt>
                <c:pt idx="1453">
                  <c:v>0.50500556173526145</c:v>
                </c:pt>
                <c:pt idx="1454">
                  <c:v>0.50055617352614012</c:v>
                </c:pt>
                <c:pt idx="1455">
                  <c:v>0.48832035595105677</c:v>
                </c:pt>
                <c:pt idx="1456">
                  <c:v>0.51501668520578403</c:v>
                </c:pt>
                <c:pt idx="1457">
                  <c:v>0.55172413793103436</c:v>
                </c:pt>
                <c:pt idx="1458">
                  <c:v>0.55061179087875411</c:v>
                </c:pt>
                <c:pt idx="1459">
                  <c:v>0.51946607341490525</c:v>
                </c:pt>
                <c:pt idx="1460">
                  <c:v>0.54171301446051157</c:v>
                </c:pt>
                <c:pt idx="1461">
                  <c:v>0.57174638487208007</c:v>
                </c:pt>
                <c:pt idx="1462">
                  <c:v>0.57953281423804215</c:v>
                </c:pt>
                <c:pt idx="1463">
                  <c:v>0.60734149054504993</c:v>
                </c:pt>
                <c:pt idx="1464">
                  <c:v>0.59844271412680738</c:v>
                </c:pt>
                <c:pt idx="1465">
                  <c:v>0.59510567296996664</c:v>
                </c:pt>
                <c:pt idx="1466">
                  <c:v>0.59955506117908786</c:v>
                </c:pt>
                <c:pt idx="1467">
                  <c:v>0.60511679644048944</c:v>
                </c:pt>
                <c:pt idx="1468">
                  <c:v>0.61846496106785309</c:v>
                </c:pt>
                <c:pt idx="1469">
                  <c:v>0.60177975528364835</c:v>
                </c:pt>
                <c:pt idx="1470">
                  <c:v>0.55617352614015569</c:v>
                </c:pt>
                <c:pt idx="1471">
                  <c:v>0.60066740823136811</c:v>
                </c:pt>
                <c:pt idx="1472">
                  <c:v>0.61735261401557284</c:v>
                </c:pt>
                <c:pt idx="1473">
                  <c:v>0.58620689655172398</c:v>
                </c:pt>
                <c:pt idx="1474">
                  <c:v>0.59844271412680738</c:v>
                </c:pt>
                <c:pt idx="1475">
                  <c:v>0.59510567296996664</c:v>
                </c:pt>
                <c:pt idx="1476">
                  <c:v>0.61290322580645151</c:v>
                </c:pt>
                <c:pt idx="1477">
                  <c:v>0.63181312569521664</c:v>
                </c:pt>
                <c:pt idx="1478">
                  <c:v>0.62625139043381517</c:v>
                </c:pt>
                <c:pt idx="1479">
                  <c:v>0.62068965517241359</c:v>
                </c:pt>
                <c:pt idx="1480">
                  <c:v>0.66740823136818683</c:v>
                </c:pt>
                <c:pt idx="1481">
                  <c:v>0.66407119021134575</c:v>
                </c:pt>
                <c:pt idx="1482">
                  <c:v>0.64849833147942137</c:v>
                </c:pt>
                <c:pt idx="1483">
                  <c:v>0.60734149054504993</c:v>
                </c:pt>
                <c:pt idx="1484">
                  <c:v>0.62068965517241359</c:v>
                </c:pt>
                <c:pt idx="1485">
                  <c:v>0.63403781979977747</c:v>
                </c:pt>
                <c:pt idx="1486">
                  <c:v>0.56952169076751935</c:v>
                </c:pt>
                <c:pt idx="1487">
                  <c:v>0.56952169076751935</c:v>
                </c:pt>
                <c:pt idx="1488">
                  <c:v>0.55728587319243594</c:v>
                </c:pt>
                <c:pt idx="1489">
                  <c:v>0.52280311457174633</c:v>
                </c:pt>
                <c:pt idx="1490">
                  <c:v>0.55617352614015569</c:v>
                </c:pt>
                <c:pt idx="1491">
                  <c:v>0.55506117908787544</c:v>
                </c:pt>
                <c:pt idx="1492">
                  <c:v>0.56507230255839802</c:v>
                </c:pt>
                <c:pt idx="1493">
                  <c:v>0.53948832035595107</c:v>
                </c:pt>
                <c:pt idx="1494">
                  <c:v>0.51056729699666303</c:v>
                </c:pt>
                <c:pt idx="1495">
                  <c:v>0.51056729699666303</c:v>
                </c:pt>
                <c:pt idx="1496">
                  <c:v>0.51946607341490525</c:v>
                </c:pt>
                <c:pt idx="1497">
                  <c:v>0.52280311457174633</c:v>
                </c:pt>
                <c:pt idx="1498">
                  <c:v>0.53058954393770841</c:v>
                </c:pt>
                <c:pt idx="1499">
                  <c:v>0.56284760845383752</c:v>
                </c:pt>
                <c:pt idx="1500">
                  <c:v>0.54616240266963278</c:v>
                </c:pt>
                <c:pt idx="1501">
                  <c:v>0.56173526140155727</c:v>
                </c:pt>
                <c:pt idx="1502">
                  <c:v>0.5784204671857619</c:v>
                </c:pt>
                <c:pt idx="1503">
                  <c:v>0.57285873192436032</c:v>
                </c:pt>
                <c:pt idx="1504">
                  <c:v>0.57619577308120107</c:v>
                </c:pt>
                <c:pt idx="1505">
                  <c:v>0.55394883203559486</c:v>
                </c:pt>
                <c:pt idx="1506">
                  <c:v>0.55172413793103436</c:v>
                </c:pt>
                <c:pt idx="1507">
                  <c:v>0.54727474972191303</c:v>
                </c:pt>
                <c:pt idx="1508">
                  <c:v>0.55061179087875411</c:v>
                </c:pt>
                <c:pt idx="1509">
                  <c:v>0.57508342602892082</c:v>
                </c:pt>
                <c:pt idx="1510">
                  <c:v>0.55172413793103436</c:v>
                </c:pt>
                <c:pt idx="1511">
                  <c:v>0.57285873192436032</c:v>
                </c:pt>
                <c:pt idx="1512">
                  <c:v>0.57730812013348165</c:v>
                </c:pt>
                <c:pt idx="1513">
                  <c:v>0.56507230255839802</c:v>
                </c:pt>
                <c:pt idx="1514">
                  <c:v>0.55728587319243594</c:v>
                </c:pt>
                <c:pt idx="1515">
                  <c:v>0.53948832035595107</c:v>
                </c:pt>
                <c:pt idx="1516">
                  <c:v>0.53503893214682974</c:v>
                </c:pt>
                <c:pt idx="1517">
                  <c:v>0.53058954393770841</c:v>
                </c:pt>
                <c:pt idx="1518">
                  <c:v>0.52614015572858708</c:v>
                </c:pt>
                <c:pt idx="1519">
                  <c:v>0.5205784204671855</c:v>
                </c:pt>
                <c:pt idx="1520">
                  <c:v>0.51946607341490525</c:v>
                </c:pt>
                <c:pt idx="1521">
                  <c:v>0.51724137931034475</c:v>
                </c:pt>
                <c:pt idx="1522">
                  <c:v>0.52947719688542816</c:v>
                </c:pt>
                <c:pt idx="1523">
                  <c:v>0.54393770856507229</c:v>
                </c:pt>
                <c:pt idx="1524">
                  <c:v>0.54505005561735254</c:v>
                </c:pt>
                <c:pt idx="1525">
                  <c:v>0.54838709677419328</c:v>
                </c:pt>
                <c:pt idx="1526">
                  <c:v>0.53948832035595107</c:v>
                </c:pt>
                <c:pt idx="1527">
                  <c:v>0.53726362625139024</c:v>
                </c:pt>
                <c:pt idx="1528">
                  <c:v>0.53503893214682974</c:v>
                </c:pt>
                <c:pt idx="1529">
                  <c:v>0.518353726362625</c:v>
                </c:pt>
                <c:pt idx="1530">
                  <c:v>0.52614015572858708</c:v>
                </c:pt>
                <c:pt idx="1531">
                  <c:v>0.49944382647385988</c:v>
                </c:pt>
                <c:pt idx="1532">
                  <c:v>0.50389321468298087</c:v>
                </c:pt>
                <c:pt idx="1533">
                  <c:v>0.48498331479421569</c:v>
                </c:pt>
                <c:pt idx="1534">
                  <c:v>0.49721913236929904</c:v>
                </c:pt>
                <c:pt idx="1535">
                  <c:v>0.50166852057842037</c:v>
                </c:pt>
                <c:pt idx="1536">
                  <c:v>0.48164627363737467</c:v>
                </c:pt>
                <c:pt idx="1537">
                  <c:v>0.47052280311457151</c:v>
                </c:pt>
                <c:pt idx="1538">
                  <c:v>0.46273637374860949</c:v>
                </c:pt>
                <c:pt idx="1539">
                  <c:v>0.47385984427141259</c:v>
                </c:pt>
                <c:pt idx="1540">
                  <c:v>0.45161290322580638</c:v>
                </c:pt>
                <c:pt idx="1541">
                  <c:v>0.46941045606229126</c:v>
                </c:pt>
                <c:pt idx="1542">
                  <c:v>0.45272525027808663</c:v>
                </c:pt>
                <c:pt idx="1543">
                  <c:v>0.45939933259176841</c:v>
                </c:pt>
                <c:pt idx="1544">
                  <c:v>0.46273637374860949</c:v>
                </c:pt>
                <c:pt idx="1545">
                  <c:v>0.46607341490545051</c:v>
                </c:pt>
                <c:pt idx="1546">
                  <c:v>0.46941045606229126</c:v>
                </c:pt>
                <c:pt idx="1547">
                  <c:v>0.46941045606229126</c:v>
                </c:pt>
                <c:pt idx="1548">
                  <c:v>0.46941045606229126</c:v>
                </c:pt>
                <c:pt idx="1549">
                  <c:v>0.45828698553948816</c:v>
                </c:pt>
                <c:pt idx="1550">
                  <c:v>0.45717463848720791</c:v>
                </c:pt>
                <c:pt idx="1551">
                  <c:v>0.46941045606229126</c:v>
                </c:pt>
                <c:pt idx="1552">
                  <c:v>0.46941045606229126</c:v>
                </c:pt>
                <c:pt idx="1553">
                  <c:v>0.47274749721913234</c:v>
                </c:pt>
                <c:pt idx="1554">
                  <c:v>0.47497219132369284</c:v>
                </c:pt>
                <c:pt idx="1555">
                  <c:v>0.47608453837597309</c:v>
                </c:pt>
                <c:pt idx="1556">
                  <c:v>0.47942157953281417</c:v>
                </c:pt>
                <c:pt idx="1557">
                  <c:v>0.47830923248053392</c:v>
                </c:pt>
                <c:pt idx="1558">
                  <c:v>0.48387096774193544</c:v>
                </c:pt>
                <c:pt idx="1559">
                  <c:v>0.46607341490545051</c:v>
                </c:pt>
                <c:pt idx="1560">
                  <c:v>0.44271412680756372</c:v>
                </c:pt>
                <c:pt idx="1561">
                  <c:v>0.4260289210233591</c:v>
                </c:pt>
                <c:pt idx="1562">
                  <c:v>0.40711902113459392</c:v>
                </c:pt>
                <c:pt idx="1563">
                  <c:v>0.4260289210233591</c:v>
                </c:pt>
                <c:pt idx="1564">
                  <c:v>0.40044493882091209</c:v>
                </c:pt>
                <c:pt idx="1565">
                  <c:v>0.38598442714126791</c:v>
                </c:pt>
                <c:pt idx="1566">
                  <c:v>0.39599555061179081</c:v>
                </c:pt>
                <c:pt idx="1567">
                  <c:v>0.39599555061179081</c:v>
                </c:pt>
                <c:pt idx="1568">
                  <c:v>0.39599555061179081</c:v>
                </c:pt>
                <c:pt idx="1569">
                  <c:v>0.39599555061179081</c:v>
                </c:pt>
                <c:pt idx="1570">
                  <c:v>0.38932146829810899</c:v>
                </c:pt>
                <c:pt idx="1571">
                  <c:v>0.40155728587319234</c:v>
                </c:pt>
                <c:pt idx="1572">
                  <c:v>0.4238042269187986</c:v>
                </c:pt>
                <c:pt idx="1573">
                  <c:v>0.41268075639599544</c:v>
                </c:pt>
                <c:pt idx="1574">
                  <c:v>0.41824249165739702</c:v>
                </c:pt>
                <c:pt idx="1575">
                  <c:v>0.40934371523915458</c:v>
                </c:pt>
                <c:pt idx="1576">
                  <c:v>0.403781979977753</c:v>
                </c:pt>
                <c:pt idx="1577">
                  <c:v>0.40155728587319234</c:v>
                </c:pt>
                <c:pt idx="1578">
                  <c:v>0.41490545050055611</c:v>
                </c:pt>
                <c:pt idx="1579">
                  <c:v>0.41601779755283635</c:v>
                </c:pt>
                <c:pt idx="1580">
                  <c:v>0.41490545050055611</c:v>
                </c:pt>
                <c:pt idx="1581">
                  <c:v>0.42491657397107885</c:v>
                </c:pt>
                <c:pt idx="1582">
                  <c:v>0.43937708565072298</c:v>
                </c:pt>
                <c:pt idx="1583">
                  <c:v>0.43826473859844273</c:v>
                </c:pt>
                <c:pt idx="1584">
                  <c:v>0.44938820912124589</c:v>
                </c:pt>
                <c:pt idx="1585">
                  <c:v>0.44938820912124589</c:v>
                </c:pt>
                <c:pt idx="1586">
                  <c:v>0.45161290322580638</c:v>
                </c:pt>
                <c:pt idx="1587">
                  <c:v>0.45494994438264741</c:v>
                </c:pt>
                <c:pt idx="1588">
                  <c:v>0.47942157953281417</c:v>
                </c:pt>
                <c:pt idx="1589">
                  <c:v>0.47942157953281417</c:v>
                </c:pt>
                <c:pt idx="1590">
                  <c:v>0.47163515016685209</c:v>
                </c:pt>
                <c:pt idx="1591">
                  <c:v>0.47830923248053392</c:v>
                </c:pt>
                <c:pt idx="1592">
                  <c:v>0.47163515016685209</c:v>
                </c:pt>
                <c:pt idx="1593">
                  <c:v>0.49833147942157929</c:v>
                </c:pt>
                <c:pt idx="1594">
                  <c:v>0.52391546162402658</c:v>
                </c:pt>
                <c:pt idx="1595">
                  <c:v>0.53058954393770841</c:v>
                </c:pt>
                <c:pt idx="1596">
                  <c:v>0.51724137931034475</c:v>
                </c:pt>
                <c:pt idx="1597">
                  <c:v>0.51056729699666303</c:v>
                </c:pt>
                <c:pt idx="1598">
                  <c:v>0.51167964404894328</c:v>
                </c:pt>
                <c:pt idx="1599">
                  <c:v>0.5205784204671855</c:v>
                </c:pt>
                <c:pt idx="1600">
                  <c:v>0.53392658509454949</c:v>
                </c:pt>
                <c:pt idx="1601">
                  <c:v>0.50278086763070062</c:v>
                </c:pt>
                <c:pt idx="1602">
                  <c:v>0.50055617352614012</c:v>
                </c:pt>
                <c:pt idx="1603">
                  <c:v>0.51390433815350378</c:v>
                </c:pt>
                <c:pt idx="1604">
                  <c:v>0.518353726362625</c:v>
                </c:pt>
                <c:pt idx="1605">
                  <c:v>0.5061179087875417</c:v>
                </c:pt>
                <c:pt idx="1606">
                  <c:v>0.5083426028921022</c:v>
                </c:pt>
                <c:pt idx="1607">
                  <c:v>0.49165739710789752</c:v>
                </c:pt>
                <c:pt idx="1608">
                  <c:v>0.47497219132369284</c:v>
                </c:pt>
                <c:pt idx="1609">
                  <c:v>0.46829810901001101</c:v>
                </c:pt>
                <c:pt idx="1610">
                  <c:v>0.47719688542825367</c:v>
                </c:pt>
                <c:pt idx="1611">
                  <c:v>0.45717463848720791</c:v>
                </c:pt>
                <c:pt idx="1612">
                  <c:v>0.46496106785316998</c:v>
                </c:pt>
                <c:pt idx="1613">
                  <c:v>0.49054505005561727</c:v>
                </c:pt>
                <c:pt idx="1614">
                  <c:v>0.50055617352614012</c:v>
                </c:pt>
                <c:pt idx="1615">
                  <c:v>0.49499443826473855</c:v>
                </c:pt>
                <c:pt idx="1616">
                  <c:v>0.49054505005561727</c:v>
                </c:pt>
                <c:pt idx="1617">
                  <c:v>0.49165739710789752</c:v>
                </c:pt>
                <c:pt idx="1618">
                  <c:v>0.48609566184649594</c:v>
                </c:pt>
                <c:pt idx="1619">
                  <c:v>0.48609566184649594</c:v>
                </c:pt>
                <c:pt idx="1620">
                  <c:v>0.48720800889877619</c:v>
                </c:pt>
                <c:pt idx="1621">
                  <c:v>0.48720800889877619</c:v>
                </c:pt>
                <c:pt idx="1622">
                  <c:v>0.48720800889877619</c:v>
                </c:pt>
                <c:pt idx="1623">
                  <c:v>0.46384872080088974</c:v>
                </c:pt>
                <c:pt idx="1624">
                  <c:v>0.45606229143492766</c:v>
                </c:pt>
                <c:pt idx="1625">
                  <c:v>0.45828698553948816</c:v>
                </c:pt>
                <c:pt idx="1626">
                  <c:v>0.45939933259176841</c:v>
                </c:pt>
                <c:pt idx="1627">
                  <c:v>0.47274749721913234</c:v>
                </c:pt>
                <c:pt idx="1628">
                  <c:v>0.46829810901001101</c:v>
                </c:pt>
                <c:pt idx="1629">
                  <c:v>0.47942157953281417</c:v>
                </c:pt>
                <c:pt idx="1630">
                  <c:v>0.48498331479421569</c:v>
                </c:pt>
                <c:pt idx="1631">
                  <c:v>0.48609566184649594</c:v>
                </c:pt>
                <c:pt idx="1632">
                  <c:v>0.47052280311457151</c:v>
                </c:pt>
                <c:pt idx="1633">
                  <c:v>0.47385984427141259</c:v>
                </c:pt>
                <c:pt idx="1634">
                  <c:v>0.46607341490545051</c:v>
                </c:pt>
                <c:pt idx="1635">
                  <c:v>0.47274749721913234</c:v>
                </c:pt>
                <c:pt idx="1636">
                  <c:v>0.46941045606229126</c:v>
                </c:pt>
                <c:pt idx="1637">
                  <c:v>0.47830923248053392</c:v>
                </c:pt>
                <c:pt idx="1638">
                  <c:v>0.47830923248053392</c:v>
                </c:pt>
                <c:pt idx="1639">
                  <c:v>0.4938820912124583</c:v>
                </c:pt>
                <c:pt idx="1640">
                  <c:v>0.48720800889877619</c:v>
                </c:pt>
                <c:pt idx="1641">
                  <c:v>0.48832035595105677</c:v>
                </c:pt>
                <c:pt idx="1642">
                  <c:v>0.46829810901001101</c:v>
                </c:pt>
                <c:pt idx="1643">
                  <c:v>0.47497219132369284</c:v>
                </c:pt>
                <c:pt idx="1644">
                  <c:v>0.46607341490545051</c:v>
                </c:pt>
                <c:pt idx="1645">
                  <c:v>0.46162402669632924</c:v>
                </c:pt>
                <c:pt idx="1646">
                  <c:v>0.45828698553948816</c:v>
                </c:pt>
                <c:pt idx="1647">
                  <c:v>0.44271412680756372</c:v>
                </c:pt>
                <c:pt idx="1648">
                  <c:v>0.45050055617352613</c:v>
                </c:pt>
                <c:pt idx="1649">
                  <c:v>0.42269187986651835</c:v>
                </c:pt>
                <c:pt idx="1650">
                  <c:v>0.41601779755283635</c:v>
                </c:pt>
                <c:pt idx="1651">
                  <c:v>0.43047830923248037</c:v>
                </c:pt>
                <c:pt idx="1652">
                  <c:v>0.42046718576195768</c:v>
                </c:pt>
                <c:pt idx="1653">
                  <c:v>0.42491657397107885</c:v>
                </c:pt>
                <c:pt idx="1654">
                  <c:v>0.42046718576195768</c:v>
                </c:pt>
                <c:pt idx="1655">
                  <c:v>0.42714126807563962</c:v>
                </c:pt>
                <c:pt idx="1656">
                  <c:v>0.42157953281423793</c:v>
                </c:pt>
                <c:pt idx="1657">
                  <c:v>0.41935483870967727</c:v>
                </c:pt>
                <c:pt idx="1658">
                  <c:v>0.42046718576195768</c:v>
                </c:pt>
                <c:pt idx="1659">
                  <c:v>0.40266963292547259</c:v>
                </c:pt>
                <c:pt idx="1660">
                  <c:v>0.40600667408231367</c:v>
                </c:pt>
                <c:pt idx="1661">
                  <c:v>0.41824249165739702</c:v>
                </c:pt>
                <c:pt idx="1662">
                  <c:v>0.41490545050055611</c:v>
                </c:pt>
                <c:pt idx="1663">
                  <c:v>0.40600667408231367</c:v>
                </c:pt>
                <c:pt idx="1664">
                  <c:v>0.41601779755283635</c:v>
                </c:pt>
                <c:pt idx="1665">
                  <c:v>0.41935483870967727</c:v>
                </c:pt>
                <c:pt idx="1666">
                  <c:v>0.39822024471635142</c:v>
                </c:pt>
                <c:pt idx="1667">
                  <c:v>0.41601779755283635</c:v>
                </c:pt>
                <c:pt idx="1668">
                  <c:v>0.41156840934371519</c:v>
                </c:pt>
                <c:pt idx="1669">
                  <c:v>0.41490545050055611</c:v>
                </c:pt>
                <c:pt idx="1670">
                  <c:v>0.40600667408231367</c:v>
                </c:pt>
                <c:pt idx="1671">
                  <c:v>0.42269187986651835</c:v>
                </c:pt>
                <c:pt idx="1672">
                  <c:v>0.43159065628476062</c:v>
                </c:pt>
                <c:pt idx="1673">
                  <c:v>0.44382647385984431</c:v>
                </c:pt>
                <c:pt idx="1674">
                  <c:v>0.4460511679644048</c:v>
                </c:pt>
                <c:pt idx="1675">
                  <c:v>0.43826473859844273</c:v>
                </c:pt>
                <c:pt idx="1676">
                  <c:v>0.43381535038932145</c:v>
                </c:pt>
                <c:pt idx="1677">
                  <c:v>0.43826473859844273</c:v>
                </c:pt>
                <c:pt idx="1678">
                  <c:v>0.44382647385984431</c:v>
                </c:pt>
                <c:pt idx="1679">
                  <c:v>0.45161290322580638</c:v>
                </c:pt>
                <c:pt idx="1680">
                  <c:v>0.44493882091212456</c:v>
                </c:pt>
                <c:pt idx="1681">
                  <c:v>0.46273637374860949</c:v>
                </c:pt>
                <c:pt idx="1682">
                  <c:v>0.46273637374860949</c:v>
                </c:pt>
                <c:pt idx="1683">
                  <c:v>0.47830923248053392</c:v>
                </c:pt>
                <c:pt idx="1684">
                  <c:v>0.47830923248053392</c:v>
                </c:pt>
                <c:pt idx="1685">
                  <c:v>0.49721913236929904</c:v>
                </c:pt>
                <c:pt idx="1686">
                  <c:v>0.50166852057842037</c:v>
                </c:pt>
                <c:pt idx="1687">
                  <c:v>0.49499443826473855</c:v>
                </c:pt>
                <c:pt idx="1688">
                  <c:v>0.45606229143492766</c:v>
                </c:pt>
                <c:pt idx="1689">
                  <c:v>0.4460511679644048</c:v>
                </c:pt>
                <c:pt idx="1690">
                  <c:v>0.44048943270300323</c:v>
                </c:pt>
                <c:pt idx="1691">
                  <c:v>0.44271412680756372</c:v>
                </c:pt>
                <c:pt idx="1692">
                  <c:v>0.43381535038932145</c:v>
                </c:pt>
                <c:pt idx="1693">
                  <c:v>0.45494994438264741</c:v>
                </c:pt>
                <c:pt idx="1694">
                  <c:v>0.45161290322580638</c:v>
                </c:pt>
                <c:pt idx="1695">
                  <c:v>0.46829810901001101</c:v>
                </c:pt>
                <c:pt idx="1696">
                  <c:v>0.46384872080088974</c:v>
                </c:pt>
                <c:pt idx="1697">
                  <c:v>0.4482758620689653</c:v>
                </c:pt>
                <c:pt idx="1698">
                  <c:v>0.44271412680756372</c:v>
                </c:pt>
                <c:pt idx="1699">
                  <c:v>0.44271412680756372</c:v>
                </c:pt>
                <c:pt idx="1700">
                  <c:v>0.4460511679644048</c:v>
                </c:pt>
                <c:pt idx="1701">
                  <c:v>0.46273637374860949</c:v>
                </c:pt>
                <c:pt idx="1702">
                  <c:v>0.48832035595105677</c:v>
                </c:pt>
                <c:pt idx="1703">
                  <c:v>0.49054505005561727</c:v>
                </c:pt>
                <c:pt idx="1704">
                  <c:v>0.48720800889877619</c:v>
                </c:pt>
                <c:pt idx="1705">
                  <c:v>0.48609566184649594</c:v>
                </c:pt>
                <c:pt idx="1706">
                  <c:v>0.48720800889877619</c:v>
                </c:pt>
                <c:pt idx="1707">
                  <c:v>0.48832035595105677</c:v>
                </c:pt>
                <c:pt idx="1708">
                  <c:v>0.49610678531701879</c:v>
                </c:pt>
                <c:pt idx="1709">
                  <c:v>0.48832035595105677</c:v>
                </c:pt>
                <c:pt idx="1710">
                  <c:v>0.50055617352614012</c:v>
                </c:pt>
                <c:pt idx="1711">
                  <c:v>0.49721913236929904</c:v>
                </c:pt>
                <c:pt idx="1712">
                  <c:v>0.50389321468298087</c:v>
                </c:pt>
                <c:pt idx="1713">
                  <c:v>0.50723025583982195</c:v>
                </c:pt>
                <c:pt idx="1714">
                  <c:v>0.47052280311457151</c:v>
                </c:pt>
                <c:pt idx="1715">
                  <c:v>0.45050055617352613</c:v>
                </c:pt>
                <c:pt idx="1716">
                  <c:v>0.45939933259176841</c:v>
                </c:pt>
                <c:pt idx="1717">
                  <c:v>0.45717463848720791</c:v>
                </c:pt>
                <c:pt idx="1718">
                  <c:v>0.46051167964404899</c:v>
                </c:pt>
                <c:pt idx="1719">
                  <c:v>0.45272525027808663</c:v>
                </c:pt>
                <c:pt idx="1720">
                  <c:v>0.45383759733036688</c:v>
                </c:pt>
                <c:pt idx="1721">
                  <c:v>0.4482758620689653</c:v>
                </c:pt>
                <c:pt idx="1722">
                  <c:v>0.4482758620689653</c:v>
                </c:pt>
                <c:pt idx="1723">
                  <c:v>0.4460511679644048</c:v>
                </c:pt>
                <c:pt idx="1724">
                  <c:v>0.44382647385984431</c:v>
                </c:pt>
                <c:pt idx="1725">
                  <c:v>0.4371523915461622</c:v>
                </c:pt>
                <c:pt idx="1726">
                  <c:v>0.43826473859844273</c:v>
                </c:pt>
                <c:pt idx="1727">
                  <c:v>0.43937708565072298</c:v>
                </c:pt>
                <c:pt idx="1728">
                  <c:v>0.4238042269187986</c:v>
                </c:pt>
                <c:pt idx="1729">
                  <c:v>0.41268075639599544</c:v>
                </c:pt>
                <c:pt idx="1730">
                  <c:v>0.40823136818687417</c:v>
                </c:pt>
                <c:pt idx="1731">
                  <c:v>0.4349276974416017</c:v>
                </c:pt>
                <c:pt idx="1732">
                  <c:v>0.4371523915461622</c:v>
                </c:pt>
                <c:pt idx="1733">
                  <c:v>0.4349276974416017</c:v>
                </c:pt>
                <c:pt idx="1734">
                  <c:v>0.43937708565072298</c:v>
                </c:pt>
                <c:pt idx="1735">
                  <c:v>0.43937708565072298</c:v>
                </c:pt>
                <c:pt idx="1736">
                  <c:v>0.45050055617352613</c:v>
                </c:pt>
                <c:pt idx="1737">
                  <c:v>0.45161290322580638</c:v>
                </c:pt>
                <c:pt idx="1738">
                  <c:v>0.44716351501668505</c:v>
                </c:pt>
                <c:pt idx="1739">
                  <c:v>0.46162402669632924</c:v>
                </c:pt>
                <c:pt idx="1740">
                  <c:v>0.46496106785316998</c:v>
                </c:pt>
                <c:pt idx="1741">
                  <c:v>0.46496106785316998</c:v>
                </c:pt>
                <c:pt idx="1742">
                  <c:v>0.45939933259176841</c:v>
                </c:pt>
                <c:pt idx="1743">
                  <c:v>0.47052280311457151</c:v>
                </c:pt>
                <c:pt idx="1744">
                  <c:v>0.45383759733036688</c:v>
                </c:pt>
                <c:pt idx="1745">
                  <c:v>0.46162402669632924</c:v>
                </c:pt>
                <c:pt idx="1746">
                  <c:v>0.46607341490545051</c:v>
                </c:pt>
                <c:pt idx="1747">
                  <c:v>0.46607341490545051</c:v>
                </c:pt>
                <c:pt idx="1748">
                  <c:v>0.46607341490545051</c:v>
                </c:pt>
                <c:pt idx="1749">
                  <c:v>0.47830923248053392</c:v>
                </c:pt>
                <c:pt idx="1750">
                  <c:v>0.46718576195773076</c:v>
                </c:pt>
                <c:pt idx="1751">
                  <c:v>0.46718576195773076</c:v>
                </c:pt>
                <c:pt idx="1752">
                  <c:v>0.46496106785316998</c:v>
                </c:pt>
                <c:pt idx="1753">
                  <c:v>0.47163515016685209</c:v>
                </c:pt>
                <c:pt idx="1754">
                  <c:v>0.46829810901001101</c:v>
                </c:pt>
                <c:pt idx="1755">
                  <c:v>0.44938820912124589</c:v>
                </c:pt>
                <c:pt idx="1756">
                  <c:v>0.45050055617352613</c:v>
                </c:pt>
                <c:pt idx="1757">
                  <c:v>0.45050055617352613</c:v>
                </c:pt>
                <c:pt idx="1758">
                  <c:v>0.45606229143492766</c:v>
                </c:pt>
                <c:pt idx="1759">
                  <c:v>0.45606229143492766</c:v>
                </c:pt>
                <c:pt idx="1760">
                  <c:v>0.45939933259176841</c:v>
                </c:pt>
                <c:pt idx="1761">
                  <c:v>0.45939933259176841</c:v>
                </c:pt>
                <c:pt idx="1762">
                  <c:v>0.45939933259176841</c:v>
                </c:pt>
                <c:pt idx="1763">
                  <c:v>0.45939933259176841</c:v>
                </c:pt>
                <c:pt idx="1764">
                  <c:v>0.46829810901001101</c:v>
                </c:pt>
                <c:pt idx="1765">
                  <c:v>0.47274749721913234</c:v>
                </c:pt>
                <c:pt idx="1766">
                  <c:v>0.46829810901001101</c:v>
                </c:pt>
                <c:pt idx="1767">
                  <c:v>0.46718576195773076</c:v>
                </c:pt>
                <c:pt idx="1768">
                  <c:v>0.46941045606229126</c:v>
                </c:pt>
                <c:pt idx="1769">
                  <c:v>0.47052280311457151</c:v>
                </c:pt>
                <c:pt idx="1770">
                  <c:v>0.46718576195773076</c:v>
                </c:pt>
                <c:pt idx="1771">
                  <c:v>0.47163515016685209</c:v>
                </c:pt>
                <c:pt idx="1772">
                  <c:v>0.47052280311457151</c:v>
                </c:pt>
                <c:pt idx="1773">
                  <c:v>0.47830923248053392</c:v>
                </c:pt>
                <c:pt idx="1774">
                  <c:v>0.48387096774193544</c:v>
                </c:pt>
                <c:pt idx="1775">
                  <c:v>0.46941045606229126</c:v>
                </c:pt>
                <c:pt idx="1776">
                  <c:v>0.46051167964404899</c:v>
                </c:pt>
                <c:pt idx="1777">
                  <c:v>0.46384872080088974</c:v>
                </c:pt>
                <c:pt idx="1778">
                  <c:v>0.45939933259176841</c:v>
                </c:pt>
                <c:pt idx="1779">
                  <c:v>0.46384872080088974</c:v>
                </c:pt>
                <c:pt idx="1780">
                  <c:v>0.46718576195773076</c:v>
                </c:pt>
                <c:pt idx="1781">
                  <c:v>0.47163515016685209</c:v>
                </c:pt>
                <c:pt idx="1782">
                  <c:v>0.47497219132369284</c:v>
                </c:pt>
                <c:pt idx="1783">
                  <c:v>0.47942157953281417</c:v>
                </c:pt>
                <c:pt idx="1784">
                  <c:v>0.48387096774193544</c:v>
                </c:pt>
                <c:pt idx="1785">
                  <c:v>0.48387096774193544</c:v>
                </c:pt>
                <c:pt idx="1786">
                  <c:v>0.49165739710789752</c:v>
                </c:pt>
                <c:pt idx="1787">
                  <c:v>0.49499443826473855</c:v>
                </c:pt>
                <c:pt idx="1788">
                  <c:v>0.49499443826473855</c:v>
                </c:pt>
                <c:pt idx="1789">
                  <c:v>0.49276974416017777</c:v>
                </c:pt>
                <c:pt idx="1790">
                  <c:v>0.50278086763070062</c:v>
                </c:pt>
                <c:pt idx="1791">
                  <c:v>0.51167964404894328</c:v>
                </c:pt>
                <c:pt idx="1792">
                  <c:v>0.49499443826473855</c:v>
                </c:pt>
                <c:pt idx="1793">
                  <c:v>0.48832035595105677</c:v>
                </c:pt>
                <c:pt idx="1794">
                  <c:v>0.5061179087875417</c:v>
                </c:pt>
                <c:pt idx="1795">
                  <c:v>0.50055617352614012</c:v>
                </c:pt>
                <c:pt idx="1796">
                  <c:v>0.49054505005561727</c:v>
                </c:pt>
                <c:pt idx="1797">
                  <c:v>0.49610678531701879</c:v>
                </c:pt>
                <c:pt idx="1798">
                  <c:v>0.49944382647385988</c:v>
                </c:pt>
                <c:pt idx="1799">
                  <c:v>0.49499443826473855</c:v>
                </c:pt>
                <c:pt idx="1800">
                  <c:v>0.44160177975528347</c:v>
                </c:pt>
                <c:pt idx="1801">
                  <c:v>0.44938820912124589</c:v>
                </c:pt>
                <c:pt idx="1802">
                  <c:v>0.44160177975528347</c:v>
                </c:pt>
                <c:pt idx="1803">
                  <c:v>0.44160177975528347</c:v>
                </c:pt>
                <c:pt idx="1804">
                  <c:v>0.43047830923248037</c:v>
                </c:pt>
                <c:pt idx="1805">
                  <c:v>0.4260289210233591</c:v>
                </c:pt>
                <c:pt idx="1806">
                  <c:v>0.42936596218020012</c:v>
                </c:pt>
                <c:pt idx="1807">
                  <c:v>0.43047830923248037</c:v>
                </c:pt>
                <c:pt idx="1808">
                  <c:v>0.43047830923248037</c:v>
                </c:pt>
                <c:pt idx="1809">
                  <c:v>0.43047830923248037</c:v>
                </c:pt>
                <c:pt idx="1810">
                  <c:v>0.4349276974416017</c:v>
                </c:pt>
                <c:pt idx="1811">
                  <c:v>0.44160177975528347</c:v>
                </c:pt>
                <c:pt idx="1812">
                  <c:v>0.44271412680756372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3-Day Average</c:v>
                </c:pt>
              </c:strCache>
            </c:strRef>
          </c:tx>
          <c:marker>
            <c:symbol val="none"/>
          </c:marker>
          <c:cat>
            <c:numRef>
              <c:f>Summary!$A$2:$A$1814</c:f>
              <c:numCache>
                <c:formatCode>m/d/yyyy</c:formatCode>
                <c:ptCount val="1813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38821</c:v>
                </c:pt>
                <c:pt idx="75">
                  <c:v>38824</c:v>
                </c:pt>
                <c:pt idx="76">
                  <c:v>38825</c:v>
                </c:pt>
                <c:pt idx="77">
                  <c:v>38826</c:v>
                </c:pt>
                <c:pt idx="78">
                  <c:v>38827</c:v>
                </c:pt>
                <c:pt idx="79">
                  <c:v>38828</c:v>
                </c:pt>
                <c:pt idx="80">
                  <c:v>38831</c:v>
                </c:pt>
                <c:pt idx="81">
                  <c:v>38832</c:v>
                </c:pt>
                <c:pt idx="82">
                  <c:v>38833</c:v>
                </c:pt>
                <c:pt idx="83">
                  <c:v>38834</c:v>
                </c:pt>
                <c:pt idx="84">
                  <c:v>38835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40581</c:v>
                </c:pt>
                <c:pt idx="1328">
                  <c:v>40582</c:v>
                </c:pt>
                <c:pt idx="1329">
                  <c:v>40583</c:v>
                </c:pt>
                <c:pt idx="1330">
                  <c:v>40584</c:v>
                </c:pt>
                <c:pt idx="1331">
                  <c:v>40585</c:v>
                </c:pt>
                <c:pt idx="1332">
                  <c:v>40588</c:v>
                </c:pt>
                <c:pt idx="1333">
                  <c:v>40589</c:v>
                </c:pt>
                <c:pt idx="1334">
                  <c:v>40590</c:v>
                </c:pt>
                <c:pt idx="1335">
                  <c:v>40591</c:v>
                </c:pt>
                <c:pt idx="1336">
                  <c:v>40592</c:v>
                </c:pt>
                <c:pt idx="1337">
                  <c:v>40595</c:v>
                </c:pt>
                <c:pt idx="1338">
                  <c:v>40596</c:v>
                </c:pt>
                <c:pt idx="1339">
                  <c:v>40597</c:v>
                </c:pt>
                <c:pt idx="1340">
                  <c:v>40598</c:v>
                </c:pt>
                <c:pt idx="1341">
                  <c:v>40599</c:v>
                </c:pt>
                <c:pt idx="1342">
                  <c:v>40602</c:v>
                </c:pt>
                <c:pt idx="1343">
                  <c:v>40603</c:v>
                </c:pt>
                <c:pt idx="1344">
                  <c:v>40604</c:v>
                </c:pt>
                <c:pt idx="1345">
                  <c:v>40605</c:v>
                </c:pt>
                <c:pt idx="1346">
                  <c:v>40606</c:v>
                </c:pt>
                <c:pt idx="1347">
                  <c:v>40609</c:v>
                </c:pt>
                <c:pt idx="1348">
                  <c:v>40610</c:v>
                </c:pt>
                <c:pt idx="1349">
                  <c:v>40611</c:v>
                </c:pt>
                <c:pt idx="1350">
                  <c:v>40612</c:v>
                </c:pt>
                <c:pt idx="1351">
                  <c:v>40613</c:v>
                </c:pt>
                <c:pt idx="1352">
                  <c:v>40616</c:v>
                </c:pt>
                <c:pt idx="1353">
                  <c:v>40617</c:v>
                </c:pt>
                <c:pt idx="1354">
                  <c:v>40618</c:v>
                </c:pt>
                <c:pt idx="1355">
                  <c:v>40619</c:v>
                </c:pt>
                <c:pt idx="1356">
                  <c:v>40620</c:v>
                </c:pt>
                <c:pt idx="1357">
                  <c:v>40623</c:v>
                </c:pt>
                <c:pt idx="1358">
                  <c:v>40624</c:v>
                </c:pt>
                <c:pt idx="1359">
                  <c:v>40625</c:v>
                </c:pt>
                <c:pt idx="1360">
                  <c:v>40626</c:v>
                </c:pt>
                <c:pt idx="1361">
                  <c:v>40627</c:v>
                </c:pt>
                <c:pt idx="1362">
                  <c:v>40630</c:v>
                </c:pt>
                <c:pt idx="1363">
                  <c:v>40631</c:v>
                </c:pt>
                <c:pt idx="1364">
                  <c:v>40632</c:v>
                </c:pt>
                <c:pt idx="1365">
                  <c:v>40633</c:v>
                </c:pt>
                <c:pt idx="1366">
                  <c:v>40634</c:v>
                </c:pt>
                <c:pt idx="1367">
                  <c:v>40637</c:v>
                </c:pt>
                <c:pt idx="1368">
                  <c:v>40639</c:v>
                </c:pt>
                <c:pt idx="1369">
                  <c:v>40640</c:v>
                </c:pt>
                <c:pt idx="1370">
                  <c:v>40641</c:v>
                </c:pt>
                <c:pt idx="1371">
                  <c:v>40644</c:v>
                </c:pt>
                <c:pt idx="1372">
                  <c:v>40645</c:v>
                </c:pt>
                <c:pt idx="1373">
                  <c:v>40646</c:v>
                </c:pt>
                <c:pt idx="1374">
                  <c:v>40647</c:v>
                </c:pt>
                <c:pt idx="1375">
                  <c:v>40648</c:v>
                </c:pt>
                <c:pt idx="1376">
                  <c:v>40651</c:v>
                </c:pt>
                <c:pt idx="1377">
                  <c:v>40652</c:v>
                </c:pt>
                <c:pt idx="1378">
                  <c:v>40653</c:v>
                </c:pt>
                <c:pt idx="1379">
                  <c:v>40654</c:v>
                </c:pt>
                <c:pt idx="1380">
                  <c:v>40659</c:v>
                </c:pt>
                <c:pt idx="1381">
                  <c:v>40660</c:v>
                </c:pt>
                <c:pt idx="1382">
                  <c:v>40661</c:v>
                </c:pt>
                <c:pt idx="1383">
                  <c:v>40662</c:v>
                </c:pt>
                <c:pt idx="1384">
                  <c:v>40666</c:v>
                </c:pt>
                <c:pt idx="1385">
                  <c:v>40667</c:v>
                </c:pt>
                <c:pt idx="1386">
                  <c:v>40668</c:v>
                </c:pt>
                <c:pt idx="1387">
                  <c:v>40669</c:v>
                </c:pt>
                <c:pt idx="1388">
                  <c:v>40672</c:v>
                </c:pt>
                <c:pt idx="1389">
                  <c:v>40674</c:v>
                </c:pt>
                <c:pt idx="1390">
                  <c:v>40675</c:v>
                </c:pt>
                <c:pt idx="1391">
                  <c:v>40676</c:v>
                </c:pt>
                <c:pt idx="1392">
                  <c:v>40679</c:v>
                </c:pt>
                <c:pt idx="1393">
                  <c:v>40680</c:v>
                </c:pt>
                <c:pt idx="1394">
                  <c:v>40681</c:v>
                </c:pt>
                <c:pt idx="1395">
                  <c:v>40682</c:v>
                </c:pt>
                <c:pt idx="1396">
                  <c:v>40683</c:v>
                </c:pt>
                <c:pt idx="1397">
                  <c:v>40686</c:v>
                </c:pt>
                <c:pt idx="1398">
                  <c:v>40687</c:v>
                </c:pt>
                <c:pt idx="1399">
                  <c:v>40688</c:v>
                </c:pt>
                <c:pt idx="1400">
                  <c:v>40689</c:v>
                </c:pt>
                <c:pt idx="1401">
                  <c:v>40690</c:v>
                </c:pt>
                <c:pt idx="1402">
                  <c:v>40693</c:v>
                </c:pt>
                <c:pt idx="1403">
                  <c:v>40694</c:v>
                </c:pt>
                <c:pt idx="1404">
                  <c:v>40695</c:v>
                </c:pt>
                <c:pt idx="1405">
                  <c:v>40696</c:v>
                </c:pt>
                <c:pt idx="1406">
                  <c:v>40697</c:v>
                </c:pt>
                <c:pt idx="1407">
                  <c:v>40701</c:v>
                </c:pt>
                <c:pt idx="1408">
                  <c:v>40702</c:v>
                </c:pt>
                <c:pt idx="1409">
                  <c:v>40703</c:v>
                </c:pt>
                <c:pt idx="1410">
                  <c:v>40704</c:v>
                </c:pt>
                <c:pt idx="1411">
                  <c:v>40707</c:v>
                </c:pt>
                <c:pt idx="1412">
                  <c:v>40708</c:v>
                </c:pt>
                <c:pt idx="1413">
                  <c:v>40709</c:v>
                </c:pt>
                <c:pt idx="1414">
                  <c:v>40710</c:v>
                </c:pt>
                <c:pt idx="1415">
                  <c:v>40711</c:v>
                </c:pt>
                <c:pt idx="1416">
                  <c:v>40714</c:v>
                </c:pt>
                <c:pt idx="1417">
                  <c:v>40715</c:v>
                </c:pt>
                <c:pt idx="1418">
                  <c:v>40716</c:v>
                </c:pt>
                <c:pt idx="1419">
                  <c:v>40717</c:v>
                </c:pt>
                <c:pt idx="1420">
                  <c:v>40718</c:v>
                </c:pt>
                <c:pt idx="1421">
                  <c:v>40721</c:v>
                </c:pt>
                <c:pt idx="1422">
                  <c:v>40722</c:v>
                </c:pt>
                <c:pt idx="1423">
                  <c:v>40723</c:v>
                </c:pt>
                <c:pt idx="1424">
                  <c:v>40724</c:v>
                </c:pt>
                <c:pt idx="1425">
                  <c:v>40728</c:v>
                </c:pt>
                <c:pt idx="1426">
                  <c:v>40729</c:v>
                </c:pt>
                <c:pt idx="1427">
                  <c:v>40730</c:v>
                </c:pt>
                <c:pt idx="1428">
                  <c:v>40731</c:v>
                </c:pt>
                <c:pt idx="1429">
                  <c:v>40732</c:v>
                </c:pt>
                <c:pt idx="1430">
                  <c:v>40735</c:v>
                </c:pt>
                <c:pt idx="1431">
                  <c:v>40736</c:v>
                </c:pt>
                <c:pt idx="1432">
                  <c:v>40737</c:v>
                </c:pt>
                <c:pt idx="1433">
                  <c:v>40738</c:v>
                </c:pt>
                <c:pt idx="1434">
                  <c:v>40739</c:v>
                </c:pt>
                <c:pt idx="1435">
                  <c:v>40742</c:v>
                </c:pt>
                <c:pt idx="1436">
                  <c:v>40743</c:v>
                </c:pt>
                <c:pt idx="1437">
                  <c:v>40744</c:v>
                </c:pt>
                <c:pt idx="1438">
                  <c:v>40745</c:v>
                </c:pt>
                <c:pt idx="1439">
                  <c:v>40746</c:v>
                </c:pt>
                <c:pt idx="1440">
                  <c:v>40749</c:v>
                </c:pt>
                <c:pt idx="1441">
                  <c:v>40750</c:v>
                </c:pt>
                <c:pt idx="1442">
                  <c:v>40751</c:v>
                </c:pt>
                <c:pt idx="1443">
                  <c:v>40752</c:v>
                </c:pt>
                <c:pt idx="1444">
                  <c:v>40753</c:v>
                </c:pt>
                <c:pt idx="1445">
                  <c:v>40756</c:v>
                </c:pt>
                <c:pt idx="1446">
                  <c:v>40757</c:v>
                </c:pt>
                <c:pt idx="1447">
                  <c:v>40758</c:v>
                </c:pt>
                <c:pt idx="1448">
                  <c:v>40759</c:v>
                </c:pt>
                <c:pt idx="1449">
                  <c:v>40760</c:v>
                </c:pt>
                <c:pt idx="1450">
                  <c:v>40763</c:v>
                </c:pt>
                <c:pt idx="1451">
                  <c:v>40764</c:v>
                </c:pt>
                <c:pt idx="1452">
                  <c:v>40765</c:v>
                </c:pt>
                <c:pt idx="1453">
                  <c:v>40766</c:v>
                </c:pt>
                <c:pt idx="1454">
                  <c:v>40767</c:v>
                </c:pt>
                <c:pt idx="1455">
                  <c:v>40770</c:v>
                </c:pt>
                <c:pt idx="1456">
                  <c:v>40771</c:v>
                </c:pt>
                <c:pt idx="1457">
                  <c:v>40772</c:v>
                </c:pt>
                <c:pt idx="1458">
                  <c:v>40773</c:v>
                </c:pt>
                <c:pt idx="1459">
                  <c:v>40774</c:v>
                </c:pt>
                <c:pt idx="1460">
                  <c:v>40777</c:v>
                </c:pt>
                <c:pt idx="1461">
                  <c:v>40778</c:v>
                </c:pt>
                <c:pt idx="1462">
                  <c:v>40779</c:v>
                </c:pt>
                <c:pt idx="1463">
                  <c:v>40780</c:v>
                </c:pt>
                <c:pt idx="1464">
                  <c:v>40781</c:v>
                </c:pt>
                <c:pt idx="1465">
                  <c:v>40784</c:v>
                </c:pt>
                <c:pt idx="1466">
                  <c:v>40785</c:v>
                </c:pt>
                <c:pt idx="1467">
                  <c:v>40786</c:v>
                </c:pt>
                <c:pt idx="1468">
                  <c:v>40787</c:v>
                </c:pt>
                <c:pt idx="1469">
                  <c:v>40788</c:v>
                </c:pt>
                <c:pt idx="1470">
                  <c:v>40791</c:v>
                </c:pt>
                <c:pt idx="1471">
                  <c:v>40792</c:v>
                </c:pt>
                <c:pt idx="1472">
                  <c:v>40793</c:v>
                </c:pt>
                <c:pt idx="1473">
                  <c:v>40794</c:v>
                </c:pt>
                <c:pt idx="1474">
                  <c:v>40795</c:v>
                </c:pt>
                <c:pt idx="1475">
                  <c:v>40798</c:v>
                </c:pt>
                <c:pt idx="1476">
                  <c:v>40800</c:v>
                </c:pt>
                <c:pt idx="1477">
                  <c:v>40801</c:v>
                </c:pt>
                <c:pt idx="1478">
                  <c:v>40802</c:v>
                </c:pt>
                <c:pt idx="1479">
                  <c:v>40805</c:v>
                </c:pt>
                <c:pt idx="1480">
                  <c:v>40806</c:v>
                </c:pt>
                <c:pt idx="1481">
                  <c:v>40807</c:v>
                </c:pt>
                <c:pt idx="1482">
                  <c:v>40808</c:v>
                </c:pt>
                <c:pt idx="1483">
                  <c:v>40809</c:v>
                </c:pt>
                <c:pt idx="1484">
                  <c:v>40812</c:v>
                </c:pt>
                <c:pt idx="1485">
                  <c:v>40813</c:v>
                </c:pt>
                <c:pt idx="1486">
                  <c:v>40814</c:v>
                </c:pt>
                <c:pt idx="1487">
                  <c:v>40816</c:v>
                </c:pt>
                <c:pt idx="1488">
                  <c:v>40819</c:v>
                </c:pt>
                <c:pt idx="1489">
                  <c:v>40820</c:v>
                </c:pt>
                <c:pt idx="1490">
                  <c:v>40822</c:v>
                </c:pt>
                <c:pt idx="1491">
                  <c:v>40823</c:v>
                </c:pt>
                <c:pt idx="1492">
                  <c:v>40826</c:v>
                </c:pt>
                <c:pt idx="1493">
                  <c:v>40827</c:v>
                </c:pt>
                <c:pt idx="1494">
                  <c:v>40828</c:v>
                </c:pt>
                <c:pt idx="1495">
                  <c:v>40829</c:v>
                </c:pt>
                <c:pt idx="1496">
                  <c:v>40830</c:v>
                </c:pt>
                <c:pt idx="1497">
                  <c:v>40833</c:v>
                </c:pt>
                <c:pt idx="1498">
                  <c:v>40834</c:v>
                </c:pt>
                <c:pt idx="1499">
                  <c:v>40835</c:v>
                </c:pt>
                <c:pt idx="1500">
                  <c:v>40836</c:v>
                </c:pt>
                <c:pt idx="1501">
                  <c:v>40837</c:v>
                </c:pt>
                <c:pt idx="1502">
                  <c:v>40840</c:v>
                </c:pt>
                <c:pt idx="1503">
                  <c:v>40841</c:v>
                </c:pt>
                <c:pt idx="1504">
                  <c:v>40842</c:v>
                </c:pt>
                <c:pt idx="1505">
                  <c:v>40843</c:v>
                </c:pt>
                <c:pt idx="1506">
                  <c:v>40844</c:v>
                </c:pt>
                <c:pt idx="1507">
                  <c:v>40847</c:v>
                </c:pt>
                <c:pt idx="1508">
                  <c:v>40848</c:v>
                </c:pt>
                <c:pt idx="1509">
                  <c:v>40849</c:v>
                </c:pt>
                <c:pt idx="1510">
                  <c:v>40850</c:v>
                </c:pt>
                <c:pt idx="1511">
                  <c:v>40851</c:v>
                </c:pt>
                <c:pt idx="1512">
                  <c:v>40854</c:v>
                </c:pt>
                <c:pt idx="1513">
                  <c:v>40855</c:v>
                </c:pt>
                <c:pt idx="1514">
                  <c:v>40856</c:v>
                </c:pt>
                <c:pt idx="1515">
                  <c:v>40857</c:v>
                </c:pt>
                <c:pt idx="1516">
                  <c:v>40858</c:v>
                </c:pt>
                <c:pt idx="1517">
                  <c:v>40861</c:v>
                </c:pt>
                <c:pt idx="1518">
                  <c:v>40862</c:v>
                </c:pt>
                <c:pt idx="1519">
                  <c:v>40863</c:v>
                </c:pt>
                <c:pt idx="1520">
                  <c:v>40864</c:v>
                </c:pt>
                <c:pt idx="1521">
                  <c:v>40865</c:v>
                </c:pt>
                <c:pt idx="1522">
                  <c:v>40868</c:v>
                </c:pt>
                <c:pt idx="1523">
                  <c:v>40869</c:v>
                </c:pt>
                <c:pt idx="1524">
                  <c:v>40870</c:v>
                </c:pt>
                <c:pt idx="1525">
                  <c:v>40871</c:v>
                </c:pt>
                <c:pt idx="1526">
                  <c:v>40872</c:v>
                </c:pt>
                <c:pt idx="1527">
                  <c:v>40875</c:v>
                </c:pt>
                <c:pt idx="1528">
                  <c:v>40876</c:v>
                </c:pt>
                <c:pt idx="1529">
                  <c:v>40877</c:v>
                </c:pt>
                <c:pt idx="1530">
                  <c:v>40878</c:v>
                </c:pt>
                <c:pt idx="1531">
                  <c:v>40879</c:v>
                </c:pt>
                <c:pt idx="1532">
                  <c:v>40882</c:v>
                </c:pt>
                <c:pt idx="1533">
                  <c:v>40883</c:v>
                </c:pt>
                <c:pt idx="1534">
                  <c:v>40884</c:v>
                </c:pt>
                <c:pt idx="1535">
                  <c:v>40885</c:v>
                </c:pt>
                <c:pt idx="1536">
                  <c:v>40886</c:v>
                </c:pt>
                <c:pt idx="1537">
                  <c:v>40889</c:v>
                </c:pt>
                <c:pt idx="1538">
                  <c:v>40890</c:v>
                </c:pt>
                <c:pt idx="1539">
                  <c:v>40891</c:v>
                </c:pt>
                <c:pt idx="1540">
                  <c:v>40892</c:v>
                </c:pt>
                <c:pt idx="1541">
                  <c:v>40893</c:v>
                </c:pt>
                <c:pt idx="1542">
                  <c:v>40896</c:v>
                </c:pt>
                <c:pt idx="1543">
                  <c:v>40897</c:v>
                </c:pt>
                <c:pt idx="1544">
                  <c:v>40898</c:v>
                </c:pt>
                <c:pt idx="1545">
                  <c:v>40899</c:v>
                </c:pt>
                <c:pt idx="1546">
                  <c:v>40900</c:v>
                </c:pt>
                <c:pt idx="1547">
                  <c:v>40903</c:v>
                </c:pt>
                <c:pt idx="1548">
                  <c:v>40904</c:v>
                </c:pt>
                <c:pt idx="1549">
                  <c:v>40905</c:v>
                </c:pt>
                <c:pt idx="1550">
                  <c:v>40906</c:v>
                </c:pt>
                <c:pt idx="1551">
                  <c:v>40907</c:v>
                </c:pt>
                <c:pt idx="1552">
                  <c:v>40910</c:v>
                </c:pt>
                <c:pt idx="1553">
                  <c:v>40911</c:v>
                </c:pt>
                <c:pt idx="1554">
                  <c:v>40912</c:v>
                </c:pt>
                <c:pt idx="1555">
                  <c:v>40913</c:v>
                </c:pt>
                <c:pt idx="1556">
                  <c:v>40914</c:v>
                </c:pt>
                <c:pt idx="1557">
                  <c:v>40917</c:v>
                </c:pt>
                <c:pt idx="1558">
                  <c:v>40918</c:v>
                </c:pt>
                <c:pt idx="1559">
                  <c:v>40919</c:v>
                </c:pt>
                <c:pt idx="1560">
                  <c:v>40920</c:v>
                </c:pt>
                <c:pt idx="1561">
                  <c:v>40921</c:v>
                </c:pt>
                <c:pt idx="1562">
                  <c:v>40924</c:v>
                </c:pt>
                <c:pt idx="1563">
                  <c:v>40925</c:v>
                </c:pt>
                <c:pt idx="1564">
                  <c:v>40926</c:v>
                </c:pt>
                <c:pt idx="1565">
                  <c:v>40927</c:v>
                </c:pt>
                <c:pt idx="1566">
                  <c:v>40928</c:v>
                </c:pt>
                <c:pt idx="1567">
                  <c:v>40931</c:v>
                </c:pt>
                <c:pt idx="1568">
                  <c:v>40932</c:v>
                </c:pt>
                <c:pt idx="1569">
                  <c:v>40933</c:v>
                </c:pt>
                <c:pt idx="1570">
                  <c:v>40934</c:v>
                </c:pt>
                <c:pt idx="1571">
                  <c:v>40935</c:v>
                </c:pt>
                <c:pt idx="1572">
                  <c:v>40938</c:v>
                </c:pt>
                <c:pt idx="1573">
                  <c:v>40939</c:v>
                </c:pt>
                <c:pt idx="1574">
                  <c:v>40940</c:v>
                </c:pt>
                <c:pt idx="1575">
                  <c:v>40941</c:v>
                </c:pt>
                <c:pt idx="1576">
                  <c:v>40942</c:v>
                </c:pt>
                <c:pt idx="1577">
                  <c:v>40945</c:v>
                </c:pt>
                <c:pt idx="1578">
                  <c:v>40946</c:v>
                </c:pt>
                <c:pt idx="1579">
                  <c:v>40947</c:v>
                </c:pt>
                <c:pt idx="1580">
                  <c:v>40948</c:v>
                </c:pt>
                <c:pt idx="1581">
                  <c:v>40949</c:v>
                </c:pt>
                <c:pt idx="1582">
                  <c:v>40952</c:v>
                </c:pt>
                <c:pt idx="1583">
                  <c:v>40953</c:v>
                </c:pt>
                <c:pt idx="1584">
                  <c:v>40954</c:v>
                </c:pt>
                <c:pt idx="1585">
                  <c:v>40955</c:v>
                </c:pt>
                <c:pt idx="1586">
                  <c:v>40956</c:v>
                </c:pt>
                <c:pt idx="1587">
                  <c:v>40959</c:v>
                </c:pt>
                <c:pt idx="1588">
                  <c:v>40960</c:v>
                </c:pt>
                <c:pt idx="1589">
                  <c:v>40961</c:v>
                </c:pt>
                <c:pt idx="1590">
                  <c:v>40962</c:v>
                </c:pt>
                <c:pt idx="1591">
                  <c:v>40963</c:v>
                </c:pt>
                <c:pt idx="1592">
                  <c:v>40966</c:v>
                </c:pt>
                <c:pt idx="1593">
                  <c:v>40967</c:v>
                </c:pt>
                <c:pt idx="1594">
                  <c:v>40968</c:v>
                </c:pt>
                <c:pt idx="1595">
                  <c:v>40969</c:v>
                </c:pt>
                <c:pt idx="1596">
                  <c:v>40970</c:v>
                </c:pt>
                <c:pt idx="1597">
                  <c:v>40973</c:v>
                </c:pt>
                <c:pt idx="1598">
                  <c:v>40974</c:v>
                </c:pt>
                <c:pt idx="1599">
                  <c:v>40975</c:v>
                </c:pt>
                <c:pt idx="1600">
                  <c:v>40976</c:v>
                </c:pt>
                <c:pt idx="1601">
                  <c:v>40977</c:v>
                </c:pt>
                <c:pt idx="1602">
                  <c:v>40980</c:v>
                </c:pt>
                <c:pt idx="1603">
                  <c:v>40981</c:v>
                </c:pt>
                <c:pt idx="1604">
                  <c:v>40982</c:v>
                </c:pt>
                <c:pt idx="1605">
                  <c:v>40983</c:v>
                </c:pt>
                <c:pt idx="1606">
                  <c:v>40984</c:v>
                </c:pt>
                <c:pt idx="1607">
                  <c:v>40987</c:v>
                </c:pt>
                <c:pt idx="1608">
                  <c:v>40988</c:v>
                </c:pt>
                <c:pt idx="1609">
                  <c:v>40989</c:v>
                </c:pt>
                <c:pt idx="1610">
                  <c:v>40990</c:v>
                </c:pt>
                <c:pt idx="1611">
                  <c:v>40991</c:v>
                </c:pt>
                <c:pt idx="1612">
                  <c:v>40994</c:v>
                </c:pt>
                <c:pt idx="1613">
                  <c:v>40995</c:v>
                </c:pt>
                <c:pt idx="1614">
                  <c:v>40996</c:v>
                </c:pt>
                <c:pt idx="1615">
                  <c:v>40997</c:v>
                </c:pt>
                <c:pt idx="1616">
                  <c:v>40998</c:v>
                </c:pt>
                <c:pt idx="1617">
                  <c:v>41001</c:v>
                </c:pt>
                <c:pt idx="1618">
                  <c:v>41002</c:v>
                </c:pt>
                <c:pt idx="1619">
                  <c:v>41003</c:v>
                </c:pt>
                <c:pt idx="1620">
                  <c:v>41004</c:v>
                </c:pt>
                <c:pt idx="1621">
                  <c:v>41005</c:v>
                </c:pt>
                <c:pt idx="1622">
                  <c:v>41008</c:v>
                </c:pt>
                <c:pt idx="1623">
                  <c:v>41009</c:v>
                </c:pt>
                <c:pt idx="1624">
                  <c:v>41010</c:v>
                </c:pt>
                <c:pt idx="1625">
                  <c:v>41011</c:v>
                </c:pt>
                <c:pt idx="1626">
                  <c:v>41012</c:v>
                </c:pt>
                <c:pt idx="1627">
                  <c:v>41015</c:v>
                </c:pt>
                <c:pt idx="1628">
                  <c:v>41016</c:v>
                </c:pt>
                <c:pt idx="1629">
                  <c:v>41017</c:v>
                </c:pt>
                <c:pt idx="1630">
                  <c:v>41018</c:v>
                </c:pt>
                <c:pt idx="1631">
                  <c:v>41019</c:v>
                </c:pt>
                <c:pt idx="1632">
                  <c:v>41022</c:v>
                </c:pt>
                <c:pt idx="1633">
                  <c:v>41023</c:v>
                </c:pt>
                <c:pt idx="1634">
                  <c:v>41024</c:v>
                </c:pt>
                <c:pt idx="1635">
                  <c:v>41025</c:v>
                </c:pt>
                <c:pt idx="1636">
                  <c:v>41026</c:v>
                </c:pt>
                <c:pt idx="1637">
                  <c:v>41029</c:v>
                </c:pt>
                <c:pt idx="1638">
                  <c:v>41030</c:v>
                </c:pt>
                <c:pt idx="1639">
                  <c:v>41031</c:v>
                </c:pt>
                <c:pt idx="1640">
                  <c:v>41032</c:v>
                </c:pt>
                <c:pt idx="1641">
                  <c:v>41033</c:v>
                </c:pt>
                <c:pt idx="1642">
                  <c:v>41036</c:v>
                </c:pt>
                <c:pt idx="1643">
                  <c:v>41037</c:v>
                </c:pt>
                <c:pt idx="1644">
                  <c:v>41038</c:v>
                </c:pt>
                <c:pt idx="1645">
                  <c:v>41039</c:v>
                </c:pt>
                <c:pt idx="1646">
                  <c:v>41040</c:v>
                </c:pt>
                <c:pt idx="1647">
                  <c:v>41043</c:v>
                </c:pt>
                <c:pt idx="1648">
                  <c:v>41044</c:v>
                </c:pt>
                <c:pt idx="1649">
                  <c:v>41045</c:v>
                </c:pt>
                <c:pt idx="1650">
                  <c:v>41046</c:v>
                </c:pt>
                <c:pt idx="1651">
                  <c:v>41047</c:v>
                </c:pt>
                <c:pt idx="1652">
                  <c:v>41050</c:v>
                </c:pt>
                <c:pt idx="1653">
                  <c:v>41051</c:v>
                </c:pt>
                <c:pt idx="1654">
                  <c:v>41052</c:v>
                </c:pt>
                <c:pt idx="1655">
                  <c:v>41053</c:v>
                </c:pt>
                <c:pt idx="1656">
                  <c:v>41054</c:v>
                </c:pt>
                <c:pt idx="1657">
                  <c:v>41057</c:v>
                </c:pt>
                <c:pt idx="1658">
                  <c:v>41058</c:v>
                </c:pt>
                <c:pt idx="1659">
                  <c:v>41059</c:v>
                </c:pt>
                <c:pt idx="1660">
                  <c:v>41060</c:v>
                </c:pt>
                <c:pt idx="1661">
                  <c:v>41061</c:v>
                </c:pt>
                <c:pt idx="1662">
                  <c:v>41064</c:v>
                </c:pt>
                <c:pt idx="1663">
                  <c:v>41065</c:v>
                </c:pt>
                <c:pt idx="1664">
                  <c:v>41066</c:v>
                </c:pt>
                <c:pt idx="1665">
                  <c:v>41067</c:v>
                </c:pt>
                <c:pt idx="1666">
                  <c:v>41068</c:v>
                </c:pt>
                <c:pt idx="1667">
                  <c:v>41071</c:v>
                </c:pt>
                <c:pt idx="1668">
                  <c:v>41072</c:v>
                </c:pt>
                <c:pt idx="1669">
                  <c:v>41073</c:v>
                </c:pt>
                <c:pt idx="1670">
                  <c:v>41074</c:v>
                </c:pt>
                <c:pt idx="1671">
                  <c:v>41075</c:v>
                </c:pt>
                <c:pt idx="1672">
                  <c:v>41078</c:v>
                </c:pt>
                <c:pt idx="1673">
                  <c:v>41079</c:v>
                </c:pt>
                <c:pt idx="1674">
                  <c:v>41080</c:v>
                </c:pt>
                <c:pt idx="1675">
                  <c:v>41081</c:v>
                </c:pt>
                <c:pt idx="1676">
                  <c:v>41082</c:v>
                </c:pt>
                <c:pt idx="1677">
                  <c:v>41085</c:v>
                </c:pt>
                <c:pt idx="1678">
                  <c:v>41086</c:v>
                </c:pt>
                <c:pt idx="1679">
                  <c:v>41087</c:v>
                </c:pt>
                <c:pt idx="1680">
                  <c:v>41088</c:v>
                </c:pt>
                <c:pt idx="1681">
                  <c:v>41089</c:v>
                </c:pt>
                <c:pt idx="1682">
                  <c:v>41092</c:v>
                </c:pt>
                <c:pt idx="1683">
                  <c:v>41093</c:v>
                </c:pt>
                <c:pt idx="1684">
                  <c:v>41094</c:v>
                </c:pt>
                <c:pt idx="1685">
                  <c:v>41095</c:v>
                </c:pt>
                <c:pt idx="1686">
                  <c:v>41096</c:v>
                </c:pt>
                <c:pt idx="1687">
                  <c:v>41099</c:v>
                </c:pt>
                <c:pt idx="1688">
                  <c:v>41100</c:v>
                </c:pt>
                <c:pt idx="1689">
                  <c:v>41101</c:v>
                </c:pt>
                <c:pt idx="1690">
                  <c:v>41102</c:v>
                </c:pt>
                <c:pt idx="1691">
                  <c:v>41103</c:v>
                </c:pt>
                <c:pt idx="1692">
                  <c:v>41106</c:v>
                </c:pt>
                <c:pt idx="1693">
                  <c:v>41107</c:v>
                </c:pt>
                <c:pt idx="1694">
                  <c:v>41108</c:v>
                </c:pt>
                <c:pt idx="1695">
                  <c:v>41109</c:v>
                </c:pt>
                <c:pt idx="1696">
                  <c:v>41110</c:v>
                </c:pt>
                <c:pt idx="1697">
                  <c:v>41113</c:v>
                </c:pt>
                <c:pt idx="1698">
                  <c:v>41114</c:v>
                </c:pt>
                <c:pt idx="1699">
                  <c:v>41115</c:v>
                </c:pt>
                <c:pt idx="1700">
                  <c:v>41116</c:v>
                </c:pt>
                <c:pt idx="1701">
                  <c:v>41117</c:v>
                </c:pt>
                <c:pt idx="1702">
                  <c:v>41120</c:v>
                </c:pt>
                <c:pt idx="1703">
                  <c:v>41121</c:v>
                </c:pt>
                <c:pt idx="1704">
                  <c:v>41122</c:v>
                </c:pt>
                <c:pt idx="1705">
                  <c:v>41123</c:v>
                </c:pt>
                <c:pt idx="1706">
                  <c:v>41124</c:v>
                </c:pt>
                <c:pt idx="1707">
                  <c:v>41127</c:v>
                </c:pt>
                <c:pt idx="1708">
                  <c:v>41128</c:v>
                </c:pt>
                <c:pt idx="1709">
                  <c:v>41129</c:v>
                </c:pt>
                <c:pt idx="1710">
                  <c:v>41130</c:v>
                </c:pt>
                <c:pt idx="1711">
                  <c:v>41131</c:v>
                </c:pt>
                <c:pt idx="1712">
                  <c:v>41134</c:v>
                </c:pt>
                <c:pt idx="1713">
                  <c:v>41135</c:v>
                </c:pt>
                <c:pt idx="1714">
                  <c:v>41136</c:v>
                </c:pt>
                <c:pt idx="1715">
                  <c:v>41137</c:v>
                </c:pt>
                <c:pt idx="1716">
                  <c:v>41138</c:v>
                </c:pt>
                <c:pt idx="1717">
                  <c:v>41141</c:v>
                </c:pt>
                <c:pt idx="1718">
                  <c:v>41142</c:v>
                </c:pt>
                <c:pt idx="1719">
                  <c:v>41143</c:v>
                </c:pt>
                <c:pt idx="1720">
                  <c:v>41144</c:v>
                </c:pt>
                <c:pt idx="1721">
                  <c:v>41145</c:v>
                </c:pt>
                <c:pt idx="1722">
                  <c:v>41148</c:v>
                </c:pt>
                <c:pt idx="1723">
                  <c:v>41149</c:v>
                </c:pt>
                <c:pt idx="1724">
                  <c:v>41150</c:v>
                </c:pt>
                <c:pt idx="1725">
                  <c:v>41151</c:v>
                </c:pt>
                <c:pt idx="1726">
                  <c:v>41152</c:v>
                </c:pt>
                <c:pt idx="1727">
                  <c:v>41155</c:v>
                </c:pt>
                <c:pt idx="1728">
                  <c:v>41156</c:v>
                </c:pt>
                <c:pt idx="1729">
                  <c:v>41157</c:v>
                </c:pt>
                <c:pt idx="1730">
                  <c:v>41158</c:v>
                </c:pt>
                <c:pt idx="1731">
                  <c:v>41159</c:v>
                </c:pt>
                <c:pt idx="1732">
                  <c:v>41162</c:v>
                </c:pt>
                <c:pt idx="1733">
                  <c:v>41163</c:v>
                </c:pt>
                <c:pt idx="1734">
                  <c:v>41164</c:v>
                </c:pt>
                <c:pt idx="1735">
                  <c:v>41165</c:v>
                </c:pt>
                <c:pt idx="1736">
                  <c:v>41166</c:v>
                </c:pt>
                <c:pt idx="1737">
                  <c:v>41169</c:v>
                </c:pt>
                <c:pt idx="1738">
                  <c:v>41170</c:v>
                </c:pt>
                <c:pt idx="1739">
                  <c:v>41171</c:v>
                </c:pt>
                <c:pt idx="1740">
                  <c:v>41172</c:v>
                </c:pt>
                <c:pt idx="1741">
                  <c:v>41173</c:v>
                </c:pt>
                <c:pt idx="1742">
                  <c:v>41176</c:v>
                </c:pt>
                <c:pt idx="1743">
                  <c:v>41177</c:v>
                </c:pt>
                <c:pt idx="1744">
                  <c:v>41178</c:v>
                </c:pt>
                <c:pt idx="1745">
                  <c:v>41179</c:v>
                </c:pt>
                <c:pt idx="1746">
                  <c:v>41180</c:v>
                </c:pt>
                <c:pt idx="1747">
                  <c:v>41183</c:v>
                </c:pt>
                <c:pt idx="1748">
                  <c:v>41184</c:v>
                </c:pt>
                <c:pt idx="1749">
                  <c:v>41185</c:v>
                </c:pt>
                <c:pt idx="1750">
                  <c:v>41186</c:v>
                </c:pt>
                <c:pt idx="1751">
                  <c:v>41187</c:v>
                </c:pt>
                <c:pt idx="1752">
                  <c:v>41190</c:v>
                </c:pt>
                <c:pt idx="1753">
                  <c:v>41191</c:v>
                </c:pt>
                <c:pt idx="1754">
                  <c:v>41192</c:v>
                </c:pt>
                <c:pt idx="1755">
                  <c:v>41193</c:v>
                </c:pt>
                <c:pt idx="1756">
                  <c:v>41194</c:v>
                </c:pt>
                <c:pt idx="1757">
                  <c:v>41197</c:v>
                </c:pt>
                <c:pt idx="1758">
                  <c:v>41198</c:v>
                </c:pt>
                <c:pt idx="1759">
                  <c:v>41199</c:v>
                </c:pt>
                <c:pt idx="1760">
                  <c:v>41200</c:v>
                </c:pt>
                <c:pt idx="1761">
                  <c:v>41201</c:v>
                </c:pt>
                <c:pt idx="1762">
                  <c:v>41204</c:v>
                </c:pt>
                <c:pt idx="1763">
                  <c:v>41205</c:v>
                </c:pt>
                <c:pt idx="1764">
                  <c:v>41206</c:v>
                </c:pt>
                <c:pt idx="1765">
                  <c:v>41207</c:v>
                </c:pt>
                <c:pt idx="1766">
                  <c:v>41208</c:v>
                </c:pt>
                <c:pt idx="1767">
                  <c:v>41211</c:v>
                </c:pt>
                <c:pt idx="1768">
                  <c:v>41212</c:v>
                </c:pt>
                <c:pt idx="1769">
                  <c:v>41213</c:v>
                </c:pt>
                <c:pt idx="1770">
                  <c:v>41214</c:v>
                </c:pt>
                <c:pt idx="1771">
                  <c:v>41215</c:v>
                </c:pt>
                <c:pt idx="1772">
                  <c:v>41218</c:v>
                </c:pt>
                <c:pt idx="1773">
                  <c:v>41219</c:v>
                </c:pt>
                <c:pt idx="1774">
                  <c:v>41220</c:v>
                </c:pt>
                <c:pt idx="1775">
                  <c:v>41221</c:v>
                </c:pt>
                <c:pt idx="1776">
                  <c:v>41222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41232</c:v>
                </c:pt>
                <c:pt idx="1783">
                  <c:v>41233</c:v>
                </c:pt>
                <c:pt idx="1784">
                  <c:v>41234</c:v>
                </c:pt>
                <c:pt idx="1785">
                  <c:v>41235</c:v>
                </c:pt>
                <c:pt idx="1786">
                  <c:v>41236</c:v>
                </c:pt>
                <c:pt idx="1787">
                  <c:v>41239</c:v>
                </c:pt>
                <c:pt idx="1788">
                  <c:v>41240</c:v>
                </c:pt>
                <c:pt idx="1789">
                  <c:v>41241</c:v>
                </c:pt>
                <c:pt idx="1790">
                  <c:v>41242</c:v>
                </c:pt>
                <c:pt idx="1791">
                  <c:v>41243</c:v>
                </c:pt>
                <c:pt idx="1792">
                  <c:v>41246</c:v>
                </c:pt>
                <c:pt idx="1793">
                  <c:v>41247</c:v>
                </c:pt>
                <c:pt idx="1794">
                  <c:v>41248</c:v>
                </c:pt>
                <c:pt idx="1795">
                  <c:v>41249</c:v>
                </c:pt>
                <c:pt idx="1796">
                  <c:v>41250</c:v>
                </c:pt>
                <c:pt idx="1797">
                  <c:v>41253</c:v>
                </c:pt>
                <c:pt idx="1798">
                  <c:v>41254</c:v>
                </c:pt>
                <c:pt idx="1799">
                  <c:v>41255</c:v>
                </c:pt>
                <c:pt idx="1800">
                  <c:v>41256</c:v>
                </c:pt>
                <c:pt idx="1801">
                  <c:v>41257</c:v>
                </c:pt>
                <c:pt idx="1802">
                  <c:v>41260</c:v>
                </c:pt>
                <c:pt idx="1803">
                  <c:v>41261</c:v>
                </c:pt>
                <c:pt idx="1804">
                  <c:v>41262</c:v>
                </c:pt>
                <c:pt idx="1805">
                  <c:v>41263</c:v>
                </c:pt>
                <c:pt idx="1806">
                  <c:v>41264</c:v>
                </c:pt>
                <c:pt idx="1807">
                  <c:v>41267</c:v>
                </c:pt>
                <c:pt idx="1808">
                  <c:v>41268</c:v>
                </c:pt>
                <c:pt idx="1809">
                  <c:v>41269</c:v>
                </c:pt>
                <c:pt idx="1810">
                  <c:v>41270</c:v>
                </c:pt>
                <c:pt idx="1811">
                  <c:v>41271</c:v>
                </c:pt>
                <c:pt idx="1812">
                  <c:v>41274</c:v>
                </c:pt>
              </c:numCache>
            </c:numRef>
          </c:cat>
          <c:val>
            <c:numRef>
              <c:f>Summary!$C$2:$C$1814</c:f>
              <c:numCache>
                <c:formatCode>0%</c:formatCode>
                <c:ptCount val="18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-4.5500000000000002E-3</c:v>
                </c:pt>
                <c:pt idx="7">
                  <c:v>-4.5500000000000002E-3</c:v>
                </c:pt>
                <c:pt idx="8">
                  <c:v>-4.5500000000000002E-3</c:v>
                </c:pt>
                <c:pt idx="9">
                  <c:v>-6.8119999999999709E-3</c:v>
                </c:pt>
                <c:pt idx="10">
                  <c:v>-4.5500000000000002E-3</c:v>
                </c:pt>
                <c:pt idx="11">
                  <c:v>-4.5500000000000002E-3</c:v>
                </c:pt>
                <c:pt idx="12">
                  <c:v>-6.8119999999999709E-3</c:v>
                </c:pt>
                <c:pt idx="13">
                  <c:v>-6.8119999999999709E-3</c:v>
                </c:pt>
                <c:pt idx="14">
                  <c:v>-6.8119999999999709E-3</c:v>
                </c:pt>
                <c:pt idx="15">
                  <c:v>-1.2454499999999971E-2</c:v>
                </c:pt>
                <c:pt idx="16">
                  <c:v>-1.2454499999999971E-2</c:v>
                </c:pt>
                <c:pt idx="17">
                  <c:v>-6.8319999999999709E-3</c:v>
                </c:pt>
                <c:pt idx="18">
                  <c:v>-5.7074999999998542E-3</c:v>
                </c:pt>
                <c:pt idx="19">
                  <c:v>-4.5829999999998832E-3</c:v>
                </c:pt>
                <c:pt idx="20">
                  <c:v>-4.5829999999998832E-3</c:v>
                </c:pt>
                <c:pt idx="21">
                  <c:v>-4.5829999999998832E-3</c:v>
                </c:pt>
                <c:pt idx="22">
                  <c:v>-1.0205499999999883E-2</c:v>
                </c:pt>
                <c:pt idx="23">
                  <c:v>-1.0205499999999883E-2</c:v>
                </c:pt>
                <c:pt idx="24">
                  <c:v>-1.0205499999999883E-2</c:v>
                </c:pt>
                <c:pt idx="25">
                  <c:v>-1.0205499999999883E-2</c:v>
                </c:pt>
                <c:pt idx="26">
                  <c:v>-1.0205499999999883E-2</c:v>
                </c:pt>
                <c:pt idx="27">
                  <c:v>-1.0205499999999883E-2</c:v>
                </c:pt>
                <c:pt idx="28">
                  <c:v>-1.0205499999999883E-2</c:v>
                </c:pt>
                <c:pt idx="29">
                  <c:v>-1.0205499999999883E-2</c:v>
                </c:pt>
                <c:pt idx="30">
                  <c:v>-1.0205499999999883E-2</c:v>
                </c:pt>
                <c:pt idx="31">
                  <c:v>-1.0205499999999883E-2</c:v>
                </c:pt>
                <c:pt idx="32">
                  <c:v>-1.1342999999999884E-2</c:v>
                </c:pt>
                <c:pt idx="33">
                  <c:v>-9.0679999999998834E-3</c:v>
                </c:pt>
                <c:pt idx="34">
                  <c:v>-9.0679999999998834E-3</c:v>
                </c:pt>
                <c:pt idx="35">
                  <c:v>-3.3804999999998836E-3</c:v>
                </c:pt>
                <c:pt idx="36">
                  <c:v>-4.5179999999998832E-3</c:v>
                </c:pt>
                <c:pt idx="37">
                  <c:v>-4.5179999999998832E-3</c:v>
                </c:pt>
                <c:pt idx="38">
                  <c:v>-4.5179999999998832E-3</c:v>
                </c:pt>
                <c:pt idx="39">
                  <c:v>-5.6474999999998549E-3</c:v>
                </c:pt>
                <c:pt idx="40">
                  <c:v>-2.2589999999999416E-3</c:v>
                </c:pt>
                <c:pt idx="41">
                  <c:v>3.3885000000000581E-3</c:v>
                </c:pt>
                <c:pt idx="42">
                  <c:v>6.7770000000001163E-3</c:v>
                </c:pt>
                <c:pt idx="43">
                  <c:v>4.5180000000001747E-3</c:v>
                </c:pt>
                <c:pt idx="44">
                  <c:v>4.5180000000001747E-3</c:v>
                </c:pt>
                <c:pt idx="45">
                  <c:v>4.5180000000001747E-3</c:v>
                </c:pt>
                <c:pt idx="46">
                  <c:v>-1.0794999999998254E-3</c:v>
                </c:pt>
                <c:pt idx="47">
                  <c:v>-1.0794999999998254E-3</c:v>
                </c:pt>
                <c:pt idx="48">
                  <c:v>-1.0794999999998254E-3</c:v>
                </c:pt>
                <c:pt idx="49">
                  <c:v>-1.0794999999998254E-3</c:v>
                </c:pt>
                <c:pt idx="50">
                  <c:v>-4.4274999999998543E-3</c:v>
                </c:pt>
                <c:pt idx="51">
                  <c:v>-8.8914999999997971E-3</c:v>
                </c:pt>
                <c:pt idx="52">
                  <c:v>-8.8914999999997971E-3</c:v>
                </c:pt>
                <c:pt idx="53">
                  <c:v>-9.9974999999997097E-3</c:v>
                </c:pt>
                <c:pt idx="54">
                  <c:v>-1.7739499999999679E-2</c:v>
                </c:pt>
                <c:pt idx="55">
                  <c:v>-1.7739499999999679E-2</c:v>
                </c:pt>
                <c:pt idx="56">
                  <c:v>-1.6645999999999623E-2</c:v>
                </c:pt>
                <c:pt idx="57">
                  <c:v>-2.4300499999999739E-2</c:v>
                </c:pt>
                <c:pt idx="58">
                  <c:v>-2.4300499999999739E-2</c:v>
                </c:pt>
                <c:pt idx="59">
                  <c:v>-1.9950499999999739E-2</c:v>
                </c:pt>
                <c:pt idx="60">
                  <c:v>-1.8862999999999738E-2</c:v>
                </c:pt>
                <c:pt idx="61">
                  <c:v>-2.4300499999999739E-2</c:v>
                </c:pt>
                <c:pt idx="62">
                  <c:v>-2.4300499999999739E-2</c:v>
                </c:pt>
                <c:pt idx="63">
                  <c:v>-2.1058999999999797E-2</c:v>
                </c:pt>
                <c:pt idx="64">
                  <c:v>-2.213949999999968E-2</c:v>
                </c:pt>
                <c:pt idx="65">
                  <c:v>-1.4575999999999622E-2</c:v>
                </c:pt>
                <c:pt idx="66">
                  <c:v>-1.3495499999999739E-2</c:v>
                </c:pt>
                <c:pt idx="67">
                  <c:v>-1.3495499999999739E-2</c:v>
                </c:pt>
                <c:pt idx="68">
                  <c:v>-4.8514999999997961E-3</c:v>
                </c:pt>
                <c:pt idx="69">
                  <c:v>-5.2949999999967986E-4</c:v>
                </c:pt>
                <c:pt idx="70">
                  <c:v>1.6315000000003783E-3</c:v>
                </c:pt>
                <c:pt idx="71">
                  <c:v>-2.1058999999999797E-2</c:v>
                </c:pt>
                <c:pt idx="72">
                  <c:v>-2.1058999999999797E-2</c:v>
                </c:pt>
                <c:pt idx="73">
                  <c:v>-2.1058999999999797E-2</c:v>
                </c:pt>
                <c:pt idx="74">
                  <c:v>-2.1058999999999797E-2</c:v>
                </c:pt>
                <c:pt idx="75">
                  <c:v>-2.1058999999999797E-2</c:v>
                </c:pt>
                <c:pt idx="76">
                  <c:v>-1.3505999999999766E-2</c:v>
                </c:pt>
                <c:pt idx="77">
                  <c:v>-2.2137999999999883E-2</c:v>
                </c:pt>
                <c:pt idx="78">
                  <c:v>-2.2137999999999883E-2</c:v>
                </c:pt>
                <c:pt idx="79">
                  <c:v>-2.2137999999999883E-2</c:v>
                </c:pt>
                <c:pt idx="80">
                  <c:v>-2.2137999999999883E-2</c:v>
                </c:pt>
                <c:pt idx="81">
                  <c:v>-2.2137999999999883E-2</c:v>
                </c:pt>
                <c:pt idx="82">
                  <c:v>-2.2137999999999883E-2</c:v>
                </c:pt>
                <c:pt idx="83">
                  <c:v>-1.7791999999999825E-2</c:v>
                </c:pt>
                <c:pt idx="84">
                  <c:v>-1.7791999999999825E-2</c:v>
                </c:pt>
                <c:pt idx="85">
                  <c:v>-8.0134999999999131E-3</c:v>
                </c:pt>
                <c:pt idx="86">
                  <c:v>-2.5809999999999128E-3</c:v>
                </c:pt>
                <c:pt idx="87">
                  <c:v>3.9380000000001749E-3</c:v>
                </c:pt>
                <c:pt idx="88">
                  <c:v>3.9380000000001749E-3</c:v>
                </c:pt>
                <c:pt idx="89">
                  <c:v>1.7650000000001456E-3</c:v>
                </c:pt>
                <c:pt idx="90">
                  <c:v>1.7650000000001456E-3</c:v>
                </c:pt>
                <c:pt idx="91">
                  <c:v>1.7650000000001456E-3</c:v>
                </c:pt>
                <c:pt idx="92">
                  <c:v>6.765000000002328E-4</c:v>
                </c:pt>
                <c:pt idx="93">
                  <c:v>-1.5004999999998837E-3</c:v>
                </c:pt>
                <c:pt idx="94">
                  <c:v>-1.5004999999998837E-3</c:v>
                </c:pt>
                <c:pt idx="95">
                  <c:v>3.9320000000001168E-3</c:v>
                </c:pt>
                <c:pt idx="96">
                  <c:v>-1.5004999999998837E-3</c:v>
                </c:pt>
                <c:pt idx="97">
                  <c:v>-1.5004999999998837E-3</c:v>
                </c:pt>
                <c:pt idx="98">
                  <c:v>-1.5004999999998837E-3</c:v>
                </c:pt>
                <c:pt idx="99">
                  <c:v>-1.5004999999998837E-3</c:v>
                </c:pt>
                <c:pt idx="100">
                  <c:v>-1.5004999999998837E-3</c:v>
                </c:pt>
                <c:pt idx="101">
                  <c:v>-1.5004999999998837E-3</c:v>
                </c:pt>
                <c:pt idx="102">
                  <c:v>-1.5004999999998837E-3</c:v>
                </c:pt>
                <c:pt idx="103">
                  <c:v>-1.5004999999998837E-3</c:v>
                </c:pt>
                <c:pt idx="104">
                  <c:v>-1.5004999999998837E-3</c:v>
                </c:pt>
                <c:pt idx="105">
                  <c:v>-9.2914999999999422E-3</c:v>
                </c:pt>
                <c:pt idx="106">
                  <c:v>-9.2914999999999422E-3</c:v>
                </c:pt>
                <c:pt idx="107">
                  <c:v>-9.2914999999999422E-3</c:v>
                </c:pt>
                <c:pt idx="108">
                  <c:v>-9.2914999999999422E-3</c:v>
                </c:pt>
                <c:pt idx="109">
                  <c:v>-9.2914999999999422E-3</c:v>
                </c:pt>
                <c:pt idx="110">
                  <c:v>8.0200000000011642E-4</c:v>
                </c:pt>
                <c:pt idx="111">
                  <c:v>-8.1699999999998545E-3</c:v>
                </c:pt>
                <c:pt idx="112">
                  <c:v>-8.1699999999998545E-3</c:v>
                </c:pt>
                <c:pt idx="113">
                  <c:v>-8.1699999999998545E-3</c:v>
                </c:pt>
                <c:pt idx="114">
                  <c:v>-8.1699999999998545E-3</c:v>
                </c:pt>
                <c:pt idx="115">
                  <c:v>-1.0418999999999942E-2</c:v>
                </c:pt>
                <c:pt idx="116">
                  <c:v>-1.0418999999999942E-2</c:v>
                </c:pt>
                <c:pt idx="117">
                  <c:v>-1.0418999999999942E-2</c:v>
                </c:pt>
                <c:pt idx="118">
                  <c:v>-1.0418999999999942E-2</c:v>
                </c:pt>
                <c:pt idx="119">
                  <c:v>-7.0800000000000004E-3</c:v>
                </c:pt>
                <c:pt idx="120">
                  <c:v>-7.0800000000000004E-3</c:v>
                </c:pt>
                <c:pt idx="121">
                  <c:v>-1.5150000000000001E-3</c:v>
                </c:pt>
                <c:pt idx="122">
                  <c:v>-4.020000000001164E-4</c:v>
                </c:pt>
                <c:pt idx="123">
                  <c:v>-2.6280000000001745E-3</c:v>
                </c:pt>
                <c:pt idx="124">
                  <c:v>-2.6280000000001745E-3</c:v>
                </c:pt>
                <c:pt idx="125">
                  <c:v>-2.6280000000001745E-3</c:v>
                </c:pt>
                <c:pt idx="126">
                  <c:v>-3.7360000000000583E-3</c:v>
                </c:pt>
                <c:pt idx="127">
                  <c:v>-3.7360000000000583E-3</c:v>
                </c:pt>
                <c:pt idx="128">
                  <c:v>3.9954999999998837E-3</c:v>
                </c:pt>
                <c:pt idx="129">
                  <c:v>6.2044999999998256E-3</c:v>
                </c:pt>
                <c:pt idx="130">
                  <c:v>1.1726999999999826E-2</c:v>
                </c:pt>
                <c:pt idx="131">
                  <c:v>9.5179999999998842E-3</c:v>
                </c:pt>
                <c:pt idx="132">
                  <c:v>1.5040499999999884E-2</c:v>
                </c:pt>
                <c:pt idx="133">
                  <c:v>1.5040499999999884E-2</c:v>
                </c:pt>
                <c:pt idx="134">
                  <c:v>1.6144999999999854E-2</c:v>
                </c:pt>
                <c:pt idx="135">
                  <c:v>6.2044999999998256E-3</c:v>
                </c:pt>
                <c:pt idx="136">
                  <c:v>6.2044999999998256E-3</c:v>
                </c:pt>
                <c:pt idx="137">
                  <c:v>6.2044999999998256E-3</c:v>
                </c:pt>
                <c:pt idx="138">
                  <c:v>6.2044999999998256E-3</c:v>
                </c:pt>
                <c:pt idx="139">
                  <c:v>2.8954999999998834E-3</c:v>
                </c:pt>
                <c:pt idx="140">
                  <c:v>2.8954999999998834E-3</c:v>
                </c:pt>
                <c:pt idx="141">
                  <c:v>2.8954999999998834E-3</c:v>
                </c:pt>
                <c:pt idx="142">
                  <c:v>2.8954999999998834E-3</c:v>
                </c:pt>
                <c:pt idx="143">
                  <c:v>2.8954999999998834E-3</c:v>
                </c:pt>
                <c:pt idx="144">
                  <c:v>8.4104999999998833E-3</c:v>
                </c:pt>
                <c:pt idx="145">
                  <c:v>6.2044999999998256E-3</c:v>
                </c:pt>
                <c:pt idx="146">
                  <c:v>1.1719499999999826E-2</c:v>
                </c:pt>
                <c:pt idx="147">
                  <c:v>1.613149999999965E-2</c:v>
                </c:pt>
                <c:pt idx="148">
                  <c:v>1.8337499999999708E-2</c:v>
                </c:pt>
                <c:pt idx="149">
                  <c:v>1.7234499999999826E-2</c:v>
                </c:pt>
                <c:pt idx="150">
                  <c:v>1.3925499999999884E-2</c:v>
                </c:pt>
                <c:pt idx="151">
                  <c:v>1.3925499999999884E-2</c:v>
                </c:pt>
                <c:pt idx="152">
                  <c:v>2.1628999999999943E-2</c:v>
                </c:pt>
                <c:pt idx="153">
                  <c:v>1.1724500000000117E-2</c:v>
                </c:pt>
                <c:pt idx="154">
                  <c:v>1.1724500000000117E-2</c:v>
                </c:pt>
                <c:pt idx="155">
                  <c:v>1.1724500000000117E-2</c:v>
                </c:pt>
                <c:pt idx="156">
                  <c:v>1.1724500000000117E-2</c:v>
                </c:pt>
                <c:pt idx="157">
                  <c:v>4.0945000000001163E-3</c:v>
                </c:pt>
                <c:pt idx="158">
                  <c:v>1.0634500000000116E-2</c:v>
                </c:pt>
                <c:pt idx="159">
                  <c:v>1.2814500000000116E-2</c:v>
                </c:pt>
                <c:pt idx="160">
                  <c:v>2.2624500000000117E-2</c:v>
                </c:pt>
                <c:pt idx="161">
                  <c:v>3.2434500000000116E-2</c:v>
                </c:pt>
                <c:pt idx="162">
                  <c:v>4.2244500000000115E-2</c:v>
                </c:pt>
                <c:pt idx="163">
                  <c:v>4.4424500000000117E-2</c:v>
                </c:pt>
                <c:pt idx="164">
                  <c:v>3.6794500000000119E-2</c:v>
                </c:pt>
                <c:pt idx="165">
                  <c:v>3.6794500000000119E-2</c:v>
                </c:pt>
                <c:pt idx="166">
                  <c:v>3.7877500000000001E-2</c:v>
                </c:pt>
                <c:pt idx="167">
                  <c:v>4.2209500000000115E-2</c:v>
                </c:pt>
                <c:pt idx="168">
                  <c:v>4.0043500000000058E-2</c:v>
                </c:pt>
                <c:pt idx="169">
                  <c:v>3.1379500000000116E-2</c:v>
                </c:pt>
                <c:pt idx="170">
                  <c:v>3.1379500000000116E-2</c:v>
                </c:pt>
                <c:pt idx="171">
                  <c:v>5.39860000000002E-2</c:v>
                </c:pt>
                <c:pt idx="172">
                  <c:v>5.9368500000000206E-2</c:v>
                </c:pt>
                <c:pt idx="173">
                  <c:v>7.013350000000021E-2</c:v>
                </c:pt>
                <c:pt idx="174">
                  <c:v>8.0898500000000206E-2</c:v>
                </c:pt>
                <c:pt idx="175">
                  <c:v>8.5204500000000113E-2</c:v>
                </c:pt>
                <c:pt idx="176">
                  <c:v>6.9057000000000118E-2</c:v>
                </c:pt>
                <c:pt idx="177">
                  <c:v>6.9057000000000118E-2</c:v>
                </c:pt>
                <c:pt idx="178">
                  <c:v>6.9057000000000118E-2</c:v>
                </c:pt>
                <c:pt idx="179">
                  <c:v>4.7487000000000119E-2</c:v>
                </c:pt>
                <c:pt idx="180">
                  <c:v>4.7487000000000119E-2</c:v>
                </c:pt>
                <c:pt idx="181">
                  <c:v>4.7487000000000119E-2</c:v>
                </c:pt>
                <c:pt idx="182">
                  <c:v>4.4284500000000115E-2</c:v>
                </c:pt>
                <c:pt idx="183">
                  <c:v>6.0297000000000114E-2</c:v>
                </c:pt>
                <c:pt idx="184">
                  <c:v>6.883700000000012E-2</c:v>
                </c:pt>
                <c:pt idx="185">
                  <c:v>6.0297000000000114E-2</c:v>
                </c:pt>
                <c:pt idx="186">
                  <c:v>6.0297000000000114E-2</c:v>
                </c:pt>
                <c:pt idx="187">
                  <c:v>6.0297000000000114E-2</c:v>
                </c:pt>
                <c:pt idx="188">
                  <c:v>6.0297000000000114E-2</c:v>
                </c:pt>
                <c:pt idx="189">
                  <c:v>6.0297000000000114E-2</c:v>
                </c:pt>
                <c:pt idx="190">
                  <c:v>6.0297000000000114E-2</c:v>
                </c:pt>
                <c:pt idx="191">
                  <c:v>6.0297000000000114E-2</c:v>
                </c:pt>
                <c:pt idx="192">
                  <c:v>6.0297000000000114E-2</c:v>
                </c:pt>
                <c:pt idx="193">
                  <c:v>6.0297000000000114E-2</c:v>
                </c:pt>
                <c:pt idx="194">
                  <c:v>6.0297000000000114E-2</c:v>
                </c:pt>
                <c:pt idx="195">
                  <c:v>6.0297000000000114E-2</c:v>
                </c:pt>
                <c:pt idx="196">
                  <c:v>6.0297000000000114E-2</c:v>
                </c:pt>
                <c:pt idx="197">
                  <c:v>6.0297000000000114E-2</c:v>
                </c:pt>
                <c:pt idx="198">
                  <c:v>6.251500000000014E-2</c:v>
                </c:pt>
                <c:pt idx="199">
                  <c:v>5.6970000000000146E-2</c:v>
                </c:pt>
                <c:pt idx="200">
                  <c:v>5.6970000000000146E-2</c:v>
                </c:pt>
                <c:pt idx="201">
                  <c:v>5.4768000000000178E-2</c:v>
                </c:pt>
                <c:pt idx="202">
                  <c:v>6.9081000000000059E-2</c:v>
                </c:pt>
                <c:pt idx="203">
                  <c:v>6.9081000000000059E-2</c:v>
                </c:pt>
                <c:pt idx="204">
                  <c:v>7.3485000000000147E-2</c:v>
                </c:pt>
                <c:pt idx="205">
                  <c:v>6.7980000000000151E-2</c:v>
                </c:pt>
                <c:pt idx="206">
                  <c:v>6.7980000000000151E-2</c:v>
                </c:pt>
                <c:pt idx="207">
                  <c:v>6.3596000000000055E-2</c:v>
                </c:pt>
                <c:pt idx="208">
                  <c:v>6.3596000000000055E-2</c:v>
                </c:pt>
                <c:pt idx="209">
                  <c:v>6.3596000000000055E-2</c:v>
                </c:pt>
                <c:pt idx="210">
                  <c:v>6.3596000000000055E-2</c:v>
                </c:pt>
                <c:pt idx="211">
                  <c:v>6.2504499999999977E-2</c:v>
                </c:pt>
                <c:pt idx="212">
                  <c:v>6.2504499999999977E-2</c:v>
                </c:pt>
                <c:pt idx="213">
                  <c:v>6.2504499999999977E-2</c:v>
                </c:pt>
                <c:pt idx="214">
                  <c:v>6.2504499999999977E-2</c:v>
                </c:pt>
                <c:pt idx="215">
                  <c:v>7.2291999999999967E-2</c:v>
                </c:pt>
                <c:pt idx="216">
                  <c:v>8.8604499999999975E-2</c:v>
                </c:pt>
                <c:pt idx="217">
                  <c:v>0.10165449999999997</c:v>
                </c:pt>
                <c:pt idx="218">
                  <c:v>0.10056699999999998</c:v>
                </c:pt>
                <c:pt idx="219">
                  <c:v>0.11035449999999997</c:v>
                </c:pt>
                <c:pt idx="220">
                  <c:v>0.11144199999999997</c:v>
                </c:pt>
                <c:pt idx="221">
                  <c:v>0.10274199999999997</c:v>
                </c:pt>
                <c:pt idx="222">
                  <c:v>0.10274199999999997</c:v>
                </c:pt>
                <c:pt idx="223">
                  <c:v>0.10274199999999997</c:v>
                </c:pt>
                <c:pt idx="224">
                  <c:v>0.10274199999999997</c:v>
                </c:pt>
                <c:pt idx="225">
                  <c:v>0.10274199999999997</c:v>
                </c:pt>
                <c:pt idx="226">
                  <c:v>0.1181</c:v>
                </c:pt>
                <c:pt idx="227">
                  <c:v>0.11371199999999997</c:v>
                </c:pt>
                <c:pt idx="228">
                  <c:v>0.12139100000000005</c:v>
                </c:pt>
                <c:pt idx="229">
                  <c:v>0.11151799999999988</c:v>
                </c:pt>
                <c:pt idx="230">
                  <c:v>0.11151799999999988</c:v>
                </c:pt>
                <c:pt idx="231">
                  <c:v>0.11151799999999988</c:v>
                </c:pt>
                <c:pt idx="232">
                  <c:v>0.10824649999999965</c:v>
                </c:pt>
                <c:pt idx="233">
                  <c:v>0.10824649999999965</c:v>
                </c:pt>
                <c:pt idx="234">
                  <c:v>0.10824649999999965</c:v>
                </c:pt>
                <c:pt idx="235">
                  <c:v>0.10824649999999965</c:v>
                </c:pt>
                <c:pt idx="236">
                  <c:v>0.10824649999999965</c:v>
                </c:pt>
                <c:pt idx="237">
                  <c:v>0.12354149999999965</c:v>
                </c:pt>
                <c:pt idx="238">
                  <c:v>9.8413999999999655E-2</c:v>
                </c:pt>
                <c:pt idx="239">
                  <c:v>9.8413999999999655E-2</c:v>
                </c:pt>
                <c:pt idx="240">
                  <c:v>0.11348499999999971</c:v>
                </c:pt>
                <c:pt idx="241">
                  <c:v>0.13501499999999972</c:v>
                </c:pt>
                <c:pt idx="242">
                  <c:v>0.12747949999999969</c:v>
                </c:pt>
                <c:pt idx="243">
                  <c:v>0.12855599999999962</c:v>
                </c:pt>
                <c:pt idx="244">
                  <c:v>0.12855599999999962</c:v>
                </c:pt>
                <c:pt idx="245">
                  <c:v>0.12749149999999965</c:v>
                </c:pt>
                <c:pt idx="246">
                  <c:v>0.15091049999999959</c:v>
                </c:pt>
                <c:pt idx="247">
                  <c:v>0.1988129999999996</c:v>
                </c:pt>
                <c:pt idx="248">
                  <c:v>0.23287699999999953</c:v>
                </c:pt>
                <c:pt idx="249">
                  <c:v>0.19668399999999964</c:v>
                </c:pt>
                <c:pt idx="250">
                  <c:v>0.19668399999999964</c:v>
                </c:pt>
                <c:pt idx="251">
                  <c:v>0.19668399999999964</c:v>
                </c:pt>
                <c:pt idx="252">
                  <c:v>0.22681199999999968</c:v>
                </c:pt>
                <c:pt idx="253">
                  <c:v>0.23326799999999959</c:v>
                </c:pt>
                <c:pt idx="254">
                  <c:v>0.23326799999999959</c:v>
                </c:pt>
                <c:pt idx="255">
                  <c:v>0.23326799999999959</c:v>
                </c:pt>
                <c:pt idx="256">
                  <c:v>0.24833199999999969</c:v>
                </c:pt>
                <c:pt idx="257">
                  <c:v>0.23649599999999976</c:v>
                </c:pt>
                <c:pt idx="258">
                  <c:v>0.23649599999999976</c:v>
                </c:pt>
                <c:pt idx="259">
                  <c:v>0.23649599999999976</c:v>
                </c:pt>
                <c:pt idx="260">
                  <c:v>0.2343499999999997</c:v>
                </c:pt>
                <c:pt idx="261">
                  <c:v>0.2343499999999997</c:v>
                </c:pt>
                <c:pt idx="262">
                  <c:v>0.2343499999999997</c:v>
                </c:pt>
                <c:pt idx="263">
                  <c:v>0.2343499999999997</c:v>
                </c:pt>
                <c:pt idx="264">
                  <c:v>0.2343499999999997</c:v>
                </c:pt>
                <c:pt idx="265">
                  <c:v>0.2343499999999997</c:v>
                </c:pt>
                <c:pt idx="266">
                  <c:v>0.2343499999999997</c:v>
                </c:pt>
                <c:pt idx="267">
                  <c:v>0.22887499999999972</c:v>
                </c:pt>
                <c:pt idx="268">
                  <c:v>0.22668499999999972</c:v>
                </c:pt>
                <c:pt idx="269">
                  <c:v>0.22668499999999972</c:v>
                </c:pt>
                <c:pt idx="270">
                  <c:v>0.21488199999999982</c:v>
                </c:pt>
                <c:pt idx="271">
                  <c:v>0.23097699999999982</c:v>
                </c:pt>
                <c:pt idx="272">
                  <c:v>0.2524369999999998</c:v>
                </c:pt>
                <c:pt idx="273">
                  <c:v>0.2524369999999998</c:v>
                </c:pt>
                <c:pt idx="274">
                  <c:v>0.26638599999999979</c:v>
                </c:pt>
                <c:pt idx="275">
                  <c:v>0.25565599999999977</c:v>
                </c:pt>
                <c:pt idx="276">
                  <c:v>0.25565599999999977</c:v>
                </c:pt>
                <c:pt idx="277">
                  <c:v>0.25565599999999977</c:v>
                </c:pt>
                <c:pt idx="278">
                  <c:v>0.26749749999999983</c:v>
                </c:pt>
                <c:pt idx="279">
                  <c:v>0.25673249999999986</c:v>
                </c:pt>
                <c:pt idx="280">
                  <c:v>0.25673249999999986</c:v>
                </c:pt>
                <c:pt idx="281">
                  <c:v>0.23972449999999967</c:v>
                </c:pt>
                <c:pt idx="282">
                  <c:v>0.23972449999999967</c:v>
                </c:pt>
                <c:pt idx="283">
                  <c:v>0.23972449999999967</c:v>
                </c:pt>
                <c:pt idx="284">
                  <c:v>0.23972449999999967</c:v>
                </c:pt>
                <c:pt idx="285">
                  <c:v>0.23656849999999977</c:v>
                </c:pt>
                <c:pt idx="286">
                  <c:v>0.24919249999999984</c:v>
                </c:pt>
                <c:pt idx="287">
                  <c:v>0.23972449999999967</c:v>
                </c:pt>
                <c:pt idx="288">
                  <c:v>0.23972449999999967</c:v>
                </c:pt>
                <c:pt idx="289">
                  <c:v>0.23972449999999967</c:v>
                </c:pt>
                <c:pt idx="290">
                  <c:v>0.22702249999999985</c:v>
                </c:pt>
                <c:pt idx="291">
                  <c:v>0.22702249999999985</c:v>
                </c:pt>
                <c:pt idx="292">
                  <c:v>0.22702249999999985</c:v>
                </c:pt>
                <c:pt idx="293">
                  <c:v>0.23015150000000009</c:v>
                </c:pt>
                <c:pt idx="294">
                  <c:v>0.23015150000000009</c:v>
                </c:pt>
                <c:pt idx="295">
                  <c:v>0.23015150000000009</c:v>
                </c:pt>
                <c:pt idx="296">
                  <c:v>0.21867849999999991</c:v>
                </c:pt>
                <c:pt idx="297">
                  <c:v>0.21867849999999991</c:v>
                </c:pt>
                <c:pt idx="298">
                  <c:v>0.21764699999999998</c:v>
                </c:pt>
                <c:pt idx="299">
                  <c:v>0.21352099999999991</c:v>
                </c:pt>
                <c:pt idx="300">
                  <c:v>0.21352099999999991</c:v>
                </c:pt>
                <c:pt idx="301">
                  <c:v>0.21352099999999991</c:v>
                </c:pt>
                <c:pt idx="302">
                  <c:v>0.21352099999999991</c:v>
                </c:pt>
                <c:pt idx="303">
                  <c:v>0.21352099999999991</c:v>
                </c:pt>
                <c:pt idx="304">
                  <c:v>0.21352099999999991</c:v>
                </c:pt>
                <c:pt idx="305">
                  <c:v>0.21352099999999991</c:v>
                </c:pt>
                <c:pt idx="306">
                  <c:v>0.20681899999999995</c:v>
                </c:pt>
                <c:pt idx="307">
                  <c:v>0.24144599999999991</c:v>
                </c:pt>
                <c:pt idx="308">
                  <c:v>0.24144599999999991</c:v>
                </c:pt>
                <c:pt idx="309">
                  <c:v>0.23362699999999997</c:v>
                </c:pt>
                <c:pt idx="310">
                  <c:v>0.23362699999999997</c:v>
                </c:pt>
                <c:pt idx="311">
                  <c:v>0.18713300000000002</c:v>
                </c:pt>
                <c:pt idx="312">
                  <c:v>0.18713300000000002</c:v>
                </c:pt>
                <c:pt idx="313">
                  <c:v>0.15491300000000002</c:v>
                </c:pt>
                <c:pt idx="314">
                  <c:v>0.15491300000000002</c:v>
                </c:pt>
                <c:pt idx="315">
                  <c:v>0.14022000000000001</c:v>
                </c:pt>
                <c:pt idx="316">
                  <c:v>0.14022000000000001</c:v>
                </c:pt>
                <c:pt idx="317">
                  <c:v>0.15778949999999997</c:v>
                </c:pt>
                <c:pt idx="318">
                  <c:v>0.14952149999999995</c:v>
                </c:pt>
                <c:pt idx="319">
                  <c:v>0.15675600000000006</c:v>
                </c:pt>
                <c:pt idx="320">
                  <c:v>0.14435399999999995</c:v>
                </c:pt>
                <c:pt idx="321">
                  <c:v>0.14435399999999995</c:v>
                </c:pt>
                <c:pt idx="322">
                  <c:v>0.17391949999999984</c:v>
                </c:pt>
                <c:pt idx="323">
                  <c:v>0.16678299999999988</c:v>
                </c:pt>
                <c:pt idx="324">
                  <c:v>0.16270499999999985</c:v>
                </c:pt>
                <c:pt idx="325">
                  <c:v>0.16270499999999985</c:v>
                </c:pt>
                <c:pt idx="326">
                  <c:v>0.17477099999999993</c:v>
                </c:pt>
                <c:pt idx="327">
                  <c:v>0.17477099999999993</c:v>
                </c:pt>
                <c:pt idx="328">
                  <c:v>0.17477099999999993</c:v>
                </c:pt>
                <c:pt idx="329">
                  <c:v>0.17477099999999993</c:v>
                </c:pt>
                <c:pt idx="330">
                  <c:v>0.18784249999999986</c:v>
                </c:pt>
                <c:pt idx="331">
                  <c:v>0.19085900000000008</c:v>
                </c:pt>
                <c:pt idx="332">
                  <c:v>0.16270499999999985</c:v>
                </c:pt>
                <c:pt idx="333">
                  <c:v>0.16270499999999985</c:v>
                </c:pt>
                <c:pt idx="334">
                  <c:v>0.16270499999999985</c:v>
                </c:pt>
                <c:pt idx="335">
                  <c:v>0.1496984999999999</c:v>
                </c:pt>
                <c:pt idx="336">
                  <c:v>0.1496984999999999</c:v>
                </c:pt>
                <c:pt idx="337">
                  <c:v>0.1496984999999999</c:v>
                </c:pt>
                <c:pt idx="338">
                  <c:v>0.1496984999999999</c:v>
                </c:pt>
                <c:pt idx="339">
                  <c:v>0.16888849999999991</c:v>
                </c:pt>
                <c:pt idx="340">
                  <c:v>0.1779784999999999</c:v>
                </c:pt>
                <c:pt idx="341">
                  <c:v>0.1911084999999999</c:v>
                </c:pt>
                <c:pt idx="342">
                  <c:v>0.19009849999999992</c:v>
                </c:pt>
                <c:pt idx="343">
                  <c:v>0.18504849999999992</c:v>
                </c:pt>
                <c:pt idx="344">
                  <c:v>0.18504849999999992</c:v>
                </c:pt>
                <c:pt idx="345">
                  <c:v>0.18504849999999992</c:v>
                </c:pt>
                <c:pt idx="346">
                  <c:v>0.18504849999999992</c:v>
                </c:pt>
                <c:pt idx="347">
                  <c:v>0.19516349999999991</c:v>
                </c:pt>
                <c:pt idx="348">
                  <c:v>0.18302550000000004</c:v>
                </c:pt>
                <c:pt idx="349">
                  <c:v>0.18302550000000004</c:v>
                </c:pt>
                <c:pt idx="350">
                  <c:v>0.18302550000000004</c:v>
                </c:pt>
                <c:pt idx="351">
                  <c:v>0.18302550000000004</c:v>
                </c:pt>
                <c:pt idx="352">
                  <c:v>0.17181100000000005</c:v>
                </c:pt>
                <c:pt idx="353">
                  <c:v>0.17181100000000005</c:v>
                </c:pt>
                <c:pt idx="354">
                  <c:v>0.17181100000000005</c:v>
                </c:pt>
                <c:pt idx="355">
                  <c:v>0.17181100000000005</c:v>
                </c:pt>
                <c:pt idx="356">
                  <c:v>0.16566699999999998</c:v>
                </c:pt>
                <c:pt idx="357">
                  <c:v>0.16566699999999998</c:v>
                </c:pt>
                <c:pt idx="358">
                  <c:v>0.1595439999999998</c:v>
                </c:pt>
                <c:pt idx="359">
                  <c:v>0.1595439999999998</c:v>
                </c:pt>
                <c:pt idx="360">
                  <c:v>0.1595439999999998</c:v>
                </c:pt>
                <c:pt idx="361">
                  <c:v>0.1595439999999998</c:v>
                </c:pt>
                <c:pt idx="362">
                  <c:v>0.1595439999999998</c:v>
                </c:pt>
                <c:pt idx="363">
                  <c:v>0.1595439999999998</c:v>
                </c:pt>
                <c:pt idx="364">
                  <c:v>0.1595439999999998</c:v>
                </c:pt>
                <c:pt idx="365">
                  <c:v>0.1595439999999998</c:v>
                </c:pt>
                <c:pt idx="366">
                  <c:v>0.1595439999999998</c:v>
                </c:pt>
                <c:pt idx="367">
                  <c:v>0.16377399999999981</c:v>
                </c:pt>
                <c:pt idx="368">
                  <c:v>0.1648314999999998</c:v>
                </c:pt>
                <c:pt idx="369">
                  <c:v>0.15742899999999979</c:v>
                </c:pt>
                <c:pt idx="370">
                  <c:v>0.15742899999999979</c:v>
                </c:pt>
                <c:pt idx="371">
                  <c:v>0.15742899999999979</c:v>
                </c:pt>
                <c:pt idx="372">
                  <c:v>0.15742899999999979</c:v>
                </c:pt>
                <c:pt idx="373">
                  <c:v>0.15742899999999979</c:v>
                </c:pt>
                <c:pt idx="374">
                  <c:v>0.15742899999999979</c:v>
                </c:pt>
                <c:pt idx="375">
                  <c:v>0.15742899999999979</c:v>
                </c:pt>
                <c:pt idx="376">
                  <c:v>0.15742899999999979</c:v>
                </c:pt>
                <c:pt idx="377">
                  <c:v>0.15742899999999979</c:v>
                </c:pt>
                <c:pt idx="378">
                  <c:v>0.15208649999999979</c:v>
                </c:pt>
                <c:pt idx="379">
                  <c:v>0.14353849999999976</c:v>
                </c:pt>
                <c:pt idx="380">
                  <c:v>0.14353849999999976</c:v>
                </c:pt>
                <c:pt idx="381">
                  <c:v>0.14353849999999976</c:v>
                </c:pt>
                <c:pt idx="382">
                  <c:v>0.14353849999999976</c:v>
                </c:pt>
                <c:pt idx="383">
                  <c:v>0.14353849999999976</c:v>
                </c:pt>
                <c:pt idx="384">
                  <c:v>0.14353849999999976</c:v>
                </c:pt>
                <c:pt idx="385">
                  <c:v>0.14353849999999976</c:v>
                </c:pt>
                <c:pt idx="386">
                  <c:v>0.15002149999999995</c:v>
                </c:pt>
                <c:pt idx="387">
                  <c:v>0.15002149999999995</c:v>
                </c:pt>
                <c:pt idx="388">
                  <c:v>0.13381399999999993</c:v>
                </c:pt>
                <c:pt idx="389">
                  <c:v>0.13381399999999993</c:v>
                </c:pt>
                <c:pt idx="390">
                  <c:v>0.13381399999999993</c:v>
                </c:pt>
                <c:pt idx="391">
                  <c:v>0.12518600000000005</c:v>
                </c:pt>
                <c:pt idx="392">
                  <c:v>0.12518600000000005</c:v>
                </c:pt>
                <c:pt idx="393">
                  <c:v>0.12625350000000005</c:v>
                </c:pt>
                <c:pt idx="394">
                  <c:v>0.12198350000000006</c:v>
                </c:pt>
                <c:pt idx="395">
                  <c:v>0.12198350000000006</c:v>
                </c:pt>
                <c:pt idx="396">
                  <c:v>0.12198350000000006</c:v>
                </c:pt>
                <c:pt idx="397">
                  <c:v>0.12198350000000006</c:v>
                </c:pt>
                <c:pt idx="398">
                  <c:v>0.12198350000000006</c:v>
                </c:pt>
                <c:pt idx="399">
                  <c:v>0.12198350000000006</c:v>
                </c:pt>
                <c:pt idx="400">
                  <c:v>0.13370400000000024</c:v>
                </c:pt>
                <c:pt idx="401">
                  <c:v>0.12624550000000018</c:v>
                </c:pt>
                <c:pt idx="402">
                  <c:v>0.12624550000000018</c:v>
                </c:pt>
                <c:pt idx="403">
                  <c:v>0.13149800000000017</c:v>
                </c:pt>
                <c:pt idx="404">
                  <c:v>0.11784150000000024</c:v>
                </c:pt>
                <c:pt idx="405">
                  <c:v>0.11784150000000024</c:v>
                </c:pt>
                <c:pt idx="406">
                  <c:v>0.12723300000000032</c:v>
                </c:pt>
                <c:pt idx="407">
                  <c:v>0.11992850000000035</c:v>
                </c:pt>
                <c:pt idx="408">
                  <c:v>0.11992850000000035</c:v>
                </c:pt>
                <c:pt idx="409">
                  <c:v>0.11992850000000035</c:v>
                </c:pt>
                <c:pt idx="410">
                  <c:v>0.11992850000000035</c:v>
                </c:pt>
                <c:pt idx="411">
                  <c:v>0.10723850000000035</c:v>
                </c:pt>
                <c:pt idx="412">
                  <c:v>0.10723850000000035</c:v>
                </c:pt>
                <c:pt idx="413">
                  <c:v>0.10723850000000035</c:v>
                </c:pt>
                <c:pt idx="414">
                  <c:v>0.10723850000000035</c:v>
                </c:pt>
                <c:pt idx="415">
                  <c:v>0.10723850000000035</c:v>
                </c:pt>
                <c:pt idx="416">
                  <c:v>0.10723850000000035</c:v>
                </c:pt>
                <c:pt idx="417">
                  <c:v>9.7649000000000236E-2</c:v>
                </c:pt>
                <c:pt idx="418">
                  <c:v>9.7649000000000236E-2</c:v>
                </c:pt>
                <c:pt idx="419">
                  <c:v>9.7649000000000236E-2</c:v>
                </c:pt>
                <c:pt idx="420">
                  <c:v>9.7649000000000236E-2</c:v>
                </c:pt>
                <c:pt idx="421">
                  <c:v>8.4989000000000231E-2</c:v>
                </c:pt>
                <c:pt idx="422">
                  <c:v>6.4944000000000238E-2</c:v>
                </c:pt>
                <c:pt idx="423">
                  <c:v>6.4944000000000238E-2</c:v>
                </c:pt>
                <c:pt idx="424">
                  <c:v>6.4944000000000238E-2</c:v>
                </c:pt>
                <c:pt idx="425">
                  <c:v>4.4604000000000234E-2</c:v>
                </c:pt>
                <c:pt idx="426">
                  <c:v>6.7995000000000139E-2</c:v>
                </c:pt>
                <c:pt idx="427">
                  <c:v>8.7318000000000173E-2</c:v>
                </c:pt>
                <c:pt idx="428">
                  <c:v>8.6301000000000058E-2</c:v>
                </c:pt>
                <c:pt idx="429">
                  <c:v>9.952200000000011E-2</c:v>
                </c:pt>
                <c:pt idx="430">
                  <c:v>8.7318000000000173E-2</c:v>
                </c:pt>
                <c:pt idx="431">
                  <c:v>8.7318000000000173E-2</c:v>
                </c:pt>
                <c:pt idx="432">
                  <c:v>8.7318000000000173E-2</c:v>
                </c:pt>
                <c:pt idx="433">
                  <c:v>8.2285500000000178E-2</c:v>
                </c:pt>
                <c:pt idx="434">
                  <c:v>7.0207500000000145E-2</c:v>
                </c:pt>
                <c:pt idx="435">
                  <c:v>7.0207500000000145E-2</c:v>
                </c:pt>
                <c:pt idx="436">
                  <c:v>7.0207500000000145E-2</c:v>
                </c:pt>
                <c:pt idx="437">
                  <c:v>7.2198500000000207E-2</c:v>
                </c:pt>
                <c:pt idx="438">
                  <c:v>9.6090500000000023E-2</c:v>
                </c:pt>
                <c:pt idx="439">
                  <c:v>7.3194000000000092E-2</c:v>
                </c:pt>
                <c:pt idx="440">
                  <c:v>7.3194000000000092E-2</c:v>
                </c:pt>
                <c:pt idx="441">
                  <c:v>7.3194000000000092E-2</c:v>
                </c:pt>
                <c:pt idx="442">
                  <c:v>7.5175000000000144E-2</c:v>
                </c:pt>
                <c:pt idx="443">
                  <c:v>7.7156000000000211E-2</c:v>
                </c:pt>
                <c:pt idx="444">
                  <c:v>6.4279500000000267E-2</c:v>
                </c:pt>
                <c:pt idx="445">
                  <c:v>6.4279500000000267E-2</c:v>
                </c:pt>
                <c:pt idx="446">
                  <c:v>6.4279500000000267E-2</c:v>
                </c:pt>
                <c:pt idx="447">
                  <c:v>6.2299500000000264E-2</c:v>
                </c:pt>
                <c:pt idx="448">
                  <c:v>6.130950000000026E-2</c:v>
                </c:pt>
                <c:pt idx="449">
                  <c:v>6.130950000000026E-2</c:v>
                </c:pt>
                <c:pt idx="450">
                  <c:v>6.032150000000009E-2</c:v>
                </c:pt>
                <c:pt idx="451">
                  <c:v>6.032150000000009E-2</c:v>
                </c:pt>
                <c:pt idx="452">
                  <c:v>6.032150000000009E-2</c:v>
                </c:pt>
                <c:pt idx="453">
                  <c:v>5.5399000000000087E-2</c:v>
                </c:pt>
                <c:pt idx="454">
                  <c:v>5.5399000000000087E-2</c:v>
                </c:pt>
                <c:pt idx="455">
                  <c:v>5.5399000000000087E-2</c:v>
                </c:pt>
                <c:pt idx="456">
                  <c:v>5.5399000000000087E-2</c:v>
                </c:pt>
                <c:pt idx="457">
                  <c:v>5.5399000000000087E-2</c:v>
                </c:pt>
                <c:pt idx="458">
                  <c:v>5.5399000000000087E-2</c:v>
                </c:pt>
                <c:pt idx="459">
                  <c:v>4.8416500000000084E-2</c:v>
                </c:pt>
                <c:pt idx="460">
                  <c:v>5.7394000000000091E-2</c:v>
                </c:pt>
                <c:pt idx="461">
                  <c:v>5.6396500000000085E-2</c:v>
                </c:pt>
                <c:pt idx="462">
                  <c:v>4.6421500000000088E-2</c:v>
                </c:pt>
                <c:pt idx="463">
                  <c:v>4.6421500000000088E-2</c:v>
                </c:pt>
                <c:pt idx="464">
                  <c:v>4.6421500000000088E-2</c:v>
                </c:pt>
                <c:pt idx="465">
                  <c:v>3.5443500000000204E-2</c:v>
                </c:pt>
                <c:pt idx="466">
                  <c:v>3.5443500000000204E-2</c:v>
                </c:pt>
                <c:pt idx="467">
                  <c:v>3.6428500000000204E-2</c:v>
                </c:pt>
                <c:pt idx="468">
                  <c:v>3.6428500000000204E-2</c:v>
                </c:pt>
                <c:pt idx="469">
                  <c:v>2.5593500000000203E-2</c:v>
                </c:pt>
                <c:pt idx="470">
                  <c:v>2.5593500000000203E-2</c:v>
                </c:pt>
                <c:pt idx="471">
                  <c:v>2.5593500000000203E-2</c:v>
                </c:pt>
                <c:pt idx="472">
                  <c:v>2.5593500000000203E-2</c:v>
                </c:pt>
                <c:pt idx="473">
                  <c:v>2.8533500000000205E-2</c:v>
                </c:pt>
                <c:pt idx="474">
                  <c:v>3.6373500000000204E-2</c:v>
                </c:pt>
                <c:pt idx="475">
                  <c:v>2.1673500000000203E-2</c:v>
                </c:pt>
                <c:pt idx="476">
                  <c:v>2.1673500000000203E-2</c:v>
                </c:pt>
                <c:pt idx="477">
                  <c:v>2.1673500000000203E-2</c:v>
                </c:pt>
                <c:pt idx="478">
                  <c:v>1.6801000000000205E-2</c:v>
                </c:pt>
                <c:pt idx="479">
                  <c:v>1.6801000000000205E-2</c:v>
                </c:pt>
                <c:pt idx="480">
                  <c:v>1.8745000000000147E-2</c:v>
                </c:pt>
                <c:pt idx="481">
                  <c:v>2.5549000000000231E-2</c:v>
                </c:pt>
                <c:pt idx="482">
                  <c:v>8.0530000000003203E-3</c:v>
                </c:pt>
                <c:pt idx="483">
                  <c:v>8.0530000000003203E-3</c:v>
                </c:pt>
                <c:pt idx="484">
                  <c:v>8.0530000000003203E-3</c:v>
                </c:pt>
                <c:pt idx="485">
                  <c:v>8.0530000000003203E-3</c:v>
                </c:pt>
                <c:pt idx="486">
                  <c:v>8.0530000000003203E-3</c:v>
                </c:pt>
                <c:pt idx="487">
                  <c:v>5.140000000000291E-3</c:v>
                </c:pt>
                <c:pt idx="488">
                  <c:v>2.2270000000002618E-3</c:v>
                </c:pt>
                <c:pt idx="489">
                  <c:v>2.2270000000002618E-3</c:v>
                </c:pt>
                <c:pt idx="490">
                  <c:v>2.2270000000002618E-3</c:v>
                </c:pt>
                <c:pt idx="491">
                  <c:v>2.2270000000002618E-3</c:v>
                </c:pt>
                <c:pt idx="492">
                  <c:v>2.2270000000002618E-3</c:v>
                </c:pt>
                <c:pt idx="493">
                  <c:v>2.2270000000002618E-3</c:v>
                </c:pt>
                <c:pt idx="494">
                  <c:v>2.8781500000000088E-2</c:v>
                </c:pt>
                <c:pt idx="495">
                  <c:v>2.1897000000000263E-2</c:v>
                </c:pt>
                <c:pt idx="496">
                  <c:v>3.0748500000000203E-2</c:v>
                </c:pt>
                <c:pt idx="497">
                  <c:v>5.2385500000000175E-2</c:v>
                </c:pt>
                <c:pt idx="498">
                  <c:v>3.8616500000000088E-2</c:v>
                </c:pt>
                <c:pt idx="499">
                  <c:v>3.8616500000000088E-2</c:v>
                </c:pt>
                <c:pt idx="500">
                  <c:v>3.8616500000000088E-2</c:v>
                </c:pt>
                <c:pt idx="501">
                  <c:v>4.2484499999999974E-2</c:v>
                </c:pt>
                <c:pt idx="502">
                  <c:v>4.538550000000003E-2</c:v>
                </c:pt>
                <c:pt idx="503">
                  <c:v>2.604550000000003E-2</c:v>
                </c:pt>
                <c:pt idx="504">
                  <c:v>2.604550000000003E-2</c:v>
                </c:pt>
                <c:pt idx="505">
                  <c:v>3.364550000000003E-2</c:v>
                </c:pt>
                <c:pt idx="506">
                  <c:v>1.8445500000000028E-2</c:v>
                </c:pt>
                <c:pt idx="507">
                  <c:v>1.8445500000000028E-2</c:v>
                </c:pt>
                <c:pt idx="508">
                  <c:v>1.8445500000000028E-2</c:v>
                </c:pt>
                <c:pt idx="509">
                  <c:v>-4.644999999999709E-4</c:v>
                </c:pt>
                <c:pt idx="510">
                  <c:v>-4.644999999999709E-4</c:v>
                </c:pt>
                <c:pt idx="511">
                  <c:v>-2.3184999999999126E-3</c:v>
                </c:pt>
                <c:pt idx="512">
                  <c:v>-4.1724999999998543E-3</c:v>
                </c:pt>
                <c:pt idx="513">
                  <c:v>-4.1724999999998543E-3</c:v>
                </c:pt>
                <c:pt idx="514">
                  <c:v>-3.2599999999998546E-3</c:v>
                </c:pt>
                <c:pt idx="515">
                  <c:v>-3.2599999999998546E-3</c:v>
                </c:pt>
                <c:pt idx="516">
                  <c:v>-3.2599999999998546E-3</c:v>
                </c:pt>
                <c:pt idx="517">
                  <c:v>-1.8772499999999855E-2</c:v>
                </c:pt>
                <c:pt idx="518">
                  <c:v>-1.8772499999999855E-2</c:v>
                </c:pt>
                <c:pt idx="519">
                  <c:v>-1.8772499999999855E-2</c:v>
                </c:pt>
                <c:pt idx="520">
                  <c:v>-1.8772499999999855E-2</c:v>
                </c:pt>
                <c:pt idx="521">
                  <c:v>-1.8772499999999855E-2</c:v>
                </c:pt>
                <c:pt idx="522">
                  <c:v>-2.4232499999999855E-2</c:v>
                </c:pt>
                <c:pt idx="523">
                  <c:v>1.3987500000000146E-2</c:v>
                </c:pt>
                <c:pt idx="524">
                  <c:v>4.2197500000000145E-2</c:v>
                </c:pt>
                <c:pt idx="525">
                  <c:v>5.3117500000000144E-2</c:v>
                </c:pt>
                <c:pt idx="526">
                  <c:v>6.403750000000015E-2</c:v>
                </c:pt>
                <c:pt idx="527">
                  <c:v>6.767750000000014E-2</c:v>
                </c:pt>
                <c:pt idx="528">
                  <c:v>6.8587500000000148E-2</c:v>
                </c:pt>
                <c:pt idx="529">
                  <c:v>0.11226750000000014</c:v>
                </c:pt>
                <c:pt idx="530">
                  <c:v>0.10498750000000015</c:v>
                </c:pt>
                <c:pt idx="531">
                  <c:v>6.4947500000000144E-2</c:v>
                </c:pt>
                <c:pt idx="532">
                  <c:v>6.4947500000000144E-2</c:v>
                </c:pt>
                <c:pt idx="533">
                  <c:v>7.4704500000000118E-2</c:v>
                </c:pt>
                <c:pt idx="534">
                  <c:v>6.9382500000000152E-2</c:v>
                </c:pt>
                <c:pt idx="535">
                  <c:v>6.9382500000000152E-2</c:v>
                </c:pt>
                <c:pt idx="536">
                  <c:v>6.9382500000000152E-2</c:v>
                </c:pt>
                <c:pt idx="537">
                  <c:v>5.9669500000000264E-2</c:v>
                </c:pt>
                <c:pt idx="538">
                  <c:v>8.7042500000000148E-2</c:v>
                </c:pt>
                <c:pt idx="539">
                  <c:v>5.2605500000000319E-2</c:v>
                </c:pt>
                <c:pt idx="540">
                  <c:v>5.2605500000000319E-2</c:v>
                </c:pt>
                <c:pt idx="541">
                  <c:v>7.0791500000000229E-2</c:v>
                </c:pt>
                <c:pt idx="542">
                  <c:v>6.9925500000000321E-2</c:v>
                </c:pt>
                <c:pt idx="543">
                  <c:v>8.8977500000000292E-2</c:v>
                </c:pt>
                <c:pt idx="544">
                  <c:v>0.1166895000000004</c:v>
                </c:pt>
                <c:pt idx="545">
                  <c:v>0.13487550000000031</c:v>
                </c:pt>
                <c:pt idx="546">
                  <c:v>9.2441500000000232E-2</c:v>
                </c:pt>
                <c:pt idx="547">
                  <c:v>9.2441500000000232E-2</c:v>
                </c:pt>
                <c:pt idx="548">
                  <c:v>9.2441500000000232E-2</c:v>
                </c:pt>
                <c:pt idx="549">
                  <c:v>9.2441500000000232E-2</c:v>
                </c:pt>
                <c:pt idx="550">
                  <c:v>9.2441500000000232E-2</c:v>
                </c:pt>
                <c:pt idx="551">
                  <c:v>9.2441500000000232E-2</c:v>
                </c:pt>
                <c:pt idx="552">
                  <c:v>8.4418000000000173E-2</c:v>
                </c:pt>
                <c:pt idx="553">
                  <c:v>8.4418000000000173E-2</c:v>
                </c:pt>
                <c:pt idx="554">
                  <c:v>8.4418000000000173E-2</c:v>
                </c:pt>
                <c:pt idx="555">
                  <c:v>7.6363000000000181E-2</c:v>
                </c:pt>
                <c:pt idx="556">
                  <c:v>7.6363000000000181E-2</c:v>
                </c:pt>
                <c:pt idx="557">
                  <c:v>7.6363000000000181E-2</c:v>
                </c:pt>
                <c:pt idx="558">
                  <c:v>8.1724000000000088E-2</c:v>
                </c:pt>
                <c:pt idx="559">
                  <c:v>0.122825</c:v>
                </c:pt>
                <c:pt idx="560">
                  <c:v>0.13354700000000011</c:v>
                </c:pt>
                <c:pt idx="561">
                  <c:v>0.11478350000000005</c:v>
                </c:pt>
                <c:pt idx="562">
                  <c:v>0.11478350000000005</c:v>
                </c:pt>
                <c:pt idx="563">
                  <c:v>0.11478350000000005</c:v>
                </c:pt>
                <c:pt idx="564">
                  <c:v>0.11478350000000005</c:v>
                </c:pt>
                <c:pt idx="565">
                  <c:v>0.11478350000000005</c:v>
                </c:pt>
                <c:pt idx="566">
                  <c:v>0.11478350000000005</c:v>
                </c:pt>
                <c:pt idx="567">
                  <c:v>0.11478350000000005</c:v>
                </c:pt>
                <c:pt idx="568">
                  <c:v>0.11478350000000005</c:v>
                </c:pt>
                <c:pt idx="569">
                  <c:v>0.11478350000000005</c:v>
                </c:pt>
                <c:pt idx="570">
                  <c:v>0.14955350000000006</c:v>
                </c:pt>
                <c:pt idx="571">
                  <c:v>0.14955350000000006</c:v>
                </c:pt>
                <c:pt idx="572">
                  <c:v>0.15687350000000005</c:v>
                </c:pt>
                <c:pt idx="573">
                  <c:v>0.18249349999999992</c:v>
                </c:pt>
                <c:pt idx="574">
                  <c:v>0.19804850000000007</c:v>
                </c:pt>
                <c:pt idx="575">
                  <c:v>0.19896350000000007</c:v>
                </c:pt>
                <c:pt idx="576">
                  <c:v>0.16876850000000007</c:v>
                </c:pt>
                <c:pt idx="577">
                  <c:v>0.16876850000000007</c:v>
                </c:pt>
                <c:pt idx="578">
                  <c:v>0.16876850000000007</c:v>
                </c:pt>
                <c:pt idx="579">
                  <c:v>0.16876850000000007</c:v>
                </c:pt>
                <c:pt idx="580">
                  <c:v>0.16876850000000007</c:v>
                </c:pt>
                <c:pt idx="581">
                  <c:v>0.18057900000000024</c:v>
                </c:pt>
                <c:pt idx="582">
                  <c:v>0.17149400000000023</c:v>
                </c:pt>
                <c:pt idx="583">
                  <c:v>0.17149400000000023</c:v>
                </c:pt>
                <c:pt idx="584">
                  <c:v>0.17149400000000023</c:v>
                </c:pt>
                <c:pt idx="585">
                  <c:v>0.17149400000000023</c:v>
                </c:pt>
                <c:pt idx="586">
                  <c:v>0.17149400000000023</c:v>
                </c:pt>
                <c:pt idx="587">
                  <c:v>0.17149400000000023</c:v>
                </c:pt>
                <c:pt idx="588">
                  <c:v>0.17149400000000023</c:v>
                </c:pt>
                <c:pt idx="589">
                  <c:v>0.17149400000000023</c:v>
                </c:pt>
                <c:pt idx="590">
                  <c:v>0.17149400000000023</c:v>
                </c:pt>
                <c:pt idx="591">
                  <c:v>0.18764400000000023</c:v>
                </c:pt>
                <c:pt idx="592">
                  <c:v>0.18859400000000023</c:v>
                </c:pt>
                <c:pt idx="593">
                  <c:v>0.21044400000000024</c:v>
                </c:pt>
                <c:pt idx="594">
                  <c:v>0.20379400000000022</c:v>
                </c:pt>
                <c:pt idx="595">
                  <c:v>0.23134400000000024</c:v>
                </c:pt>
                <c:pt idx="596">
                  <c:v>0.22754400000000008</c:v>
                </c:pt>
                <c:pt idx="597">
                  <c:v>0.21424400000000024</c:v>
                </c:pt>
                <c:pt idx="598">
                  <c:v>0.21424400000000024</c:v>
                </c:pt>
                <c:pt idx="599">
                  <c:v>0.21424400000000024</c:v>
                </c:pt>
                <c:pt idx="600">
                  <c:v>0.20577500000000015</c:v>
                </c:pt>
                <c:pt idx="601">
                  <c:v>0.20577500000000015</c:v>
                </c:pt>
                <c:pt idx="602">
                  <c:v>0.20577500000000015</c:v>
                </c:pt>
                <c:pt idx="603">
                  <c:v>0.20577500000000015</c:v>
                </c:pt>
                <c:pt idx="604">
                  <c:v>0.20577500000000015</c:v>
                </c:pt>
                <c:pt idx="605">
                  <c:v>0.2233610000000002</c:v>
                </c:pt>
                <c:pt idx="606">
                  <c:v>0.20675200000000013</c:v>
                </c:pt>
                <c:pt idx="607">
                  <c:v>0.20675200000000013</c:v>
                </c:pt>
                <c:pt idx="608">
                  <c:v>0.20675200000000013</c:v>
                </c:pt>
                <c:pt idx="609">
                  <c:v>0.20675200000000013</c:v>
                </c:pt>
                <c:pt idx="610">
                  <c:v>0.20675200000000013</c:v>
                </c:pt>
                <c:pt idx="611">
                  <c:v>0.20675200000000013</c:v>
                </c:pt>
                <c:pt idx="612">
                  <c:v>0.20675200000000013</c:v>
                </c:pt>
                <c:pt idx="613">
                  <c:v>0.20377750000000014</c:v>
                </c:pt>
                <c:pt idx="614">
                  <c:v>0.20377750000000014</c:v>
                </c:pt>
                <c:pt idx="615">
                  <c:v>0.20377750000000014</c:v>
                </c:pt>
                <c:pt idx="616">
                  <c:v>0.20280550000000033</c:v>
                </c:pt>
                <c:pt idx="617">
                  <c:v>0.19794550000000033</c:v>
                </c:pt>
                <c:pt idx="618">
                  <c:v>0.19794550000000033</c:v>
                </c:pt>
                <c:pt idx="619">
                  <c:v>0.19310050000000031</c:v>
                </c:pt>
                <c:pt idx="620">
                  <c:v>0.19310050000000031</c:v>
                </c:pt>
                <c:pt idx="621">
                  <c:v>0.19310050000000031</c:v>
                </c:pt>
                <c:pt idx="622">
                  <c:v>0.18636300000000033</c:v>
                </c:pt>
                <c:pt idx="623">
                  <c:v>0.18443800000000032</c:v>
                </c:pt>
                <c:pt idx="624">
                  <c:v>0.18443800000000032</c:v>
                </c:pt>
                <c:pt idx="625">
                  <c:v>0.20745400000000039</c:v>
                </c:pt>
                <c:pt idx="626">
                  <c:v>0.23142900000000038</c:v>
                </c:pt>
                <c:pt idx="627">
                  <c:v>0.24101900000000037</c:v>
                </c:pt>
                <c:pt idx="628">
                  <c:v>0.35226300000000049</c:v>
                </c:pt>
                <c:pt idx="629">
                  <c:v>0.24101900000000037</c:v>
                </c:pt>
                <c:pt idx="630">
                  <c:v>0.24101900000000037</c:v>
                </c:pt>
                <c:pt idx="631">
                  <c:v>0.24101900000000037</c:v>
                </c:pt>
                <c:pt idx="632">
                  <c:v>0.27200600000000047</c:v>
                </c:pt>
                <c:pt idx="633">
                  <c:v>0.24289700000000056</c:v>
                </c:pt>
                <c:pt idx="634">
                  <c:v>0.24289700000000056</c:v>
                </c:pt>
                <c:pt idx="635">
                  <c:v>0.24289700000000056</c:v>
                </c:pt>
                <c:pt idx="636">
                  <c:v>0.24289700000000056</c:v>
                </c:pt>
                <c:pt idx="637">
                  <c:v>0.24289700000000056</c:v>
                </c:pt>
                <c:pt idx="638">
                  <c:v>0.22951300000000047</c:v>
                </c:pt>
                <c:pt idx="639">
                  <c:v>0.22951300000000047</c:v>
                </c:pt>
                <c:pt idx="640">
                  <c:v>0.23323700000000055</c:v>
                </c:pt>
                <c:pt idx="641">
                  <c:v>0.2313750000000003</c:v>
                </c:pt>
                <c:pt idx="642">
                  <c:v>0.19692800000000046</c:v>
                </c:pt>
                <c:pt idx="643">
                  <c:v>0.19692800000000046</c:v>
                </c:pt>
                <c:pt idx="644">
                  <c:v>0.19692800000000046</c:v>
                </c:pt>
                <c:pt idx="645">
                  <c:v>0.20053800000000047</c:v>
                </c:pt>
                <c:pt idx="646">
                  <c:v>0.22219800000000048</c:v>
                </c:pt>
                <c:pt idx="647">
                  <c:v>0.1987330000000006</c:v>
                </c:pt>
                <c:pt idx="648">
                  <c:v>0.1987330000000006</c:v>
                </c:pt>
                <c:pt idx="649">
                  <c:v>0.1987330000000006</c:v>
                </c:pt>
                <c:pt idx="650">
                  <c:v>0.1987330000000006</c:v>
                </c:pt>
                <c:pt idx="651">
                  <c:v>0.19335100000000063</c:v>
                </c:pt>
                <c:pt idx="652">
                  <c:v>0.19335100000000063</c:v>
                </c:pt>
                <c:pt idx="653">
                  <c:v>0.19335100000000063</c:v>
                </c:pt>
                <c:pt idx="654">
                  <c:v>0.19335100000000063</c:v>
                </c:pt>
                <c:pt idx="655">
                  <c:v>0.19335100000000063</c:v>
                </c:pt>
                <c:pt idx="656">
                  <c:v>0.19335100000000063</c:v>
                </c:pt>
                <c:pt idx="657">
                  <c:v>0.19335100000000063</c:v>
                </c:pt>
                <c:pt idx="658">
                  <c:v>0.21031600000000064</c:v>
                </c:pt>
                <c:pt idx="659">
                  <c:v>0.21125850000000065</c:v>
                </c:pt>
                <c:pt idx="660">
                  <c:v>0.18581100000000064</c:v>
                </c:pt>
                <c:pt idx="661">
                  <c:v>0.18581100000000064</c:v>
                </c:pt>
                <c:pt idx="662">
                  <c:v>0.17094700000000071</c:v>
                </c:pt>
                <c:pt idx="663">
                  <c:v>0.17094700000000071</c:v>
                </c:pt>
                <c:pt idx="664">
                  <c:v>0.17094700000000071</c:v>
                </c:pt>
                <c:pt idx="665">
                  <c:v>0.15282700000000085</c:v>
                </c:pt>
                <c:pt idx="666">
                  <c:v>0.15282700000000085</c:v>
                </c:pt>
                <c:pt idx="667">
                  <c:v>0.15282700000000085</c:v>
                </c:pt>
                <c:pt idx="668">
                  <c:v>0.15282700000000085</c:v>
                </c:pt>
                <c:pt idx="669">
                  <c:v>0.15997500000000087</c:v>
                </c:pt>
                <c:pt idx="670">
                  <c:v>0.14567900000000081</c:v>
                </c:pt>
                <c:pt idx="671">
                  <c:v>0.14567900000000081</c:v>
                </c:pt>
                <c:pt idx="672">
                  <c:v>0.13383340000000085</c:v>
                </c:pt>
                <c:pt idx="673">
                  <c:v>0.13383340000000085</c:v>
                </c:pt>
                <c:pt idx="674">
                  <c:v>0.13383340000000085</c:v>
                </c:pt>
                <c:pt idx="675">
                  <c:v>0.13470590000000085</c:v>
                </c:pt>
                <c:pt idx="676">
                  <c:v>0.13470590000000085</c:v>
                </c:pt>
                <c:pt idx="677">
                  <c:v>0.14971290000000081</c:v>
                </c:pt>
                <c:pt idx="678">
                  <c:v>0.15041090000000099</c:v>
                </c:pt>
                <c:pt idx="679">
                  <c:v>0.17658590000000099</c:v>
                </c:pt>
                <c:pt idx="680">
                  <c:v>0.1669884000000007</c:v>
                </c:pt>
                <c:pt idx="681">
                  <c:v>0.17850540000000095</c:v>
                </c:pt>
                <c:pt idx="682">
                  <c:v>0.18513640000000087</c:v>
                </c:pt>
                <c:pt idx="683">
                  <c:v>0.16227690000000075</c:v>
                </c:pt>
                <c:pt idx="684">
                  <c:v>0.16227690000000075</c:v>
                </c:pt>
                <c:pt idx="685">
                  <c:v>0.16227690000000075</c:v>
                </c:pt>
                <c:pt idx="686">
                  <c:v>0.18492290000000067</c:v>
                </c:pt>
                <c:pt idx="687">
                  <c:v>0.15095390000000058</c:v>
                </c:pt>
                <c:pt idx="688">
                  <c:v>0.15095390000000058</c:v>
                </c:pt>
                <c:pt idx="689">
                  <c:v>0.15095390000000058</c:v>
                </c:pt>
                <c:pt idx="690">
                  <c:v>0.14923690000000062</c:v>
                </c:pt>
                <c:pt idx="691">
                  <c:v>0.1320669000000006</c:v>
                </c:pt>
                <c:pt idx="692">
                  <c:v>0.1320669000000006</c:v>
                </c:pt>
                <c:pt idx="693">
                  <c:v>0.1320669000000006</c:v>
                </c:pt>
                <c:pt idx="694">
                  <c:v>0.1320669000000006</c:v>
                </c:pt>
                <c:pt idx="695">
                  <c:v>0.1320669000000006</c:v>
                </c:pt>
                <c:pt idx="696">
                  <c:v>0.11427690000000061</c:v>
                </c:pt>
                <c:pt idx="697">
                  <c:v>0.11427690000000061</c:v>
                </c:pt>
                <c:pt idx="698">
                  <c:v>0.14679990000000062</c:v>
                </c:pt>
                <c:pt idx="699">
                  <c:v>0.15734790000000051</c:v>
                </c:pt>
                <c:pt idx="700">
                  <c:v>0.15558990000000064</c:v>
                </c:pt>
                <c:pt idx="701">
                  <c:v>0.13361490000000065</c:v>
                </c:pt>
                <c:pt idx="702">
                  <c:v>0.13361490000000065</c:v>
                </c:pt>
                <c:pt idx="703">
                  <c:v>0.13361490000000065</c:v>
                </c:pt>
                <c:pt idx="704">
                  <c:v>0.13361490000000065</c:v>
                </c:pt>
                <c:pt idx="705">
                  <c:v>0.10383090000000054</c:v>
                </c:pt>
                <c:pt idx="706">
                  <c:v>0.10383090000000054</c:v>
                </c:pt>
                <c:pt idx="707">
                  <c:v>0.10383090000000054</c:v>
                </c:pt>
                <c:pt idx="708">
                  <c:v>0.10383090000000054</c:v>
                </c:pt>
                <c:pt idx="709">
                  <c:v>0.10383090000000054</c:v>
                </c:pt>
                <c:pt idx="710">
                  <c:v>0.11384090000000055</c:v>
                </c:pt>
                <c:pt idx="711">
                  <c:v>0.11566090000000055</c:v>
                </c:pt>
                <c:pt idx="712">
                  <c:v>0.11930090000000054</c:v>
                </c:pt>
                <c:pt idx="713">
                  <c:v>0.12021090000000055</c:v>
                </c:pt>
                <c:pt idx="714">
                  <c:v>9.018090000000055E-2</c:v>
                </c:pt>
                <c:pt idx="715">
                  <c:v>9.018090000000055E-2</c:v>
                </c:pt>
                <c:pt idx="716">
                  <c:v>9.018090000000055E-2</c:v>
                </c:pt>
                <c:pt idx="717">
                  <c:v>0.12251890000000058</c:v>
                </c:pt>
                <c:pt idx="718">
                  <c:v>9.717290000000052E-2</c:v>
                </c:pt>
                <c:pt idx="719">
                  <c:v>9.717290000000052E-2</c:v>
                </c:pt>
                <c:pt idx="720">
                  <c:v>9.717290000000052E-2</c:v>
                </c:pt>
                <c:pt idx="721">
                  <c:v>4.0247900000000517E-2</c:v>
                </c:pt>
                <c:pt idx="722">
                  <c:v>4.0247900000000517E-2</c:v>
                </c:pt>
                <c:pt idx="723">
                  <c:v>4.0247900000000517E-2</c:v>
                </c:pt>
                <c:pt idx="724">
                  <c:v>4.0247900000000517E-2</c:v>
                </c:pt>
                <c:pt idx="725">
                  <c:v>-2.498309999999954E-2</c:v>
                </c:pt>
                <c:pt idx="726">
                  <c:v>-2.498309999999954E-2</c:v>
                </c:pt>
                <c:pt idx="727">
                  <c:v>-2.498309999999954E-2</c:v>
                </c:pt>
                <c:pt idx="728">
                  <c:v>-2.498309999999954E-2</c:v>
                </c:pt>
                <c:pt idx="729">
                  <c:v>1.771640000000043E-2</c:v>
                </c:pt>
                <c:pt idx="730">
                  <c:v>-2.2705999999995401E-3</c:v>
                </c:pt>
                <c:pt idx="731">
                  <c:v>-1.0447099999999482E-2</c:v>
                </c:pt>
                <c:pt idx="732">
                  <c:v>-1.0447099999999482E-2</c:v>
                </c:pt>
                <c:pt idx="733">
                  <c:v>-1.0447099999999482E-2</c:v>
                </c:pt>
                <c:pt idx="734">
                  <c:v>-1.0447099999999482E-2</c:v>
                </c:pt>
                <c:pt idx="735">
                  <c:v>-1.0447099999999482E-2</c:v>
                </c:pt>
                <c:pt idx="736">
                  <c:v>-2.5310999999995695E-3</c:v>
                </c:pt>
                <c:pt idx="737">
                  <c:v>8.8502900000000523E-2</c:v>
                </c:pt>
                <c:pt idx="738">
                  <c:v>2.9132900000000517E-2</c:v>
                </c:pt>
                <c:pt idx="739">
                  <c:v>2.9132900000000517E-2</c:v>
                </c:pt>
                <c:pt idx="740">
                  <c:v>2.6303900000000578E-2</c:v>
                </c:pt>
                <c:pt idx="741">
                  <c:v>-9.5300999999993648E-3</c:v>
                </c:pt>
                <c:pt idx="742">
                  <c:v>-9.5300999999993648E-3</c:v>
                </c:pt>
                <c:pt idx="743">
                  <c:v>-9.5300999999993648E-3</c:v>
                </c:pt>
                <c:pt idx="744">
                  <c:v>-1.7589599999999192E-2</c:v>
                </c:pt>
                <c:pt idx="745">
                  <c:v>-3.2813099999999248E-2</c:v>
                </c:pt>
                <c:pt idx="746">
                  <c:v>-3.2813099999999248E-2</c:v>
                </c:pt>
                <c:pt idx="747">
                  <c:v>-3.2813099999999248E-2</c:v>
                </c:pt>
                <c:pt idx="748">
                  <c:v>-3.2813099999999248E-2</c:v>
                </c:pt>
                <c:pt idx="749">
                  <c:v>-3.1898099999999249E-2</c:v>
                </c:pt>
                <c:pt idx="750">
                  <c:v>-5.7518099999999246E-2</c:v>
                </c:pt>
                <c:pt idx="751">
                  <c:v>-5.7518099999999246E-2</c:v>
                </c:pt>
                <c:pt idx="752">
                  <c:v>-8.6078099999999255E-2</c:v>
                </c:pt>
                <c:pt idx="753">
                  <c:v>-8.6078099999999255E-2</c:v>
                </c:pt>
                <c:pt idx="754">
                  <c:v>-9.2210099999999365E-2</c:v>
                </c:pt>
                <c:pt idx="755">
                  <c:v>-7.4690099999999371E-2</c:v>
                </c:pt>
                <c:pt idx="756">
                  <c:v>-3.9650099999999362E-2</c:v>
                </c:pt>
                <c:pt idx="757">
                  <c:v>-5.8922099999999193E-2</c:v>
                </c:pt>
                <c:pt idx="758">
                  <c:v>-5.8922099999999193E-2</c:v>
                </c:pt>
                <c:pt idx="759">
                  <c:v>-6.0633099999999246E-2</c:v>
                </c:pt>
                <c:pt idx="760">
                  <c:v>-8.8009099999999313E-2</c:v>
                </c:pt>
                <c:pt idx="761">
                  <c:v>-8.8009099999999313E-2</c:v>
                </c:pt>
                <c:pt idx="762">
                  <c:v>-8.8009099999999313E-2</c:v>
                </c:pt>
                <c:pt idx="763">
                  <c:v>-8.8009099999999313E-2</c:v>
                </c:pt>
                <c:pt idx="764">
                  <c:v>-5.3036099999999427E-2</c:v>
                </c:pt>
                <c:pt idx="765">
                  <c:v>-8.4597099999999481E-2</c:v>
                </c:pt>
                <c:pt idx="766">
                  <c:v>-8.4597099999999481E-2</c:v>
                </c:pt>
                <c:pt idx="767">
                  <c:v>-8.4597099999999481E-2</c:v>
                </c:pt>
                <c:pt idx="768">
                  <c:v>-8.4597099999999481E-2</c:v>
                </c:pt>
                <c:pt idx="769">
                  <c:v>-8.4597099999999481E-2</c:v>
                </c:pt>
                <c:pt idx="770">
                  <c:v>-9.1657099999999478E-2</c:v>
                </c:pt>
                <c:pt idx="771">
                  <c:v>-9.1657099999999478E-2</c:v>
                </c:pt>
                <c:pt idx="772">
                  <c:v>-9.1657099999999478E-2</c:v>
                </c:pt>
                <c:pt idx="773">
                  <c:v>-9.1657099999999478E-2</c:v>
                </c:pt>
                <c:pt idx="774">
                  <c:v>-9.1657099999999478E-2</c:v>
                </c:pt>
                <c:pt idx="775">
                  <c:v>-6.2777099999999489E-2</c:v>
                </c:pt>
                <c:pt idx="776">
                  <c:v>-6.6387099999999477E-2</c:v>
                </c:pt>
                <c:pt idx="777">
                  <c:v>-6.6387099999999477E-2</c:v>
                </c:pt>
                <c:pt idx="778">
                  <c:v>-6.6387099999999477E-2</c:v>
                </c:pt>
                <c:pt idx="779">
                  <c:v>-6.6387099999999477E-2</c:v>
                </c:pt>
                <c:pt idx="780">
                  <c:v>-5.7447099999999481E-2</c:v>
                </c:pt>
                <c:pt idx="781">
                  <c:v>-5.9235099999999513E-2</c:v>
                </c:pt>
                <c:pt idx="782">
                  <c:v>-5.9235099999999513E-2</c:v>
                </c:pt>
                <c:pt idx="783">
                  <c:v>-5.9235099999999513E-2</c:v>
                </c:pt>
                <c:pt idx="784">
                  <c:v>-5.9235099999999513E-2</c:v>
                </c:pt>
                <c:pt idx="785">
                  <c:v>-5.9235099999999513E-2</c:v>
                </c:pt>
                <c:pt idx="786">
                  <c:v>-5.9235099999999513E-2</c:v>
                </c:pt>
                <c:pt idx="787">
                  <c:v>-5.9235099999999513E-2</c:v>
                </c:pt>
                <c:pt idx="788">
                  <c:v>-5.3766099999999567E-2</c:v>
                </c:pt>
                <c:pt idx="789">
                  <c:v>-4.4651099999999569E-2</c:v>
                </c:pt>
                <c:pt idx="790">
                  <c:v>-4.4651099999999569E-2</c:v>
                </c:pt>
                <c:pt idx="791">
                  <c:v>-4.100509999999951E-2</c:v>
                </c:pt>
                <c:pt idx="792">
                  <c:v>-5.1031599999999601E-2</c:v>
                </c:pt>
                <c:pt idx="793">
                  <c:v>-5.1031599999999601E-2</c:v>
                </c:pt>
                <c:pt idx="794">
                  <c:v>-5.1031599999999601E-2</c:v>
                </c:pt>
                <c:pt idx="795">
                  <c:v>-4.923859999999957E-2</c:v>
                </c:pt>
                <c:pt idx="796">
                  <c:v>-7.4340599999999535E-2</c:v>
                </c:pt>
                <c:pt idx="797">
                  <c:v>-7.4340599999999535E-2</c:v>
                </c:pt>
                <c:pt idx="798">
                  <c:v>-7.4340599999999535E-2</c:v>
                </c:pt>
                <c:pt idx="799">
                  <c:v>-7.4340599999999535E-2</c:v>
                </c:pt>
                <c:pt idx="800">
                  <c:v>-7.4340599999999535E-2</c:v>
                </c:pt>
                <c:pt idx="801">
                  <c:v>-7.4340599999999535E-2</c:v>
                </c:pt>
                <c:pt idx="802">
                  <c:v>-5.9023599999999427E-2</c:v>
                </c:pt>
                <c:pt idx="803">
                  <c:v>-4.9112599999999514E-2</c:v>
                </c:pt>
                <c:pt idx="804">
                  <c:v>-5.0914599999999484E-2</c:v>
                </c:pt>
                <c:pt idx="805">
                  <c:v>-6.2627599999999506E-2</c:v>
                </c:pt>
                <c:pt idx="806">
                  <c:v>-6.2627599999999506E-2</c:v>
                </c:pt>
                <c:pt idx="807">
                  <c:v>-6.2627599999999506E-2</c:v>
                </c:pt>
                <c:pt idx="808">
                  <c:v>-6.2627599999999506E-2</c:v>
                </c:pt>
                <c:pt idx="809">
                  <c:v>-6.8033599999999431E-2</c:v>
                </c:pt>
                <c:pt idx="810">
                  <c:v>-6.0825599999999543E-2</c:v>
                </c:pt>
                <c:pt idx="811">
                  <c:v>-6.7132599999999515E-2</c:v>
                </c:pt>
                <c:pt idx="812">
                  <c:v>-6.7132599999999515E-2</c:v>
                </c:pt>
                <c:pt idx="813">
                  <c:v>-6.7132599999999515E-2</c:v>
                </c:pt>
                <c:pt idx="814">
                  <c:v>-6.5345599999999684E-2</c:v>
                </c:pt>
                <c:pt idx="815">
                  <c:v>-6.7132599999999515E-2</c:v>
                </c:pt>
                <c:pt idx="816">
                  <c:v>-6.7132599999999515E-2</c:v>
                </c:pt>
                <c:pt idx="817">
                  <c:v>-5.4791599999999455E-2</c:v>
                </c:pt>
                <c:pt idx="818">
                  <c:v>-7.0658599999999419E-2</c:v>
                </c:pt>
                <c:pt idx="819">
                  <c:v>-7.0658599999999419E-2</c:v>
                </c:pt>
                <c:pt idx="820">
                  <c:v>-7.8308599999999423E-2</c:v>
                </c:pt>
                <c:pt idx="821">
                  <c:v>-6.1308599999999422E-2</c:v>
                </c:pt>
                <c:pt idx="822">
                  <c:v>-5.2808599999999421E-2</c:v>
                </c:pt>
                <c:pt idx="823">
                  <c:v>-2.1358599999999422E-2</c:v>
                </c:pt>
                <c:pt idx="824">
                  <c:v>-3.4958599999999423E-2</c:v>
                </c:pt>
                <c:pt idx="825">
                  <c:v>-5.6208599999999422E-2</c:v>
                </c:pt>
                <c:pt idx="826">
                  <c:v>-5.6208599999999422E-2</c:v>
                </c:pt>
                <c:pt idx="827">
                  <c:v>-5.6208599999999422E-2</c:v>
                </c:pt>
                <c:pt idx="828">
                  <c:v>-5.6208599999999422E-2</c:v>
                </c:pt>
                <c:pt idx="829">
                  <c:v>-5.6208599999999422E-2</c:v>
                </c:pt>
                <c:pt idx="830">
                  <c:v>-6.821359999999943E-2</c:v>
                </c:pt>
                <c:pt idx="831">
                  <c:v>-6.821359999999943E-2</c:v>
                </c:pt>
                <c:pt idx="832">
                  <c:v>-6.821359999999943E-2</c:v>
                </c:pt>
                <c:pt idx="833">
                  <c:v>-6.821359999999943E-2</c:v>
                </c:pt>
                <c:pt idx="834">
                  <c:v>-7.1651599999999455E-2</c:v>
                </c:pt>
                <c:pt idx="835">
                  <c:v>-7.1651599999999455E-2</c:v>
                </c:pt>
                <c:pt idx="836">
                  <c:v>-7.6775599999999541E-2</c:v>
                </c:pt>
                <c:pt idx="837">
                  <c:v>-7.6775599999999541E-2</c:v>
                </c:pt>
                <c:pt idx="838">
                  <c:v>-8.9503099999999544E-2</c:v>
                </c:pt>
                <c:pt idx="839">
                  <c:v>-8.9503099999999544E-2</c:v>
                </c:pt>
                <c:pt idx="840">
                  <c:v>-0.10279109999999943</c:v>
                </c:pt>
                <c:pt idx="841">
                  <c:v>-0.10279109999999943</c:v>
                </c:pt>
                <c:pt idx="842">
                  <c:v>-0.10279109999999943</c:v>
                </c:pt>
                <c:pt idx="843">
                  <c:v>-0.10279109999999943</c:v>
                </c:pt>
                <c:pt idx="844">
                  <c:v>-0.10279109999999943</c:v>
                </c:pt>
                <c:pt idx="845">
                  <c:v>-9.429109999999942E-2</c:v>
                </c:pt>
                <c:pt idx="846">
                  <c:v>-0.10534109999999942</c:v>
                </c:pt>
                <c:pt idx="847">
                  <c:v>-0.10534109999999942</c:v>
                </c:pt>
                <c:pt idx="848">
                  <c:v>-0.10534109999999942</c:v>
                </c:pt>
                <c:pt idx="849">
                  <c:v>-0.10534109999999942</c:v>
                </c:pt>
                <c:pt idx="850">
                  <c:v>-0.10021109999999943</c:v>
                </c:pt>
                <c:pt idx="851">
                  <c:v>-9.5081099999999419E-2</c:v>
                </c:pt>
                <c:pt idx="852">
                  <c:v>-9.7646099999999431E-2</c:v>
                </c:pt>
                <c:pt idx="853">
                  <c:v>-9.7646099999999431E-2</c:v>
                </c:pt>
                <c:pt idx="854">
                  <c:v>-9.7646099999999431E-2</c:v>
                </c:pt>
                <c:pt idx="855">
                  <c:v>-9.7646099999999431E-2</c:v>
                </c:pt>
                <c:pt idx="856">
                  <c:v>-9.7646099999999431E-2</c:v>
                </c:pt>
                <c:pt idx="857">
                  <c:v>-0.11636809999999939</c:v>
                </c:pt>
                <c:pt idx="858">
                  <c:v>-0.11636809999999939</c:v>
                </c:pt>
                <c:pt idx="859">
                  <c:v>-0.11636809999999939</c:v>
                </c:pt>
                <c:pt idx="860">
                  <c:v>-0.11636809999999939</c:v>
                </c:pt>
                <c:pt idx="861">
                  <c:v>-0.12394609999999942</c:v>
                </c:pt>
                <c:pt idx="862">
                  <c:v>-0.12394609999999942</c:v>
                </c:pt>
                <c:pt idx="863">
                  <c:v>-0.1222730999999994</c:v>
                </c:pt>
                <c:pt idx="864">
                  <c:v>-0.12729209999999949</c:v>
                </c:pt>
                <c:pt idx="865">
                  <c:v>-0.12729209999999949</c:v>
                </c:pt>
                <c:pt idx="866">
                  <c:v>-0.12729209999999949</c:v>
                </c:pt>
                <c:pt idx="867">
                  <c:v>-0.12895409999999946</c:v>
                </c:pt>
                <c:pt idx="868">
                  <c:v>-0.12895409999999946</c:v>
                </c:pt>
                <c:pt idx="869">
                  <c:v>-0.12895409999999946</c:v>
                </c:pt>
                <c:pt idx="870">
                  <c:v>-0.12895409999999946</c:v>
                </c:pt>
                <c:pt idx="871">
                  <c:v>-0.12895409999999946</c:v>
                </c:pt>
                <c:pt idx="872">
                  <c:v>-0.13813909999999946</c:v>
                </c:pt>
                <c:pt idx="873">
                  <c:v>-0.13813909999999946</c:v>
                </c:pt>
                <c:pt idx="874">
                  <c:v>-0.13813909999999946</c:v>
                </c:pt>
                <c:pt idx="875">
                  <c:v>-0.13813909999999946</c:v>
                </c:pt>
                <c:pt idx="876">
                  <c:v>-0.15137109999999956</c:v>
                </c:pt>
                <c:pt idx="877">
                  <c:v>-0.15137109999999956</c:v>
                </c:pt>
                <c:pt idx="878">
                  <c:v>-0.15137109999999956</c:v>
                </c:pt>
                <c:pt idx="879">
                  <c:v>-0.14647809999999969</c:v>
                </c:pt>
                <c:pt idx="880">
                  <c:v>-0.14974009999999952</c:v>
                </c:pt>
                <c:pt idx="881">
                  <c:v>-0.14974009999999952</c:v>
                </c:pt>
                <c:pt idx="882">
                  <c:v>-0.14974009999999952</c:v>
                </c:pt>
                <c:pt idx="883">
                  <c:v>-0.14974009999999952</c:v>
                </c:pt>
                <c:pt idx="884">
                  <c:v>-0.14974009999999952</c:v>
                </c:pt>
                <c:pt idx="885">
                  <c:v>-0.15384259999999952</c:v>
                </c:pt>
                <c:pt idx="886">
                  <c:v>-0.15384259999999952</c:v>
                </c:pt>
                <c:pt idx="887">
                  <c:v>-0.15384259999999952</c:v>
                </c:pt>
                <c:pt idx="888">
                  <c:v>-0.14648059999999968</c:v>
                </c:pt>
                <c:pt idx="889">
                  <c:v>-0.1456625999999995</c:v>
                </c:pt>
                <c:pt idx="890">
                  <c:v>-0.15875059999999969</c:v>
                </c:pt>
                <c:pt idx="891">
                  <c:v>-0.15875059999999969</c:v>
                </c:pt>
                <c:pt idx="892">
                  <c:v>-0.15875059999999969</c:v>
                </c:pt>
                <c:pt idx="893">
                  <c:v>-0.15875059999999969</c:v>
                </c:pt>
                <c:pt idx="894">
                  <c:v>-0.16119109999999987</c:v>
                </c:pt>
                <c:pt idx="895">
                  <c:v>-0.16037759999999981</c:v>
                </c:pt>
                <c:pt idx="896">
                  <c:v>-0.16037759999999981</c:v>
                </c:pt>
                <c:pt idx="897">
                  <c:v>-0.16601609999999986</c:v>
                </c:pt>
                <c:pt idx="898">
                  <c:v>-0.16601609999999986</c:v>
                </c:pt>
                <c:pt idx="899">
                  <c:v>-0.16601609999999986</c:v>
                </c:pt>
                <c:pt idx="900">
                  <c:v>-0.16601609999999986</c:v>
                </c:pt>
                <c:pt idx="901">
                  <c:v>-0.16922209999999993</c:v>
                </c:pt>
                <c:pt idx="902">
                  <c:v>-0.16681759999999979</c:v>
                </c:pt>
                <c:pt idx="903">
                  <c:v>-0.16922209999999993</c:v>
                </c:pt>
                <c:pt idx="904">
                  <c:v>-0.16922209999999993</c:v>
                </c:pt>
                <c:pt idx="905">
                  <c:v>-0.16922209999999993</c:v>
                </c:pt>
                <c:pt idx="906">
                  <c:v>-0.16842109999999985</c:v>
                </c:pt>
                <c:pt idx="907">
                  <c:v>-0.17322709999999991</c:v>
                </c:pt>
                <c:pt idx="908">
                  <c:v>-0.17322709999999991</c:v>
                </c:pt>
                <c:pt idx="909">
                  <c:v>-0.17322709999999991</c:v>
                </c:pt>
                <c:pt idx="910">
                  <c:v>-0.17322709999999991</c:v>
                </c:pt>
                <c:pt idx="911">
                  <c:v>-0.17322709999999991</c:v>
                </c:pt>
                <c:pt idx="912">
                  <c:v>-0.17322709999999991</c:v>
                </c:pt>
                <c:pt idx="913">
                  <c:v>-0.17322709999999991</c:v>
                </c:pt>
                <c:pt idx="914">
                  <c:v>-0.17322709999999991</c:v>
                </c:pt>
                <c:pt idx="915">
                  <c:v>-0.16920709999999992</c:v>
                </c:pt>
                <c:pt idx="916">
                  <c:v>-0.16599109999999986</c:v>
                </c:pt>
                <c:pt idx="917">
                  <c:v>-0.16759909999999989</c:v>
                </c:pt>
                <c:pt idx="918">
                  <c:v>-0.16840309999999983</c:v>
                </c:pt>
                <c:pt idx="919">
                  <c:v>-0.16840309999999983</c:v>
                </c:pt>
                <c:pt idx="920">
                  <c:v>-0.16439809999999982</c:v>
                </c:pt>
                <c:pt idx="921">
                  <c:v>-0.16199509999999995</c:v>
                </c:pt>
                <c:pt idx="922">
                  <c:v>-0.16760209999999978</c:v>
                </c:pt>
                <c:pt idx="923">
                  <c:v>-0.16760209999999978</c:v>
                </c:pt>
                <c:pt idx="924">
                  <c:v>-0.17079409999999959</c:v>
                </c:pt>
                <c:pt idx="925">
                  <c:v>-0.17079409999999959</c:v>
                </c:pt>
                <c:pt idx="926">
                  <c:v>-0.16920409999999961</c:v>
                </c:pt>
                <c:pt idx="927">
                  <c:v>-0.16681909999999961</c:v>
                </c:pt>
                <c:pt idx="928">
                  <c:v>-0.16840909999999959</c:v>
                </c:pt>
                <c:pt idx="929">
                  <c:v>-0.16840909999999959</c:v>
                </c:pt>
                <c:pt idx="930">
                  <c:v>-0.16840909999999959</c:v>
                </c:pt>
                <c:pt idx="931">
                  <c:v>-0.16840909999999959</c:v>
                </c:pt>
                <c:pt idx="932">
                  <c:v>-0.16602859999999972</c:v>
                </c:pt>
                <c:pt idx="933">
                  <c:v>-0.16364809999999955</c:v>
                </c:pt>
                <c:pt idx="934">
                  <c:v>-0.1644415999999996</c:v>
                </c:pt>
                <c:pt idx="935">
                  <c:v>-0.16523509999999966</c:v>
                </c:pt>
                <c:pt idx="936">
                  <c:v>-0.16523509999999966</c:v>
                </c:pt>
                <c:pt idx="937">
                  <c:v>-0.16523509999999966</c:v>
                </c:pt>
                <c:pt idx="938">
                  <c:v>-0.16523509999999966</c:v>
                </c:pt>
                <c:pt idx="939">
                  <c:v>-0.15732509999999966</c:v>
                </c:pt>
                <c:pt idx="940">
                  <c:v>-0.14783309999999969</c:v>
                </c:pt>
                <c:pt idx="941">
                  <c:v>-0.15732509999999966</c:v>
                </c:pt>
                <c:pt idx="942">
                  <c:v>-0.15732509999999966</c:v>
                </c:pt>
                <c:pt idx="943">
                  <c:v>-0.15732509999999966</c:v>
                </c:pt>
                <c:pt idx="944">
                  <c:v>-0.16123509999999966</c:v>
                </c:pt>
                <c:pt idx="945">
                  <c:v>-0.16123509999999966</c:v>
                </c:pt>
                <c:pt idx="946">
                  <c:v>-0.16123509999999966</c:v>
                </c:pt>
                <c:pt idx="947">
                  <c:v>-0.16123509999999966</c:v>
                </c:pt>
                <c:pt idx="948">
                  <c:v>-0.16362459999999962</c:v>
                </c:pt>
                <c:pt idx="949">
                  <c:v>-0.16601409999999961</c:v>
                </c:pt>
                <c:pt idx="950">
                  <c:v>-0.16601409999999961</c:v>
                </c:pt>
                <c:pt idx="951">
                  <c:v>-0.16601409999999961</c:v>
                </c:pt>
                <c:pt idx="952">
                  <c:v>-0.16601409999999961</c:v>
                </c:pt>
                <c:pt idx="953">
                  <c:v>-0.16601409999999961</c:v>
                </c:pt>
                <c:pt idx="954">
                  <c:v>-0.17554209999999962</c:v>
                </c:pt>
                <c:pt idx="955">
                  <c:v>-0.17554209999999962</c:v>
                </c:pt>
                <c:pt idx="956">
                  <c:v>-0.17554209999999962</c:v>
                </c:pt>
                <c:pt idx="957">
                  <c:v>-0.18259359999999958</c:v>
                </c:pt>
                <c:pt idx="958">
                  <c:v>-0.18259359999999958</c:v>
                </c:pt>
                <c:pt idx="959">
                  <c:v>-0.18571159999999945</c:v>
                </c:pt>
                <c:pt idx="960">
                  <c:v>-0.18571159999999945</c:v>
                </c:pt>
                <c:pt idx="961">
                  <c:v>-0.18571159999999945</c:v>
                </c:pt>
                <c:pt idx="962">
                  <c:v>-0.18571159999999945</c:v>
                </c:pt>
                <c:pt idx="963">
                  <c:v>-0.18571159999999945</c:v>
                </c:pt>
                <c:pt idx="964">
                  <c:v>-0.1864875999999995</c:v>
                </c:pt>
                <c:pt idx="965">
                  <c:v>-0.1903675999999995</c:v>
                </c:pt>
                <c:pt idx="966">
                  <c:v>-0.1903675999999995</c:v>
                </c:pt>
                <c:pt idx="967">
                  <c:v>-0.1903675999999995</c:v>
                </c:pt>
                <c:pt idx="968">
                  <c:v>-0.18959359999999942</c:v>
                </c:pt>
                <c:pt idx="969">
                  <c:v>-0.1903675999999995</c:v>
                </c:pt>
                <c:pt idx="970">
                  <c:v>-0.1903675999999995</c:v>
                </c:pt>
                <c:pt idx="971">
                  <c:v>-0.18959759999999951</c:v>
                </c:pt>
                <c:pt idx="972">
                  <c:v>-0.19729759999999952</c:v>
                </c:pt>
                <c:pt idx="973">
                  <c:v>-0.19729759999999952</c:v>
                </c:pt>
                <c:pt idx="974">
                  <c:v>-0.19729759999999952</c:v>
                </c:pt>
                <c:pt idx="975">
                  <c:v>-0.19960309999999967</c:v>
                </c:pt>
                <c:pt idx="976">
                  <c:v>-0.19960309999999967</c:v>
                </c:pt>
                <c:pt idx="977">
                  <c:v>-0.19960309999999967</c:v>
                </c:pt>
                <c:pt idx="978">
                  <c:v>-0.20872909999999975</c:v>
                </c:pt>
                <c:pt idx="979">
                  <c:v>-0.20872909999999975</c:v>
                </c:pt>
                <c:pt idx="980">
                  <c:v>-0.20872909999999975</c:v>
                </c:pt>
                <c:pt idx="981">
                  <c:v>-0.20948909999999973</c:v>
                </c:pt>
                <c:pt idx="982">
                  <c:v>-0.20948909999999973</c:v>
                </c:pt>
                <c:pt idx="983">
                  <c:v>-0.21175109999999972</c:v>
                </c:pt>
                <c:pt idx="984">
                  <c:v>-0.21250509999999967</c:v>
                </c:pt>
                <c:pt idx="985">
                  <c:v>-0.21250509999999967</c:v>
                </c:pt>
                <c:pt idx="986">
                  <c:v>-0.21250509999999967</c:v>
                </c:pt>
                <c:pt idx="987">
                  <c:v>-0.21175459999999963</c:v>
                </c:pt>
                <c:pt idx="988">
                  <c:v>-0.21025359999999957</c:v>
                </c:pt>
                <c:pt idx="989">
                  <c:v>-0.20875259999999965</c:v>
                </c:pt>
                <c:pt idx="990">
                  <c:v>-0.21625759999999966</c:v>
                </c:pt>
                <c:pt idx="991">
                  <c:v>-0.21625759999999966</c:v>
                </c:pt>
                <c:pt idx="992">
                  <c:v>-0.21625759999999966</c:v>
                </c:pt>
                <c:pt idx="993">
                  <c:v>-0.21625759999999966</c:v>
                </c:pt>
                <c:pt idx="994">
                  <c:v>-0.21625759999999966</c:v>
                </c:pt>
                <c:pt idx="995">
                  <c:v>-0.22076359999999973</c:v>
                </c:pt>
                <c:pt idx="996">
                  <c:v>-0.22076359999999973</c:v>
                </c:pt>
                <c:pt idx="997">
                  <c:v>-0.22076359999999973</c:v>
                </c:pt>
                <c:pt idx="998">
                  <c:v>-0.22001509999999966</c:v>
                </c:pt>
                <c:pt idx="999">
                  <c:v>-0.22151209999999963</c:v>
                </c:pt>
                <c:pt idx="1000">
                  <c:v>-0.22151209999999963</c:v>
                </c:pt>
                <c:pt idx="1001">
                  <c:v>-0.22151209999999963</c:v>
                </c:pt>
                <c:pt idx="1002">
                  <c:v>-0.22375759999999967</c:v>
                </c:pt>
                <c:pt idx="1003">
                  <c:v>-0.2230090999999996</c:v>
                </c:pt>
                <c:pt idx="1004">
                  <c:v>-0.2230090999999996</c:v>
                </c:pt>
                <c:pt idx="1005">
                  <c:v>-0.2230090999999996</c:v>
                </c:pt>
                <c:pt idx="1006">
                  <c:v>-0.2192815999999996</c:v>
                </c:pt>
                <c:pt idx="1007">
                  <c:v>-0.21555409999999961</c:v>
                </c:pt>
                <c:pt idx="1008">
                  <c:v>-0.21331759999999966</c:v>
                </c:pt>
                <c:pt idx="1009">
                  <c:v>-0.21331759999999966</c:v>
                </c:pt>
                <c:pt idx="1010">
                  <c:v>-0.21331759999999966</c:v>
                </c:pt>
                <c:pt idx="1011">
                  <c:v>-0.21704509999999966</c:v>
                </c:pt>
                <c:pt idx="1012">
                  <c:v>-0.21704509999999966</c:v>
                </c:pt>
                <c:pt idx="1013">
                  <c:v>-0.21704509999999966</c:v>
                </c:pt>
                <c:pt idx="1014">
                  <c:v>-0.21183359999999971</c:v>
                </c:pt>
                <c:pt idx="1015">
                  <c:v>-0.21555609999999972</c:v>
                </c:pt>
                <c:pt idx="1016">
                  <c:v>-0.21555609999999972</c:v>
                </c:pt>
                <c:pt idx="1017">
                  <c:v>-0.21704109999999971</c:v>
                </c:pt>
                <c:pt idx="1018">
                  <c:v>-0.21704109999999971</c:v>
                </c:pt>
                <c:pt idx="1019">
                  <c:v>-0.21704109999999971</c:v>
                </c:pt>
                <c:pt idx="1020">
                  <c:v>-0.21480759999999965</c:v>
                </c:pt>
                <c:pt idx="1021">
                  <c:v>-0.2252305999999997</c:v>
                </c:pt>
                <c:pt idx="1022">
                  <c:v>-0.2252305999999997</c:v>
                </c:pt>
                <c:pt idx="1023">
                  <c:v>-0.2252305999999997</c:v>
                </c:pt>
                <c:pt idx="1024">
                  <c:v>-0.2252305999999997</c:v>
                </c:pt>
                <c:pt idx="1025">
                  <c:v>-0.2252305999999997</c:v>
                </c:pt>
                <c:pt idx="1026">
                  <c:v>-0.2252305999999997</c:v>
                </c:pt>
                <c:pt idx="1027">
                  <c:v>-0.2252305999999997</c:v>
                </c:pt>
                <c:pt idx="1028">
                  <c:v>-0.22448659999999959</c:v>
                </c:pt>
                <c:pt idx="1029">
                  <c:v>-0.22299859999999957</c:v>
                </c:pt>
                <c:pt idx="1030">
                  <c:v>-0.22374259999999965</c:v>
                </c:pt>
                <c:pt idx="1031">
                  <c:v>-0.22299859999999957</c:v>
                </c:pt>
                <c:pt idx="1032">
                  <c:v>-0.2252305999999997</c:v>
                </c:pt>
                <c:pt idx="1033">
                  <c:v>-0.2252305999999997</c:v>
                </c:pt>
                <c:pt idx="1034">
                  <c:v>-0.22892809999999969</c:v>
                </c:pt>
                <c:pt idx="1035">
                  <c:v>-0.22892809999999969</c:v>
                </c:pt>
                <c:pt idx="1036">
                  <c:v>-0.22819109999999956</c:v>
                </c:pt>
                <c:pt idx="1037">
                  <c:v>-0.22671709999999962</c:v>
                </c:pt>
                <c:pt idx="1038">
                  <c:v>-0.23040209999999964</c:v>
                </c:pt>
                <c:pt idx="1039">
                  <c:v>-0.23040209999999964</c:v>
                </c:pt>
                <c:pt idx="1040">
                  <c:v>-0.23040209999999964</c:v>
                </c:pt>
                <c:pt idx="1041">
                  <c:v>-0.22893209999999964</c:v>
                </c:pt>
                <c:pt idx="1042">
                  <c:v>-0.22893209999999964</c:v>
                </c:pt>
                <c:pt idx="1043">
                  <c:v>-0.22893209999999964</c:v>
                </c:pt>
                <c:pt idx="1044">
                  <c:v>-0.22746209999999964</c:v>
                </c:pt>
                <c:pt idx="1045">
                  <c:v>-0.22452209999999961</c:v>
                </c:pt>
                <c:pt idx="1046">
                  <c:v>-0.22378709999999963</c:v>
                </c:pt>
                <c:pt idx="1047">
                  <c:v>-0.22305209999999961</c:v>
                </c:pt>
                <c:pt idx="1048">
                  <c:v>-0.22158209999999962</c:v>
                </c:pt>
                <c:pt idx="1049">
                  <c:v>-0.22011209999999962</c:v>
                </c:pt>
                <c:pt idx="1050">
                  <c:v>-0.22011209999999962</c:v>
                </c:pt>
                <c:pt idx="1051">
                  <c:v>-0.22525709999999963</c:v>
                </c:pt>
                <c:pt idx="1052">
                  <c:v>-0.22525709999999963</c:v>
                </c:pt>
                <c:pt idx="1053">
                  <c:v>-0.22891459999999964</c:v>
                </c:pt>
                <c:pt idx="1054">
                  <c:v>-0.22891459999999964</c:v>
                </c:pt>
                <c:pt idx="1055">
                  <c:v>-0.22891459999999964</c:v>
                </c:pt>
                <c:pt idx="1056">
                  <c:v>-0.22891459999999964</c:v>
                </c:pt>
                <c:pt idx="1057">
                  <c:v>-0.22891459999999964</c:v>
                </c:pt>
                <c:pt idx="1058">
                  <c:v>-0.22891459999999964</c:v>
                </c:pt>
                <c:pt idx="1059">
                  <c:v>-0.22450159999999961</c:v>
                </c:pt>
                <c:pt idx="1060">
                  <c:v>-0.22597259999999952</c:v>
                </c:pt>
                <c:pt idx="1061">
                  <c:v>-0.23185659999999961</c:v>
                </c:pt>
                <c:pt idx="1062">
                  <c:v>-0.23185659999999961</c:v>
                </c:pt>
                <c:pt idx="1063">
                  <c:v>-0.23185659999999961</c:v>
                </c:pt>
                <c:pt idx="1064">
                  <c:v>-0.22527309999999953</c:v>
                </c:pt>
                <c:pt idx="1065">
                  <c:v>-0.22527309999999953</c:v>
                </c:pt>
                <c:pt idx="1066">
                  <c:v>-0.22454159999999959</c:v>
                </c:pt>
                <c:pt idx="1067">
                  <c:v>-0.22454159999999959</c:v>
                </c:pt>
                <c:pt idx="1068">
                  <c:v>-0.23624559999999953</c:v>
                </c:pt>
                <c:pt idx="1069">
                  <c:v>-0.23624559999999953</c:v>
                </c:pt>
                <c:pt idx="1070">
                  <c:v>-0.23189859999999957</c:v>
                </c:pt>
                <c:pt idx="1071">
                  <c:v>-0.23479659999999961</c:v>
                </c:pt>
                <c:pt idx="1072">
                  <c:v>-0.23479659999999961</c:v>
                </c:pt>
                <c:pt idx="1073">
                  <c:v>-0.23263359999999941</c:v>
                </c:pt>
                <c:pt idx="1074">
                  <c:v>-0.23263359999999941</c:v>
                </c:pt>
                <c:pt idx="1075">
                  <c:v>-0.23263359999999941</c:v>
                </c:pt>
                <c:pt idx="1076">
                  <c:v>-0.22902859999999942</c:v>
                </c:pt>
                <c:pt idx="1077">
                  <c:v>-0.23047059999999955</c:v>
                </c:pt>
                <c:pt idx="1078">
                  <c:v>-0.23695959999999949</c:v>
                </c:pt>
                <c:pt idx="1079">
                  <c:v>-0.23695959999999949</c:v>
                </c:pt>
                <c:pt idx="1080">
                  <c:v>-0.23338209999999948</c:v>
                </c:pt>
                <c:pt idx="1081">
                  <c:v>-0.23409759999999952</c:v>
                </c:pt>
                <c:pt idx="1082">
                  <c:v>-0.2376750999999995</c:v>
                </c:pt>
                <c:pt idx="1083">
                  <c:v>-0.2376750999999995</c:v>
                </c:pt>
                <c:pt idx="1084">
                  <c:v>-0.23199509999999951</c:v>
                </c:pt>
                <c:pt idx="1085">
                  <c:v>-0.2341250999999995</c:v>
                </c:pt>
                <c:pt idx="1086">
                  <c:v>-0.24051509999999951</c:v>
                </c:pt>
                <c:pt idx="1087">
                  <c:v>-0.24051509999999951</c:v>
                </c:pt>
                <c:pt idx="1088">
                  <c:v>-0.24051509999999951</c:v>
                </c:pt>
                <c:pt idx="1089">
                  <c:v>-0.24471209999999949</c:v>
                </c:pt>
                <c:pt idx="1090">
                  <c:v>-0.24051509999999951</c:v>
                </c:pt>
                <c:pt idx="1091">
                  <c:v>-0.23841659999999959</c:v>
                </c:pt>
                <c:pt idx="1092">
                  <c:v>-0.23771709999999949</c:v>
                </c:pt>
                <c:pt idx="1093">
                  <c:v>-0.23841659999999959</c:v>
                </c:pt>
                <c:pt idx="1094">
                  <c:v>-0.23841659999999959</c:v>
                </c:pt>
                <c:pt idx="1095">
                  <c:v>-0.24049709999999963</c:v>
                </c:pt>
                <c:pt idx="1096">
                  <c:v>-0.23564259999999965</c:v>
                </c:pt>
                <c:pt idx="1097">
                  <c:v>-0.23702959999999962</c:v>
                </c:pt>
                <c:pt idx="1098">
                  <c:v>-0.23494909999999961</c:v>
                </c:pt>
                <c:pt idx="1099">
                  <c:v>-0.23911009999999966</c:v>
                </c:pt>
                <c:pt idx="1100">
                  <c:v>-0.23911009999999966</c:v>
                </c:pt>
                <c:pt idx="1101">
                  <c:v>-0.23911009999999966</c:v>
                </c:pt>
                <c:pt idx="1102">
                  <c:v>-0.24256009999999967</c:v>
                </c:pt>
                <c:pt idx="1103">
                  <c:v>-0.24256009999999967</c:v>
                </c:pt>
                <c:pt idx="1104">
                  <c:v>-0.24119009999999966</c:v>
                </c:pt>
                <c:pt idx="1105">
                  <c:v>-0.23982009999999965</c:v>
                </c:pt>
                <c:pt idx="1106">
                  <c:v>-0.23913509999999966</c:v>
                </c:pt>
                <c:pt idx="1107">
                  <c:v>-0.22886009999999965</c:v>
                </c:pt>
                <c:pt idx="1108">
                  <c:v>-0.22817509999999966</c:v>
                </c:pt>
                <c:pt idx="1109">
                  <c:v>-0.22817509999999966</c:v>
                </c:pt>
                <c:pt idx="1110">
                  <c:v>-0.22817509999999966</c:v>
                </c:pt>
                <c:pt idx="1111">
                  <c:v>-0.22338009999999967</c:v>
                </c:pt>
                <c:pt idx="1112">
                  <c:v>-0.22612009999999966</c:v>
                </c:pt>
                <c:pt idx="1113">
                  <c:v>-0.22612009999999966</c:v>
                </c:pt>
                <c:pt idx="1114">
                  <c:v>-0.22475909999999974</c:v>
                </c:pt>
                <c:pt idx="1115">
                  <c:v>-0.21659309999999968</c:v>
                </c:pt>
                <c:pt idx="1116">
                  <c:v>-0.2138710999999997</c:v>
                </c:pt>
                <c:pt idx="1117">
                  <c:v>-0.2404105999999997</c:v>
                </c:pt>
                <c:pt idx="1118">
                  <c:v>-0.2404105999999997</c:v>
                </c:pt>
                <c:pt idx="1119">
                  <c:v>-0.2404105999999997</c:v>
                </c:pt>
                <c:pt idx="1120">
                  <c:v>-0.2357065999999996</c:v>
                </c:pt>
                <c:pt idx="1121">
                  <c:v>-0.23100259999999967</c:v>
                </c:pt>
                <c:pt idx="1122">
                  <c:v>-0.2323465999999996</c:v>
                </c:pt>
                <c:pt idx="1123">
                  <c:v>-0.2437705999999997</c:v>
                </c:pt>
                <c:pt idx="1124">
                  <c:v>-0.2437705999999997</c:v>
                </c:pt>
                <c:pt idx="1125">
                  <c:v>-0.2490865999999996</c:v>
                </c:pt>
                <c:pt idx="1126">
                  <c:v>-0.2490865999999996</c:v>
                </c:pt>
                <c:pt idx="1127">
                  <c:v>-0.2490865999999996</c:v>
                </c:pt>
                <c:pt idx="1128">
                  <c:v>-0.2490865999999996</c:v>
                </c:pt>
                <c:pt idx="1129">
                  <c:v>-0.2490865999999996</c:v>
                </c:pt>
                <c:pt idx="1130">
                  <c:v>-0.25525609999999954</c:v>
                </c:pt>
                <c:pt idx="1131">
                  <c:v>-0.25525609999999954</c:v>
                </c:pt>
                <c:pt idx="1132">
                  <c:v>-0.25934509999999966</c:v>
                </c:pt>
                <c:pt idx="1133">
                  <c:v>-0.25934509999999966</c:v>
                </c:pt>
                <c:pt idx="1134">
                  <c:v>-0.26474509999999968</c:v>
                </c:pt>
                <c:pt idx="1135">
                  <c:v>-0.26474509999999968</c:v>
                </c:pt>
                <c:pt idx="1136">
                  <c:v>-0.26474509999999968</c:v>
                </c:pt>
                <c:pt idx="1137">
                  <c:v>-0.2607130999999997</c:v>
                </c:pt>
                <c:pt idx="1138">
                  <c:v>-0.2627290999999996</c:v>
                </c:pt>
                <c:pt idx="1139">
                  <c:v>-0.2607130999999997</c:v>
                </c:pt>
                <c:pt idx="1140">
                  <c:v>-0.25332109999999969</c:v>
                </c:pt>
                <c:pt idx="1141">
                  <c:v>-0.24996109999999971</c:v>
                </c:pt>
                <c:pt idx="1142">
                  <c:v>-0.24189709999999978</c:v>
                </c:pt>
                <c:pt idx="1143">
                  <c:v>-0.24189709999999978</c:v>
                </c:pt>
                <c:pt idx="1144">
                  <c:v>-0.25533709999999976</c:v>
                </c:pt>
                <c:pt idx="1145">
                  <c:v>-0.25533709999999976</c:v>
                </c:pt>
                <c:pt idx="1146">
                  <c:v>-0.25533709999999976</c:v>
                </c:pt>
                <c:pt idx="1147">
                  <c:v>-0.25533709999999976</c:v>
                </c:pt>
                <c:pt idx="1148">
                  <c:v>-0.25533709999999976</c:v>
                </c:pt>
                <c:pt idx="1149">
                  <c:v>-0.25533709999999976</c:v>
                </c:pt>
                <c:pt idx="1150">
                  <c:v>-0.25058759999999963</c:v>
                </c:pt>
                <c:pt idx="1151">
                  <c:v>-0.25601559999999984</c:v>
                </c:pt>
                <c:pt idx="1152">
                  <c:v>-0.25601559999999984</c:v>
                </c:pt>
                <c:pt idx="1153">
                  <c:v>-0.25601559999999984</c:v>
                </c:pt>
                <c:pt idx="1154">
                  <c:v>-0.25601559999999984</c:v>
                </c:pt>
                <c:pt idx="1155">
                  <c:v>-0.25601559999999984</c:v>
                </c:pt>
                <c:pt idx="1156">
                  <c:v>-0.24987309999999982</c:v>
                </c:pt>
                <c:pt idx="1157">
                  <c:v>-0.24850809999999984</c:v>
                </c:pt>
                <c:pt idx="1158">
                  <c:v>-0.24373059999999983</c:v>
                </c:pt>
                <c:pt idx="1159">
                  <c:v>-0.24373059999999983</c:v>
                </c:pt>
                <c:pt idx="1160">
                  <c:v>-0.24441309999999983</c:v>
                </c:pt>
                <c:pt idx="1161">
                  <c:v>-0.24441309999999983</c:v>
                </c:pt>
                <c:pt idx="1162">
                  <c:v>-0.24441309999999983</c:v>
                </c:pt>
                <c:pt idx="1163">
                  <c:v>-0.24100809999999984</c:v>
                </c:pt>
                <c:pt idx="1164">
                  <c:v>-0.23556009999999994</c:v>
                </c:pt>
                <c:pt idx="1165">
                  <c:v>-0.23760309999999984</c:v>
                </c:pt>
                <c:pt idx="1166">
                  <c:v>-0.23215509999999995</c:v>
                </c:pt>
                <c:pt idx="1167">
                  <c:v>-0.23215509999999995</c:v>
                </c:pt>
                <c:pt idx="1168">
                  <c:v>-0.22466409999999989</c:v>
                </c:pt>
                <c:pt idx="1169">
                  <c:v>-0.22534509999999994</c:v>
                </c:pt>
                <c:pt idx="1170">
                  <c:v>-0.23215509999999995</c:v>
                </c:pt>
                <c:pt idx="1171">
                  <c:v>-0.23215509999999995</c:v>
                </c:pt>
                <c:pt idx="1172">
                  <c:v>-0.23215509999999995</c:v>
                </c:pt>
                <c:pt idx="1173">
                  <c:v>-0.23079509999999995</c:v>
                </c:pt>
                <c:pt idx="1174">
                  <c:v>-0.23011509999999996</c:v>
                </c:pt>
                <c:pt idx="1175">
                  <c:v>-0.22059509999999996</c:v>
                </c:pt>
                <c:pt idx="1176">
                  <c:v>-0.22331509999999996</c:v>
                </c:pt>
                <c:pt idx="1177">
                  <c:v>-0.21991509999999995</c:v>
                </c:pt>
                <c:pt idx="1178">
                  <c:v>-0.21787509999999996</c:v>
                </c:pt>
                <c:pt idx="1179">
                  <c:v>-0.21991509999999995</c:v>
                </c:pt>
                <c:pt idx="1180">
                  <c:v>-0.21991509999999995</c:v>
                </c:pt>
                <c:pt idx="1181">
                  <c:v>-0.21991509999999995</c:v>
                </c:pt>
                <c:pt idx="1182">
                  <c:v>-0.21991509999999995</c:v>
                </c:pt>
                <c:pt idx="1183">
                  <c:v>-0.21991509999999995</c:v>
                </c:pt>
                <c:pt idx="1184">
                  <c:v>-0.21991509999999995</c:v>
                </c:pt>
                <c:pt idx="1185">
                  <c:v>-0.21991509999999995</c:v>
                </c:pt>
                <c:pt idx="1186">
                  <c:v>-0.21991509999999995</c:v>
                </c:pt>
                <c:pt idx="1187">
                  <c:v>-0.21991509999999995</c:v>
                </c:pt>
                <c:pt idx="1188">
                  <c:v>-0.21991509999999995</c:v>
                </c:pt>
                <c:pt idx="1189">
                  <c:v>-0.21991509999999995</c:v>
                </c:pt>
                <c:pt idx="1190">
                  <c:v>-0.22197309999999984</c:v>
                </c:pt>
                <c:pt idx="1191">
                  <c:v>-0.22197309999999984</c:v>
                </c:pt>
                <c:pt idx="1192">
                  <c:v>-0.22197309999999984</c:v>
                </c:pt>
                <c:pt idx="1193">
                  <c:v>-0.21375309999999983</c:v>
                </c:pt>
                <c:pt idx="1194">
                  <c:v>-0.20895809999999984</c:v>
                </c:pt>
                <c:pt idx="1195">
                  <c:v>-0.21032809999999982</c:v>
                </c:pt>
                <c:pt idx="1196">
                  <c:v>-0.20895809999999984</c:v>
                </c:pt>
                <c:pt idx="1197">
                  <c:v>-0.21169809999999983</c:v>
                </c:pt>
                <c:pt idx="1198">
                  <c:v>-0.21169809999999983</c:v>
                </c:pt>
                <c:pt idx="1199">
                  <c:v>-0.22054459999999979</c:v>
                </c:pt>
                <c:pt idx="1200">
                  <c:v>-0.22054459999999979</c:v>
                </c:pt>
                <c:pt idx="1201">
                  <c:v>-0.22054459999999979</c:v>
                </c:pt>
                <c:pt idx="1202">
                  <c:v>-0.22122209999999978</c:v>
                </c:pt>
                <c:pt idx="1203">
                  <c:v>-0.22528709999999977</c:v>
                </c:pt>
                <c:pt idx="1204">
                  <c:v>-0.22528709999999977</c:v>
                </c:pt>
                <c:pt idx="1205">
                  <c:v>-0.22728809999999983</c:v>
                </c:pt>
                <c:pt idx="1206">
                  <c:v>-0.22795509999999966</c:v>
                </c:pt>
                <c:pt idx="1207">
                  <c:v>-0.22795509999999966</c:v>
                </c:pt>
                <c:pt idx="1208">
                  <c:v>-0.22795509999999966</c:v>
                </c:pt>
                <c:pt idx="1209">
                  <c:v>-0.22795509999999966</c:v>
                </c:pt>
                <c:pt idx="1210">
                  <c:v>-0.23461509999999966</c:v>
                </c:pt>
                <c:pt idx="1211">
                  <c:v>-0.23461509999999966</c:v>
                </c:pt>
                <c:pt idx="1212">
                  <c:v>-0.22931909999999961</c:v>
                </c:pt>
                <c:pt idx="1213">
                  <c:v>-0.21938909999999959</c:v>
                </c:pt>
                <c:pt idx="1214">
                  <c:v>-0.21078309999999953</c:v>
                </c:pt>
                <c:pt idx="1215">
                  <c:v>-0.21144509999999966</c:v>
                </c:pt>
                <c:pt idx="1216">
                  <c:v>-0.21475509999999964</c:v>
                </c:pt>
                <c:pt idx="1217">
                  <c:v>-0.21475509999999964</c:v>
                </c:pt>
                <c:pt idx="1218">
                  <c:v>-0.22662609999999958</c:v>
                </c:pt>
                <c:pt idx="1219">
                  <c:v>-0.22662609999999958</c:v>
                </c:pt>
                <c:pt idx="1220">
                  <c:v>-0.22273809999999955</c:v>
                </c:pt>
                <c:pt idx="1221">
                  <c:v>-0.22273809999999955</c:v>
                </c:pt>
                <c:pt idx="1222">
                  <c:v>-0.22986609999999957</c:v>
                </c:pt>
                <c:pt idx="1223">
                  <c:v>-0.22986609999999957</c:v>
                </c:pt>
                <c:pt idx="1224">
                  <c:v>-0.22600809999999968</c:v>
                </c:pt>
                <c:pt idx="1225">
                  <c:v>-0.22793709999999962</c:v>
                </c:pt>
                <c:pt idx="1226">
                  <c:v>-0.22086409999999959</c:v>
                </c:pt>
                <c:pt idx="1227">
                  <c:v>-0.21507709999999963</c:v>
                </c:pt>
                <c:pt idx="1228">
                  <c:v>-0.20286009999999965</c:v>
                </c:pt>
                <c:pt idx="1229">
                  <c:v>-0.20929009999999965</c:v>
                </c:pt>
                <c:pt idx="1230">
                  <c:v>-0.20929009999999965</c:v>
                </c:pt>
                <c:pt idx="1231">
                  <c:v>-0.20929009999999965</c:v>
                </c:pt>
                <c:pt idx="1232">
                  <c:v>-0.20735059999999969</c:v>
                </c:pt>
                <c:pt idx="1233">
                  <c:v>-0.19765309999999969</c:v>
                </c:pt>
                <c:pt idx="1234">
                  <c:v>-0.19829959999999963</c:v>
                </c:pt>
                <c:pt idx="1235">
                  <c:v>-0.19959259999999965</c:v>
                </c:pt>
                <c:pt idx="1236">
                  <c:v>-0.19959259999999965</c:v>
                </c:pt>
                <c:pt idx="1237">
                  <c:v>-0.20023759999999965</c:v>
                </c:pt>
                <c:pt idx="1238">
                  <c:v>-0.20088259999999966</c:v>
                </c:pt>
                <c:pt idx="1239">
                  <c:v>-0.20088259999999966</c:v>
                </c:pt>
                <c:pt idx="1240">
                  <c:v>-0.20088259999999966</c:v>
                </c:pt>
                <c:pt idx="1241">
                  <c:v>-0.19959959999999963</c:v>
                </c:pt>
                <c:pt idx="1242">
                  <c:v>-0.2015240999999996</c:v>
                </c:pt>
                <c:pt idx="1243">
                  <c:v>-0.2015240999999996</c:v>
                </c:pt>
                <c:pt idx="1244">
                  <c:v>-0.19896609999999942</c:v>
                </c:pt>
                <c:pt idx="1245">
                  <c:v>-0.1938500999999995</c:v>
                </c:pt>
                <c:pt idx="1246">
                  <c:v>-0.18297859999999944</c:v>
                </c:pt>
                <c:pt idx="1247">
                  <c:v>-0.18809459999999947</c:v>
                </c:pt>
                <c:pt idx="1248">
                  <c:v>-0.18617609999999943</c:v>
                </c:pt>
                <c:pt idx="1249">
                  <c:v>-0.18617609999999943</c:v>
                </c:pt>
                <c:pt idx="1250">
                  <c:v>-0.18617609999999943</c:v>
                </c:pt>
                <c:pt idx="1251">
                  <c:v>-0.18045659999999944</c:v>
                </c:pt>
                <c:pt idx="1252">
                  <c:v>-0.17791459999999934</c:v>
                </c:pt>
                <c:pt idx="1253">
                  <c:v>-0.17855009999999952</c:v>
                </c:pt>
                <c:pt idx="1254">
                  <c:v>-0.18236309999999939</c:v>
                </c:pt>
                <c:pt idx="1255">
                  <c:v>-0.18236309999999939</c:v>
                </c:pt>
                <c:pt idx="1256">
                  <c:v>-0.18236309999999939</c:v>
                </c:pt>
                <c:pt idx="1257">
                  <c:v>-0.18236309999999939</c:v>
                </c:pt>
                <c:pt idx="1258">
                  <c:v>-0.19007309999999938</c:v>
                </c:pt>
                <c:pt idx="1259">
                  <c:v>-0.19007309999999938</c:v>
                </c:pt>
                <c:pt idx="1260">
                  <c:v>-0.1913300999999995</c:v>
                </c:pt>
                <c:pt idx="1261">
                  <c:v>-0.19510109999999942</c:v>
                </c:pt>
                <c:pt idx="1262">
                  <c:v>-0.19510109999999942</c:v>
                </c:pt>
                <c:pt idx="1263">
                  <c:v>-0.19510109999999942</c:v>
                </c:pt>
                <c:pt idx="1264">
                  <c:v>-0.19510109999999942</c:v>
                </c:pt>
                <c:pt idx="1265">
                  <c:v>-0.19698959999999935</c:v>
                </c:pt>
                <c:pt idx="1266">
                  <c:v>-0.19698959999999935</c:v>
                </c:pt>
                <c:pt idx="1267">
                  <c:v>-0.20325459999999934</c:v>
                </c:pt>
                <c:pt idx="1268">
                  <c:v>-0.20325459999999934</c:v>
                </c:pt>
                <c:pt idx="1269">
                  <c:v>-0.20450159999999931</c:v>
                </c:pt>
                <c:pt idx="1270">
                  <c:v>-0.21323059999999938</c:v>
                </c:pt>
                <c:pt idx="1271">
                  <c:v>-0.21323059999999938</c:v>
                </c:pt>
                <c:pt idx="1272">
                  <c:v>-0.21323059999999938</c:v>
                </c:pt>
                <c:pt idx="1273">
                  <c:v>-0.21198959999999947</c:v>
                </c:pt>
                <c:pt idx="1274">
                  <c:v>-0.20764609999999942</c:v>
                </c:pt>
                <c:pt idx="1275">
                  <c:v>-0.2157125999999995</c:v>
                </c:pt>
                <c:pt idx="1276">
                  <c:v>-0.2157125999999995</c:v>
                </c:pt>
                <c:pt idx="1277">
                  <c:v>-0.2157125999999995</c:v>
                </c:pt>
                <c:pt idx="1278">
                  <c:v>-0.2157125999999995</c:v>
                </c:pt>
                <c:pt idx="1279">
                  <c:v>-0.20580859999999943</c:v>
                </c:pt>
                <c:pt idx="1280">
                  <c:v>-0.20890359999999958</c:v>
                </c:pt>
                <c:pt idx="1281">
                  <c:v>-0.20333259999999967</c:v>
                </c:pt>
                <c:pt idx="1282">
                  <c:v>-0.20890359999999958</c:v>
                </c:pt>
                <c:pt idx="1283">
                  <c:v>-0.20890359999999958</c:v>
                </c:pt>
                <c:pt idx="1284">
                  <c:v>-0.20890359999999958</c:v>
                </c:pt>
                <c:pt idx="1285">
                  <c:v>-0.20890359999999958</c:v>
                </c:pt>
                <c:pt idx="1286">
                  <c:v>-0.21447909999999945</c:v>
                </c:pt>
                <c:pt idx="1287">
                  <c:v>-0.21447909999999945</c:v>
                </c:pt>
                <c:pt idx="1288">
                  <c:v>-0.21386259999999951</c:v>
                </c:pt>
                <c:pt idx="1289">
                  <c:v>-0.21139659999999946</c:v>
                </c:pt>
                <c:pt idx="1290">
                  <c:v>-0.21139659999999946</c:v>
                </c:pt>
                <c:pt idx="1291">
                  <c:v>-0.22002759999999952</c:v>
                </c:pt>
                <c:pt idx="1292">
                  <c:v>-0.22002759999999952</c:v>
                </c:pt>
                <c:pt idx="1293">
                  <c:v>-0.22002759999999952</c:v>
                </c:pt>
                <c:pt idx="1294">
                  <c:v>-0.22002759999999952</c:v>
                </c:pt>
                <c:pt idx="1295">
                  <c:v>-0.21636759999999952</c:v>
                </c:pt>
                <c:pt idx="1296">
                  <c:v>-0.22246759999999952</c:v>
                </c:pt>
                <c:pt idx="1297">
                  <c:v>-0.22246759999999952</c:v>
                </c:pt>
                <c:pt idx="1298">
                  <c:v>-0.22246759999999952</c:v>
                </c:pt>
                <c:pt idx="1299">
                  <c:v>-0.22246759999999952</c:v>
                </c:pt>
                <c:pt idx="1300">
                  <c:v>-0.22553009999999951</c:v>
                </c:pt>
                <c:pt idx="1301">
                  <c:v>-0.22553009999999951</c:v>
                </c:pt>
                <c:pt idx="1302">
                  <c:v>-0.22856259999999951</c:v>
                </c:pt>
                <c:pt idx="1303">
                  <c:v>-0.23402109999999943</c:v>
                </c:pt>
                <c:pt idx="1304">
                  <c:v>-0.23402109999999943</c:v>
                </c:pt>
                <c:pt idx="1305">
                  <c:v>-0.23821059999999955</c:v>
                </c:pt>
                <c:pt idx="1306">
                  <c:v>-0.23461959999999948</c:v>
                </c:pt>
                <c:pt idx="1307">
                  <c:v>-0.23102859999999942</c:v>
                </c:pt>
                <c:pt idx="1308">
                  <c:v>-0.23102859999999942</c:v>
                </c:pt>
                <c:pt idx="1309">
                  <c:v>-0.23342259999999951</c:v>
                </c:pt>
                <c:pt idx="1310">
                  <c:v>-0.23342259999999951</c:v>
                </c:pt>
                <c:pt idx="1311">
                  <c:v>-0.2322355999999994</c:v>
                </c:pt>
                <c:pt idx="1312">
                  <c:v>-0.23460959999999934</c:v>
                </c:pt>
                <c:pt idx="1313">
                  <c:v>-0.23460959999999934</c:v>
                </c:pt>
                <c:pt idx="1314">
                  <c:v>-0.23460959999999934</c:v>
                </c:pt>
                <c:pt idx="1315">
                  <c:v>-0.23460959999999934</c:v>
                </c:pt>
                <c:pt idx="1316">
                  <c:v>-0.23163209999999934</c:v>
                </c:pt>
                <c:pt idx="1317">
                  <c:v>-0.23639609999999942</c:v>
                </c:pt>
                <c:pt idx="1318">
                  <c:v>-0.23639609999999942</c:v>
                </c:pt>
                <c:pt idx="1319">
                  <c:v>-0.23639609999999942</c:v>
                </c:pt>
                <c:pt idx="1320">
                  <c:v>-0.23639609999999942</c:v>
                </c:pt>
                <c:pt idx="1321">
                  <c:v>-0.23639609999999942</c:v>
                </c:pt>
                <c:pt idx="1322">
                  <c:v>-0.23639609999999942</c:v>
                </c:pt>
                <c:pt idx="1323">
                  <c:v>-0.23639609999999942</c:v>
                </c:pt>
                <c:pt idx="1324">
                  <c:v>-0.23639609999999942</c:v>
                </c:pt>
                <c:pt idx="1325">
                  <c:v>-0.23639609999999942</c:v>
                </c:pt>
                <c:pt idx="1326">
                  <c:v>-0.2310230999999994</c:v>
                </c:pt>
                <c:pt idx="1327">
                  <c:v>-0.24356009999999936</c:v>
                </c:pt>
                <c:pt idx="1328">
                  <c:v>-0.24356009999999936</c:v>
                </c:pt>
                <c:pt idx="1329">
                  <c:v>-0.24356009999999936</c:v>
                </c:pt>
                <c:pt idx="1330">
                  <c:v>-0.24356009999999936</c:v>
                </c:pt>
                <c:pt idx="1331">
                  <c:v>-0.24356009999999936</c:v>
                </c:pt>
                <c:pt idx="1332">
                  <c:v>-0.24356009999999936</c:v>
                </c:pt>
                <c:pt idx="1333">
                  <c:v>-0.24295609999999943</c:v>
                </c:pt>
                <c:pt idx="1334">
                  <c:v>-0.24114409999999945</c:v>
                </c:pt>
                <c:pt idx="1335">
                  <c:v>-0.24476809999999941</c:v>
                </c:pt>
                <c:pt idx="1336">
                  <c:v>-0.24476809999999941</c:v>
                </c:pt>
                <c:pt idx="1337">
                  <c:v>-0.24056459999999949</c:v>
                </c:pt>
                <c:pt idx="1338">
                  <c:v>-0.23996409999999946</c:v>
                </c:pt>
                <c:pt idx="1339">
                  <c:v>-0.2381625999999995</c:v>
                </c:pt>
                <c:pt idx="1340">
                  <c:v>-0.24356709999999948</c:v>
                </c:pt>
                <c:pt idx="1341">
                  <c:v>-0.24356709999999948</c:v>
                </c:pt>
                <c:pt idx="1342">
                  <c:v>-0.24237309999999954</c:v>
                </c:pt>
                <c:pt idx="1343">
                  <c:v>-0.24177609999999958</c:v>
                </c:pt>
                <c:pt idx="1344">
                  <c:v>-0.24714909999999959</c:v>
                </c:pt>
                <c:pt idx="1345">
                  <c:v>-0.24714909999999959</c:v>
                </c:pt>
                <c:pt idx="1346">
                  <c:v>-0.24714909999999959</c:v>
                </c:pt>
                <c:pt idx="1347">
                  <c:v>-0.24714909999999959</c:v>
                </c:pt>
                <c:pt idx="1348">
                  <c:v>-0.23999109999999957</c:v>
                </c:pt>
                <c:pt idx="1349">
                  <c:v>-0.23462259999999951</c:v>
                </c:pt>
                <c:pt idx="1350">
                  <c:v>-0.23402609999999957</c:v>
                </c:pt>
                <c:pt idx="1351">
                  <c:v>-0.23999109999999957</c:v>
                </c:pt>
                <c:pt idx="1352">
                  <c:v>-0.23999109999999957</c:v>
                </c:pt>
                <c:pt idx="1353">
                  <c:v>-0.26351109999999944</c:v>
                </c:pt>
                <c:pt idx="1354">
                  <c:v>-0.26351109999999944</c:v>
                </c:pt>
                <c:pt idx="1355">
                  <c:v>-0.26351109999999944</c:v>
                </c:pt>
                <c:pt idx="1356">
                  <c:v>-0.26351109999999944</c:v>
                </c:pt>
                <c:pt idx="1357">
                  <c:v>-0.26351109999999944</c:v>
                </c:pt>
                <c:pt idx="1358">
                  <c:v>-0.25751109999999944</c:v>
                </c:pt>
                <c:pt idx="1359">
                  <c:v>-0.25811109999999943</c:v>
                </c:pt>
                <c:pt idx="1360">
                  <c:v>-0.25931109999999941</c:v>
                </c:pt>
                <c:pt idx="1361">
                  <c:v>-0.25931109999999941</c:v>
                </c:pt>
                <c:pt idx="1362">
                  <c:v>-0.2539290999999993</c:v>
                </c:pt>
                <c:pt idx="1363">
                  <c:v>-0.25333109999999942</c:v>
                </c:pt>
                <c:pt idx="1364">
                  <c:v>-0.24914509999999937</c:v>
                </c:pt>
                <c:pt idx="1365">
                  <c:v>-0.24735109999999944</c:v>
                </c:pt>
                <c:pt idx="1366">
                  <c:v>-0.24316509999999936</c:v>
                </c:pt>
                <c:pt idx="1367">
                  <c:v>-0.23957709999999935</c:v>
                </c:pt>
                <c:pt idx="1368">
                  <c:v>-0.23778309999999939</c:v>
                </c:pt>
                <c:pt idx="1369">
                  <c:v>-0.23539109999999944</c:v>
                </c:pt>
                <c:pt idx="1370">
                  <c:v>-0.23658709999999933</c:v>
                </c:pt>
                <c:pt idx="1371">
                  <c:v>-0.23658709999999933</c:v>
                </c:pt>
                <c:pt idx="1372">
                  <c:v>-0.23658709999999933</c:v>
                </c:pt>
                <c:pt idx="1373">
                  <c:v>-0.23658709999999933</c:v>
                </c:pt>
                <c:pt idx="1374">
                  <c:v>-0.2389690999999993</c:v>
                </c:pt>
                <c:pt idx="1375">
                  <c:v>-0.2389690999999993</c:v>
                </c:pt>
                <c:pt idx="1376">
                  <c:v>-0.2389690999999993</c:v>
                </c:pt>
                <c:pt idx="1377">
                  <c:v>-0.24372909999999931</c:v>
                </c:pt>
                <c:pt idx="1378">
                  <c:v>-0.24372909999999931</c:v>
                </c:pt>
                <c:pt idx="1379">
                  <c:v>-0.24372909999999931</c:v>
                </c:pt>
                <c:pt idx="1380">
                  <c:v>-0.24727809999999925</c:v>
                </c:pt>
                <c:pt idx="1381">
                  <c:v>-0.24727809999999925</c:v>
                </c:pt>
                <c:pt idx="1382">
                  <c:v>-0.24727809999999925</c:v>
                </c:pt>
                <c:pt idx="1383">
                  <c:v>-0.2478665999999993</c:v>
                </c:pt>
                <c:pt idx="1384">
                  <c:v>-0.24963209999999933</c:v>
                </c:pt>
                <c:pt idx="1385">
                  <c:v>-0.24963209999999933</c:v>
                </c:pt>
                <c:pt idx="1386">
                  <c:v>-0.24963209999999933</c:v>
                </c:pt>
                <c:pt idx="1387">
                  <c:v>-0.2537340999999993</c:v>
                </c:pt>
                <c:pt idx="1388">
                  <c:v>-0.2537340999999993</c:v>
                </c:pt>
                <c:pt idx="1389">
                  <c:v>-0.25548159999999931</c:v>
                </c:pt>
                <c:pt idx="1390">
                  <c:v>-0.26072409999999929</c:v>
                </c:pt>
                <c:pt idx="1391">
                  <c:v>-0.26072409999999929</c:v>
                </c:pt>
                <c:pt idx="1392">
                  <c:v>-0.26302809999999927</c:v>
                </c:pt>
                <c:pt idx="1393">
                  <c:v>-0.26302809999999927</c:v>
                </c:pt>
                <c:pt idx="1394">
                  <c:v>-0.26302809999999927</c:v>
                </c:pt>
                <c:pt idx="1395">
                  <c:v>-0.25958409999999932</c:v>
                </c:pt>
                <c:pt idx="1396">
                  <c:v>-0.25958409999999932</c:v>
                </c:pt>
                <c:pt idx="1397">
                  <c:v>-0.26417609999999941</c:v>
                </c:pt>
                <c:pt idx="1398">
                  <c:v>-0.26417609999999941</c:v>
                </c:pt>
                <c:pt idx="1399">
                  <c:v>-0.26417609999999941</c:v>
                </c:pt>
                <c:pt idx="1400">
                  <c:v>-0.26132359999999943</c:v>
                </c:pt>
                <c:pt idx="1401">
                  <c:v>-0.25504809999999939</c:v>
                </c:pt>
                <c:pt idx="1402">
                  <c:v>-0.2539070999999995</c:v>
                </c:pt>
                <c:pt idx="1403">
                  <c:v>-0.2419265999999993</c:v>
                </c:pt>
                <c:pt idx="1404">
                  <c:v>-0.24021509999999938</c:v>
                </c:pt>
                <c:pt idx="1405">
                  <c:v>-0.24763159999999931</c:v>
                </c:pt>
                <c:pt idx="1406">
                  <c:v>-0.24763159999999931</c:v>
                </c:pt>
                <c:pt idx="1407">
                  <c:v>-0.24763159999999931</c:v>
                </c:pt>
                <c:pt idx="1408">
                  <c:v>-0.24763159999999931</c:v>
                </c:pt>
                <c:pt idx="1409">
                  <c:v>-0.24763159999999931</c:v>
                </c:pt>
                <c:pt idx="1410">
                  <c:v>-0.24994759999999935</c:v>
                </c:pt>
                <c:pt idx="1411">
                  <c:v>-0.24994759999999935</c:v>
                </c:pt>
                <c:pt idx="1412">
                  <c:v>-0.24245959999999933</c:v>
                </c:pt>
                <c:pt idx="1413">
                  <c:v>-0.22460359999999943</c:v>
                </c:pt>
                <c:pt idx="1414">
                  <c:v>-0.23209159999999932</c:v>
                </c:pt>
                <c:pt idx="1415">
                  <c:v>-0.24303559999999924</c:v>
                </c:pt>
                <c:pt idx="1416">
                  <c:v>-0.24303559999999924</c:v>
                </c:pt>
                <c:pt idx="1417">
                  <c:v>-0.24303559999999924</c:v>
                </c:pt>
                <c:pt idx="1418">
                  <c:v>-0.24640759999999923</c:v>
                </c:pt>
                <c:pt idx="1419">
                  <c:v>-0.24359759999999922</c:v>
                </c:pt>
                <c:pt idx="1420">
                  <c:v>-0.23235759999999922</c:v>
                </c:pt>
                <c:pt idx="1421">
                  <c:v>-0.23348159999999915</c:v>
                </c:pt>
                <c:pt idx="1422">
                  <c:v>-0.23516759999999923</c:v>
                </c:pt>
                <c:pt idx="1423">
                  <c:v>-0.23516759999999923</c:v>
                </c:pt>
                <c:pt idx="1424">
                  <c:v>-0.23516759999999923</c:v>
                </c:pt>
                <c:pt idx="1425">
                  <c:v>-0.24348509999999923</c:v>
                </c:pt>
                <c:pt idx="1426">
                  <c:v>-0.24348509999999923</c:v>
                </c:pt>
                <c:pt idx="1427">
                  <c:v>-0.24348509999999923</c:v>
                </c:pt>
                <c:pt idx="1428">
                  <c:v>-0.24348509999999923</c:v>
                </c:pt>
                <c:pt idx="1429">
                  <c:v>-0.24348509999999923</c:v>
                </c:pt>
                <c:pt idx="1430">
                  <c:v>-0.24460209999999932</c:v>
                </c:pt>
                <c:pt idx="1431">
                  <c:v>-0.2457190999999993</c:v>
                </c:pt>
                <c:pt idx="1432">
                  <c:v>-0.2457190999999993</c:v>
                </c:pt>
                <c:pt idx="1433">
                  <c:v>-0.2462690999999993</c:v>
                </c:pt>
                <c:pt idx="1434">
                  <c:v>-0.24461909999999931</c:v>
                </c:pt>
                <c:pt idx="1435">
                  <c:v>-0.2484690999999993</c:v>
                </c:pt>
                <c:pt idx="1436">
                  <c:v>-0.2484690999999993</c:v>
                </c:pt>
                <c:pt idx="1437">
                  <c:v>-0.2430490999999993</c:v>
                </c:pt>
                <c:pt idx="1438">
                  <c:v>-0.24467509999999923</c:v>
                </c:pt>
                <c:pt idx="1439">
                  <c:v>-0.24196509999999921</c:v>
                </c:pt>
                <c:pt idx="1440">
                  <c:v>-0.24196509999999921</c:v>
                </c:pt>
                <c:pt idx="1441">
                  <c:v>-0.23329309999999925</c:v>
                </c:pt>
                <c:pt idx="1442">
                  <c:v>-0.23220909999999931</c:v>
                </c:pt>
                <c:pt idx="1443">
                  <c:v>-0.22299509999999922</c:v>
                </c:pt>
                <c:pt idx="1444">
                  <c:v>-0.21920109999999929</c:v>
                </c:pt>
                <c:pt idx="1445">
                  <c:v>-0.21540709999999932</c:v>
                </c:pt>
                <c:pt idx="1446">
                  <c:v>-0.21757509999999922</c:v>
                </c:pt>
                <c:pt idx="1447">
                  <c:v>-0.21757509999999922</c:v>
                </c:pt>
                <c:pt idx="1448">
                  <c:v>-0.21757509999999922</c:v>
                </c:pt>
                <c:pt idx="1449">
                  <c:v>-0.21757509999999922</c:v>
                </c:pt>
                <c:pt idx="1450">
                  <c:v>-0.21757509999999922</c:v>
                </c:pt>
                <c:pt idx="1451">
                  <c:v>-0.21757509999999922</c:v>
                </c:pt>
                <c:pt idx="1452">
                  <c:v>-0.21757509999999922</c:v>
                </c:pt>
                <c:pt idx="1453">
                  <c:v>-0.21872909999999915</c:v>
                </c:pt>
                <c:pt idx="1454">
                  <c:v>-0.22103709999999918</c:v>
                </c:pt>
                <c:pt idx="1455">
                  <c:v>-0.22103709999999918</c:v>
                </c:pt>
                <c:pt idx="1456">
                  <c:v>-0.22103709999999918</c:v>
                </c:pt>
                <c:pt idx="1457">
                  <c:v>-0.20217759999999907</c:v>
                </c:pt>
                <c:pt idx="1458">
                  <c:v>-0.20274909999999902</c:v>
                </c:pt>
                <c:pt idx="1459">
                  <c:v>-0.21875109999999914</c:v>
                </c:pt>
                <c:pt idx="1460">
                  <c:v>-0.21875109999999914</c:v>
                </c:pt>
                <c:pt idx="1461">
                  <c:v>-0.20353659999999901</c:v>
                </c:pt>
                <c:pt idx="1462">
                  <c:v>-0.19959209999999905</c:v>
                </c:pt>
                <c:pt idx="1463">
                  <c:v>-0.18550459999999905</c:v>
                </c:pt>
                <c:pt idx="1464">
                  <c:v>-0.19001259999999909</c:v>
                </c:pt>
                <c:pt idx="1465">
                  <c:v>-0.19170309999999896</c:v>
                </c:pt>
                <c:pt idx="1466">
                  <c:v>-0.19170309999999896</c:v>
                </c:pt>
                <c:pt idx="1467">
                  <c:v>-0.18889309999999895</c:v>
                </c:pt>
                <c:pt idx="1468">
                  <c:v>-0.18214909999999901</c:v>
                </c:pt>
                <c:pt idx="1469">
                  <c:v>-0.19057909999999903</c:v>
                </c:pt>
                <c:pt idx="1470">
                  <c:v>-0.19057909999999903</c:v>
                </c:pt>
                <c:pt idx="1471">
                  <c:v>-0.19057909999999903</c:v>
                </c:pt>
                <c:pt idx="1472">
                  <c:v>-0.18214909999999901</c:v>
                </c:pt>
                <c:pt idx="1473">
                  <c:v>-0.19788509999999906</c:v>
                </c:pt>
                <c:pt idx="1474">
                  <c:v>-0.19788509999999906</c:v>
                </c:pt>
                <c:pt idx="1475">
                  <c:v>-0.19788509999999906</c:v>
                </c:pt>
                <c:pt idx="1476">
                  <c:v>-0.18894109999999914</c:v>
                </c:pt>
                <c:pt idx="1477">
                  <c:v>-0.17943809999999924</c:v>
                </c:pt>
                <c:pt idx="1478">
                  <c:v>-0.18223309999999926</c:v>
                </c:pt>
                <c:pt idx="1479">
                  <c:v>-0.18502809999999925</c:v>
                </c:pt>
                <c:pt idx="1480">
                  <c:v>-0.18502809999999925</c:v>
                </c:pt>
                <c:pt idx="1481">
                  <c:v>-0.18665859999999942</c:v>
                </c:pt>
                <c:pt idx="1482">
                  <c:v>-0.19426759999999937</c:v>
                </c:pt>
                <c:pt idx="1483">
                  <c:v>-0.19426759999999937</c:v>
                </c:pt>
                <c:pt idx="1484">
                  <c:v>-0.19426759999999937</c:v>
                </c:pt>
                <c:pt idx="1485">
                  <c:v>-0.19426759999999937</c:v>
                </c:pt>
                <c:pt idx="1486">
                  <c:v>-0.2260515999999993</c:v>
                </c:pt>
                <c:pt idx="1487">
                  <c:v>-0.2260515999999993</c:v>
                </c:pt>
                <c:pt idx="1488">
                  <c:v>-0.2260515999999993</c:v>
                </c:pt>
                <c:pt idx="1489">
                  <c:v>-0.2260515999999993</c:v>
                </c:pt>
                <c:pt idx="1490">
                  <c:v>-0.2260515999999993</c:v>
                </c:pt>
                <c:pt idx="1491">
                  <c:v>-0.22660459999999918</c:v>
                </c:pt>
                <c:pt idx="1492">
                  <c:v>-0.22162759999999937</c:v>
                </c:pt>
                <c:pt idx="1493">
                  <c:v>-0.23434659999999929</c:v>
                </c:pt>
                <c:pt idx="1494">
                  <c:v>-0.23434659999999929</c:v>
                </c:pt>
                <c:pt idx="1495">
                  <c:v>-0.23434659999999929</c:v>
                </c:pt>
                <c:pt idx="1496">
                  <c:v>-0.23434659999999929</c:v>
                </c:pt>
                <c:pt idx="1497">
                  <c:v>-0.23266509999999938</c:v>
                </c:pt>
                <c:pt idx="1498">
                  <c:v>-0.2287415999999993</c:v>
                </c:pt>
                <c:pt idx="1499">
                  <c:v>-0.21248709999999935</c:v>
                </c:pt>
                <c:pt idx="1500">
                  <c:v>-0.22089459999999933</c:v>
                </c:pt>
                <c:pt idx="1501">
                  <c:v>-0.22089459999999933</c:v>
                </c:pt>
                <c:pt idx="1502">
                  <c:v>-0.21257709999999932</c:v>
                </c:pt>
                <c:pt idx="1503">
                  <c:v>-0.21534959999999934</c:v>
                </c:pt>
                <c:pt idx="1504">
                  <c:v>-0.21368609999999943</c:v>
                </c:pt>
                <c:pt idx="1505">
                  <c:v>-0.22477609999999942</c:v>
                </c:pt>
                <c:pt idx="1506">
                  <c:v>-0.22477609999999942</c:v>
                </c:pt>
                <c:pt idx="1507">
                  <c:v>-0.22477609999999942</c:v>
                </c:pt>
                <c:pt idx="1508">
                  <c:v>-0.22477609999999942</c:v>
                </c:pt>
                <c:pt idx="1509">
                  <c:v>-0.2125440999999996</c:v>
                </c:pt>
                <c:pt idx="1510">
                  <c:v>-0.22422009999999951</c:v>
                </c:pt>
                <c:pt idx="1511">
                  <c:v>-0.22422009999999951</c:v>
                </c:pt>
                <c:pt idx="1512">
                  <c:v>-0.22202609999999956</c:v>
                </c:pt>
                <c:pt idx="1513">
                  <c:v>-0.22805959999999964</c:v>
                </c:pt>
                <c:pt idx="1514">
                  <c:v>-0.22805959999999964</c:v>
                </c:pt>
                <c:pt idx="1515">
                  <c:v>-0.22805959999999964</c:v>
                </c:pt>
                <c:pt idx="1516">
                  <c:v>-0.22805959999999964</c:v>
                </c:pt>
                <c:pt idx="1517">
                  <c:v>-0.22805959999999964</c:v>
                </c:pt>
                <c:pt idx="1518">
                  <c:v>-0.22805959999999964</c:v>
                </c:pt>
                <c:pt idx="1519">
                  <c:v>-0.22805959999999964</c:v>
                </c:pt>
                <c:pt idx="1520">
                  <c:v>-0.22805959999999964</c:v>
                </c:pt>
                <c:pt idx="1521">
                  <c:v>-0.22805959999999964</c:v>
                </c:pt>
                <c:pt idx="1522">
                  <c:v>-0.22805959999999964</c:v>
                </c:pt>
                <c:pt idx="1523">
                  <c:v>-0.22076659999999959</c:v>
                </c:pt>
                <c:pt idx="1524">
                  <c:v>-0.22020559999999953</c:v>
                </c:pt>
                <c:pt idx="1525">
                  <c:v>-0.21852259999999965</c:v>
                </c:pt>
                <c:pt idx="1526">
                  <c:v>-0.22301059999999953</c:v>
                </c:pt>
                <c:pt idx="1527">
                  <c:v>-0.22301059999999953</c:v>
                </c:pt>
                <c:pt idx="1528">
                  <c:v>-0.22301059999999953</c:v>
                </c:pt>
                <c:pt idx="1529">
                  <c:v>-0.22301059999999953</c:v>
                </c:pt>
                <c:pt idx="1530">
                  <c:v>-0.22301059999999953</c:v>
                </c:pt>
                <c:pt idx="1531">
                  <c:v>-0.22301059999999953</c:v>
                </c:pt>
                <c:pt idx="1532">
                  <c:v>-0.22301059999999953</c:v>
                </c:pt>
                <c:pt idx="1533">
                  <c:v>-0.22301059999999953</c:v>
                </c:pt>
                <c:pt idx="1534">
                  <c:v>-0.22301059999999953</c:v>
                </c:pt>
                <c:pt idx="1535">
                  <c:v>-0.2207025999999995</c:v>
                </c:pt>
                <c:pt idx="1536">
                  <c:v>-0.23108859999999956</c:v>
                </c:pt>
                <c:pt idx="1537">
                  <c:v>-0.23108859999999956</c:v>
                </c:pt>
                <c:pt idx="1538">
                  <c:v>-0.23108859999999956</c:v>
                </c:pt>
                <c:pt idx="1539">
                  <c:v>-0.23108859999999956</c:v>
                </c:pt>
                <c:pt idx="1540">
                  <c:v>-0.24268859999999956</c:v>
                </c:pt>
                <c:pt idx="1541">
                  <c:v>-0.24268859999999956</c:v>
                </c:pt>
                <c:pt idx="1542">
                  <c:v>-0.25128359999999955</c:v>
                </c:pt>
                <c:pt idx="1543">
                  <c:v>-0.25128359999999955</c:v>
                </c:pt>
                <c:pt idx="1544">
                  <c:v>-0.25128359999999955</c:v>
                </c:pt>
                <c:pt idx="1545">
                  <c:v>-0.24957659999999945</c:v>
                </c:pt>
                <c:pt idx="1546">
                  <c:v>-0.24786959999999963</c:v>
                </c:pt>
                <c:pt idx="1547">
                  <c:v>-0.24786959999999963</c:v>
                </c:pt>
                <c:pt idx="1548">
                  <c:v>-0.24786959999999963</c:v>
                </c:pt>
                <c:pt idx="1549">
                  <c:v>-0.25355959999999961</c:v>
                </c:pt>
                <c:pt idx="1550">
                  <c:v>-0.25355959999999961</c:v>
                </c:pt>
                <c:pt idx="1551">
                  <c:v>-0.25355959999999961</c:v>
                </c:pt>
                <c:pt idx="1552">
                  <c:v>-0.25355959999999961</c:v>
                </c:pt>
                <c:pt idx="1553">
                  <c:v>-0.25186459999999961</c:v>
                </c:pt>
                <c:pt idx="1554">
                  <c:v>-0.25073459999999964</c:v>
                </c:pt>
                <c:pt idx="1555">
                  <c:v>-0.2501695999999996</c:v>
                </c:pt>
                <c:pt idx="1556">
                  <c:v>-0.24847459999999963</c:v>
                </c:pt>
                <c:pt idx="1557">
                  <c:v>-0.24903959999999964</c:v>
                </c:pt>
                <c:pt idx="1558">
                  <c:v>-0.24621459999999962</c:v>
                </c:pt>
                <c:pt idx="1559">
                  <c:v>-0.25525459999999961</c:v>
                </c:pt>
                <c:pt idx="1560">
                  <c:v>-0.25525459999999961</c:v>
                </c:pt>
                <c:pt idx="1561">
                  <c:v>-0.25525459999999961</c:v>
                </c:pt>
                <c:pt idx="1562">
                  <c:v>-0.25525459999999961</c:v>
                </c:pt>
                <c:pt idx="1563">
                  <c:v>-0.25525459999999961</c:v>
                </c:pt>
                <c:pt idx="1564">
                  <c:v>-0.26860609999999957</c:v>
                </c:pt>
                <c:pt idx="1565">
                  <c:v>-0.26860609999999957</c:v>
                </c:pt>
                <c:pt idx="1566">
                  <c:v>-0.26860609999999957</c:v>
                </c:pt>
                <c:pt idx="1567">
                  <c:v>-0.26860609999999957</c:v>
                </c:pt>
                <c:pt idx="1568">
                  <c:v>-0.26860609999999957</c:v>
                </c:pt>
                <c:pt idx="1569">
                  <c:v>-0.26860609999999957</c:v>
                </c:pt>
                <c:pt idx="1570">
                  <c:v>-0.2721010999999996</c:v>
                </c:pt>
                <c:pt idx="1571">
                  <c:v>-0.2721010999999996</c:v>
                </c:pt>
                <c:pt idx="1572">
                  <c:v>-0.26055109999999959</c:v>
                </c:pt>
                <c:pt idx="1573">
                  <c:v>-0.26632609999999957</c:v>
                </c:pt>
                <c:pt idx="1574">
                  <c:v>-0.26343859999999958</c:v>
                </c:pt>
                <c:pt idx="1575">
                  <c:v>-0.26805859999999959</c:v>
                </c:pt>
                <c:pt idx="1576">
                  <c:v>-0.26805859999999959</c:v>
                </c:pt>
                <c:pt idx="1577">
                  <c:v>-0.26805859999999959</c:v>
                </c:pt>
                <c:pt idx="1578">
                  <c:v>-0.26805859999999959</c:v>
                </c:pt>
                <c:pt idx="1579">
                  <c:v>-0.26748359999999954</c:v>
                </c:pt>
                <c:pt idx="1580">
                  <c:v>-0.26805859999999959</c:v>
                </c:pt>
                <c:pt idx="1581">
                  <c:v>-0.26805859999999959</c:v>
                </c:pt>
                <c:pt idx="1582">
                  <c:v>-0.26063559999999941</c:v>
                </c:pt>
                <c:pt idx="1583">
                  <c:v>-0.26120659999999946</c:v>
                </c:pt>
                <c:pt idx="1584">
                  <c:v>-0.25549659999999946</c:v>
                </c:pt>
                <c:pt idx="1585">
                  <c:v>-0.25549659999999946</c:v>
                </c:pt>
                <c:pt idx="1586">
                  <c:v>-0.25435459999999949</c:v>
                </c:pt>
                <c:pt idx="1587">
                  <c:v>-0.25264159999999947</c:v>
                </c:pt>
                <c:pt idx="1588">
                  <c:v>-0.24007959999999948</c:v>
                </c:pt>
                <c:pt idx="1589">
                  <c:v>-0.24007959999999948</c:v>
                </c:pt>
                <c:pt idx="1590">
                  <c:v>-0.24407659999999945</c:v>
                </c:pt>
                <c:pt idx="1591">
                  <c:v>-0.24407659999999945</c:v>
                </c:pt>
                <c:pt idx="1592">
                  <c:v>-0.2474875999999995</c:v>
                </c:pt>
                <c:pt idx="1593">
                  <c:v>-0.2474875999999995</c:v>
                </c:pt>
                <c:pt idx="1594">
                  <c:v>-0.23464209999999949</c:v>
                </c:pt>
                <c:pt idx="1595">
                  <c:v>-0.23129109999999958</c:v>
                </c:pt>
                <c:pt idx="1596">
                  <c:v>-0.2379930999999994</c:v>
                </c:pt>
                <c:pt idx="1597">
                  <c:v>-0.2379930999999994</c:v>
                </c:pt>
                <c:pt idx="1598">
                  <c:v>-0.2379930999999994</c:v>
                </c:pt>
                <c:pt idx="1599">
                  <c:v>-0.2379930999999994</c:v>
                </c:pt>
                <c:pt idx="1600">
                  <c:v>-0.2313090999999993</c:v>
                </c:pt>
                <c:pt idx="1601">
                  <c:v>-0.24690509999999938</c:v>
                </c:pt>
                <c:pt idx="1602">
                  <c:v>-0.24690509999999938</c:v>
                </c:pt>
                <c:pt idx="1603">
                  <c:v>-0.24690509999999938</c:v>
                </c:pt>
                <c:pt idx="1604">
                  <c:v>-0.24469309999999939</c:v>
                </c:pt>
                <c:pt idx="1605">
                  <c:v>-0.25077609999999945</c:v>
                </c:pt>
                <c:pt idx="1606">
                  <c:v>-0.25077609999999945</c:v>
                </c:pt>
                <c:pt idx="1607">
                  <c:v>-0.25077609999999945</c:v>
                </c:pt>
                <c:pt idx="1608">
                  <c:v>-0.25077609999999945</c:v>
                </c:pt>
                <c:pt idx="1609">
                  <c:v>-0.25077609999999945</c:v>
                </c:pt>
                <c:pt idx="1610">
                  <c:v>-0.25077609999999945</c:v>
                </c:pt>
                <c:pt idx="1611">
                  <c:v>-0.26092809999999955</c:v>
                </c:pt>
                <c:pt idx="1612">
                  <c:v>-0.26092809999999955</c:v>
                </c:pt>
                <c:pt idx="1613">
                  <c:v>-0.26092809999999955</c:v>
                </c:pt>
                <c:pt idx="1614">
                  <c:v>-0.25596459999999949</c:v>
                </c:pt>
                <c:pt idx="1615">
                  <c:v>-0.25872209999999946</c:v>
                </c:pt>
                <c:pt idx="1616">
                  <c:v>-0.25872209999999946</c:v>
                </c:pt>
                <c:pt idx="1617">
                  <c:v>-0.25872209999999946</c:v>
                </c:pt>
                <c:pt idx="1618">
                  <c:v>-0.25872209999999946</c:v>
                </c:pt>
                <c:pt idx="1619">
                  <c:v>-0.25872209999999946</c:v>
                </c:pt>
                <c:pt idx="1620">
                  <c:v>-0.25872209999999946</c:v>
                </c:pt>
                <c:pt idx="1621">
                  <c:v>-0.25872209999999946</c:v>
                </c:pt>
                <c:pt idx="1622">
                  <c:v>-0.25872209999999946</c:v>
                </c:pt>
                <c:pt idx="1623">
                  <c:v>-0.27035609999999943</c:v>
                </c:pt>
                <c:pt idx="1624">
                  <c:v>-0.27035609999999943</c:v>
                </c:pt>
                <c:pt idx="1625">
                  <c:v>-0.27035609999999943</c:v>
                </c:pt>
                <c:pt idx="1626">
                  <c:v>-0.27035609999999943</c:v>
                </c:pt>
                <c:pt idx="1627">
                  <c:v>-0.26368409999999931</c:v>
                </c:pt>
                <c:pt idx="1628">
                  <c:v>-0.26590809999999937</c:v>
                </c:pt>
                <c:pt idx="1629">
                  <c:v>-0.26034809999999942</c:v>
                </c:pt>
                <c:pt idx="1630">
                  <c:v>-0.25756809999999941</c:v>
                </c:pt>
                <c:pt idx="1631">
                  <c:v>-0.25701209999999947</c:v>
                </c:pt>
                <c:pt idx="1632">
                  <c:v>-0.26479609999999942</c:v>
                </c:pt>
                <c:pt idx="1633">
                  <c:v>-0.26479609999999942</c:v>
                </c:pt>
                <c:pt idx="1634">
                  <c:v>-0.26479609999999942</c:v>
                </c:pt>
                <c:pt idx="1635">
                  <c:v>-0.26479609999999942</c:v>
                </c:pt>
                <c:pt idx="1636">
                  <c:v>-0.26646109999999945</c:v>
                </c:pt>
                <c:pt idx="1637">
                  <c:v>-0.2620210999999994</c:v>
                </c:pt>
                <c:pt idx="1638">
                  <c:v>-0.2620210999999994</c:v>
                </c:pt>
                <c:pt idx="1639">
                  <c:v>-0.2542510999999994</c:v>
                </c:pt>
                <c:pt idx="1640">
                  <c:v>-0.2575810999999994</c:v>
                </c:pt>
                <c:pt idx="1641">
                  <c:v>-0.25702609999999942</c:v>
                </c:pt>
                <c:pt idx="1642">
                  <c:v>-0.25702609999999942</c:v>
                </c:pt>
                <c:pt idx="1643">
                  <c:v>-0.25702609999999942</c:v>
                </c:pt>
                <c:pt idx="1644">
                  <c:v>-0.25702609999999942</c:v>
                </c:pt>
                <c:pt idx="1645">
                  <c:v>-0.25702609999999942</c:v>
                </c:pt>
                <c:pt idx="1646">
                  <c:v>-0.25702609999999942</c:v>
                </c:pt>
                <c:pt idx="1647">
                  <c:v>-0.25702609999999942</c:v>
                </c:pt>
                <c:pt idx="1648">
                  <c:v>-0.25702609999999942</c:v>
                </c:pt>
                <c:pt idx="1649">
                  <c:v>-0.25702609999999942</c:v>
                </c:pt>
                <c:pt idx="1650">
                  <c:v>-0.25702609999999942</c:v>
                </c:pt>
                <c:pt idx="1651">
                  <c:v>-0.25702609999999942</c:v>
                </c:pt>
                <c:pt idx="1652">
                  <c:v>-0.26222359999999945</c:v>
                </c:pt>
                <c:pt idx="1653">
                  <c:v>-0.26222359999999945</c:v>
                </c:pt>
                <c:pt idx="1654">
                  <c:v>-0.26222359999999945</c:v>
                </c:pt>
                <c:pt idx="1655">
                  <c:v>-0.26222359999999945</c:v>
                </c:pt>
                <c:pt idx="1656">
                  <c:v>-0.26509859999999941</c:v>
                </c:pt>
                <c:pt idx="1657">
                  <c:v>-0.26509859999999941</c:v>
                </c:pt>
                <c:pt idx="1658">
                  <c:v>-0.26509859999999941</c:v>
                </c:pt>
                <c:pt idx="1659">
                  <c:v>-0.26509859999999941</c:v>
                </c:pt>
                <c:pt idx="1660">
                  <c:v>-0.26509859999999941</c:v>
                </c:pt>
                <c:pt idx="1661">
                  <c:v>-0.26509859999999941</c:v>
                </c:pt>
                <c:pt idx="1662">
                  <c:v>-0.26682659999999947</c:v>
                </c:pt>
                <c:pt idx="1663">
                  <c:v>-0.27143459999999936</c:v>
                </c:pt>
                <c:pt idx="1664">
                  <c:v>-0.27143459999999936</c:v>
                </c:pt>
                <c:pt idx="1665">
                  <c:v>-0.26971859999999925</c:v>
                </c:pt>
                <c:pt idx="1666">
                  <c:v>-0.28058659999999919</c:v>
                </c:pt>
                <c:pt idx="1667">
                  <c:v>-0.28058659999999919</c:v>
                </c:pt>
                <c:pt idx="1668">
                  <c:v>-0.28284659999999917</c:v>
                </c:pt>
                <c:pt idx="1669">
                  <c:v>-0.28115159999999917</c:v>
                </c:pt>
                <c:pt idx="1670">
                  <c:v>-0.28567159999999914</c:v>
                </c:pt>
                <c:pt idx="1671">
                  <c:v>-0.28567159999999914</c:v>
                </c:pt>
                <c:pt idx="1672">
                  <c:v>-0.28120359999999928</c:v>
                </c:pt>
                <c:pt idx="1673">
                  <c:v>-0.2750600999999992</c:v>
                </c:pt>
                <c:pt idx="1674">
                  <c:v>-0.27394309999999927</c:v>
                </c:pt>
                <c:pt idx="1675">
                  <c:v>-0.27785259999999923</c:v>
                </c:pt>
                <c:pt idx="1676">
                  <c:v>-0.27785259999999923</c:v>
                </c:pt>
                <c:pt idx="1677">
                  <c:v>-0.27785259999999923</c:v>
                </c:pt>
                <c:pt idx="1678">
                  <c:v>-0.2750600999999992</c:v>
                </c:pt>
                <c:pt idx="1679">
                  <c:v>-0.27115059999999924</c:v>
                </c:pt>
                <c:pt idx="1680">
                  <c:v>-0.27450159999999918</c:v>
                </c:pt>
                <c:pt idx="1681">
                  <c:v>-0.27450159999999918</c:v>
                </c:pt>
                <c:pt idx="1682">
                  <c:v>-0.27450159999999918</c:v>
                </c:pt>
                <c:pt idx="1683">
                  <c:v>-0.26678059999999909</c:v>
                </c:pt>
                <c:pt idx="1684">
                  <c:v>-0.26678059999999909</c:v>
                </c:pt>
                <c:pt idx="1685">
                  <c:v>-0.25740509999999922</c:v>
                </c:pt>
                <c:pt idx="1686">
                  <c:v>-0.25519909999999918</c:v>
                </c:pt>
                <c:pt idx="1687">
                  <c:v>-0.25850809999999913</c:v>
                </c:pt>
                <c:pt idx="1688">
                  <c:v>-0.25850809999999913</c:v>
                </c:pt>
                <c:pt idx="1689">
                  <c:v>-0.25850809999999913</c:v>
                </c:pt>
                <c:pt idx="1690">
                  <c:v>-0.25850809999999913</c:v>
                </c:pt>
                <c:pt idx="1691">
                  <c:v>-0.25850809999999913</c:v>
                </c:pt>
                <c:pt idx="1692">
                  <c:v>-0.25850809999999913</c:v>
                </c:pt>
                <c:pt idx="1693">
                  <c:v>-0.25850809999999913</c:v>
                </c:pt>
                <c:pt idx="1694">
                  <c:v>-0.26020759999999921</c:v>
                </c:pt>
                <c:pt idx="1695">
                  <c:v>-0.25171009999999922</c:v>
                </c:pt>
                <c:pt idx="1696">
                  <c:v>-0.25397609999999926</c:v>
                </c:pt>
                <c:pt idx="1697">
                  <c:v>-0.26190709999999934</c:v>
                </c:pt>
                <c:pt idx="1698">
                  <c:v>-0.26190709999999934</c:v>
                </c:pt>
                <c:pt idx="1699">
                  <c:v>-0.26190709999999934</c:v>
                </c:pt>
                <c:pt idx="1700">
                  <c:v>-0.26190709999999934</c:v>
                </c:pt>
                <c:pt idx="1701">
                  <c:v>-0.25339459999999936</c:v>
                </c:pt>
                <c:pt idx="1702">
                  <c:v>-0.24034209999999934</c:v>
                </c:pt>
                <c:pt idx="1703">
                  <c:v>-0.23920709999999934</c:v>
                </c:pt>
                <c:pt idx="1704">
                  <c:v>-0.24090959999999934</c:v>
                </c:pt>
                <c:pt idx="1705">
                  <c:v>-0.24090959999999934</c:v>
                </c:pt>
                <c:pt idx="1706">
                  <c:v>-0.24090959999999934</c:v>
                </c:pt>
                <c:pt idx="1707">
                  <c:v>-0.24034209999999934</c:v>
                </c:pt>
                <c:pt idx="1708">
                  <c:v>-0.23636959999999935</c:v>
                </c:pt>
                <c:pt idx="1709">
                  <c:v>-0.24034209999999934</c:v>
                </c:pt>
                <c:pt idx="1710">
                  <c:v>-0.24034209999999934</c:v>
                </c:pt>
                <c:pt idx="1711">
                  <c:v>-0.24203109999999928</c:v>
                </c:pt>
                <c:pt idx="1712">
                  <c:v>-0.2386530999999994</c:v>
                </c:pt>
                <c:pt idx="1713">
                  <c:v>-0.23696409999999932</c:v>
                </c:pt>
                <c:pt idx="1714">
                  <c:v>-0.25554309999999941</c:v>
                </c:pt>
                <c:pt idx="1715">
                  <c:v>-0.25554309999999941</c:v>
                </c:pt>
                <c:pt idx="1716">
                  <c:v>-0.25554309999999941</c:v>
                </c:pt>
                <c:pt idx="1717">
                  <c:v>-0.25554309999999941</c:v>
                </c:pt>
                <c:pt idx="1718">
                  <c:v>-0.25383909999999932</c:v>
                </c:pt>
                <c:pt idx="1719">
                  <c:v>-0.25781509999999935</c:v>
                </c:pt>
                <c:pt idx="1720">
                  <c:v>-0.25781509999999935</c:v>
                </c:pt>
                <c:pt idx="1721">
                  <c:v>-0.25781509999999935</c:v>
                </c:pt>
                <c:pt idx="1722">
                  <c:v>-0.25781509999999935</c:v>
                </c:pt>
                <c:pt idx="1723">
                  <c:v>-0.25781509999999935</c:v>
                </c:pt>
                <c:pt idx="1724">
                  <c:v>-0.25781509999999935</c:v>
                </c:pt>
                <c:pt idx="1725">
                  <c:v>-0.25781509999999935</c:v>
                </c:pt>
                <c:pt idx="1726">
                  <c:v>-0.25781509999999935</c:v>
                </c:pt>
                <c:pt idx="1727">
                  <c:v>-0.25781509999999935</c:v>
                </c:pt>
                <c:pt idx="1728">
                  <c:v>-0.26584409999999947</c:v>
                </c:pt>
                <c:pt idx="1729">
                  <c:v>-0.26584409999999947</c:v>
                </c:pt>
                <c:pt idx="1730">
                  <c:v>-0.26584409999999947</c:v>
                </c:pt>
                <c:pt idx="1731">
                  <c:v>-0.26584409999999947</c:v>
                </c:pt>
                <c:pt idx="1732">
                  <c:v>-0.26470609999999956</c:v>
                </c:pt>
                <c:pt idx="1733">
                  <c:v>-0.26584409999999947</c:v>
                </c:pt>
                <c:pt idx="1734">
                  <c:v>-0.26584409999999947</c:v>
                </c:pt>
                <c:pt idx="1735">
                  <c:v>-0.26584409999999947</c:v>
                </c:pt>
                <c:pt idx="1736">
                  <c:v>-0.26017409999999946</c:v>
                </c:pt>
                <c:pt idx="1737">
                  <c:v>-0.25960709999999948</c:v>
                </c:pt>
                <c:pt idx="1738">
                  <c:v>-0.26187509999999953</c:v>
                </c:pt>
                <c:pt idx="1739">
                  <c:v>-0.26187509999999953</c:v>
                </c:pt>
                <c:pt idx="1740">
                  <c:v>-0.26019059999999966</c:v>
                </c:pt>
                <c:pt idx="1741">
                  <c:v>-0.26019059999999966</c:v>
                </c:pt>
                <c:pt idx="1742">
                  <c:v>-0.26299809999999968</c:v>
                </c:pt>
                <c:pt idx="1743">
                  <c:v>-0.26299809999999968</c:v>
                </c:pt>
                <c:pt idx="1744">
                  <c:v>-0.27135309999999968</c:v>
                </c:pt>
                <c:pt idx="1745">
                  <c:v>-0.27135309999999968</c:v>
                </c:pt>
                <c:pt idx="1746">
                  <c:v>-0.27135309999999968</c:v>
                </c:pt>
                <c:pt idx="1747">
                  <c:v>-0.27135309999999968</c:v>
                </c:pt>
                <c:pt idx="1748">
                  <c:v>-0.27135309999999968</c:v>
                </c:pt>
                <c:pt idx="1749">
                  <c:v>-0.26527559999999967</c:v>
                </c:pt>
                <c:pt idx="1750">
                  <c:v>-0.27080059999999967</c:v>
                </c:pt>
                <c:pt idx="1751">
                  <c:v>-0.27080059999999967</c:v>
                </c:pt>
                <c:pt idx="1752">
                  <c:v>-0.27080059999999967</c:v>
                </c:pt>
                <c:pt idx="1753">
                  <c:v>-0.27080059999999967</c:v>
                </c:pt>
                <c:pt idx="1754">
                  <c:v>-0.27245359999999974</c:v>
                </c:pt>
                <c:pt idx="1755">
                  <c:v>-0.2818205999999997</c:v>
                </c:pt>
                <c:pt idx="1756">
                  <c:v>-0.2818205999999997</c:v>
                </c:pt>
                <c:pt idx="1757">
                  <c:v>-0.2818205999999997</c:v>
                </c:pt>
                <c:pt idx="1758">
                  <c:v>-0.27906809999999971</c:v>
                </c:pt>
                <c:pt idx="1759">
                  <c:v>-0.27906809999999971</c:v>
                </c:pt>
                <c:pt idx="1760">
                  <c:v>-0.27741659999999974</c:v>
                </c:pt>
                <c:pt idx="1761">
                  <c:v>-0.27741659999999974</c:v>
                </c:pt>
                <c:pt idx="1762">
                  <c:v>-0.27741659999999974</c:v>
                </c:pt>
                <c:pt idx="1763">
                  <c:v>-0.27741659999999974</c:v>
                </c:pt>
                <c:pt idx="1764">
                  <c:v>-0.27301259999999966</c:v>
                </c:pt>
                <c:pt idx="1765">
                  <c:v>-0.27081059999999968</c:v>
                </c:pt>
                <c:pt idx="1766">
                  <c:v>-0.27301259999999966</c:v>
                </c:pt>
                <c:pt idx="1767">
                  <c:v>-0.27301259999999966</c:v>
                </c:pt>
                <c:pt idx="1768">
                  <c:v>-0.27301259999999966</c:v>
                </c:pt>
                <c:pt idx="1769">
                  <c:v>-0.27246259999999967</c:v>
                </c:pt>
                <c:pt idx="1770">
                  <c:v>-0.27411259999999965</c:v>
                </c:pt>
                <c:pt idx="1771">
                  <c:v>-0.27411259999999965</c:v>
                </c:pt>
                <c:pt idx="1772">
                  <c:v>-0.27466109999999971</c:v>
                </c:pt>
                <c:pt idx="1773">
                  <c:v>-0.27082159999999961</c:v>
                </c:pt>
                <c:pt idx="1774">
                  <c:v>-0.26807909999999963</c:v>
                </c:pt>
                <c:pt idx="1775">
                  <c:v>-0.27520959999999978</c:v>
                </c:pt>
                <c:pt idx="1776">
                  <c:v>-0.27520959999999978</c:v>
                </c:pt>
                <c:pt idx="1777">
                  <c:v>-0.27520959999999978</c:v>
                </c:pt>
                <c:pt idx="1778">
                  <c:v>-0.27520959999999978</c:v>
                </c:pt>
                <c:pt idx="1779">
                  <c:v>-0.27520959999999978</c:v>
                </c:pt>
                <c:pt idx="1780">
                  <c:v>-0.2735580999999998</c:v>
                </c:pt>
                <c:pt idx="1781">
                  <c:v>-0.27135609999999971</c:v>
                </c:pt>
                <c:pt idx="1782">
                  <c:v>-0.26970459999999979</c:v>
                </c:pt>
                <c:pt idx="1783">
                  <c:v>-0.26750259999999981</c:v>
                </c:pt>
                <c:pt idx="1784">
                  <c:v>-0.26530059999999983</c:v>
                </c:pt>
                <c:pt idx="1785">
                  <c:v>-0.26530059999999983</c:v>
                </c:pt>
                <c:pt idx="1786">
                  <c:v>-0.26144709999999977</c:v>
                </c:pt>
                <c:pt idx="1787">
                  <c:v>-0.25979559999999985</c:v>
                </c:pt>
                <c:pt idx="1788">
                  <c:v>-0.25979559999999985</c:v>
                </c:pt>
                <c:pt idx="1789">
                  <c:v>-0.26089659999999987</c:v>
                </c:pt>
                <c:pt idx="1790">
                  <c:v>-0.26089659999999987</c:v>
                </c:pt>
                <c:pt idx="1791">
                  <c:v>-0.25652059999999982</c:v>
                </c:pt>
                <c:pt idx="1792">
                  <c:v>-0.26472559999999984</c:v>
                </c:pt>
                <c:pt idx="1793">
                  <c:v>-0.26472559999999984</c:v>
                </c:pt>
                <c:pt idx="1794">
                  <c:v>-0.26472559999999984</c:v>
                </c:pt>
                <c:pt idx="1795">
                  <c:v>-0.26744059999999981</c:v>
                </c:pt>
                <c:pt idx="1796">
                  <c:v>-0.27232759999999978</c:v>
                </c:pt>
                <c:pt idx="1797">
                  <c:v>-0.27232759999999978</c:v>
                </c:pt>
                <c:pt idx="1798">
                  <c:v>-0.2707045999999998</c:v>
                </c:pt>
                <c:pt idx="1799">
                  <c:v>-0.27286859999999974</c:v>
                </c:pt>
                <c:pt idx="1800">
                  <c:v>-0.27286859999999974</c:v>
                </c:pt>
                <c:pt idx="1801">
                  <c:v>-0.27286859999999974</c:v>
                </c:pt>
                <c:pt idx="1802">
                  <c:v>-0.27286859999999974</c:v>
                </c:pt>
                <c:pt idx="1803">
                  <c:v>-0.27286859999999974</c:v>
                </c:pt>
                <c:pt idx="1804">
                  <c:v>-0.27286859999999974</c:v>
                </c:pt>
                <c:pt idx="1805">
                  <c:v>-0.27286859999999974</c:v>
                </c:pt>
                <c:pt idx="1806">
                  <c:v>-0.27286859999999974</c:v>
                </c:pt>
                <c:pt idx="1807">
                  <c:v>-0.27230309999999969</c:v>
                </c:pt>
                <c:pt idx="1808">
                  <c:v>-0.27230309999999969</c:v>
                </c:pt>
                <c:pt idx="1809">
                  <c:v>-0.27230309999999969</c:v>
                </c:pt>
                <c:pt idx="1810">
                  <c:v>-0.2700410999999997</c:v>
                </c:pt>
                <c:pt idx="1811">
                  <c:v>-0.26664809999999967</c:v>
                </c:pt>
                <c:pt idx="1812">
                  <c:v>-0.26608259999999978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10-Day Average</c:v>
                </c:pt>
              </c:strCache>
            </c:strRef>
          </c:tx>
          <c:marker>
            <c:symbol val="none"/>
          </c:marker>
          <c:cat>
            <c:numRef>
              <c:f>Summary!$A$2:$A$1814</c:f>
              <c:numCache>
                <c:formatCode>m/d/yyyy</c:formatCode>
                <c:ptCount val="1813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38821</c:v>
                </c:pt>
                <c:pt idx="75">
                  <c:v>38824</c:v>
                </c:pt>
                <c:pt idx="76">
                  <c:v>38825</c:v>
                </c:pt>
                <c:pt idx="77">
                  <c:v>38826</c:v>
                </c:pt>
                <c:pt idx="78">
                  <c:v>38827</c:v>
                </c:pt>
                <c:pt idx="79">
                  <c:v>38828</c:v>
                </c:pt>
                <c:pt idx="80">
                  <c:v>38831</c:v>
                </c:pt>
                <c:pt idx="81">
                  <c:v>38832</c:v>
                </c:pt>
                <c:pt idx="82">
                  <c:v>38833</c:v>
                </c:pt>
                <c:pt idx="83">
                  <c:v>38834</c:v>
                </c:pt>
                <c:pt idx="84">
                  <c:v>38835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40581</c:v>
                </c:pt>
                <c:pt idx="1328">
                  <c:v>40582</c:v>
                </c:pt>
                <c:pt idx="1329">
                  <c:v>40583</c:v>
                </c:pt>
                <c:pt idx="1330">
                  <c:v>40584</c:v>
                </c:pt>
                <c:pt idx="1331">
                  <c:v>40585</c:v>
                </c:pt>
                <c:pt idx="1332">
                  <c:v>40588</c:v>
                </c:pt>
                <c:pt idx="1333">
                  <c:v>40589</c:v>
                </c:pt>
                <c:pt idx="1334">
                  <c:v>40590</c:v>
                </c:pt>
                <c:pt idx="1335">
                  <c:v>40591</c:v>
                </c:pt>
                <c:pt idx="1336">
                  <c:v>40592</c:v>
                </c:pt>
                <c:pt idx="1337">
                  <c:v>40595</c:v>
                </c:pt>
                <c:pt idx="1338">
                  <c:v>40596</c:v>
                </c:pt>
                <c:pt idx="1339">
                  <c:v>40597</c:v>
                </c:pt>
                <c:pt idx="1340">
                  <c:v>40598</c:v>
                </c:pt>
                <c:pt idx="1341">
                  <c:v>40599</c:v>
                </c:pt>
                <c:pt idx="1342">
                  <c:v>40602</c:v>
                </c:pt>
                <c:pt idx="1343">
                  <c:v>40603</c:v>
                </c:pt>
                <c:pt idx="1344">
                  <c:v>40604</c:v>
                </c:pt>
                <c:pt idx="1345">
                  <c:v>40605</c:v>
                </c:pt>
                <c:pt idx="1346">
                  <c:v>40606</c:v>
                </c:pt>
                <c:pt idx="1347">
                  <c:v>40609</c:v>
                </c:pt>
                <c:pt idx="1348">
                  <c:v>40610</c:v>
                </c:pt>
                <c:pt idx="1349">
                  <c:v>40611</c:v>
                </c:pt>
                <c:pt idx="1350">
                  <c:v>40612</c:v>
                </c:pt>
                <c:pt idx="1351">
                  <c:v>40613</c:v>
                </c:pt>
                <c:pt idx="1352">
                  <c:v>40616</c:v>
                </c:pt>
                <c:pt idx="1353">
                  <c:v>40617</c:v>
                </c:pt>
                <c:pt idx="1354">
                  <c:v>40618</c:v>
                </c:pt>
                <c:pt idx="1355">
                  <c:v>40619</c:v>
                </c:pt>
                <c:pt idx="1356">
                  <c:v>40620</c:v>
                </c:pt>
                <c:pt idx="1357">
                  <c:v>40623</c:v>
                </c:pt>
                <c:pt idx="1358">
                  <c:v>40624</c:v>
                </c:pt>
                <c:pt idx="1359">
                  <c:v>40625</c:v>
                </c:pt>
                <c:pt idx="1360">
                  <c:v>40626</c:v>
                </c:pt>
                <c:pt idx="1361">
                  <c:v>40627</c:v>
                </c:pt>
                <c:pt idx="1362">
                  <c:v>40630</c:v>
                </c:pt>
                <c:pt idx="1363">
                  <c:v>40631</c:v>
                </c:pt>
                <c:pt idx="1364">
                  <c:v>40632</c:v>
                </c:pt>
                <c:pt idx="1365">
                  <c:v>40633</c:v>
                </c:pt>
                <c:pt idx="1366">
                  <c:v>40634</c:v>
                </c:pt>
                <c:pt idx="1367">
                  <c:v>40637</c:v>
                </c:pt>
                <c:pt idx="1368">
                  <c:v>40639</c:v>
                </c:pt>
                <c:pt idx="1369">
                  <c:v>40640</c:v>
                </c:pt>
                <c:pt idx="1370">
                  <c:v>40641</c:v>
                </c:pt>
                <c:pt idx="1371">
                  <c:v>40644</c:v>
                </c:pt>
                <c:pt idx="1372">
                  <c:v>40645</c:v>
                </c:pt>
                <c:pt idx="1373">
                  <c:v>40646</c:v>
                </c:pt>
                <c:pt idx="1374">
                  <c:v>40647</c:v>
                </c:pt>
                <c:pt idx="1375">
                  <c:v>40648</c:v>
                </c:pt>
                <c:pt idx="1376">
                  <c:v>40651</c:v>
                </c:pt>
                <c:pt idx="1377">
                  <c:v>40652</c:v>
                </c:pt>
                <c:pt idx="1378">
                  <c:v>40653</c:v>
                </c:pt>
                <c:pt idx="1379">
                  <c:v>40654</c:v>
                </c:pt>
                <c:pt idx="1380">
                  <c:v>40659</c:v>
                </c:pt>
                <c:pt idx="1381">
                  <c:v>40660</c:v>
                </c:pt>
                <c:pt idx="1382">
                  <c:v>40661</c:v>
                </c:pt>
                <c:pt idx="1383">
                  <c:v>40662</c:v>
                </c:pt>
                <c:pt idx="1384">
                  <c:v>40666</c:v>
                </c:pt>
                <c:pt idx="1385">
                  <c:v>40667</c:v>
                </c:pt>
                <c:pt idx="1386">
                  <c:v>40668</c:v>
                </c:pt>
                <c:pt idx="1387">
                  <c:v>40669</c:v>
                </c:pt>
                <c:pt idx="1388">
                  <c:v>40672</c:v>
                </c:pt>
                <c:pt idx="1389">
                  <c:v>40674</c:v>
                </c:pt>
                <c:pt idx="1390">
                  <c:v>40675</c:v>
                </c:pt>
                <c:pt idx="1391">
                  <c:v>40676</c:v>
                </c:pt>
                <c:pt idx="1392">
                  <c:v>40679</c:v>
                </c:pt>
                <c:pt idx="1393">
                  <c:v>40680</c:v>
                </c:pt>
                <c:pt idx="1394">
                  <c:v>40681</c:v>
                </c:pt>
                <c:pt idx="1395">
                  <c:v>40682</c:v>
                </c:pt>
                <c:pt idx="1396">
                  <c:v>40683</c:v>
                </c:pt>
                <c:pt idx="1397">
                  <c:v>40686</c:v>
                </c:pt>
                <c:pt idx="1398">
                  <c:v>40687</c:v>
                </c:pt>
                <c:pt idx="1399">
                  <c:v>40688</c:v>
                </c:pt>
                <c:pt idx="1400">
                  <c:v>40689</c:v>
                </c:pt>
                <c:pt idx="1401">
                  <c:v>40690</c:v>
                </c:pt>
                <c:pt idx="1402">
                  <c:v>40693</c:v>
                </c:pt>
                <c:pt idx="1403">
                  <c:v>40694</c:v>
                </c:pt>
                <c:pt idx="1404">
                  <c:v>40695</c:v>
                </c:pt>
                <c:pt idx="1405">
                  <c:v>40696</c:v>
                </c:pt>
                <c:pt idx="1406">
                  <c:v>40697</c:v>
                </c:pt>
                <c:pt idx="1407">
                  <c:v>40701</c:v>
                </c:pt>
                <c:pt idx="1408">
                  <c:v>40702</c:v>
                </c:pt>
                <c:pt idx="1409">
                  <c:v>40703</c:v>
                </c:pt>
                <c:pt idx="1410">
                  <c:v>40704</c:v>
                </c:pt>
                <c:pt idx="1411">
                  <c:v>40707</c:v>
                </c:pt>
                <c:pt idx="1412">
                  <c:v>40708</c:v>
                </c:pt>
                <c:pt idx="1413">
                  <c:v>40709</c:v>
                </c:pt>
                <c:pt idx="1414">
                  <c:v>40710</c:v>
                </c:pt>
                <c:pt idx="1415">
                  <c:v>40711</c:v>
                </c:pt>
                <c:pt idx="1416">
                  <c:v>40714</c:v>
                </c:pt>
                <c:pt idx="1417">
                  <c:v>40715</c:v>
                </c:pt>
                <c:pt idx="1418">
                  <c:v>40716</c:v>
                </c:pt>
                <c:pt idx="1419">
                  <c:v>40717</c:v>
                </c:pt>
                <c:pt idx="1420">
                  <c:v>40718</c:v>
                </c:pt>
                <c:pt idx="1421">
                  <c:v>40721</c:v>
                </c:pt>
                <c:pt idx="1422">
                  <c:v>40722</c:v>
                </c:pt>
                <c:pt idx="1423">
                  <c:v>40723</c:v>
                </c:pt>
                <c:pt idx="1424">
                  <c:v>40724</c:v>
                </c:pt>
                <c:pt idx="1425">
                  <c:v>40728</c:v>
                </c:pt>
                <c:pt idx="1426">
                  <c:v>40729</c:v>
                </c:pt>
                <c:pt idx="1427">
                  <c:v>40730</c:v>
                </c:pt>
                <c:pt idx="1428">
                  <c:v>40731</c:v>
                </c:pt>
                <c:pt idx="1429">
                  <c:v>40732</c:v>
                </c:pt>
                <c:pt idx="1430">
                  <c:v>40735</c:v>
                </c:pt>
                <c:pt idx="1431">
                  <c:v>40736</c:v>
                </c:pt>
                <c:pt idx="1432">
                  <c:v>40737</c:v>
                </c:pt>
                <c:pt idx="1433">
                  <c:v>40738</c:v>
                </c:pt>
                <c:pt idx="1434">
                  <c:v>40739</c:v>
                </c:pt>
                <c:pt idx="1435">
                  <c:v>40742</c:v>
                </c:pt>
                <c:pt idx="1436">
                  <c:v>40743</c:v>
                </c:pt>
                <c:pt idx="1437">
                  <c:v>40744</c:v>
                </c:pt>
                <c:pt idx="1438">
                  <c:v>40745</c:v>
                </c:pt>
                <c:pt idx="1439">
                  <c:v>40746</c:v>
                </c:pt>
                <c:pt idx="1440">
                  <c:v>40749</c:v>
                </c:pt>
                <c:pt idx="1441">
                  <c:v>40750</c:v>
                </c:pt>
                <c:pt idx="1442">
                  <c:v>40751</c:v>
                </c:pt>
                <c:pt idx="1443">
                  <c:v>40752</c:v>
                </c:pt>
                <c:pt idx="1444">
                  <c:v>40753</c:v>
                </c:pt>
                <c:pt idx="1445">
                  <c:v>40756</c:v>
                </c:pt>
                <c:pt idx="1446">
                  <c:v>40757</c:v>
                </c:pt>
                <c:pt idx="1447">
                  <c:v>40758</c:v>
                </c:pt>
                <c:pt idx="1448">
                  <c:v>40759</c:v>
                </c:pt>
                <c:pt idx="1449">
                  <c:v>40760</c:v>
                </c:pt>
                <c:pt idx="1450">
                  <c:v>40763</c:v>
                </c:pt>
                <c:pt idx="1451">
                  <c:v>40764</c:v>
                </c:pt>
                <c:pt idx="1452">
                  <c:v>40765</c:v>
                </c:pt>
                <c:pt idx="1453">
                  <c:v>40766</c:v>
                </c:pt>
                <c:pt idx="1454">
                  <c:v>40767</c:v>
                </c:pt>
                <c:pt idx="1455">
                  <c:v>40770</c:v>
                </c:pt>
                <c:pt idx="1456">
                  <c:v>40771</c:v>
                </c:pt>
                <c:pt idx="1457">
                  <c:v>40772</c:v>
                </c:pt>
                <c:pt idx="1458">
                  <c:v>40773</c:v>
                </c:pt>
                <c:pt idx="1459">
                  <c:v>40774</c:v>
                </c:pt>
                <c:pt idx="1460">
                  <c:v>40777</c:v>
                </c:pt>
                <c:pt idx="1461">
                  <c:v>40778</c:v>
                </c:pt>
                <c:pt idx="1462">
                  <c:v>40779</c:v>
                </c:pt>
                <c:pt idx="1463">
                  <c:v>40780</c:v>
                </c:pt>
                <c:pt idx="1464">
                  <c:v>40781</c:v>
                </c:pt>
                <c:pt idx="1465">
                  <c:v>40784</c:v>
                </c:pt>
                <c:pt idx="1466">
                  <c:v>40785</c:v>
                </c:pt>
                <c:pt idx="1467">
                  <c:v>40786</c:v>
                </c:pt>
                <c:pt idx="1468">
                  <c:v>40787</c:v>
                </c:pt>
                <c:pt idx="1469">
                  <c:v>40788</c:v>
                </c:pt>
                <c:pt idx="1470">
                  <c:v>40791</c:v>
                </c:pt>
                <c:pt idx="1471">
                  <c:v>40792</c:v>
                </c:pt>
                <c:pt idx="1472">
                  <c:v>40793</c:v>
                </c:pt>
                <c:pt idx="1473">
                  <c:v>40794</c:v>
                </c:pt>
                <c:pt idx="1474">
                  <c:v>40795</c:v>
                </c:pt>
                <c:pt idx="1475">
                  <c:v>40798</c:v>
                </c:pt>
                <c:pt idx="1476">
                  <c:v>40800</c:v>
                </c:pt>
                <c:pt idx="1477">
                  <c:v>40801</c:v>
                </c:pt>
                <c:pt idx="1478">
                  <c:v>40802</c:v>
                </c:pt>
                <c:pt idx="1479">
                  <c:v>40805</c:v>
                </c:pt>
                <c:pt idx="1480">
                  <c:v>40806</c:v>
                </c:pt>
                <c:pt idx="1481">
                  <c:v>40807</c:v>
                </c:pt>
                <c:pt idx="1482">
                  <c:v>40808</c:v>
                </c:pt>
                <c:pt idx="1483">
                  <c:v>40809</c:v>
                </c:pt>
                <c:pt idx="1484">
                  <c:v>40812</c:v>
                </c:pt>
                <c:pt idx="1485">
                  <c:v>40813</c:v>
                </c:pt>
                <c:pt idx="1486">
                  <c:v>40814</c:v>
                </c:pt>
                <c:pt idx="1487">
                  <c:v>40816</c:v>
                </c:pt>
                <c:pt idx="1488">
                  <c:v>40819</c:v>
                </c:pt>
                <c:pt idx="1489">
                  <c:v>40820</c:v>
                </c:pt>
                <c:pt idx="1490">
                  <c:v>40822</c:v>
                </c:pt>
                <c:pt idx="1491">
                  <c:v>40823</c:v>
                </c:pt>
                <c:pt idx="1492">
                  <c:v>40826</c:v>
                </c:pt>
                <c:pt idx="1493">
                  <c:v>40827</c:v>
                </c:pt>
                <c:pt idx="1494">
                  <c:v>40828</c:v>
                </c:pt>
                <c:pt idx="1495">
                  <c:v>40829</c:v>
                </c:pt>
                <c:pt idx="1496">
                  <c:v>40830</c:v>
                </c:pt>
                <c:pt idx="1497">
                  <c:v>40833</c:v>
                </c:pt>
                <c:pt idx="1498">
                  <c:v>40834</c:v>
                </c:pt>
                <c:pt idx="1499">
                  <c:v>40835</c:v>
                </c:pt>
                <c:pt idx="1500">
                  <c:v>40836</c:v>
                </c:pt>
                <c:pt idx="1501">
                  <c:v>40837</c:v>
                </c:pt>
                <c:pt idx="1502">
                  <c:v>40840</c:v>
                </c:pt>
                <c:pt idx="1503">
                  <c:v>40841</c:v>
                </c:pt>
                <c:pt idx="1504">
                  <c:v>40842</c:v>
                </c:pt>
                <c:pt idx="1505">
                  <c:v>40843</c:v>
                </c:pt>
                <c:pt idx="1506">
                  <c:v>40844</c:v>
                </c:pt>
                <c:pt idx="1507">
                  <c:v>40847</c:v>
                </c:pt>
                <c:pt idx="1508">
                  <c:v>40848</c:v>
                </c:pt>
                <c:pt idx="1509">
                  <c:v>40849</c:v>
                </c:pt>
                <c:pt idx="1510">
                  <c:v>40850</c:v>
                </c:pt>
                <c:pt idx="1511">
                  <c:v>40851</c:v>
                </c:pt>
                <c:pt idx="1512">
                  <c:v>40854</c:v>
                </c:pt>
                <c:pt idx="1513">
                  <c:v>40855</c:v>
                </c:pt>
                <c:pt idx="1514">
                  <c:v>40856</c:v>
                </c:pt>
                <c:pt idx="1515">
                  <c:v>40857</c:v>
                </c:pt>
                <c:pt idx="1516">
                  <c:v>40858</c:v>
                </c:pt>
                <c:pt idx="1517">
                  <c:v>40861</c:v>
                </c:pt>
                <c:pt idx="1518">
                  <c:v>40862</c:v>
                </c:pt>
                <c:pt idx="1519">
                  <c:v>40863</c:v>
                </c:pt>
                <c:pt idx="1520">
                  <c:v>40864</c:v>
                </c:pt>
                <c:pt idx="1521">
                  <c:v>40865</c:v>
                </c:pt>
                <c:pt idx="1522">
                  <c:v>40868</c:v>
                </c:pt>
                <c:pt idx="1523">
                  <c:v>40869</c:v>
                </c:pt>
                <c:pt idx="1524">
                  <c:v>40870</c:v>
                </c:pt>
                <c:pt idx="1525">
                  <c:v>40871</c:v>
                </c:pt>
                <c:pt idx="1526">
                  <c:v>40872</c:v>
                </c:pt>
                <c:pt idx="1527">
                  <c:v>40875</c:v>
                </c:pt>
                <c:pt idx="1528">
                  <c:v>40876</c:v>
                </c:pt>
                <c:pt idx="1529">
                  <c:v>40877</c:v>
                </c:pt>
                <c:pt idx="1530">
                  <c:v>40878</c:v>
                </c:pt>
                <c:pt idx="1531">
                  <c:v>40879</c:v>
                </c:pt>
                <c:pt idx="1532">
                  <c:v>40882</c:v>
                </c:pt>
                <c:pt idx="1533">
                  <c:v>40883</c:v>
                </c:pt>
                <c:pt idx="1534">
                  <c:v>40884</c:v>
                </c:pt>
                <c:pt idx="1535">
                  <c:v>40885</c:v>
                </c:pt>
                <c:pt idx="1536">
                  <c:v>40886</c:v>
                </c:pt>
                <c:pt idx="1537">
                  <c:v>40889</c:v>
                </c:pt>
                <c:pt idx="1538">
                  <c:v>40890</c:v>
                </c:pt>
                <c:pt idx="1539">
                  <c:v>40891</c:v>
                </c:pt>
                <c:pt idx="1540">
                  <c:v>40892</c:v>
                </c:pt>
                <c:pt idx="1541">
                  <c:v>40893</c:v>
                </c:pt>
                <c:pt idx="1542">
                  <c:v>40896</c:v>
                </c:pt>
                <c:pt idx="1543">
                  <c:v>40897</c:v>
                </c:pt>
                <c:pt idx="1544">
                  <c:v>40898</c:v>
                </c:pt>
                <c:pt idx="1545">
                  <c:v>40899</c:v>
                </c:pt>
                <c:pt idx="1546">
                  <c:v>40900</c:v>
                </c:pt>
                <c:pt idx="1547">
                  <c:v>40903</c:v>
                </c:pt>
                <c:pt idx="1548">
                  <c:v>40904</c:v>
                </c:pt>
                <c:pt idx="1549">
                  <c:v>40905</c:v>
                </c:pt>
                <c:pt idx="1550">
                  <c:v>40906</c:v>
                </c:pt>
                <c:pt idx="1551">
                  <c:v>40907</c:v>
                </c:pt>
                <c:pt idx="1552">
                  <c:v>40910</c:v>
                </c:pt>
                <c:pt idx="1553">
                  <c:v>40911</c:v>
                </c:pt>
                <c:pt idx="1554">
                  <c:v>40912</c:v>
                </c:pt>
                <c:pt idx="1555">
                  <c:v>40913</c:v>
                </c:pt>
                <c:pt idx="1556">
                  <c:v>40914</c:v>
                </c:pt>
                <c:pt idx="1557">
                  <c:v>40917</c:v>
                </c:pt>
                <c:pt idx="1558">
                  <c:v>40918</c:v>
                </c:pt>
                <c:pt idx="1559">
                  <c:v>40919</c:v>
                </c:pt>
                <c:pt idx="1560">
                  <c:v>40920</c:v>
                </c:pt>
                <c:pt idx="1561">
                  <c:v>40921</c:v>
                </c:pt>
                <c:pt idx="1562">
                  <c:v>40924</c:v>
                </c:pt>
                <c:pt idx="1563">
                  <c:v>40925</c:v>
                </c:pt>
                <c:pt idx="1564">
                  <c:v>40926</c:v>
                </c:pt>
                <c:pt idx="1565">
                  <c:v>40927</c:v>
                </c:pt>
                <c:pt idx="1566">
                  <c:v>40928</c:v>
                </c:pt>
                <c:pt idx="1567">
                  <c:v>40931</c:v>
                </c:pt>
                <c:pt idx="1568">
                  <c:v>40932</c:v>
                </c:pt>
                <c:pt idx="1569">
                  <c:v>40933</c:v>
                </c:pt>
                <c:pt idx="1570">
                  <c:v>40934</c:v>
                </c:pt>
                <c:pt idx="1571">
                  <c:v>40935</c:v>
                </c:pt>
                <c:pt idx="1572">
                  <c:v>40938</c:v>
                </c:pt>
                <c:pt idx="1573">
                  <c:v>40939</c:v>
                </c:pt>
                <c:pt idx="1574">
                  <c:v>40940</c:v>
                </c:pt>
                <c:pt idx="1575">
                  <c:v>40941</c:v>
                </c:pt>
                <c:pt idx="1576">
                  <c:v>40942</c:v>
                </c:pt>
                <c:pt idx="1577">
                  <c:v>40945</c:v>
                </c:pt>
                <c:pt idx="1578">
                  <c:v>40946</c:v>
                </c:pt>
                <c:pt idx="1579">
                  <c:v>40947</c:v>
                </c:pt>
                <c:pt idx="1580">
                  <c:v>40948</c:v>
                </c:pt>
                <c:pt idx="1581">
                  <c:v>40949</c:v>
                </c:pt>
                <c:pt idx="1582">
                  <c:v>40952</c:v>
                </c:pt>
                <c:pt idx="1583">
                  <c:v>40953</c:v>
                </c:pt>
                <c:pt idx="1584">
                  <c:v>40954</c:v>
                </c:pt>
                <c:pt idx="1585">
                  <c:v>40955</c:v>
                </c:pt>
                <c:pt idx="1586">
                  <c:v>40956</c:v>
                </c:pt>
                <c:pt idx="1587">
                  <c:v>40959</c:v>
                </c:pt>
                <c:pt idx="1588">
                  <c:v>40960</c:v>
                </c:pt>
                <c:pt idx="1589">
                  <c:v>40961</c:v>
                </c:pt>
                <c:pt idx="1590">
                  <c:v>40962</c:v>
                </c:pt>
                <c:pt idx="1591">
                  <c:v>40963</c:v>
                </c:pt>
                <c:pt idx="1592">
                  <c:v>40966</c:v>
                </c:pt>
                <c:pt idx="1593">
                  <c:v>40967</c:v>
                </c:pt>
                <c:pt idx="1594">
                  <c:v>40968</c:v>
                </c:pt>
                <c:pt idx="1595">
                  <c:v>40969</c:v>
                </c:pt>
                <c:pt idx="1596">
                  <c:v>40970</c:v>
                </c:pt>
                <c:pt idx="1597">
                  <c:v>40973</c:v>
                </c:pt>
                <c:pt idx="1598">
                  <c:v>40974</c:v>
                </c:pt>
                <c:pt idx="1599">
                  <c:v>40975</c:v>
                </c:pt>
                <c:pt idx="1600">
                  <c:v>40976</c:v>
                </c:pt>
                <c:pt idx="1601">
                  <c:v>40977</c:v>
                </c:pt>
                <c:pt idx="1602">
                  <c:v>40980</c:v>
                </c:pt>
                <c:pt idx="1603">
                  <c:v>40981</c:v>
                </c:pt>
                <c:pt idx="1604">
                  <c:v>40982</c:v>
                </c:pt>
                <c:pt idx="1605">
                  <c:v>40983</c:v>
                </c:pt>
                <c:pt idx="1606">
                  <c:v>40984</c:v>
                </c:pt>
                <c:pt idx="1607">
                  <c:v>40987</c:v>
                </c:pt>
                <c:pt idx="1608">
                  <c:v>40988</c:v>
                </c:pt>
                <c:pt idx="1609">
                  <c:v>40989</c:v>
                </c:pt>
                <c:pt idx="1610">
                  <c:v>40990</c:v>
                </c:pt>
                <c:pt idx="1611">
                  <c:v>40991</c:v>
                </c:pt>
                <c:pt idx="1612">
                  <c:v>40994</c:v>
                </c:pt>
                <c:pt idx="1613">
                  <c:v>40995</c:v>
                </c:pt>
                <c:pt idx="1614">
                  <c:v>40996</c:v>
                </c:pt>
                <c:pt idx="1615">
                  <c:v>40997</c:v>
                </c:pt>
                <c:pt idx="1616">
                  <c:v>40998</c:v>
                </c:pt>
                <c:pt idx="1617">
                  <c:v>41001</c:v>
                </c:pt>
                <c:pt idx="1618">
                  <c:v>41002</c:v>
                </c:pt>
                <c:pt idx="1619">
                  <c:v>41003</c:v>
                </c:pt>
                <c:pt idx="1620">
                  <c:v>41004</c:v>
                </c:pt>
                <c:pt idx="1621">
                  <c:v>41005</c:v>
                </c:pt>
                <c:pt idx="1622">
                  <c:v>41008</c:v>
                </c:pt>
                <c:pt idx="1623">
                  <c:v>41009</c:v>
                </c:pt>
                <c:pt idx="1624">
                  <c:v>41010</c:v>
                </c:pt>
                <c:pt idx="1625">
                  <c:v>41011</c:v>
                </c:pt>
                <c:pt idx="1626">
                  <c:v>41012</c:v>
                </c:pt>
                <c:pt idx="1627">
                  <c:v>41015</c:v>
                </c:pt>
                <c:pt idx="1628">
                  <c:v>41016</c:v>
                </c:pt>
                <c:pt idx="1629">
                  <c:v>41017</c:v>
                </c:pt>
                <c:pt idx="1630">
                  <c:v>41018</c:v>
                </c:pt>
                <c:pt idx="1631">
                  <c:v>41019</c:v>
                </c:pt>
                <c:pt idx="1632">
                  <c:v>41022</c:v>
                </c:pt>
                <c:pt idx="1633">
                  <c:v>41023</c:v>
                </c:pt>
                <c:pt idx="1634">
                  <c:v>41024</c:v>
                </c:pt>
                <c:pt idx="1635">
                  <c:v>41025</c:v>
                </c:pt>
                <c:pt idx="1636">
                  <c:v>41026</c:v>
                </c:pt>
                <c:pt idx="1637">
                  <c:v>41029</c:v>
                </c:pt>
                <c:pt idx="1638">
                  <c:v>41030</c:v>
                </c:pt>
                <c:pt idx="1639">
                  <c:v>41031</c:v>
                </c:pt>
                <c:pt idx="1640">
                  <c:v>41032</c:v>
                </c:pt>
                <c:pt idx="1641">
                  <c:v>41033</c:v>
                </c:pt>
                <c:pt idx="1642">
                  <c:v>41036</c:v>
                </c:pt>
                <c:pt idx="1643">
                  <c:v>41037</c:v>
                </c:pt>
                <c:pt idx="1644">
                  <c:v>41038</c:v>
                </c:pt>
                <c:pt idx="1645">
                  <c:v>41039</c:v>
                </c:pt>
                <c:pt idx="1646">
                  <c:v>41040</c:v>
                </c:pt>
                <c:pt idx="1647">
                  <c:v>41043</c:v>
                </c:pt>
                <c:pt idx="1648">
                  <c:v>41044</c:v>
                </c:pt>
                <c:pt idx="1649">
                  <c:v>41045</c:v>
                </c:pt>
                <c:pt idx="1650">
                  <c:v>41046</c:v>
                </c:pt>
                <c:pt idx="1651">
                  <c:v>41047</c:v>
                </c:pt>
                <c:pt idx="1652">
                  <c:v>41050</c:v>
                </c:pt>
                <c:pt idx="1653">
                  <c:v>41051</c:v>
                </c:pt>
                <c:pt idx="1654">
                  <c:v>41052</c:v>
                </c:pt>
                <c:pt idx="1655">
                  <c:v>41053</c:v>
                </c:pt>
                <c:pt idx="1656">
                  <c:v>41054</c:v>
                </c:pt>
                <c:pt idx="1657">
                  <c:v>41057</c:v>
                </c:pt>
                <c:pt idx="1658">
                  <c:v>41058</c:v>
                </c:pt>
                <c:pt idx="1659">
                  <c:v>41059</c:v>
                </c:pt>
                <c:pt idx="1660">
                  <c:v>41060</c:v>
                </c:pt>
                <c:pt idx="1661">
                  <c:v>41061</c:v>
                </c:pt>
                <c:pt idx="1662">
                  <c:v>41064</c:v>
                </c:pt>
                <c:pt idx="1663">
                  <c:v>41065</c:v>
                </c:pt>
                <c:pt idx="1664">
                  <c:v>41066</c:v>
                </c:pt>
                <c:pt idx="1665">
                  <c:v>41067</c:v>
                </c:pt>
                <c:pt idx="1666">
                  <c:v>41068</c:v>
                </c:pt>
                <c:pt idx="1667">
                  <c:v>41071</c:v>
                </c:pt>
                <c:pt idx="1668">
                  <c:v>41072</c:v>
                </c:pt>
                <c:pt idx="1669">
                  <c:v>41073</c:v>
                </c:pt>
                <c:pt idx="1670">
                  <c:v>41074</c:v>
                </c:pt>
                <c:pt idx="1671">
                  <c:v>41075</c:v>
                </c:pt>
                <c:pt idx="1672">
                  <c:v>41078</c:v>
                </c:pt>
                <c:pt idx="1673">
                  <c:v>41079</c:v>
                </c:pt>
                <c:pt idx="1674">
                  <c:v>41080</c:v>
                </c:pt>
                <c:pt idx="1675">
                  <c:v>41081</c:v>
                </c:pt>
                <c:pt idx="1676">
                  <c:v>41082</c:v>
                </c:pt>
                <c:pt idx="1677">
                  <c:v>41085</c:v>
                </c:pt>
                <c:pt idx="1678">
                  <c:v>41086</c:v>
                </c:pt>
                <c:pt idx="1679">
                  <c:v>41087</c:v>
                </c:pt>
                <c:pt idx="1680">
                  <c:v>41088</c:v>
                </c:pt>
                <c:pt idx="1681">
                  <c:v>41089</c:v>
                </c:pt>
                <c:pt idx="1682">
                  <c:v>41092</c:v>
                </c:pt>
                <c:pt idx="1683">
                  <c:v>41093</c:v>
                </c:pt>
                <c:pt idx="1684">
                  <c:v>41094</c:v>
                </c:pt>
                <c:pt idx="1685">
                  <c:v>41095</c:v>
                </c:pt>
                <c:pt idx="1686">
                  <c:v>41096</c:v>
                </c:pt>
                <c:pt idx="1687">
                  <c:v>41099</c:v>
                </c:pt>
                <c:pt idx="1688">
                  <c:v>41100</c:v>
                </c:pt>
                <c:pt idx="1689">
                  <c:v>41101</c:v>
                </c:pt>
                <c:pt idx="1690">
                  <c:v>41102</c:v>
                </c:pt>
                <c:pt idx="1691">
                  <c:v>41103</c:v>
                </c:pt>
                <c:pt idx="1692">
                  <c:v>41106</c:v>
                </c:pt>
                <c:pt idx="1693">
                  <c:v>41107</c:v>
                </c:pt>
                <c:pt idx="1694">
                  <c:v>41108</c:v>
                </c:pt>
                <c:pt idx="1695">
                  <c:v>41109</c:v>
                </c:pt>
                <c:pt idx="1696">
                  <c:v>41110</c:v>
                </c:pt>
                <c:pt idx="1697">
                  <c:v>41113</c:v>
                </c:pt>
                <c:pt idx="1698">
                  <c:v>41114</c:v>
                </c:pt>
                <c:pt idx="1699">
                  <c:v>41115</c:v>
                </c:pt>
                <c:pt idx="1700">
                  <c:v>41116</c:v>
                </c:pt>
                <c:pt idx="1701">
                  <c:v>41117</c:v>
                </c:pt>
                <c:pt idx="1702">
                  <c:v>41120</c:v>
                </c:pt>
                <c:pt idx="1703">
                  <c:v>41121</c:v>
                </c:pt>
                <c:pt idx="1704">
                  <c:v>41122</c:v>
                </c:pt>
                <c:pt idx="1705">
                  <c:v>41123</c:v>
                </c:pt>
                <c:pt idx="1706">
                  <c:v>41124</c:v>
                </c:pt>
                <c:pt idx="1707">
                  <c:v>41127</c:v>
                </c:pt>
                <c:pt idx="1708">
                  <c:v>41128</c:v>
                </c:pt>
                <c:pt idx="1709">
                  <c:v>41129</c:v>
                </c:pt>
                <c:pt idx="1710">
                  <c:v>41130</c:v>
                </c:pt>
                <c:pt idx="1711">
                  <c:v>41131</c:v>
                </c:pt>
                <c:pt idx="1712">
                  <c:v>41134</c:v>
                </c:pt>
                <c:pt idx="1713">
                  <c:v>41135</c:v>
                </c:pt>
                <c:pt idx="1714">
                  <c:v>41136</c:v>
                </c:pt>
                <c:pt idx="1715">
                  <c:v>41137</c:v>
                </c:pt>
                <c:pt idx="1716">
                  <c:v>41138</c:v>
                </c:pt>
                <c:pt idx="1717">
                  <c:v>41141</c:v>
                </c:pt>
                <c:pt idx="1718">
                  <c:v>41142</c:v>
                </c:pt>
                <c:pt idx="1719">
                  <c:v>41143</c:v>
                </c:pt>
                <c:pt idx="1720">
                  <c:v>41144</c:v>
                </c:pt>
                <c:pt idx="1721">
                  <c:v>41145</c:v>
                </c:pt>
                <c:pt idx="1722">
                  <c:v>41148</c:v>
                </c:pt>
                <c:pt idx="1723">
                  <c:v>41149</c:v>
                </c:pt>
                <c:pt idx="1724">
                  <c:v>41150</c:v>
                </c:pt>
                <c:pt idx="1725">
                  <c:v>41151</c:v>
                </c:pt>
                <c:pt idx="1726">
                  <c:v>41152</c:v>
                </c:pt>
                <c:pt idx="1727">
                  <c:v>41155</c:v>
                </c:pt>
                <c:pt idx="1728">
                  <c:v>41156</c:v>
                </c:pt>
                <c:pt idx="1729">
                  <c:v>41157</c:v>
                </c:pt>
                <c:pt idx="1730">
                  <c:v>41158</c:v>
                </c:pt>
                <c:pt idx="1731">
                  <c:v>41159</c:v>
                </c:pt>
                <c:pt idx="1732">
                  <c:v>41162</c:v>
                </c:pt>
                <c:pt idx="1733">
                  <c:v>41163</c:v>
                </c:pt>
                <c:pt idx="1734">
                  <c:v>41164</c:v>
                </c:pt>
                <c:pt idx="1735">
                  <c:v>41165</c:v>
                </c:pt>
                <c:pt idx="1736">
                  <c:v>41166</c:v>
                </c:pt>
                <c:pt idx="1737">
                  <c:v>41169</c:v>
                </c:pt>
                <c:pt idx="1738">
                  <c:v>41170</c:v>
                </c:pt>
                <c:pt idx="1739">
                  <c:v>41171</c:v>
                </c:pt>
                <c:pt idx="1740">
                  <c:v>41172</c:v>
                </c:pt>
                <c:pt idx="1741">
                  <c:v>41173</c:v>
                </c:pt>
                <c:pt idx="1742">
                  <c:v>41176</c:v>
                </c:pt>
                <c:pt idx="1743">
                  <c:v>41177</c:v>
                </c:pt>
                <c:pt idx="1744">
                  <c:v>41178</c:v>
                </c:pt>
                <c:pt idx="1745">
                  <c:v>41179</c:v>
                </c:pt>
                <c:pt idx="1746">
                  <c:v>41180</c:v>
                </c:pt>
                <c:pt idx="1747">
                  <c:v>41183</c:v>
                </c:pt>
                <c:pt idx="1748">
                  <c:v>41184</c:v>
                </c:pt>
                <c:pt idx="1749">
                  <c:v>41185</c:v>
                </c:pt>
                <c:pt idx="1750">
                  <c:v>41186</c:v>
                </c:pt>
                <c:pt idx="1751">
                  <c:v>41187</c:v>
                </c:pt>
                <c:pt idx="1752">
                  <c:v>41190</c:v>
                </c:pt>
                <c:pt idx="1753">
                  <c:v>41191</c:v>
                </c:pt>
                <c:pt idx="1754">
                  <c:v>41192</c:v>
                </c:pt>
                <c:pt idx="1755">
                  <c:v>41193</c:v>
                </c:pt>
                <c:pt idx="1756">
                  <c:v>41194</c:v>
                </c:pt>
                <c:pt idx="1757">
                  <c:v>41197</c:v>
                </c:pt>
                <c:pt idx="1758">
                  <c:v>41198</c:v>
                </c:pt>
                <c:pt idx="1759">
                  <c:v>41199</c:v>
                </c:pt>
                <c:pt idx="1760">
                  <c:v>41200</c:v>
                </c:pt>
                <c:pt idx="1761">
                  <c:v>41201</c:v>
                </c:pt>
                <c:pt idx="1762">
                  <c:v>41204</c:v>
                </c:pt>
                <c:pt idx="1763">
                  <c:v>41205</c:v>
                </c:pt>
                <c:pt idx="1764">
                  <c:v>41206</c:v>
                </c:pt>
                <c:pt idx="1765">
                  <c:v>41207</c:v>
                </c:pt>
                <c:pt idx="1766">
                  <c:v>41208</c:v>
                </c:pt>
                <c:pt idx="1767">
                  <c:v>41211</c:v>
                </c:pt>
                <c:pt idx="1768">
                  <c:v>41212</c:v>
                </c:pt>
                <c:pt idx="1769">
                  <c:v>41213</c:v>
                </c:pt>
                <c:pt idx="1770">
                  <c:v>41214</c:v>
                </c:pt>
                <c:pt idx="1771">
                  <c:v>41215</c:v>
                </c:pt>
                <c:pt idx="1772">
                  <c:v>41218</c:v>
                </c:pt>
                <c:pt idx="1773">
                  <c:v>41219</c:v>
                </c:pt>
                <c:pt idx="1774">
                  <c:v>41220</c:v>
                </c:pt>
                <c:pt idx="1775">
                  <c:v>41221</c:v>
                </c:pt>
                <c:pt idx="1776">
                  <c:v>41222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41232</c:v>
                </c:pt>
                <c:pt idx="1783">
                  <c:v>41233</c:v>
                </c:pt>
                <c:pt idx="1784">
                  <c:v>41234</c:v>
                </c:pt>
                <c:pt idx="1785">
                  <c:v>41235</c:v>
                </c:pt>
                <c:pt idx="1786">
                  <c:v>41236</c:v>
                </c:pt>
                <c:pt idx="1787">
                  <c:v>41239</c:v>
                </c:pt>
                <c:pt idx="1788">
                  <c:v>41240</c:v>
                </c:pt>
                <c:pt idx="1789">
                  <c:v>41241</c:v>
                </c:pt>
                <c:pt idx="1790">
                  <c:v>41242</c:v>
                </c:pt>
                <c:pt idx="1791">
                  <c:v>41243</c:v>
                </c:pt>
                <c:pt idx="1792">
                  <c:v>41246</c:v>
                </c:pt>
                <c:pt idx="1793">
                  <c:v>41247</c:v>
                </c:pt>
                <c:pt idx="1794">
                  <c:v>41248</c:v>
                </c:pt>
                <c:pt idx="1795">
                  <c:v>41249</c:v>
                </c:pt>
                <c:pt idx="1796">
                  <c:v>41250</c:v>
                </c:pt>
                <c:pt idx="1797">
                  <c:v>41253</c:v>
                </c:pt>
                <c:pt idx="1798">
                  <c:v>41254</c:v>
                </c:pt>
                <c:pt idx="1799">
                  <c:v>41255</c:v>
                </c:pt>
                <c:pt idx="1800">
                  <c:v>41256</c:v>
                </c:pt>
                <c:pt idx="1801">
                  <c:v>41257</c:v>
                </c:pt>
                <c:pt idx="1802">
                  <c:v>41260</c:v>
                </c:pt>
                <c:pt idx="1803">
                  <c:v>41261</c:v>
                </c:pt>
                <c:pt idx="1804">
                  <c:v>41262</c:v>
                </c:pt>
                <c:pt idx="1805">
                  <c:v>41263</c:v>
                </c:pt>
                <c:pt idx="1806">
                  <c:v>41264</c:v>
                </c:pt>
                <c:pt idx="1807">
                  <c:v>41267</c:v>
                </c:pt>
                <c:pt idx="1808">
                  <c:v>41268</c:v>
                </c:pt>
                <c:pt idx="1809">
                  <c:v>41269</c:v>
                </c:pt>
                <c:pt idx="1810">
                  <c:v>41270</c:v>
                </c:pt>
                <c:pt idx="1811">
                  <c:v>41271</c:v>
                </c:pt>
                <c:pt idx="1812">
                  <c:v>41274</c:v>
                </c:pt>
              </c:numCache>
            </c:numRef>
          </c:cat>
          <c:val>
            <c:numRef>
              <c:f>Summary!$D$2:$D$1814</c:f>
              <c:numCache>
                <c:formatCode>0%</c:formatCode>
                <c:ptCount val="18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-2.2719999999999711E-3</c:v>
                </c:pt>
                <c:pt idx="13">
                  <c:v>0</c:v>
                </c:pt>
                <c:pt idx="14">
                  <c:v>0</c:v>
                </c:pt>
                <c:pt idx="15">
                  <c:v>-5.6800000000000002E-3</c:v>
                </c:pt>
                <c:pt idx="16">
                  <c:v>-5.6800000000000002E-3</c:v>
                </c:pt>
                <c:pt idx="17">
                  <c:v>-5.6800000000000002E-3</c:v>
                </c:pt>
                <c:pt idx="18">
                  <c:v>-4.5539999999999418E-3</c:v>
                </c:pt>
                <c:pt idx="19">
                  <c:v>-3.4280000000000291E-3</c:v>
                </c:pt>
                <c:pt idx="20">
                  <c:v>-3.4280000000000291E-3</c:v>
                </c:pt>
                <c:pt idx="21">
                  <c:v>-3.4280000000000291E-3</c:v>
                </c:pt>
                <c:pt idx="22">
                  <c:v>-9.0580000000000296E-3</c:v>
                </c:pt>
                <c:pt idx="23">
                  <c:v>-9.0580000000000296E-3</c:v>
                </c:pt>
                <c:pt idx="24">
                  <c:v>-9.0580000000000296E-3</c:v>
                </c:pt>
                <c:pt idx="25">
                  <c:v>-9.0580000000000296E-3</c:v>
                </c:pt>
                <c:pt idx="26">
                  <c:v>-9.0580000000000296E-3</c:v>
                </c:pt>
                <c:pt idx="27">
                  <c:v>-9.0580000000000296E-3</c:v>
                </c:pt>
                <c:pt idx="28">
                  <c:v>-9.0580000000000296E-3</c:v>
                </c:pt>
                <c:pt idx="29">
                  <c:v>-9.0580000000000296E-3</c:v>
                </c:pt>
                <c:pt idx="30">
                  <c:v>-9.0580000000000296E-3</c:v>
                </c:pt>
                <c:pt idx="31">
                  <c:v>-9.0580000000000296E-3</c:v>
                </c:pt>
                <c:pt idx="32">
                  <c:v>-9.0580000000000296E-3</c:v>
                </c:pt>
                <c:pt idx="33">
                  <c:v>-9.0580000000000296E-3</c:v>
                </c:pt>
                <c:pt idx="34">
                  <c:v>-9.0580000000000296E-3</c:v>
                </c:pt>
                <c:pt idx="35">
                  <c:v>-3.3705000000000293E-3</c:v>
                </c:pt>
                <c:pt idx="36">
                  <c:v>-4.5080000000000293E-3</c:v>
                </c:pt>
                <c:pt idx="37">
                  <c:v>-4.5080000000000293E-3</c:v>
                </c:pt>
                <c:pt idx="38">
                  <c:v>2.316999999999971E-3</c:v>
                </c:pt>
                <c:pt idx="39">
                  <c:v>1.1794999999999709E-3</c:v>
                </c:pt>
                <c:pt idx="40">
                  <c:v>4.5919999999999711E-3</c:v>
                </c:pt>
                <c:pt idx="41">
                  <c:v>1.0279499999999971E-2</c:v>
                </c:pt>
                <c:pt idx="42">
                  <c:v>1.3691999999999972E-2</c:v>
                </c:pt>
                <c:pt idx="43">
                  <c:v>1.1416999999999971E-2</c:v>
                </c:pt>
                <c:pt idx="44">
                  <c:v>1.255449999999997E-2</c:v>
                </c:pt>
                <c:pt idx="45">
                  <c:v>2.0516999999999969E-2</c:v>
                </c:pt>
                <c:pt idx="46">
                  <c:v>1.4829499999999971E-2</c:v>
                </c:pt>
                <c:pt idx="47">
                  <c:v>1.5966999999999971E-2</c:v>
                </c:pt>
                <c:pt idx="48">
                  <c:v>1.1416999999999971E-2</c:v>
                </c:pt>
                <c:pt idx="49">
                  <c:v>1.1416999999999971E-2</c:v>
                </c:pt>
                <c:pt idx="50">
                  <c:v>8.0269999999999717E-3</c:v>
                </c:pt>
                <c:pt idx="51">
                  <c:v>3.5069999999999711E-3</c:v>
                </c:pt>
                <c:pt idx="52">
                  <c:v>3.5069999999999711E-3</c:v>
                </c:pt>
                <c:pt idx="53">
                  <c:v>2.3874999999999999E-3</c:v>
                </c:pt>
                <c:pt idx="54">
                  <c:v>-5.4490000000000875E-3</c:v>
                </c:pt>
                <c:pt idx="55">
                  <c:v>-5.4490000000000875E-3</c:v>
                </c:pt>
                <c:pt idx="56">
                  <c:v>-4.3415000000000875E-3</c:v>
                </c:pt>
                <c:pt idx="57">
                  <c:v>-1.2094000000000087E-2</c:v>
                </c:pt>
                <c:pt idx="58">
                  <c:v>-1.2094000000000087E-2</c:v>
                </c:pt>
                <c:pt idx="59">
                  <c:v>-7.6900000000001455E-3</c:v>
                </c:pt>
                <c:pt idx="60">
                  <c:v>-6.589000000000087E-3</c:v>
                </c:pt>
                <c:pt idx="61">
                  <c:v>-1.2094000000000087E-2</c:v>
                </c:pt>
                <c:pt idx="62">
                  <c:v>-5.4880000000000293E-3</c:v>
                </c:pt>
                <c:pt idx="63">
                  <c:v>-2.1850000000001456E-3</c:v>
                </c:pt>
                <c:pt idx="64">
                  <c:v>-3.2860000000000584E-3</c:v>
                </c:pt>
                <c:pt idx="65">
                  <c:v>4.4209999999999128E-3</c:v>
                </c:pt>
                <c:pt idx="66">
                  <c:v>5.5219999999999705E-3</c:v>
                </c:pt>
                <c:pt idx="67">
                  <c:v>5.5219999999999705E-3</c:v>
                </c:pt>
                <c:pt idx="68">
                  <c:v>1.4329999999999855E-2</c:v>
                </c:pt>
                <c:pt idx="69">
                  <c:v>1.8733999999999942E-2</c:v>
                </c:pt>
                <c:pt idx="70">
                  <c:v>2.0935999999999913E-2</c:v>
                </c:pt>
                <c:pt idx="71">
                  <c:v>-2.1850000000001456E-3</c:v>
                </c:pt>
                <c:pt idx="72">
                  <c:v>-2.1850000000001456E-3</c:v>
                </c:pt>
                <c:pt idx="73">
                  <c:v>-2.1850000000001456E-3</c:v>
                </c:pt>
                <c:pt idx="74">
                  <c:v>-2.1850000000001456E-3</c:v>
                </c:pt>
                <c:pt idx="75">
                  <c:v>-2.1850000000001456E-3</c:v>
                </c:pt>
                <c:pt idx="76">
                  <c:v>-2.1850000000001456E-3</c:v>
                </c:pt>
                <c:pt idx="77">
                  <c:v>-1.0917000000000262E-2</c:v>
                </c:pt>
                <c:pt idx="78">
                  <c:v>-1.0917000000000262E-2</c:v>
                </c:pt>
                <c:pt idx="79">
                  <c:v>-1.0917000000000262E-2</c:v>
                </c:pt>
                <c:pt idx="80">
                  <c:v>-1.0917000000000262E-2</c:v>
                </c:pt>
                <c:pt idx="81">
                  <c:v>-1.0917000000000262E-2</c:v>
                </c:pt>
                <c:pt idx="82">
                  <c:v>-1.0917000000000262E-2</c:v>
                </c:pt>
                <c:pt idx="83">
                  <c:v>-1.0917000000000262E-2</c:v>
                </c:pt>
                <c:pt idx="84">
                  <c:v>-1.0917000000000262E-2</c:v>
                </c:pt>
                <c:pt idx="85">
                  <c:v>-1.0710000000003492E-3</c:v>
                </c:pt>
                <c:pt idx="86">
                  <c:v>4.3989999999996506E-3</c:v>
                </c:pt>
                <c:pt idx="87">
                  <c:v>1.0962999999999739E-2</c:v>
                </c:pt>
                <c:pt idx="88">
                  <c:v>1.0962999999999739E-2</c:v>
                </c:pt>
                <c:pt idx="89">
                  <c:v>8.7749999999997084E-3</c:v>
                </c:pt>
                <c:pt idx="90">
                  <c:v>3.3049999999997088E-3</c:v>
                </c:pt>
                <c:pt idx="91">
                  <c:v>6.5869999999996799E-3</c:v>
                </c:pt>
                <c:pt idx="92">
                  <c:v>5.4929999999997377E-3</c:v>
                </c:pt>
                <c:pt idx="93">
                  <c:v>3.3049999999997088E-3</c:v>
                </c:pt>
                <c:pt idx="94">
                  <c:v>3.3049999999997088E-3</c:v>
                </c:pt>
                <c:pt idx="95">
                  <c:v>3.3049999999997088E-3</c:v>
                </c:pt>
                <c:pt idx="96">
                  <c:v>-2.1225000000002913E-3</c:v>
                </c:pt>
                <c:pt idx="97">
                  <c:v>-2.1225000000002913E-3</c:v>
                </c:pt>
                <c:pt idx="98">
                  <c:v>-2.1225000000002913E-3</c:v>
                </c:pt>
                <c:pt idx="99">
                  <c:v>-2.1225000000002913E-3</c:v>
                </c:pt>
                <c:pt idx="100">
                  <c:v>-2.1225000000002913E-3</c:v>
                </c:pt>
                <c:pt idx="101">
                  <c:v>-2.1225000000002913E-3</c:v>
                </c:pt>
                <c:pt idx="102">
                  <c:v>-2.1225000000002913E-3</c:v>
                </c:pt>
                <c:pt idx="103">
                  <c:v>-2.1225000000002913E-3</c:v>
                </c:pt>
                <c:pt idx="104">
                  <c:v>-2.1225000000002913E-3</c:v>
                </c:pt>
                <c:pt idx="105">
                  <c:v>-2.1225000000002913E-3</c:v>
                </c:pt>
                <c:pt idx="106">
                  <c:v>-2.1225000000002913E-3</c:v>
                </c:pt>
                <c:pt idx="107">
                  <c:v>-2.1225000000002913E-3</c:v>
                </c:pt>
                <c:pt idx="108">
                  <c:v>-2.1225000000002913E-3</c:v>
                </c:pt>
                <c:pt idx="109">
                  <c:v>-2.1225000000002913E-3</c:v>
                </c:pt>
                <c:pt idx="110">
                  <c:v>-2.1225000000002913E-3</c:v>
                </c:pt>
                <c:pt idx="111">
                  <c:v>-1.1070500000000174E-2</c:v>
                </c:pt>
                <c:pt idx="112">
                  <c:v>-1.1070500000000174E-2</c:v>
                </c:pt>
                <c:pt idx="113">
                  <c:v>-1.1070500000000174E-2</c:v>
                </c:pt>
                <c:pt idx="114">
                  <c:v>-1.1070500000000174E-2</c:v>
                </c:pt>
                <c:pt idx="115">
                  <c:v>-1.1070500000000174E-2</c:v>
                </c:pt>
                <c:pt idx="116">
                  <c:v>-1.1070500000000174E-2</c:v>
                </c:pt>
                <c:pt idx="117">
                  <c:v>-1.1070500000000174E-2</c:v>
                </c:pt>
                <c:pt idx="118">
                  <c:v>-1.1070500000000174E-2</c:v>
                </c:pt>
                <c:pt idx="119">
                  <c:v>-7.7345000000001163E-3</c:v>
                </c:pt>
                <c:pt idx="120">
                  <c:v>-7.7345000000001163E-3</c:v>
                </c:pt>
                <c:pt idx="121">
                  <c:v>-2.1745000000001164E-3</c:v>
                </c:pt>
                <c:pt idx="122">
                  <c:v>-1.0625000000002911E-3</c:v>
                </c:pt>
                <c:pt idx="123">
                  <c:v>-3.2865000000002328E-3</c:v>
                </c:pt>
                <c:pt idx="124">
                  <c:v>1.1614999999997964E-3</c:v>
                </c:pt>
                <c:pt idx="125">
                  <c:v>1.1614999999997964E-3</c:v>
                </c:pt>
                <c:pt idx="126">
                  <c:v>4.9499999999825379E-5</c:v>
                </c:pt>
                <c:pt idx="127">
                  <c:v>3.3854999999998834E-3</c:v>
                </c:pt>
                <c:pt idx="128">
                  <c:v>1.1169499999999825E-2</c:v>
                </c:pt>
                <c:pt idx="129">
                  <c:v>1.3393499999999767E-2</c:v>
                </c:pt>
                <c:pt idx="130">
                  <c:v>1.8953499999999766E-2</c:v>
                </c:pt>
                <c:pt idx="131">
                  <c:v>1.6729499999999824E-2</c:v>
                </c:pt>
                <c:pt idx="132">
                  <c:v>2.2289499999999827E-2</c:v>
                </c:pt>
                <c:pt idx="133">
                  <c:v>2.2289499999999827E-2</c:v>
                </c:pt>
                <c:pt idx="134">
                  <c:v>2.3401499999999797E-2</c:v>
                </c:pt>
                <c:pt idx="135">
                  <c:v>1.3393499999999767E-2</c:v>
                </c:pt>
                <c:pt idx="136">
                  <c:v>1.3393499999999767E-2</c:v>
                </c:pt>
                <c:pt idx="137">
                  <c:v>1.3393499999999767E-2</c:v>
                </c:pt>
                <c:pt idx="138">
                  <c:v>1.3393499999999767E-2</c:v>
                </c:pt>
                <c:pt idx="139">
                  <c:v>1.3393499999999767E-2</c:v>
                </c:pt>
                <c:pt idx="140">
                  <c:v>1.3393499999999767E-2</c:v>
                </c:pt>
                <c:pt idx="141">
                  <c:v>1.3393499999999767E-2</c:v>
                </c:pt>
                <c:pt idx="142">
                  <c:v>1.3393499999999767E-2</c:v>
                </c:pt>
                <c:pt idx="143">
                  <c:v>1.3393499999999767E-2</c:v>
                </c:pt>
                <c:pt idx="144">
                  <c:v>1.3393499999999767E-2</c:v>
                </c:pt>
                <c:pt idx="145">
                  <c:v>1.117649999999965E-2</c:v>
                </c:pt>
                <c:pt idx="146">
                  <c:v>1.6718999999999651E-2</c:v>
                </c:pt>
                <c:pt idx="147">
                  <c:v>2.1152999999999592E-2</c:v>
                </c:pt>
                <c:pt idx="148">
                  <c:v>2.336999999999971E-2</c:v>
                </c:pt>
                <c:pt idx="149">
                  <c:v>2.226149999999965E-2</c:v>
                </c:pt>
                <c:pt idx="150">
                  <c:v>1.8935999999999766E-2</c:v>
                </c:pt>
                <c:pt idx="151">
                  <c:v>2.1152999999999592E-2</c:v>
                </c:pt>
                <c:pt idx="152">
                  <c:v>2.8912499999999709E-2</c:v>
                </c:pt>
                <c:pt idx="153">
                  <c:v>1.8935999999999766E-2</c:v>
                </c:pt>
                <c:pt idx="154">
                  <c:v>1.8935999999999766E-2</c:v>
                </c:pt>
                <c:pt idx="155">
                  <c:v>1.8935999999999766E-2</c:v>
                </c:pt>
                <c:pt idx="156">
                  <c:v>1.8935999999999766E-2</c:v>
                </c:pt>
                <c:pt idx="157">
                  <c:v>1.1253499999999767E-2</c:v>
                </c:pt>
                <c:pt idx="158">
                  <c:v>1.7838499999999768E-2</c:v>
                </c:pt>
                <c:pt idx="159">
                  <c:v>2.0033499999999767E-2</c:v>
                </c:pt>
                <c:pt idx="160">
                  <c:v>2.9910999999999768E-2</c:v>
                </c:pt>
                <c:pt idx="161">
                  <c:v>3.9788499999999768E-2</c:v>
                </c:pt>
                <c:pt idx="162">
                  <c:v>4.9665999999999766E-2</c:v>
                </c:pt>
                <c:pt idx="163">
                  <c:v>5.1860999999999768E-2</c:v>
                </c:pt>
                <c:pt idx="164">
                  <c:v>4.4178499999999767E-2</c:v>
                </c:pt>
                <c:pt idx="165">
                  <c:v>5.0763499999999767E-2</c:v>
                </c:pt>
                <c:pt idx="166">
                  <c:v>5.1860999999999768E-2</c:v>
                </c:pt>
                <c:pt idx="167">
                  <c:v>5.6250999999999766E-2</c:v>
                </c:pt>
                <c:pt idx="168">
                  <c:v>5.4055999999999764E-2</c:v>
                </c:pt>
                <c:pt idx="169">
                  <c:v>4.5275999999999768E-2</c:v>
                </c:pt>
                <c:pt idx="170">
                  <c:v>4.5275999999999768E-2</c:v>
                </c:pt>
                <c:pt idx="171">
                  <c:v>6.8186999999999831E-2</c:v>
                </c:pt>
                <c:pt idx="172">
                  <c:v>7.3641999999999819E-2</c:v>
                </c:pt>
                <c:pt idx="173">
                  <c:v>8.4551999999999822E-2</c:v>
                </c:pt>
                <c:pt idx="174">
                  <c:v>9.5461999999999825E-2</c:v>
                </c:pt>
                <c:pt idx="175">
                  <c:v>9.9825999999999762E-2</c:v>
                </c:pt>
                <c:pt idx="176">
                  <c:v>8.3460999999999771E-2</c:v>
                </c:pt>
                <c:pt idx="177">
                  <c:v>7.0368999999999654E-2</c:v>
                </c:pt>
                <c:pt idx="178">
                  <c:v>7.0368999999999654E-2</c:v>
                </c:pt>
                <c:pt idx="179">
                  <c:v>4.8768999999999653E-2</c:v>
                </c:pt>
                <c:pt idx="180">
                  <c:v>4.8768999999999653E-2</c:v>
                </c:pt>
                <c:pt idx="181">
                  <c:v>4.8768999999999653E-2</c:v>
                </c:pt>
                <c:pt idx="182">
                  <c:v>4.8768999999999653E-2</c:v>
                </c:pt>
                <c:pt idx="183">
                  <c:v>4.8768999999999653E-2</c:v>
                </c:pt>
                <c:pt idx="184">
                  <c:v>5.7216999999999532E-2</c:v>
                </c:pt>
                <c:pt idx="185">
                  <c:v>4.8768999999999653E-2</c:v>
                </c:pt>
                <c:pt idx="186">
                  <c:v>4.0320999999999621E-2</c:v>
                </c:pt>
                <c:pt idx="187">
                  <c:v>4.0320999999999621E-2</c:v>
                </c:pt>
                <c:pt idx="188">
                  <c:v>3.0816999999999536E-2</c:v>
                </c:pt>
                <c:pt idx="189">
                  <c:v>3.0816999999999536E-2</c:v>
                </c:pt>
                <c:pt idx="190">
                  <c:v>3.0816999999999536E-2</c:v>
                </c:pt>
                <c:pt idx="191">
                  <c:v>3.0816999999999536E-2</c:v>
                </c:pt>
                <c:pt idx="192">
                  <c:v>3.0816999999999536E-2</c:v>
                </c:pt>
                <c:pt idx="193">
                  <c:v>3.0816999999999536E-2</c:v>
                </c:pt>
                <c:pt idx="194">
                  <c:v>3.0816999999999536E-2</c:v>
                </c:pt>
                <c:pt idx="195">
                  <c:v>3.0816999999999536E-2</c:v>
                </c:pt>
                <c:pt idx="196">
                  <c:v>3.0816999999999536E-2</c:v>
                </c:pt>
                <c:pt idx="197">
                  <c:v>3.0816999999999536E-2</c:v>
                </c:pt>
                <c:pt idx="198">
                  <c:v>3.2972999999999593E-2</c:v>
                </c:pt>
                <c:pt idx="199">
                  <c:v>2.7582999999999594E-2</c:v>
                </c:pt>
                <c:pt idx="200">
                  <c:v>3.5128999999999654E-2</c:v>
                </c:pt>
                <c:pt idx="201">
                  <c:v>3.2972999999999593E-2</c:v>
                </c:pt>
                <c:pt idx="202">
                  <c:v>4.6986999999999536E-2</c:v>
                </c:pt>
                <c:pt idx="203">
                  <c:v>4.6986999999999536E-2</c:v>
                </c:pt>
                <c:pt idx="204">
                  <c:v>5.129899999999965E-2</c:v>
                </c:pt>
                <c:pt idx="205">
                  <c:v>4.5908999999999651E-2</c:v>
                </c:pt>
                <c:pt idx="206">
                  <c:v>5.0220999999999766E-2</c:v>
                </c:pt>
                <c:pt idx="207">
                  <c:v>4.5908999999999651E-2</c:v>
                </c:pt>
                <c:pt idx="208">
                  <c:v>4.4830999999999767E-2</c:v>
                </c:pt>
                <c:pt idx="209">
                  <c:v>4.0518999999999653E-2</c:v>
                </c:pt>
                <c:pt idx="210">
                  <c:v>4.0518999999999653E-2</c:v>
                </c:pt>
                <c:pt idx="211">
                  <c:v>3.945099999999948E-2</c:v>
                </c:pt>
                <c:pt idx="212">
                  <c:v>3.945099999999948E-2</c:v>
                </c:pt>
                <c:pt idx="213">
                  <c:v>4.3722999999999596E-2</c:v>
                </c:pt>
                <c:pt idx="214">
                  <c:v>4.3722999999999596E-2</c:v>
                </c:pt>
                <c:pt idx="215">
                  <c:v>5.3334999999999418E-2</c:v>
                </c:pt>
                <c:pt idx="216">
                  <c:v>6.9354999999999417E-2</c:v>
                </c:pt>
                <c:pt idx="217">
                  <c:v>8.2170999999999481E-2</c:v>
                </c:pt>
                <c:pt idx="218">
                  <c:v>8.1102999999999592E-2</c:v>
                </c:pt>
                <c:pt idx="219">
                  <c:v>9.0714999999999421E-2</c:v>
                </c:pt>
                <c:pt idx="220">
                  <c:v>9.1782999999999587E-2</c:v>
                </c:pt>
                <c:pt idx="221">
                  <c:v>8.3238999999999647E-2</c:v>
                </c:pt>
                <c:pt idx="222">
                  <c:v>8.5374999999999424E-2</c:v>
                </c:pt>
                <c:pt idx="223">
                  <c:v>6.8286999999999529E-2</c:v>
                </c:pt>
                <c:pt idx="224">
                  <c:v>6.8286999999999529E-2</c:v>
                </c:pt>
                <c:pt idx="225">
                  <c:v>6.8286999999999529E-2</c:v>
                </c:pt>
                <c:pt idx="226">
                  <c:v>6.8286999999999529E-2</c:v>
                </c:pt>
                <c:pt idx="227">
                  <c:v>6.4094999999999416E-2</c:v>
                </c:pt>
                <c:pt idx="228">
                  <c:v>7.1430999999999481E-2</c:v>
                </c:pt>
                <c:pt idx="229">
                  <c:v>6.199899999999936E-2</c:v>
                </c:pt>
                <c:pt idx="230">
                  <c:v>6.3046999999999534E-2</c:v>
                </c:pt>
                <c:pt idx="231">
                  <c:v>6.8286999999999529E-2</c:v>
                </c:pt>
                <c:pt idx="232">
                  <c:v>6.5142999999999299E-2</c:v>
                </c:pt>
                <c:pt idx="233">
                  <c:v>6.3046999999999534E-2</c:v>
                </c:pt>
                <c:pt idx="234">
                  <c:v>5.5710999999999476E-2</c:v>
                </c:pt>
                <c:pt idx="235">
                  <c:v>5.5710999999999476E-2</c:v>
                </c:pt>
                <c:pt idx="236">
                  <c:v>5.5710999999999476E-2</c:v>
                </c:pt>
                <c:pt idx="237">
                  <c:v>7.0284999999999417E-2</c:v>
                </c:pt>
                <c:pt idx="238">
                  <c:v>4.6341999999999391E-2</c:v>
                </c:pt>
                <c:pt idx="239">
                  <c:v>4.6341999999999391E-2</c:v>
                </c:pt>
                <c:pt idx="240">
                  <c:v>6.0698999999999503E-2</c:v>
                </c:pt>
                <c:pt idx="241">
                  <c:v>8.1208999999999504E-2</c:v>
                </c:pt>
                <c:pt idx="242">
                  <c:v>7.4030499999999444E-2</c:v>
                </c:pt>
                <c:pt idx="243">
                  <c:v>7.5055999999999332E-2</c:v>
                </c:pt>
                <c:pt idx="244">
                  <c:v>8.7361999999999385E-2</c:v>
                </c:pt>
                <c:pt idx="245">
                  <c:v>8.6336499999999511E-2</c:v>
                </c:pt>
                <c:pt idx="246">
                  <c:v>0.10889749999999927</c:v>
                </c:pt>
                <c:pt idx="247">
                  <c:v>0.15504499999999927</c:v>
                </c:pt>
                <c:pt idx="248">
                  <c:v>0.18786099999999933</c:v>
                </c:pt>
                <c:pt idx="249">
                  <c:v>0.15299399999999949</c:v>
                </c:pt>
                <c:pt idx="250">
                  <c:v>0.12633099999999933</c:v>
                </c:pt>
                <c:pt idx="251">
                  <c:v>0.14068799999999945</c:v>
                </c:pt>
                <c:pt idx="252">
                  <c:v>0.16940199999999939</c:v>
                </c:pt>
                <c:pt idx="253">
                  <c:v>0.17555499999999927</c:v>
                </c:pt>
                <c:pt idx="254">
                  <c:v>0.17555499999999927</c:v>
                </c:pt>
                <c:pt idx="255">
                  <c:v>0.17555499999999927</c:v>
                </c:pt>
                <c:pt idx="256">
                  <c:v>0.18991199999999939</c:v>
                </c:pt>
                <c:pt idx="257">
                  <c:v>0.1786314999999995</c:v>
                </c:pt>
                <c:pt idx="258">
                  <c:v>0.18170799999999945</c:v>
                </c:pt>
                <c:pt idx="259">
                  <c:v>0.18170799999999945</c:v>
                </c:pt>
                <c:pt idx="260">
                  <c:v>0.1796569999999994</c:v>
                </c:pt>
                <c:pt idx="261">
                  <c:v>0.17042749999999926</c:v>
                </c:pt>
                <c:pt idx="262">
                  <c:v>0.17042749999999926</c:v>
                </c:pt>
                <c:pt idx="263">
                  <c:v>0.17042749999999926</c:v>
                </c:pt>
                <c:pt idx="264">
                  <c:v>0.17042749999999926</c:v>
                </c:pt>
                <c:pt idx="265">
                  <c:v>0.17042749999999926</c:v>
                </c:pt>
                <c:pt idx="266">
                  <c:v>0.17042749999999926</c:v>
                </c:pt>
                <c:pt idx="267">
                  <c:v>0.17042749999999926</c:v>
                </c:pt>
                <c:pt idx="268">
                  <c:v>0.17042749999999926</c:v>
                </c:pt>
                <c:pt idx="269">
                  <c:v>0.17042749999999926</c:v>
                </c:pt>
                <c:pt idx="270">
                  <c:v>0.15916899999999923</c:v>
                </c:pt>
                <c:pt idx="271">
                  <c:v>0.17452899999999921</c:v>
                </c:pt>
                <c:pt idx="272">
                  <c:v>0.19500899999999921</c:v>
                </c:pt>
                <c:pt idx="273">
                  <c:v>0.19500899999999921</c:v>
                </c:pt>
                <c:pt idx="274">
                  <c:v>0.20832099999999917</c:v>
                </c:pt>
                <c:pt idx="275">
                  <c:v>0.19808099999999917</c:v>
                </c:pt>
                <c:pt idx="276">
                  <c:v>0.18784099999999918</c:v>
                </c:pt>
                <c:pt idx="277">
                  <c:v>0.19398499999999913</c:v>
                </c:pt>
                <c:pt idx="278">
                  <c:v>0.20524899999999921</c:v>
                </c:pt>
                <c:pt idx="279">
                  <c:v>0.19500899999999921</c:v>
                </c:pt>
                <c:pt idx="280">
                  <c:v>0.21036899999999922</c:v>
                </c:pt>
                <c:pt idx="281">
                  <c:v>0.19398499999999913</c:v>
                </c:pt>
                <c:pt idx="282">
                  <c:v>0.19398499999999913</c:v>
                </c:pt>
                <c:pt idx="283">
                  <c:v>0.19398499999999913</c:v>
                </c:pt>
                <c:pt idx="284">
                  <c:v>0.19398499999999913</c:v>
                </c:pt>
                <c:pt idx="285">
                  <c:v>0.1909444999999991</c:v>
                </c:pt>
                <c:pt idx="286">
                  <c:v>0.20310649999999908</c:v>
                </c:pt>
                <c:pt idx="287">
                  <c:v>0.19398499999999913</c:v>
                </c:pt>
                <c:pt idx="288">
                  <c:v>0.17574199999999909</c:v>
                </c:pt>
                <c:pt idx="289">
                  <c:v>0.17574199999999909</c:v>
                </c:pt>
                <c:pt idx="290">
                  <c:v>0.17574199999999909</c:v>
                </c:pt>
                <c:pt idx="291">
                  <c:v>0.17574199999999909</c:v>
                </c:pt>
                <c:pt idx="292">
                  <c:v>0.17574199999999909</c:v>
                </c:pt>
                <c:pt idx="293">
                  <c:v>0.17874049999999916</c:v>
                </c:pt>
                <c:pt idx="294">
                  <c:v>0.17874049999999916</c:v>
                </c:pt>
                <c:pt idx="295">
                  <c:v>0.17874049999999916</c:v>
                </c:pt>
                <c:pt idx="296">
                  <c:v>0.16774599999999903</c:v>
                </c:pt>
                <c:pt idx="297">
                  <c:v>0.16774599999999903</c:v>
                </c:pt>
                <c:pt idx="298">
                  <c:v>0.16675749999999911</c:v>
                </c:pt>
                <c:pt idx="299">
                  <c:v>0.16280349999999905</c:v>
                </c:pt>
                <c:pt idx="300">
                  <c:v>0.15687249999999914</c:v>
                </c:pt>
                <c:pt idx="301">
                  <c:v>0.15687249999999914</c:v>
                </c:pt>
                <c:pt idx="302">
                  <c:v>0.15687249999999914</c:v>
                </c:pt>
                <c:pt idx="303">
                  <c:v>0.15687249999999914</c:v>
                </c:pt>
                <c:pt idx="304">
                  <c:v>0.15687249999999914</c:v>
                </c:pt>
                <c:pt idx="305">
                  <c:v>0.15687249999999914</c:v>
                </c:pt>
                <c:pt idx="306">
                  <c:v>0.15687249999999914</c:v>
                </c:pt>
                <c:pt idx="307">
                  <c:v>0.15687249999999914</c:v>
                </c:pt>
                <c:pt idx="308">
                  <c:v>0.15687249999999914</c:v>
                </c:pt>
                <c:pt idx="309">
                  <c:v>0.15687249999999914</c:v>
                </c:pt>
                <c:pt idx="310">
                  <c:v>0.15687249999999914</c:v>
                </c:pt>
                <c:pt idx="311">
                  <c:v>0.11327649999999907</c:v>
                </c:pt>
                <c:pt idx="312">
                  <c:v>0.11327649999999907</c:v>
                </c:pt>
                <c:pt idx="313">
                  <c:v>8.3066499999999072E-2</c:v>
                </c:pt>
                <c:pt idx="314">
                  <c:v>8.3066499999999072E-2</c:v>
                </c:pt>
                <c:pt idx="315">
                  <c:v>6.928349999999904E-2</c:v>
                </c:pt>
                <c:pt idx="316">
                  <c:v>6.928349999999904E-2</c:v>
                </c:pt>
                <c:pt idx="317">
                  <c:v>8.575649999999907E-2</c:v>
                </c:pt>
                <c:pt idx="318">
                  <c:v>7.8004499999999102E-2</c:v>
                </c:pt>
                <c:pt idx="319">
                  <c:v>8.4787499999999127E-2</c:v>
                </c:pt>
                <c:pt idx="320">
                  <c:v>7.31594999999991E-2</c:v>
                </c:pt>
                <c:pt idx="321">
                  <c:v>8.7694499999999093E-2</c:v>
                </c:pt>
                <c:pt idx="322">
                  <c:v>0.11579549999999901</c:v>
                </c:pt>
                <c:pt idx="323">
                  <c:v>0.10901249999999912</c:v>
                </c:pt>
                <c:pt idx="324">
                  <c:v>0.10513649999999906</c:v>
                </c:pt>
                <c:pt idx="325">
                  <c:v>0.12064049999999901</c:v>
                </c:pt>
                <c:pt idx="326">
                  <c:v>0.13226849999999904</c:v>
                </c:pt>
                <c:pt idx="327">
                  <c:v>0.13226849999999904</c:v>
                </c:pt>
                <c:pt idx="328">
                  <c:v>0.13226849999999904</c:v>
                </c:pt>
                <c:pt idx="329">
                  <c:v>0.13226849999999904</c:v>
                </c:pt>
                <c:pt idx="330">
                  <c:v>0.14486549999999901</c:v>
                </c:pt>
                <c:pt idx="331">
                  <c:v>0.14777249999999914</c:v>
                </c:pt>
                <c:pt idx="332">
                  <c:v>0.12064049999999901</c:v>
                </c:pt>
                <c:pt idx="333">
                  <c:v>0.12064049999999901</c:v>
                </c:pt>
                <c:pt idx="334">
                  <c:v>0.12064049999999901</c:v>
                </c:pt>
                <c:pt idx="335">
                  <c:v>0.12064049999999901</c:v>
                </c:pt>
                <c:pt idx="336">
                  <c:v>0.12064049999999901</c:v>
                </c:pt>
                <c:pt idx="337">
                  <c:v>0.12064049999999901</c:v>
                </c:pt>
                <c:pt idx="338">
                  <c:v>0.12064049999999901</c:v>
                </c:pt>
                <c:pt idx="339">
                  <c:v>0.12064049999999901</c:v>
                </c:pt>
                <c:pt idx="340">
                  <c:v>0.12935699999999895</c:v>
                </c:pt>
                <c:pt idx="341">
                  <c:v>0.14194749999999912</c:v>
                </c:pt>
                <c:pt idx="342">
                  <c:v>0.14097899999999908</c:v>
                </c:pt>
                <c:pt idx="343">
                  <c:v>0.13613649999999908</c:v>
                </c:pt>
                <c:pt idx="344">
                  <c:v>0.11095549999999901</c:v>
                </c:pt>
                <c:pt idx="345">
                  <c:v>0.11095549999999901</c:v>
                </c:pt>
                <c:pt idx="346">
                  <c:v>0.11095549999999901</c:v>
                </c:pt>
                <c:pt idx="347">
                  <c:v>0.12044049999999901</c:v>
                </c:pt>
                <c:pt idx="348">
                  <c:v>0.10905849999999918</c:v>
                </c:pt>
                <c:pt idx="349">
                  <c:v>0.10241899999999907</c:v>
                </c:pt>
                <c:pt idx="350">
                  <c:v>0.10241899999999907</c:v>
                </c:pt>
                <c:pt idx="351">
                  <c:v>0.10241899999999907</c:v>
                </c:pt>
                <c:pt idx="352">
                  <c:v>0.10241899999999907</c:v>
                </c:pt>
                <c:pt idx="353">
                  <c:v>0.10241899999999907</c:v>
                </c:pt>
                <c:pt idx="354">
                  <c:v>0.10241899999999907</c:v>
                </c:pt>
                <c:pt idx="355">
                  <c:v>0.10241899999999907</c:v>
                </c:pt>
                <c:pt idx="356">
                  <c:v>0.10241899999999907</c:v>
                </c:pt>
                <c:pt idx="357">
                  <c:v>0.10241899999999907</c:v>
                </c:pt>
                <c:pt idx="358">
                  <c:v>0.10241899999999907</c:v>
                </c:pt>
                <c:pt idx="359">
                  <c:v>0.10241899999999907</c:v>
                </c:pt>
                <c:pt idx="360">
                  <c:v>0.10241899999999907</c:v>
                </c:pt>
                <c:pt idx="361">
                  <c:v>0.10241899999999907</c:v>
                </c:pt>
                <c:pt idx="362">
                  <c:v>0.10241899999999907</c:v>
                </c:pt>
                <c:pt idx="363">
                  <c:v>0.10241899999999907</c:v>
                </c:pt>
                <c:pt idx="364">
                  <c:v>0.10241899999999907</c:v>
                </c:pt>
                <c:pt idx="365">
                  <c:v>0.10241899999999907</c:v>
                </c:pt>
                <c:pt idx="366">
                  <c:v>0.10241899999999907</c:v>
                </c:pt>
                <c:pt idx="367">
                  <c:v>0.10241899999999907</c:v>
                </c:pt>
                <c:pt idx="368">
                  <c:v>0.10241899999999907</c:v>
                </c:pt>
                <c:pt idx="369">
                  <c:v>0.10241899999999907</c:v>
                </c:pt>
                <c:pt idx="370">
                  <c:v>0.10241899999999907</c:v>
                </c:pt>
                <c:pt idx="371">
                  <c:v>0.10241899999999907</c:v>
                </c:pt>
                <c:pt idx="372">
                  <c:v>0.10241899999999907</c:v>
                </c:pt>
                <c:pt idx="373">
                  <c:v>0.10241899999999907</c:v>
                </c:pt>
                <c:pt idx="374">
                  <c:v>0.10241899999999907</c:v>
                </c:pt>
                <c:pt idx="375">
                  <c:v>0.10241899999999907</c:v>
                </c:pt>
                <c:pt idx="376">
                  <c:v>0.10241899999999907</c:v>
                </c:pt>
                <c:pt idx="377">
                  <c:v>0.10241899999999907</c:v>
                </c:pt>
                <c:pt idx="378">
                  <c:v>0.10241899999999907</c:v>
                </c:pt>
                <c:pt idx="379">
                  <c:v>0.10241899999999907</c:v>
                </c:pt>
                <c:pt idx="380">
                  <c:v>0.10241899999999907</c:v>
                </c:pt>
                <c:pt idx="381">
                  <c:v>0.10241899999999907</c:v>
                </c:pt>
                <c:pt idx="382">
                  <c:v>0.10241899999999907</c:v>
                </c:pt>
                <c:pt idx="383">
                  <c:v>0.10241899999999907</c:v>
                </c:pt>
                <c:pt idx="384">
                  <c:v>0.10241899999999907</c:v>
                </c:pt>
                <c:pt idx="385">
                  <c:v>0.10241899999999907</c:v>
                </c:pt>
                <c:pt idx="386">
                  <c:v>0.10241899999999907</c:v>
                </c:pt>
                <c:pt idx="387">
                  <c:v>0.10241899999999907</c:v>
                </c:pt>
                <c:pt idx="388">
                  <c:v>8.6878999999999068E-2</c:v>
                </c:pt>
                <c:pt idx="389">
                  <c:v>8.6878999999999068E-2</c:v>
                </c:pt>
                <c:pt idx="390">
                  <c:v>8.6878999999999068E-2</c:v>
                </c:pt>
                <c:pt idx="391">
                  <c:v>8.6878999999999068E-2</c:v>
                </c:pt>
                <c:pt idx="392">
                  <c:v>8.6878999999999068E-2</c:v>
                </c:pt>
                <c:pt idx="393">
                  <c:v>8.7909999999998975E-2</c:v>
                </c:pt>
                <c:pt idx="394">
                  <c:v>8.3785999999998889E-2</c:v>
                </c:pt>
                <c:pt idx="395">
                  <c:v>8.3785999999998889E-2</c:v>
                </c:pt>
                <c:pt idx="396">
                  <c:v>8.3785999999998889E-2</c:v>
                </c:pt>
                <c:pt idx="397">
                  <c:v>8.3785999999998889E-2</c:v>
                </c:pt>
                <c:pt idx="398">
                  <c:v>8.3785999999998889E-2</c:v>
                </c:pt>
                <c:pt idx="399">
                  <c:v>8.3785999999998889E-2</c:v>
                </c:pt>
                <c:pt idx="400">
                  <c:v>9.5104999999998982E-2</c:v>
                </c:pt>
                <c:pt idx="401">
                  <c:v>8.7901999999998953E-2</c:v>
                </c:pt>
                <c:pt idx="402">
                  <c:v>0.10333699999999896</c:v>
                </c:pt>
                <c:pt idx="403">
                  <c:v>0.10848199999999895</c:v>
                </c:pt>
                <c:pt idx="404">
                  <c:v>9.5104999999998982E-2</c:v>
                </c:pt>
                <c:pt idx="405">
                  <c:v>0.10230799999999886</c:v>
                </c:pt>
                <c:pt idx="406">
                  <c:v>0.11156899999999892</c:v>
                </c:pt>
                <c:pt idx="407">
                  <c:v>0.10436599999999889</c:v>
                </c:pt>
                <c:pt idx="408">
                  <c:v>8.6872999999998868E-2</c:v>
                </c:pt>
                <c:pt idx="409">
                  <c:v>8.6872999999998868E-2</c:v>
                </c:pt>
                <c:pt idx="410">
                  <c:v>8.6872999999998868E-2</c:v>
                </c:pt>
                <c:pt idx="411">
                  <c:v>8.6872999999998868E-2</c:v>
                </c:pt>
                <c:pt idx="412">
                  <c:v>8.6872999999998868E-2</c:v>
                </c:pt>
                <c:pt idx="413">
                  <c:v>8.6872999999998868E-2</c:v>
                </c:pt>
                <c:pt idx="414">
                  <c:v>8.6872999999998868E-2</c:v>
                </c:pt>
                <c:pt idx="415">
                  <c:v>8.6872999999998868E-2</c:v>
                </c:pt>
                <c:pt idx="416">
                  <c:v>8.6872999999998868E-2</c:v>
                </c:pt>
                <c:pt idx="417">
                  <c:v>8.6872999999998868E-2</c:v>
                </c:pt>
                <c:pt idx="418">
                  <c:v>8.6872999999998868E-2</c:v>
                </c:pt>
                <c:pt idx="419">
                  <c:v>8.6872999999998868E-2</c:v>
                </c:pt>
                <c:pt idx="420">
                  <c:v>8.6872999999998868E-2</c:v>
                </c:pt>
                <c:pt idx="421">
                  <c:v>7.4332999999998858E-2</c:v>
                </c:pt>
                <c:pt idx="422">
                  <c:v>7.4332999999998858E-2</c:v>
                </c:pt>
                <c:pt idx="423">
                  <c:v>7.4332999999998858E-2</c:v>
                </c:pt>
                <c:pt idx="424">
                  <c:v>7.4332999999998858E-2</c:v>
                </c:pt>
                <c:pt idx="425">
                  <c:v>5.3812999999998862E-2</c:v>
                </c:pt>
                <c:pt idx="426">
                  <c:v>7.7410999999998897E-2</c:v>
                </c:pt>
                <c:pt idx="427">
                  <c:v>9.6904999999998978E-2</c:v>
                </c:pt>
                <c:pt idx="428">
                  <c:v>9.5878999999998923E-2</c:v>
                </c:pt>
                <c:pt idx="429">
                  <c:v>0.1092169999999988</c:v>
                </c:pt>
                <c:pt idx="430">
                  <c:v>9.6904999999998978E-2</c:v>
                </c:pt>
                <c:pt idx="431">
                  <c:v>9.5878999999998923E-2</c:v>
                </c:pt>
                <c:pt idx="432">
                  <c:v>0.1081909999999989</c:v>
                </c:pt>
                <c:pt idx="433">
                  <c:v>0.10306099999999889</c:v>
                </c:pt>
                <c:pt idx="434">
                  <c:v>9.0748999999998928E-2</c:v>
                </c:pt>
                <c:pt idx="435">
                  <c:v>9.0748999999998928E-2</c:v>
                </c:pt>
                <c:pt idx="436">
                  <c:v>9.0748999999998928E-2</c:v>
                </c:pt>
                <c:pt idx="437">
                  <c:v>9.2777999999999014E-2</c:v>
                </c:pt>
                <c:pt idx="438">
                  <c:v>0.1171259999999989</c:v>
                </c:pt>
                <c:pt idx="439">
                  <c:v>9.3792499999998835E-2</c:v>
                </c:pt>
                <c:pt idx="440">
                  <c:v>9.4806999999998948E-2</c:v>
                </c:pt>
                <c:pt idx="441">
                  <c:v>9.8864999999998843E-2</c:v>
                </c:pt>
                <c:pt idx="442">
                  <c:v>0.10089399999999893</c:v>
                </c:pt>
                <c:pt idx="443">
                  <c:v>0.10292299999999902</c:v>
                </c:pt>
                <c:pt idx="444">
                  <c:v>8.9734499999998954E-2</c:v>
                </c:pt>
                <c:pt idx="445">
                  <c:v>8.9734499999998954E-2</c:v>
                </c:pt>
                <c:pt idx="446">
                  <c:v>8.9734499999998954E-2</c:v>
                </c:pt>
                <c:pt idx="447">
                  <c:v>8.9734499999998954E-2</c:v>
                </c:pt>
                <c:pt idx="448">
                  <c:v>8.9734499999998954E-2</c:v>
                </c:pt>
                <c:pt idx="449">
                  <c:v>8.9734499999998954E-2</c:v>
                </c:pt>
                <c:pt idx="450">
                  <c:v>8.9734499999998954E-2</c:v>
                </c:pt>
                <c:pt idx="451">
                  <c:v>8.9734499999998954E-2</c:v>
                </c:pt>
                <c:pt idx="452">
                  <c:v>8.9734499999998954E-2</c:v>
                </c:pt>
                <c:pt idx="453">
                  <c:v>8.4676999999998948E-2</c:v>
                </c:pt>
                <c:pt idx="454">
                  <c:v>8.4676999999998948E-2</c:v>
                </c:pt>
                <c:pt idx="455">
                  <c:v>8.4676999999998948E-2</c:v>
                </c:pt>
                <c:pt idx="456">
                  <c:v>8.4676999999998948E-2</c:v>
                </c:pt>
                <c:pt idx="457">
                  <c:v>8.4676999999998948E-2</c:v>
                </c:pt>
                <c:pt idx="458">
                  <c:v>8.4676999999998948E-2</c:v>
                </c:pt>
                <c:pt idx="459">
                  <c:v>8.4676999999998948E-2</c:v>
                </c:pt>
                <c:pt idx="460">
                  <c:v>8.4676999999998948E-2</c:v>
                </c:pt>
                <c:pt idx="461">
                  <c:v>8.4676999999998948E-2</c:v>
                </c:pt>
                <c:pt idx="462">
                  <c:v>8.4676999999998948E-2</c:v>
                </c:pt>
                <c:pt idx="463">
                  <c:v>8.4676999999998948E-2</c:v>
                </c:pt>
                <c:pt idx="464">
                  <c:v>8.4676999999998948E-2</c:v>
                </c:pt>
                <c:pt idx="465">
                  <c:v>8.4676999999998948E-2</c:v>
                </c:pt>
                <c:pt idx="466">
                  <c:v>8.4676999999998948E-2</c:v>
                </c:pt>
                <c:pt idx="467">
                  <c:v>8.5708999999999064E-2</c:v>
                </c:pt>
                <c:pt idx="468">
                  <c:v>8.5708999999999064E-2</c:v>
                </c:pt>
                <c:pt idx="469">
                  <c:v>7.4356999999998952E-2</c:v>
                </c:pt>
                <c:pt idx="470">
                  <c:v>7.4356999999998952E-2</c:v>
                </c:pt>
                <c:pt idx="471">
                  <c:v>7.4356999999998952E-2</c:v>
                </c:pt>
                <c:pt idx="472">
                  <c:v>7.4356999999998952E-2</c:v>
                </c:pt>
                <c:pt idx="473">
                  <c:v>7.4356999999998952E-2</c:v>
                </c:pt>
                <c:pt idx="474">
                  <c:v>8.2548999999998929E-2</c:v>
                </c:pt>
                <c:pt idx="475">
                  <c:v>6.7188999999998916E-2</c:v>
                </c:pt>
                <c:pt idx="476">
                  <c:v>6.7188999999998916E-2</c:v>
                </c:pt>
                <c:pt idx="477">
                  <c:v>6.7188999999998916E-2</c:v>
                </c:pt>
                <c:pt idx="478">
                  <c:v>6.2098999999998926E-2</c:v>
                </c:pt>
                <c:pt idx="479">
                  <c:v>6.2098999999998926E-2</c:v>
                </c:pt>
                <c:pt idx="480">
                  <c:v>6.2098999999998926E-2</c:v>
                </c:pt>
                <c:pt idx="481">
                  <c:v>6.9189999999998975E-2</c:v>
                </c:pt>
                <c:pt idx="482">
                  <c:v>5.0955999999999037E-2</c:v>
                </c:pt>
                <c:pt idx="483">
                  <c:v>5.0955999999999037E-2</c:v>
                </c:pt>
                <c:pt idx="484">
                  <c:v>5.0955999999999037E-2</c:v>
                </c:pt>
                <c:pt idx="485">
                  <c:v>5.0955999999999037E-2</c:v>
                </c:pt>
                <c:pt idx="486">
                  <c:v>5.0955999999999037E-2</c:v>
                </c:pt>
                <c:pt idx="487">
                  <c:v>5.0955999999999037E-2</c:v>
                </c:pt>
                <c:pt idx="488">
                  <c:v>5.0955999999999037E-2</c:v>
                </c:pt>
                <c:pt idx="489">
                  <c:v>5.0955999999999037E-2</c:v>
                </c:pt>
                <c:pt idx="490">
                  <c:v>5.0955999999999037E-2</c:v>
                </c:pt>
                <c:pt idx="491">
                  <c:v>5.0955999999999037E-2</c:v>
                </c:pt>
                <c:pt idx="492">
                  <c:v>5.0955999999999037E-2</c:v>
                </c:pt>
                <c:pt idx="493">
                  <c:v>5.0955999999999037E-2</c:v>
                </c:pt>
                <c:pt idx="494">
                  <c:v>5.0955999999999037E-2</c:v>
                </c:pt>
                <c:pt idx="495">
                  <c:v>4.3924499999999096E-2</c:v>
                </c:pt>
                <c:pt idx="496">
                  <c:v>5.2964999999998978E-2</c:v>
                </c:pt>
                <c:pt idx="497">
                  <c:v>7.5063999999999062E-2</c:v>
                </c:pt>
                <c:pt idx="498">
                  <c:v>6.1000999999999042E-2</c:v>
                </c:pt>
                <c:pt idx="499">
                  <c:v>5.1960499999999153E-2</c:v>
                </c:pt>
                <c:pt idx="500">
                  <c:v>7.9081999999999097E-2</c:v>
                </c:pt>
                <c:pt idx="501">
                  <c:v>8.309999999999898E-2</c:v>
                </c:pt>
                <c:pt idx="502">
                  <c:v>8.6113499999999038E-2</c:v>
                </c:pt>
                <c:pt idx="503">
                  <c:v>6.6023499999999041E-2</c:v>
                </c:pt>
                <c:pt idx="504">
                  <c:v>8.5108999999999074E-2</c:v>
                </c:pt>
                <c:pt idx="505">
                  <c:v>9.3144999999998979E-2</c:v>
                </c:pt>
                <c:pt idx="506">
                  <c:v>7.7072999999999156E-2</c:v>
                </c:pt>
                <c:pt idx="507">
                  <c:v>7.2050499999999157E-2</c:v>
                </c:pt>
                <c:pt idx="508">
                  <c:v>7.2050499999999157E-2</c:v>
                </c:pt>
                <c:pt idx="509">
                  <c:v>5.2150499999999156E-2</c:v>
                </c:pt>
                <c:pt idx="510">
                  <c:v>5.2150499999999156E-2</c:v>
                </c:pt>
                <c:pt idx="511">
                  <c:v>5.0198499999999042E-2</c:v>
                </c:pt>
                <c:pt idx="512">
                  <c:v>4.8246499999999214E-2</c:v>
                </c:pt>
                <c:pt idx="513">
                  <c:v>6.4838499999999036E-2</c:v>
                </c:pt>
                <c:pt idx="514">
                  <c:v>6.5814499999999096E-2</c:v>
                </c:pt>
                <c:pt idx="515">
                  <c:v>6.5814499999999096E-2</c:v>
                </c:pt>
                <c:pt idx="516">
                  <c:v>6.5814499999999096E-2</c:v>
                </c:pt>
                <c:pt idx="517">
                  <c:v>4.9222499999999128E-2</c:v>
                </c:pt>
                <c:pt idx="518">
                  <c:v>4.9222499999999128E-2</c:v>
                </c:pt>
                <c:pt idx="519">
                  <c:v>4.9222499999999128E-2</c:v>
                </c:pt>
                <c:pt idx="520">
                  <c:v>4.9222499999999128E-2</c:v>
                </c:pt>
                <c:pt idx="521">
                  <c:v>4.9222499999999128E-2</c:v>
                </c:pt>
                <c:pt idx="522">
                  <c:v>4.9222499999999128E-2</c:v>
                </c:pt>
                <c:pt idx="523">
                  <c:v>4.9222499999999128E-2</c:v>
                </c:pt>
                <c:pt idx="524">
                  <c:v>7.8408999999999063E-2</c:v>
                </c:pt>
                <c:pt idx="525">
                  <c:v>8.9706999999999093E-2</c:v>
                </c:pt>
                <c:pt idx="526">
                  <c:v>0.10100499999999912</c:v>
                </c:pt>
                <c:pt idx="527">
                  <c:v>0.10477099999999905</c:v>
                </c:pt>
                <c:pt idx="528">
                  <c:v>0.10571249999999913</c:v>
                </c:pt>
                <c:pt idx="529">
                  <c:v>0.15090449999999911</c:v>
                </c:pt>
                <c:pt idx="530">
                  <c:v>0.14337249999999913</c:v>
                </c:pt>
                <c:pt idx="531">
                  <c:v>0.10194649999999907</c:v>
                </c:pt>
                <c:pt idx="532">
                  <c:v>0.13019149999999907</c:v>
                </c:pt>
                <c:pt idx="533">
                  <c:v>0.14054799999999901</c:v>
                </c:pt>
                <c:pt idx="534">
                  <c:v>0.13489899999999908</c:v>
                </c:pt>
                <c:pt idx="535">
                  <c:v>8.8765499999999012E-2</c:v>
                </c:pt>
                <c:pt idx="536">
                  <c:v>8.8765499999999012E-2</c:v>
                </c:pt>
                <c:pt idx="537">
                  <c:v>7.8876499999999072E-2</c:v>
                </c:pt>
                <c:pt idx="538">
                  <c:v>0.10674549999999901</c:v>
                </c:pt>
                <c:pt idx="539">
                  <c:v>7.1684499999999096E-2</c:v>
                </c:pt>
                <c:pt idx="540">
                  <c:v>7.1684499999999096E-2</c:v>
                </c:pt>
                <c:pt idx="541">
                  <c:v>9.0206499999999065E-2</c:v>
                </c:pt>
                <c:pt idx="542">
                  <c:v>8.9324499999999099E-2</c:v>
                </c:pt>
                <c:pt idx="543">
                  <c:v>0.10872849999999919</c:v>
                </c:pt>
                <c:pt idx="544">
                  <c:v>0.13695249999999912</c:v>
                </c:pt>
                <c:pt idx="545">
                  <c:v>0.1554744999999991</c:v>
                </c:pt>
                <c:pt idx="546">
                  <c:v>0.11225649999999907</c:v>
                </c:pt>
                <c:pt idx="547">
                  <c:v>0.11225649999999907</c:v>
                </c:pt>
                <c:pt idx="548">
                  <c:v>0.11225649999999907</c:v>
                </c:pt>
                <c:pt idx="549">
                  <c:v>7.3448499999999181E-2</c:v>
                </c:pt>
                <c:pt idx="550">
                  <c:v>7.3448499999999181E-2</c:v>
                </c:pt>
                <c:pt idx="551">
                  <c:v>7.3448499999999181E-2</c:v>
                </c:pt>
                <c:pt idx="552">
                  <c:v>7.3448499999999181E-2</c:v>
                </c:pt>
                <c:pt idx="553">
                  <c:v>7.3448499999999181E-2</c:v>
                </c:pt>
                <c:pt idx="554">
                  <c:v>7.3448499999999181E-2</c:v>
                </c:pt>
                <c:pt idx="555">
                  <c:v>7.3448499999999181E-2</c:v>
                </c:pt>
                <c:pt idx="556">
                  <c:v>7.3448499999999181E-2</c:v>
                </c:pt>
                <c:pt idx="557">
                  <c:v>7.3448499999999181E-2</c:v>
                </c:pt>
                <c:pt idx="558">
                  <c:v>7.3448499999999181E-2</c:v>
                </c:pt>
                <c:pt idx="559">
                  <c:v>0.11425049999999916</c:v>
                </c:pt>
                <c:pt idx="560">
                  <c:v>0.1248944999999991</c:v>
                </c:pt>
                <c:pt idx="561">
                  <c:v>0.10626749999999928</c:v>
                </c:pt>
                <c:pt idx="562">
                  <c:v>9.0301499999999216E-2</c:v>
                </c:pt>
                <c:pt idx="563">
                  <c:v>9.1188499999999187E-2</c:v>
                </c:pt>
                <c:pt idx="564">
                  <c:v>6.5465499999999149E-2</c:v>
                </c:pt>
                <c:pt idx="565">
                  <c:v>6.5465499999999149E-2</c:v>
                </c:pt>
                <c:pt idx="566">
                  <c:v>6.5465499999999149E-2</c:v>
                </c:pt>
                <c:pt idx="567">
                  <c:v>6.5465499999999149E-2</c:v>
                </c:pt>
                <c:pt idx="568">
                  <c:v>6.5465499999999149E-2</c:v>
                </c:pt>
                <c:pt idx="569">
                  <c:v>6.5465499999999149E-2</c:v>
                </c:pt>
                <c:pt idx="570">
                  <c:v>9.8696499999999215E-2</c:v>
                </c:pt>
                <c:pt idx="571">
                  <c:v>9.8696499999999215E-2</c:v>
                </c:pt>
                <c:pt idx="572">
                  <c:v>0.10569249999999927</c:v>
                </c:pt>
                <c:pt idx="573">
                  <c:v>0.1301784999999992</c:v>
                </c:pt>
                <c:pt idx="574">
                  <c:v>0.14504499999999929</c:v>
                </c:pt>
                <c:pt idx="575">
                  <c:v>0.14591949999999923</c:v>
                </c:pt>
                <c:pt idx="576">
                  <c:v>0.11706099999999933</c:v>
                </c:pt>
                <c:pt idx="577">
                  <c:v>0.10831599999999933</c:v>
                </c:pt>
                <c:pt idx="578">
                  <c:v>0.10831599999999933</c:v>
                </c:pt>
                <c:pt idx="579">
                  <c:v>0.10831599999999933</c:v>
                </c:pt>
                <c:pt idx="580">
                  <c:v>0.10831599999999933</c:v>
                </c:pt>
                <c:pt idx="581">
                  <c:v>0.11951549999999944</c:v>
                </c:pt>
                <c:pt idx="582">
                  <c:v>0.11090049999999944</c:v>
                </c:pt>
                <c:pt idx="583">
                  <c:v>0.10917749999999928</c:v>
                </c:pt>
                <c:pt idx="584">
                  <c:v>0.10400849999999932</c:v>
                </c:pt>
                <c:pt idx="585">
                  <c:v>0.10400849999999932</c:v>
                </c:pt>
                <c:pt idx="586">
                  <c:v>0.10400849999999932</c:v>
                </c:pt>
                <c:pt idx="587">
                  <c:v>0.10400849999999932</c:v>
                </c:pt>
                <c:pt idx="588">
                  <c:v>0.10400849999999932</c:v>
                </c:pt>
                <c:pt idx="589">
                  <c:v>0.10400849999999932</c:v>
                </c:pt>
                <c:pt idx="590">
                  <c:v>0.10400849999999932</c:v>
                </c:pt>
                <c:pt idx="591">
                  <c:v>0.10400849999999932</c:v>
                </c:pt>
                <c:pt idx="592">
                  <c:v>0.10400849999999932</c:v>
                </c:pt>
                <c:pt idx="593">
                  <c:v>0.10400849999999932</c:v>
                </c:pt>
                <c:pt idx="594">
                  <c:v>9.7942999999999308E-2</c:v>
                </c:pt>
                <c:pt idx="595">
                  <c:v>0.12307149999999921</c:v>
                </c:pt>
                <c:pt idx="596">
                  <c:v>0.11960549999999916</c:v>
                </c:pt>
                <c:pt idx="597">
                  <c:v>0.10747449999999924</c:v>
                </c:pt>
                <c:pt idx="598">
                  <c:v>0.11787249999999927</c:v>
                </c:pt>
                <c:pt idx="599">
                  <c:v>0.11787249999999927</c:v>
                </c:pt>
                <c:pt idx="600">
                  <c:v>0.11007399999999921</c:v>
                </c:pt>
                <c:pt idx="601">
                  <c:v>9.1010999999999329E-2</c:v>
                </c:pt>
                <c:pt idx="602">
                  <c:v>9.1010999999999329E-2</c:v>
                </c:pt>
                <c:pt idx="603">
                  <c:v>9.1010999999999329E-2</c:v>
                </c:pt>
                <c:pt idx="604">
                  <c:v>9.1010999999999329E-2</c:v>
                </c:pt>
                <c:pt idx="605">
                  <c:v>9.1010999999999329E-2</c:v>
                </c:pt>
                <c:pt idx="606">
                  <c:v>9.1010999999999329E-2</c:v>
                </c:pt>
                <c:pt idx="607">
                  <c:v>9.1010999999999329E-2</c:v>
                </c:pt>
                <c:pt idx="608">
                  <c:v>9.1010999999999329E-2</c:v>
                </c:pt>
                <c:pt idx="609">
                  <c:v>9.1010999999999329E-2</c:v>
                </c:pt>
                <c:pt idx="610">
                  <c:v>9.1010999999999329E-2</c:v>
                </c:pt>
                <c:pt idx="611">
                  <c:v>9.1010999999999329E-2</c:v>
                </c:pt>
                <c:pt idx="612">
                  <c:v>9.1010999999999329E-2</c:v>
                </c:pt>
                <c:pt idx="613">
                  <c:v>9.1010999999999329E-2</c:v>
                </c:pt>
                <c:pt idx="614">
                  <c:v>9.1010999999999329E-2</c:v>
                </c:pt>
                <c:pt idx="615">
                  <c:v>9.1010999999999329E-2</c:v>
                </c:pt>
                <c:pt idx="616">
                  <c:v>9.0129999999999266E-2</c:v>
                </c:pt>
                <c:pt idx="617">
                  <c:v>8.5724999999999274E-2</c:v>
                </c:pt>
                <c:pt idx="618">
                  <c:v>8.9248999999999218E-2</c:v>
                </c:pt>
                <c:pt idx="619">
                  <c:v>8.4843999999999212E-2</c:v>
                </c:pt>
                <c:pt idx="620">
                  <c:v>7.2509999999999269E-2</c:v>
                </c:pt>
                <c:pt idx="621">
                  <c:v>7.2509999999999269E-2</c:v>
                </c:pt>
                <c:pt idx="622">
                  <c:v>6.645149999999922E-2</c:v>
                </c:pt>
                <c:pt idx="623">
                  <c:v>6.4720499999999154E-2</c:v>
                </c:pt>
                <c:pt idx="624">
                  <c:v>6.4720499999999154E-2</c:v>
                </c:pt>
                <c:pt idx="625">
                  <c:v>8.540849999999918E-2</c:v>
                </c:pt>
                <c:pt idx="626">
                  <c:v>0.10695849999999918</c:v>
                </c:pt>
                <c:pt idx="627">
                  <c:v>0.11557849999999918</c:v>
                </c:pt>
                <c:pt idx="628">
                  <c:v>0.21557049999999917</c:v>
                </c:pt>
                <c:pt idx="629">
                  <c:v>0.11557849999999918</c:v>
                </c:pt>
                <c:pt idx="630">
                  <c:v>0.13109449999999909</c:v>
                </c:pt>
                <c:pt idx="631">
                  <c:v>0.13885249999999913</c:v>
                </c:pt>
                <c:pt idx="632">
                  <c:v>0.16729849999999918</c:v>
                </c:pt>
                <c:pt idx="633">
                  <c:v>0.14057649999999922</c:v>
                </c:pt>
                <c:pt idx="634">
                  <c:v>0.14057649999999922</c:v>
                </c:pt>
                <c:pt idx="635">
                  <c:v>0.10351049999999916</c:v>
                </c:pt>
                <c:pt idx="636">
                  <c:v>0.10351049999999916</c:v>
                </c:pt>
                <c:pt idx="637">
                  <c:v>0.10351049999999916</c:v>
                </c:pt>
                <c:pt idx="638">
                  <c:v>0.10351049999999916</c:v>
                </c:pt>
                <c:pt idx="639">
                  <c:v>0.10351049999999916</c:v>
                </c:pt>
                <c:pt idx="640">
                  <c:v>0.10685249999999927</c:v>
                </c:pt>
                <c:pt idx="641">
                  <c:v>0.10518149999999907</c:v>
                </c:pt>
                <c:pt idx="642">
                  <c:v>7.4267999999999154E-2</c:v>
                </c:pt>
                <c:pt idx="643">
                  <c:v>7.4267999999999154E-2</c:v>
                </c:pt>
                <c:pt idx="644">
                  <c:v>7.4267999999999154E-2</c:v>
                </c:pt>
                <c:pt idx="645">
                  <c:v>7.7507999999999161E-2</c:v>
                </c:pt>
                <c:pt idx="646">
                  <c:v>9.694799999999916E-2</c:v>
                </c:pt>
                <c:pt idx="647">
                  <c:v>7.5887999999999303E-2</c:v>
                </c:pt>
                <c:pt idx="648">
                  <c:v>6.7787999999999307E-2</c:v>
                </c:pt>
                <c:pt idx="649">
                  <c:v>6.7787999999999307E-2</c:v>
                </c:pt>
                <c:pt idx="650">
                  <c:v>6.7787999999999307E-2</c:v>
                </c:pt>
                <c:pt idx="651">
                  <c:v>6.2993999999999356E-2</c:v>
                </c:pt>
                <c:pt idx="652">
                  <c:v>6.1395999999999479E-2</c:v>
                </c:pt>
                <c:pt idx="653">
                  <c:v>6.1395999999999479E-2</c:v>
                </c:pt>
                <c:pt idx="654">
                  <c:v>6.1395999999999479E-2</c:v>
                </c:pt>
                <c:pt idx="655">
                  <c:v>6.1395999999999479E-2</c:v>
                </c:pt>
                <c:pt idx="656">
                  <c:v>6.1395999999999479E-2</c:v>
                </c:pt>
                <c:pt idx="657">
                  <c:v>6.1395999999999479E-2</c:v>
                </c:pt>
                <c:pt idx="658">
                  <c:v>6.1395999999999479E-2</c:v>
                </c:pt>
                <c:pt idx="659">
                  <c:v>6.1395999999999479E-2</c:v>
                </c:pt>
                <c:pt idx="660">
                  <c:v>6.1395999999999479E-2</c:v>
                </c:pt>
                <c:pt idx="661">
                  <c:v>6.1395999999999479E-2</c:v>
                </c:pt>
                <c:pt idx="662">
                  <c:v>6.1395999999999479E-2</c:v>
                </c:pt>
                <c:pt idx="663">
                  <c:v>6.1395999999999479E-2</c:v>
                </c:pt>
                <c:pt idx="664">
                  <c:v>6.1395999999999479E-2</c:v>
                </c:pt>
                <c:pt idx="665">
                  <c:v>4.4965999999999624E-2</c:v>
                </c:pt>
                <c:pt idx="666">
                  <c:v>4.3322999999999591E-2</c:v>
                </c:pt>
                <c:pt idx="667">
                  <c:v>4.3322999999999591E-2</c:v>
                </c:pt>
                <c:pt idx="668">
                  <c:v>4.3322999999999591E-2</c:v>
                </c:pt>
                <c:pt idx="669">
                  <c:v>4.979099999999962E-2</c:v>
                </c:pt>
                <c:pt idx="670">
                  <c:v>3.6854999999999562E-2</c:v>
                </c:pt>
                <c:pt idx="671">
                  <c:v>4.7688899999999555E-2</c:v>
                </c:pt>
                <c:pt idx="672">
                  <c:v>3.6854999999999562E-2</c:v>
                </c:pt>
                <c:pt idx="673">
                  <c:v>3.8633699999999514E-2</c:v>
                </c:pt>
                <c:pt idx="674">
                  <c:v>5.0599499999999679E-2</c:v>
                </c:pt>
                <c:pt idx="675">
                  <c:v>5.1407999999999593E-2</c:v>
                </c:pt>
                <c:pt idx="676">
                  <c:v>5.1407999999999593E-2</c:v>
                </c:pt>
                <c:pt idx="677">
                  <c:v>6.5314199999999545E-2</c:v>
                </c:pt>
                <c:pt idx="678">
                  <c:v>6.5960999999999617E-2</c:v>
                </c:pt>
                <c:pt idx="679">
                  <c:v>9.0215999999999616E-2</c:v>
                </c:pt>
                <c:pt idx="680">
                  <c:v>8.1322499999999562E-2</c:v>
                </c:pt>
                <c:pt idx="681">
                  <c:v>9.1994699999999721E-2</c:v>
                </c:pt>
                <c:pt idx="682">
                  <c:v>9.8139299999999638E-2</c:v>
                </c:pt>
                <c:pt idx="683">
                  <c:v>7.6956599999999598E-2</c:v>
                </c:pt>
                <c:pt idx="684">
                  <c:v>7.5662999999999592E-2</c:v>
                </c:pt>
                <c:pt idx="685">
                  <c:v>7.8896999999999676E-2</c:v>
                </c:pt>
                <c:pt idx="686">
                  <c:v>9.991799999999959E-2</c:v>
                </c:pt>
                <c:pt idx="687">
                  <c:v>6.8386499999999503E-2</c:v>
                </c:pt>
                <c:pt idx="688">
                  <c:v>6.8386499999999503E-2</c:v>
                </c:pt>
                <c:pt idx="689">
                  <c:v>6.8386499999999503E-2</c:v>
                </c:pt>
                <c:pt idx="690">
                  <c:v>6.6792499999999561E-2</c:v>
                </c:pt>
                <c:pt idx="691">
                  <c:v>6.6792499999999561E-2</c:v>
                </c:pt>
                <c:pt idx="692">
                  <c:v>6.6792499999999561E-2</c:v>
                </c:pt>
                <c:pt idx="693">
                  <c:v>6.6792499999999561E-2</c:v>
                </c:pt>
                <c:pt idx="694">
                  <c:v>6.6792499999999561E-2</c:v>
                </c:pt>
                <c:pt idx="695">
                  <c:v>6.6792499999999561E-2</c:v>
                </c:pt>
                <c:pt idx="696">
                  <c:v>6.6792499999999561E-2</c:v>
                </c:pt>
                <c:pt idx="697">
                  <c:v>6.6792499999999561E-2</c:v>
                </c:pt>
                <c:pt idx="698">
                  <c:v>6.6792499999999561E-2</c:v>
                </c:pt>
                <c:pt idx="699">
                  <c:v>7.660849999999933E-2</c:v>
                </c:pt>
                <c:pt idx="700">
                  <c:v>7.4972499999999567E-2</c:v>
                </c:pt>
                <c:pt idx="701">
                  <c:v>5.4522499999999564E-2</c:v>
                </c:pt>
                <c:pt idx="702">
                  <c:v>5.2068499999999331E-2</c:v>
                </c:pt>
                <c:pt idx="703">
                  <c:v>5.8612499999999561E-2</c:v>
                </c:pt>
                <c:pt idx="704">
                  <c:v>5.8612499999999561E-2</c:v>
                </c:pt>
                <c:pt idx="705">
                  <c:v>3.0800499999999446E-2</c:v>
                </c:pt>
                <c:pt idx="706">
                  <c:v>3.0800499999999446E-2</c:v>
                </c:pt>
                <c:pt idx="707">
                  <c:v>3.0800499999999446E-2</c:v>
                </c:pt>
                <c:pt idx="708">
                  <c:v>3.0800499999999446E-2</c:v>
                </c:pt>
                <c:pt idx="709">
                  <c:v>3.0800499999999446E-2</c:v>
                </c:pt>
                <c:pt idx="710">
                  <c:v>3.0800499999999446E-2</c:v>
                </c:pt>
                <c:pt idx="711">
                  <c:v>3.0800499999999446E-2</c:v>
                </c:pt>
                <c:pt idx="712">
                  <c:v>3.0800499999999446E-2</c:v>
                </c:pt>
                <c:pt idx="713">
                  <c:v>3.0800499999999446E-2</c:v>
                </c:pt>
                <c:pt idx="714">
                  <c:v>3.0800499999999446E-2</c:v>
                </c:pt>
                <c:pt idx="715">
                  <c:v>3.0800499999999446E-2</c:v>
                </c:pt>
                <c:pt idx="716">
                  <c:v>3.0800499999999446E-2</c:v>
                </c:pt>
                <c:pt idx="717">
                  <c:v>6.1380999999999478E-2</c:v>
                </c:pt>
                <c:pt idx="718">
                  <c:v>3.7412499999999418E-2</c:v>
                </c:pt>
                <c:pt idx="719">
                  <c:v>5.1462999999999447E-2</c:v>
                </c:pt>
                <c:pt idx="720">
                  <c:v>5.1462999999999447E-2</c:v>
                </c:pt>
                <c:pt idx="721">
                  <c:v>-3.0860000000006403E-3</c:v>
                </c:pt>
                <c:pt idx="722">
                  <c:v>-3.0860000000006403E-3</c:v>
                </c:pt>
                <c:pt idx="723">
                  <c:v>-3.0860000000006403E-3</c:v>
                </c:pt>
                <c:pt idx="724">
                  <c:v>-3.0860000000006403E-3</c:v>
                </c:pt>
                <c:pt idx="725">
                  <c:v>-3.0860000000006403E-3</c:v>
                </c:pt>
                <c:pt idx="726">
                  <c:v>-3.0860000000006403E-3</c:v>
                </c:pt>
                <c:pt idx="727">
                  <c:v>-3.0860000000006403E-3</c:v>
                </c:pt>
                <c:pt idx="728">
                  <c:v>-3.0860000000006403E-3</c:v>
                </c:pt>
                <c:pt idx="729">
                  <c:v>-3.0860000000006403E-3</c:v>
                </c:pt>
                <c:pt idx="730">
                  <c:v>-3.0860000000006403E-3</c:v>
                </c:pt>
                <c:pt idx="731">
                  <c:v>-3.0860000000006403E-3</c:v>
                </c:pt>
                <c:pt idx="732">
                  <c:v>-3.0860000000006403E-3</c:v>
                </c:pt>
                <c:pt idx="733">
                  <c:v>-3.0860000000006403E-3</c:v>
                </c:pt>
                <c:pt idx="734">
                  <c:v>-3.0860000000006403E-3</c:v>
                </c:pt>
                <c:pt idx="735">
                  <c:v>-3.0860000000006403E-3</c:v>
                </c:pt>
                <c:pt idx="736">
                  <c:v>-3.0860000000006403E-3</c:v>
                </c:pt>
                <c:pt idx="737">
                  <c:v>-3.0860000000006403E-3</c:v>
                </c:pt>
                <c:pt idx="738">
                  <c:v>-5.7446000000000642E-2</c:v>
                </c:pt>
                <c:pt idx="739">
                  <c:v>-1.1240000000000727E-2</c:v>
                </c:pt>
                <c:pt idx="740">
                  <c:v>-1.3958000000000611E-2</c:v>
                </c:pt>
                <c:pt idx="741">
                  <c:v>-4.8386000000000637E-2</c:v>
                </c:pt>
                <c:pt idx="742">
                  <c:v>-3.3890000000000725E-2</c:v>
                </c:pt>
                <c:pt idx="743">
                  <c:v>2.3499999999992724E-3</c:v>
                </c:pt>
                <c:pt idx="744">
                  <c:v>-5.8040000000006697E-3</c:v>
                </c:pt>
                <c:pt idx="745">
                  <c:v>-2.1206000000000641E-2</c:v>
                </c:pt>
                <c:pt idx="746">
                  <c:v>-2.573600000000064E-2</c:v>
                </c:pt>
                <c:pt idx="747">
                  <c:v>-2.573600000000064E-2</c:v>
                </c:pt>
                <c:pt idx="748">
                  <c:v>-2.573600000000064E-2</c:v>
                </c:pt>
                <c:pt idx="749">
                  <c:v>-2.573600000000064E-2</c:v>
                </c:pt>
                <c:pt idx="750">
                  <c:v>-2.573600000000064E-2</c:v>
                </c:pt>
                <c:pt idx="751">
                  <c:v>-2.573600000000064E-2</c:v>
                </c:pt>
                <c:pt idx="752">
                  <c:v>-2.573600000000064E-2</c:v>
                </c:pt>
                <c:pt idx="753">
                  <c:v>-2.573600000000064E-2</c:v>
                </c:pt>
                <c:pt idx="754">
                  <c:v>-2.573600000000064E-2</c:v>
                </c:pt>
                <c:pt idx="755">
                  <c:v>-2.573600000000064E-2</c:v>
                </c:pt>
                <c:pt idx="756">
                  <c:v>1.116399999999936E-2</c:v>
                </c:pt>
                <c:pt idx="757">
                  <c:v>-9.1310000000006403E-3</c:v>
                </c:pt>
                <c:pt idx="758">
                  <c:v>1.4853999999999359E-2</c:v>
                </c:pt>
                <c:pt idx="759">
                  <c:v>1.300899999999936E-2</c:v>
                </c:pt>
                <c:pt idx="760">
                  <c:v>-1.651100000000064E-2</c:v>
                </c:pt>
                <c:pt idx="761">
                  <c:v>-2.3891000000000641E-2</c:v>
                </c:pt>
                <c:pt idx="762">
                  <c:v>-2.3891000000000641E-2</c:v>
                </c:pt>
                <c:pt idx="763">
                  <c:v>-2.3891000000000641E-2</c:v>
                </c:pt>
                <c:pt idx="764">
                  <c:v>-2.3891000000000641E-2</c:v>
                </c:pt>
                <c:pt idx="765">
                  <c:v>-5.6414000000000672E-2</c:v>
                </c:pt>
                <c:pt idx="766">
                  <c:v>-5.6414000000000672E-2</c:v>
                </c:pt>
                <c:pt idx="767">
                  <c:v>-5.6414000000000672E-2</c:v>
                </c:pt>
                <c:pt idx="768">
                  <c:v>-5.6414000000000672E-2</c:v>
                </c:pt>
                <c:pt idx="769">
                  <c:v>-5.6414000000000672E-2</c:v>
                </c:pt>
                <c:pt idx="770">
                  <c:v>-5.6414000000000672E-2</c:v>
                </c:pt>
                <c:pt idx="771">
                  <c:v>-5.6414000000000672E-2</c:v>
                </c:pt>
                <c:pt idx="772">
                  <c:v>-5.6414000000000672E-2</c:v>
                </c:pt>
                <c:pt idx="773">
                  <c:v>-5.6414000000000672E-2</c:v>
                </c:pt>
                <c:pt idx="774">
                  <c:v>-5.6414000000000672E-2</c:v>
                </c:pt>
                <c:pt idx="775">
                  <c:v>-5.6414000000000672E-2</c:v>
                </c:pt>
                <c:pt idx="776">
                  <c:v>-6.0050000000000582E-2</c:v>
                </c:pt>
                <c:pt idx="777">
                  <c:v>-6.0050000000000582E-2</c:v>
                </c:pt>
                <c:pt idx="778">
                  <c:v>-6.0050000000000582E-2</c:v>
                </c:pt>
                <c:pt idx="779">
                  <c:v>-5.0960000000000581E-2</c:v>
                </c:pt>
                <c:pt idx="780">
                  <c:v>-4.187000000000058E-2</c:v>
                </c:pt>
                <c:pt idx="781">
                  <c:v>-4.3688000000000608E-2</c:v>
                </c:pt>
                <c:pt idx="782">
                  <c:v>-4.3688000000000608E-2</c:v>
                </c:pt>
                <c:pt idx="783">
                  <c:v>-4.7324000000000671E-2</c:v>
                </c:pt>
                <c:pt idx="784">
                  <c:v>-6.186800000000061E-2</c:v>
                </c:pt>
                <c:pt idx="785">
                  <c:v>-6.186800000000061E-2</c:v>
                </c:pt>
                <c:pt idx="786">
                  <c:v>-6.186800000000061E-2</c:v>
                </c:pt>
                <c:pt idx="787">
                  <c:v>-6.186800000000061E-2</c:v>
                </c:pt>
                <c:pt idx="788">
                  <c:v>-6.186800000000061E-2</c:v>
                </c:pt>
                <c:pt idx="789">
                  <c:v>-6.186800000000061E-2</c:v>
                </c:pt>
                <c:pt idx="790">
                  <c:v>-6.186800000000061E-2</c:v>
                </c:pt>
                <c:pt idx="791">
                  <c:v>-5.828800000000061E-2</c:v>
                </c:pt>
                <c:pt idx="792">
                  <c:v>-6.813300000000061E-2</c:v>
                </c:pt>
                <c:pt idx="793">
                  <c:v>-7.2608000000000616E-2</c:v>
                </c:pt>
                <c:pt idx="794">
                  <c:v>-7.2608000000000616E-2</c:v>
                </c:pt>
                <c:pt idx="795">
                  <c:v>-7.0855000000000584E-2</c:v>
                </c:pt>
                <c:pt idx="796">
                  <c:v>-9.5397000000000551E-2</c:v>
                </c:pt>
                <c:pt idx="797">
                  <c:v>-9.5397000000000551E-2</c:v>
                </c:pt>
                <c:pt idx="798">
                  <c:v>-9.5397000000000551E-2</c:v>
                </c:pt>
                <c:pt idx="799">
                  <c:v>-9.5397000000000551E-2</c:v>
                </c:pt>
                <c:pt idx="800">
                  <c:v>-9.5397000000000551E-2</c:v>
                </c:pt>
                <c:pt idx="801">
                  <c:v>-9.5397000000000551E-2</c:v>
                </c:pt>
                <c:pt idx="802">
                  <c:v>-9.5397000000000551E-2</c:v>
                </c:pt>
                <c:pt idx="803">
                  <c:v>-8.5871000000000641E-2</c:v>
                </c:pt>
                <c:pt idx="804">
                  <c:v>-8.7603000000000611E-2</c:v>
                </c:pt>
                <c:pt idx="805">
                  <c:v>-9.8861000000000643E-2</c:v>
                </c:pt>
                <c:pt idx="806">
                  <c:v>-0.10145900000000067</c:v>
                </c:pt>
                <c:pt idx="807">
                  <c:v>-0.11271700000000055</c:v>
                </c:pt>
                <c:pt idx="808">
                  <c:v>-0.11271700000000055</c:v>
                </c:pt>
                <c:pt idx="809">
                  <c:v>-0.11783500000000044</c:v>
                </c:pt>
                <c:pt idx="810">
                  <c:v>-0.11783500000000044</c:v>
                </c:pt>
                <c:pt idx="811">
                  <c:v>-0.12376050000000047</c:v>
                </c:pt>
                <c:pt idx="812">
                  <c:v>-0.12376050000000047</c:v>
                </c:pt>
                <c:pt idx="813">
                  <c:v>-0.12376050000000047</c:v>
                </c:pt>
                <c:pt idx="814">
                  <c:v>-0.12208250000000058</c:v>
                </c:pt>
                <c:pt idx="815">
                  <c:v>-0.12376050000000047</c:v>
                </c:pt>
                <c:pt idx="816">
                  <c:v>-0.11201450000000056</c:v>
                </c:pt>
                <c:pt idx="817">
                  <c:v>-0.1002685000000005</c:v>
                </c:pt>
                <c:pt idx="818">
                  <c:v>-0.11537050000000046</c:v>
                </c:pt>
                <c:pt idx="819">
                  <c:v>-8.2649500000000556E-2</c:v>
                </c:pt>
                <c:pt idx="820">
                  <c:v>-9.0200500000000461E-2</c:v>
                </c:pt>
                <c:pt idx="821">
                  <c:v>-7.3420500000000471E-2</c:v>
                </c:pt>
                <c:pt idx="822">
                  <c:v>-6.5030500000000463E-2</c:v>
                </c:pt>
                <c:pt idx="823">
                  <c:v>-3.398750000000058E-2</c:v>
                </c:pt>
                <c:pt idx="824">
                  <c:v>-4.7411500000000523E-2</c:v>
                </c:pt>
                <c:pt idx="825">
                  <c:v>-6.838650000000053E-2</c:v>
                </c:pt>
                <c:pt idx="826">
                  <c:v>-7.7615500000000462E-2</c:v>
                </c:pt>
                <c:pt idx="827">
                  <c:v>-7.7615500000000462E-2</c:v>
                </c:pt>
                <c:pt idx="828">
                  <c:v>-7.7615500000000462E-2</c:v>
                </c:pt>
                <c:pt idx="829">
                  <c:v>-7.7615500000000462E-2</c:v>
                </c:pt>
                <c:pt idx="830">
                  <c:v>-7.7615500000000462E-2</c:v>
                </c:pt>
                <c:pt idx="831">
                  <c:v>-7.7615500000000462E-2</c:v>
                </c:pt>
                <c:pt idx="832">
                  <c:v>-7.7615500000000462E-2</c:v>
                </c:pt>
                <c:pt idx="833">
                  <c:v>-7.7615500000000462E-2</c:v>
                </c:pt>
                <c:pt idx="834">
                  <c:v>-7.7615500000000462E-2</c:v>
                </c:pt>
                <c:pt idx="835">
                  <c:v>-7.7615500000000462E-2</c:v>
                </c:pt>
                <c:pt idx="836">
                  <c:v>-8.270650000000053E-2</c:v>
                </c:pt>
                <c:pt idx="837">
                  <c:v>-8.270650000000053E-2</c:v>
                </c:pt>
                <c:pt idx="838">
                  <c:v>-9.5351500000000519E-2</c:v>
                </c:pt>
                <c:pt idx="839">
                  <c:v>-9.5351500000000519E-2</c:v>
                </c:pt>
                <c:pt idx="840">
                  <c:v>-0.10855150000000052</c:v>
                </c:pt>
                <c:pt idx="841">
                  <c:v>-0.10855150000000052</c:v>
                </c:pt>
                <c:pt idx="842">
                  <c:v>-0.10855150000000052</c:v>
                </c:pt>
                <c:pt idx="843">
                  <c:v>-0.10855150000000052</c:v>
                </c:pt>
                <c:pt idx="844">
                  <c:v>-0.10855150000000052</c:v>
                </c:pt>
                <c:pt idx="845">
                  <c:v>-0.10855150000000052</c:v>
                </c:pt>
                <c:pt idx="846">
                  <c:v>-0.10855150000000052</c:v>
                </c:pt>
                <c:pt idx="847">
                  <c:v>-0.10855150000000052</c:v>
                </c:pt>
                <c:pt idx="848">
                  <c:v>-0.10855150000000052</c:v>
                </c:pt>
                <c:pt idx="849">
                  <c:v>-0.10855150000000052</c:v>
                </c:pt>
                <c:pt idx="850">
                  <c:v>-0.10855150000000052</c:v>
                </c:pt>
                <c:pt idx="851">
                  <c:v>-0.1034695000000007</c:v>
                </c:pt>
                <c:pt idx="852">
                  <c:v>-0.1060105000000006</c:v>
                </c:pt>
                <c:pt idx="853">
                  <c:v>-0.1060105000000006</c:v>
                </c:pt>
                <c:pt idx="854">
                  <c:v>-0.1060105000000006</c:v>
                </c:pt>
                <c:pt idx="855">
                  <c:v>-0.10939850000000063</c:v>
                </c:pt>
                <c:pt idx="856">
                  <c:v>-0.10177550000000062</c:v>
                </c:pt>
                <c:pt idx="857">
                  <c:v>-0.1204095000000007</c:v>
                </c:pt>
                <c:pt idx="858">
                  <c:v>-0.1204095000000007</c:v>
                </c:pt>
                <c:pt idx="859">
                  <c:v>-0.1204095000000007</c:v>
                </c:pt>
                <c:pt idx="860">
                  <c:v>-0.1204095000000007</c:v>
                </c:pt>
                <c:pt idx="861">
                  <c:v>-0.1204095000000007</c:v>
                </c:pt>
                <c:pt idx="862">
                  <c:v>-0.1204095000000007</c:v>
                </c:pt>
                <c:pt idx="863">
                  <c:v>-0.1204095000000007</c:v>
                </c:pt>
                <c:pt idx="864">
                  <c:v>-0.12544050000000076</c:v>
                </c:pt>
                <c:pt idx="865">
                  <c:v>-0.12544050000000076</c:v>
                </c:pt>
                <c:pt idx="866">
                  <c:v>-0.12209650000000066</c:v>
                </c:pt>
                <c:pt idx="867">
                  <c:v>-0.12376850000000064</c:v>
                </c:pt>
                <c:pt idx="868">
                  <c:v>-0.12376850000000064</c:v>
                </c:pt>
                <c:pt idx="869">
                  <c:v>-0.13045650000000067</c:v>
                </c:pt>
                <c:pt idx="870">
                  <c:v>-0.13045650000000067</c:v>
                </c:pt>
                <c:pt idx="871">
                  <c:v>-0.13045650000000067</c:v>
                </c:pt>
                <c:pt idx="872">
                  <c:v>-0.13045650000000067</c:v>
                </c:pt>
                <c:pt idx="873">
                  <c:v>-0.13045650000000067</c:v>
                </c:pt>
                <c:pt idx="874">
                  <c:v>-0.13045650000000067</c:v>
                </c:pt>
                <c:pt idx="875">
                  <c:v>-0.13045650000000067</c:v>
                </c:pt>
                <c:pt idx="876">
                  <c:v>-0.14380050000000075</c:v>
                </c:pt>
                <c:pt idx="877">
                  <c:v>-0.14380050000000075</c:v>
                </c:pt>
                <c:pt idx="878">
                  <c:v>-0.14380050000000075</c:v>
                </c:pt>
                <c:pt idx="879">
                  <c:v>-0.13886250000000086</c:v>
                </c:pt>
                <c:pt idx="880">
                  <c:v>-0.14215450000000071</c:v>
                </c:pt>
                <c:pt idx="881">
                  <c:v>-0.1503845000000007</c:v>
                </c:pt>
                <c:pt idx="882">
                  <c:v>-0.1503845000000007</c:v>
                </c:pt>
                <c:pt idx="883">
                  <c:v>-0.1503845000000007</c:v>
                </c:pt>
                <c:pt idx="884">
                  <c:v>-0.1503845000000007</c:v>
                </c:pt>
                <c:pt idx="885">
                  <c:v>-0.1503845000000007</c:v>
                </c:pt>
                <c:pt idx="886">
                  <c:v>-0.1503845000000007</c:v>
                </c:pt>
                <c:pt idx="887">
                  <c:v>-0.1503845000000007</c:v>
                </c:pt>
                <c:pt idx="888">
                  <c:v>-0.1503845000000007</c:v>
                </c:pt>
                <c:pt idx="889">
                  <c:v>-0.14957000000000059</c:v>
                </c:pt>
                <c:pt idx="890">
                  <c:v>-0.16260200000000069</c:v>
                </c:pt>
                <c:pt idx="891">
                  <c:v>-0.16260200000000069</c:v>
                </c:pt>
                <c:pt idx="892">
                  <c:v>-0.16260200000000069</c:v>
                </c:pt>
                <c:pt idx="893">
                  <c:v>-0.16260200000000069</c:v>
                </c:pt>
                <c:pt idx="894">
                  <c:v>-0.16260200000000069</c:v>
                </c:pt>
                <c:pt idx="895">
                  <c:v>-0.16260200000000069</c:v>
                </c:pt>
                <c:pt idx="896">
                  <c:v>-0.16260200000000069</c:v>
                </c:pt>
                <c:pt idx="897">
                  <c:v>-0.16822650000000067</c:v>
                </c:pt>
                <c:pt idx="898">
                  <c:v>-0.16822650000000067</c:v>
                </c:pt>
                <c:pt idx="899">
                  <c:v>-0.17144050000000075</c:v>
                </c:pt>
                <c:pt idx="900">
                  <c:v>-0.17144050000000075</c:v>
                </c:pt>
                <c:pt idx="901">
                  <c:v>-0.17462650000000082</c:v>
                </c:pt>
                <c:pt idx="902">
                  <c:v>-0.1722370000000007</c:v>
                </c:pt>
                <c:pt idx="903">
                  <c:v>-0.17462650000000082</c:v>
                </c:pt>
                <c:pt idx="904">
                  <c:v>-0.17701600000000078</c:v>
                </c:pt>
                <c:pt idx="905">
                  <c:v>-0.17701600000000078</c:v>
                </c:pt>
                <c:pt idx="906">
                  <c:v>-0.17622250000000073</c:v>
                </c:pt>
                <c:pt idx="907">
                  <c:v>-0.1809835000000008</c:v>
                </c:pt>
                <c:pt idx="908">
                  <c:v>-0.1809835000000008</c:v>
                </c:pt>
                <c:pt idx="909">
                  <c:v>-0.1809835000000008</c:v>
                </c:pt>
                <c:pt idx="910">
                  <c:v>-0.1809835000000008</c:v>
                </c:pt>
                <c:pt idx="911">
                  <c:v>-0.1809835000000008</c:v>
                </c:pt>
                <c:pt idx="912">
                  <c:v>-0.1809835000000008</c:v>
                </c:pt>
                <c:pt idx="913">
                  <c:v>-0.1809835000000008</c:v>
                </c:pt>
                <c:pt idx="914">
                  <c:v>-0.1809835000000008</c:v>
                </c:pt>
                <c:pt idx="915">
                  <c:v>-0.1809835000000008</c:v>
                </c:pt>
                <c:pt idx="916">
                  <c:v>-0.17781350000000079</c:v>
                </c:pt>
                <c:pt idx="917">
                  <c:v>-0.17939850000000079</c:v>
                </c:pt>
                <c:pt idx="918">
                  <c:v>-0.18019100000000079</c:v>
                </c:pt>
                <c:pt idx="919">
                  <c:v>-0.17702100000000079</c:v>
                </c:pt>
                <c:pt idx="920">
                  <c:v>-0.17305850000000078</c:v>
                </c:pt>
                <c:pt idx="921">
                  <c:v>-0.17068100000000078</c:v>
                </c:pt>
                <c:pt idx="922">
                  <c:v>-0.17622850000000079</c:v>
                </c:pt>
                <c:pt idx="923">
                  <c:v>-0.17305850000000078</c:v>
                </c:pt>
                <c:pt idx="924">
                  <c:v>-0.17622850000000079</c:v>
                </c:pt>
                <c:pt idx="925">
                  <c:v>-0.17305850000000078</c:v>
                </c:pt>
                <c:pt idx="926">
                  <c:v>-0.17147350000000078</c:v>
                </c:pt>
                <c:pt idx="927">
                  <c:v>-0.16909600000000077</c:v>
                </c:pt>
                <c:pt idx="928">
                  <c:v>-0.17068100000000078</c:v>
                </c:pt>
                <c:pt idx="929">
                  <c:v>-0.17226600000000078</c:v>
                </c:pt>
                <c:pt idx="930">
                  <c:v>-0.17147350000000078</c:v>
                </c:pt>
                <c:pt idx="931">
                  <c:v>-0.16909600000000077</c:v>
                </c:pt>
                <c:pt idx="932">
                  <c:v>-0.1667185000000008</c:v>
                </c:pt>
                <c:pt idx="933">
                  <c:v>-0.16434100000000079</c:v>
                </c:pt>
                <c:pt idx="934">
                  <c:v>-0.16513350000000079</c:v>
                </c:pt>
                <c:pt idx="935">
                  <c:v>-0.1659260000000008</c:v>
                </c:pt>
                <c:pt idx="936">
                  <c:v>-0.1659260000000008</c:v>
                </c:pt>
                <c:pt idx="937">
                  <c:v>-0.1675110000000008</c:v>
                </c:pt>
                <c:pt idx="938">
                  <c:v>-0.16354850000000079</c:v>
                </c:pt>
                <c:pt idx="939">
                  <c:v>-0.15562350000000078</c:v>
                </c:pt>
                <c:pt idx="940">
                  <c:v>-0.14611350000000078</c:v>
                </c:pt>
                <c:pt idx="941">
                  <c:v>-0.15562350000000078</c:v>
                </c:pt>
                <c:pt idx="942">
                  <c:v>-0.1532460000000008</c:v>
                </c:pt>
                <c:pt idx="943">
                  <c:v>-0.14611350000000078</c:v>
                </c:pt>
                <c:pt idx="944">
                  <c:v>-0.15007600000000079</c:v>
                </c:pt>
                <c:pt idx="945">
                  <c:v>-0.1667185000000008</c:v>
                </c:pt>
                <c:pt idx="946">
                  <c:v>-0.1667185000000008</c:v>
                </c:pt>
                <c:pt idx="947">
                  <c:v>-0.1667185000000008</c:v>
                </c:pt>
                <c:pt idx="948">
                  <c:v>-0.1667185000000008</c:v>
                </c:pt>
                <c:pt idx="949">
                  <c:v>-0.1667185000000008</c:v>
                </c:pt>
                <c:pt idx="950">
                  <c:v>-0.1667185000000008</c:v>
                </c:pt>
                <c:pt idx="951">
                  <c:v>-0.1667185000000008</c:v>
                </c:pt>
                <c:pt idx="952">
                  <c:v>-0.1667185000000008</c:v>
                </c:pt>
                <c:pt idx="953">
                  <c:v>-0.1667185000000008</c:v>
                </c:pt>
                <c:pt idx="954">
                  <c:v>-0.1667185000000008</c:v>
                </c:pt>
                <c:pt idx="955">
                  <c:v>-0.1667185000000008</c:v>
                </c:pt>
                <c:pt idx="956">
                  <c:v>-0.1667185000000008</c:v>
                </c:pt>
                <c:pt idx="957">
                  <c:v>-0.17384650000000096</c:v>
                </c:pt>
                <c:pt idx="958">
                  <c:v>-0.17384650000000096</c:v>
                </c:pt>
                <c:pt idx="959">
                  <c:v>-0.17699850000000078</c:v>
                </c:pt>
                <c:pt idx="960">
                  <c:v>-0.17699850000000078</c:v>
                </c:pt>
                <c:pt idx="961">
                  <c:v>-0.17699850000000078</c:v>
                </c:pt>
                <c:pt idx="962">
                  <c:v>-0.17699850000000078</c:v>
                </c:pt>
                <c:pt idx="963">
                  <c:v>-0.17699850000000078</c:v>
                </c:pt>
                <c:pt idx="964">
                  <c:v>-0.17778300000000091</c:v>
                </c:pt>
                <c:pt idx="965">
                  <c:v>-0.18170550000000091</c:v>
                </c:pt>
                <c:pt idx="966">
                  <c:v>-0.18170550000000091</c:v>
                </c:pt>
                <c:pt idx="967">
                  <c:v>-0.18170550000000091</c:v>
                </c:pt>
                <c:pt idx="968">
                  <c:v>-0.18092350000000079</c:v>
                </c:pt>
                <c:pt idx="969">
                  <c:v>-0.18170550000000091</c:v>
                </c:pt>
                <c:pt idx="970">
                  <c:v>-0.17779550000000091</c:v>
                </c:pt>
                <c:pt idx="971">
                  <c:v>-0.1770135000000008</c:v>
                </c:pt>
                <c:pt idx="972">
                  <c:v>-0.18483350000000079</c:v>
                </c:pt>
                <c:pt idx="973">
                  <c:v>-0.18483350000000079</c:v>
                </c:pt>
                <c:pt idx="974">
                  <c:v>-0.18483350000000079</c:v>
                </c:pt>
                <c:pt idx="975">
                  <c:v>-0.18483350000000079</c:v>
                </c:pt>
                <c:pt idx="976">
                  <c:v>-0.18483350000000079</c:v>
                </c:pt>
                <c:pt idx="977">
                  <c:v>-0.18483350000000079</c:v>
                </c:pt>
                <c:pt idx="978">
                  <c:v>-0.19412750000000087</c:v>
                </c:pt>
                <c:pt idx="979">
                  <c:v>-0.19412750000000087</c:v>
                </c:pt>
                <c:pt idx="980">
                  <c:v>-0.19412750000000087</c:v>
                </c:pt>
                <c:pt idx="981">
                  <c:v>-0.19412750000000087</c:v>
                </c:pt>
                <c:pt idx="982">
                  <c:v>-0.19412750000000087</c:v>
                </c:pt>
                <c:pt idx="983">
                  <c:v>-0.19643300000000091</c:v>
                </c:pt>
                <c:pt idx="984">
                  <c:v>-0.19720150000000081</c:v>
                </c:pt>
                <c:pt idx="985">
                  <c:v>-0.19720150000000081</c:v>
                </c:pt>
                <c:pt idx="986">
                  <c:v>-0.19720150000000081</c:v>
                </c:pt>
                <c:pt idx="987">
                  <c:v>-0.19643650000000082</c:v>
                </c:pt>
                <c:pt idx="988">
                  <c:v>-0.19490650000000082</c:v>
                </c:pt>
                <c:pt idx="989">
                  <c:v>-0.19337650000000081</c:v>
                </c:pt>
                <c:pt idx="990">
                  <c:v>-0.2010265000000008</c:v>
                </c:pt>
                <c:pt idx="991">
                  <c:v>-0.2010265000000008</c:v>
                </c:pt>
                <c:pt idx="992">
                  <c:v>-0.2010265000000008</c:v>
                </c:pt>
                <c:pt idx="993">
                  <c:v>-0.2010265000000008</c:v>
                </c:pt>
                <c:pt idx="994">
                  <c:v>-0.2010265000000008</c:v>
                </c:pt>
                <c:pt idx="995">
                  <c:v>-0.2010265000000008</c:v>
                </c:pt>
                <c:pt idx="996">
                  <c:v>-0.2010265000000008</c:v>
                </c:pt>
                <c:pt idx="997">
                  <c:v>-0.2010265000000008</c:v>
                </c:pt>
                <c:pt idx="998">
                  <c:v>-0.2010265000000008</c:v>
                </c:pt>
                <c:pt idx="999">
                  <c:v>-0.2010265000000008</c:v>
                </c:pt>
                <c:pt idx="1000">
                  <c:v>-0.2010265000000008</c:v>
                </c:pt>
                <c:pt idx="1001">
                  <c:v>-0.2010265000000008</c:v>
                </c:pt>
                <c:pt idx="1002">
                  <c:v>-0.20333050000000075</c:v>
                </c:pt>
                <c:pt idx="1003">
                  <c:v>-0.20333050000000075</c:v>
                </c:pt>
                <c:pt idx="1004">
                  <c:v>-0.20333050000000075</c:v>
                </c:pt>
                <c:pt idx="1005">
                  <c:v>-0.20333050000000075</c:v>
                </c:pt>
                <c:pt idx="1006">
                  <c:v>-0.19950800000000077</c:v>
                </c:pt>
                <c:pt idx="1007">
                  <c:v>-0.19568550000000076</c:v>
                </c:pt>
                <c:pt idx="1008">
                  <c:v>-0.19339200000000084</c:v>
                </c:pt>
                <c:pt idx="1009">
                  <c:v>-0.19339200000000084</c:v>
                </c:pt>
                <c:pt idx="1010">
                  <c:v>-0.19339200000000084</c:v>
                </c:pt>
                <c:pt idx="1011">
                  <c:v>-0.19721450000000085</c:v>
                </c:pt>
                <c:pt idx="1012">
                  <c:v>-0.19645000000000087</c:v>
                </c:pt>
                <c:pt idx="1013">
                  <c:v>-0.19645000000000087</c:v>
                </c:pt>
                <c:pt idx="1014">
                  <c:v>-0.19109850000000092</c:v>
                </c:pt>
                <c:pt idx="1015">
                  <c:v>-0.19492100000000093</c:v>
                </c:pt>
                <c:pt idx="1016">
                  <c:v>-0.19262750000000087</c:v>
                </c:pt>
                <c:pt idx="1017">
                  <c:v>-0.19415650000000081</c:v>
                </c:pt>
                <c:pt idx="1018">
                  <c:v>-0.19950800000000077</c:v>
                </c:pt>
                <c:pt idx="1019">
                  <c:v>-0.19950800000000077</c:v>
                </c:pt>
                <c:pt idx="1020">
                  <c:v>-0.19950800000000077</c:v>
                </c:pt>
                <c:pt idx="1021">
                  <c:v>-0.21013400000000082</c:v>
                </c:pt>
                <c:pt idx="1022">
                  <c:v>-0.21013400000000082</c:v>
                </c:pt>
                <c:pt idx="1023">
                  <c:v>-0.21013400000000082</c:v>
                </c:pt>
                <c:pt idx="1024">
                  <c:v>-0.21013400000000082</c:v>
                </c:pt>
                <c:pt idx="1025">
                  <c:v>-0.21013400000000082</c:v>
                </c:pt>
                <c:pt idx="1026">
                  <c:v>-0.21013400000000082</c:v>
                </c:pt>
                <c:pt idx="1027">
                  <c:v>-0.21013400000000082</c:v>
                </c:pt>
                <c:pt idx="1028">
                  <c:v>-0.21013400000000082</c:v>
                </c:pt>
                <c:pt idx="1029">
                  <c:v>-0.21013400000000082</c:v>
                </c:pt>
                <c:pt idx="1030">
                  <c:v>-0.2108905000000009</c:v>
                </c:pt>
                <c:pt idx="1031">
                  <c:v>-0.21013400000000082</c:v>
                </c:pt>
                <c:pt idx="1032">
                  <c:v>-0.21240350000000094</c:v>
                </c:pt>
                <c:pt idx="1033">
                  <c:v>-0.20786450000000084</c:v>
                </c:pt>
                <c:pt idx="1034">
                  <c:v>-0.21164700000000083</c:v>
                </c:pt>
                <c:pt idx="1035">
                  <c:v>-0.20862100000000094</c:v>
                </c:pt>
                <c:pt idx="1036">
                  <c:v>-0.20786450000000084</c:v>
                </c:pt>
                <c:pt idx="1037">
                  <c:v>-0.20635150000000083</c:v>
                </c:pt>
                <c:pt idx="1038">
                  <c:v>-0.21013400000000082</c:v>
                </c:pt>
                <c:pt idx="1039">
                  <c:v>-0.21013400000000082</c:v>
                </c:pt>
                <c:pt idx="1040">
                  <c:v>-0.20862300000000075</c:v>
                </c:pt>
                <c:pt idx="1041">
                  <c:v>-0.20711200000000085</c:v>
                </c:pt>
                <c:pt idx="1042">
                  <c:v>-0.20711200000000085</c:v>
                </c:pt>
                <c:pt idx="1043">
                  <c:v>-0.20711200000000085</c:v>
                </c:pt>
                <c:pt idx="1044">
                  <c:v>-0.20560100000000078</c:v>
                </c:pt>
                <c:pt idx="1045">
                  <c:v>-0.20257900000000081</c:v>
                </c:pt>
                <c:pt idx="1046">
                  <c:v>-0.20182350000000079</c:v>
                </c:pt>
                <c:pt idx="1047">
                  <c:v>-0.20106800000000075</c:v>
                </c:pt>
                <c:pt idx="1048">
                  <c:v>-0.19955700000000084</c:v>
                </c:pt>
                <c:pt idx="1049">
                  <c:v>-0.19804600000000078</c:v>
                </c:pt>
                <c:pt idx="1050">
                  <c:v>-0.19804600000000078</c:v>
                </c:pt>
                <c:pt idx="1051">
                  <c:v>-0.20333450000000083</c:v>
                </c:pt>
                <c:pt idx="1052">
                  <c:v>-0.20333450000000083</c:v>
                </c:pt>
                <c:pt idx="1053">
                  <c:v>-0.20709450000000085</c:v>
                </c:pt>
                <c:pt idx="1054">
                  <c:v>-0.20709450000000085</c:v>
                </c:pt>
                <c:pt idx="1055">
                  <c:v>-0.20709450000000085</c:v>
                </c:pt>
                <c:pt idx="1056">
                  <c:v>-0.20709450000000085</c:v>
                </c:pt>
                <c:pt idx="1057">
                  <c:v>-0.20709450000000085</c:v>
                </c:pt>
                <c:pt idx="1058">
                  <c:v>-0.20709450000000085</c:v>
                </c:pt>
                <c:pt idx="1059">
                  <c:v>-0.20709450000000085</c:v>
                </c:pt>
                <c:pt idx="1060">
                  <c:v>-0.2085985000000008</c:v>
                </c:pt>
                <c:pt idx="1061">
                  <c:v>-0.21461450000000085</c:v>
                </c:pt>
                <c:pt idx="1062">
                  <c:v>-0.21461450000000085</c:v>
                </c:pt>
                <c:pt idx="1063">
                  <c:v>-0.21461450000000085</c:v>
                </c:pt>
                <c:pt idx="1064">
                  <c:v>-0.20788700000000085</c:v>
                </c:pt>
                <c:pt idx="1065">
                  <c:v>-0.20788700000000085</c:v>
                </c:pt>
                <c:pt idx="1066">
                  <c:v>-0.20713950000000084</c:v>
                </c:pt>
                <c:pt idx="1067">
                  <c:v>-0.20713950000000084</c:v>
                </c:pt>
                <c:pt idx="1068">
                  <c:v>-0.21909950000000084</c:v>
                </c:pt>
                <c:pt idx="1069">
                  <c:v>-0.21909950000000084</c:v>
                </c:pt>
                <c:pt idx="1070">
                  <c:v>-0.2146565000000008</c:v>
                </c:pt>
                <c:pt idx="1071">
                  <c:v>-0.2176185000000008</c:v>
                </c:pt>
                <c:pt idx="1072">
                  <c:v>-0.21391600000000077</c:v>
                </c:pt>
                <c:pt idx="1073">
                  <c:v>-0.21169450000000084</c:v>
                </c:pt>
                <c:pt idx="1074">
                  <c:v>-0.21169450000000084</c:v>
                </c:pt>
                <c:pt idx="1075">
                  <c:v>-0.21169450000000084</c:v>
                </c:pt>
                <c:pt idx="1076">
                  <c:v>-0.20799200000000084</c:v>
                </c:pt>
                <c:pt idx="1077">
                  <c:v>-0.20947300000000077</c:v>
                </c:pt>
                <c:pt idx="1078">
                  <c:v>-0.21613750000000087</c:v>
                </c:pt>
                <c:pt idx="1079">
                  <c:v>-0.21613750000000087</c:v>
                </c:pt>
                <c:pt idx="1080">
                  <c:v>-0.21246250000000089</c:v>
                </c:pt>
                <c:pt idx="1081">
                  <c:v>-0.21319750000000087</c:v>
                </c:pt>
                <c:pt idx="1082">
                  <c:v>-0.21687250000000088</c:v>
                </c:pt>
                <c:pt idx="1083">
                  <c:v>-0.21687250000000088</c:v>
                </c:pt>
                <c:pt idx="1084">
                  <c:v>-0.21103650000000082</c:v>
                </c:pt>
                <c:pt idx="1085">
                  <c:v>-0.21322500000000089</c:v>
                </c:pt>
                <c:pt idx="1086">
                  <c:v>-0.21979050000000075</c:v>
                </c:pt>
                <c:pt idx="1087">
                  <c:v>-0.21979050000000075</c:v>
                </c:pt>
                <c:pt idx="1088">
                  <c:v>-0.21106650000000066</c:v>
                </c:pt>
                <c:pt idx="1089">
                  <c:v>-0.21542850000000063</c:v>
                </c:pt>
                <c:pt idx="1090">
                  <c:v>-0.21106650000000066</c:v>
                </c:pt>
                <c:pt idx="1091">
                  <c:v>-0.20888550000000075</c:v>
                </c:pt>
                <c:pt idx="1092">
                  <c:v>-0.20815850000000063</c:v>
                </c:pt>
                <c:pt idx="1093">
                  <c:v>-0.20888550000000075</c:v>
                </c:pt>
                <c:pt idx="1094">
                  <c:v>-0.20161550000000075</c:v>
                </c:pt>
                <c:pt idx="1095">
                  <c:v>-0.20379650000000066</c:v>
                </c:pt>
                <c:pt idx="1096">
                  <c:v>-0.19870750000000059</c:v>
                </c:pt>
                <c:pt idx="1097">
                  <c:v>-0.20016150000000066</c:v>
                </c:pt>
                <c:pt idx="1098">
                  <c:v>-0.19798050000000075</c:v>
                </c:pt>
                <c:pt idx="1099">
                  <c:v>-0.20234250000000059</c:v>
                </c:pt>
                <c:pt idx="1100">
                  <c:v>-0.19870750000000059</c:v>
                </c:pt>
                <c:pt idx="1101">
                  <c:v>-0.19870750000000059</c:v>
                </c:pt>
                <c:pt idx="1102">
                  <c:v>-0.20234250000000059</c:v>
                </c:pt>
                <c:pt idx="1103">
                  <c:v>-0.20234250000000059</c:v>
                </c:pt>
                <c:pt idx="1104">
                  <c:v>-0.20089950000000056</c:v>
                </c:pt>
                <c:pt idx="1105">
                  <c:v>-0.19945650000000054</c:v>
                </c:pt>
                <c:pt idx="1106">
                  <c:v>-0.19873500000000058</c:v>
                </c:pt>
                <c:pt idx="1107">
                  <c:v>-0.18791250000000059</c:v>
                </c:pt>
                <c:pt idx="1108">
                  <c:v>-0.18719100000000063</c:v>
                </c:pt>
                <c:pt idx="1109">
                  <c:v>-0.18719100000000063</c:v>
                </c:pt>
                <c:pt idx="1110">
                  <c:v>-0.18719100000000063</c:v>
                </c:pt>
                <c:pt idx="1111">
                  <c:v>-0.18214050000000062</c:v>
                </c:pt>
                <c:pt idx="1112">
                  <c:v>-0.18502650000000051</c:v>
                </c:pt>
                <c:pt idx="1113">
                  <c:v>-0.17925450000000057</c:v>
                </c:pt>
                <c:pt idx="1114">
                  <c:v>-0.17781150000000051</c:v>
                </c:pt>
                <c:pt idx="1115">
                  <c:v>-0.16915350000000065</c:v>
                </c:pt>
                <c:pt idx="1116">
                  <c:v>-0.1662675000000006</c:v>
                </c:pt>
                <c:pt idx="1117">
                  <c:v>-0.19440600000000063</c:v>
                </c:pt>
                <c:pt idx="1118">
                  <c:v>-0.19440600000000063</c:v>
                </c:pt>
                <c:pt idx="1119">
                  <c:v>-0.19440600000000063</c:v>
                </c:pt>
                <c:pt idx="1120">
                  <c:v>-0.19440600000000063</c:v>
                </c:pt>
                <c:pt idx="1121">
                  <c:v>-0.18944650000000052</c:v>
                </c:pt>
                <c:pt idx="1122">
                  <c:v>-0.19086350000000063</c:v>
                </c:pt>
                <c:pt idx="1123">
                  <c:v>-0.20290800000000062</c:v>
                </c:pt>
                <c:pt idx="1124">
                  <c:v>-0.20290800000000062</c:v>
                </c:pt>
                <c:pt idx="1125">
                  <c:v>-0.20850800000000061</c:v>
                </c:pt>
                <c:pt idx="1126">
                  <c:v>-0.20850800000000061</c:v>
                </c:pt>
                <c:pt idx="1127">
                  <c:v>-0.20850800000000061</c:v>
                </c:pt>
                <c:pt idx="1128">
                  <c:v>-0.20850800000000061</c:v>
                </c:pt>
                <c:pt idx="1129">
                  <c:v>-0.20850800000000061</c:v>
                </c:pt>
                <c:pt idx="1130">
                  <c:v>-0.20850800000000061</c:v>
                </c:pt>
                <c:pt idx="1131">
                  <c:v>-0.20850800000000061</c:v>
                </c:pt>
                <c:pt idx="1132">
                  <c:v>-0.20850800000000061</c:v>
                </c:pt>
                <c:pt idx="1133">
                  <c:v>-0.20850800000000061</c:v>
                </c:pt>
                <c:pt idx="1134">
                  <c:v>-0.20850800000000061</c:v>
                </c:pt>
                <c:pt idx="1135">
                  <c:v>-0.20850800000000061</c:v>
                </c:pt>
                <c:pt idx="1136">
                  <c:v>-0.20850800000000061</c:v>
                </c:pt>
                <c:pt idx="1137">
                  <c:v>-0.20417000000000057</c:v>
                </c:pt>
                <c:pt idx="1138">
                  <c:v>-0.20633900000000052</c:v>
                </c:pt>
                <c:pt idx="1139">
                  <c:v>-0.20417000000000057</c:v>
                </c:pt>
                <c:pt idx="1140">
                  <c:v>-0.19621700000000056</c:v>
                </c:pt>
                <c:pt idx="1141">
                  <c:v>-0.19260200000000055</c:v>
                </c:pt>
                <c:pt idx="1142">
                  <c:v>-0.18392600000000064</c:v>
                </c:pt>
                <c:pt idx="1143">
                  <c:v>-0.18392600000000064</c:v>
                </c:pt>
                <c:pt idx="1144">
                  <c:v>-0.19838600000000065</c:v>
                </c:pt>
                <c:pt idx="1145">
                  <c:v>-0.20055500000000059</c:v>
                </c:pt>
                <c:pt idx="1146">
                  <c:v>-0.20055500000000059</c:v>
                </c:pt>
                <c:pt idx="1147">
                  <c:v>-0.20055500000000059</c:v>
                </c:pt>
                <c:pt idx="1148">
                  <c:v>-0.20055500000000059</c:v>
                </c:pt>
                <c:pt idx="1149">
                  <c:v>-0.20055500000000059</c:v>
                </c:pt>
                <c:pt idx="1150">
                  <c:v>-0.20055500000000059</c:v>
                </c:pt>
                <c:pt idx="1151">
                  <c:v>-0.20055500000000059</c:v>
                </c:pt>
                <c:pt idx="1152">
                  <c:v>-0.20055500000000059</c:v>
                </c:pt>
                <c:pt idx="1153">
                  <c:v>-0.20055500000000059</c:v>
                </c:pt>
                <c:pt idx="1154">
                  <c:v>-0.20055500000000059</c:v>
                </c:pt>
                <c:pt idx="1155">
                  <c:v>-0.20055500000000059</c:v>
                </c:pt>
                <c:pt idx="1156">
                  <c:v>-0.20055500000000059</c:v>
                </c:pt>
                <c:pt idx="1157">
                  <c:v>-0.19910100000000064</c:v>
                </c:pt>
                <c:pt idx="1158">
                  <c:v>-0.19401200000000071</c:v>
                </c:pt>
                <c:pt idx="1159">
                  <c:v>-0.19401200000000071</c:v>
                </c:pt>
                <c:pt idx="1160">
                  <c:v>-0.19473900000000052</c:v>
                </c:pt>
                <c:pt idx="1161">
                  <c:v>-0.19764700000000071</c:v>
                </c:pt>
                <c:pt idx="1162">
                  <c:v>-0.1932850000000006</c:v>
                </c:pt>
                <c:pt idx="1163">
                  <c:v>-0.1896500000000006</c:v>
                </c:pt>
                <c:pt idx="1164">
                  <c:v>-0.18383400000000052</c:v>
                </c:pt>
                <c:pt idx="1165">
                  <c:v>-0.18601500000000057</c:v>
                </c:pt>
                <c:pt idx="1166">
                  <c:v>-0.18019900000000053</c:v>
                </c:pt>
                <c:pt idx="1167">
                  <c:v>-0.18019900000000053</c:v>
                </c:pt>
                <c:pt idx="1168">
                  <c:v>-0.17220200000000069</c:v>
                </c:pt>
                <c:pt idx="1169">
                  <c:v>-0.17292900000000053</c:v>
                </c:pt>
                <c:pt idx="1170">
                  <c:v>-0.18019900000000053</c:v>
                </c:pt>
                <c:pt idx="1171">
                  <c:v>-0.17874500000000057</c:v>
                </c:pt>
                <c:pt idx="1172">
                  <c:v>-0.17874500000000057</c:v>
                </c:pt>
                <c:pt idx="1173">
                  <c:v>-0.17729100000000064</c:v>
                </c:pt>
                <c:pt idx="1174">
                  <c:v>-0.17656400000000053</c:v>
                </c:pt>
                <c:pt idx="1175">
                  <c:v>-0.16638600000000064</c:v>
                </c:pt>
                <c:pt idx="1176">
                  <c:v>-0.16929400000000053</c:v>
                </c:pt>
                <c:pt idx="1177">
                  <c:v>-0.16565900000000053</c:v>
                </c:pt>
                <c:pt idx="1178">
                  <c:v>-0.16347800000000062</c:v>
                </c:pt>
                <c:pt idx="1179">
                  <c:v>-0.16565900000000053</c:v>
                </c:pt>
                <c:pt idx="1180">
                  <c:v>-0.17292900000000053</c:v>
                </c:pt>
                <c:pt idx="1181">
                  <c:v>-0.17292900000000053</c:v>
                </c:pt>
                <c:pt idx="1182">
                  <c:v>-0.1758270000000004</c:v>
                </c:pt>
                <c:pt idx="1183">
                  <c:v>-0.1758270000000004</c:v>
                </c:pt>
                <c:pt idx="1184">
                  <c:v>-0.1758270000000004</c:v>
                </c:pt>
                <c:pt idx="1185">
                  <c:v>-0.1758270000000004</c:v>
                </c:pt>
                <c:pt idx="1186">
                  <c:v>-0.1758270000000004</c:v>
                </c:pt>
                <c:pt idx="1187">
                  <c:v>-0.1758270000000004</c:v>
                </c:pt>
                <c:pt idx="1188">
                  <c:v>-0.1758270000000004</c:v>
                </c:pt>
                <c:pt idx="1189">
                  <c:v>-0.1758270000000004</c:v>
                </c:pt>
                <c:pt idx="1190">
                  <c:v>-0.17800050000000048</c:v>
                </c:pt>
                <c:pt idx="1191">
                  <c:v>-0.17800050000000048</c:v>
                </c:pt>
                <c:pt idx="1192">
                  <c:v>-0.17800050000000048</c:v>
                </c:pt>
                <c:pt idx="1193">
                  <c:v>-0.16931250000000045</c:v>
                </c:pt>
                <c:pt idx="1194">
                  <c:v>-0.1642445000000004</c:v>
                </c:pt>
                <c:pt idx="1195">
                  <c:v>-0.16569250000000044</c:v>
                </c:pt>
                <c:pt idx="1196">
                  <c:v>-0.1642445000000004</c:v>
                </c:pt>
                <c:pt idx="1197">
                  <c:v>-0.16714050000000047</c:v>
                </c:pt>
                <c:pt idx="1198">
                  <c:v>-0.16134850000000051</c:v>
                </c:pt>
                <c:pt idx="1199">
                  <c:v>-0.17076050000000045</c:v>
                </c:pt>
                <c:pt idx="1200">
                  <c:v>-0.17076050000000045</c:v>
                </c:pt>
                <c:pt idx="1201">
                  <c:v>-0.16931650000000037</c:v>
                </c:pt>
                <c:pt idx="1202">
                  <c:v>-0.17003850000000034</c:v>
                </c:pt>
                <c:pt idx="1203">
                  <c:v>-0.17003850000000034</c:v>
                </c:pt>
                <c:pt idx="1204">
                  <c:v>-0.17003850000000034</c:v>
                </c:pt>
                <c:pt idx="1205">
                  <c:v>-0.17218200000000042</c:v>
                </c:pt>
                <c:pt idx="1206">
                  <c:v>-0.17289650000000023</c:v>
                </c:pt>
                <c:pt idx="1207">
                  <c:v>-0.17504000000000028</c:v>
                </c:pt>
                <c:pt idx="1208">
                  <c:v>-0.17789800000000033</c:v>
                </c:pt>
                <c:pt idx="1209">
                  <c:v>-0.17789800000000033</c:v>
                </c:pt>
                <c:pt idx="1210">
                  <c:v>-0.18498800000000032</c:v>
                </c:pt>
                <c:pt idx="1211">
                  <c:v>-0.18498800000000032</c:v>
                </c:pt>
                <c:pt idx="1212">
                  <c:v>-0.17934800000000031</c:v>
                </c:pt>
                <c:pt idx="1213">
                  <c:v>-0.16877300000000031</c:v>
                </c:pt>
                <c:pt idx="1214">
                  <c:v>-0.15960800000000033</c:v>
                </c:pt>
                <c:pt idx="1215">
                  <c:v>-0.16031300000000032</c:v>
                </c:pt>
                <c:pt idx="1216">
                  <c:v>-0.16383800000000032</c:v>
                </c:pt>
                <c:pt idx="1217">
                  <c:v>-0.16101800000000033</c:v>
                </c:pt>
                <c:pt idx="1218">
                  <c:v>-0.17370800000000031</c:v>
                </c:pt>
                <c:pt idx="1219">
                  <c:v>-0.17370800000000031</c:v>
                </c:pt>
                <c:pt idx="1220">
                  <c:v>-0.16955300000000031</c:v>
                </c:pt>
                <c:pt idx="1221">
                  <c:v>-0.16955300000000031</c:v>
                </c:pt>
                <c:pt idx="1222">
                  <c:v>-0.17717050000000031</c:v>
                </c:pt>
                <c:pt idx="1223">
                  <c:v>-0.17717050000000031</c:v>
                </c:pt>
                <c:pt idx="1224">
                  <c:v>-0.17304850000000049</c:v>
                </c:pt>
                <c:pt idx="1225">
                  <c:v>-0.17510950000000042</c:v>
                </c:pt>
                <c:pt idx="1226">
                  <c:v>-0.16755250000000044</c:v>
                </c:pt>
                <c:pt idx="1227">
                  <c:v>-0.16136950000000042</c:v>
                </c:pt>
                <c:pt idx="1228">
                  <c:v>-0.14831650000000038</c:v>
                </c:pt>
                <c:pt idx="1229">
                  <c:v>-0.15518650000000037</c:v>
                </c:pt>
                <c:pt idx="1230">
                  <c:v>-0.16480450000000041</c:v>
                </c:pt>
                <c:pt idx="1231">
                  <c:v>-0.15930850000000049</c:v>
                </c:pt>
                <c:pt idx="1232">
                  <c:v>-0.15724750000000043</c:v>
                </c:pt>
                <c:pt idx="1233">
                  <c:v>-0.14694250000000045</c:v>
                </c:pt>
                <c:pt idx="1234">
                  <c:v>-0.14762950000000041</c:v>
                </c:pt>
                <c:pt idx="1235">
                  <c:v>-0.14900350000000048</c:v>
                </c:pt>
                <c:pt idx="1236">
                  <c:v>-0.14762950000000041</c:v>
                </c:pt>
                <c:pt idx="1237">
                  <c:v>-0.14831650000000038</c:v>
                </c:pt>
                <c:pt idx="1238">
                  <c:v>-0.14900350000000048</c:v>
                </c:pt>
                <c:pt idx="1239">
                  <c:v>-0.15381250000000043</c:v>
                </c:pt>
                <c:pt idx="1240">
                  <c:v>-0.15381250000000043</c:v>
                </c:pt>
                <c:pt idx="1241">
                  <c:v>-0.15245350000000035</c:v>
                </c:pt>
                <c:pt idx="1242">
                  <c:v>-0.15449200000000041</c:v>
                </c:pt>
                <c:pt idx="1243">
                  <c:v>-0.15177400000000052</c:v>
                </c:pt>
                <c:pt idx="1244">
                  <c:v>-0.14905600000000035</c:v>
                </c:pt>
                <c:pt idx="1245">
                  <c:v>-0.14362000000000044</c:v>
                </c:pt>
                <c:pt idx="1246">
                  <c:v>-0.13206850000000034</c:v>
                </c:pt>
                <c:pt idx="1247">
                  <c:v>-0.13750450000000042</c:v>
                </c:pt>
                <c:pt idx="1248">
                  <c:v>-0.13546600000000034</c:v>
                </c:pt>
                <c:pt idx="1249">
                  <c:v>-0.14362000000000044</c:v>
                </c:pt>
                <c:pt idx="1250">
                  <c:v>-0.13003000000000042</c:v>
                </c:pt>
                <c:pt idx="1251">
                  <c:v>-0.12391450000000041</c:v>
                </c:pt>
                <c:pt idx="1252">
                  <c:v>-0.12119650000000037</c:v>
                </c:pt>
                <c:pt idx="1253">
                  <c:v>-0.1218760000000005</c:v>
                </c:pt>
                <c:pt idx="1254">
                  <c:v>-0.12595300000000045</c:v>
                </c:pt>
                <c:pt idx="1255">
                  <c:v>-0.13070950000000039</c:v>
                </c:pt>
                <c:pt idx="1256">
                  <c:v>-0.13070950000000039</c:v>
                </c:pt>
                <c:pt idx="1257">
                  <c:v>-0.13070950000000039</c:v>
                </c:pt>
                <c:pt idx="1258">
                  <c:v>-0.13070950000000039</c:v>
                </c:pt>
                <c:pt idx="1259">
                  <c:v>-0.13070950000000039</c:v>
                </c:pt>
                <c:pt idx="1260">
                  <c:v>-0.13205850000000049</c:v>
                </c:pt>
                <c:pt idx="1261">
                  <c:v>-0.13610550000000046</c:v>
                </c:pt>
                <c:pt idx="1262">
                  <c:v>-0.13745450000000056</c:v>
                </c:pt>
                <c:pt idx="1263">
                  <c:v>-0.13745450000000056</c:v>
                </c:pt>
                <c:pt idx="1264">
                  <c:v>-0.13745450000000056</c:v>
                </c:pt>
                <c:pt idx="1265">
                  <c:v>-0.13947800000000046</c:v>
                </c:pt>
                <c:pt idx="1266">
                  <c:v>-0.13947800000000046</c:v>
                </c:pt>
                <c:pt idx="1267">
                  <c:v>-0.14619300000000046</c:v>
                </c:pt>
                <c:pt idx="1268">
                  <c:v>-0.14619300000000046</c:v>
                </c:pt>
                <c:pt idx="1269">
                  <c:v>-0.14619300000000046</c:v>
                </c:pt>
                <c:pt idx="1270">
                  <c:v>-0.14619300000000046</c:v>
                </c:pt>
                <c:pt idx="1271">
                  <c:v>-0.14619300000000046</c:v>
                </c:pt>
                <c:pt idx="1272">
                  <c:v>-0.14619300000000046</c:v>
                </c:pt>
                <c:pt idx="1273">
                  <c:v>-0.14619300000000046</c:v>
                </c:pt>
                <c:pt idx="1274">
                  <c:v>-0.14619300000000046</c:v>
                </c:pt>
                <c:pt idx="1275">
                  <c:v>-0.15489000000000044</c:v>
                </c:pt>
                <c:pt idx="1276">
                  <c:v>-0.15489000000000044</c:v>
                </c:pt>
                <c:pt idx="1277">
                  <c:v>-0.15489000000000044</c:v>
                </c:pt>
                <c:pt idx="1278">
                  <c:v>-0.15489000000000044</c:v>
                </c:pt>
                <c:pt idx="1279">
                  <c:v>-0.14421800000000046</c:v>
                </c:pt>
                <c:pt idx="1280">
                  <c:v>-0.1475530000000006</c:v>
                </c:pt>
                <c:pt idx="1281">
                  <c:v>-0.14155000000000059</c:v>
                </c:pt>
                <c:pt idx="1282">
                  <c:v>-0.1475530000000006</c:v>
                </c:pt>
                <c:pt idx="1283">
                  <c:v>-0.15755800000000061</c:v>
                </c:pt>
                <c:pt idx="1284">
                  <c:v>-0.15755800000000061</c:v>
                </c:pt>
                <c:pt idx="1285">
                  <c:v>-0.15755800000000061</c:v>
                </c:pt>
                <c:pt idx="1286">
                  <c:v>-0.16349800000000062</c:v>
                </c:pt>
                <c:pt idx="1287">
                  <c:v>-0.16349800000000062</c:v>
                </c:pt>
                <c:pt idx="1288">
                  <c:v>-0.16284150000000067</c:v>
                </c:pt>
                <c:pt idx="1289">
                  <c:v>-0.16021550000000062</c:v>
                </c:pt>
                <c:pt idx="1290">
                  <c:v>-0.16021550000000062</c:v>
                </c:pt>
                <c:pt idx="1291">
                  <c:v>-0.16940650000000068</c:v>
                </c:pt>
                <c:pt idx="1292">
                  <c:v>-0.16940650000000068</c:v>
                </c:pt>
                <c:pt idx="1293">
                  <c:v>-0.16940650000000068</c:v>
                </c:pt>
                <c:pt idx="1294">
                  <c:v>-0.16940650000000068</c:v>
                </c:pt>
                <c:pt idx="1295">
                  <c:v>-0.16550950000000056</c:v>
                </c:pt>
                <c:pt idx="1296">
                  <c:v>-0.17200450000000056</c:v>
                </c:pt>
                <c:pt idx="1297">
                  <c:v>-0.17590150000000068</c:v>
                </c:pt>
                <c:pt idx="1298">
                  <c:v>-0.17590150000000068</c:v>
                </c:pt>
                <c:pt idx="1299">
                  <c:v>-0.17590150000000068</c:v>
                </c:pt>
                <c:pt idx="1300">
                  <c:v>-0.17590150000000068</c:v>
                </c:pt>
                <c:pt idx="1301">
                  <c:v>-0.17590150000000068</c:v>
                </c:pt>
                <c:pt idx="1302">
                  <c:v>-0.17912900000000068</c:v>
                </c:pt>
                <c:pt idx="1303">
                  <c:v>-0.17912900000000068</c:v>
                </c:pt>
                <c:pt idx="1304">
                  <c:v>-0.17912900000000068</c:v>
                </c:pt>
                <c:pt idx="1305">
                  <c:v>-0.18361950000000068</c:v>
                </c:pt>
                <c:pt idx="1306">
                  <c:v>-0.17977050000000075</c:v>
                </c:pt>
                <c:pt idx="1307">
                  <c:v>-0.17592150000000067</c:v>
                </c:pt>
                <c:pt idx="1308">
                  <c:v>-0.17592150000000067</c:v>
                </c:pt>
                <c:pt idx="1309">
                  <c:v>-0.17848750000000072</c:v>
                </c:pt>
                <c:pt idx="1310">
                  <c:v>-0.17143100000000078</c:v>
                </c:pt>
                <c:pt idx="1311">
                  <c:v>-0.1701480000000006</c:v>
                </c:pt>
                <c:pt idx="1312">
                  <c:v>-0.17271400000000067</c:v>
                </c:pt>
                <c:pt idx="1313">
                  <c:v>-0.17848750000000072</c:v>
                </c:pt>
                <c:pt idx="1314">
                  <c:v>-0.17848750000000072</c:v>
                </c:pt>
                <c:pt idx="1315">
                  <c:v>-0.17848750000000072</c:v>
                </c:pt>
                <c:pt idx="1316">
                  <c:v>-0.17529250000000074</c:v>
                </c:pt>
                <c:pt idx="1317">
                  <c:v>-0.18040450000000086</c:v>
                </c:pt>
                <c:pt idx="1318">
                  <c:v>-0.18040450000000086</c:v>
                </c:pt>
                <c:pt idx="1319">
                  <c:v>-0.18040450000000086</c:v>
                </c:pt>
                <c:pt idx="1320">
                  <c:v>-0.18040450000000086</c:v>
                </c:pt>
                <c:pt idx="1321">
                  <c:v>-0.18040450000000086</c:v>
                </c:pt>
                <c:pt idx="1322">
                  <c:v>-0.18040450000000086</c:v>
                </c:pt>
                <c:pt idx="1323">
                  <c:v>-0.18040450000000086</c:v>
                </c:pt>
                <c:pt idx="1324">
                  <c:v>-0.18040450000000086</c:v>
                </c:pt>
                <c:pt idx="1325">
                  <c:v>-0.18040450000000086</c:v>
                </c:pt>
                <c:pt idx="1326">
                  <c:v>-0.18040450000000086</c:v>
                </c:pt>
                <c:pt idx="1327">
                  <c:v>-0.19377100000000078</c:v>
                </c:pt>
                <c:pt idx="1328">
                  <c:v>-0.19377100000000078</c:v>
                </c:pt>
                <c:pt idx="1329">
                  <c:v>-0.19377100000000078</c:v>
                </c:pt>
                <c:pt idx="1330">
                  <c:v>-0.19377100000000078</c:v>
                </c:pt>
                <c:pt idx="1331">
                  <c:v>-0.19377100000000078</c:v>
                </c:pt>
                <c:pt idx="1332">
                  <c:v>-0.19377100000000078</c:v>
                </c:pt>
                <c:pt idx="1333">
                  <c:v>-0.19377100000000078</c:v>
                </c:pt>
                <c:pt idx="1334">
                  <c:v>-0.19377100000000078</c:v>
                </c:pt>
                <c:pt idx="1335">
                  <c:v>-0.19377100000000078</c:v>
                </c:pt>
                <c:pt idx="1336">
                  <c:v>-0.19377100000000078</c:v>
                </c:pt>
                <c:pt idx="1337">
                  <c:v>-0.18928400000000067</c:v>
                </c:pt>
                <c:pt idx="1338">
                  <c:v>-0.18864300000000075</c:v>
                </c:pt>
                <c:pt idx="1339">
                  <c:v>-0.18672000000000072</c:v>
                </c:pt>
                <c:pt idx="1340">
                  <c:v>-0.19248900000000066</c:v>
                </c:pt>
                <c:pt idx="1341">
                  <c:v>-0.18736100000000078</c:v>
                </c:pt>
                <c:pt idx="1342">
                  <c:v>-0.18607900000000066</c:v>
                </c:pt>
                <c:pt idx="1343">
                  <c:v>-0.18543800000000077</c:v>
                </c:pt>
                <c:pt idx="1344">
                  <c:v>-0.19120700000000085</c:v>
                </c:pt>
                <c:pt idx="1345">
                  <c:v>-0.19120700000000085</c:v>
                </c:pt>
                <c:pt idx="1346">
                  <c:v>-0.19120700000000085</c:v>
                </c:pt>
                <c:pt idx="1347">
                  <c:v>-0.19120700000000085</c:v>
                </c:pt>
                <c:pt idx="1348">
                  <c:v>-0.19120700000000085</c:v>
                </c:pt>
                <c:pt idx="1349">
                  <c:v>-0.18549650000000081</c:v>
                </c:pt>
                <c:pt idx="1350">
                  <c:v>-0.18486200000000083</c:v>
                </c:pt>
                <c:pt idx="1351">
                  <c:v>-0.19120700000000085</c:v>
                </c:pt>
                <c:pt idx="1352">
                  <c:v>-0.17978600000000095</c:v>
                </c:pt>
                <c:pt idx="1353">
                  <c:v>-0.20516600000000079</c:v>
                </c:pt>
                <c:pt idx="1354">
                  <c:v>-0.20516600000000079</c:v>
                </c:pt>
                <c:pt idx="1355">
                  <c:v>-0.20516600000000079</c:v>
                </c:pt>
                <c:pt idx="1356">
                  <c:v>-0.20516600000000079</c:v>
                </c:pt>
                <c:pt idx="1357">
                  <c:v>-0.20516600000000079</c:v>
                </c:pt>
                <c:pt idx="1358">
                  <c:v>-0.20516600000000079</c:v>
                </c:pt>
                <c:pt idx="1359">
                  <c:v>-0.20516600000000079</c:v>
                </c:pt>
                <c:pt idx="1360">
                  <c:v>-0.20516600000000079</c:v>
                </c:pt>
                <c:pt idx="1361">
                  <c:v>-0.20516600000000079</c:v>
                </c:pt>
                <c:pt idx="1362">
                  <c:v>-0.20516600000000079</c:v>
                </c:pt>
                <c:pt idx="1363">
                  <c:v>-0.20452900000000096</c:v>
                </c:pt>
                <c:pt idx="1364">
                  <c:v>-0.20007000000000089</c:v>
                </c:pt>
                <c:pt idx="1365">
                  <c:v>-0.19815900000000097</c:v>
                </c:pt>
                <c:pt idx="1366">
                  <c:v>-0.19370000000000087</c:v>
                </c:pt>
                <c:pt idx="1367">
                  <c:v>-0.18987800000000091</c:v>
                </c:pt>
                <c:pt idx="1368">
                  <c:v>-0.18796700000000086</c:v>
                </c:pt>
                <c:pt idx="1369">
                  <c:v>-0.18541900000000097</c:v>
                </c:pt>
                <c:pt idx="1370">
                  <c:v>-0.18669300000000091</c:v>
                </c:pt>
                <c:pt idx="1371">
                  <c:v>-0.18669300000000091</c:v>
                </c:pt>
                <c:pt idx="1372">
                  <c:v>-0.18733000000000088</c:v>
                </c:pt>
                <c:pt idx="1373">
                  <c:v>-0.18350800000000089</c:v>
                </c:pt>
                <c:pt idx="1374">
                  <c:v>-0.18605600000000078</c:v>
                </c:pt>
                <c:pt idx="1375">
                  <c:v>-0.18669300000000091</c:v>
                </c:pt>
                <c:pt idx="1376">
                  <c:v>-0.18541900000000097</c:v>
                </c:pt>
                <c:pt idx="1377">
                  <c:v>-0.19051500000000088</c:v>
                </c:pt>
                <c:pt idx="1378">
                  <c:v>-0.19051500000000088</c:v>
                </c:pt>
                <c:pt idx="1379">
                  <c:v>-0.19051500000000088</c:v>
                </c:pt>
                <c:pt idx="1380">
                  <c:v>-0.19431300000000076</c:v>
                </c:pt>
                <c:pt idx="1381">
                  <c:v>-0.19431300000000076</c:v>
                </c:pt>
                <c:pt idx="1382">
                  <c:v>-0.19431300000000076</c:v>
                </c:pt>
                <c:pt idx="1383">
                  <c:v>-0.19494250000000088</c:v>
                </c:pt>
                <c:pt idx="1384">
                  <c:v>-0.19683100000000078</c:v>
                </c:pt>
                <c:pt idx="1385">
                  <c:v>-0.19809000000000088</c:v>
                </c:pt>
                <c:pt idx="1386">
                  <c:v>-0.19809000000000088</c:v>
                </c:pt>
                <c:pt idx="1387">
                  <c:v>-0.20247200000000085</c:v>
                </c:pt>
                <c:pt idx="1388">
                  <c:v>-0.20247200000000085</c:v>
                </c:pt>
                <c:pt idx="1389">
                  <c:v>-0.20433950000000084</c:v>
                </c:pt>
                <c:pt idx="1390">
                  <c:v>-0.20994200000000085</c:v>
                </c:pt>
                <c:pt idx="1391">
                  <c:v>-0.20994200000000085</c:v>
                </c:pt>
                <c:pt idx="1392">
                  <c:v>-0.21240400000000095</c:v>
                </c:pt>
                <c:pt idx="1393">
                  <c:v>-0.21240400000000095</c:v>
                </c:pt>
                <c:pt idx="1394">
                  <c:v>-0.20994200000000085</c:v>
                </c:pt>
                <c:pt idx="1395">
                  <c:v>-0.20624900000000096</c:v>
                </c:pt>
                <c:pt idx="1396">
                  <c:v>-0.20624900000000096</c:v>
                </c:pt>
                <c:pt idx="1397">
                  <c:v>-0.21117300000000092</c:v>
                </c:pt>
                <c:pt idx="1398">
                  <c:v>-0.21117300000000092</c:v>
                </c:pt>
                <c:pt idx="1399">
                  <c:v>-0.21117300000000092</c:v>
                </c:pt>
                <c:pt idx="1400">
                  <c:v>-0.2081155000000009</c:v>
                </c:pt>
                <c:pt idx="1401">
                  <c:v>-0.20138900000000096</c:v>
                </c:pt>
                <c:pt idx="1402">
                  <c:v>-0.20016600000000107</c:v>
                </c:pt>
                <c:pt idx="1403">
                  <c:v>-0.18732450000000084</c:v>
                </c:pt>
                <c:pt idx="1404">
                  <c:v>-0.18549000000000102</c:v>
                </c:pt>
                <c:pt idx="1405">
                  <c:v>-0.19343950000000085</c:v>
                </c:pt>
                <c:pt idx="1406">
                  <c:v>-0.20322350000000108</c:v>
                </c:pt>
                <c:pt idx="1407">
                  <c:v>-0.20322350000000108</c:v>
                </c:pt>
                <c:pt idx="1408">
                  <c:v>-0.20322350000000108</c:v>
                </c:pt>
                <c:pt idx="1409">
                  <c:v>-0.20322350000000108</c:v>
                </c:pt>
                <c:pt idx="1410">
                  <c:v>-0.20322350000000108</c:v>
                </c:pt>
                <c:pt idx="1411">
                  <c:v>-0.20322350000000108</c:v>
                </c:pt>
                <c:pt idx="1412">
                  <c:v>-0.20322350000000108</c:v>
                </c:pt>
                <c:pt idx="1413">
                  <c:v>-0.18445300000000106</c:v>
                </c:pt>
                <c:pt idx="1414">
                  <c:v>-0.19232450000000098</c:v>
                </c:pt>
                <c:pt idx="1415">
                  <c:v>-0.20382900000000109</c:v>
                </c:pt>
                <c:pt idx="1416">
                  <c:v>-0.20504000000000117</c:v>
                </c:pt>
                <c:pt idx="1417">
                  <c:v>-0.18445300000000106</c:v>
                </c:pt>
                <c:pt idx="1418">
                  <c:v>-0.18808600000000109</c:v>
                </c:pt>
                <c:pt idx="1419">
                  <c:v>-0.18505850000000107</c:v>
                </c:pt>
                <c:pt idx="1420">
                  <c:v>-0.17294850000000109</c:v>
                </c:pt>
                <c:pt idx="1421">
                  <c:v>-0.17415950000000099</c:v>
                </c:pt>
                <c:pt idx="1422">
                  <c:v>-0.17597600000000108</c:v>
                </c:pt>
                <c:pt idx="1423">
                  <c:v>-0.17658150000000111</c:v>
                </c:pt>
                <c:pt idx="1424">
                  <c:v>-0.1644715000000011</c:v>
                </c:pt>
                <c:pt idx="1425">
                  <c:v>-0.1735540000000011</c:v>
                </c:pt>
                <c:pt idx="1426">
                  <c:v>-0.17839800000000106</c:v>
                </c:pt>
                <c:pt idx="1427">
                  <c:v>-0.17839800000000106</c:v>
                </c:pt>
                <c:pt idx="1428">
                  <c:v>-0.17839800000000106</c:v>
                </c:pt>
                <c:pt idx="1429">
                  <c:v>-0.17839800000000106</c:v>
                </c:pt>
                <c:pt idx="1430">
                  <c:v>-0.17839800000000106</c:v>
                </c:pt>
                <c:pt idx="1431">
                  <c:v>-0.17839800000000106</c:v>
                </c:pt>
                <c:pt idx="1432">
                  <c:v>-0.17839800000000106</c:v>
                </c:pt>
                <c:pt idx="1433">
                  <c:v>-0.17899700000000099</c:v>
                </c:pt>
                <c:pt idx="1434">
                  <c:v>-0.17720000000000088</c:v>
                </c:pt>
                <c:pt idx="1435">
                  <c:v>-0.18139300000000105</c:v>
                </c:pt>
                <c:pt idx="1436">
                  <c:v>-0.16941300000000103</c:v>
                </c:pt>
                <c:pt idx="1437">
                  <c:v>-0.16342300000000104</c:v>
                </c:pt>
                <c:pt idx="1438">
                  <c:v>-0.16522000000000087</c:v>
                </c:pt>
                <c:pt idx="1439">
                  <c:v>-0.16222500000000087</c:v>
                </c:pt>
                <c:pt idx="1440">
                  <c:v>-0.16222500000000087</c:v>
                </c:pt>
                <c:pt idx="1441">
                  <c:v>-0.15264100000000094</c:v>
                </c:pt>
                <c:pt idx="1442">
                  <c:v>-0.15144300000000105</c:v>
                </c:pt>
                <c:pt idx="1443">
                  <c:v>-0.14126000000000088</c:v>
                </c:pt>
                <c:pt idx="1444">
                  <c:v>-0.13706700000000099</c:v>
                </c:pt>
                <c:pt idx="1445">
                  <c:v>-0.1328740000000011</c:v>
                </c:pt>
                <c:pt idx="1446">
                  <c:v>-0.13527000000000086</c:v>
                </c:pt>
                <c:pt idx="1447">
                  <c:v>-0.15084400000000112</c:v>
                </c:pt>
                <c:pt idx="1448">
                  <c:v>-0.15084400000000112</c:v>
                </c:pt>
                <c:pt idx="1449">
                  <c:v>-0.15084400000000112</c:v>
                </c:pt>
                <c:pt idx="1450">
                  <c:v>-0.15084400000000112</c:v>
                </c:pt>
                <c:pt idx="1451">
                  <c:v>-0.15084400000000112</c:v>
                </c:pt>
                <c:pt idx="1452">
                  <c:v>-0.15084400000000112</c:v>
                </c:pt>
                <c:pt idx="1453">
                  <c:v>-0.15084400000000112</c:v>
                </c:pt>
                <c:pt idx="1454">
                  <c:v>-0.15084400000000112</c:v>
                </c:pt>
                <c:pt idx="1455">
                  <c:v>-0.15084400000000112</c:v>
                </c:pt>
                <c:pt idx="1456">
                  <c:v>-0.15084400000000112</c:v>
                </c:pt>
                <c:pt idx="1457">
                  <c:v>-0.15084400000000112</c:v>
                </c:pt>
                <c:pt idx="1458">
                  <c:v>-0.15145250000000102</c:v>
                </c:pt>
                <c:pt idx="1459">
                  <c:v>-0.16849050000000118</c:v>
                </c:pt>
                <c:pt idx="1460">
                  <c:v>-0.15632050000000119</c:v>
                </c:pt>
                <c:pt idx="1461">
                  <c:v>-0.13989100000000107</c:v>
                </c:pt>
                <c:pt idx="1462">
                  <c:v>-0.1356315000000011</c:v>
                </c:pt>
                <c:pt idx="1463">
                  <c:v>-0.12041900000000111</c:v>
                </c:pt>
                <c:pt idx="1464">
                  <c:v>-0.12528700000000115</c:v>
                </c:pt>
                <c:pt idx="1465">
                  <c:v>-0.12711250000000102</c:v>
                </c:pt>
                <c:pt idx="1466">
                  <c:v>-0.12467850000000108</c:v>
                </c:pt>
                <c:pt idx="1467">
                  <c:v>-0.12163600000000108</c:v>
                </c:pt>
                <c:pt idx="1468">
                  <c:v>-0.1143340000000011</c:v>
                </c:pt>
                <c:pt idx="1469">
                  <c:v>-0.12346150000000111</c:v>
                </c:pt>
                <c:pt idx="1470">
                  <c:v>-0.14841000000000101</c:v>
                </c:pt>
                <c:pt idx="1471">
                  <c:v>-0.14841000000000101</c:v>
                </c:pt>
                <c:pt idx="1472">
                  <c:v>-0.13953750000000101</c:v>
                </c:pt>
                <c:pt idx="1473">
                  <c:v>-0.15609950000000114</c:v>
                </c:pt>
                <c:pt idx="1474">
                  <c:v>-0.15609950000000114</c:v>
                </c:pt>
                <c:pt idx="1475">
                  <c:v>-0.15786050000000104</c:v>
                </c:pt>
                <c:pt idx="1476">
                  <c:v>-0.15786050000000104</c:v>
                </c:pt>
                <c:pt idx="1477">
                  <c:v>-0.14799200000000112</c:v>
                </c:pt>
                <c:pt idx="1478">
                  <c:v>-0.15089450000000112</c:v>
                </c:pt>
                <c:pt idx="1479">
                  <c:v>-0.15379700000000113</c:v>
                </c:pt>
                <c:pt idx="1480">
                  <c:v>-0.12941600000000109</c:v>
                </c:pt>
                <c:pt idx="1481">
                  <c:v>-0.13115750000000101</c:v>
                </c:pt>
                <c:pt idx="1482">
                  <c:v>-0.13928450000000114</c:v>
                </c:pt>
                <c:pt idx="1483">
                  <c:v>-0.16076300000000104</c:v>
                </c:pt>
                <c:pt idx="1484">
                  <c:v>-0.16076300000000104</c:v>
                </c:pt>
                <c:pt idx="1485">
                  <c:v>-0.16076300000000104</c:v>
                </c:pt>
                <c:pt idx="1486">
                  <c:v>-0.19388100000000122</c:v>
                </c:pt>
                <c:pt idx="1487">
                  <c:v>-0.19388100000000122</c:v>
                </c:pt>
                <c:pt idx="1488">
                  <c:v>-0.19388100000000122</c:v>
                </c:pt>
                <c:pt idx="1489">
                  <c:v>-0.19388100000000122</c:v>
                </c:pt>
                <c:pt idx="1490">
                  <c:v>-0.19388100000000122</c:v>
                </c:pt>
                <c:pt idx="1491">
                  <c:v>-0.19388100000000122</c:v>
                </c:pt>
                <c:pt idx="1492">
                  <c:v>-0.19388100000000122</c:v>
                </c:pt>
                <c:pt idx="1493">
                  <c:v>-0.19388100000000122</c:v>
                </c:pt>
                <c:pt idx="1494">
                  <c:v>-0.19388100000000122</c:v>
                </c:pt>
                <c:pt idx="1495">
                  <c:v>-0.19388100000000122</c:v>
                </c:pt>
                <c:pt idx="1496">
                  <c:v>-0.19388100000000122</c:v>
                </c:pt>
                <c:pt idx="1497">
                  <c:v>-0.19388100000000122</c:v>
                </c:pt>
                <c:pt idx="1498">
                  <c:v>-0.19388100000000122</c:v>
                </c:pt>
                <c:pt idx="1499">
                  <c:v>-0.19388100000000122</c:v>
                </c:pt>
                <c:pt idx="1500">
                  <c:v>-0.20248350000000123</c:v>
                </c:pt>
                <c:pt idx="1501">
                  <c:v>-0.19445450000000114</c:v>
                </c:pt>
                <c:pt idx="1502">
                  <c:v>-0.18585200000000113</c:v>
                </c:pt>
                <c:pt idx="1503">
                  <c:v>-0.18871950000000112</c:v>
                </c:pt>
                <c:pt idx="1504">
                  <c:v>-0.18699900000000125</c:v>
                </c:pt>
                <c:pt idx="1505">
                  <c:v>-0.19846900000000126</c:v>
                </c:pt>
                <c:pt idx="1506">
                  <c:v>-0.19961600000000121</c:v>
                </c:pt>
                <c:pt idx="1507">
                  <c:v>-0.19961600000000121</c:v>
                </c:pt>
                <c:pt idx="1508">
                  <c:v>-0.19961600000000121</c:v>
                </c:pt>
                <c:pt idx="1509">
                  <c:v>-0.19961600000000121</c:v>
                </c:pt>
                <c:pt idx="1510">
                  <c:v>-0.21148100000000122</c:v>
                </c:pt>
                <c:pt idx="1511">
                  <c:v>-0.21148100000000122</c:v>
                </c:pt>
                <c:pt idx="1512">
                  <c:v>-0.20925100000000121</c:v>
                </c:pt>
                <c:pt idx="1513">
                  <c:v>-0.21538350000000123</c:v>
                </c:pt>
                <c:pt idx="1514">
                  <c:v>-0.21928600000000123</c:v>
                </c:pt>
                <c:pt idx="1515">
                  <c:v>-0.21928600000000123</c:v>
                </c:pt>
                <c:pt idx="1516">
                  <c:v>-0.21928600000000123</c:v>
                </c:pt>
                <c:pt idx="1517">
                  <c:v>-0.21928600000000123</c:v>
                </c:pt>
                <c:pt idx="1518">
                  <c:v>-0.21928600000000123</c:v>
                </c:pt>
                <c:pt idx="1519">
                  <c:v>-0.21928600000000123</c:v>
                </c:pt>
                <c:pt idx="1520">
                  <c:v>-0.21928600000000123</c:v>
                </c:pt>
                <c:pt idx="1521">
                  <c:v>-0.21928600000000123</c:v>
                </c:pt>
                <c:pt idx="1522">
                  <c:v>-0.21928600000000123</c:v>
                </c:pt>
                <c:pt idx="1523">
                  <c:v>-0.21928600000000123</c:v>
                </c:pt>
                <c:pt idx="1524">
                  <c:v>-0.21872400000000125</c:v>
                </c:pt>
                <c:pt idx="1525">
                  <c:v>-0.21703800000000134</c:v>
                </c:pt>
                <c:pt idx="1526">
                  <c:v>-0.22153400000000126</c:v>
                </c:pt>
                <c:pt idx="1527">
                  <c:v>-0.22265800000000133</c:v>
                </c:pt>
                <c:pt idx="1528">
                  <c:v>-0.22378200000000129</c:v>
                </c:pt>
                <c:pt idx="1529">
                  <c:v>-0.23221200000000128</c:v>
                </c:pt>
                <c:pt idx="1530">
                  <c:v>-0.23221200000000128</c:v>
                </c:pt>
                <c:pt idx="1531">
                  <c:v>-0.23221200000000128</c:v>
                </c:pt>
                <c:pt idx="1532">
                  <c:v>-0.23221200000000128</c:v>
                </c:pt>
                <c:pt idx="1533">
                  <c:v>-0.23221200000000128</c:v>
                </c:pt>
                <c:pt idx="1534">
                  <c:v>-0.23221200000000128</c:v>
                </c:pt>
                <c:pt idx="1535">
                  <c:v>-0.23221200000000128</c:v>
                </c:pt>
                <c:pt idx="1536">
                  <c:v>-0.23221200000000128</c:v>
                </c:pt>
                <c:pt idx="1537">
                  <c:v>-0.23221200000000128</c:v>
                </c:pt>
                <c:pt idx="1538">
                  <c:v>-0.23221200000000128</c:v>
                </c:pt>
                <c:pt idx="1539">
                  <c:v>-0.23221200000000128</c:v>
                </c:pt>
                <c:pt idx="1540">
                  <c:v>-0.23221200000000128</c:v>
                </c:pt>
                <c:pt idx="1541">
                  <c:v>-0.23221200000000128</c:v>
                </c:pt>
                <c:pt idx="1542">
                  <c:v>-0.23221200000000128</c:v>
                </c:pt>
                <c:pt idx="1543">
                  <c:v>-0.23221200000000128</c:v>
                </c:pt>
                <c:pt idx="1544">
                  <c:v>-0.23221200000000128</c:v>
                </c:pt>
                <c:pt idx="1545">
                  <c:v>-0.23221200000000128</c:v>
                </c:pt>
                <c:pt idx="1546">
                  <c:v>-0.23046450000000129</c:v>
                </c:pt>
                <c:pt idx="1547">
                  <c:v>-0.23046450000000129</c:v>
                </c:pt>
                <c:pt idx="1548">
                  <c:v>-0.23046450000000129</c:v>
                </c:pt>
                <c:pt idx="1549">
                  <c:v>-0.23628950000000129</c:v>
                </c:pt>
                <c:pt idx="1550">
                  <c:v>-0.23628950000000129</c:v>
                </c:pt>
                <c:pt idx="1551">
                  <c:v>-0.23628950000000129</c:v>
                </c:pt>
                <c:pt idx="1552">
                  <c:v>-0.23628950000000129</c:v>
                </c:pt>
                <c:pt idx="1553">
                  <c:v>-0.23455550000000133</c:v>
                </c:pt>
                <c:pt idx="1554">
                  <c:v>-0.23339950000000129</c:v>
                </c:pt>
                <c:pt idx="1555">
                  <c:v>-0.2328215000000014</c:v>
                </c:pt>
                <c:pt idx="1556">
                  <c:v>-0.23108750000000131</c:v>
                </c:pt>
                <c:pt idx="1557">
                  <c:v>-0.23166550000000133</c:v>
                </c:pt>
                <c:pt idx="1558">
                  <c:v>-0.22877550000000133</c:v>
                </c:pt>
                <c:pt idx="1559">
                  <c:v>-0.23802350000000122</c:v>
                </c:pt>
                <c:pt idx="1560">
                  <c:v>-0.23802350000000122</c:v>
                </c:pt>
                <c:pt idx="1561">
                  <c:v>-0.23802350000000122</c:v>
                </c:pt>
                <c:pt idx="1562">
                  <c:v>-0.23802350000000122</c:v>
                </c:pt>
                <c:pt idx="1563">
                  <c:v>-0.23802350000000122</c:v>
                </c:pt>
                <c:pt idx="1564">
                  <c:v>-0.23802350000000122</c:v>
                </c:pt>
                <c:pt idx="1565">
                  <c:v>-0.23802350000000122</c:v>
                </c:pt>
                <c:pt idx="1566">
                  <c:v>-0.23802350000000122</c:v>
                </c:pt>
                <c:pt idx="1567">
                  <c:v>-0.23802350000000122</c:v>
                </c:pt>
                <c:pt idx="1568">
                  <c:v>-0.23802350000000122</c:v>
                </c:pt>
                <c:pt idx="1569">
                  <c:v>-0.23802350000000122</c:v>
                </c:pt>
                <c:pt idx="1570">
                  <c:v>-0.23802350000000122</c:v>
                </c:pt>
                <c:pt idx="1571">
                  <c:v>-0.23802350000000122</c:v>
                </c:pt>
                <c:pt idx="1572">
                  <c:v>-0.22593350000000123</c:v>
                </c:pt>
                <c:pt idx="1573">
                  <c:v>-0.23197850000000123</c:v>
                </c:pt>
                <c:pt idx="1574">
                  <c:v>-0.22895600000000121</c:v>
                </c:pt>
                <c:pt idx="1575">
                  <c:v>-0.23379200000000114</c:v>
                </c:pt>
                <c:pt idx="1576">
                  <c:v>-0.23681450000000112</c:v>
                </c:pt>
                <c:pt idx="1577">
                  <c:v>-0.23681450000000112</c:v>
                </c:pt>
                <c:pt idx="1578">
                  <c:v>-0.23681450000000112</c:v>
                </c:pt>
                <c:pt idx="1579">
                  <c:v>-0.23621500000000131</c:v>
                </c:pt>
                <c:pt idx="1580">
                  <c:v>-0.23681450000000112</c:v>
                </c:pt>
                <c:pt idx="1581">
                  <c:v>-0.23141900000000126</c:v>
                </c:pt>
                <c:pt idx="1582">
                  <c:v>-0.2236255000000012</c:v>
                </c:pt>
                <c:pt idx="1583">
                  <c:v>-0.22422500000000117</c:v>
                </c:pt>
                <c:pt idx="1584">
                  <c:v>-0.21823000000000117</c:v>
                </c:pt>
                <c:pt idx="1585">
                  <c:v>-0.21823000000000117</c:v>
                </c:pt>
                <c:pt idx="1586">
                  <c:v>-0.21703100000000122</c:v>
                </c:pt>
                <c:pt idx="1587">
                  <c:v>-0.21523250000000116</c:v>
                </c:pt>
                <c:pt idx="1588">
                  <c:v>-0.20204350000000124</c:v>
                </c:pt>
                <c:pt idx="1589">
                  <c:v>-0.20204350000000124</c:v>
                </c:pt>
                <c:pt idx="1590">
                  <c:v>-0.20624000000000117</c:v>
                </c:pt>
                <c:pt idx="1591">
                  <c:v>-0.20264300000000118</c:v>
                </c:pt>
                <c:pt idx="1592">
                  <c:v>-0.20624000000000117</c:v>
                </c:pt>
                <c:pt idx="1593">
                  <c:v>-0.19185200000000127</c:v>
                </c:pt>
                <c:pt idx="1594">
                  <c:v>-0.17806350000000123</c:v>
                </c:pt>
                <c:pt idx="1595">
                  <c:v>-0.17446650000000125</c:v>
                </c:pt>
                <c:pt idx="1596">
                  <c:v>-0.1816605000000012</c:v>
                </c:pt>
                <c:pt idx="1597">
                  <c:v>-0.18525750000000116</c:v>
                </c:pt>
                <c:pt idx="1598">
                  <c:v>-0.18465800000000118</c:v>
                </c:pt>
                <c:pt idx="1599">
                  <c:v>-0.17986200000000127</c:v>
                </c:pt>
                <c:pt idx="1600">
                  <c:v>-0.17266800000000118</c:v>
                </c:pt>
                <c:pt idx="1601">
                  <c:v>-0.18945400000000126</c:v>
                </c:pt>
                <c:pt idx="1602">
                  <c:v>-0.18945400000000126</c:v>
                </c:pt>
                <c:pt idx="1603">
                  <c:v>-0.18945400000000126</c:v>
                </c:pt>
                <c:pt idx="1604">
                  <c:v>-0.18945400000000126</c:v>
                </c:pt>
                <c:pt idx="1605">
                  <c:v>-0.19598250000000117</c:v>
                </c:pt>
                <c:pt idx="1606">
                  <c:v>-0.19598250000000117</c:v>
                </c:pt>
                <c:pt idx="1607">
                  <c:v>-0.19598250000000117</c:v>
                </c:pt>
                <c:pt idx="1608">
                  <c:v>-0.19598250000000117</c:v>
                </c:pt>
                <c:pt idx="1609">
                  <c:v>-0.19598250000000117</c:v>
                </c:pt>
                <c:pt idx="1610">
                  <c:v>-0.19598250000000117</c:v>
                </c:pt>
                <c:pt idx="1611">
                  <c:v>-0.19598250000000117</c:v>
                </c:pt>
                <c:pt idx="1612">
                  <c:v>-0.19598250000000117</c:v>
                </c:pt>
                <c:pt idx="1613">
                  <c:v>-0.19598250000000117</c:v>
                </c:pt>
                <c:pt idx="1614">
                  <c:v>-0.19058250000000115</c:v>
                </c:pt>
                <c:pt idx="1615">
                  <c:v>-0.19358250000000116</c:v>
                </c:pt>
                <c:pt idx="1616">
                  <c:v>-0.19598250000000117</c:v>
                </c:pt>
                <c:pt idx="1617">
                  <c:v>-0.19538250000000115</c:v>
                </c:pt>
                <c:pt idx="1618">
                  <c:v>-0.19838250000000116</c:v>
                </c:pt>
                <c:pt idx="1619">
                  <c:v>-0.19838250000000116</c:v>
                </c:pt>
                <c:pt idx="1620">
                  <c:v>-0.19778250000000117</c:v>
                </c:pt>
                <c:pt idx="1621">
                  <c:v>-0.19778250000000117</c:v>
                </c:pt>
                <c:pt idx="1622">
                  <c:v>-0.19778250000000117</c:v>
                </c:pt>
                <c:pt idx="1623">
                  <c:v>-0.19778250000000117</c:v>
                </c:pt>
                <c:pt idx="1624">
                  <c:v>-0.19778250000000117</c:v>
                </c:pt>
                <c:pt idx="1625">
                  <c:v>-0.19778250000000117</c:v>
                </c:pt>
                <c:pt idx="1626">
                  <c:v>-0.19778250000000117</c:v>
                </c:pt>
                <c:pt idx="1627">
                  <c:v>-0.19778250000000117</c:v>
                </c:pt>
                <c:pt idx="1628">
                  <c:v>-0.19778250000000117</c:v>
                </c:pt>
                <c:pt idx="1629">
                  <c:v>-0.19778250000000117</c:v>
                </c:pt>
                <c:pt idx="1630">
                  <c:v>-0.19476750000000118</c:v>
                </c:pt>
                <c:pt idx="1631">
                  <c:v>-0.19416450000000113</c:v>
                </c:pt>
                <c:pt idx="1632">
                  <c:v>-0.20260650000000124</c:v>
                </c:pt>
                <c:pt idx="1633">
                  <c:v>-0.20079750000000116</c:v>
                </c:pt>
                <c:pt idx="1634">
                  <c:v>-0.20501850000000107</c:v>
                </c:pt>
                <c:pt idx="1635">
                  <c:v>-0.20501850000000107</c:v>
                </c:pt>
                <c:pt idx="1636">
                  <c:v>-0.20501850000000107</c:v>
                </c:pt>
                <c:pt idx="1637">
                  <c:v>-0.20501850000000107</c:v>
                </c:pt>
                <c:pt idx="1638">
                  <c:v>-0.20501850000000107</c:v>
                </c:pt>
                <c:pt idx="1639">
                  <c:v>-0.19664650000000097</c:v>
                </c:pt>
                <c:pt idx="1640">
                  <c:v>-0.20023450000000115</c:v>
                </c:pt>
                <c:pt idx="1641">
                  <c:v>-0.19963650000000097</c:v>
                </c:pt>
                <c:pt idx="1642">
                  <c:v>-0.21040050000000105</c:v>
                </c:pt>
                <c:pt idx="1643">
                  <c:v>-0.21040050000000105</c:v>
                </c:pt>
                <c:pt idx="1644">
                  <c:v>-0.21040050000000105</c:v>
                </c:pt>
                <c:pt idx="1645">
                  <c:v>-0.21040050000000105</c:v>
                </c:pt>
                <c:pt idx="1646">
                  <c:v>-0.21040050000000105</c:v>
                </c:pt>
                <c:pt idx="1647">
                  <c:v>-0.21040050000000105</c:v>
                </c:pt>
                <c:pt idx="1648">
                  <c:v>-0.21040050000000105</c:v>
                </c:pt>
                <c:pt idx="1649">
                  <c:v>-0.21040050000000105</c:v>
                </c:pt>
                <c:pt idx="1650">
                  <c:v>-0.21040050000000105</c:v>
                </c:pt>
                <c:pt idx="1651">
                  <c:v>-0.21040050000000105</c:v>
                </c:pt>
                <c:pt idx="1652">
                  <c:v>-0.21040050000000105</c:v>
                </c:pt>
                <c:pt idx="1653">
                  <c:v>-0.21040050000000105</c:v>
                </c:pt>
                <c:pt idx="1654">
                  <c:v>-0.21040050000000105</c:v>
                </c:pt>
                <c:pt idx="1655">
                  <c:v>-0.21040050000000105</c:v>
                </c:pt>
                <c:pt idx="1656">
                  <c:v>-0.21040050000000105</c:v>
                </c:pt>
                <c:pt idx="1657">
                  <c:v>-0.21040050000000105</c:v>
                </c:pt>
                <c:pt idx="1658">
                  <c:v>-0.21040050000000105</c:v>
                </c:pt>
                <c:pt idx="1659">
                  <c:v>-0.21040050000000105</c:v>
                </c:pt>
                <c:pt idx="1660">
                  <c:v>-0.21040050000000105</c:v>
                </c:pt>
                <c:pt idx="1661">
                  <c:v>-0.21040050000000105</c:v>
                </c:pt>
                <c:pt idx="1662">
                  <c:v>-0.21225750000000101</c:v>
                </c:pt>
                <c:pt idx="1663">
                  <c:v>-0.21225750000000101</c:v>
                </c:pt>
                <c:pt idx="1664">
                  <c:v>-0.21225750000000101</c:v>
                </c:pt>
                <c:pt idx="1665">
                  <c:v>-0.21040200000000114</c:v>
                </c:pt>
                <c:pt idx="1666">
                  <c:v>-0.22215350000000109</c:v>
                </c:pt>
                <c:pt idx="1667">
                  <c:v>-0.22215350000000109</c:v>
                </c:pt>
                <c:pt idx="1668">
                  <c:v>-0.22459750000000103</c:v>
                </c:pt>
                <c:pt idx="1669">
                  <c:v>-0.22276450000000114</c:v>
                </c:pt>
                <c:pt idx="1670">
                  <c:v>-0.22765250000000101</c:v>
                </c:pt>
                <c:pt idx="1671">
                  <c:v>-0.22765250000000101</c:v>
                </c:pt>
                <c:pt idx="1672">
                  <c:v>-0.22282450000000115</c:v>
                </c:pt>
                <c:pt idx="1673">
                  <c:v>-0.21618600000000107</c:v>
                </c:pt>
                <c:pt idx="1674">
                  <c:v>-0.21497900000000111</c:v>
                </c:pt>
                <c:pt idx="1675">
                  <c:v>-0.21920350000000108</c:v>
                </c:pt>
                <c:pt idx="1676">
                  <c:v>-0.22161750000000102</c:v>
                </c:pt>
                <c:pt idx="1677">
                  <c:v>-0.21920350000000108</c:v>
                </c:pt>
                <c:pt idx="1678">
                  <c:v>-0.21618600000000107</c:v>
                </c:pt>
                <c:pt idx="1679">
                  <c:v>-0.21196150000000111</c:v>
                </c:pt>
                <c:pt idx="1680">
                  <c:v>-0.21558250000000101</c:v>
                </c:pt>
                <c:pt idx="1681">
                  <c:v>-0.20592650000000109</c:v>
                </c:pt>
                <c:pt idx="1682">
                  <c:v>-0.20592650000000109</c:v>
                </c:pt>
                <c:pt idx="1683">
                  <c:v>-0.19747750000000103</c:v>
                </c:pt>
                <c:pt idx="1684">
                  <c:v>-0.19747750000000103</c:v>
                </c:pt>
                <c:pt idx="1685">
                  <c:v>-0.18721800000000119</c:v>
                </c:pt>
                <c:pt idx="1686">
                  <c:v>-0.18480400000000111</c:v>
                </c:pt>
                <c:pt idx="1687">
                  <c:v>-0.18842500000000101</c:v>
                </c:pt>
                <c:pt idx="1688">
                  <c:v>-0.20954750000000102</c:v>
                </c:pt>
                <c:pt idx="1689">
                  <c:v>-0.20954750000000102</c:v>
                </c:pt>
                <c:pt idx="1690">
                  <c:v>-0.20954750000000102</c:v>
                </c:pt>
                <c:pt idx="1691">
                  <c:v>-0.20954750000000102</c:v>
                </c:pt>
                <c:pt idx="1692">
                  <c:v>-0.20954750000000102</c:v>
                </c:pt>
                <c:pt idx="1693">
                  <c:v>-0.20954750000000102</c:v>
                </c:pt>
                <c:pt idx="1694">
                  <c:v>-0.20954750000000102</c:v>
                </c:pt>
                <c:pt idx="1695">
                  <c:v>-0.20954750000000102</c:v>
                </c:pt>
                <c:pt idx="1696">
                  <c:v>-0.21194150000000112</c:v>
                </c:pt>
                <c:pt idx="1697">
                  <c:v>-0.22032050000000106</c:v>
                </c:pt>
                <c:pt idx="1698">
                  <c:v>-0.22032050000000106</c:v>
                </c:pt>
                <c:pt idx="1699">
                  <c:v>-0.22032050000000106</c:v>
                </c:pt>
                <c:pt idx="1700">
                  <c:v>-0.22032050000000106</c:v>
                </c:pt>
                <c:pt idx="1701">
                  <c:v>-0.22032050000000106</c:v>
                </c:pt>
                <c:pt idx="1702">
                  <c:v>-0.20669300000000104</c:v>
                </c:pt>
                <c:pt idx="1703">
                  <c:v>-0.20550800000000105</c:v>
                </c:pt>
                <c:pt idx="1704">
                  <c:v>-0.20728550000000104</c:v>
                </c:pt>
                <c:pt idx="1705">
                  <c:v>-0.20787800000000103</c:v>
                </c:pt>
                <c:pt idx="1706">
                  <c:v>-0.20728550000000104</c:v>
                </c:pt>
                <c:pt idx="1707">
                  <c:v>-0.20669300000000104</c:v>
                </c:pt>
                <c:pt idx="1708">
                  <c:v>-0.20254550000000104</c:v>
                </c:pt>
                <c:pt idx="1709">
                  <c:v>-0.20669300000000104</c:v>
                </c:pt>
                <c:pt idx="1710">
                  <c:v>-0.20017550000000106</c:v>
                </c:pt>
                <c:pt idx="1711">
                  <c:v>-0.20195300000000105</c:v>
                </c:pt>
                <c:pt idx="1712">
                  <c:v>-0.19839800000000105</c:v>
                </c:pt>
                <c:pt idx="1713">
                  <c:v>-0.19662050000000106</c:v>
                </c:pt>
                <c:pt idx="1714">
                  <c:v>-0.21617300000000106</c:v>
                </c:pt>
                <c:pt idx="1715">
                  <c:v>-0.21617300000000106</c:v>
                </c:pt>
                <c:pt idx="1716">
                  <c:v>-0.21617300000000106</c:v>
                </c:pt>
                <c:pt idx="1717">
                  <c:v>-0.21617300000000106</c:v>
                </c:pt>
                <c:pt idx="1718">
                  <c:v>-0.21617300000000106</c:v>
                </c:pt>
                <c:pt idx="1719">
                  <c:v>-0.21617300000000106</c:v>
                </c:pt>
                <c:pt idx="1720">
                  <c:v>-0.21617300000000106</c:v>
                </c:pt>
                <c:pt idx="1721">
                  <c:v>-0.21617300000000106</c:v>
                </c:pt>
                <c:pt idx="1722">
                  <c:v>-0.21617300000000106</c:v>
                </c:pt>
                <c:pt idx="1723">
                  <c:v>-0.21617300000000106</c:v>
                </c:pt>
                <c:pt idx="1724">
                  <c:v>-0.21617300000000106</c:v>
                </c:pt>
                <c:pt idx="1725">
                  <c:v>-0.21617300000000106</c:v>
                </c:pt>
                <c:pt idx="1726">
                  <c:v>-0.21617300000000106</c:v>
                </c:pt>
                <c:pt idx="1727">
                  <c:v>-0.21617300000000106</c:v>
                </c:pt>
                <c:pt idx="1728">
                  <c:v>-0.21617300000000106</c:v>
                </c:pt>
                <c:pt idx="1729">
                  <c:v>-0.21617300000000106</c:v>
                </c:pt>
                <c:pt idx="1730">
                  <c:v>-0.21617300000000106</c:v>
                </c:pt>
                <c:pt idx="1731">
                  <c:v>-0.21617300000000106</c:v>
                </c:pt>
                <c:pt idx="1732">
                  <c:v>-0.21495800000000104</c:v>
                </c:pt>
                <c:pt idx="1733">
                  <c:v>-0.21617300000000106</c:v>
                </c:pt>
                <c:pt idx="1734">
                  <c:v>-0.21374300000000104</c:v>
                </c:pt>
                <c:pt idx="1735">
                  <c:v>-0.21374300000000104</c:v>
                </c:pt>
                <c:pt idx="1736">
                  <c:v>-0.20766800000000105</c:v>
                </c:pt>
                <c:pt idx="1737">
                  <c:v>-0.20706050000000104</c:v>
                </c:pt>
                <c:pt idx="1738">
                  <c:v>-0.20949050000000105</c:v>
                </c:pt>
                <c:pt idx="1739">
                  <c:v>-0.20159300000000105</c:v>
                </c:pt>
                <c:pt idx="1740">
                  <c:v>-0.19977050000000104</c:v>
                </c:pt>
                <c:pt idx="1741">
                  <c:v>-0.19977050000000104</c:v>
                </c:pt>
                <c:pt idx="1742">
                  <c:v>-0.20280800000000104</c:v>
                </c:pt>
                <c:pt idx="1743">
                  <c:v>-0.19673300000000105</c:v>
                </c:pt>
                <c:pt idx="1744">
                  <c:v>-0.20584550000000104</c:v>
                </c:pt>
                <c:pt idx="1745">
                  <c:v>-0.20584550000000104</c:v>
                </c:pt>
                <c:pt idx="1746">
                  <c:v>-0.20342950000000098</c:v>
                </c:pt>
                <c:pt idx="1747">
                  <c:v>-0.20342950000000098</c:v>
                </c:pt>
                <c:pt idx="1748">
                  <c:v>-0.20342950000000098</c:v>
                </c:pt>
                <c:pt idx="1749">
                  <c:v>-0.19678550000000106</c:v>
                </c:pt>
                <c:pt idx="1750">
                  <c:v>-0.20282550000000105</c:v>
                </c:pt>
                <c:pt idx="1751">
                  <c:v>-0.20282550000000105</c:v>
                </c:pt>
                <c:pt idx="1752">
                  <c:v>-0.20403350000000123</c:v>
                </c:pt>
                <c:pt idx="1753">
                  <c:v>-0.20403350000000123</c:v>
                </c:pt>
                <c:pt idx="1754">
                  <c:v>-0.20583800000000133</c:v>
                </c:pt>
                <c:pt idx="1755">
                  <c:v>-0.21606350000000121</c:v>
                </c:pt>
                <c:pt idx="1756">
                  <c:v>-0.21606350000000121</c:v>
                </c:pt>
                <c:pt idx="1757">
                  <c:v>-0.21606350000000121</c:v>
                </c:pt>
                <c:pt idx="1758">
                  <c:v>-0.21606350000000121</c:v>
                </c:pt>
                <c:pt idx="1759">
                  <c:v>-0.21606350000000121</c:v>
                </c:pt>
                <c:pt idx="1760">
                  <c:v>-0.21606350000000121</c:v>
                </c:pt>
                <c:pt idx="1761">
                  <c:v>-0.21606350000000121</c:v>
                </c:pt>
                <c:pt idx="1762">
                  <c:v>-0.21606350000000121</c:v>
                </c:pt>
                <c:pt idx="1763">
                  <c:v>-0.21606350000000121</c:v>
                </c:pt>
                <c:pt idx="1764">
                  <c:v>-0.21128350000000123</c:v>
                </c:pt>
                <c:pt idx="1765">
                  <c:v>-0.20889350000000123</c:v>
                </c:pt>
                <c:pt idx="1766">
                  <c:v>-0.21128350000000123</c:v>
                </c:pt>
                <c:pt idx="1767">
                  <c:v>-0.21188100000000124</c:v>
                </c:pt>
                <c:pt idx="1768">
                  <c:v>-0.21068600000000123</c:v>
                </c:pt>
                <c:pt idx="1769">
                  <c:v>-0.21008850000000123</c:v>
                </c:pt>
                <c:pt idx="1770">
                  <c:v>-0.21188100000000124</c:v>
                </c:pt>
                <c:pt idx="1771">
                  <c:v>-0.20949100000000123</c:v>
                </c:pt>
                <c:pt idx="1772">
                  <c:v>-0.21008850000000123</c:v>
                </c:pt>
                <c:pt idx="1773">
                  <c:v>-0.20590600000000123</c:v>
                </c:pt>
                <c:pt idx="1774">
                  <c:v>-0.20291850000000122</c:v>
                </c:pt>
                <c:pt idx="1775">
                  <c:v>-0.21068600000000123</c:v>
                </c:pt>
                <c:pt idx="1776">
                  <c:v>-0.21068600000000123</c:v>
                </c:pt>
                <c:pt idx="1777">
                  <c:v>-0.21068600000000123</c:v>
                </c:pt>
                <c:pt idx="1778">
                  <c:v>-0.21068600000000123</c:v>
                </c:pt>
                <c:pt idx="1779">
                  <c:v>-0.21068600000000123</c:v>
                </c:pt>
                <c:pt idx="1780">
                  <c:v>-0.21068600000000123</c:v>
                </c:pt>
                <c:pt idx="1781">
                  <c:v>-0.21068600000000123</c:v>
                </c:pt>
                <c:pt idx="1782">
                  <c:v>-0.2088965000000014</c:v>
                </c:pt>
                <c:pt idx="1783">
                  <c:v>-0.20651050000000135</c:v>
                </c:pt>
                <c:pt idx="1784">
                  <c:v>-0.20412450000000129</c:v>
                </c:pt>
                <c:pt idx="1785">
                  <c:v>-0.20412450000000129</c:v>
                </c:pt>
                <c:pt idx="1786">
                  <c:v>-0.1999490000000014</c:v>
                </c:pt>
                <c:pt idx="1787">
                  <c:v>-0.19815950000000129</c:v>
                </c:pt>
                <c:pt idx="1788">
                  <c:v>-0.19815950000000129</c:v>
                </c:pt>
                <c:pt idx="1789">
                  <c:v>-0.19935250000000146</c:v>
                </c:pt>
                <c:pt idx="1790">
                  <c:v>-0.19398400000000141</c:v>
                </c:pt>
                <c:pt idx="1791">
                  <c:v>-0.18921200000000127</c:v>
                </c:pt>
                <c:pt idx="1792">
                  <c:v>-0.19815950000000129</c:v>
                </c:pt>
                <c:pt idx="1793">
                  <c:v>-0.20173850000000121</c:v>
                </c:pt>
                <c:pt idx="1794">
                  <c:v>-0.20173850000000121</c:v>
                </c:pt>
                <c:pt idx="1795">
                  <c:v>-0.20468600000000123</c:v>
                </c:pt>
                <c:pt idx="1796">
                  <c:v>-0.20999150000000125</c:v>
                </c:pt>
                <c:pt idx="1797">
                  <c:v>-0.20999150000000125</c:v>
                </c:pt>
                <c:pt idx="1798">
                  <c:v>-0.20999150000000125</c:v>
                </c:pt>
                <c:pt idx="1799">
                  <c:v>-0.2123355000000012</c:v>
                </c:pt>
                <c:pt idx="1800">
                  <c:v>-0.2123355000000012</c:v>
                </c:pt>
                <c:pt idx="1801">
                  <c:v>-0.2123355000000012</c:v>
                </c:pt>
                <c:pt idx="1802">
                  <c:v>-0.2123355000000012</c:v>
                </c:pt>
                <c:pt idx="1803">
                  <c:v>-0.2123355000000012</c:v>
                </c:pt>
                <c:pt idx="1804">
                  <c:v>-0.2123355000000012</c:v>
                </c:pt>
                <c:pt idx="1805">
                  <c:v>-0.2123355000000012</c:v>
                </c:pt>
                <c:pt idx="1806">
                  <c:v>-0.2123355000000012</c:v>
                </c:pt>
                <c:pt idx="1807">
                  <c:v>-0.2123355000000012</c:v>
                </c:pt>
                <c:pt idx="1808">
                  <c:v>-0.2123355000000012</c:v>
                </c:pt>
                <c:pt idx="1809">
                  <c:v>-0.2123355000000012</c:v>
                </c:pt>
                <c:pt idx="1810">
                  <c:v>-0.2123355000000012</c:v>
                </c:pt>
                <c:pt idx="1811">
                  <c:v>-0.20867250000000118</c:v>
                </c:pt>
                <c:pt idx="1812">
                  <c:v>-0.20806200000000127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25-Day Average</c:v>
                </c:pt>
              </c:strCache>
            </c:strRef>
          </c:tx>
          <c:marker>
            <c:symbol val="none"/>
          </c:marker>
          <c:cat>
            <c:numRef>
              <c:f>Summary!$A$2:$A$1814</c:f>
              <c:numCache>
                <c:formatCode>m/d/yyyy</c:formatCode>
                <c:ptCount val="1813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38821</c:v>
                </c:pt>
                <c:pt idx="75">
                  <c:v>38824</c:v>
                </c:pt>
                <c:pt idx="76">
                  <c:v>38825</c:v>
                </c:pt>
                <c:pt idx="77">
                  <c:v>38826</c:v>
                </c:pt>
                <c:pt idx="78">
                  <c:v>38827</c:v>
                </c:pt>
                <c:pt idx="79">
                  <c:v>38828</c:v>
                </c:pt>
                <c:pt idx="80">
                  <c:v>38831</c:v>
                </c:pt>
                <c:pt idx="81">
                  <c:v>38832</c:v>
                </c:pt>
                <c:pt idx="82">
                  <c:v>38833</c:v>
                </c:pt>
                <c:pt idx="83">
                  <c:v>38834</c:v>
                </c:pt>
                <c:pt idx="84">
                  <c:v>38835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40581</c:v>
                </c:pt>
                <c:pt idx="1328">
                  <c:v>40582</c:v>
                </c:pt>
                <c:pt idx="1329">
                  <c:v>40583</c:v>
                </c:pt>
                <c:pt idx="1330">
                  <c:v>40584</c:v>
                </c:pt>
                <c:pt idx="1331">
                  <c:v>40585</c:v>
                </c:pt>
                <c:pt idx="1332">
                  <c:v>40588</c:v>
                </c:pt>
                <c:pt idx="1333">
                  <c:v>40589</c:v>
                </c:pt>
                <c:pt idx="1334">
                  <c:v>40590</c:v>
                </c:pt>
                <c:pt idx="1335">
                  <c:v>40591</c:v>
                </c:pt>
                <c:pt idx="1336">
                  <c:v>40592</c:v>
                </c:pt>
                <c:pt idx="1337">
                  <c:v>40595</c:v>
                </c:pt>
                <c:pt idx="1338">
                  <c:v>40596</c:v>
                </c:pt>
                <c:pt idx="1339">
                  <c:v>40597</c:v>
                </c:pt>
                <c:pt idx="1340">
                  <c:v>40598</c:v>
                </c:pt>
                <c:pt idx="1341">
                  <c:v>40599</c:v>
                </c:pt>
                <c:pt idx="1342">
                  <c:v>40602</c:v>
                </c:pt>
                <c:pt idx="1343">
                  <c:v>40603</c:v>
                </c:pt>
                <c:pt idx="1344">
                  <c:v>40604</c:v>
                </c:pt>
                <c:pt idx="1345">
                  <c:v>40605</c:v>
                </c:pt>
                <c:pt idx="1346">
                  <c:v>40606</c:v>
                </c:pt>
                <c:pt idx="1347">
                  <c:v>40609</c:v>
                </c:pt>
                <c:pt idx="1348">
                  <c:v>40610</c:v>
                </c:pt>
                <c:pt idx="1349">
                  <c:v>40611</c:v>
                </c:pt>
                <c:pt idx="1350">
                  <c:v>40612</c:v>
                </c:pt>
                <c:pt idx="1351">
                  <c:v>40613</c:v>
                </c:pt>
                <c:pt idx="1352">
                  <c:v>40616</c:v>
                </c:pt>
                <c:pt idx="1353">
                  <c:v>40617</c:v>
                </c:pt>
                <c:pt idx="1354">
                  <c:v>40618</c:v>
                </c:pt>
                <c:pt idx="1355">
                  <c:v>40619</c:v>
                </c:pt>
                <c:pt idx="1356">
                  <c:v>40620</c:v>
                </c:pt>
                <c:pt idx="1357">
                  <c:v>40623</c:v>
                </c:pt>
                <c:pt idx="1358">
                  <c:v>40624</c:v>
                </c:pt>
                <c:pt idx="1359">
                  <c:v>40625</c:v>
                </c:pt>
                <c:pt idx="1360">
                  <c:v>40626</c:v>
                </c:pt>
                <c:pt idx="1361">
                  <c:v>40627</c:v>
                </c:pt>
                <c:pt idx="1362">
                  <c:v>40630</c:v>
                </c:pt>
                <c:pt idx="1363">
                  <c:v>40631</c:v>
                </c:pt>
                <c:pt idx="1364">
                  <c:v>40632</c:v>
                </c:pt>
                <c:pt idx="1365">
                  <c:v>40633</c:v>
                </c:pt>
                <c:pt idx="1366">
                  <c:v>40634</c:v>
                </c:pt>
                <c:pt idx="1367">
                  <c:v>40637</c:v>
                </c:pt>
                <c:pt idx="1368">
                  <c:v>40639</c:v>
                </c:pt>
                <c:pt idx="1369">
                  <c:v>40640</c:v>
                </c:pt>
                <c:pt idx="1370">
                  <c:v>40641</c:v>
                </c:pt>
                <c:pt idx="1371">
                  <c:v>40644</c:v>
                </c:pt>
                <c:pt idx="1372">
                  <c:v>40645</c:v>
                </c:pt>
                <c:pt idx="1373">
                  <c:v>40646</c:v>
                </c:pt>
                <c:pt idx="1374">
                  <c:v>40647</c:v>
                </c:pt>
                <c:pt idx="1375">
                  <c:v>40648</c:v>
                </c:pt>
                <c:pt idx="1376">
                  <c:v>40651</c:v>
                </c:pt>
                <c:pt idx="1377">
                  <c:v>40652</c:v>
                </c:pt>
                <c:pt idx="1378">
                  <c:v>40653</c:v>
                </c:pt>
                <c:pt idx="1379">
                  <c:v>40654</c:v>
                </c:pt>
                <c:pt idx="1380">
                  <c:v>40659</c:v>
                </c:pt>
                <c:pt idx="1381">
                  <c:v>40660</c:v>
                </c:pt>
                <c:pt idx="1382">
                  <c:v>40661</c:v>
                </c:pt>
                <c:pt idx="1383">
                  <c:v>40662</c:v>
                </c:pt>
                <c:pt idx="1384">
                  <c:v>40666</c:v>
                </c:pt>
                <c:pt idx="1385">
                  <c:v>40667</c:v>
                </c:pt>
                <c:pt idx="1386">
                  <c:v>40668</c:v>
                </c:pt>
                <c:pt idx="1387">
                  <c:v>40669</c:v>
                </c:pt>
                <c:pt idx="1388">
                  <c:v>40672</c:v>
                </c:pt>
                <c:pt idx="1389">
                  <c:v>40674</c:v>
                </c:pt>
                <c:pt idx="1390">
                  <c:v>40675</c:v>
                </c:pt>
                <c:pt idx="1391">
                  <c:v>40676</c:v>
                </c:pt>
                <c:pt idx="1392">
                  <c:v>40679</c:v>
                </c:pt>
                <c:pt idx="1393">
                  <c:v>40680</c:v>
                </c:pt>
                <c:pt idx="1394">
                  <c:v>40681</c:v>
                </c:pt>
                <c:pt idx="1395">
                  <c:v>40682</c:v>
                </c:pt>
                <c:pt idx="1396">
                  <c:v>40683</c:v>
                </c:pt>
                <c:pt idx="1397">
                  <c:v>40686</c:v>
                </c:pt>
                <c:pt idx="1398">
                  <c:v>40687</c:v>
                </c:pt>
                <c:pt idx="1399">
                  <c:v>40688</c:v>
                </c:pt>
                <c:pt idx="1400">
                  <c:v>40689</c:v>
                </c:pt>
                <c:pt idx="1401">
                  <c:v>40690</c:v>
                </c:pt>
                <c:pt idx="1402">
                  <c:v>40693</c:v>
                </c:pt>
                <c:pt idx="1403">
                  <c:v>40694</c:v>
                </c:pt>
                <c:pt idx="1404">
                  <c:v>40695</c:v>
                </c:pt>
                <c:pt idx="1405">
                  <c:v>40696</c:v>
                </c:pt>
                <c:pt idx="1406">
                  <c:v>40697</c:v>
                </c:pt>
                <c:pt idx="1407">
                  <c:v>40701</c:v>
                </c:pt>
                <c:pt idx="1408">
                  <c:v>40702</c:v>
                </c:pt>
                <c:pt idx="1409">
                  <c:v>40703</c:v>
                </c:pt>
                <c:pt idx="1410">
                  <c:v>40704</c:v>
                </c:pt>
                <c:pt idx="1411">
                  <c:v>40707</c:v>
                </c:pt>
                <c:pt idx="1412">
                  <c:v>40708</c:v>
                </c:pt>
                <c:pt idx="1413">
                  <c:v>40709</c:v>
                </c:pt>
                <c:pt idx="1414">
                  <c:v>40710</c:v>
                </c:pt>
                <c:pt idx="1415">
                  <c:v>40711</c:v>
                </c:pt>
                <c:pt idx="1416">
                  <c:v>40714</c:v>
                </c:pt>
                <c:pt idx="1417">
                  <c:v>40715</c:v>
                </c:pt>
                <c:pt idx="1418">
                  <c:v>40716</c:v>
                </c:pt>
                <c:pt idx="1419">
                  <c:v>40717</c:v>
                </c:pt>
                <c:pt idx="1420">
                  <c:v>40718</c:v>
                </c:pt>
                <c:pt idx="1421">
                  <c:v>40721</c:v>
                </c:pt>
                <c:pt idx="1422">
                  <c:v>40722</c:v>
                </c:pt>
                <c:pt idx="1423">
                  <c:v>40723</c:v>
                </c:pt>
                <c:pt idx="1424">
                  <c:v>40724</c:v>
                </c:pt>
                <c:pt idx="1425">
                  <c:v>40728</c:v>
                </c:pt>
                <c:pt idx="1426">
                  <c:v>40729</c:v>
                </c:pt>
                <c:pt idx="1427">
                  <c:v>40730</c:v>
                </c:pt>
                <c:pt idx="1428">
                  <c:v>40731</c:v>
                </c:pt>
                <c:pt idx="1429">
                  <c:v>40732</c:v>
                </c:pt>
                <c:pt idx="1430">
                  <c:v>40735</c:v>
                </c:pt>
                <c:pt idx="1431">
                  <c:v>40736</c:v>
                </c:pt>
                <c:pt idx="1432">
                  <c:v>40737</c:v>
                </c:pt>
                <c:pt idx="1433">
                  <c:v>40738</c:v>
                </c:pt>
                <c:pt idx="1434">
                  <c:v>40739</c:v>
                </c:pt>
                <c:pt idx="1435">
                  <c:v>40742</c:v>
                </c:pt>
                <c:pt idx="1436">
                  <c:v>40743</c:v>
                </c:pt>
                <c:pt idx="1437">
                  <c:v>40744</c:v>
                </c:pt>
                <c:pt idx="1438">
                  <c:v>40745</c:v>
                </c:pt>
                <c:pt idx="1439">
                  <c:v>40746</c:v>
                </c:pt>
                <c:pt idx="1440">
                  <c:v>40749</c:v>
                </c:pt>
                <c:pt idx="1441">
                  <c:v>40750</c:v>
                </c:pt>
                <c:pt idx="1442">
                  <c:v>40751</c:v>
                </c:pt>
                <c:pt idx="1443">
                  <c:v>40752</c:v>
                </c:pt>
                <c:pt idx="1444">
                  <c:v>40753</c:v>
                </c:pt>
                <c:pt idx="1445">
                  <c:v>40756</c:v>
                </c:pt>
                <c:pt idx="1446">
                  <c:v>40757</c:v>
                </c:pt>
                <c:pt idx="1447">
                  <c:v>40758</c:v>
                </c:pt>
                <c:pt idx="1448">
                  <c:v>40759</c:v>
                </c:pt>
                <c:pt idx="1449">
                  <c:v>40760</c:v>
                </c:pt>
                <c:pt idx="1450">
                  <c:v>40763</c:v>
                </c:pt>
                <c:pt idx="1451">
                  <c:v>40764</c:v>
                </c:pt>
                <c:pt idx="1452">
                  <c:v>40765</c:v>
                </c:pt>
                <c:pt idx="1453">
                  <c:v>40766</c:v>
                </c:pt>
                <c:pt idx="1454">
                  <c:v>40767</c:v>
                </c:pt>
                <c:pt idx="1455">
                  <c:v>40770</c:v>
                </c:pt>
                <c:pt idx="1456">
                  <c:v>40771</c:v>
                </c:pt>
                <c:pt idx="1457">
                  <c:v>40772</c:v>
                </c:pt>
                <c:pt idx="1458">
                  <c:v>40773</c:v>
                </c:pt>
                <c:pt idx="1459">
                  <c:v>40774</c:v>
                </c:pt>
                <c:pt idx="1460">
                  <c:v>40777</c:v>
                </c:pt>
                <c:pt idx="1461">
                  <c:v>40778</c:v>
                </c:pt>
                <c:pt idx="1462">
                  <c:v>40779</c:v>
                </c:pt>
                <c:pt idx="1463">
                  <c:v>40780</c:v>
                </c:pt>
                <c:pt idx="1464">
                  <c:v>40781</c:v>
                </c:pt>
                <c:pt idx="1465">
                  <c:v>40784</c:v>
                </c:pt>
                <c:pt idx="1466">
                  <c:v>40785</c:v>
                </c:pt>
                <c:pt idx="1467">
                  <c:v>40786</c:v>
                </c:pt>
                <c:pt idx="1468">
                  <c:v>40787</c:v>
                </c:pt>
                <c:pt idx="1469">
                  <c:v>40788</c:v>
                </c:pt>
                <c:pt idx="1470">
                  <c:v>40791</c:v>
                </c:pt>
                <c:pt idx="1471">
                  <c:v>40792</c:v>
                </c:pt>
                <c:pt idx="1472">
                  <c:v>40793</c:v>
                </c:pt>
                <c:pt idx="1473">
                  <c:v>40794</c:v>
                </c:pt>
                <c:pt idx="1474">
                  <c:v>40795</c:v>
                </c:pt>
                <c:pt idx="1475">
                  <c:v>40798</c:v>
                </c:pt>
                <c:pt idx="1476">
                  <c:v>40800</c:v>
                </c:pt>
                <c:pt idx="1477">
                  <c:v>40801</c:v>
                </c:pt>
                <c:pt idx="1478">
                  <c:v>40802</c:v>
                </c:pt>
                <c:pt idx="1479">
                  <c:v>40805</c:v>
                </c:pt>
                <c:pt idx="1480">
                  <c:v>40806</c:v>
                </c:pt>
                <c:pt idx="1481">
                  <c:v>40807</c:v>
                </c:pt>
                <c:pt idx="1482">
                  <c:v>40808</c:v>
                </c:pt>
                <c:pt idx="1483">
                  <c:v>40809</c:v>
                </c:pt>
                <c:pt idx="1484">
                  <c:v>40812</c:v>
                </c:pt>
                <c:pt idx="1485">
                  <c:v>40813</c:v>
                </c:pt>
                <c:pt idx="1486">
                  <c:v>40814</c:v>
                </c:pt>
                <c:pt idx="1487">
                  <c:v>40816</c:v>
                </c:pt>
                <c:pt idx="1488">
                  <c:v>40819</c:v>
                </c:pt>
                <c:pt idx="1489">
                  <c:v>40820</c:v>
                </c:pt>
                <c:pt idx="1490">
                  <c:v>40822</c:v>
                </c:pt>
                <c:pt idx="1491">
                  <c:v>40823</c:v>
                </c:pt>
                <c:pt idx="1492">
                  <c:v>40826</c:v>
                </c:pt>
                <c:pt idx="1493">
                  <c:v>40827</c:v>
                </c:pt>
                <c:pt idx="1494">
                  <c:v>40828</c:v>
                </c:pt>
                <c:pt idx="1495">
                  <c:v>40829</c:v>
                </c:pt>
                <c:pt idx="1496">
                  <c:v>40830</c:v>
                </c:pt>
                <c:pt idx="1497">
                  <c:v>40833</c:v>
                </c:pt>
                <c:pt idx="1498">
                  <c:v>40834</c:v>
                </c:pt>
                <c:pt idx="1499">
                  <c:v>40835</c:v>
                </c:pt>
                <c:pt idx="1500">
                  <c:v>40836</c:v>
                </c:pt>
                <c:pt idx="1501">
                  <c:v>40837</c:v>
                </c:pt>
                <c:pt idx="1502">
                  <c:v>40840</c:v>
                </c:pt>
                <c:pt idx="1503">
                  <c:v>40841</c:v>
                </c:pt>
                <c:pt idx="1504">
                  <c:v>40842</c:v>
                </c:pt>
                <c:pt idx="1505">
                  <c:v>40843</c:v>
                </c:pt>
                <c:pt idx="1506">
                  <c:v>40844</c:v>
                </c:pt>
                <c:pt idx="1507">
                  <c:v>40847</c:v>
                </c:pt>
                <c:pt idx="1508">
                  <c:v>40848</c:v>
                </c:pt>
                <c:pt idx="1509">
                  <c:v>40849</c:v>
                </c:pt>
                <c:pt idx="1510">
                  <c:v>40850</c:v>
                </c:pt>
                <c:pt idx="1511">
                  <c:v>40851</c:v>
                </c:pt>
                <c:pt idx="1512">
                  <c:v>40854</c:v>
                </c:pt>
                <c:pt idx="1513">
                  <c:v>40855</c:v>
                </c:pt>
                <c:pt idx="1514">
                  <c:v>40856</c:v>
                </c:pt>
                <c:pt idx="1515">
                  <c:v>40857</c:v>
                </c:pt>
                <c:pt idx="1516">
                  <c:v>40858</c:v>
                </c:pt>
                <c:pt idx="1517">
                  <c:v>40861</c:v>
                </c:pt>
                <c:pt idx="1518">
                  <c:v>40862</c:v>
                </c:pt>
                <c:pt idx="1519">
                  <c:v>40863</c:v>
                </c:pt>
                <c:pt idx="1520">
                  <c:v>40864</c:v>
                </c:pt>
                <c:pt idx="1521">
                  <c:v>40865</c:v>
                </c:pt>
                <c:pt idx="1522">
                  <c:v>40868</c:v>
                </c:pt>
                <c:pt idx="1523">
                  <c:v>40869</c:v>
                </c:pt>
                <c:pt idx="1524">
                  <c:v>40870</c:v>
                </c:pt>
                <c:pt idx="1525">
                  <c:v>40871</c:v>
                </c:pt>
                <c:pt idx="1526">
                  <c:v>40872</c:v>
                </c:pt>
                <c:pt idx="1527">
                  <c:v>40875</c:v>
                </c:pt>
                <c:pt idx="1528">
                  <c:v>40876</c:v>
                </c:pt>
                <c:pt idx="1529">
                  <c:v>40877</c:v>
                </c:pt>
                <c:pt idx="1530">
                  <c:v>40878</c:v>
                </c:pt>
                <c:pt idx="1531">
                  <c:v>40879</c:v>
                </c:pt>
                <c:pt idx="1532">
                  <c:v>40882</c:v>
                </c:pt>
                <c:pt idx="1533">
                  <c:v>40883</c:v>
                </c:pt>
                <c:pt idx="1534">
                  <c:v>40884</c:v>
                </c:pt>
                <c:pt idx="1535">
                  <c:v>40885</c:v>
                </c:pt>
                <c:pt idx="1536">
                  <c:v>40886</c:v>
                </c:pt>
                <c:pt idx="1537">
                  <c:v>40889</c:v>
                </c:pt>
                <c:pt idx="1538">
                  <c:v>40890</c:v>
                </c:pt>
                <c:pt idx="1539">
                  <c:v>40891</c:v>
                </c:pt>
                <c:pt idx="1540">
                  <c:v>40892</c:v>
                </c:pt>
                <c:pt idx="1541">
                  <c:v>40893</c:v>
                </c:pt>
                <c:pt idx="1542">
                  <c:v>40896</c:v>
                </c:pt>
                <c:pt idx="1543">
                  <c:v>40897</c:v>
                </c:pt>
                <c:pt idx="1544">
                  <c:v>40898</c:v>
                </c:pt>
                <c:pt idx="1545">
                  <c:v>40899</c:v>
                </c:pt>
                <c:pt idx="1546">
                  <c:v>40900</c:v>
                </c:pt>
                <c:pt idx="1547">
                  <c:v>40903</c:v>
                </c:pt>
                <c:pt idx="1548">
                  <c:v>40904</c:v>
                </c:pt>
                <c:pt idx="1549">
                  <c:v>40905</c:v>
                </c:pt>
                <c:pt idx="1550">
                  <c:v>40906</c:v>
                </c:pt>
                <c:pt idx="1551">
                  <c:v>40907</c:v>
                </c:pt>
                <c:pt idx="1552">
                  <c:v>40910</c:v>
                </c:pt>
                <c:pt idx="1553">
                  <c:v>40911</c:v>
                </c:pt>
                <c:pt idx="1554">
                  <c:v>40912</c:v>
                </c:pt>
                <c:pt idx="1555">
                  <c:v>40913</c:v>
                </c:pt>
                <c:pt idx="1556">
                  <c:v>40914</c:v>
                </c:pt>
                <c:pt idx="1557">
                  <c:v>40917</c:v>
                </c:pt>
                <c:pt idx="1558">
                  <c:v>40918</c:v>
                </c:pt>
                <c:pt idx="1559">
                  <c:v>40919</c:v>
                </c:pt>
                <c:pt idx="1560">
                  <c:v>40920</c:v>
                </c:pt>
                <c:pt idx="1561">
                  <c:v>40921</c:v>
                </c:pt>
                <c:pt idx="1562">
                  <c:v>40924</c:v>
                </c:pt>
                <c:pt idx="1563">
                  <c:v>40925</c:v>
                </c:pt>
                <c:pt idx="1564">
                  <c:v>40926</c:v>
                </c:pt>
                <c:pt idx="1565">
                  <c:v>40927</c:v>
                </c:pt>
                <c:pt idx="1566">
                  <c:v>40928</c:v>
                </c:pt>
                <c:pt idx="1567">
                  <c:v>40931</c:v>
                </c:pt>
                <c:pt idx="1568">
                  <c:v>40932</c:v>
                </c:pt>
                <c:pt idx="1569">
                  <c:v>40933</c:v>
                </c:pt>
                <c:pt idx="1570">
                  <c:v>40934</c:v>
                </c:pt>
                <c:pt idx="1571">
                  <c:v>40935</c:v>
                </c:pt>
                <c:pt idx="1572">
                  <c:v>40938</c:v>
                </c:pt>
                <c:pt idx="1573">
                  <c:v>40939</c:v>
                </c:pt>
                <c:pt idx="1574">
                  <c:v>40940</c:v>
                </c:pt>
                <c:pt idx="1575">
                  <c:v>40941</c:v>
                </c:pt>
                <c:pt idx="1576">
                  <c:v>40942</c:v>
                </c:pt>
                <c:pt idx="1577">
                  <c:v>40945</c:v>
                </c:pt>
                <c:pt idx="1578">
                  <c:v>40946</c:v>
                </c:pt>
                <c:pt idx="1579">
                  <c:v>40947</c:v>
                </c:pt>
                <c:pt idx="1580">
                  <c:v>40948</c:v>
                </c:pt>
                <c:pt idx="1581">
                  <c:v>40949</c:v>
                </c:pt>
                <c:pt idx="1582">
                  <c:v>40952</c:v>
                </c:pt>
                <c:pt idx="1583">
                  <c:v>40953</c:v>
                </c:pt>
                <c:pt idx="1584">
                  <c:v>40954</c:v>
                </c:pt>
                <c:pt idx="1585">
                  <c:v>40955</c:v>
                </c:pt>
                <c:pt idx="1586">
                  <c:v>40956</c:v>
                </c:pt>
                <c:pt idx="1587">
                  <c:v>40959</c:v>
                </c:pt>
                <c:pt idx="1588">
                  <c:v>40960</c:v>
                </c:pt>
                <c:pt idx="1589">
                  <c:v>40961</c:v>
                </c:pt>
                <c:pt idx="1590">
                  <c:v>40962</c:v>
                </c:pt>
                <c:pt idx="1591">
                  <c:v>40963</c:v>
                </c:pt>
                <c:pt idx="1592">
                  <c:v>40966</c:v>
                </c:pt>
                <c:pt idx="1593">
                  <c:v>40967</c:v>
                </c:pt>
                <c:pt idx="1594">
                  <c:v>40968</c:v>
                </c:pt>
                <c:pt idx="1595">
                  <c:v>40969</c:v>
                </c:pt>
                <c:pt idx="1596">
                  <c:v>40970</c:v>
                </c:pt>
                <c:pt idx="1597">
                  <c:v>40973</c:v>
                </c:pt>
                <c:pt idx="1598">
                  <c:v>40974</c:v>
                </c:pt>
                <c:pt idx="1599">
                  <c:v>40975</c:v>
                </c:pt>
                <c:pt idx="1600">
                  <c:v>40976</c:v>
                </c:pt>
                <c:pt idx="1601">
                  <c:v>40977</c:v>
                </c:pt>
                <c:pt idx="1602">
                  <c:v>40980</c:v>
                </c:pt>
                <c:pt idx="1603">
                  <c:v>40981</c:v>
                </c:pt>
                <c:pt idx="1604">
                  <c:v>40982</c:v>
                </c:pt>
                <c:pt idx="1605">
                  <c:v>40983</c:v>
                </c:pt>
                <c:pt idx="1606">
                  <c:v>40984</c:v>
                </c:pt>
                <c:pt idx="1607">
                  <c:v>40987</c:v>
                </c:pt>
                <c:pt idx="1608">
                  <c:v>40988</c:v>
                </c:pt>
                <c:pt idx="1609">
                  <c:v>40989</c:v>
                </c:pt>
                <c:pt idx="1610">
                  <c:v>40990</c:v>
                </c:pt>
                <c:pt idx="1611">
                  <c:v>40991</c:v>
                </c:pt>
                <c:pt idx="1612">
                  <c:v>40994</c:v>
                </c:pt>
                <c:pt idx="1613">
                  <c:v>40995</c:v>
                </c:pt>
                <c:pt idx="1614">
                  <c:v>40996</c:v>
                </c:pt>
                <c:pt idx="1615">
                  <c:v>40997</c:v>
                </c:pt>
                <c:pt idx="1616">
                  <c:v>40998</c:v>
                </c:pt>
                <c:pt idx="1617">
                  <c:v>41001</c:v>
                </c:pt>
                <c:pt idx="1618">
                  <c:v>41002</c:v>
                </c:pt>
                <c:pt idx="1619">
                  <c:v>41003</c:v>
                </c:pt>
                <c:pt idx="1620">
                  <c:v>41004</c:v>
                </c:pt>
                <c:pt idx="1621">
                  <c:v>41005</c:v>
                </c:pt>
                <c:pt idx="1622">
                  <c:v>41008</c:v>
                </c:pt>
                <c:pt idx="1623">
                  <c:v>41009</c:v>
                </c:pt>
                <c:pt idx="1624">
                  <c:v>41010</c:v>
                </c:pt>
                <c:pt idx="1625">
                  <c:v>41011</c:v>
                </c:pt>
                <c:pt idx="1626">
                  <c:v>41012</c:v>
                </c:pt>
                <c:pt idx="1627">
                  <c:v>41015</c:v>
                </c:pt>
                <c:pt idx="1628">
                  <c:v>41016</c:v>
                </c:pt>
                <c:pt idx="1629">
                  <c:v>41017</c:v>
                </c:pt>
                <c:pt idx="1630">
                  <c:v>41018</c:v>
                </c:pt>
                <c:pt idx="1631">
                  <c:v>41019</c:v>
                </c:pt>
                <c:pt idx="1632">
                  <c:v>41022</c:v>
                </c:pt>
                <c:pt idx="1633">
                  <c:v>41023</c:v>
                </c:pt>
                <c:pt idx="1634">
                  <c:v>41024</c:v>
                </c:pt>
                <c:pt idx="1635">
                  <c:v>41025</c:v>
                </c:pt>
                <c:pt idx="1636">
                  <c:v>41026</c:v>
                </c:pt>
                <c:pt idx="1637">
                  <c:v>41029</c:v>
                </c:pt>
                <c:pt idx="1638">
                  <c:v>41030</c:v>
                </c:pt>
                <c:pt idx="1639">
                  <c:v>41031</c:v>
                </c:pt>
                <c:pt idx="1640">
                  <c:v>41032</c:v>
                </c:pt>
                <c:pt idx="1641">
                  <c:v>41033</c:v>
                </c:pt>
                <c:pt idx="1642">
                  <c:v>41036</c:v>
                </c:pt>
                <c:pt idx="1643">
                  <c:v>41037</c:v>
                </c:pt>
                <c:pt idx="1644">
                  <c:v>41038</c:v>
                </c:pt>
                <c:pt idx="1645">
                  <c:v>41039</c:v>
                </c:pt>
                <c:pt idx="1646">
                  <c:v>41040</c:v>
                </c:pt>
                <c:pt idx="1647">
                  <c:v>41043</c:v>
                </c:pt>
                <c:pt idx="1648">
                  <c:v>41044</c:v>
                </c:pt>
                <c:pt idx="1649">
                  <c:v>41045</c:v>
                </c:pt>
                <c:pt idx="1650">
                  <c:v>41046</c:v>
                </c:pt>
                <c:pt idx="1651">
                  <c:v>41047</c:v>
                </c:pt>
                <c:pt idx="1652">
                  <c:v>41050</c:v>
                </c:pt>
                <c:pt idx="1653">
                  <c:v>41051</c:v>
                </c:pt>
                <c:pt idx="1654">
                  <c:v>41052</c:v>
                </c:pt>
                <c:pt idx="1655">
                  <c:v>41053</c:v>
                </c:pt>
                <c:pt idx="1656">
                  <c:v>41054</c:v>
                </c:pt>
                <c:pt idx="1657">
                  <c:v>41057</c:v>
                </c:pt>
                <c:pt idx="1658">
                  <c:v>41058</c:v>
                </c:pt>
                <c:pt idx="1659">
                  <c:v>41059</c:v>
                </c:pt>
                <c:pt idx="1660">
                  <c:v>41060</c:v>
                </c:pt>
                <c:pt idx="1661">
                  <c:v>41061</c:v>
                </c:pt>
                <c:pt idx="1662">
                  <c:v>41064</c:v>
                </c:pt>
                <c:pt idx="1663">
                  <c:v>41065</c:v>
                </c:pt>
                <c:pt idx="1664">
                  <c:v>41066</c:v>
                </c:pt>
                <c:pt idx="1665">
                  <c:v>41067</c:v>
                </c:pt>
                <c:pt idx="1666">
                  <c:v>41068</c:v>
                </c:pt>
                <c:pt idx="1667">
                  <c:v>41071</c:v>
                </c:pt>
                <c:pt idx="1668">
                  <c:v>41072</c:v>
                </c:pt>
                <c:pt idx="1669">
                  <c:v>41073</c:v>
                </c:pt>
                <c:pt idx="1670">
                  <c:v>41074</c:v>
                </c:pt>
                <c:pt idx="1671">
                  <c:v>41075</c:v>
                </c:pt>
                <c:pt idx="1672">
                  <c:v>41078</c:v>
                </c:pt>
                <c:pt idx="1673">
                  <c:v>41079</c:v>
                </c:pt>
                <c:pt idx="1674">
                  <c:v>41080</c:v>
                </c:pt>
                <c:pt idx="1675">
                  <c:v>41081</c:v>
                </c:pt>
                <c:pt idx="1676">
                  <c:v>41082</c:v>
                </c:pt>
                <c:pt idx="1677">
                  <c:v>41085</c:v>
                </c:pt>
                <c:pt idx="1678">
                  <c:v>41086</c:v>
                </c:pt>
                <c:pt idx="1679">
                  <c:v>41087</c:v>
                </c:pt>
                <c:pt idx="1680">
                  <c:v>41088</c:v>
                </c:pt>
                <c:pt idx="1681">
                  <c:v>41089</c:v>
                </c:pt>
                <c:pt idx="1682">
                  <c:v>41092</c:v>
                </c:pt>
                <c:pt idx="1683">
                  <c:v>41093</c:v>
                </c:pt>
                <c:pt idx="1684">
                  <c:v>41094</c:v>
                </c:pt>
                <c:pt idx="1685">
                  <c:v>41095</c:v>
                </c:pt>
                <c:pt idx="1686">
                  <c:v>41096</c:v>
                </c:pt>
                <c:pt idx="1687">
                  <c:v>41099</c:v>
                </c:pt>
                <c:pt idx="1688">
                  <c:v>41100</c:v>
                </c:pt>
                <c:pt idx="1689">
                  <c:v>41101</c:v>
                </c:pt>
                <c:pt idx="1690">
                  <c:v>41102</c:v>
                </c:pt>
                <c:pt idx="1691">
                  <c:v>41103</c:v>
                </c:pt>
                <c:pt idx="1692">
                  <c:v>41106</c:v>
                </c:pt>
                <c:pt idx="1693">
                  <c:v>41107</c:v>
                </c:pt>
                <c:pt idx="1694">
                  <c:v>41108</c:v>
                </c:pt>
                <c:pt idx="1695">
                  <c:v>41109</c:v>
                </c:pt>
                <c:pt idx="1696">
                  <c:v>41110</c:v>
                </c:pt>
                <c:pt idx="1697">
                  <c:v>41113</c:v>
                </c:pt>
                <c:pt idx="1698">
                  <c:v>41114</c:v>
                </c:pt>
                <c:pt idx="1699">
                  <c:v>41115</c:v>
                </c:pt>
                <c:pt idx="1700">
                  <c:v>41116</c:v>
                </c:pt>
                <c:pt idx="1701">
                  <c:v>41117</c:v>
                </c:pt>
                <c:pt idx="1702">
                  <c:v>41120</c:v>
                </c:pt>
                <c:pt idx="1703">
                  <c:v>41121</c:v>
                </c:pt>
                <c:pt idx="1704">
                  <c:v>41122</c:v>
                </c:pt>
                <c:pt idx="1705">
                  <c:v>41123</c:v>
                </c:pt>
                <c:pt idx="1706">
                  <c:v>41124</c:v>
                </c:pt>
                <c:pt idx="1707">
                  <c:v>41127</c:v>
                </c:pt>
                <c:pt idx="1708">
                  <c:v>41128</c:v>
                </c:pt>
                <c:pt idx="1709">
                  <c:v>41129</c:v>
                </c:pt>
                <c:pt idx="1710">
                  <c:v>41130</c:v>
                </c:pt>
                <c:pt idx="1711">
                  <c:v>41131</c:v>
                </c:pt>
                <c:pt idx="1712">
                  <c:v>41134</c:v>
                </c:pt>
                <c:pt idx="1713">
                  <c:v>41135</c:v>
                </c:pt>
                <c:pt idx="1714">
                  <c:v>41136</c:v>
                </c:pt>
                <c:pt idx="1715">
                  <c:v>41137</c:v>
                </c:pt>
                <c:pt idx="1716">
                  <c:v>41138</c:v>
                </c:pt>
                <c:pt idx="1717">
                  <c:v>41141</c:v>
                </c:pt>
                <c:pt idx="1718">
                  <c:v>41142</c:v>
                </c:pt>
                <c:pt idx="1719">
                  <c:v>41143</c:v>
                </c:pt>
                <c:pt idx="1720">
                  <c:v>41144</c:v>
                </c:pt>
                <c:pt idx="1721">
                  <c:v>41145</c:v>
                </c:pt>
                <c:pt idx="1722">
                  <c:v>41148</c:v>
                </c:pt>
                <c:pt idx="1723">
                  <c:v>41149</c:v>
                </c:pt>
                <c:pt idx="1724">
                  <c:v>41150</c:v>
                </c:pt>
                <c:pt idx="1725">
                  <c:v>41151</c:v>
                </c:pt>
                <c:pt idx="1726">
                  <c:v>41152</c:v>
                </c:pt>
                <c:pt idx="1727">
                  <c:v>41155</c:v>
                </c:pt>
                <c:pt idx="1728">
                  <c:v>41156</c:v>
                </c:pt>
                <c:pt idx="1729">
                  <c:v>41157</c:v>
                </c:pt>
                <c:pt idx="1730">
                  <c:v>41158</c:v>
                </c:pt>
                <c:pt idx="1731">
                  <c:v>41159</c:v>
                </c:pt>
                <c:pt idx="1732">
                  <c:v>41162</c:v>
                </c:pt>
                <c:pt idx="1733">
                  <c:v>41163</c:v>
                </c:pt>
                <c:pt idx="1734">
                  <c:v>41164</c:v>
                </c:pt>
                <c:pt idx="1735">
                  <c:v>41165</c:v>
                </c:pt>
                <c:pt idx="1736">
                  <c:v>41166</c:v>
                </c:pt>
                <c:pt idx="1737">
                  <c:v>41169</c:v>
                </c:pt>
                <c:pt idx="1738">
                  <c:v>41170</c:v>
                </c:pt>
                <c:pt idx="1739">
                  <c:v>41171</c:v>
                </c:pt>
                <c:pt idx="1740">
                  <c:v>41172</c:v>
                </c:pt>
                <c:pt idx="1741">
                  <c:v>41173</c:v>
                </c:pt>
                <c:pt idx="1742">
                  <c:v>41176</c:v>
                </c:pt>
                <c:pt idx="1743">
                  <c:v>41177</c:v>
                </c:pt>
                <c:pt idx="1744">
                  <c:v>41178</c:v>
                </c:pt>
                <c:pt idx="1745">
                  <c:v>41179</c:v>
                </c:pt>
                <c:pt idx="1746">
                  <c:v>41180</c:v>
                </c:pt>
                <c:pt idx="1747">
                  <c:v>41183</c:v>
                </c:pt>
                <c:pt idx="1748">
                  <c:v>41184</c:v>
                </c:pt>
                <c:pt idx="1749">
                  <c:v>41185</c:v>
                </c:pt>
                <c:pt idx="1750">
                  <c:v>41186</c:v>
                </c:pt>
                <c:pt idx="1751">
                  <c:v>41187</c:v>
                </c:pt>
                <c:pt idx="1752">
                  <c:v>41190</c:v>
                </c:pt>
                <c:pt idx="1753">
                  <c:v>41191</c:v>
                </c:pt>
                <c:pt idx="1754">
                  <c:v>41192</c:v>
                </c:pt>
                <c:pt idx="1755">
                  <c:v>41193</c:v>
                </c:pt>
                <c:pt idx="1756">
                  <c:v>41194</c:v>
                </c:pt>
                <c:pt idx="1757">
                  <c:v>41197</c:v>
                </c:pt>
                <c:pt idx="1758">
                  <c:v>41198</c:v>
                </c:pt>
                <c:pt idx="1759">
                  <c:v>41199</c:v>
                </c:pt>
                <c:pt idx="1760">
                  <c:v>41200</c:v>
                </c:pt>
                <c:pt idx="1761">
                  <c:v>41201</c:v>
                </c:pt>
                <c:pt idx="1762">
                  <c:v>41204</c:v>
                </c:pt>
                <c:pt idx="1763">
                  <c:v>41205</c:v>
                </c:pt>
                <c:pt idx="1764">
                  <c:v>41206</c:v>
                </c:pt>
                <c:pt idx="1765">
                  <c:v>41207</c:v>
                </c:pt>
                <c:pt idx="1766">
                  <c:v>41208</c:v>
                </c:pt>
                <c:pt idx="1767">
                  <c:v>41211</c:v>
                </c:pt>
                <c:pt idx="1768">
                  <c:v>41212</c:v>
                </c:pt>
                <c:pt idx="1769">
                  <c:v>41213</c:v>
                </c:pt>
                <c:pt idx="1770">
                  <c:v>41214</c:v>
                </c:pt>
                <c:pt idx="1771">
                  <c:v>41215</c:v>
                </c:pt>
                <c:pt idx="1772">
                  <c:v>41218</c:v>
                </c:pt>
                <c:pt idx="1773">
                  <c:v>41219</c:v>
                </c:pt>
                <c:pt idx="1774">
                  <c:v>41220</c:v>
                </c:pt>
                <c:pt idx="1775">
                  <c:v>41221</c:v>
                </c:pt>
                <c:pt idx="1776">
                  <c:v>41222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41232</c:v>
                </c:pt>
                <c:pt idx="1783">
                  <c:v>41233</c:v>
                </c:pt>
                <c:pt idx="1784">
                  <c:v>41234</c:v>
                </c:pt>
                <c:pt idx="1785">
                  <c:v>41235</c:v>
                </c:pt>
                <c:pt idx="1786">
                  <c:v>41236</c:v>
                </c:pt>
                <c:pt idx="1787">
                  <c:v>41239</c:v>
                </c:pt>
                <c:pt idx="1788">
                  <c:v>41240</c:v>
                </c:pt>
                <c:pt idx="1789">
                  <c:v>41241</c:v>
                </c:pt>
                <c:pt idx="1790">
                  <c:v>41242</c:v>
                </c:pt>
                <c:pt idx="1791">
                  <c:v>41243</c:v>
                </c:pt>
                <c:pt idx="1792">
                  <c:v>41246</c:v>
                </c:pt>
                <c:pt idx="1793">
                  <c:v>41247</c:v>
                </c:pt>
                <c:pt idx="1794">
                  <c:v>41248</c:v>
                </c:pt>
                <c:pt idx="1795">
                  <c:v>41249</c:v>
                </c:pt>
                <c:pt idx="1796">
                  <c:v>41250</c:v>
                </c:pt>
                <c:pt idx="1797">
                  <c:v>41253</c:v>
                </c:pt>
                <c:pt idx="1798">
                  <c:v>41254</c:v>
                </c:pt>
                <c:pt idx="1799">
                  <c:v>41255</c:v>
                </c:pt>
                <c:pt idx="1800">
                  <c:v>41256</c:v>
                </c:pt>
                <c:pt idx="1801">
                  <c:v>41257</c:v>
                </c:pt>
                <c:pt idx="1802">
                  <c:v>41260</c:v>
                </c:pt>
                <c:pt idx="1803">
                  <c:v>41261</c:v>
                </c:pt>
                <c:pt idx="1804">
                  <c:v>41262</c:v>
                </c:pt>
                <c:pt idx="1805">
                  <c:v>41263</c:v>
                </c:pt>
                <c:pt idx="1806">
                  <c:v>41264</c:v>
                </c:pt>
                <c:pt idx="1807">
                  <c:v>41267</c:v>
                </c:pt>
                <c:pt idx="1808">
                  <c:v>41268</c:v>
                </c:pt>
                <c:pt idx="1809">
                  <c:v>41269</c:v>
                </c:pt>
                <c:pt idx="1810">
                  <c:v>41270</c:v>
                </c:pt>
                <c:pt idx="1811">
                  <c:v>41271</c:v>
                </c:pt>
                <c:pt idx="1812">
                  <c:v>41274</c:v>
                </c:pt>
              </c:numCache>
            </c:numRef>
          </c:cat>
          <c:val>
            <c:numRef>
              <c:f>Summary!$E$2:$E$1814</c:f>
              <c:numCache>
                <c:formatCode>0%</c:formatCode>
                <c:ptCount val="18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-1.1414999999999418E-3</c:v>
                </c:pt>
                <c:pt idx="37">
                  <c:v>-1.1414999999999418E-3</c:v>
                </c:pt>
                <c:pt idx="38">
                  <c:v>-1.1414999999999418E-3</c:v>
                </c:pt>
                <c:pt idx="39">
                  <c:v>-2.2749999999998544E-3</c:v>
                </c:pt>
                <c:pt idx="40">
                  <c:v>1.1255000000001745E-3</c:v>
                </c:pt>
                <c:pt idx="41">
                  <c:v>6.7930000000001748E-3</c:v>
                </c:pt>
                <c:pt idx="42">
                  <c:v>1.0193500000000058E-2</c:v>
                </c:pt>
                <c:pt idx="43">
                  <c:v>7.926500000000232E-3</c:v>
                </c:pt>
                <c:pt idx="44">
                  <c:v>9.0600000000001461E-3</c:v>
                </c:pt>
                <c:pt idx="45">
                  <c:v>1.6994500000000117E-2</c:v>
                </c:pt>
                <c:pt idx="46">
                  <c:v>1.1327000000000116E-2</c:v>
                </c:pt>
                <c:pt idx="47">
                  <c:v>1.2460500000000175E-2</c:v>
                </c:pt>
                <c:pt idx="48">
                  <c:v>7.926500000000232E-3</c:v>
                </c:pt>
                <c:pt idx="49">
                  <c:v>1.4727500000000145E-2</c:v>
                </c:pt>
                <c:pt idx="50">
                  <c:v>1.1327000000000116E-2</c:v>
                </c:pt>
                <c:pt idx="51">
                  <c:v>6.7930000000001748E-3</c:v>
                </c:pt>
                <c:pt idx="52">
                  <c:v>1.5861000000000059E-2</c:v>
                </c:pt>
                <c:pt idx="53">
                  <c:v>1.4727500000000145E-2</c:v>
                </c:pt>
                <c:pt idx="54">
                  <c:v>6.7930000000001748E-3</c:v>
                </c:pt>
                <c:pt idx="55">
                  <c:v>1.8128000000000175E-2</c:v>
                </c:pt>
                <c:pt idx="56">
                  <c:v>1.9261500000000233E-2</c:v>
                </c:pt>
                <c:pt idx="57">
                  <c:v>1.1327000000000116E-2</c:v>
                </c:pt>
                <c:pt idx="58">
                  <c:v>1.6994500000000117E-2</c:v>
                </c:pt>
                <c:pt idx="59">
                  <c:v>2.1528500000000058E-2</c:v>
                </c:pt>
                <c:pt idx="60">
                  <c:v>2.2662000000000116E-2</c:v>
                </c:pt>
                <c:pt idx="61">
                  <c:v>1.6994500000000117E-2</c:v>
                </c:pt>
                <c:pt idx="62">
                  <c:v>2.3795500000000174E-2</c:v>
                </c:pt>
                <c:pt idx="63">
                  <c:v>2.7196000000000057E-2</c:v>
                </c:pt>
                <c:pt idx="64">
                  <c:v>2.6062500000000145E-2</c:v>
                </c:pt>
                <c:pt idx="65">
                  <c:v>3.3997000000000117E-2</c:v>
                </c:pt>
                <c:pt idx="66">
                  <c:v>3.5130500000000175E-2</c:v>
                </c:pt>
                <c:pt idx="67">
                  <c:v>3.5130500000000175E-2</c:v>
                </c:pt>
                <c:pt idx="68">
                  <c:v>4.4198500000000057E-2</c:v>
                </c:pt>
                <c:pt idx="69">
                  <c:v>4.8732500000000144E-2</c:v>
                </c:pt>
                <c:pt idx="70">
                  <c:v>5.0999500000000114E-2</c:v>
                </c:pt>
                <c:pt idx="71">
                  <c:v>2.7196000000000057E-2</c:v>
                </c:pt>
                <c:pt idx="72">
                  <c:v>2.3795500000000174E-2</c:v>
                </c:pt>
                <c:pt idx="73">
                  <c:v>2.8329500000000115E-2</c:v>
                </c:pt>
                <c:pt idx="74">
                  <c:v>2.8329500000000115E-2</c:v>
                </c:pt>
                <c:pt idx="75">
                  <c:v>2.8329500000000115E-2</c:v>
                </c:pt>
                <c:pt idx="76">
                  <c:v>3.6264000000000234E-2</c:v>
                </c:pt>
                <c:pt idx="77">
                  <c:v>2.7196000000000057E-2</c:v>
                </c:pt>
                <c:pt idx="78">
                  <c:v>2.3795500000000174E-2</c:v>
                </c:pt>
                <c:pt idx="79">
                  <c:v>2.3795500000000174E-2</c:v>
                </c:pt>
                <c:pt idx="80">
                  <c:v>2.3795500000000174E-2</c:v>
                </c:pt>
                <c:pt idx="81">
                  <c:v>2.3795500000000174E-2</c:v>
                </c:pt>
                <c:pt idx="82">
                  <c:v>2.3795500000000174E-2</c:v>
                </c:pt>
                <c:pt idx="83">
                  <c:v>2.3795500000000174E-2</c:v>
                </c:pt>
                <c:pt idx="84">
                  <c:v>2.3795500000000174E-2</c:v>
                </c:pt>
                <c:pt idx="85">
                  <c:v>2.3795500000000174E-2</c:v>
                </c:pt>
                <c:pt idx="86">
                  <c:v>2.9400500000000173E-2</c:v>
                </c:pt>
                <c:pt idx="87">
                  <c:v>3.6126500000000235E-2</c:v>
                </c:pt>
                <c:pt idx="88">
                  <c:v>3.6126500000000235E-2</c:v>
                </c:pt>
                <c:pt idx="89">
                  <c:v>3.3884500000000116E-2</c:v>
                </c:pt>
                <c:pt idx="90">
                  <c:v>2.8279500000000117E-2</c:v>
                </c:pt>
                <c:pt idx="91">
                  <c:v>3.1642500000000143E-2</c:v>
                </c:pt>
                <c:pt idx="92">
                  <c:v>3.0521500000000232E-2</c:v>
                </c:pt>
                <c:pt idx="93">
                  <c:v>2.8279500000000117E-2</c:v>
                </c:pt>
                <c:pt idx="94">
                  <c:v>3.0521500000000232E-2</c:v>
                </c:pt>
                <c:pt idx="95">
                  <c:v>3.6126500000000235E-2</c:v>
                </c:pt>
                <c:pt idx="96">
                  <c:v>3.0521500000000232E-2</c:v>
                </c:pt>
                <c:pt idx="97">
                  <c:v>2.8279500000000117E-2</c:v>
                </c:pt>
                <c:pt idx="98">
                  <c:v>1.7069500000000116E-2</c:v>
                </c:pt>
                <c:pt idx="99">
                  <c:v>1.7069500000000116E-2</c:v>
                </c:pt>
                <c:pt idx="100">
                  <c:v>1.7069500000000116E-2</c:v>
                </c:pt>
                <c:pt idx="101">
                  <c:v>1.7069500000000116E-2</c:v>
                </c:pt>
                <c:pt idx="102">
                  <c:v>1.7069500000000116E-2</c:v>
                </c:pt>
                <c:pt idx="103">
                  <c:v>1.7069500000000116E-2</c:v>
                </c:pt>
                <c:pt idx="104">
                  <c:v>1.7069500000000116E-2</c:v>
                </c:pt>
                <c:pt idx="105">
                  <c:v>1.7069500000000116E-2</c:v>
                </c:pt>
                <c:pt idx="106">
                  <c:v>1.7069500000000116E-2</c:v>
                </c:pt>
                <c:pt idx="107">
                  <c:v>1.7069500000000116E-2</c:v>
                </c:pt>
                <c:pt idx="108">
                  <c:v>1.7069500000000116E-2</c:v>
                </c:pt>
                <c:pt idx="109">
                  <c:v>1.7069500000000116E-2</c:v>
                </c:pt>
                <c:pt idx="110">
                  <c:v>1.7069500000000116E-2</c:v>
                </c:pt>
                <c:pt idx="111">
                  <c:v>1.7069500000000116E-2</c:v>
                </c:pt>
                <c:pt idx="112">
                  <c:v>1.7069500000000116E-2</c:v>
                </c:pt>
                <c:pt idx="113">
                  <c:v>1.7069500000000116E-2</c:v>
                </c:pt>
                <c:pt idx="114">
                  <c:v>1.7069500000000116E-2</c:v>
                </c:pt>
                <c:pt idx="115">
                  <c:v>1.7069500000000116E-2</c:v>
                </c:pt>
                <c:pt idx="116">
                  <c:v>1.7069500000000116E-2</c:v>
                </c:pt>
                <c:pt idx="117">
                  <c:v>1.7069500000000116E-2</c:v>
                </c:pt>
                <c:pt idx="118">
                  <c:v>1.7069500000000116E-2</c:v>
                </c:pt>
                <c:pt idx="119">
                  <c:v>1.7069500000000116E-2</c:v>
                </c:pt>
                <c:pt idx="120">
                  <c:v>1.7069500000000116E-2</c:v>
                </c:pt>
                <c:pt idx="121">
                  <c:v>2.2769500000000116E-2</c:v>
                </c:pt>
                <c:pt idx="122">
                  <c:v>2.3909500000000115E-2</c:v>
                </c:pt>
                <c:pt idx="123">
                  <c:v>2.1629500000000117E-2</c:v>
                </c:pt>
                <c:pt idx="124">
                  <c:v>2.6189500000000115E-2</c:v>
                </c:pt>
                <c:pt idx="125">
                  <c:v>2.6189500000000115E-2</c:v>
                </c:pt>
                <c:pt idx="126">
                  <c:v>2.5049500000000117E-2</c:v>
                </c:pt>
                <c:pt idx="127">
                  <c:v>2.8469500000000116E-2</c:v>
                </c:pt>
                <c:pt idx="128">
                  <c:v>3.6449500000000114E-2</c:v>
                </c:pt>
                <c:pt idx="129">
                  <c:v>3.8729500000000118E-2</c:v>
                </c:pt>
                <c:pt idx="130">
                  <c:v>4.4429500000000115E-2</c:v>
                </c:pt>
                <c:pt idx="131">
                  <c:v>4.2149500000000117E-2</c:v>
                </c:pt>
                <c:pt idx="132">
                  <c:v>4.7849500000000114E-2</c:v>
                </c:pt>
                <c:pt idx="133">
                  <c:v>4.7849500000000114E-2</c:v>
                </c:pt>
                <c:pt idx="134">
                  <c:v>4.8989500000000116E-2</c:v>
                </c:pt>
                <c:pt idx="135">
                  <c:v>3.8729500000000118E-2</c:v>
                </c:pt>
                <c:pt idx="136">
                  <c:v>3.6449500000000114E-2</c:v>
                </c:pt>
                <c:pt idx="137">
                  <c:v>3.6449500000000114E-2</c:v>
                </c:pt>
                <c:pt idx="138">
                  <c:v>3.9869500000000113E-2</c:v>
                </c:pt>
                <c:pt idx="139">
                  <c:v>3.6449500000000114E-2</c:v>
                </c:pt>
                <c:pt idx="140">
                  <c:v>3.3029500000000114E-2</c:v>
                </c:pt>
                <c:pt idx="141">
                  <c:v>2.8469500000000116E-2</c:v>
                </c:pt>
                <c:pt idx="142">
                  <c:v>2.8469500000000116E-2</c:v>
                </c:pt>
                <c:pt idx="143">
                  <c:v>2.8469500000000116E-2</c:v>
                </c:pt>
                <c:pt idx="144">
                  <c:v>3.4124500000000113E-2</c:v>
                </c:pt>
                <c:pt idx="145">
                  <c:v>3.1862500000000002E-2</c:v>
                </c:pt>
                <c:pt idx="146">
                  <c:v>3.7517500000000002E-2</c:v>
                </c:pt>
                <c:pt idx="147">
                  <c:v>4.204149999999994E-2</c:v>
                </c:pt>
                <c:pt idx="148">
                  <c:v>4.4303500000000058E-2</c:v>
                </c:pt>
                <c:pt idx="149">
                  <c:v>4.3172500000000003E-2</c:v>
                </c:pt>
                <c:pt idx="150">
                  <c:v>3.9779500000000113E-2</c:v>
                </c:pt>
                <c:pt idx="151">
                  <c:v>4.204149999999994E-2</c:v>
                </c:pt>
                <c:pt idx="152">
                  <c:v>4.9958500000000058E-2</c:v>
                </c:pt>
                <c:pt idx="153">
                  <c:v>3.9779500000000113E-2</c:v>
                </c:pt>
                <c:pt idx="154">
                  <c:v>3.638649999999994E-2</c:v>
                </c:pt>
                <c:pt idx="155">
                  <c:v>3.1862500000000002E-2</c:v>
                </c:pt>
                <c:pt idx="156">
                  <c:v>3.1862500000000002E-2</c:v>
                </c:pt>
                <c:pt idx="157">
                  <c:v>2.4081999999999971E-2</c:v>
                </c:pt>
                <c:pt idx="158">
                  <c:v>3.075100000000006E-2</c:v>
                </c:pt>
                <c:pt idx="159">
                  <c:v>3.2974000000000087E-2</c:v>
                </c:pt>
                <c:pt idx="160">
                  <c:v>4.2977500000000002E-2</c:v>
                </c:pt>
                <c:pt idx="161">
                  <c:v>5.2981000000000056E-2</c:v>
                </c:pt>
                <c:pt idx="162">
                  <c:v>6.2984499999999971E-2</c:v>
                </c:pt>
                <c:pt idx="163">
                  <c:v>6.5207500000000002E-2</c:v>
                </c:pt>
                <c:pt idx="164">
                  <c:v>5.7426999999999971E-2</c:v>
                </c:pt>
                <c:pt idx="165">
                  <c:v>6.4096000000000056E-2</c:v>
                </c:pt>
                <c:pt idx="166">
                  <c:v>6.5207500000000002E-2</c:v>
                </c:pt>
                <c:pt idx="167">
                  <c:v>6.9653500000000063E-2</c:v>
                </c:pt>
                <c:pt idx="168">
                  <c:v>6.7430500000000032E-2</c:v>
                </c:pt>
                <c:pt idx="169">
                  <c:v>5.8538500000000056E-2</c:v>
                </c:pt>
                <c:pt idx="170">
                  <c:v>6.5207500000000002E-2</c:v>
                </c:pt>
                <c:pt idx="171">
                  <c:v>8.8549000000000086E-2</c:v>
                </c:pt>
                <c:pt idx="172">
                  <c:v>9.4106500000000093E-2</c:v>
                </c:pt>
                <c:pt idx="173">
                  <c:v>0.10522150000000009</c:v>
                </c:pt>
                <c:pt idx="174">
                  <c:v>0.11633650000000009</c:v>
                </c:pt>
                <c:pt idx="175">
                  <c:v>0.1207825</c:v>
                </c:pt>
                <c:pt idx="176">
                  <c:v>0.10410999999999999</c:v>
                </c:pt>
                <c:pt idx="177">
                  <c:v>9.0771999999999978E-2</c:v>
                </c:pt>
                <c:pt idx="178">
                  <c:v>0.10188699999999998</c:v>
                </c:pt>
                <c:pt idx="179">
                  <c:v>7.9656999999999978E-2</c:v>
                </c:pt>
                <c:pt idx="180">
                  <c:v>7.8545500000000032E-2</c:v>
                </c:pt>
                <c:pt idx="181">
                  <c:v>9.0771999999999978E-2</c:v>
                </c:pt>
                <c:pt idx="182">
                  <c:v>8.7437500000000001E-2</c:v>
                </c:pt>
                <c:pt idx="183">
                  <c:v>0.10410999999999999</c:v>
                </c:pt>
                <c:pt idx="184">
                  <c:v>0.11300199999999998</c:v>
                </c:pt>
                <c:pt idx="185">
                  <c:v>0.10410999999999999</c:v>
                </c:pt>
                <c:pt idx="186">
                  <c:v>9.5218000000000025E-2</c:v>
                </c:pt>
                <c:pt idx="187">
                  <c:v>9.5218000000000025E-2</c:v>
                </c:pt>
                <c:pt idx="188">
                  <c:v>8.5214499999999971E-2</c:v>
                </c:pt>
                <c:pt idx="189">
                  <c:v>8.5214499999999971E-2</c:v>
                </c:pt>
                <c:pt idx="190">
                  <c:v>8.5214499999999971E-2</c:v>
                </c:pt>
                <c:pt idx="191">
                  <c:v>8.5214499999999971E-2</c:v>
                </c:pt>
                <c:pt idx="192">
                  <c:v>8.5214499999999971E-2</c:v>
                </c:pt>
                <c:pt idx="193">
                  <c:v>8.5214499999999971E-2</c:v>
                </c:pt>
                <c:pt idx="194">
                  <c:v>8.5214499999999971E-2</c:v>
                </c:pt>
                <c:pt idx="195">
                  <c:v>8.5214499999999971E-2</c:v>
                </c:pt>
                <c:pt idx="196">
                  <c:v>8.5214499999999971E-2</c:v>
                </c:pt>
                <c:pt idx="197">
                  <c:v>8.5214499999999971E-2</c:v>
                </c:pt>
                <c:pt idx="198">
                  <c:v>8.5214499999999971E-2</c:v>
                </c:pt>
                <c:pt idx="199">
                  <c:v>8.5214499999999971E-2</c:v>
                </c:pt>
                <c:pt idx="200">
                  <c:v>8.5214499999999971E-2</c:v>
                </c:pt>
                <c:pt idx="201">
                  <c:v>8.5214499999999971E-2</c:v>
                </c:pt>
                <c:pt idx="202">
                  <c:v>8.5214499999999971E-2</c:v>
                </c:pt>
                <c:pt idx="203">
                  <c:v>8.5214499999999971E-2</c:v>
                </c:pt>
                <c:pt idx="204">
                  <c:v>8.9684499999999973E-2</c:v>
                </c:pt>
                <c:pt idx="205">
                  <c:v>8.4096999999999977E-2</c:v>
                </c:pt>
                <c:pt idx="206">
                  <c:v>8.8566999999999965E-2</c:v>
                </c:pt>
                <c:pt idx="207">
                  <c:v>8.4096999999999977E-2</c:v>
                </c:pt>
                <c:pt idx="208">
                  <c:v>8.297949999999997E-2</c:v>
                </c:pt>
                <c:pt idx="209">
                  <c:v>7.8509499999999968E-2</c:v>
                </c:pt>
                <c:pt idx="210">
                  <c:v>8.8566999999999965E-2</c:v>
                </c:pt>
                <c:pt idx="211">
                  <c:v>8.7449499999999972E-2</c:v>
                </c:pt>
                <c:pt idx="212">
                  <c:v>8.7449499999999972E-2</c:v>
                </c:pt>
                <c:pt idx="213">
                  <c:v>9.1919499999999973E-2</c:v>
                </c:pt>
                <c:pt idx="214">
                  <c:v>9.1919499999999973E-2</c:v>
                </c:pt>
                <c:pt idx="215">
                  <c:v>0.10197699999999997</c:v>
                </c:pt>
                <c:pt idx="216">
                  <c:v>0.11873949999999997</c:v>
                </c:pt>
                <c:pt idx="217">
                  <c:v>0.13214949999999998</c:v>
                </c:pt>
                <c:pt idx="218">
                  <c:v>0.13103199999999998</c:v>
                </c:pt>
                <c:pt idx="219">
                  <c:v>0.14108949999999998</c:v>
                </c:pt>
                <c:pt idx="220">
                  <c:v>0.14220699999999997</c:v>
                </c:pt>
                <c:pt idx="221">
                  <c:v>0.13326699999999997</c:v>
                </c:pt>
                <c:pt idx="222">
                  <c:v>0.13550199999999998</c:v>
                </c:pt>
                <c:pt idx="223">
                  <c:v>0.11762199999999998</c:v>
                </c:pt>
                <c:pt idx="224">
                  <c:v>0.11426949999999997</c:v>
                </c:pt>
                <c:pt idx="225">
                  <c:v>0.12320949999999997</c:v>
                </c:pt>
                <c:pt idx="226">
                  <c:v>0.13885449999999996</c:v>
                </c:pt>
                <c:pt idx="227">
                  <c:v>0.13438449999999996</c:v>
                </c:pt>
                <c:pt idx="228">
                  <c:v>0.14220699999999997</c:v>
                </c:pt>
                <c:pt idx="229">
                  <c:v>0.13214949999999998</c:v>
                </c:pt>
                <c:pt idx="230">
                  <c:v>0.13326699999999997</c:v>
                </c:pt>
                <c:pt idx="231">
                  <c:v>0.13885449999999996</c:v>
                </c:pt>
                <c:pt idx="232">
                  <c:v>0.13550199999999998</c:v>
                </c:pt>
                <c:pt idx="233">
                  <c:v>0.13326699999999997</c:v>
                </c:pt>
                <c:pt idx="234">
                  <c:v>0.12544449999999996</c:v>
                </c:pt>
                <c:pt idx="235">
                  <c:v>0.11538699999999998</c:v>
                </c:pt>
                <c:pt idx="236">
                  <c:v>0.11538699999999998</c:v>
                </c:pt>
                <c:pt idx="237">
                  <c:v>0.13077999999999984</c:v>
                </c:pt>
                <c:pt idx="238">
                  <c:v>0.10549149999999995</c:v>
                </c:pt>
                <c:pt idx="239">
                  <c:v>0.10549149999999995</c:v>
                </c:pt>
                <c:pt idx="240">
                  <c:v>0.12066050000000003</c:v>
                </c:pt>
                <c:pt idx="241">
                  <c:v>0.14233050000000003</c:v>
                </c:pt>
                <c:pt idx="242">
                  <c:v>0.13474599999999992</c:v>
                </c:pt>
                <c:pt idx="243">
                  <c:v>0.13582949999999996</c:v>
                </c:pt>
                <c:pt idx="244">
                  <c:v>0.14883149999999995</c:v>
                </c:pt>
                <c:pt idx="245">
                  <c:v>0.14774800000000002</c:v>
                </c:pt>
                <c:pt idx="246">
                  <c:v>0.17158499999999985</c:v>
                </c:pt>
                <c:pt idx="247">
                  <c:v>0.22034249999999986</c:v>
                </c:pt>
                <c:pt idx="248">
                  <c:v>0.25501449999999998</c:v>
                </c:pt>
                <c:pt idx="249">
                  <c:v>0.21817550000000002</c:v>
                </c:pt>
                <c:pt idx="250">
                  <c:v>0.19000449999999997</c:v>
                </c:pt>
                <c:pt idx="251">
                  <c:v>0.20517349999999993</c:v>
                </c:pt>
                <c:pt idx="252">
                  <c:v>0.23551149999999993</c:v>
                </c:pt>
                <c:pt idx="253">
                  <c:v>0.24201249999999985</c:v>
                </c:pt>
                <c:pt idx="254">
                  <c:v>0.24201249999999985</c:v>
                </c:pt>
                <c:pt idx="255">
                  <c:v>0.24201249999999985</c:v>
                </c:pt>
                <c:pt idx="256">
                  <c:v>0.25718149999999995</c:v>
                </c:pt>
                <c:pt idx="257">
                  <c:v>0.24526300000000004</c:v>
                </c:pt>
                <c:pt idx="258">
                  <c:v>0.24851349999999992</c:v>
                </c:pt>
                <c:pt idx="259">
                  <c:v>0.24851349999999992</c:v>
                </c:pt>
                <c:pt idx="260">
                  <c:v>0.24634649999999994</c:v>
                </c:pt>
                <c:pt idx="261">
                  <c:v>0.23659499999999986</c:v>
                </c:pt>
                <c:pt idx="262">
                  <c:v>0.22684349999999992</c:v>
                </c:pt>
                <c:pt idx="263">
                  <c:v>0.22684349999999992</c:v>
                </c:pt>
                <c:pt idx="264">
                  <c:v>0.21709199999999998</c:v>
                </c:pt>
                <c:pt idx="265">
                  <c:v>0.20734050000000004</c:v>
                </c:pt>
                <c:pt idx="266">
                  <c:v>0.20734050000000004</c:v>
                </c:pt>
                <c:pt idx="267">
                  <c:v>0.20198550000000004</c:v>
                </c:pt>
                <c:pt idx="268">
                  <c:v>0.20198550000000004</c:v>
                </c:pt>
                <c:pt idx="269">
                  <c:v>0.20198550000000004</c:v>
                </c:pt>
                <c:pt idx="270">
                  <c:v>0.19041900000000009</c:v>
                </c:pt>
                <c:pt idx="271">
                  <c:v>0.19041900000000009</c:v>
                </c:pt>
                <c:pt idx="272">
                  <c:v>0.21116900000000008</c:v>
                </c:pt>
                <c:pt idx="273">
                  <c:v>0.21116900000000008</c:v>
                </c:pt>
                <c:pt idx="274">
                  <c:v>0.22465650000000009</c:v>
                </c:pt>
                <c:pt idx="275">
                  <c:v>0.2142815000000001</c:v>
                </c:pt>
                <c:pt idx="276">
                  <c:v>0.20390650000000007</c:v>
                </c:pt>
                <c:pt idx="277">
                  <c:v>0.21013150000000008</c:v>
                </c:pt>
                <c:pt idx="278">
                  <c:v>0.22154400000000007</c:v>
                </c:pt>
                <c:pt idx="279">
                  <c:v>0.21116900000000008</c:v>
                </c:pt>
                <c:pt idx="280">
                  <c:v>0.22673150000000009</c:v>
                </c:pt>
                <c:pt idx="281">
                  <c:v>0.21013150000000008</c:v>
                </c:pt>
                <c:pt idx="282">
                  <c:v>0.21220650000000008</c:v>
                </c:pt>
                <c:pt idx="283">
                  <c:v>0.20909400000000009</c:v>
                </c:pt>
                <c:pt idx="284">
                  <c:v>0.2225815000000001</c:v>
                </c:pt>
                <c:pt idx="285">
                  <c:v>0.21946900000000008</c:v>
                </c:pt>
                <c:pt idx="286">
                  <c:v>0.2319190000000001</c:v>
                </c:pt>
                <c:pt idx="287">
                  <c:v>0.2225815000000001</c:v>
                </c:pt>
                <c:pt idx="288">
                  <c:v>0.20390650000000007</c:v>
                </c:pt>
                <c:pt idx="289">
                  <c:v>0.21531900000000009</c:v>
                </c:pt>
                <c:pt idx="290">
                  <c:v>0.20286900000000008</c:v>
                </c:pt>
                <c:pt idx="291">
                  <c:v>0.20286900000000008</c:v>
                </c:pt>
                <c:pt idx="292">
                  <c:v>0.20286900000000008</c:v>
                </c:pt>
                <c:pt idx="293">
                  <c:v>0.20593650000000008</c:v>
                </c:pt>
                <c:pt idx="294">
                  <c:v>0.20593650000000008</c:v>
                </c:pt>
                <c:pt idx="295">
                  <c:v>0.20593650000000008</c:v>
                </c:pt>
                <c:pt idx="296">
                  <c:v>0.19468900000000008</c:v>
                </c:pt>
                <c:pt idx="297">
                  <c:v>0.19468900000000008</c:v>
                </c:pt>
                <c:pt idx="298">
                  <c:v>0.19367750000000014</c:v>
                </c:pt>
                <c:pt idx="299">
                  <c:v>0.18963150000000009</c:v>
                </c:pt>
                <c:pt idx="300">
                  <c:v>0.18356250000000016</c:v>
                </c:pt>
                <c:pt idx="301">
                  <c:v>0.18356250000000016</c:v>
                </c:pt>
                <c:pt idx="302">
                  <c:v>0.18356250000000016</c:v>
                </c:pt>
                <c:pt idx="303">
                  <c:v>0.18356250000000016</c:v>
                </c:pt>
                <c:pt idx="304">
                  <c:v>0.18356250000000016</c:v>
                </c:pt>
                <c:pt idx="305">
                  <c:v>0.18356250000000016</c:v>
                </c:pt>
                <c:pt idx="306">
                  <c:v>0.18356250000000016</c:v>
                </c:pt>
                <c:pt idx="307">
                  <c:v>0.18356250000000016</c:v>
                </c:pt>
                <c:pt idx="308">
                  <c:v>0.18356250000000016</c:v>
                </c:pt>
                <c:pt idx="309">
                  <c:v>0.18356250000000016</c:v>
                </c:pt>
                <c:pt idx="310">
                  <c:v>0.18356250000000016</c:v>
                </c:pt>
                <c:pt idx="311">
                  <c:v>0.18356250000000016</c:v>
                </c:pt>
                <c:pt idx="312">
                  <c:v>0.18356250000000016</c:v>
                </c:pt>
                <c:pt idx="313">
                  <c:v>0.18356250000000016</c:v>
                </c:pt>
                <c:pt idx="314">
                  <c:v>0.18356250000000016</c:v>
                </c:pt>
                <c:pt idx="315">
                  <c:v>0.18356250000000016</c:v>
                </c:pt>
                <c:pt idx="316">
                  <c:v>0.18356250000000016</c:v>
                </c:pt>
                <c:pt idx="317">
                  <c:v>0.18356250000000016</c:v>
                </c:pt>
                <c:pt idx="318">
                  <c:v>0.18356250000000016</c:v>
                </c:pt>
                <c:pt idx="319">
                  <c:v>0.18356250000000016</c:v>
                </c:pt>
                <c:pt idx="320">
                  <c:v>0.17087250000000015</c:v>
                </c:pt>
                <c:pt idx="321">
                  <c:v>0.17087250000000015</c:v>
                </c:pt>
                <c:pt idx="322">
                  <c:v>0.20113400000000009</c:v>
                </c:pt>
                <c:pt idx="323">
                  <c:v>0.19382950000000027</c:v>
                </c:pt>
                <c:pt idx="324">
                  <c:v>0.18965550000000017</c:v>
                </c:pt>
                <c:pt idx="325">
                  <c:v>0.20635150000000008</c:v>
                </c:pt>
                <c:pt idx="326">
                  <c:v>0.21887350000000019</c:v>
                </c:pt>
                <c:pt idx="327">
                  <c:v>0.21887350000000019</c:v>
                </c:pt>
                <c:pt idx="328">
                  <c:v>0.21887350000000019</c:v>
                </c:pt>
                <c:pt idx="329">
                  <c:v>0.21887350000000019</c:v>
                </c:pt>
                <c:pt idx="330">
                  <c:v>0.23243900000000009</c:v>
                </c:pt>
                <c:pt idx="331">
                  <c:v>0.23556950000000026</c:v>
                </c:pt>
                <c:pt idx="332">
                  <c:v>0.20635150000000008</c:v>
                </c:pt>
                <c:pt idx="333">
                  <c:v>0.19382950000000027</c:v>
                </c:pt>
                <c:pt idx="334">
                  <c:v>0.21261250000000015</c:v>
                </c:pt>
                <c:pt idx="335">
                  <c:v>0.19904700000000025</c:v>
                </c:pt>
                <c:pt idx="336">
                  <c:v>0.20322100000000021</c:v>
                </c:pt>
                <c:pt idx="337">
                  <c:v>0.17087250000000015</c:v>
                </c:pt>
                <c:pt idx="338">
                  <c:v>0.17087250000000015</c:v>
                </c:pt>
                <c:pt idx="339">
                  <c:v>0.17087250000000015</c:v>
                </c:pt>
                <c:pt idx="340">
                  <c:v>0.17997600000000005</c:v>
                </c:pt>
                <c:pt idx="341">
                  <c:v>0.19312550000000017</c:v>
                </c:pt>
                <c:pt idx="342">
                  <c:v>0.19211400000000009</c:v>
                </c:pt>
                <c:pt idx="343">
                  <c:v>0.1870565000000001</c:v>
                </c:pt>
                <c:pt idx="344">
                  <c:v>0.16075750000000014</c:v>
                </c:pt>
                <c:pt idx="345">
                  <c:v>0.16075750000000014</c:v>
                </c:pt>
                <c:pt idx="346">
                  <c:v>0.16075750000000014</c:v>
                </c:pt>
                <c:pt idx="347">
                  <c:v>0.17066750000000014</c:v>
                </c:pt>
                <c:pt idx="348">
                  <c:v>0.15877550000000032</c:v>
                </c:pt>
                <c:pt idx="349">
                  <c:v>0.15183850000000021</c:v>
                </c:pt>
                <c:pt idx="350">
                  <c:v>0.13499150000000024</c:v>
                </c:pt>
                <c:pt idx="351">
                  <c:v>0.13499150000000024</c:v>
                </c:pt>
                <c:pt idx="352">
                  <c:v>0.13499150000000024</c:v>
                </c:pt>
                <c:pt idx="353">
                  <c:v>0.13499150000000024</c:v>
                </c:pt>
                <c:pt idx="354">
                  <c:v>0.13499150000000024</c:v>
                </c:pt>
                <c:pt idx="355">
                  <c:v>0.13499150000000024</c:v>
                </c:pt>
                <c:pt idx="356">
                  <c:v>0.13499150000000024</c:v>
                </c:pt>
                <c:pt idx="357">
                  <c:v>0.13499150000000024</c:v>
                </c:pt>
                <c:pt idx="358">
                  <c:v>0.13499150000000024</c:v>
                </c:pt>
                <c:pt idx="359">
                  <c:v>0.13499150000000024</c:v>
                </c:pt>
                <c:pt idx="360">
                  <c:v>0.13499150000000024</c:v>
                </c:pt>
                <c:pt idx="361">
                  <c:v>0.13499150000000024</c:v>
                </c:pt>
                <c:pt idx="362">
                  <c:v>0.13499150000000024</c:v>
                </c:pt>
                <c:pt idx="363">
                  <c:v>0.13499150000000024</c:v>
                </c:pt>
                <c:pt idx="364">
                  <c:v>0.13499150000000024</c:v>
                </c:pt>
                <c:pt idx="365">
                  <c:v>0.13499150000000024</c:v>
                </c:pt>
                <c:pt idx="366">
                  <c:v>0.13499150000000024</c:v>
                </c:pt>
                <c:pt idx="367">
                  <c:v>0.13499150000000024</c:v>
                </c:pt>
                <c:pt idx="368">
                  <c:v>0.13499150000000024</c:v>
                </c:pt>
                <c:pt idx="369">
                  <c:v>0.13499150000000024</c:v>
                </c:pt>
                <c:pt idx="370">
                  <c:v>0.13499150000000024</c:v>
                </c:pt>
                <c:pt idx="371">
                  <c:v>0.13499150000000024</c:v>
                </c:pt>
                <c:pt idx="372">
                  <c:v>0.13499150000000024</c:v>
                </c:pt>
                <c:pt idx="373">
                  <c:v>0.13499150000000024</c:v>
                </c:pt>
                <c:pt idx="374">
                  <c:v>0.13499150000000024</c:v>
                </c:pt>
                <c:pt idx="375">
                  <c:v>0.13499150000000024</c:v>
                </c:pt>
                <c:pt idx="376">
                  <c:v>0.13499150000000024</c:v>
                </c:pt>
                <c:pt idx="377">
                  <c:v>0.13499150000000024</c:v>
                </c:pt>
                <c:pt idx="378">
                  <c:v>0.13499150000000024</c:v>
                </c:pt>
                <c:pt idx="379">
                  <c:v>0.13499150000000024</c:v>
                </c:pt>
                <c:pt idx="380">
                  <c:v>0.13499150000000024</c:v>
                </c:pt>
                <c:pt idx="381">
                  <c:v>0.13499150000000024</c:v>
                </c:pt>
                <c:pt idx="382">
                  <c:v>0.13499150000000024</c:v>
                </c:pt>
                <c:pt idx="383">
                  <c:v>0.13499150000000024</c:v>
                </c:pt>
                <c:pt idx="384">
                  <c:v>0.13499150000000024</c:v>
                </c:pt>
                <c:pt idx="385">
                  <c:v>0.13499150000000024</c:v>
                </c:pt>
                <c:pt idx="386">
                  <c:v>0.13499150000000024</c:v>
                </c:pt>
                <c:pt idx="387">
                  <c:v>0.13499150000000024</c:v>
                </c:pt>
                <c:pt idx="388">
                  <c:v>0.13499150000000024</c:v>
                </c:pt>
                <c:pt idx="389">
                  <c:v>0.13499150000000024</c:v>
                </c:pt>
                <c:pt idx="390">
                  <c:v>0.13499150000000024</c:v>
                </c:pt>
                <c:pt idx="391">
                  <c:v>0.13499150000000024</c:v>
                </c:pt>
                <c:pt idx="392">
                  <c:v>0.13499150000000024</c:v>
                </c:pt>
                <c:pt idx="393">
                  <c:v>0.13499150000000024</c:v>
                </c:pt>
                <c:pt idx="394">
                  <c:v>0.13499150000000024</c:v>
                </c:pt>
                <c:pt idx="395">
                  <c:v>0.13499150000000024</c:v>
                </c:pt>
                <c:pt idx="396">
                  <c:v>0.13499150000000024</c:v>
                </c:pt>
                <c:pt idx="397">
                  <c:v>0.13499150000000024</c:v>
                </c:pt>
                <c:pt idx="398">
                  <c:v>0.13499150000000024</c:v>
                </c:pt>
                <c:pt idx="399">
                  <c:v>0.13499150000000024</c:v>
                </c:pt>
                <c:pt idx="400">
                  <c:v>0.13499150000000024</c:v>
                </c:pt>
                <c:pt idx="401">
                  <c:v>0.12752600000000019</c:v>
                </c:pt>
                <c:pt idx="402">
                  <c:v>0.14352350000000019</c:v>
                </c:pt>
                <c:pt idx="403">
                  <c:v>0.14885600000000021</c:v>
                </c:pt>
                <c:pt idx="404">
                  <c:v>0.13499150000000024</c:v>
                </c:pt>
                <c:pt idx="405">
                  <c:v>0.14245700000000011</c:v>
                </c:pt>
                <c:pt idx="406">
                  <c:v>0.15205550000000018</c:v>
                </c:pt>
                <c:pt idx="407">
                  <c:v>0.14459000000000014</c:v>
                </c:pt>
                <c:pt idx="408">
                  <c:v>0.12645950000000011</c:v>
                </c:pt>
                <c:pt idx="409">
                  <c:v>0.12645950000000011</c:v>
                </c:pt>
                <c:pt idx="410">
                  <c:v>0.12645950000000011</c:v>
                </c:pt>
                <c:pt idx="411">
                  <c:v>0.11369750000000001</c:v>
                </c:pt>
                <c:pt idx="412">
                  <c:v>0.11369750000000001</c:v>
                </c:pt>
                <c:pt idx="413">
                  <c:v>0.11369750000000001</c:v>
                </c:pt>
                <c:pt idx="414">
                  <c:v>0.11369750000000001</c:v>
                </c:pt>
                <c:pt idx="415">
                  <c:v>0.11369750000000001</c:v>
                </c:pt>
                <c:pt idx="416">
                  <c:v>0.11369750000000001</c:v>
                </c:pt>
                <c:pt idx="417">
                  <c:v>0.11369750000000001</c:v>
                </c:pt>
                <c:pt idx="418">
                  <c:v>0.11369750000000001</c:v>
                </c:pt>
                <c:pt idx="419">
                  <c:v>0.11369750000000001</c:v>
                </c:pt>
                <c:pt idx="420">
                  <c:v>0.11369750000000001</c:v>
                </c:pt>
                <c:pt idx="421">
                  <c:v>0.11369750000000001</c:v>
                </c:pt>
                <c:pt idx="422">
                  <c:v>0.11369750000000001</c:v>
                </c:pt>
                <c:pt idx="423">
                  <c:v>0.11369750000000001</c:v>
                </c:pt>
                <c:pt idx="424">
                  <c:v>0.11369750000000001</c:v>
                </c:pt>
                <c:pt idx="425">
                  <c:v>9.2427499999999996E-2</c:v>
                </c:pt>
                <c:pt idx="426">
                  <c:v>9.2427499999999996E-2</c:v>
                </c:pt>
                <c:pt idx="427">
                  <c:v>0.1121875</c:v>
                </c:pt>
                <c:pt idx="428">
                  <c:v>0.1111475</c:v>
                </c:pt>
                <c:pt idx="429">
                  <c:v>0.1246675</c:v>
                </c:pt>
                <c:pt idx="430">
                  <c:v>0.1121875</c:v>
                </c:pt>
                <c:pt idx="431">
                  <c:v>0.1111475</c:v>
                </c:pt>
                <c:pt idx="432">
                  <c:v>0.1236275</c:v>
                </c:pt>
                <c:pt idx="433">
                  <c:v>0.1184275</c:v>
                </c:pt>
                <c:pt idx="434">
                  <c:v>0.1059475</c:v>
                </c:pt>
                <c:pt idx="435">
                  <c:v>9.2427499999999996E-2</c:v>
                </c:pt>
                <c:pt idx="436">
                  <c:v>0.1184275</c:v>
                </c:pt>
                <c:pt idx="437">
                  <c:v>0.1205075</c:v>
                </c:pt>
                <c:pt idx="438">
                  <c:v>0.1454675</c:v>
                </c:pt>
                <c:pt idx="439">
                  <c:v>0.1215475</c:v>
                </c:pt>
                <c:pt idx="440">
                  <c:v>0.1225875</c:v>
                </c:pt>
                <c:pt idx="441">
                  <c:v>0.12674750000000001</c:v>
                </c:pt>
                <c:pt idx="442">
                  <c:v>0.12882750000000001</c:v>
                </c:pt>
                <c:pt idx="443">
                  <c:v>0.13090750000000001</c:v>
                </c:pt>
                <c:pt idx="444">
                  <c:v>0.11738750000000001</c:v>
                </c:pt>
                <c:pt idx="445">
                  <c:v>0.1121875</c:v>
                </c:pt>
                <c:pt idx="446">
                  <c:v>0.1184275</c:v>
                </c:pt>
                <c:pt idx="447">
                  <c:v>0.11634750000000001</c:v>
                </c:pt>
                <c:pt idx="448">
                  <c:v>0.11530749999999999</c:v>
                </c:pt>
                <c:pt idx="449">
                  <c:v>0.11738750000000001</c:v>
                </c:pt>
                <c:pt idx="450">
                  <c:v>0.11634750000000001</c:v>
                </c:pt>
                <c:pt idx="451">
                  <c:v>0.11634750000000001</c:v>
                </c:pt>
                <c:pt idx="452">
                  <c:v>0.11634750000000001</c:v>
                </c:pt>
                <c:pt idx="453">
                  <c:v>0.111165</c:v>
                </c:pt>
                <c:pt idx="454">
                  <c:v>0.111165</c:v>
                </c:pt>
                <c:pt idx="455">
                  <c:v>0.111165</c:v>
                </c:pt>
                <c:pt idx="456">
                  <c:v>0.111165</c:v>
                </c:pt>
                <c:pt idx="457">
                  <c:v>0.111165</c:v>
                </c:pt>
                <c:pt idx="458">
                  <c:v>0.111165</c:v>
                </c:pt>
                <c:pt idx="459">
                  <c:v>0.111165</c:v>
                </c:pt>
                <c:pt idx="460">
                  <c:v>0.111165</c:v>
                </c:pt>
                <c:pt idx="461">
                  <c:v>0.111165</c:v>
                </c:pt>
                <c:pt idx="462">
                  <c:v>0.111165</c:v>
                </c:pt>
                <c:pt idx="463">
                  <c:v>0.111165</c:v>
                </c:pt>
                <c:pt idx="464">
                  <c:v>0.111165</c:v>
                </c:pt>
                <c:pt idx="465">
                  <c:v>0.111165</c:v>
                </c:pt>
                <c:pt idx="466">
                  <c:v>0.111165</c:v>
                </c:pt>
                <c:pt idx="467">
                  <c:v>0.111165</c:v>
                </c:pt>
                <c:pt idx="468">
                  <c:v>0.111165</c:v>
                </c:pt>
                <c:pt idx="469">
                  <c:v>0.111165</c:v>
                </c:pt>
                <c:pt idx="470">
                  <c:v>0.111165</c:v>
                </c:pt>
                <c:pt idx="471">
                  <c:v>0.111165</c:v>
                </c:pt>
                <c:pt idx="472">
                  <c:v>0.111165</c:v>
                </c:pt>
                <c:pt idx="473">
                  <c:v>0.111165</c:v>
                </c:pt>
                <c:pt idx="474">
                  <c:v>0.111165</c:v>
                </c:pt>
                <c:pt idx="475">
                  <c:v>9.5399999999999999E-2</c:v>
                </c:pt>
                <c:pt idx="476">
                  <c:v>9.5399999999999999E-2</c:v>
                </c:pt>
                <c:pt idx="477">
                  <c:v>9.5399999999999999E-2</c:v>
                </c:pt>
                <c:pt idx="478">
                  <c:v>9.5399999999999999E-2</c:v>
                </c:pt>
                <c:pt idx="479">
                  <c:v>9.5399999999999999E-2</c:v>
                </c:pt>
                <c:pt idx="480">
                  <c:v>9.5399999999999999E-2</c:v>
                </c:pt>
                <c:pt idx="481">
                  <c:v>9.5399999999999999E-2</c:v>
                </c:pt>
                <c:pt idx="482">
                  <c:v>7.6716000000000062E-2</c:v>
                </c:pt>
                <c:pt idx="483">
                  <c:v>7.6716000000000062E-2</c:v>
                </c:pt>
                <c:pt idx="484">
                  <c:v>7.6716000000000062E-2</c:v>
                </c:pt>
                <c:pt idx="485">
                  <c:v>7.6716000000000062E-2</c:v>
                </c:pt>
                <c:pt idx="486">
                  <c:v>7.6716000000000062E-2</c:v>
                </c:pt>
                <c:pt idx="487">
                  <c:v>7.6716000000000062E-2</c:v>
                </c:pt>
                <c:pt idx="488">
                  <c:v>7.6716000000000062E-2</c:v>
                </c:pt>
                <c:pt idx="489">
                  <c:v>7.6716000000000062E-2</c:v>
                </c:pt>
                <c:pt idx="490">
                  <c:v>7.6716000000000062E-2</c:v>
                </c:pt>
                <c:pt idx="491">
                  <c:v>7.6716000000000062E-2</c:v>
                </c:pt>
                <c:pt idx="492">
                  <c:v>7.6716000000000062E-2</c:v>
                </c:pt>
                <c:pt idx="493">
                  <c:v>7.6716000000000062E-2</c:v>
                </c:pt>
                <c:pt idx="494">
                  <c:v>7.6716000000000062E-2</c:v>
                </c:pt>
                <c:pt idx="495">
                  <c:v>6.9513000000000172E-2</c:v>
                </c:pt>
                <c:pt idx="496">
                  <c:v>7.8774000000000094E-2</c:v>
                </c:pt>
                <c:pt idx="497">
                  <c:v>0.10141200000000011</c:v>
                </c:pt>
                <c:pt idx="498">
                  <c:v>8.7006000000000056E-2</c:v>
                </c:pt>
                <c:pt idx="499">
                  <c:v>7.7745000000000147E-2</c:v>
                </c:pt>
                <c:pt idx="500">
                  <c:v>0.10552800000000018</c:v>
                </c:pt>
                <c:pt idx="501">
                  <c:v>0.10964400000000009</c:v>
                </c:pt>
                <c:pt idx="502">
                  <c:v>0.11273100000000005</c:v>
                </c:pt>
                <c:pt idx="503">
                  <c:v>9.2151000000000052E-2</c:v>
                </c:pt>
                <c:pt idx="504">
                  <c:v>0.11170200000000012</c:v>
                </c:pt>
                <c:pt idx="505">
                  <c:v>0.11993400000000008</c:v>
                </c:pt>
                <c:pt idx="506">
                  <c:v>0.10347000000000015</c:v>
                </c:pt>
                <c:pt idx="507">
                  <c:v>9.8325000000000148E-2</c:v>
                </c:pt>
                <c:pt idx="508">
                  <c:v>0.10861500000000014</c:v>
                </c:pt>
                <c:pt idx="509">
                  <c:v>8.8035000000000141E-2</c:v>
                </c:pt>
                <c:pt idx="510">
                  <c:v>0.10964400000000009</c:v>
                </c:pt>
                <c:pt idx="511">
                  <c:v>0.10758600000000006</c:v>
                </c:pt>
                <c:pt idx="512">
                  <c:v>0.10552800000000018</c:v>
                </c:pt>
                <c:pt idx="513">
                  <c:v>0.12302100000000006</c:v>
                </c:pt>
                <c:pt idx="514">
                  <c:v>0.12405000000000015</c:v>
                </c:pt>
                <c:pt idx="515">
                  <c:v>0.12405000000000015</c:v>
                </c:pt>
                <c:pt idx="516">
                  <c:v>0.12405000000000015</c:v>
                </c:pt>
                <c:pt idx="517">
                  <c:v>0.10655700000000011</c:v>
                </c:pt>
                <c:pt idx="518">
                  <c:v>9.6267000000000116E-2</c:v>
                </c:pt>
                <c:pt idx="519">
                  <c:v>9.6267000000000116E-2</c:v>
                </c:pt>
                <c:pt idx="520">
                  <c:v>9.6267000000000116E-2</c:v>
                </c:pt>
                <c:pt idx="521">
                  <c:v>9.6267000000000116E-2</c:v>
                </c:pt>
                <c:pt idx="522">
                  <c:v>9.0168000000000179E-2</c:v>
                </c:pt>
                <c:pt idx="523">
                  <c:v>9.0168000000000179E-2</c:v>
                </c:pt>
                <c:pt idx="524">
                  <c:v>0.12050150000000008</c:v>
                </c:pt>
                <c:pt idx="525">
                  <c:v>0.13224350000000007</c:v>
                </c:pt>
                <c:pt idx="526">
                  <c:v>0.14398550000000018</c:v>
                </c:pt>
                <c:pt idx="527">
                  <c:v>0.14789950000000013</c:v>
                </c:pt>
                <c:pt idx="528">
                  <c:v>0.14887800000000018</c:v>
                </c:pt>
                <c:pt idx="529">
                  <c:v>0.19584600000000005</c:v>
                </c:pt>
                <c:pt idx="530">
                  <c:v>0.18801800000000018</c:v>
                </c:pt>
                <c:pt idx="531">
                  <c:v>0.14496400000000009</c:v>
                </c:pt>
                <c:pt idx="532">
                  <c:v>0.17431900000000008</c:v>
                </c:pt>
                <c:pt idx="533">
                  <c:v>0.18508250000000001</c:v>
                </c:pt>
                <c:pt idx="534">
                  <c:v>0.17921150000000008</c:v>
                </c:pt>
                <c:pt idx="535">
                  <c:v>0.13126499999999999</c:v>
                </c:pt>
                <c:pt idx="536">
                  <c:v>0.18508250000000001</c:v>
                </c:pt>
                <c:pt idx="537">
                  <c:v>0.17431900000000008</c:v>
                </c:pt>
                <c:pt idx="538">
                  <c:v>0.20465249999999999</c:v>
                </c:pt>
                <c:pt idx="539">
                  <c:v>0.16649100000000006</c:v>
                </c:pt>
                <c:pt idx="540">
                  <c:v>0.18899650000000009</c:v>
                </c:pt>
                <c:pt idx="541">
                  <c:v>0.20954500000000001</c:v>
                </c:pt>
                <c:pt idx="542">
                  <c:v>0.2085665000000001</c:v>
                </c:pt>
                <c:pt idx="543">
                  <c:v>0.23009350000000006</c:v>
                </c:pt>
                <c:pt idx="544">
                  <c:v>0.26140550000000018</c:v>
                </c:pt>
                <c:pt idx="545">
                  <c:v>0.28195400000000009</c:v>
                </c:pt>
                <c:pt idx="546">
                  <c:v>0.23400750000000001</c:v>
                </c:pt>
                <c:pt idx="547">
                  <c:v>0.23400750000000001</c:v>
                </c:pt>
                <c:pt idx="548">
                  <c:v>0.23400750000000001</c:v>
                </c:pt>
                <c:pt idx="549">
                  <c:v>0.19095350000000005</c:v>
                </c:pt>
                <c:pt idx="550">
                  <c:v>0.19095350000000005</c:v>
                </c:pt>
                <c:pt idx="551">
                  <c:v>0.19583350000000005</c:v>
                </c:pt>
                <c:pt idx="552">
                  <c:v>0.18704949999999998</c:v>
                </c:pt>
                <c:pt idx="553">
                  <c:v>0.18704949999999998</c:v>
                </c:pt>
                <c:pt idx="554">
                  <c:v>0.18704949999999998</c:v>
                </c:pt>
                <c:pt idx="555">
                  <c:v>0.18704949999999998</c:v>
                </c:pt>
                <c:pt idx="556">
                  <c:v>0.18704949999999998</c:v>
                </c:pt>
                <c:pt idx="557">
                  <c:v>0.18704949999999998</c:v>
                </c:pt>
                <c:pt idx="558">
                  <c:v>0.18704949999999998</c:v>
                </c:pt>
                <c:pt idx="559">
                  <c:v>0.18704949999999998</c:v>
                </c:pt>
                <c:pt idx="560">
                  <c:v>0.19838949999999997</c:v>
                </c:pt>
                <c:pt idx="561">
                  <c:v>0.17854449999999997</c:v>
                </c:pt>
                <c:pt idx="562">
                  <c:v>0.16153449999999997</c:v>
                </c:pt>
                <c:pt idx="563">
                  <c:v>0.16153449999999997</c:v>
                </c:pt>
                <c:pt idx="564">
                  <c:v>0.16153449999999997</c:v>
                </c:pt>
                <c:pt idx="565">
                  <c:v>0.16153449999999997</c:v>
                </c:pt>
                <c:pt idx="566">
                  <c:v>0.16153449999999997</c:v>
                </c:pt>
                <c:pt idx="567">
                  <c:v>0.16153449999999997</c:v>
                </c:pt>
                <c:pt idx="568">
                  <c:v>0.16153449999999997</c:v>
                </c:pt>
                <c:pt idx="569">
                  <c:v>0.16153449999999997</c:v>
                </c:pt>
                <c:pt idx="570">
                  <c:v>0.16153449999999997</c:v>
                </c:pt>
                <c:pt idx="571">
                  <c:v>0.16153449999999997</c:v>
                </c:pt>
                <c:pt idx="572">
                  <c:v>0.16893050000000004</c:v>
                </c:pt>
                <c:pt idx="573">
                  <c:v>0.19481649999999995</c:v>
                </c:pt>
                <c:pt idx="574">
                  <c:v>0.21053300000000003</c:v>
                </c:pt>
                <c:pt idx="575">
                  <c:v>0.21145749999999999</c:v>
                </c:pt>
                <c:pt idx="576">
                  <c:v>0.18094900000000008</c:v>
                </c:pt>
                <c:pt idx="577">
                  <c:v>0.17170400000000008</c:v>
                </c:pt>
                <c:pt idx="578">
                  <c:v>0.17170400000000008</c:v>
                </c:pt>
                <c:pt idx="579">
                  <c:v>0.17170400000000008</c:v>
                </c:pt>
                <c:pt idx="580">
                  <c:v>0.18926949999999998</c:v>
                </c:pt>
                <c:pt idx="581">
                  <c:v>0.20128800000000002</c:v>
                </c:pt>
                <c:pt idx="582">
                  <c:v>0.19204300000000002</c:v>
                </c:pt>
                <c:pt idx="583">
                  <c:v>0.19019399999999995</c:v>
                </c:pt>
                <c:pt idx="584">
                  <c:v>0.18464699999999998</c:v>
                </c:pt>
                <c:pt idx="585">
                  <c:v>0.16893050000000004</c:v>
                </c:pt>
                <c:pt idx="586">
                  <c:v>0.151365</c:v>
                </c:pt>
                <c:pt idx="587">
                  <c:v>0.151365</c:v>
                </c:pt>
                <c:pt idx="588">
                  <c:v>0.151365</c:v>
                </c:pt>
                <c:pt idx="589">
                  <c:v>0.151365</c:v>
                </c:pt>
                <c:pt idx="590">
                  <c:v>0.151365</c:v>
                </c:pt>
                <c:pt idx="591">
                  <c:v>0.151365</c:v>
                </c:pt>
                <c:pt idx="592">
                  <c:v>0.151365</c:v>
                </c:pt>
                <c:pt idx="593">
                  <c:v>0.151365</c:v>
                </c:pt>
                <c:pt idx="594">
                  <c:v>0.14504049999999988</c:v>
                </c:pt>
                <c:pt idx="595">
                  <c:v>0.14504049999999988</c:v>
                </c:pt>
                <c:pt idx="596">
                  <c:v>0.14150649999999995</c:v>
                </c:pt>
                <c:pt idx="597">
                  <c:v>0.12913749999999999</c:v>
                </c:pt>
                <c:pt idx="598">
                  <c:v>0.13973949999999996</c:v>
                </c:pt>
                <c:pt idx="599">
                  <c:v>0.13973949999999996</c:v>
                </c:pt>
                <c:pt idx="600">
                  <c:v>0.13178799999999988</c:v>
                </c:pt>
                <c:pt idx="601">
                  <c:v>0.11235100000000006</c:v>
                </c:pt>
                <c:pt idx="602">
                  <c:v>0.11235100000000006</c:v>
                </c:pt>
                <c:pt idx="603">
                  <c:v>0.11235100000000006</c:v>
                </c:pt>
                <c:pt idx="604">
                  <c:v>0.11235100000000006</c:v>
                </c:pt>
                <c:pt idx="605">
                  <c:v>0.11235100000000006</c:v>
                </c:pt>
                <c:pt idx="606">
                  <c:v>0.11235100000000006</c:v>
                </c:pt>
                <c:pt idx="607">
                  <c:v>0.11235100000000006</c:v>
                </c:pt>
                <c:pt idx="608">
                  <c:v>0.11235100000000006</c:v>
                </c:pt>
                <c:pt idx="609">
                  <c:v>0.11235100000000006</c:v>
                </c:pt>
                <c:pt idx="610">
                  <c:v>0.11235100000000006</c:v>
                </c:pt>
                <c:pt idx="611">
                  <c:v>0.11235100000000006</c:v>
                </c:pt>
                <c:pt idx="612">
                  <c:v>0.11235100000000006</c:v>
                </c:pt>
                <c:pt idx="613">
                  <c:v>0.11235100000000006</c:v>
                </c:pt>
                <c:pt idx="614">
                  <c:v>0.11235100000000006</c:v>
                </c:pt>
                <c:pt idx="615">
                  <c:v>0.11235100000000006</c:v>
                </c:pt>
                <c:pt idx="616">
                  <c:v>0.11235100000000006</c:v>
                </c:pt>
                <c:pt idx="617">
                  <c:v>0.11235100000000006</c:v>
                </c:pt>
                <c:pt idx="618">
                  <c:v>0.11235100000000006</c:v>
                </c:pt>
                <c:pt idx="619">
                  <c:v>0.11235100000000006</c:v>
                </c:pt>
                <c:pt idx="620">
                  <c:v>0.11235100000000006</c:v>
                </c:pt>
                <c:pt idx="621">
                  <c:v>0.11235100000000006</c:v>
                </c:pt>
                <c:pt idx="622">
                  <c:v>0.10606850000000005</c:v>
                </c:pt>
                <c:pt idx="623">
                  <c:v>0.10606850000000005</c:v>
                </c:pt>
                <c:pt idx="624">
                  <c:v>0.10606850000000005</c:v>
                </c:pt>
                <c:pt idx="625">
                  <c:v>0.12756050000000019</c:v>
                </c:pt>
                <c:pt idx="626">
                  <c:v>0.14994800000000016</c:v>
                </c:pt>
                <c:pt idx="627">
                  <c:v>0.15890300000000018</c:v>
                </c:pt>
                <c:pt idx="628">
                  <c:v>0.26278100000000004</c:v>
                </c:pt>
                <c:pt idx="629">
                  <c:v>0.15890300000000018</c:v>
                </c:pt>
                <c:pt idx="630">
                  <c:v>0.17502199999999998</c:v>
                </c:pt>
                <c:pt idx="631">
                  <c:v>0.18308149999999995</c:v>
                </c:pt>
                <c:pt idx="632">
                  <c:v>0.21263300000000018</c:v>
                </c:pt>
                <c:pt idx="633">
                  <c:v>0.18487250000000013</c:v>
                </c:pt>
                <c:pt idx="634">
                  <c:v>0.18487250000000013</c:v>
                </c:pt>
                <c:pt idx="635">
                  <c:v>0.14636600000000005</c:v>
                </c:pt>
                <c:pt idx="636">
                  <c:v>0.16427600000000006</c:v>
                </c:pt>
                <c:pt idx="637">
                  <c:v>0.16427600000000006</c:v>
                </c:pt>
                <c:pt idx="638">
                  <c:v>0.15173899999999993</c:v>
                </c:pt>
                <c:pt idx="639">
                  <c:v>0.18218600000000007</c:v>
                </c:pt>
                <c:pt idx="640">
                  <c:v>0.18576800000000018</c:v>
                </c:pt>
                <c:pt idx="641">
                  <c:v>0.18397699999999997</c:v>
                </c:pt>
                <c:pt idx="642">
                  <c:v>0.15084350000000005</c:v>
                </c:pt>
                <c:pt idx="643">
                  <c:v>0.15084350000000005</c:v>
                </c:pt>
                <c:pt idx="644">
                  <c:v>0.17115249999999985</c:v>
                </c:pt>
                <c:pt idx="645">
                  <c:v>0.17468449999999996</c:v>
                </c:pt>
                <c:pt idx="646">
                  <c:v>0.19587650000000009</c:v>
                </c:pt>
                <c:pt idx="647">
                  <c:v>0.17291850000000006</c:v>
                </c:pt>
                <c:pt idx="648">
                  <c:v>0.16408850000000005</c:v>
                </c:pt>
                <c:pt idx="649">
                  <c:v>0.17998249999999985</c:v>
                </c:pt>
                <c:pt idx="650">
                  <c:v>0.17998249999999985</c:v>
                </c:pt>
                <c:pt idx="651">
                  <c:v>0.17468449999999996</c:v>
                </c:pt>
                <c:pt idx="652">
                  <c:v>0.17291850000000006</c:v>
                </c:pt>
                <c:pt idx="653">
                  <c:v>0.1517265000000001</c:v>
                </c:pt>
                <c:pt idx="654">
                  <c:v>0.1517265000000001</c:v>
                </c:pt>
                <c:pt idx="655">
                  <c:v>0.1517265000000001</c:v>
                </c:pt>
                <c:pt idx="656">
                  <c:v>0.1517265000000001</c:v>
                </c:pt>
                <c:pt idx="657">
                  <c:v>0.1517265000000001</c:v>
                </c:pt>
                <c:pt idx="658">
                  <c:v>0.1517265000000001</c:v>
                </c:pt>
                <c:pt idx="659">
                  <c:v>0.1517265000000001</c:v>
                </c:pt>
                <c:pt idx="660">
                  <c:v>0.1517265000000001</c:v>
                </c:pt>
                <c:pt idx="661">
                  <c:v>0.1517265000000001</c:v>
                </c:pt>
                <c:pt idx="662">
                  <c:v>0.1517265000000001</c:v>
                </c:pt>
                <c:pt idx="663">
                  <c:v>0.1517265000000001</c:v>
                </c:pt>
                <c:pt idx="664">
                  <c:v>0.1517265000000001</c:v>
                </c:pt>
                <c:pt idx="665">
                  <c:v>0.1517265000000001</c:v>
                </c:pt>
                <c:pt idx="666">
                  <c:v>0.1517265000000001</c:v>
                </c:pt>
                <c:pt idx="667">
                  <c:v>0.1517265000000001</c:v>
                </c:pt>
                <c:pt idx="668">
                  <c:v>0.1517265000000001</c:v>
                </c:pt>
                <c:pt idx="669">
                  <c:v>0.1517265000000001</c:v>
                </c:pt>
                <c:pt idx="670">
                  <c:v>0.13753449999999998</c:v>
                </c:pt>
                <c:pt idx="671">
                  <c:v>0.13753449999999998</c:v>
                </c:pt>
                <c:pt idx="672">
                  <c:v>0.12576929999999992</c:v>
                </c:pt>
                <c:pt idx="673">
                  <c:v>0.12576929999999992</c:v>
                </c:pt>
                <c:pt idx="674">
                  <c:v>0.12576929999999992</c:v>
                </c:pt>
                <c:pt idx="675">
                  <c:v>0.12663579999999988</c:v>
                </c:pt>
                <c:pt idx="676">
                  <c:v>0.12663579999999988</c:v>
                </c:pt>
                <c:pt idx="677">
                  <c:v>0.14153959999999993</c:v>
                </c:pt>
                <c:pt idx="678">
                  <c:v>0.14223279999999999</c:v>
                </c:pt>
                <c:pt idx="679">
                  <c:v>0.16822779999999998</c:v>
                </c:pt>
                <c:pt idx="680">
                  <c:v>0.15869629999999976</c:v>
                </c:pt>
                <c:pt idx="681">
                  <c:v>0.1701340999999999</c:v>
                </c:pt>
                <c:pt idx="682">
                  <c:v>0.17671949999999984</c:v>
                </c:pt>
                <c:pt idx="683">
                  <c:v>0.15401719999999985</c:v>
                </c:pt>
                <c:pt idx="684">
                  <c:v>0.15263079999999987</c:v>
                </c:pt>
                <c:pt idx="685">
                  <c:v>0.15609679999999992</c:v>
                </c:pt>
                <c:pt idx="686">
                  <c:v>0.17862579999999986</c:v>
                </c:pt>
                <c:pt idx="687">
                  <c:v>0.1448322999999998</c:v>
                </c:pt>
                <c:pt idx="688">
                  <c:v>0.1448322999999998</c:v>
                </c:pt>
                <c:pt idx="689">
                  <c:v>0.16129579999999988</c:v>
                </c:pt>
                <c:pt idx="690">
                  <c:v>0.15956279999999998</c:v>
                </c:pt>
                <c:pt idx="691">
                  <c:v>0.14223279999999999</c:v>
                </c:pt>
                <c:pt idx="692">
                  <c:v>0.14136629999999975</c:v>
                </c:pt>
                <c:pt idx="693">
                  <c:v>0.14136629999999975</c:v>
                </c:pt>
                <c:pt idx="694">
                  <c:v>0.14136629999999975</c:v>
                </c:pt>
                <c:pt idx="695">
                  <c:v>0.14136629999999975</c:v>
                </c:pt>
                <c:pt idx="696">
                  <c:v>0.14136629999999975</c:v>
                </c:pt>
                <c:pt idx="697">
                  <c:v>0.14136629999999975</c:v>
                </c:pt>
                <c:pt idx="698">
                  <c:v>0.14136629999999975</c:v>
                </c:pt>
                <c:pt idx="699">
                  <c:v>0.14136629999999975</c:v>
                </c:pt>
                <c:pt idx="700">
                  <c:v>0.13963229999999982</c:v>
                </c:pt>
                <c:pt idx="701">
                  <c:v>0.13963229999999982</c:v>
                </c:pt>
                <c:pt idx="702">
                  <c:v>0.13963229999999982</c:v>
                </c:pt>
                <c:pt idx="703">
                  <c:v>0.13963229999999982</c:v>
                </c:pt>
                <c:pt idx="704">
                  <c:v>0.13963229999999982</c:v>
                </c:pt>
                <c:pt idx="705">
                  <c:v>0.13963229999999982</c:v>
                </c:pt>
                <c:pt idx="706">
                  <c:v>0.13963229999999982</c:v>
                </c:pt>
                <c:pt idx="707">
                  <c:v>0.13963229999999982</c:v>
                </c:pt>
                <c:pt idx="708">
                  <c:v>0.13963229999999982</c:v>
                </c:pt>
                <c:pt idx="709">
                  <c:v>0.13963229999999982</c:v>
                </c:pt>
                <c:pt idx="710">
                  <c:v>0.13963229999999982</c:v>
                </c:pt>
                <c:pt idx="711">
                  <c:v>0.13963229999999982</c:v>
                </c:pt>
                <c:pt idx="712">
                  <c:v>0.13963229999999982</c:v>
                </c:pt>
                <c:pt idx="713">
                  <c:v>0.13963229999999982</c:v>
                </c:pt>
                <c:pt idx="714">
                  <c:v>0.13963229999999982</c:v>
                </c:pt>
                <c:pt idx="715">
                  <c:v>0.13963229999999982</c:v>
                </c:pt>
                <c:pt idx="716">
                  <c:v>0.13963229999999982</c:v>
                </c:pt>
                <c:pt idx="717">
                  <c:v>0.13963229999999982</c:v>
                </c:pt>
                <c:pt idx="718">
                  <c:v>0.11389479999999981</c:v>
                </c:pt>
                <c:pt idx="719">
                  <c:v>0.11389479999999981</c:v>
                </c:pt>
                <c:pt idx="720">
                  <c:v>0.11389479999999981</c:v>
                </c:pt>
                <c:pt idx="721">
                  <c:v>5.6111799999999643E-2</c:v>
                </c:pt>
                <c:pt idx="722">
                  <c:v>5.6111799999999643E-2</c:v>
                </c:pt>
                <c:pt idx="723">
                  <c:v>5.6111799999999643E-2</c:v>
                </c:pt>
                <c:pt idx="724">
                  <c:v>5.6111799999999643E-2</c:v>
                </c:pt>
                <c:pt idx="725">
                  <c:v>5.6111799999999643E-2</c:v>
                </c:pt>
                <c:pt idx="726">
                  <c:v>5.6111799999999643E-2</c:v>
                </c:pt>
                <c:pt idx="727">
                  <c:v>5.6111799999999643E-2</c:v>
                </c:pt>
                <c:pt idx="728">
                  <c:v>5.6111799999999643E-2</c:v>
                </c:pt>
                <c:pt idx="729">
                  <c:v>5.6111799999999643E-2</c:v>
                </c:pt>
                <c:pt idx="730">
                  <c:v>5.6111799999999643E-2</c:v>
                </c:pt>
                <c:pt idx="731">
                  <c:v>5.6111799999999643E-2</c:v>
                </c:pt>
                <c:pt idx="732">
                  <c:v>5.6111799999999643E-2</c:v>
                </c:pt>
                <c:pt idx="733">
                  <c:v>5.6111799999999643E-2</c:v>
                </c:pt>
                <c:pt idx="734">
                  <c:v>5.6111799999999643E-2</c:v>
                </c:pt>
                <c:pt idx="735">
                  <c:v>5.6111799999999643E-2</c:v>
                </c:pt>
                <c:pt idx="736">
                  <c:v>5.6111799999999643E-2</c:v>
                </c:pt>
                <c:pt idx="737">
                  <c:v>5.6111799999999643E-2</c:v>
                </c:pt>
                <c:pt idx="738">
                  <c:v>5.6111799999999643E-2</c:v>
                </c:pt>
                <c:pt idx="739">
                  <c:v>5.6111799999999643E-2</c:v>
                </c:pt>
                <c:pt idx="740">
                  <c:v>5.6111799999999643E-2</c:v>
                </c:pt>
                <c:pt idx="741">
                  <c:v>5.6111799999999643E-2</c:v>
                </c:pt>
                <c:pt idx="742">
                  <c:v>5.6111799999999643E-2</c:v>
                </c:pt>
                <c:pt idx="743">
                  <c:v>5.6111799999999643E-2</c:v>
                </c:pt>
                <c:pt idx="744">
                  <c:v>4.7521299999999753E-2</c:v>
                </c:pt>
                <c:pt idx="745">
                  <c:v>3.1294799999999671E-2</c:v>
                </c:pt>
                <c:pt idx="746">
                  <c:v>2.6522299999999669E-2</c:v>
                </c:pt>
                <c:pt idx="747">
                  <c:v>-1.2612200000000302E-2</c:v>
                </c:pt>
                <c:pt idx="748">
                  <c:v>-1.2612200000000302E-2</c:v>
                </c:pt>
                <c:pt idx="749">
                  <c:v>-1.2612200000000302E-2</c:v>
                </c:pt>
                <c:pt idx="750">
                  <c:v>-1.2612200000000302E-2</c:v>
                </c:pt>
                <c:pt idx="751">
                  <c:v>-1.2612200000000302E-2</c:v>
                </c:pt>
                <c:pt idx="752">
                  <c:v>-4.2532200000000304E-2</c:v>
                </c:pt>
                <c:pt idx="753">
                  <c:v>-4.2532200000000304E-2</c:v>
                </c:pt>
                <c:pt idx="754">
                  <c:v>-4.2532200000000304E-2</c:v>
                </c:pt>
                <c:pt idx="755">
                  <c:v>-4.2532200000000304E-2</c:v>
                </c:pt>
                <c:pt idx="756">
                  <c:v>-6.2722000000003031E-3</c:v>
                </c:pt>
                <c:pt idx="757">
                  <c:v>-2.6215200000000185E-2</c:v>
                </c:pt>
                <c:pt idx="758">
                  <c:v>-2.6462000000002446E-3</c:v>
                </c:pt>
                <c:pt idx="759">
                  <c:v>-4.4592000000002732E-3</c:v>
                </c:pt>
                <c:pt idx="760">
                  <c:v>-3.3467200000000301E-2</c:v>
                </c:pt>
                <c:pt idx="761">
                  <c:v>-4.0719200000000275E-2</c:v>
                </c:pt>
                <c:pt idx="762">
                  <c:v>-4.0719200000000275E-2</c:v>
                </c:pt>
                <c:pt idx="763">
                  <c:v>-4.0719200000000275E-2</c:v>
                </c:pt>
                <c:pt idx="764">
                  <c:v>-3.9422000000003026E-3</c:v>
                </c:pt>
                <c:pt idx="765">
                  <c:v>-3.7131200000000392E-2</c:v>
                </c:pt>
                <c:pt idx="766">
                  <c:v>-4.9689200000000273E-2</c:v>
                </c:pt>
                <c:pt idx="767">
                  <c:v>-4.9689200000000273E-2</c:v>
                </c:pt>
                <c:pt idx="768">
                  <c:v>-4.9689200000000273E-2</c:v>
                </c:pt>
                <c:pt idx="769">
                  <c:v>-4.9689200000000273E-2</c:v>
                </c:pt>
                <c:pt idx="770">
                  <c:v>-4.9689200000000273E-2</c:v>
                </c:pt>
                <c:pt idx="771">
                  <c:v>-4.9689200000000273E-2</c:v>
                </c:pt>
                <c:pt idx="772">
                  <c:v>-4.9689200000000273E-2</c:v>
                </c:pt>
                <c:pt idx="773">
                  <c:v>-4.9689200000000273E-2</c:v>
                </c:pt>
                <c:pt idx="774">
                  <c:v>-4.9689200000000273E-2</c:v>
                </c:pt>
                <c:pt idx="775">
                  <c:v>-4.9689200000000273E-2</c:v>
                </c:pt>
                <c:pt idx="776">
                  <c:v>-4.9689200000000273E-2</c:v>
                </c:pt>
                <c:pt idx="777">
                  <c:v>-4.9689200000000273E-2</c:v>
                </c:pt>
                <c:pt idx="778">
                  <c:v>-4.9689200000000273E-2</c:v>
                </c:pt>
                <c:pt idx="779">
                  <c:v>-4.9689200000000273E-2</c:v>
                </c:pt>
                <c:pt idx="780">
                  <c:v>-4.9689200000000273E-2</c:v>
                </c:pt>
                <c:pt idx="781">
                  <c:v>-5.14922000000003E-2</c:v>
                </c:pt>
                <c:pt idx="782">
                  <c:v>-5.14922000000003E-2</c:v>
                </c:pt>
                <c:pt idx="783">
                  <c:v>-5.5098200000000361E-2</c:v>
                </c:pt>
                <c:pt idx="784">
                  <c:v>-6.9522200000000298E-2</c:v>
                </c:pt>
                <c:pt idx="785">
                  <c:v>-6.9522200000000298E-2</c:v>
                </c:pt>
                <c:pt idx="786">
                  <c:v>-6.9522200000000298E-2</c:v>
                </c:pt>
                <c:pt idx="787">
                  <c:v>-6.9522200000000298E-2</c:v>
                </c:pt>
                <c:pt idx="788">
                  <c:v>-6.9522200000000298E-2</c:v>
                </c:pt>
                <c:pt idx="789">
                  <c:v>-6.0562200000000302E-2</c:v>
                </c:pt>
                <c:pt idx="790">
                  <c:v>-6.0562200000000302E-2</c:v>
                </c:pt>
                <c:pt idx="791">
                  <c:v>-5.6978200000000361E-2</c:v>
                </c:pt>
                <c:pt idx="792">
                  <c:v>-6.6834200000000413E-2</c:v>
                </c:pt>
                <c:pt idx="793">
                  <c:v>-7.1314200000000424E-2</c:v>
                </c:pt>
                <c:pt idx="794">
                  <c:v>-5.1602200000000299E-2</c:v>
                </c:pt>
                <c:pt idx="795">
                  <c:v>-4.9810200000000332E-2</c:v>
                </c:pt>
                <c:pt idx="796">
                  <c:v>-7.4898200000000359E-2</c:v>
                </c:pt>
                <c:pt idx="797">
                  <c:v>-7.4898200000000359E-2</c:v>
                </c:pt>
                <c:pt idx="798">
                  <c:v>-7.4898200000000359E-2</c:v>
                </c:pt>
                <c:pt idx="799">
                  <c:v>-7.4898200000000359E-2</c:v>
                </c:pt>
                <c:pt idx="800">
                  <c:v>-7.4898200000000359E-2</c:v>
                </c:pt>
                <c:pt idx="801">
                  <c:v>-7.4898200000000359E-2</c:v>
                </c:pt>
                <c:pt idx="802">
                  <c:v>-7.4898200000000359E-2</c:v>
                </c:pt>
                <c:pt idx="803">
                  <c:v>-6.5152200000000451E-2</c:v>
                </c:pt>
                <c:pt idx="804">
                  <c:v>-6.6924200000000419E-2</c:v>
                </c:pt>
                <c:pt idx="805">
                  <c:v>-7.8442200000000448E-2</c:v>
                </c:pt>
                <c:pt idx="806">
                  <c:v>-7.8442200000000448E-2</c:v>
                </c:pt>
                <c:pt idx="807">
                  <c:v>-7.8442200000000448E-2</c:v>
                </c:pt>
                <c:pt idx="808">
                  <c:v>-7.8442200000000448E-2</c:v>
                </c:pt>
                <c:pt idx="809">
                  <c:v>-8.3758200000000366E-2</c:v>
                </c:pt>
                <c:pt idx="810">
                  <c:v>-8.3758200000000366E-2</c:v>
                </c:pt>
                <c:pt idx="811">
                  <c:v>-8.9911200000000385E-2</c:v>
                </c:pt>
                <c:pt idx="812">
                  <c:v>-8.9911200000000385E-2</c:v>
                </c:pt>
                <c:pt idx="813">
                  <c:v>-8.9911200000000385E-2</c:v>
                </c:pt>
                <c:pt idx="814">
                  <c:v>-8.8168200000000502E-2</c:v>
                </c:pt>
                <c:pt idx="815">
                  <c:v>-8.9911200000000385E-2</c:v>
                </c:pt>
                <c:pt idx="816">
                  <c:v>-7.7710200000000479E-2</c:v>
                </c:pt>
                <c:pt idx="817">
                  <c:v>-6.550920000000042E-2</c:v>
                </c:pt>
                <c:pt idx="818">
                  <c:v>-8.1196200000000385E-2</c:v>
                </c:pt>
                <c:pt idx="819">
                  <c:v>-4.7207700000000477E-2</c:v>
                </c:pt>
                <c:pt idx="820">
                  <c:v>-5.505120000000039E-2</c:v>
                </c:pt>
                <c:pt idx="821">
                  <c:v>-3.7621200000000389E-2</c:v>
                </c:pt>
                <c:pt idx="822">
                  <c:v>-2.8906200000000389E-2</c:v>
                </c:pt>
                <c:pt idx="823">
                  <c:v>3.3392999999994938E-3</c:v>
                </c:pt>
                <c:pt idx="824">
                  <c:v>-1.0604700000000447E-2</c:v>
                </c:pt>
                <c:pt idx="825">
                  <c:v>-3.2392200000000447E-2</c:v>
                </c:pt>
                <c:pt idx="826">
                  <c:v>-4.1978700000000389E-2</c:v>
                </c:pt>
                <c:pt idx="827">
                  <c:v>-6.0280200000000478E-2</c:v>
                </c:pt>
                <c:pt idx="828">
                  <c:v>-6.0280200000000478E-2</c:v>
                </c:pt>
                <c:pt idx="829">
                  <c:v>-4.1107200000000448E-2</c:v>
                </c:pt>
                <c:pt idx="830">
                  <c:v>-5.3308200000000507E-2</c:v>
                </c:pt>
                <c:pt idx="831">
                  <c:v>-6.3766200000000384E-2</c:v>
                </c:pt>
                <c:pt idx="832">
                  <c:v>-5.8537200000000449E-2</c:v>
                </c:pt>
                <c:pt idx="833">
                  <c:v>-5.505120000000039E-2</c:v>
                </c:pt>
                <c:pt idx="834">
                  <c:v>-5.8537200000000449E-2</c:v>
                </c:pt>
                <c:pt idx="835">
                  <c:v>-5.2436700000000419E-2</c:v>
                </c:pt>
                <c:pt idx="836">
                  <c:v>-5.7665700000000507E-2</c:v>
                </c:pt>
                <c:pt idx="837">
                  <c:v>-5.7665700000000507E-2</c:v>
                </c:pt>
                <c:pt idx="838">
                  <c:v>-7.0655700000000501E-2</c:v>
                </c:pt>
                <c:pt idx="839">
                  <c:v>-7.0655700000000501E-2</c:v>
                </c:pt>
                <c:pt idx="840">
                  <c:v>-8.4215700000000504E-2</c:v>
                </c:pt>
                <c:pt idx="841">
                  <c:v>-8.4215700000000504E-2</c:v>
                </c:pt>
                <c:pt idx="842">
                  <c:v>-8.4215700000000504E-2</c:v>
                </c:pt>
                <c:pt idx="843">
                  <c:v>-8.4215700000000504E-2</c:v>
                </c:pt>
                <c:pt idx="844">
                  <c:v>-8.4215700000000504E-2</c:v>
                </c:pt>
                <c:pt idx="845">
                  <c:v>-8.4215700000000504E-2</c:v>
                </c:pt>
                <c:pt idx="846">
                  <c:v>-8.4215700000000504E-2</c:v>
                </c:pt>
                <c:pt idx="847">
                  <c:v>-8.4215700000000504E-2</c:v>
                </c:pt>
                <c:pt idx="848">
                  <c:v>-8.4215700000000504E-2</c:v>
                </c:pt>
                <c:pt idx="849">
                  <c:v>-8.4215700000000504E-2</c:v>
                </c:pt>
                <c:pt idx="850">
                  <c:v>-8.4215700000000504E-2</c:v>
                </c:pt>
                <c:pt idx="851">
                  <c:v>-8.4215700000000504E-2</c:v>
                </c:pt>
                <c:pt idx="852">
                  <c:v>-8.4215700000000504E-2</c:v>
                </c:pt>
                <c:pt idx="853">
                  <c:v>-8.4215700000000504E-2</c:v>
                </c:pt>
                <c:pt idx="854">
                  <c:v>-8.4215700000000504E-2</c:v>
                </c:pt>
                <c:pt idx="855">
                  <c:v>-8.4215700000000504E-2</c:v>
                </c:pt>
                <c:pt idx="856">
                  <c:v>-8.4215700000000504E-2</c:v>
                </c:pt>
                <c:pt idx="857">
                  <c:v>-8.4215700000000504E-2</c:v>
                </c:pt>
                <c:pt idx="858">
                  <c:v>-8.4215700000000504E-2</c:v>
                </c:pt>
                <c:pt idx="859">
                  <c:v>-8.4215700000000504E-2</c:v>
                </c:pt>
                <c:pt idx="860">
                  <c:v>-8.4215700000000504E-2</c:v>
                </c:pt>
                <c:pt idx="861">
                  <c:v>-8.4215700000000504E-2</c:v>
                </c:pt>
                <c:pt idx="862">
                  <c:v>-8.4215700000000504E-2</c:v>
                </c:pt>
                <c:pt idx="863">
                  <c:v>-8.4215700000000504E-2</c:v>
                </c:pt>
                <c:pt idx="864">
                  <c:v>-8.4215700000000504E-2</c:v>
                </c:pt>
                <c:pt idx="865">
                  <c:v>-8.4215700000000504E-2</c:v>
                </c:pt>
                <c:pt idx="866">
                  <c:v>-8.4215700000000504E-2</c:v>
                </c:pt>
                <c:pt idx="867">
                  <c:v>-8.5959700000000597E-2</c:v>
                </c:pt>
                <c:pt idx="868">
                  <c:v>-8.5959700000000597E-2</c:v>
                </c:pt>
                <c:pt idx="869">
                  <c:v>-8.5959700000000597E-2</c:v>
                </c:pt>
                <c:pt idx="870">
                  <c:v>-8.5959700000000597E-2</c:v>
                </c:pt>
                <c:pt idx="871">
                  <c:v>-8.5959700000000597E-2</c:v>
                </c:pt>
                <c:pt idx="872">
                  <c:v>-8.5959700000000597E-2</c:v>
                </c:pt>
                <c:pt idx="873">
                  <c:v>-8.5959700000000597E-2</c:v>
                </c:pt>
                <c:pt idx="874">
                  <c:v>-8.5959700000000597E-2</c:v>
                </c:pt>
                <c:pt idx="875">
                  <c:v>-8.5959700000000597E-2</c:v>
                </c:pt>
                <c:pt idx="876">
                  <c:v>-8.5959700000000597E-2</c:v>
                </c:pt>
                <c:pt idx="877">
                  <c:v>-8.5959700000000597E-2</c:v>
                </c:pt>
                <c:pt idx="878">
                  <c:v>-8.5959700000000597E-2</c:v>
                </c:pt>
                <c:pt idx="879">
                  <c:v>-8.5959700000000597E-2</c:v>
                </c:pt>
                <c:pt idx="880">
                  <c:v>-8.9453700000000538E-2</c:v>
                </c:pt>
                <c:pt idx="881">
                  <c:v>-9.8188700000000531E-2</c:v>
                </c:pt>
                <c:pt idx="882">
                  <c:v>-9.8188700000000531E-2</c:v>
                </c:pt>
                <c:pt idx="883">
                  <c:v>-9.8188700000000531E-2</c:v>
                </c:pt>
                <c:pt idx="884">
                  <c:v>-9.8188700000000531E-2</c:v>
                </c:pt>
                <c:pt idx="885">
                  <c:v>-9.8188700000000531E-2</c:v>
                </c:pt>
                <c:pt idx="886">
                  <c:v>-9.8188700000000531E-2</c:v>
                </c:pt>
                <c:pt idx="887">
                  <c:v>-9.8188700000000531E-2</c:v>
                </c:pt>
                <c:pt idx="888">
                  <c:v>-9.8188700000000531E-2</c:v>
                </c:pt>
                <c:pt idx="889">
                  <c:v>-9.7324200000000416E-2</c:v>
                </c:pt>
                <c:pt idx="890">
                  <c:v>-0.11115620000000054</c:v>
                </c:pt>
                <c:pt idx="891">
                  <c:v>-0.11115620000000054</c:v>
                </c:pt>
                <c:pt idx="892">
                  <c:v>-0.11115620000000054</c:v>
                </c:pt>
                <c:pt idx="893">
                  <c:v>-0.11115620000000054</c:v>
                </c:pt>
                <c:pt idx="894">
                  <c:v>-0.11115620000000054</c:v>
                </c:pt>
                <c:pt idx="895">
                  <c:v>-0.11115620000000054</c:v>
                </c:pt>
                <c:pt idx="896">
                  <c:v>-0.11115620000000054</c:v>
                </c:pt>
                <c:pt idx="897">
                  <c:v>-0.1171272000000006</c:v>
                </c:pt>
                <c:pt idx="898">
                  <c:v>-0.1171272000000006</c:v>
                </c:pt>
                <c:pt idx="899">
                  <c:v>-0.12053920000000071</c:v>
                </c:pt>
                <c:pt idx="900">
                  <c:v>-0.12053920000000071</c:v>
                </c:pt>
                <c:pt idx="901">
                  <c:v>-0.12392120000000083</c:v>
                </c:pt>
                <c:pt idx="902">
                  <c:v>-0.12138470000000059</c:v>
                </c:pt>
                <c:pt idx="903">
                  <c:v>-0.12392120000000083</c:v>
                </c:pt>
                <c:pt idx="904">
                  <c:v>-0.12645770000000076</c:v>
                </c:pt>
                <c:pt idx="905">
                  <c:v>-0.12645770000000076</c:v>
                </c:pt>
                <c:pt idx="906">
                  <c:v>-0.12561570000000094</c:v>
                </c:pt>
                <c:pt idx="907">
                  <c:v>-0.13066770000000077</c:v>
                </c:pt>
                <c:pt idx="908">
                  <c:v>-0.13066770000000077</c:v>
                </c:pt>
                <c:pt idx="909">
                  <c:v>-0.13066770000000077</c:v>
                </c:pt>
                <c:pt idx="910">
                  <c:v>-0.13066770000000077</c:v>
                </c:pt>
                <c:pt idx="911">
                  <c:v>-0.13066770000000077</c:v>
                </c:pt>
                <c:pt idx="912">
                  <c:v>-0.13066770000000077</c:v>
                </c:pt>
                <c:pt idx="913">
                  <c:v>-0.13066770000000077</c:v>
                </c:pt>
                <c:pt idx="914">
                  <c:v>-0.13066770000000077</c:v>
                </c:pt>
                <c:pt idx="915">
                  <c:v>-0.13066770000000077</c:v>
                </c:pt>
                <c:pt idx="916">
                  <c:v>-0.12730170000000071</c:v>
                </c:pt>
                <c:pt idx="917">
                  <c:v>-0.12898470000000073</c:v>
                </c:pt>
                <c:pt idx="918">
                  <c:v>-0.12982620000000067</c:v>
                </c:pt>
                <c:pt idx="919">
                  <c:v>-0.12646020000000077</c:v>
                </c:pt>
                <c:pt idx="920">
                  <c:v>-0.12225270000000077</c:v>
                </c:pt>
                <c:pt idx="921">
                  <c:v>-0.1197282000000008</c:v>
                </c:pt>
                <c:pt idx="922">
                  <c:v>-0.12561870000000069</c:v>
                </c:pt>
                <c:pt idx="923">
                  <c:v>-0.12225270000000077</c:v>
                </c:pt>
                <c:pt idx="924">
                  <c:v>-0.12561870000000069</c:v>
                </c:pt>
                <c:pt idx="925">
                  <c:v>-0.12225270000000077</c:v>
                </c:pt>
                <c:pt idx="926">
                  <c:v>-0.12056970000000074</c:v>
                </c:pt>
                <c:pt idx="927">
                  <c:v>-0.11804520000000077</c:v>
                </c:pt>
                <c:pt idx="928">
                  <c:v>-0.1197282000000008</c:v>
                </c:pt>
                <c:pt idx="929">
                  <c:v>-0.12141120000000068</c:v>
                </c:pt>
                <c:pt idx="930">
                  <c:v>-0.12056970000000074</c:v>
                </c:pt>
                <c:pt idx="931">
                  <c:v>-0.11804520000000077</c:v>
                </c:pt>
                <c:pt idx="932">
                  <c:v>-0.11552070000000079</c:v>
                </c:pt>
                <c:pt idx="933">
                  <c:v>-0.11299620000000068</c:v>
                </c:pt>
                <c:pt idx="934">
                  <c:v>-0.11383770000000076</c:v>
                </c:pt>
                <c:pt idx="935">
                  <c:v>-0.11467920000000072</c:v>
                </c:pt>
                <c:pt idx="936">
                  <c:v>-0.11467920000000072</c:v>
                </c:pt>
                <c:pt idx="937">
                  <c:v>-0.11636220000000073</c:v>
                </c:pt>
                <c:pt idx="938">
                  <c:v>-0.11215470000000075</c:v>
                </c:pt>
                <c:pt idx="939">
                  <c:v>-0.10373970000000074</c:v>
                </c:pt>
                <c:pt idx="940">
                  <c:v>-9.3641700000000716E-2</c:v>
                </c:pt>
                <c:pt idx="941">
                  <c:v>-0.10373970000000074</c:v>
                </c:pt>
                <c:pt idx="942">
                  <c:v>-0.10121520000000077</c:v>
                </c:pt>
                <c:pt idx="943">
                  <c:v>-9.3641700000000716E-2</c:v>
                </c:pt>
                <c:pt idx="944">
                  <c:v>-9.7849200000000705E-2</c:v>
                </c:pt>
                <c:pt idx="945">
                  <c:v>-0.11552070000000079</c:v>
                </c:pt>
                <c:pt idx="946">
                  <c:v>-0.11552070000000079</c:v>
                </c:pt>
                <c:pt idx="947">
                  <c:v>-0.11552070000000079</c:v>
                </c:pt>
                <c:pt idx="948">
                  <c:v>-0.11552070000000079</c:v>
                </c:pt>
                <c:pt idx="949">
                  <c:v>-0.11552070000000079</c:v>
                </c:pt>
                <c:pt idx="950">
                  <c:v>-0.11552070000000079</c:v>
                </c:pt>
                <c:pt idx="951">
                  <c:v>-0.11552070000000079</c:v>
                </c:pt>
                <c:pt idx="952">
                  <c:v>-0.11552070000000079</c:v>
                </c:pt>
                <c:pt idx="953">
                  <c:v>-0.11552070000000079</c:v>
                </c:pt>
                <c:pt idx="954">
                  <c:v>-0.11552070000000079</c:v>
                </c:pt>
                <c:pt idx="955">
                  <c:v>-0.11552070000000079</c:v>
                </c:pt>
                <c:pt idx="956">
                  <c:v>-0.11552070000000079</c:v>
                </c:pt>
                <c:pt idx="957">
                  <c:v>-0.11552070000000079</c:v>
                </c:pt>
                <c:pt idx="958">
                  <c:v>-0.11552070000000079</c:v>
                </c:pt>
                <c:pt idx="959">
                  <c:v>-0.11552070000000079</c:v>
                </c:pt>
                <c:pt idx="960">
                  <c:v>-0.11552070000000079</c:v>
                </c:pt>
                <c:pt idx="961">
                  <c:v>-0.11552070000000079</c:v>
                </c:pt>
                <c:pt idx="962">
                  <c:v>-0.11552070000000079</c:v>
                </c:pt>
                <c:pt idx="963">
                  <c:v>-0.11552070000000079</c:v>
                </c:pt>
                <c:pt idx="964">
                  <c:v>-0.11552070000000079</c:v>
                </c:pt>
                <c:pt idx="965">
                  <c:v>-0.11552070000000079</c:v>
                </c:pt>
                <c:pt idx="966">
                  <c:v>-0.11552070000000079</c:v>
                </c:pt>
                <c:pt idx="967">
                  <c:v>-0.11552070000000079</c:v>
                </c:pt>
                <c:pt idx="968">
                  <c:v>-0.11552070000000079</c:v>
                </c:pt>
                <c:pt idx="969">
                  <c:v>-0.11552070000000079</c:v>
                </c:pt>
                <c:pt idx="970">
                  <c:v>-0.11552070000000079</c:v>
                </c:pt>
                <c:pt idx="971">
                  <c:v>-0.11467920000000072</c:v>
                </c:pt>
                <c:pt idx="972">
                  <c:v>-0.12309420000000071</c:v>
                </c:pt>
                <c:pt idx="973">
                  <c:v>-0.12309420000000071</c:v>
                </c:pt>
                <c:pt idx="974">
                  <c:v>-0.12309420000000071</c:v>
                </c:pt>
                <c:pt idx="975">
                  <c:v>-0.12309420000000071</c:v>
                </c:pt>
                <c:pt idx="976">
                  <c:v>-0.12309420000000071</c:v>
                </c:pt>
                <c:pt idx="977">
                  <c:v>-0.12309420000000071</c:v>
                </c:pt>
                <c:pt idx="978">
                  <c:v>-0.13309620000000069</c:v>
                </c:pt>
                <c:pt idx="979">
                  <c:v>-0.13309620000000069</c:v>
                </c:pt>
                <c:pt idx="980">
                  <c:v>-0.13309620000000069</c:v>
                </c:pt>
                <c:pt idx="981">
                  <c:v>-0.13309620000000069</c:v>
                </c:pt>
                <c:pt idx="982">
                  <c:v>-0.13309620000000069</c:v>
                </c:pt>
                <c:pt idx="983">
                  <c:v>-0.13557720000000059</c:v>
                </c:pt>
                <c:pt idx="984">
                  <c:v>-0.13557720000000059</c:v>
                </c:pt>
                <c:pt idx="985">
                  <c:v>-0.13557720000000059</c:v>
                </c:pt>
                <c:pt idx="986">
                  <c:v>-0.13557720000000059</c:v>
                </c:pt>
                <c:pt idx="987">
                  <c:v>-0.13475320000000066</c:v>
                </c:pt>
                <c:pt idx="988">
                  <c:v>-0.13310520000000062</c:v>
                </c:pt>
                <c:pt idx="989">
                  <c:v>-0.13145720000000061</c:v>
                </c:pt>
                <c:pt idx="990">
                  <c:v>-0.1396972000000006</c:v>
                </c:pt>
                <c:pt idx="991">
                  <c:v>-0.1396972000000006</c:v>
                </c:pt>
                <c:pt idx="992">
                  <c:v>-0.1396972000000006</c:v>
                </c:pt>
                <c:pt idx="993">
                  <c:v>-0.1396972000000006</c:v>
                </c:pt>
                <c:pt idx="994">
                  <c:v>-0.1396972000000006</c:v>
                </c:pt>
                <c:pt idx="995">
                  <c:v>-0.1396972000000006</c:v>
                </c:pt>
                <c:pt idx="996">
                  <c:v>-0.1396972000000006</c:v>
                </c:pt>
                <c:pt idx="997">
                  <c:v>-0.1396972000000006</c:v>
                </c:pt>
                <c:pt idx="998">
                  <c:v>-0.1396972000000006</c:v>
                </c:pt>
                <c:pt idx="999">
                  <c:v>-0.1396972000000006</c:v>
                </c:pt>
                <c:pt idx="1000">
                  <c:v>-0.1396972000000006</c:v>
                </c:pt>
                <c:pt idx="1001">
                  <c:v>-0.1396972000000006</c:v>
                </c:pt>
                <c:pt idx="1002">
                  <c:v>-0.1396972000000006</c:v>
                </c:pt>
                <c:pt idx="1003">
                  <c:v>-0.1396972000000006</c:v>
                </c:pt>
                <c:pt idx="1004">
                  <c:v>-0.1396972000000006</c:v>
                </c:pt>
                <c:pt idx="1005">
                  <c:v>-0.1396972000000006</c:v>
                </c:pt>
                <c:pt idx="1006">
                  <c:v>-0.1396972000000006</c:v>
                </c:pt>
                <c:pt idx="1007">
                  <c:v>-0.13558970000000059</c:v>
                </c:pt>
                <c:pt idx="1008">
                  <c:v>-0.13312520000000061</c:v>
                </c:pt>
                <c:pt idx="1009">
                  <c:v>-0.13312520000000061</c:v>
                </c:pt>
                <c:pt idx="1010">
                  <c:v>-0.13312520000000061</c:v>
                </c:pt>
                <c:pt idx="1011">
                  <c:v>-0.13723270000000062</c:v>
                </c:pt>
                <c:pt idx="1012">
                  <c:v>-0.13641120000000068</c:v>
                </c:pt>
                <c:pt idx="1013">
                  <c:v>-0.13641120000000068</c:v>
                </c:pt>
                <c:pt idx="1014">
                  <c:v>-0.13066070000000066</c:v>
                </c:pt>
                <c:pt idx="1015">
                  <c:v>-0.13476820000000064</c:v>
                </c:pt>
                <c:pt idx="1016">
                  <c:v>-0.13230370000000069</c:v>
                </c:pt>
                <c:pt idx="1017">
                  <c:v>-0.13394670000000056</c:v>
                </c:pt>
                <c:pt idx="1018">
                  <c:v>-0.1396972000000006</c:v>
                </c:pt>
                <c:pt idx="1019">
                  <c:v>-0.13641120000000068</c:v>
                </c:pt>
                <c:pt idx="1020">
                  <c:v>-0.13394670000000056</c:v>
                </c:pt>
                <c:pt idx="1021">
                  <c:v>-0.14544770000000062</c:v>
                </c:pt>
                <c:pt idx="1022">
                  <c:v>-0.14544770000000062</c:v>
                </c:pt>
                <c:pt idx="1023">
                  <c:v>-0.14544770000000062</c:v>
                </c:pt>
                <c:pt idx="1024">
                  <c:v>-0.14544770000000062</c:v>
                </c:pt>
                <c:pt idx="1025">
                  <c:v>-0.14544770000000062</c:v>
                </c:pt>
                <c:pt idx="1026">
                  <c:v>-0.14544770000000062</c:v>
                </c:pt>
                <c:pt idx="1027">
                  <c:v>-0.14544770000000062</c:v>
                </c:pt>
                <c:pt idx="1028">
                  <c:v>-0.14544770000000062</c:v>
                </c:pt>
                <c:pt idx="1029">
                  <c:v>-0.14544770000000062</c:v>
                </c:pt>
                <c:pt idx="1030">
                  <c:v>-0.14544770000000062</c:v>
                </c:pt>
                <c:pt idx="1031">
                  <c:v>-0.14544770000000062</c:v>
                </c:pt>
                <c:pt idx="1032">
                  <c:v>-0.14544770000000062</c:v>
                </c:pt>
                <c:pt idx="1033">
                  <c:v>-0.14544770000000062</c:v>
                </c:pt>
                <c:pt idx="1034">
                  <c:v>-0.14544770000000062</c:v>
                </c:pt>
                <c:pt idx="1035">
                  <c:v>-0.14544770000000062</c:v>
                </c:pt>
                <c:pt idx="1036">
                  <c:v>-0.14544770000000062</c:v>
                </c:pt>
                <c:pt idx="1037">
                  <c:v>-0.14381570000000052</c:v>
                </c:pt>
                <c:pt idx="1038">
                  <c:v>-0.14789570000000052</c:v>
                </c:pt>
                <c:pt idx="1039">
                  <c:v>-0.14789570000000052</c:v>
                </c:pt>
                <c:pt idx="1040">
                  <c:v>-0.14789570000000052</c:v>
                </c:pt>
                <c:pt idx="1041">
                  <c:v>-0.14626870000000039</c:v>
                </c:pt>
                <c:pt idx="1042">
                  <c:v>-0.14626870000000039</c:v>
                </c:pt>
                <c:pt idx="1043">
                  <c:v>-0.14626870000000039</c:v>
                </c:pt>
                <c:pt idx="1044">
                  <c:v>-0.14464170000000057</c:v>
                </c:pt>
                <c:pt idx="1045">
                  <c:v>-0.14138770000000048</c:v>
                </c:pt>
                <c:pt idx="1046">
                  <c:v>-0.14057420000000057</c:v>
                </c:pt>
                <c:pt idx="1047">
                  <c:v>-0.13976070000000052</c:v>
                </c:pt>
                <c:pt idx="1048">
                  <c:v>-0.13813370000000039</c:v>
                </c:pt>
                <c:pt idx="1049">
                  <c:v>-0.13650670000000056</c:v>
                </c:pt>
                <c:pt idx="1050">
                  <c:v>-0.13650670000000056</c:v>
                </c:pt>
                <c:pt idx="1051">
                  <c:v>-0.14220120000000039</c:v>
                </c:pt>
                <c:pt idx="1052">
                  <c:v>-0.13813370000000039</c:v>
                </c:pt>
                <c:pt idx="1053">
                  <c:v>-0.14220120000000039</c:v>
                </c:pt>
                <c:pt idx="1054">
                  <c:v>-0.14382820000000052</c:v>
                </c:pt>
                <c:pt idx="1055">
                  <c:v>-0.14545520000000048</c:v>
                </c:pt>
                <c:pt idx="1056">
                  <c:v>-0.14545520000000048</c:v>
                </c:pt>
                <c:pt idx="1057">
                  <c:v>-0.14545520000000048</c:v>
                </c:pt>
                <c:pt idx="1058">
                  <c:v>-0.14545520000000048</c:v>
                </c:pt>
                <c:pt idx="1059">
                  <c:v>-0.14545520000000048</c:v>
                </c:pt>
                <c:pt idx="1060">
                  <c:v>-0.14707620000000055</c:v>
                </c:pt>
                <c:pt idx="1061">
                  <c:v>-0.15356020000000048</c:v>
                </c:pt>
                <c:pt idx="1062">
                  <c:v>-0.15356020000000048</c:v>
                </c:pt>
                <c:pt idx="1063">
                  <c:v>-0.15356020000000048</c:v>
                </c:pt>
                <c:pt idx="1064">
                  <c:v>-0.15356020000000048</c:v>
                </c:pt>
                <c:pt idx="1065">
                  <c:v>-0.15356020000000048</c:v>
                </c:pt>
                <c:pt idx="1066">
                  <c:v>-0.15276120000000054</c:v>
                </c:pt>
                <c:pt idx="1067">
                  <c:v>-0.15276120000000054</c:v>
                </c:pt>
                <c:pt idx="1068">
                  <c:v>-0.16554520000000048</c:v>
                </c:pt>
                <c:pt idx="1069">
                  <c:v>-0.16554520000000048</c:v>
                </c:pt>
                <c:pt idx="1070">
                  <c:v>-0.16079620000000053</c:v>
                </c:pt>
                <c:pt idx="1071">
                  <c:v>-0.16396220000000059</c:v>
                </c:pt>
                <c:pt idx="1072">
                  <c:v>-0.16000470000000058</c:v>
                </c:pt>
                <c:pt idx="1073">
                  <c:v>-0.15763020000000047</c:v>
                </c:pt>
                <c:pt idx="1074">
                  <c:v>-0.15763020000000047</c:v>
                </c:pt>
                <c:pt idx="1075">
                  <c:v>-0.15763020000000047</c:v>
                </c:pt>
                <c:pt idx="1076">
                  <c:v>-0.15367270000000047</c:v>
                </c:pt>
                <c:pt idx="1077">
                  <c:v>-0.1552557000000005</c:v>
                </c:pt>
                <c:pt idx="1078">
                  <c:v>-0.16237920000000056</c:v>
                </c:pt>
                <c:pt idx="1079">
                  <c:v>-0.15604720000000058</c:v>
                </c:pt>
                <c:pt idx="1080">
                  <c:v>-0.1520897000000006</c:v>
                </c:pt>
                <c:pt idx="1081">
                  <c:v>-0.15288120000000052</c:v>
                </c:pt>
                <c:pt idx="1082">
                  <c:v>-0.15683870000000052</c:v>
                </c:pt>
                <c:pt idx="1083">
                  <c:v>-0.15050670000000058</c:v>
                </c:pt>
                <c:pt idx="1084">
                  <c:v>-0.1441747000000006</c:v>
                </c:pt>
                <c:pt idx="1085">
                  <c:v>-0.14654920000000057</c:v>
                </c:pt>
                <c:pt idx="1086">
                  <c:v>-0.15367270000000047</c:v>
                </c:pt>
                <c:pt idx="1087">
                  <c:v>-0.15050670000000058</c:v>
                </c:pt>
                <c:pt idx="1088">
                  <c:v>-0.14100870000000054</c:v>
                </c:pt>
                <c:pt idx="1089">
                  <c:v>-0.14575770000000049</c:v>
                </c:pt>
                <c:pt idx="1090">
                  <c:v>-0.14100870000000054</c:v>
                </c:pt>
                <c:pt idx="1091">
                  <c:v>-0.13863420000000057</c:v>
                </c:pt>
                <c:pt idx="1092">
                  <c:v>-0.13784270000000048</c:v>
                </c:pt>
                <c:pt idx="1093">
                  <c:v>-0.13863420000000057</c:v>
                </c:pt>
                <c:pt idx="1094">
                  <c:v>-0.13071920000000056</c:v>
                </c:pt>
                <c:pt idx="1095">
                  <c:v>-0.13309370000000054</c:v>
                </c:pt>
                <c:pt idx="1096">
                  <c:v>-0.12755320000000051</c:v>
                </c:pt>
                <c:pt idx="1097">
                  <c:v>-0.12913620000000053</c:v>
                </c:pt>
                <c:pt idx="1098">
                  <c:v>-0.12676170000000056</c:v>
                </c:pt>
                <c:pt idx="1099">
                  <c:v>-0.13151070000000051</c:v>
                </c:pt>
                <c:pt idx="1100">
                  <c:v>-0.12755320000000051</c:v>
                </c:pt>
                <c:pt idx="1101">
                  <c:v>-0.12755320000000051</c:v>
                </c:pt>
                <c:pt idx="1102">
                  <c:v>-0.13151070000000051</c:v>
                </c:pt>
                <c:pt idx="1103">
                  <c:v>-0.12517870000000053</c:v>
                </c:pt>
                <c:pt idx="1104">
                  <c:v>-0.1235957000000005</c:v>
                </c:pt>
                <c:pt idx="1105">
                  <c:v>-0.12201270000000047</c:v>
                </c:pt>
                <c:pt idx="1106">
                  <c:v>-0.12122120000000054</c:v>
                </c:pt>
                <c:pt idx="1107">
                  <c:v>-0.10934870000000053</c:v>
                </c:pt>
                <c:pt idx="1108">
                  <c:v>-0.10855720000000059</c:v>
                </c:pt>
                <c:pt idx="1109">
                  <c:v>-0.10855720000000059</c:v>
                </c:pt>
                <c:pt idx="1110">
                  <c:v>-0.10855720000000059</c:v>
                </c:pt>
                <c:pt idx="1111">
                  <c:v>-0.10301670000000056</c:v>
                </c:pt>
                <c:pt idx="1112">
                  <c:v>-0.10618270000000048</c:v>
                </c:pt>
                <c:pt idx="1113">
                  <c:v>-9.98507000000005E-2</c:v>
                </c:pt>
                <c:pt idx="1114">
                  <c:v>-9.8267700000000471E-2</c:v>
                </c:pt>
                <c:pt idx="1115">
                  <c:v>-8.876970000000059E-2</c:v>
                </c:pt>
                <c:pt idx="1116">
                  <c:v>-8.5603700000000532E-2</c:v>
                </c:pt>
                <c:pt idx="1117">
                  <c:v>-0.11647220000000059</c:v>
                </c:pt>
                <c:pt idx="1118">
                  <c:v>-0.11488920000000057</c:v>
                </c:pt>
                <c:pt idx="1119">
                  <c:v>-0.10539120000000053</c:v>
                </c:pt>
                <c:pt idx="1120">
                  <c:v>-9.98507000000005E-2</c:v>
                </c:pt>
                <c:pt idx="1121">
                  <c:v>-9.4310200000000483E-2</c:v>
                </c:pt>
                <c:pt idx="1122">
                  <c:v>-9.5893200000000511E-2</c:v>
                </c:pt>
                <c:pt idx="1123">
                  <c:v>-0.10934870000000053</c:v>
                </c:pt>
                <c:pt idx="1124">
                  <c:v>-9.9059200000000569E-2</c:v>
                </c:pt>
                <c:pt idx="1125">
                  <c:v>-0.10539120000000053</c:v>
                </c:pt>
                <c:pt idx="1126">
                  <c:v>-0.12517870000000053</c:v>
                </c:pt>
                <c:pt idx="1127">
                  <c:v>-0.12517870000000053</c:v>
                </c:pt>
                <c:pt idx="1128">
                  <c:v>-0.12517870000000053</c:v>
                </c:pt>
                <c:pt idx="1129">
                  <c:v>-0.12517870000000053</c:v>
                </c:pt>
                <c:pt idx="1130">
                  <c:v>-0.12517870000000053</c:v>
                </c:pt>
                <c:pt idx="1131">
                  <c:v>-0.12517870000000053</c:v>
                </c:pt>
                <c:pt idx="1132">
                  <c:v>-0.12517870000000053</c:v>
                </c:pt>
                <c:pt idx="1133">
                  <c:v>-0.12517870000000053</c:v>
                </c:pt>
                <c:pt idx="1134">
                  <c:v>-0.12517870000000053</c:v>
                </c:pt>
                <c:pt idx="1135">
                  <c:v>-0.12517870000000053</c:v>
                </c:pt>
                <c:pt idx="1136">
                  <c:v>-0.12517870000000053</c:v>
                </c:pt>
                <c:pt idx="1137">
                  <c:v>-0.12517870000000053</c:v>
                </c:pt>
                <c:pt idx="1138">
                  <c:v>-0.12517870000000053</c:v>
                </c:pt>
                <c:pt idx="1139">
                  <c:v>-0.12517870000000053</c:v>
                </c:pt>
                <c:pt idx="1140">
                  <c:v>-0.12517870000000053</c:v>
                </c:pt>
                <c:pt idx="1141">
                  <c:v>-0.12124370000000054</c:v>
                </c:pt>
                <c:pt idx="1142">
                  <c:v>-0.1117997000000006</c:v>
                </c:pt>
                <c:pt idx="1143">
                  <c:v>-0.1117997000000006</c:v>
                </c:pt>
                <c:pt idx="1144">
                  <c:v>-0.12753970000000059</c:v>
                </c:pt>
                <c:pt idx="1145">
                  <c:v>-0.12753970000000059</c:v>
                </c:pt>
                <c:pt idx="1146">
                  <c:v>-0.12753970000000059</c:v>
                </c:pt>
                <c:pt idx="1147">
                  <c:v>-0.12753970000000059</c:v>
                </c:pt>
                <c:pt idx="1148">
                  <c:v>-0.12753970000000059</c:v>
                </c:pt>
                <c:pt idx="1149">
                  <c:v>-0.12753970000000059</c:v>
                </c:pt>
                <c:pt idx="1150">
                  <c:v>-0.12753970000000059</c:v>
                </c:pt>
                <c:pt idx="1151">
                  <c:v>-0.13385970000000058</c:v>
                </c:pt>
                <c:pt idx="1152">
                  <c:v>-0.13385970000000058</c:v>
                </c:pt>
                <c:pt idx="1153">
                  <c:v>-0.13385970000000058</c:v>
                </c:pt>
                <c:pt idx="1154">
                  <c:v>-0.13385970000000058</c:v>
                </c:pt>
                <c:pt idx="1155">
                  <c:v>-0.13385970000000058</c:v>
                </c:pt>
                <c:pt idx="1156">
                  <c:v>-0.13385970000000058</c:v>
                </c:pt>
                <c:pt idx="1157">
                  <c:v>-0.13385970000000058</c:v>
                </c:pt>
                <c:pt idx="1158">
                  <c:v>-0.12835420000000056</c:v>
                </c:pt>
                <c:pt idx="1159">
                  <c:v>-0.12835420000000056</c:v>
                </c:pt>
                <c:pt idx="1160">
                  <c:v>-0.1291407000000005</c:v>
                </c:pt>
                <c:pt idx="1161">
                  <c:v>-0.13228670000000056</c:v>
                </c:pt>
                <c:pt idx="1162">
                  <c:v>-0.12756770000000048</c:v>
                </c:pt>
                <c:pt idx="1163">
                  <c:v>-0.12363520000000047</c:v>
                </c:pt>
                <c:pt idx="1164">
                  <c:v>-0.11734320000000051</c:v>
                </c:pt>
                <c:pt idx="1165">
                  <c:v>-0.11970270000000048</c:v>
                </c:pt>
                <c:pt idx="1166">
                  <c:v>-0.1134107000000005</c:v>
                </c:pt>
                <c:pt idx="1167">
                  <c:v>-0.1134107000000005</c:v>
                </c:pt>
                <c:pt idx="1168">
                  <c:v>-0.10475920000000057</c:v>
                </c:pt>
                <c:pt idx="1169">
                  <c:v>-0.10554570000000051</c:v>
                </c:pt>
                <c:pt idx="1170">
                  <c:v>-0.1134107000000005</c:v>
                </c:pt>
                <c:pt idx="1171">
                  <c:v>-0.11183770000000048</c:v>
                </c:pt>
                <c:pt idx="1172">
                  <c:v>-0.11183770000000048</c:v>
                </c:pt>
                <c:pt idx="1173">
                  <c:v>-0.11026470000000059</c:v>
                </c:pt>
                <c:pt idx="1174">
                  <c:v>-0.10947820000000051</c:v>
                </c:pt>
                <c:pt idx="1175">
                  <c:v>-9.8467200000000588E-2</c:v>
                </c:pt>
                <c:pt idx="1176">
                  <c:v>-0.1016132000000005</c:v>
                </c:pt>
                <c:pt idx="1177">
                  <c:v>-9.7680700000000509E-2</c:v>
                </c:pt>
                <c:pt idx="1178">
                  <c:v>-9.5321200000000536E-2</c:v>
                </c:pt>
                <c:pt idx="1179">
                  <c:v>-9.7680700000000509E-2</c:v>
                </c:pt>
                <c:pt idx="1180">
                  <c:v>-0.10554570000000051</c:v>
                </c:pt>
                <c:pt idx="1181">
                  <c:v>-0.10239970000000059</c:v>
                </c:pt>
                <c:pt idx="1182">
                  <c:v>-0.10554570000000051</c:v>
                </c:pt>
                <c:pt idx="1183">
                  <c:v>-0.10475920000000057</c:v>
                </c:pt>
                <c:pt idx="1184">
                  <c:v>-0.10869170000000057</c:v>
                </c:pt>
                <c:pt idx="1185">
                  <c:v>-0.10869170000000057</c:v>
                </c:pt>
                <c:pt idx="1186">
                  <c:v>-0.11026470000000059</c:v>
                </c:pt>
                <c:pt idx="1187">
                  <c:v>-0.11026470000000059</c:v>
                </c:pt>
                <c:pt idx="1188">
                  <c:v>-0.11026470000000059</c:v>
                </c:pt>
                <c:pt idx="1189">
                  <c:v>-0.11026470000000059</c:v>
                </c:pt>
                <c:pt idx="1190">
                  <c:v>-0.11261220000000059</c:v>
                </c:pt>
                <c:pt idx="1191">
                  <c:v>-0.11261220000000059</c:v>
                </c:pt>
                <c:pt idx="1192">
                  <c:v>-0.11261220000000059</c:v>
                </c:pt>
                <c:pt idx="1193">
                  <c:v>-0.11261220000000059</c:v>
                </c:pt>
                <c:pt idx="1194">
                  <c:v>-0.10719770000000048</c:v>
                </c:pt>
                <c:pt idx="1195">
                  <c:v>-0.1087447000000006</c:v>
                </c:pt>
                <c:pt idx="1196">
                  <c:v>-0.10719770000000048</c:v>
                </c:pt>
                <c:pt idx="1197">
                  <c:v>-0.11029170000000056</c:v>
                </c:pt>
                <c:pt idx="1198">
                  <c:v>-0.10410370000000053</c:v>
                </c:pt>
                <c:pt idx="1199">
                  <c:v>-0.11415920000000057</c:v>
                </c:pt>
                <c:pt idx="1200">
                  <c:v>-0.11183870000000054</c:v>
                </c:pt>
                <c:pt idx="1201">
                  <c:v>-0.11029170000000056</c:v>
                </c:pt>
                <c:pt idx="1202">
                  <c:v>-0.11106520000000047</c:v>
                </c:pt>
                <c:pt idx="1203">
                  <c:v>-0.11570620000000054</c:v>
                </c:pt>
                <c:pt idx="1204">
                  <c:v>-0.10178320000000066</c:v>
                </c:pt>
                <c:pt idx="1205">
                  <c:v>-0.10410370000000053</c:v>
                </c:pt>
                <c:pt idx="1206">
                  <c:v>-0.1048772000000006</c:v>
                </c:pt>
                <c:pt idx="1207">
                  <c:v>-0.10719770000000048</c:v>
                </c:pt>
                <c:pt idx="1208">
                  <c:v>-0.11029170000000056</c:v>
                </c:pt>
                <c:pt idx="1209">
                  <c:v>-0.10333020000000048</c:v>
                </c:pt>
                <c:pt idx="1210">
                  <c:v>-0.11106520000000047</c:v>
                </c:pt>
                <c:pt idx="1211">
                  <c:v>-0.10565070000000065</c:v>
                </c:pt>
                <c:pt idx="1212">
                  <c:v>-9.9462700000000473E-2</c:v>
                </c:pt>
                <c:pt idx="1213">
                  <c:v>-8.7860200000000471E-2</c:v>
                </c:pt>
                <c:pt idx="1214">
                  <c:v>-7.7804700000000587E-2</c:v>
                </c:pt>
                <c:pt idx="1215">
                  <c:v>-7.8578200000000653E-2</c:v>
                </c:pt>
                <c:pt idx="1216">
                  <c:v>-8.2445700000000649E-2</c:v>
                </c:pt>
                <c:pt idx="1217">
                  <c:v>-7.9351700000000566E-2</c:v>
                </c:pt>
                <c:pt idx="1218">
                  <c:v>-9.3274700000000599E-2</c:v>
                </c:pt>
                <c:pt idx="1219">
                  <c:v>-7.7031200000000535E-2</c:v>
                </c:pt>
                <c:pt idx="1220">
                  <c:v>-7.2390200000000474E-2</c:v>
                </c:pt>
                <c:pt idx="1221">
                  <c:v>-7.2390200000000474E-2</c:v>
                </c:pt>
                <c:pt idx="1222">
                  <c:v>-8.0898700000000531E-2</c:v>
                </c:pt>
                <c:pt idx="1223">
                  <c:v>-7.3937200000000591E-2</c:v>
                </c:pt>
                <c:pt idx="1224">
                  <c:v>-6.929620000000053E-2</c:v>
                </c:pt>
                <c:pt idx="1225">
                  <c:v>-7.161670000000056E-2</c:v>
                </c:pt>
                <c:pt idx="1226">
                  <c:v>-6.3108200000000655E-2</c:v>
                </c:pt>
                <c:pt idx="1227">
                  <c:v>-5.6146700000000563E-2</c:v>
                </c:pt>
                <c:pt idx="1228">
                  <c:v>-4.1450200000000478E-2</c:v>
                </c:pt>
                <c:pt idx="1229">
                  <c:v>-4.9185200000000477E-2</c:v>
                </c:pt>
                <c:pt idx="1230">
                  <c:v>-6.0014200000000566E-2</c:v>
                </c:pt>
                <c:pt idx="1231">
                  <c:v>-5.3826200000000539E-2</c:v>
                </c:pt>
                <c:pt idx="1232">
                  <c:v>-5.1505700000000654E-2</c:v>
                </c:pt>
                <c:pt idx="1233">
                  <c:v>-3.9903200000000652E-2</c:v>
                </c:pt>
                <c:pt idx="1234">
                  <c:v>-4.0676700000000565E-2</c:v>
                </c:pt>
                <c:pt idx="1235">
                  <c:v>-4.2223700000000537E-2</c:v>
                </c:pt>
                <c:pt idx="1236">
                  <c:v>-4.0676700000000565E-2</c:v>
                </c:pt>
                <c:pt idx="1237">
                  <c:v>-4.1450200000000478E-2</c:v>
                </c:pt>
                <c:pt idx="1238">
                  <c:v>-4.2223700000000537E-2</c:v>
                </c:pt>
                <c:pt idx="1239">
                  <c:v>-4.7638200000000651E-2</c:v>
                </c:pt>
                <c:pt idx="1240">
                  <c:v>-3.6809200000000562E-2</c:v>
                </c:pt>
                <c:pt idx="1241">
                  <c:v>-3.526220000000059E-2</c:v>
                </c:pt>
                <c:pt idx="1242">
                  <c:v>-3.7582700000000475E-2</c:v>
                </c:pt>
                <c:pt idx="1243">
                  <c:v>-3.4488700000000538E-2</c:v>
                </c:pt>
                <c:pt idx="1244">
                  <c:v>-3.1394700000000594E-2</c:v>
                </c:pt>
                <c:pt idx="1245">
                  <c:v>-2.5206700000000564E-2</c:v>
                </c:pt>
                <c:pt idx="1246">
                  <c:v>-1.2057200000000594E-2</c:v>
                </c:pt>
                <c:pt idx="1247">
                  <c:v>-1.8245200000000478E-2</c:v>
                </c:pt>
                <c:pt idx="1248">
                  <c:v>-1.5924700000000593E-2</c:v>
                </c:pt>
                <c:pt idx="1249">
                  <c:v>-2.5206700000000564E-2</c:v>
                </c:pt>
                <c:pt idx="1250">
                  <c:v>-9.7367000000005647E-3</c:v>
                </c:pt>
                <c:pt idx="1251">
                  <c:v>-2.7752000000004773E-3</c:v>
                </c:pt>
                <c:pt idx="1252">
                  <c:v>3.1879999999946451E-4</c:v>
                </c:pt>
                <c:pt idx="1253">
                  <c:v>-4.547000000005937E-4</c:v>
                </c:pt>
                <c:pt idx="1254">
                  <c:v>-5.0957000000006521E-3</c:v>
                </c:pt>
                <c:pt idx="1255">
                  <c:v>-1.0510200000000478E-2</c:v>
                </c:pt>
                <c:pt idx="1256">
                  <c:v>-2.2886200000000537E-2</c:v>
                </c:pt>
                <c:pt idx="1257">
                  <c:v>-1.5924700000000593E-2</c:v>
                </c:pt>
                <c:pt idx="1258">
                  <c:v>-2.5206700000000564E-2</c:v>
                </c:pt>
                <c:pt idx="1259">
                  <c:v>-2.5206700000000564E-2</c:v>
                </c:pt>
                <c:pt idx="1260">
                  <c:v>-2.6719700000000738E-2</c:v>
                </c:pt>
                <c:pt idx="1261">
                  <c:v>-3.125870000000068E-2</c:v>
                </c:pt>
                <c:pt idx="1262">
                  <c:v>-3.2771700000000709E-2</c:v>
                </c:pt>
                <c:pt idx="1263">
                  <c:v>-3.5797700000000626E-2</c:v>
                </c:pt>
                <c:pt idx="1264">
                  <c:v>-3.2771700000000709E-2</c:v>
                </c:pt>
                <c:pt idx="1265">
                  <c:v>-3.5041200000000682E-2</c:v>
                </c:pt>
                <c:pt idx="1266">
                  <c:v>-3.0502200000000739E-2</c:v>
                </c:pt>
                <c:pt idx="1267">
                  <c:v>-3.8067200000000738E-2</c:v>
                </c:pt>
                <c:pt idx="1268">
                  <c:v>-3.8067200000000738E-2</c:v>
                </c:pt>
                <c:pt idx="1269">
                  <c:v>-3.9573200000000801E-2</c:v>
                </c:pt>
                <c:pt idx="1270">
                  <c:v>-3.9573200000000801E-2</c:v>
                </c:pt>
                <c:pt idx="1271">
                  <c:v>-3.9573200000000801E-2</c:v>
                </c:pt>
                <c:pt idx="1272">
                  <c:v>-3.9573200000000801E-2</c:v>
                </c:pt>
                <c:pt idx="1273">
                  <c:v>-3.9573200000000801E-2</c:v>
                </c:pt>
                <c:pt idx="1274">
                  <c:v>-3.9573200000000801E-2</c:v>
                </c:pt>
                <c:pt idx="1275">
                  <c:v>-3.9573200000000801E-2</c:v>
                </c:pt>
                <c:pt idx="1276">
                  <c:v>-3.9573200000000801E-2</c:v>
                </c:pt>
                <c:pt idx="1277">
                  <c:v>-3.9573200000000801E-2</c:v>
                </c:pt>
                <c:pt idx="1278">
                  <c:v>-3.9573200000000801E-2</c:v>
                </c:pt>
                <c:pt idx="1279">
                  <c:v>-3.9573200000000801E-2</c:v>
                </c:pt>
                <c:pt idx="1280">
                  <c:v>-4.3315700000000797E-2</c:v>
                </c:pt>
                <c:pt idx="1281">
                  <c:v>-3.6579200000000853E-2</c:v>
                </c:pt>
                <c:pt idx="1282">
                  <c:v>-4.3315700000000797E-2</c:v>
                </c:pt>
                <c:pt idx="1283">
                  <c:v>-5.4543200000000798E-2</c:v>
                </c:pt>
                <c:pt idx="1284">
                  <c:v>-5.4543200000000798E-2</c:v>
                </c:pt>
                <c:pt idx="1285">
                  <c:v>-5.4543200000000798E-2</c:v>
                </c:pt>
                <c:pt idx="1286">
                  <c:v>-6.1207700000000767E-2</c:v>
                </c:pt>
                <c:pt idx="1287">
                  <c:v>-6.1207700000000767E-2</c:v>
                </c:pt>
                <c:pt idx="1288">
                  <c:v>-6.0471200000000828E-2</c:v>
                </c:pt>
                <c:pt idx="1289">
                  <c:v>-5.7525200000000769E-2</c:v>
                </c:pt>
                <c:pt idx="1290">
                  <c:v>-5.7525200000000769E-2</c:v>
                </c:pt>
                <c:pt idx="1291">
                  <c:v>-6.7836200000000832E-2</c:v>
                </c:pt>
                <c:pt idx="1292">
                  <c:v>-6.7836200000000832E-2</c:v>
                </c:pt>
                <c:pt idx="1293">
                  <c:v>-6.7836200000000832E-2</c:v>
                </c:pt>
                <c:pt idx="1294">
                  <c:v>-6.7836200000000832E-2</c:v>
                </c:pt>
                <c:pt idx="1295">
                  <c:v>-6.3462200000000746E-2</c:v>
                </c:pt>
                <c:pt idx="1296">
                  <c:v>-7.0752200000000737E-2</c:v>
                </c:pt>
                <c:pt idx="1297">
                  <c:v>-7.5126200000000823E-2</c:v>
                </c:pt>
                <c:pt idx="1298">
                  <c:v>-7.5126200000000823E-2</c:v>
                </c:pt>
                <c:pt idx="1299">
                  <c:v>-7.5126200000000823E-2</c:v>
                </c:pt>
                <c:pt idx="1300">
                  <c:v>-7.5126200000000823E-2</c:v>
                </c:pt>
                <c:pt idx="1301">
                  <c:v>-7.5126200000000823E-2</c:v>
                </c:pt>
                <c:pt idx="1302">
                  <c:v>-7.8748700000000824E-2</c:v>
                </c:pt>
                <c:pt idx="1303">
                  <c:v>-7.8748700000000824E-2</c:v>
                </c:pt>
                <c:pt idx="1304">
                  <c:v>-7.8748700000000824E-2</c:v>
                </c:pt>
                <c:pt idx="1305">
                  <c:v>-8.3788700000000826E-2</c:v>
                </c:pt>
                <c:pt idx="1306">
                  <c:v>-7.9468700000000822E-2</c:v>
                </c:pt>
                <c:pt idx="1307">
                  <c:v>-7.5148700000000832E-2</c:v>
                </c:pt>
                <c:pt idx="1308">
                  <c:v>-7.5148700000000832E-2</c:v>
                </c:pt>
                <c:pt idx="1309">
                  <c:v>-7.8028700000000825E-2</c:v>
                </c:pt>
                <c:pt idx="1310">
                  <c:v>-7.0108700000000829E-2</c:v>
                </c:pt>
                <c:pt idx="1311">
                  <c:v>-6.8668700000000679E-2</c:v>
                </c:pt>
                <c:pt idx="1312">
                  <c:v>-7.1548700000000826E-2</c:v>
                </c:pt>
                <c:pt idx="1313">
                  <c:v>-7.8028700000000825E-2</c:v>
                </c:pt>
                <c:pt idx="1314">
                  <c:v>-7.7308700000000827E-2</c:v>
                </c:pt>
                <c:pt idx="1315">
                  <c:v>-7.4428700000000833E-2</c:v>
                </c:pt>
                <c:pt idx="1316">
                  <c:v>-7.0828700000000827E-2</c:v>
                </c:pt>
                <c:pt idx="1317">
                  <c:v>-7.6588700000000967E-2</c:v>
                </c:pt>
                <c:pt idx="1318">
                  <c:v>-7.5868700000000677E-2</c:v>
                </c:pt>
                <c:pt idx="1319">
                  <c:v>-7.6588700000000967E-2</c:v>
                </c:pt>
                <c:pt idx="1320">
                  <c:v>-8.0908700000000833E-2</c:v>
                </c:pt>
                <c:pt idx="1321">
                  <c:v>-8.0908700000000833E-2</c:v>
                </c:pt>
                <c:pt idx="1322">
                  <c:v>-8.0908700000000833E-2</c:v>
                </c:pt>
                <c:pt idx="1323">
                  <c:v>-8.0908700000000833E-2</c:v>
                </c:pt>
                <c:pt idx="1324">
                  <c:v>-8.0908700000000833E-2</c:v>
                </c:pt>
                <c:pt idx="1325">
                  <c:v>-8.0908700000000833E-2</c:v>
                </c:pt>
                <c:pt idx="1326">
                  <c:v>-8.0908700000000833E-2</c:v>
                </c:pt>
                <c:pt idx="1327">
                  <c:v>-9.5902700000000771E-2</c:v>
                </c:pt>
                <c:pt idx="1328">
                  <c:v>-9.5902700000000771E-2</c:v>
                </c:pt>
                <c:pt idx="1329">
                  <c:v>-9.5902700000000771E-2</c:v>
                </c:pt>
                <c:pt idx="1330">
                  <c:v>-9.5902700000000771E-2</c:v>
                </c:pt>
                <c:pt idx="1331">
                  <c:v>-9.5902700000000771E-2</c:v>
                </c:pt>
                <c:pt idx="1332">
                  <c:v>-9.5902700000000771E-2</c:v>
                </c:pt>
                <c:pt idx="1333">
                  <c:v>-9.5902700000000771E-2</c:v>
                </c:pt>
                <c:pt idx="1334">
                  <c:v>-9.5902700000000771E-2</c:v>
                </c:pt>
                <c:pt idx="1335">
                  <c:v>-9.5902700000000771E-2</c:v>
                </c:pt>
                <c:pt idx="1336">
                  <c:v>-9.5902700000000771E-2</c:v>
                </c:pt>
                <c:pt idx="1337">
                  <c:v>-9.5902700000000771E-2</c:v>
                </c:pt>
                <c:pt idx="1338">
                  <c:v>-9.5902700000000771E-2</c:v>
                </c:pt>
                <c:pt idx="1339">
                  <c:v>-9.5902700000000771E-2</c:v>
                </c:pt>
                <c:pt idx="1340">
                  <c:v>-9.5902700000000771E-2</c:v>
                </c:pt>
                <c:pt idx="1341">
                  <c:v>-9.5902700000000771E-2</c:v>
                </c:pt>
                <c:pt idx="1342">
                  <c:v>-9.4475700000000648E-2</c:v>
                </c:pt>
                <c:pt idx="1343">
                  <c:v>-9.3762200000000739E-2</c:v>
                </c:pt>
                <c:pt idx="1344">
                  <c:v>-0.10018370000000083</c:v>
                </c:pt>
                <c:pt idx="1345">
                  <c:v>-0.10018370000000083</c:v>
                </c:pt>
                <c:pt idx="1346">
                  <c:v>-0.10018370000000083</c:v>
                </c:pt>
                <c:pt idx="1347">
                  <c:v>-0.10018370000000083</c:v>
                </c:pt>
                <c:pt idx="1348">
                  <c:v>-0.10018370000000083</c:v>
                </c:pt>
                <c:pt idx="1349">
                  <c:v>-9.382970000000089E-2</c:v>
                </c:pt>
                <c:pt idx="1350">
                  <c:v>-9.3123700000000822E-2</c:v>
                </c:pt>
                <c:pt idx="1351">
                  <c:v>-0.10018370000000083</c:v>
                </c:pt>
                <c:pt idx="1352">
                  <c:v>-8.7475700000000947E-2</c:v>
                </c:pt>
                <c:pt idx="1353">
                  <c:v>-0.11571570000000095</c:v>
                </c:pt>
                <c:pt idx="1354">
                  <c:v>-0.11571570000000095</c:v>
                </c:pt>
                <c:pt idx="1355">
                  <c:v>-0.11571570000000095</c:v>
                </c:pt>
                <c:pt idx="1356">
                  <c:v>-0.11571570000000095</c:v>
                </c:pt>
                <c:pt idx="1357">
                  <c:v>-0.11571570000000095</c:v>
                </c:pt>
                <c:pt idx="1358">
                  <c:v>-0.11571570000000095</c:v>
                </c:pt>
                <c:pt idx="1359">
                  <c:v>-0.11571570000000095</c:v>
                </c:pt>
                <c:pt idx="1360">
                  <c:v>-0.11571570000000095</c:v>
                </c:pt>
                <c:pt idx="1361">
                  <c:v>-0.11571570000000095</c:v>
                </c:pt>
                <c:pt idx="1362">
                  <c:v>-0.11571570000000095</c:v>
                </c:pt>
                <c:pt idx="1363">
                  <c:v>-0.11571570000000095</c:v>
                </c:pt>
                <c:pt idx="1364">
                  <c:v>-0.11571570000000095</c:v>
                </c:pt>
                <c:pt idx="1365">
                  <c:v>-0.11360220000000103</c:v>
                </c:pt>
                <c:pt idx="1366">
                  <c:v>-0.10867070000000094</c:v>
                </c:pt>
                <c:pt idx="1367">
                  <c:v>-0.10444370000000097</c:v>
                </c:pt>
                <c:pt idx="1368">
                  <c:v>-0.10233020000000091</c:v>
                </c:pt>
                <c:pt idx="1369">
                  <c:v>-9.9512200000001036E-2</c:v>
                </c:pt>
                <c:pt idx="1370">
                  <c:v>-0.10092120000000097</c:v>
                </c:pt>
                <c:pt idx="1371">
                  <c:v>-0.10092120000000097</c:v>
                </c:pt>
                <c:pt idx="1372">
                  <c:v>-0.10162570000000094</c:v>
                </c:pt>
                <c:pt idx="1373">
                  <c:v>-9.7398700000000976E-2</c:v>
                </c:pt>
                <c:pt idx="1374">
                  <c:v>-0.10021670000000085</c:v>
                </c:pt>
                <c:pt idx="1375">
                  <c:v>-0.10092120000000097</c:v>
                </c:pt>
                <c:pt idx="1376">
                  <c:v>-9.9512200000001036E-2</c:v>
                </c:pt>
                <c:pt idx="1377">
                  <c:v>-0.10514820000000094</c:v>
                </c:pt>
                <c:pt idx="1378">
                  <c:v>-0.10726170000000086</c:v>
                </c:pt>
                <c:pt idx="1379">
                  <c:v>-9.9512200000001036E-2</c:v>
                </c:pt>
                <c:pt idx="1380">
                  <c:v>-0.10373920000000085</c:v>
                </c:pt>
                <c:pt idx="1381">
                  <c:v>-0.10233020000000091</c:v>
                </c:pt>
                <c:pt idx="1382">
                  <c:v>-9.8807700000000914E-2</c:v>
                </c:pt>
                <c:pt idx="1383">
                  <c:v>-9.9512200000001036E-2</c:v>
                </c:pt>
                <c:pt idx="1384">
                  <c:v>-0.10162570000000094</c:v>
                </c:pt>
                <c:pt idx="1385">
                  <c:v>-0.10303470000000103</c:v>
                </c:pt>
                <c:pt idx="1386">
                  <c:v>-9.8103200000000945E-2</c:v>
                </c:pt>
                <c:pt idx="1387">
                  <c:v>-0.10303470000000103</c:v>
                </c:pt>
                <c:pt idx="1388">
                  <c:v>-9.7398700000000976E-2</c:v>
                </c:pt>
                <c:pt idx="1389">
                  <c:v>-9.9512200000001036E-2</c:v>
                </c:pt>
                <c:pt idx="1390">
                  <c:v>-0.10585270000000091</c:v>
                </c:pt>
                <c:pt idx="1391">
                  <c:v>-0.10585270000000091</c:v>
                </c:pt>
                <c:pt idx="1392">
                  <c:v>-0.10863870000000098</c:v>
                </c:pt>
                <c:pt idx="1393">
                  <c:v>-0.10863870000000098</c:v>
                </c:pt>
                <c:pt idx="1394">
                  <c:v>-0.10585270000000091</c:v>
                </c:pt>
                <c:pt idx="1395">
                  <c:v>-0.10167370000000098</c:v>
                </c:pt>
                <c:pt idx="1396">
                  <c:v>-0.10167370000000098</c:v>
                </c:pt>
                <c:pt idx="1397">
                  <c:v>-0.10724570000000108</c:v>
                </c:pt>
                <c:pt idx="1398">
                  <c:v>-0.10724570000000108</c:v>
                </c:pt>
                <c:pt idx="1399">
                  <c:v>-0.10167370000000098</c:v>
                </c:pt>
                <c:pt idx="1400">
                  <c:v>-9.8191200000000978E-2</c:v>
                </c:pt>
                <c:pt idx="1401">
                  <c:v>-9.0529700000001032E-2</c:v>
                </c:pt>
                <c:pt idx="1402">
                  <c:v>-8.9136700000001151E-2</c:v>
                </c:pt>
                <c:pt idx="1403">
                  <c:v>-7.4510200000000915E-2</c:v>
                </c:pt>
                <c:pt idx="1404">
                  <c:v>-7.2420700000001087E-2</c:v>
                </c:pt>
                <c:pt idx="1405">
                  <c:v>-8.1475200000000914E-2</c:v>
                </c:pt>
                <c:pt idx="1406">
                  <c:v>-9.2619200000001151E-2</c:v>
                </c:pt>
                <c:pt idx="1407">
                  <c:v>-9.1922700000000912E-2</c:v>
                </c:pt>
                <c:pt idx="1408">
                  <c:v>-9.958420000000115E-2</c:v>
                </c:pt>
                <c:pt idx="1409">
                  <c:v>-9.4708700000000978E-2</c:v>
                </c:pt>
                <c:pt idx="1410">
                  <c:v>-9.7494700000001031E-2</c:v>
                </c:pt>
                <c:pt idx="1411">
                  <c:v>-9.2619200000001151E-2</c:v>
                </c:pt>
                <c:pt idx="1412">
                  <c:v>-8.3564700000001033E-2</c:v>
                </c:pt>
                <c:pt idx="1413">
                  <c:v>-6.1973200000001089E-2</c:v>
                </c:pt>
                <c:pt idx="1414">
                  <c:v>-7.1027700000000915E-2</c:v>
                </c:pt>
                <c:pt idx="1415">
                  <c:v>-8.4261200000000966E-2</c:v>
                </c:pt>
                <c:pt idx="1416">
                  <c:v>-8.5654200000001152E-2</c:v>
                </c:pt>
                <c:pt idx="1417">
                  <c:v>-6.1973200000001089E-2</c:v>
                </c:pt>
                <c:pt idx="1418">
                  <c:v>-6.6152200000001035E-2</c:v>
                </c:pt>
                <c:pt idx="1419">
                  <c:v>-6.2669700000001036E-2</c:v>
                </c:pt>
                <c:pt idx="1420">
                  <c:v>-4.8739700000001031E-2</c:v>
                </c:pt>
                <c:pt idx="1421">
                  <c:v>-5.0132700000000911E-2</c:v>
                </c:pt>
                <c:pt idx="1422">
                  <c:v>-5.222220000000103E-2</c:v>
                </c:pt>
                <c:pt idx="1423">
                  <c:v>-5.2918700000000971E-2</c:v>
                </c:pt>
                <c:pt idx="1424">
                  <c:v>-3.8988700000000973E-2</c:v>
                </c:pt>
                <c:pt idx="1425">
                  <c:v>-4.9436200000000971E-2</c:v>
                </c:pt>
                <c:pt idx="1426">
                  <c:v>-5.500820000000109E-2</c:v>
                </c:pt>
                <c:pt idx="1427">
                  <c:v>-5.9883700000000969E-2</c:v>
                </c:pt>
                <c:pt idx="1428">
                  <c:v>-6.5455700000001088E-2</c:v>
                </c:pt>
                <c:pt idx="1429">
                  <c:v>-5.640120000000097E-2</c:v>
                </c:pt>
                <c:pt idx="1430">
                  <c:v>-5.7794200000001149E-2</c:v>
                </c:pt>
                <c:pt idx="1431">
                  <c:v>-5.9187200000001029E-2</c:v>
                </c:pt>
                <c:pt idx="1432">
                  <c:v>-4.4560700000001091E-2</c:v>
                </c:pt>
                <c:pt idx="1433">
                  <c:v>-4.5257200000001031E-2</c:v>
                </c:pt>
                <c:pt idx="1434">
                  <c:v>-4.3167700000000912E-2</c:v>
                </c:pt>
                <c:pt idx="1435">
                  <c:v>-4.8043200000001091E-2</c:v>
                </c:pt>
                <c:pt idx="1436">
                  <c:v>-3.4113200000001086E-2</c:v>
                </c:pt>
                <c:pt idx="1437">
                  <c:v>-2.714820000000109E-2</c:v>
                </c:pt>
                <c:pt idx="1438">
                  <c:v>-2.9237700000000914E-2</c:v>
                </c:pt>
                <c:pt idx="1439">
                  <c:v>-2.5755200000000915E-2</c:v>
                </c:pt>
                <c:pt idx="1440">
                  <c:v>-2.5755200000000915E-2</c:v>
                </c:pt>
                <c:pt idx="1441">
                  <c:v>-1.4611200000000973E-2</c:v>
                </c:pt>
                <c:pt idx="1442">
                  <c:v>-1.3218200000001089E-2</c:v>
                </c:pt>
                <c:pt idx="1443">
                  <c:v>-1.3777000000009139E-3</c:v>
                </c:pt>
                <c:pt idx="1444">
                  <c:v>3.4977999999989697E-3</c:v>
                </c:pt>
                <c:pt idx="1445">
                  <c:v>8.3732999999988535E-3</c:v>
                </c:pt>
                <c:pt idx="1446">
                  <c:v>5.5872999999990857E-3</c:v>
                </c:pt>
                <c:pt idx="1447">
                  <c:v>-1.2521700000001147E-2</c:v>
                </c:pt>
                <c:pt idx="1448">
                  <c:v>-1.8093700000000972E-2</c:v>
                </c:pt>
                <c:pt idx="1449">
                  <c:v>-3.5506200000000973E-2</c:v>
                </c:pt>
                <c:pt idx="1450">
                  <c:v>-3.5506200000000973E-2</c:v>
                </c:pt>
                <c:pt idx="1451">
                  <c:v>-3.5506200000000973E-2</c:v>
                </c:pt>
                <c:pt idx="1452">
                  <c:v>-3.5506200000000973E-2</c:v>
                </c:pt>
                <c:pt idx="1453">
                  <c:v>-3.5506200000000973E-2</c:v>
                </c:pt>
                <c:pt idx="1454">
                  <c:v>-3.5506200000000973E-2</c:v>
                </c:pt>
                <c:pt idx="1455">
                  <c:v>-3.5506200000000973E-2</c:v>
                </c:pt>
                <c:pt idx="1456">
                  <c:v>-3.5506200000000973E-2</c:v>
                </c:pt>
                <c:pt idx="1457">
                  <c:v>-3.5506200000000973E-2</c:v>
                </c:pt>
                <c:pt idx="1458">
                  <c:v>-3.6197200000000887E-2</c:v>
                </c:pt>
                <c:pt idx="1459">
                  <c:v>-5.5545200000001058E-2</c:v>
                </c:pt>
                <c:pt idx="1460">
                  <c:v>-5.5545200000001058E-2</c:v>
                </c:pt>
                <c:pt idx="1461">
                  <c:v>-5.5545200000001058E-2</c:v>
                </c:pt>
                <c:pt idx="1462">
                  <c:v>-5.0869200000001148E-2</c:v>
                </c:pt>
                <c:pt idx="1463">
                  <c:v>-3.4169200000001149E-2</c:v>
                </c:pt>
                <c:pt idx="1464">
                  <c:v>-3.9513200000001233E-2</c:v>
                </c:pt>
                <c:pt idx="1465">
                  <c:v>-4.1517200000001177E-2</c:v>
                </c:pt>
                <c:pt idx="1466">
                  <c:v>-3.8845200000001058E-2</c:v>
                </c:pt>
                <c:pt idx="1467">
                  <c:v>-3.5505200000001062E-2</c:v>
                </c:pt>
                <c:pt idx="1468">
                  <c:v>-2.7489200000001147E-2</c:v>
                </c:pt>
                <c:pt idx="1469">
                  <c:v>-3.7509200000001144E-2</c:v>
                </c:pt>
                <c:pt idx="1470">
                  <c:v>-6.4897200000001182E-2</c:v>
                </c:pt>
                <c:pt idx="1471">
                  <c:v>-3.8177200000001174E-2</c:v>
                </c:pt>
                <c:pt idx="1472">
                  <c:v>-2.8157200000001176E-2</c:v>
                </c:pt>
                <c:pt idx="1473">
                  <c:v>-4.6861200000001116E-2</c:v>
                </c:pt>
                <c:pt idx="1474">
                  <c:v>-3.9513200000001233E-2</c:v>
                </c:pt>
                <c:pt idx="1475">
                  <c:v>-4.1517200000001177E-2</c:v>
                </c:pt>
                <c:pt idx="1476">
                  <c:v>-3.0829200000001146E-2</c:v>
                </c:pt>
                <c:pt idx="1477">
                  <c:v>-1.9473200000001235E-2</c:v>
                </c:pt>
                <c:pt idx="1478">
                  <c:v>-2.2813200000001234E-2</c:v>
                </c:pt>
                <c:pt idx="1479">
                  <c:v>-2.6153200000001233E-2</c:v>
                </c:pt>
                <c:pt idx="1480">
                  <c:v>1.9027999999988241E-3</c:v>
                </c:pt>
                <c:pt idx="1481">
                  <c:v>-1.0120000000111759E-4</c:v>
                </c:pt>
                <c:pt idx="1482">
                  <c:v>-9.4532000000012335E-3</c:v>
                </c:pt>
                <c:pt idx="1483">
                  <c:v>-3.4169200000001149E-2</c:v>
                </c:pt>
                <c:pt idx="1484">
                  <c:v>-2.6153200000001233E-2</c:v>
                </c:pt>
                <c:pt idx="1485">
                  <c:v>-1.8137200000001175E-2</c:v>
                </c:pt>
                <c:pt idx="1486">
                  <c:v>-5.6881200000001117E-2</c:v>
                </c:pt>
                <c:pt idx="1487">
                  <c:v>-5.6881200000001117E-2</c:v>
                </c:pt>
                <c:pt idx="1488">
                  <c:v>-5.6881200000001117E-2</c:v>
                </c:pt>
                <c:pt idx="1489">
                  <c:v>-5.6881200000001117E-2</c:v>
                </c:pt>
                <c:pt idx="1490">
                  <c:v>-5.6881200000001117E-2</c:v>
                </c:pt>
                <c:pt idx="1491">
                  <c:v>-5.6881200000001117E-2</c:v>
                </c:pt>
                <c:pt idx="1492">
                  <c:v>-5.6881200000001117E-2</c:v>
                </c:pt>
                <c:pt idx="1493">
                  <c:v>-5.6881200000001117E-2</c:v>
                </c:pt>
                <c:pt idx="1494">
                  <c:v>-5.6881200000001117E-2</c:v>
                </c:pt>
                <c:pt idx="1495">
                  <c:v>-5.6881200000001117E-2</c:v>
                </c:pt>
                <c:pt idx="1496">
                  <c:v>-5.6881200000001117E-2</c:v>
                </c:pt>
                <c:pt idx="1497">
                  <c:v>-5.6881200000001117E-2</c:v>
                </c:pt>
                <c:pt idx="1498">
                  <c:v>-5.6881200000001117E-2</c:v>
                </c:pt>
                <c:pt idx="1499">
                  <c:v>-5.6881200000001117E-2</c:v>
                </c:pt>
                <c:pt idx="1500">
                  <c:v>-5.6881200000001117E-2</c:v>
                </c:pt>
                <c:pt idx="1501">
                  <c:v>-5.6881200000001117E-2</c:v>
                </c:pt>
                <c:pt idx="1502">
                  <c:v>-5.6881200000001117E-2</c:v>
                </c:pt>
                <c:pt idx="1503">
                  <c:v>-6.0203700000001116E-2</c:v>
                </c:pt>
                <c:pt idx="1504">
                  <c:v>-5.8210200000001204E-2</c:v>
                </c:pt>
                <c:pt idx="1505">
                  <c:v>-7.1500200000001207E-2</c:v>
                </c:pt>
                <c:pt idx="1506">
                  <c:v>-7.1500200000001207E-2</c:v>
                </c:pt>
                <c:pt idx="1507">
                  <c:v>-7.1500200000001207E-2</c:v>
                </c:pt>
                <c:pt idx="1508">
                  <c:v>-7.1500200000001207E-2</c:v>
                </c:pt>
                <c:pt idx="1509">
                  <c:v>-7.1500200000001207E-2</c:v>
                </c:pt>
                <c:pt idx="1510">
                  <c:v>-8.5265700000001235E-2</c:v>
                </c:pt>
                <c:pt idx="1511">
                  <c:v>-7.2811200000001269E-2</c:v>
                </c:pt>
                <c:pt idx="1512">
                  <c:v>-7.0189200000001145E-2</c:v>
                </c:pt>
                <c:pt idx="1513">
                  <c:v>-7.739970000000132E-2</c:v>
                </c:pt>
                <c:pt idx="1514">
                  <c:v>-8.1988200000001232E-2</c:v>
                </c:pt>
                <c:pt idx="1515">
                  <c:v>-9.2476200000001257E-2</c:v>
                </c:pt>
                <c:pt idx="1516">
                  <c:v>-9.2476200000001257E-2</c:v>
                </c:pt>
                <c:pt idx="1517">
                  <c:v>-9.2476200000001257E-2</c:v>
                </c:pt>
                <c:pt idx="1518">
                  <c:v>-9.2476200000001257E-2</c:v>
                </c:pt>
                <c:pt idx="1519">
                  <c:v>-9.2476200000001257E-2</c:v>
                </c:pt>
                <c:pt idx="1520">
                  <c:v>-9.2476200000001257E-2</c:v>
                </c:pt>
                <c:pt idx="1521">
                  <c:v>-9.2476200000001257E-2</c:v>
                </c:pt>
                <c:pt idx="1522">
                  <c:v>-9.2476200000001257E-2</c:v>
                </c:pt>
                <c:pt idx="1523">
                  <c:v>-9.2476200000001257E-2</c:v>
                </c:pt>
                <c:pt idx="1524">
                  <c:v>-9.2476200000001257E-2</c:v>
                </c:pt>
                <c:pt idx="1525">
                  <c:v>-9.2476200000001257E-2</c:v>
                </c:pt>
                <c:pt idx="1526">
                  <c:v>-9.2476200000001257E-2</c:v>
                </c:pt>
                <c:pt idx="1527">
                  <c:v>-9.2476200000001257E-2</c:v>
                </c:pt>
                <c:pt idx="1528">
                  <c:v>-9.2476200000001257E-2</c:v>
                </c:pt>
                <c:pt idx="1529">
                  <c:v>-9.2476200000001257E-2</c:v>
                </c:pt>
                <c:pt idx="1530">
                  <c:v>-9.2476200000001257E-2</c:v>
                </c:pt>
                <c:pt idx="1531">
                  <c:v>-9.2476200000001257E-2</c:v>
                </c:pt>
                <c:pt idx="1532">
                  <c:v>-9.2476200000001257E-2</c:v>
                </c:pt>
                <c:pt idx="1533">
                  <c:v>-9.2476200000001257E-2</c:v>
                </c:pt>
                <c:pt idx="1534">
                  <c:v>-9.2476200000001257E-2</c:v>
                </c:pt>
                <c:pt idx="1535">
                  <c:v>-9.2476200000001257E-2</c:v>
                </c:pt>
                <c:pt idx="1536">
                  <c:v>-9.2476200000001257E-2</c:v>
                </c:pt>
                <c:pt idx="1537">
                  <c:v>-9.2476200000001257E-2</c:v>
                </c:pt>
                <c:pt idx="1538">
                  <c:v>-9.2476200000001257E-2</c:v>
                </c:pt>
                <c:pt idx="1539">
                  <c:v>-9.2476200000001257E-2</c:v>
                </c:pt>
                <c:pt idx="1540">
                  <c:v>-9.2476200000001257E-2</c:v>
                </c:pt>
                <c:pt idx="1541">
                  <c:v>-9.2476200000001257E-2</c:v>
                </c:pt>
                <c:pt idx="1542">
                  <c:v>-9.2476200000001257E-2</c:v>
                </c:pt>
                <c:pt idx="1543">
                  <c:v>-9.2476200000001257E-2</c:v>
                </c:pt>
                <c:pt idx="1544">
                  <c:v>-9.2476200000001257E-2</c:v>
                </c:pt>
                <c:pt idx="1545">
                  <c:v>-9.2476200000001257E-2</c:v>
                </c:pt>
                <c:pt idx="1546">
                  <c:v>-9.2476200000001257E-2</c:v>
                </c:pt>
                <c:pt idx="1547">
                  <c:v>-9.2476200000001257E-2</c:v>
                </c:pt>
                <c:pt idx="1548">
                  <c:v>-9.2476200000001257E-2</c:v>
                </c:pt>
                <c:pt idx="1549">
                  <c:v>-9.2476200000001257E-2</c:v>
                </c:pt>
                <c:pt idx="1550">
                  <c:v>-9.2476200000001257E-2</c:v>
                </c:pt>
                <c:pt idx="1551">
                  <c:v>-9.2476200000001257E-2</c:v>
                </c:pt>
                <c:pt idx="1552">
                  <c:v>-9.2476200000001257E-2</c:v>
                </c:pt>
                <c:pt idx="1553">
                  <c:v>-9.2476200000001257E-2</c:v>
                </c:pt>
                <c:pt idx="1554">
                  <c:v>-9.2476200000001257E-2</c:v>
                </c:pt>
                <c:pt idx="1555">
                  <c:v>-9.2476200000001257E-2</c:v>
                </c:pt>
                <c:pt idx="1556">
                  <c:v>-9.0425700000001233E-2</c:v>
                </c:pt>
                <c:pt idx="1557">
                  <c:v>-9.1109200000001153E-2</c:v>
                </c:pt>
                <c:pt idx="1558">
                  <c:v>-8.7691700000001149E-2</c:v>
                </c:pt>
                <c:pt idx="1559">
                  <c:v>-9.8627700000001206E-2</c:v>
                </c:pt>
                <c:pt idx="1560">
                  <c:v>-9.8627700000001206E-2</c:v>
                </c:pt>
                <c:pt idx="1561">
                  <c:v>-9.8627700000001206E-2</c:v>
                </c:pt>
                <c:pt idx="1562">
                  <c:v>-9.8627700000001206E-2</c:v>
                </c:pt>
                <c:pt idx="1563">
                  <c:v>-9.8627700000001206E-2</c:v>
                </c:pt>
                <c:pt idx="1564">
                  <c:v>-9.8627700000001206E-2</c:v>
                </c:pt>
                <c:pt idx="1565">
                  <c:v>-9.8627700000001206E-2</c:v>
                </c:pt>
                <c:pt idx="1566">
                  <c:v>-9.8627700000001206E-2</c:v>
                </c:pt>
                <c:pt idx="1567">
                  <c:v>-9.8627700000001206E-2</c:v>
                </c:pt>
                <c:pt idx="1568">
                  <c:v>-9.8627700000001206E-2</c:v>
                </c:pt>
                <c:pt idx="1569">
                  <c:v>-9.8627700000001206E-2</c:v>
                </c:pt>
                <c:pt idx="1570">
                  <c:v>-9.8627700000001206E-2</c:v>
                </c:pt>
                <c:pt idx="1571">
                  <c:v>-9.8627700000001206E-2</c:v>
                </c:pt>
                <c:pt idx="1572">
                  <c:v>-9.8627700000001206E-2</c:v>
                </c:pt>
                <c:pt idx="1573">
                  <c:v>-9.8627700000001206E-2</c:v>
                </c:pt>
                <c:pt idx="1574">
                  <c:v>-9.8627700000001206E-2</c:v>
                </c:pt>
                <c:pt idx="1575">
                  <c:v>-9.8627700000001206E-2</c:v>
                </c:pt>
                <c:pt idx="1576">
                  <c:v>-9.8627700000001206E-2</c:v>
                </c:pt>
                <c:pt idx="1577">
                  <c:v>-9.8627700000001206E-2</c:v>
                </c:pt>
                <c:pt idx="1578">
                  <c:v>-9.8627700000001206E-2</c:v>
                </c:pt>
                <c:pt idx="1579">
                  <c:v>-9.8627700000001206E-2</c:v>
                </c:pt>
                <c:pt idx="1580">
                  <c:v>-9.8627700000001206E-2</c:v>
                </c:pt>
                <c:pt idx="1581">
                  <c:v>-9.8627700000001206E-2</c:v>
                </c:pt>
                <c:pt idx="1582">
                  <c:v>-8.9482200000001025E-2</c:v>
                </c:pt>
                <c:pt idx="1583">
                  <c:v>-9.018570000000109E-2</c:v>
                </c:pt>
                <c:pt idx="1584">
                  <c:v>-8.315070000000109E-2</c:v>
                </c:pt>
                <c:pt idx="1585">
                  <c:v>-8.315070000000109E-2</c:v>
                </c:pt>
                <c:pt idx="1586">
                  <c:v>-8.1743700000001113E-2</c:v>
                </c:pt>
                <c:pt idx="1587">
                  <c:v>-7.9633200000001084E-2</c:v>
                </c:pt>
                <c:pt idx="1588">
                  <c:v>-6.4156200000001121E-2</c:v>
                </c:pt>
                <c:pt idx="1589">
                  <c:v>-6.4156200000001121E-2</c:v>
                </c:pt>
                <c:pt idx="1590">
                  <c:v>-6.9080700000001091E-2</c:v>
                </c:pt>
                <c:pt idx="1591">
                  <c:v>-6.4859700000001033E-2</c:v>
                </c:pt>
                <c:pt idx="1592">
                  <c:v>-6.9080700000001091E-2</c:v>
                </c:pt>
                <c:pt idx="1593">
                  <c:v>-5.2196700000001144E-2</c:v>
                </c:pt>
                <c:pt idx="1594">
                  <c:v>-3.6016200000001115E-2</c:v>
                </c:pt>
                <c:pt idx="1595">
                  <c:v>-3.1795200000001203E-2</c:v>
                </c:pt>
                <c:pt idx="1596">
                  <c:v>-4.0237200000001028E-2</c:v>
                </c:pt>
                <c:pt idx="1597">
                  <c:v>-4.4458200000001086E-2</c:v>
                </c:pt>
                <c:pt idx="1598">
                  <c:v>-4.3754700000001027E-2</c:v>
                </c:pt>
                <c:pt idx="1599">
                  <c:v>-3.8126700000001144E-2</c:v>
                </c:pt>
                <c:pt idx="1600">
                  <c:v>-2.9684700000001032E-2</c:v>
                </c:pt>
                <c:pt idx="1601">
                  <c:v>-4.9382700000001202E-2</c:v>
                </c:pt>
                <c:pt idx="1602">
                  <c:v>-5.0789700000001027E-2</c:v>
                </c:pt>
                <c:pt idx="1603">
                  <c:v>-4.2347700000001202E-2</c:v>
                </c:pt>
                <c:pt idx="1604">
                  <c:v>-3.9533700000001115E-2</c:v>
                </c:pt>
                <c:pt idx="1605">
                  <c:v>-4.7272200000001027E-2</c:v>
                </c:pt>
                <c:pt idx="1606">
                  <c:v>-4.5865200000001202E-2</c:v>
                </c:pt>
                <c:pt idx="1607">
                  <c:v>-5.6417700000001202E-2</c:v>
                </c:pt>
                <c:pt idx="1608">
                  <c:v>-5.6417700000001202E-2</c:v>
                </c:pt>
                <c:pt idx="1609">
                  <c:v>-5.6417700000001202E-2</c:v>
                </c:pt>
                <c:pt idx="1610">
                  <c:v>-5.6417700000001202E-2</c:v>
                </c:pt>
                <c:pt idx="1611">
                  <c:v>-5.6417700000001202E-2</c:v>
                </c:pt>
                <c:pt idx="1612">
                  <c:v>-5.6417700000001202E-2</c:v>
                </c:pt>
                <c:pt idx="1613">
                  <c:v>-5.6417700000001202E-2</c:v>
                </c:pt>
                <c:pt idx="1614">
                  <c:v>-5.6417700000001202E-2</c:v>
                </c:pt>
                <c:pt idx="1615">
                  <c:v>-5.9912700000001207E-2</c:v>
                </c:pt>
                <c:pt idx="1616">
                  <c:v>-5.9912700000001207E-2</c:v>
                </c:pt>
                <c:pt idx="1617">
                  <c:v>-5.9912700000001207E-2</c:v>
                </c:pt>
                <c:pt idx="1618">
                  <c:v>-5.9912700000001207E-2</c:v>
                </c:pt>
                <c:pt idx="1619">
                  <c:v>-5.9912700000001207E-2</c:v>
                </c:pt>
                <c:pt idx="1620">
                  <c:v>-5.9912700000001207E-2</c:v>
                </c:pt>
                <c:pt idx="1621">
                  <c:v>-5.9912700000001207E-2</c:v>
                </c:pt>
                <c:pt idx="1622">
                  <c:v>-5.9912700000001207E-2</c:v>
                </c:pt>
                <c:pt idx="1623">
                  <c:v>-5.9912700000001207E-2</c:v>
                </c:pt>
                <c:pt idx="1624">
                  <c:v>-5.9912700000001207E-2</c:v>
                </c:pt>
                <c:pt idx="1625">
                  <c:v>-5.9912700000001207E-2</c:v>
                </c:pt>
                <c:pt idx="1626">
                  <c:v>-5.9912700000001207E-2</c:v>
                </c:pt>
                <c:pt idx="1627">
                  <c:v>-5.9912700000001207E-2</c:v>
                </c:pt>
                <c:pt idx="1628">
                  <c:v>-5.9912700000001207E-2</c:v>
                </c:pt>
                <c:pt idx="1629">
                  <c:v>-5.9912700000001207E-2</c:v>
                </c:pt>
                <c:pt idx="1630">
                  <c:v>-5.9912700000001207E-2</c:v>
                </c:pt>
                <c:pt idx="1631">
                  <c:v>-5.9208700000001266E-2</c:v>
                </c:pt>
                <c:pt idx="1632">
                  <c:v>-6.9064700000001325E-2</c:v>
                </c:pt>
                <c:pt idx="1633">
                  <c:v>-6.9064700000001325E-2</c:v>
                </c:pt>
                <c:pt idx="1634">
                  <c:v>-6.9064700000001325E-2</c:v>
                </c:pt>
                <c:pt idx="1635">
                  <c:v>-6.9064700000001325E-2</c:v>
                </c:pt>
                <c:pt idx="1636">
                  <c:v>-6.9064700000001325E-2</c:v>
                </c:pt>
                <c:pt idx="1637">
                  <c:v>-6.9064700000001325E-2</c:v>
                </c:pt>
                <c:pt idx="1638">
                  <c:v>-6.9064700000001325E-2</c:v>
                </c:pt>
                <c:pt idx="1639">
                  <c:v>-5.9264700000001176E-2</c:v>
                </c:pt>
                <c:pt idx="1640">
                  <c:v>-6.346470000000147E-2</c:v>
                </c:pt>
                <c:pt idx="1641">
                  <c:v>-6.2764700000001172E-2</c:v>
                </c:pt>
                <c:pt idx="1642">
                  <c:v>-7.5364700000001325E-2</c:v>
                </c:pt>
                <c:pt idx="1643">
                  <c:v>-7.5364700000001325E-2</c:v>
                </c:pt>
                <c:pt idx="1644">
                  <c:v>-7.5364700000001325E-2</c:v>
                </c:pt>
                <c:pt idx="1645">
                  <c:v>-7.5364700000001325E-2</c:v>
                </c:pt>
                <c:pt idx="1646">
                  <c:v>-7.5364700000001325E-2</c:v>
                </c:pt>
                <c:pt idx="1647">
                  <c:v>-7.5364700000001325E-2</c:v>
                </c:pt>
                <c:pt idx="1648">
                  <c:v>-7.5364700000001325E-2</c:v>
                </c:pt>
                <c:pt idx="1649">
                  <c:v>-7.5364700000001325E-2</c:v>
                </c:pt>
                <c:pt idx="1650">
                  <c:v>-7.5364700000001325E-2</c:v>
                </c:pt>
                <c:pt idx="1651">
                  <c:v>-7.5364700000001325E-2</c:v>
                </c:pt>
                <c:pt idx="1652">
                  <c:v>-7.5364700000001325E-2</c:v>
                </c:pt>
                <c:pt idx="1653">
                  <c:v>-7.5364700000001325E-2</c:v>
                </c:pt>
                <c:pt idx="1654">
                  <c:v>-7.5364700000001325E-2</c:v>
                </c:pt>
                <c:pt idx="1655">
                  <c:v>-7.5364700000001325E-2</c:v>
                </c:pt>
                <c:pt idx="1656">
                  <c:v>-7.5364700000001325E-2</c:v>
                </c:pt>
                <c:pt idx="1657">
                  <c:v>-7.5364700000001325E-2</c:v>
                </c:pt>
                <c:pt idx="1658">
                  <c:v>-7.5364700000001325E-2</c:v>
                </c:pt>
                <c:pt idx="1659">
                  <c:v>-7.5364700000001325E-2</c:v>
                </c:pt>
                <c:pt idx="1660">
                  <c:v>-7.5364700000001325E-2</c:v>
                </c:pt>
                <c:pt idx="1661">
                  <c:v>-7.5364700000001325E-2</c:v>
                </c:pt>
                <c:pt idx="1662">
                  <c:v>-7.5364700000001325E-2</c:v>
                </c:pt>
                <c:pt idx="1663">
                  <c:v>-7.5364700000001325E-2</c:v>
                </c:pt>
                <c:pt idx="1664">
                  <c:v>-7.5364700000001325E-2</c:v>
                </c:pt>
                <c:pt idx="1665">
                  <c:v>-7.5364700000001325E-2</c:v>
                </c:pt>
                <c:pt idx="1666">
                  <c:v>-7.5364700000001325E-2</c:v>
                </c:pt>
                <c:pt idx="1667">
                  <c:v>-7.5364700000001325E-2</c:v>
                </c:pt>
                <c:pt idx="1668">
                  <c:v>-7.5364700000001325E-2</c:v>
                </c:pt>
                <c:pt idx="1669">
                  <c:v>-7.5364700000001325E-2</c:v>
                </c:pt>
                <c:pt idx="1670">
                  <c:v>-7.5364700000001325E-2</c:v>
                </c:pt>
                <c:pt idx="1671">
                  <c:v>-7.5364700000001325E-2</c:v>
                </c:pt>
                <c:pt idx="1672">
                  <c:v>-6.958470000000147E-2</c:v>
                </c:pt>
                <c:pt idx="1673">
                  <c:v>-6.1637200000001176E-2</c:v>
                </c:pt>
                <c:pt idx="1674">
                  <c:v>-6.019220000000132E-2</c:v>
                </c:pt>
                <c:pt idx="1675">
                  <c:v>-6.5249700000001173E-2</c:v>
                </c:pt>
                <c:pt idx="1676">
                  <c:v>-6.8139700000001316E-2</c:v>
                </c:pt>
                <c:pt idx="1677">
                  <c:v>-6.5249700000001173E-2</c:v>
                </c:pt>
                <c:pt idx="1678">
                  <c:v>-6.1637200000001176E-2</c:v>
                </c:pt>
                <c:pt idx="1679">
                  <c:v>-5.6579700000001322E-2</c:v>
                </c:pt>
                <c:pt idx="1680">
                  <c:v>-6.0914700000001321E-2</c:v>
                </c:pt>
                <c:pt idx="1681">
                  <c:v>-4.935470000000132E-2</c:v>
                </c:pt>
                <c:pt idx="1682">
                  <c:v>-4.935470000000132E-2</c:v>
                </c:pt>
                <c:pt idx="1683">
                  <c:v>-3.9239700000001321E-2</c:v>
                </c:pt>
                <c:pt idx="1684">
                  <c:v>-3.9239700000001321E-2</c:v>
                </c:pt>
                <c:pt idx="1685">
                  <c:v>-2.6957200000001322E-2</c:v>
                </c:pt>
                <c:pt idx="1686">
                  <c:v>-2.4067200000001322E-2</c:v>
                </c:pt>
                <c:pt idx="1687">
                  <c:v>-2.8402200000001321E-2</c:v>
                </c:pt>
                <c:pt idx="1688">
                  <c:v>-5.3689700000001318E-2</c:v>
                </c:pt>
                <c:pt idx="1689">
                  <c:v>-6.019220000000132E-2</c:v>
                </c:pt>
                <c:pt idx="1690">
                  <c:v>-6.3804700000001324E-2</c:v>
                </c:pt>
                <c:pt idx="1691">
                  <c:v>-6.3804700000001324E-2</c:v>
                </c:pt>
                <c:pt idx="1692">
                  <c:v>-6.3804700000001324E-2</c:v>
                </c:pt>
                <c:pt idx="1693">
                  <c:v>-6.3804700000001324E-2</c:v>
                </c:pt>
                <c:pt idx="1694">
                  <c:v>-6.5951200000001403E-2</c:v>
                </c:pt>
                <c:pt idx="1695">
                  <c:v>-6.5951200000001403E-2</c:v>
                </c:pt>
                <c:pt idx="1696">
                  <c:v>-6.8781200000001402E-2</c:v>
                </c:pt>
                <c:pt idx="1697">
                  <c:v>-7.8686200000001552E-2</c:v>
                </c:pt>
                <c:pt idx="1698">
                  <c:v>-7.8686200000001552E-2</c:v>
                </c:pt>
                <c:pt idx="1699">
                  <c:v>-7.8686200000001552E-2</c:v>
                </c:pt>
                <c:pt idx="1700">
                  <c:v>-7.8686200000001552E-2</c:v>
                </c:pt>
                <c:pt idx="1701">
                  <c:v>-7.8686200000001552E-2</c:v>
                </c:pt>
                <c:pt idx="1702">
                  <c:v>-6.2574700000001468E-2</c:v>
                </c:pt>
                <c:pt idx="1703">
                  <c:v>-6.1173700000001552E-2</c:v>
                </c:pt>
                <c:pt idx="1704">
                  <c:v>-6.3275200000001641E-2</c:v>
                </c:pt>
                <c:pt idx="1705">
                  <c:v>-6.3975700000001523E-2</c:v>
                </c:pt>
                <c:pt idx="1706">
                  <c:v>-6.3275200000001641E-2</c:v>
                </c:pt>
                <c:pt idx="1707">
                  <c:v>-6.2574700000001468E-2</c:v>
                </c:pt>
                <c:pt idx="1708">
                  <c:v>-5.7671200000001553E-2</c:v>
                </c:pt>
                <c:pt idx="1709">
                  <c:v>-6.2574700000001468E-2</c:v>
                </c:pt>
                <c:pt idx="1710">
                  <c:v>-5.4869200000001582E-2</c:v>
                </c:pt>
                <c:pt idx="1711">
                  <c:v>-5.6970700000001526E-2</c:v>
                </c:pt>
                <c:pt idx="1712">
                  <c:v>-5.2767700000001638E-2</c:v>
                </c:pt>
                <c:pt idx="1713">
                  <c:v>-5.0666200000001556E-2</c:v>
                </c:pt>
                <c:pt idx="1714">
                  <c:v>-7.3782700000001644E-2</c:v>
                </c:pt>
                <c:pt idx="1715">
                  <c:v>-7.3782700000001644E-2</c:v>
                </c:pt>
                <c:pt idx="1716">
                  <c:v>-7.3782700000001644E-2</c:v>
                </c:pt>
                <c:pt idx="1717">
                  <c:v>-7.3782700000001644E-2</c:v>
                </c:pt>
                <c:pt idx="1718">
                  <c:v>-7.3782700000001644E-2</c:v>
                </c:pt>
                <c:pt idx="1719">
                  <c:v>-7.3782700000001644E-2</c:v>
                </c:pt>
                <c:pt idx="1720">
                  <c:v>-7.3782700000001644E-2</c:v>
                </c:pt>
                <c:pt idx="1721">
                  <c:v>-7.3782700000001644E-2</c:v>
                </c:pt>
                <c:pt idx="1722">
                  <c:v>-7.3782700000001644E-2</c:v>
                </c:pt>
                <c:pt idx="1723">
                  <c:v>-7.3782700000001644E-2</c:v>
                </c:pt>
                <c:pt idx="1724">
                  <c:v>-7.3782700000001644E-2</c:v>
                </c:pt>
                <c:pt idx="1725">
                  <c:v>-7.3782700000001644E-2</c:v>
                </c:pt>
                <c:pt idx="1726">
                  <c:v>-7.3782700000001644E-2</c:v>
                </c:pt>
                <c:pt idx="1727">
                  <c:v>-7.3782700000001644E-2</c:v>
                </c:pt>
                <c:pt idx="1728">
                  <c:v>-7.3782700000001644E-2</c:v>
                </c:pt>
                <c:pt idx="1729">
                  <c:v>-7.3782700000001644E-2</c:v>
                </c:pt>
                <c:pt idx="1730">
                  <c:v>-7.3782700000001644E-2</c:v>
                </c:pt>
                <c:pt idx="1731">
                  <c:v>-7.3782700000001644E-2</c:v>
                </c:pt>
                <c:pt idx="1732">
                  <c:v>-7.3782700000001644E-2</c:v>
                </c:pt>
                <c:pt idx="1733">
                  <c:v>-7.3782700000001644E-2</c:v>
                </c:pt>
                <c:pt idx="1734">
                  <c:v>-7.3782700000001644E-2</c:v>
                </c:pt>
                <c:pt idx="1735">
                  <c:v>-7.3782700000001644E-2</c:v>
                </c:pt>
                <c:pt idx="1736">
                  <c:v>-7.3782700000001644E-2</c:v>
                </c:pt>
                <c:pt idx="1737">
                  <c:v>-7.3072700000001642E-2</c:v>
                </c:pt>
                <c:pt idx="1738">
                  <c:v>-7.5912700000001637E-2</c:v>
                </c:pt>
                <c:pt idx="1739">
                  <c:v>-6.6682700000001635E-2</c:v>
                </c:pt>
                <c:pt idx="1740">
                  <c:v>-6.4552700000001781E-2</c:v>
                </c:pt>
                <c:pt idx="1741">
                  <c:v>-6.4552700000001781E-2</c:v>
                </c:pt>
                <c:pt idx="1742">
                  <c:v>-6.8102700000001792E-2</c:v>
                </c:pt>
                <c:pt idx="1743">
                  <c:v>-6.100270000000179E-2</c:v>
                </c:pt>
                <c:pt idx="1744">
                  <c:v>-7.165270000000179E-2</c:v>
                </c:pt>
                <c:pt idx="1745">
                  <c:v>-6.6682700000001635E-2</c:v>
                </c:pt>
                <c:pt idx="1746">
                  <c:v>-6.3842700000001501E-2</c:v>
                </c:pt>
                <c:pt idx="1747">
                  <c:v>-6.3842700000001501E-2</c:v>
                </c:pt>
                <c:pt idx="1748">
                  <c:v>-6.3842700000001501E-2</c:v>
                </c:pt>
                <c:pt idx="1749">
                  <c:v>-5.6032700000001642E-2</c:v>
                </c:pt>
                <c:pt idx="1750">
                  <c:v>-6.3132700000001638E-2</c:v>
                </c:pt>
                <c:pt idx="1751">
                  <c:v>-6.3132700000001638E-2</c:v>
                </c:pt>
                <c:pt idx="1752">
                  <c:v>-6.4552700000001781E-2</c:v>
                </c:pt>
                <c:pt idx="1753">
                  <c:v>-6.0292700000001496E-2</c:v>
                </c:pt>
                <c:pt idx="1754">
                  <c:v>-6.2422700000001642E-2</c:v>
                </c:pt>
                <c:pt idx="1755">
                  <c:v>-7.4492700000001494E-2</c:v>
                </c:pt>
                <c:pt idx="1756">
                  <c:v>-7.4492700000001494E-2</c:v>
                </c:pt>
                <c:pt idx="1757">
                  <c:v>-7.4492700000001494E-2</c:v>
                </c:pt>
                <c:pt idx="1758">
                  <c:v>-7.4492700000001494E-2</c:v>
                </c:pt>
                <c:pt idx="1759">
                  <c:v>-7.4492700000001494E-2</c:v>
                </c:pt>
                <c:pt idx="1760">
                  <c:v>-7.4492700000001494E-2</c:v>
                </c:pt>
                <c:pt idx="1761">
                  <c:v>-7.4492700000001494E-2</c:v>
                </c:pt>
                <c:pt idx="1762">
                  <c:v>-7.4492700000001494E-2</c:v>
                </c:pt>
                <c:pt idx="1763">
                  <c:v>-7.4492700000001494E-2</c:v>
                </c:pt>
                <c:pt idx="1764">
                  <c:v>-7.4492700000001494E-2</c:v>
                </c:pt>
                <c:pt idx="1765">
                  <c:v>-7.168870000000141E-2</c:v>
                </c:pt>
                <c:pt idx="1766">
                  <c:v>-7.4492700000001494E-2</c:v>
                </c:pt>
                <c:pt idx="1767">
                  <c:v>-7.5193700000001404E-2</c:v>
                </c:pt>
                <c:pt idx="1768">
                  <c:v>-7.3791700000001584E-2</c:v>
                </c:pt>
                <c:pt idx="1769">
                  <c:v>-7.3090700000001521E-2</c:v>
                </c:pt>
                <c:pt idx="1770">
                  <c:v>-7.5193700000001404E-2</c:v>
                </c:pt>
                <c:pt idx="1771">
                  <c:v>-7.2389700000001472E-2</c:v>
                </c:pt>
                <c:pt idx="1772">
                  <c:v>-7.3090700000001521E-2</c:v>
                </c:pt>
                <c:pt idx="1773">
                  <c:v>-6.8183700000001415E-2</c:v>
                </c:pt>
                <c:pt idx="1774">
                  <c:v>-6.4678700000001407E-2</c:v>
                </c:pt>
                <c:pt idx="1775">
                  <c:v>-7.3791700000001584E-2</c:v>
                </c:pt>
                <c:pt idx="1776">
                  <c:v>-7.9399700000001461E-2</c:v>
                </c:pt>
                <c:pt idx="1777">
                  <c:v>-7.9399700000001461E-2</c:v>
                </c:pt>
                <c:pt idx="1778">
                  <c:v>-7.9399700000001461E-2</c:v>
                </c:pt>
                <c:pt idx="1779">
                  <c:v>-7.9399700000001461E-2</c:v>
                </c:pt>
                <c:pt idx="1780">
                  <c:v>-7.9399700000001461E-2</c:v>
                </c:pt>
                <c:pt idx="1781">
                  <c:v>-7.6609700000001321E-2</c:v>
                </c:pt>
                <c:pt idx="1782">
                  <c:v>-7.4517200000001463E-2</c:v>
                </c:pt>
                <c:pt idx="1783">
                  <c:v>-7.1727200000001462E-2</c:v>
                </c:pt>
                <c:pt idx="1784">
                  <c:v>-6.8937200000001461E-2</c:v>
                </c:pt>
                <c:pt idx="1785">
                  <c:v>-6.8937200000001461E-2</c:v>
                </c:pt>
                <c:pt idx="1786">
                  <c:v>-6.4054700000001463E-2</c:v>
                </c:pt>
                <c:pt idx="1787">
                  <c:v>-6.1962200000001466E-2</c:v>
                </c:pt>
                <c:pt idx="1788">
                  <c:v>-6.1962200000001466E-2</c:v>
                </c:pt>
                <c:pt idx="1789">
                  <c:v>-6.3357200000001612E-2</c:v>
                </c:pt>
                <c:pt idx="1790">
                  <c:v>-5.7079700000001468E-2</c:v>
                </c:pt>
                <c:pt idx="1791">
                  <c:v>-5.1499700000001467E-2</c:v>
                </c:pt>
                <c:pt idx="1792">
                  <c:v>-6.1962200000001466E-2</c:v>
                </c:pt>
                <c:pt idx="1793">
                  <c:v>-6.6147200000001322E-2</c:v>
                </c:pt>
                <c:pt idx="1794">
                  <c:v>-5.4987200000001464E-2</c:v>
                </c:pt>
                <c:pt idx="1795">
                  <c:v>-5.8474700000001469E-2</c:v>
                </c:pt>
                <c:pt idx="1796">
                  <c:v>-6.4752200000001467E-2</c:v>
                </c:pt>
                <c:pt idx="1797">
                  <c:v>-6.1264700000001469E-2</c:v>
                </c:pt>
                <c:pt idx="1798">
                  <c:v>-5.917220000000132E-2</c:v>
                </c:pt>
                <c:pt idx="1799">
                  <c:v>-6.1962200000001466E-2</c:v>
                </c:pt>
                <c:pt idx="1800">
                  <c:v>-9.5442200000001462E-2</c:v>
                </c:pt>
                <c:pt idx="1801">
                  <c:v>-9.5442200000001462E-2</c:v>
                </c:pt>
                <c:pt idx="1802">
                  <c:v>-9.5442200000001462E-2</c:v>
                </c:pt>
                <c:pt idx="1803">
                  <c:v>-9.5442200000001462E-2</c:v>
                </c:pt>
                <c:pt idx="1804">
                  <c:v>-9.5442200000001462E-2</c:v>
                </c:pt>
                <c:pt idx="1805">
                  <c:v>-9.5442200000001462E-2</c:v>
                </c:pt>
                <c:pt idx="1806">
                  <c:v>-9.5442200000001462E-2</c:v>
                </c:pt>
                <c:pt idx="1807">
                  <c:v>-9.5442200000001462E-2</c:v>
                </c:pt>
                <c:pt idx="1808">
                  <c:v>-9.5442200000001462E-2</c:v>
                </c:pt>
                <c:pt idx="1809">
                  <c:v>-9.5442200000001462E-2</c:v>
                </c:pt>
                <c:pt idx="1810">
                  <c:v>-9.5442200000001462E-2</c:v>
                </c:pt>
                <c:pt idx="1811">
                  <c:v>-9.5442200000001462E-2</c:v>
                </c:pt>
                <c:pt idx="1812">
                  <c:v>-9.5442200000001462E-2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016"/>
        <c:axId val="128583936"/>
      </c:lineChart>
      <c:dateAx>
        <c:axId val="1285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low"/>
        <c:crossAx val="128583936"/>
        <c:crosses val="autoZero"/>
        <c:auto val="1"/>
        <c:lblOffset val="100"/>
        <c:baseTimeUnit val="days"/>
      </c:dateAx>
      <c:valAx>
        <c:axId val="128583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HK"/>
                  <a:t>Growth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858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23812</xdr:rowOff>
    </xdr:from>
    <xdr:to>
      <xdr:col>15</xdr:col>
      <xdr:colOff>379874</xdr:colOff>
      <xdr:row>20</xdr:row>
      <xdr:rowOff>72862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表格4" displayName="表格4" ref="A1:I1814" totalsRowShown="0" headerRowDxfId="39" dataDxfId="38">
  <autoFilter ref="A1:I1814"/>
  <sortState ref="A2:B1814">
    <sortCondition ref="A1:A1814"/>
  </sortState>
  <tableColumns count="9">
    <tableColumn id="1" name="Date" dataDxfId="37"/>
    <tableColumn id="2" name="Close" dataDxfId="36"/>
    <tableColumn id="3" name="3-Day Average" dataDxfId="35"/>
    <tableColumn id="4" name="Suggestion" dataDxfId="34">
      <calculatedColumnFormula>IF(表格4[[#This Row],[Close]]&gt;表格4[[#This Row],[3-Day Average]],"Buy",IF(表格4[[#This Row],[Close]]&lt;表格4[[#This Row],[3-Day Average]],"Sell",""))</calculatedColumnFormula>
    </tableColumn>
    <tableColumn id="5" name="Cash" dataDxfId="33"/>
    <tableColumn id="6" name="Stock Held" dataDxfId="32"/>
    <tableColumn id="7" name="Capital" dataDxfId="31">
      <calculatedColumnFormula>表格4[[#This Row],[Cash]]+表格4[[#This Row],[Stock Held]]*表格4[[#This Row],[Close]]</calculatedColumnFormula>
    </tableColumn>
    <tableColumn id="8" name="Stock Growth" dataDxfId="30">
      <calculatedColumnFormula>(表格4[[#This Row],[Close]]-$B$2)/$B$2</calculatedColumnFormula>
    </tableColumn>
    <tableColumn id="9" name="Capital Growth" dataDxfId="29">
      <calculatedColumnFormula>(表格4[[#This Row],[Capital]]-$G$2)/$G$2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格5" displayName="表格5" ref="A1:I1814" totalsRowShown="0" headerRowDxfId="28" dataDxfId="27">
  <autoFilter ref="A1:I1814"/>
  <sortState ref="A2:B1814">
    <sortCondition ref="A1:A1814"/>
  </sortState>
  <tableColumns count="9">
    <tableColumn id="1" name="Date" dataDxfId="26"/>
    <tableColumn id="2" name="Close" dataDxfId="25"/>
    <tableColumn id="3" name="10-Day Average" dataDxfId="24"/>
    <tableColumn id="4" name="Suggestion" dataDxfId="23">
      <calculatedColumnFormula>IF(表格5[[#This Row],[Close]]&gt;表格5[[#This Row],[10-Day Average]],"Buy",IF(表格5[[#This Row],[Close]]&lt;表格5[[#This Row],[10-Day Average]],"Sell",""))</calculatedColumnFormula>
    </tableColumn>
    <tableColumn id="5" name="Cash" dataDxfId="22"/>
    <tableColumn id="6" name="Stock Held" dataDxfId="21"/>
    <tableColumn id="7" name="Capital" dataDxfId="20">
      <calculatedColumnFormula>表格5[[#This Row],[Cash]]+表格5[[#This Row],[Stock Held]]*表格5[[#This Row],[Close]]</calculatedColumnFormula>
    </tableColumn>
    <tableColumn id="8" name="Stock Growth" dataDxfId="19">
      <calculatedColumnFormula>(表格5[[#This Row],[Close]]-$B$2)/$B$2</calculatedColumnFormula>
    </tableColumn>
    <tableColumn id="9" name="Capital Growth" dataDxfId="18">
      <calculatedColumnFormula>(表格5[[#This Row],[Capital]]-$G$2)/$G$2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格1" displayName="表格1" ref="A1:I1814" totalsRowShown="0" headerRowDxfId="17" dataDxfId="16">
  <autoFilter ref="A1:I1814"/>
  <sortState ref="A2:B1814">
    <sortCondition ref="A1:A1814"/>
  </sortState>
  <tableColumns count="9">
    <tableColumn id="1" name="Date" dataDxfId="15"/>
    <tableColumn id="2" name="Close" dataDxfId="14"/>
    <tableColumn id="3" name="25-Day Average" dataDxfId="13"/>
    <tableColumn id="4" name="Suggestion" dataDxfId="12">
      <calculatedColumnFormula>IF(表格1[[#This Row],[Close]]&gt;表格1[[#This Row],[25-Day Average]],"Buy",IF(表格1[[#This Row],[Close]]&lt;表格1[[#This Row],[25-Day Average]],"Sell",""))</calculatedColumnFormula>
    </tableColumn>
    <tableColumn id="5" name="Cash" dataDxfId="11"/>
    <tableColumn id="6" name="Stock Held" dataDxfId="10"/>
    <tableColumn id="7" name="Capital" dataDxfId="9">
      <calculatedColumnFormula>表格1[[#This Row],[Cash]]+表格1[[#This Row],[Stock Held]]*表格1[[#This Row],[Close]]</calculatedColumnFormula>
    </tableColumn>
    <tableColumn id="8" name="Stock Growth" dataDxfId="8">
      <calculatedColumnFormula>(表格1[[#This Row],[Close]]-$B$2)/$B$2</calculatedColumnFormula>
    </tableColumn>
    <tableColumn id="9" name="Capital Growth" dataDxfId="7">
      <calculatedColumnFormula>(表格1[[#This Row],[Capital]]-$G$2)/$G$2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表格2" displayName="表格2" ref="A1:E1814" totalsRowShown="0" headerRowDxfId="6" dataDxfId="5">
  <autoFilter ref="A1:E1814"/>
  <sortState ref="A2:E1814">
    <sortCondition ref="A1:A1814"/>
  </sortState>
  <tableColumns count="5">
    <tableColumn id="1" name="Date" dataDxfId="4"/>
    <tableColumn id="2" name="Stock" dataDxfId="3">
      <calculatedColumnFormula>'3-Day Average'!H2</calculatedColumnFormula>
    </tableColumn>
    <tableColumn id="3" name="3-Day Average" dataDxfId="2">
      <calculatedColumnFormula>'3-Day Average'!I2</calculatedColumnFormula>
    </tableColumn>
    <tableColumn id="4" name="10-Day Average" dataDxfId="1">
      <calculatedColumnFormula>'10-Day Average'!I2</calculatedColumnFormula>
    </tableColumn>
    <tableColumn id="5" name="25-Day Average" dataDxfId="0">
      <calculatedColumnFormula>'25-Day Average'!I2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5"/>
  <sheetViews>
    <sheetView tabSelected="1" workbookViewId="0"/>
  </sheetViews>
  <sheetFormatPr defaultRowHeight="16.5" x14ac:dyDescent="0.25"/>
  <cols>
    <col min="3" max="3" width="15" bestFit="1" customWidth="1"/>
  </cols>
  <sheetData>
    <row r="2" spans="3:8" ht="31.5" x14ac:dyDescent="0.25">
      <c r="E2" s="1"/>
      <c r="F2" s="2" t="s">
        <v>6</v>
      </c>
      <c r="G2" s="1"/>
      <c r="H2" s="1"/>
    </row>
    <row r="3" spans="3:8" ht="17.25" x14ac:dyDescent="0.25">
      <c r="E3" s="1" t="s">
        <v>7</v>
      </c>
      <c r="F3" s="1"/>
      <c r="G3" s="1"/>
      <c r="H3" s="1" t="s">
        <v>8</v>
      </c>
    </row>
    <row r="5" spans="3:8" ht="17.25" x14ac:dyDescent="0.25">
      <c r="C5" s="1" t="s">
        <v>5</v>
      </c>
    </row>
    <row r="7" spans="3:8" x14ac:dyDescent="0.25">
      <c r="C7" s="3" t="s">
        <v>0</v>
      </c>
    </row>
    <row r="8" spans="3:8" ht="17.25" x14ac:dyDescent="0.25">
      <c r="C8" s="1"/>
    </row>
    <row r="9" spans="3:8" x14ac:dyDescent="0.25">
      <c r="C9" s="3" t="s">
        <v>1</v>
      </c>
    </row>
    <row r="10" spans="3:8" ht="17.25" x14ac:dyDescent="0.25">
      <c r="C10" s="1"/>
    </row>
    <row r="11" spans="3:8" x14ac:dyDescent="0.25">
      <c r="C11" s="3" t="s">
        <v>2</v>
      </c>
    </row>
    <row r="12" spans="3:8" ht="17.25" x14ac:dyDescent="0.25">
      <c r="C12" s="1"/>
    </row>
    <row r="13" spans="3:8" ht="17.25" x14ac:dyDescent="0.25">
      <c r="C13" s="1" t="s">
        <v>4</v>
      </c>
    </row>
    <row r="14" spans="3:8" ht="17.25" x14ac:dyDescent="0.25">
      <c r="C14" s="1"/>
    </row>
    <row r="15" spans="3:8" x14ac:dyDescent="0.25">
      <c r="C15" s="3" t="s">
        <v>3</v>
      </c>
    </row>
  </sheetData>
  <phoneticPr fontId="1" type="noConversion"/>
  <hyperlinks>
    <hyperlink ref="C7" location="'3-Day Average'!A1" display="3-Day Average"/>
    <hyperlink ref="C9" location="'10-Day Average'!A1" display="10-Day Average"/>
    <hyperlink ref="C11" location="'25-Day Average'!A1" display="25-Day Average"/>
    <hyperlink ref="C15" location="Summary!A1" display="Summary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4"/>
  <sheetViews>
    <sheetView topLeftCell="A1794" workbookViewId="0">
      <selection activeCell="K1" sqref="K1"/>
    </sheetView>
  </sheetViews>
  <sheetFormatPr defaultRowHeight="17.25" x14ac:dyDescent="0.25"/>
  <cols>
    <col min="1" max="1" width="11.875" style="1" bestFit="1" customWidth="1"/>
    <col min="2" max="2" width="9.5" style="1" bestFit="1" customWidth="1"/>
    <col min="3" max="3" width="19.5" style="4" bestFit="1" customWidth="1"/>
    <col min="4" max="4" width="15.25" style="1" bestFit="1" customWidth="1"/>
    <col min="5" max="5" width="13.25" style="5" bestFit="1" customWidth="1"/>
    <col min="6" max="6" width="14.875" style="1" bestFit="1" customWidth="1"/>
    <col min="7" max="7" width="13.25" style="5" bestFit="1" customWidth="1"/>
    <col min="8" max="8" width="17.625" style="7" bestFit="1" customWidth="1"/>
    <col min="9" max="9" width="19.125" style="7" bestFit="1" customWidth="1"/>
    <col min="10" max="16384" width="9" style="1"/>
  </cols>
  <sheetData>
    <row r="1" spans="1:11" x14ac:dyDescent="0.25">
      <c r="A1" s="1" t="s">
        <v>9</v>
      </c>
      <c r="B1" s="1" t="s">
        <v>10</v>
      </c>
      <c r="C1" s="4" t="s">
        <v>0</v>
      </c>
      <c r="D1" s="1" t="s">
        <v>11</v>
      </c>
      <c r="E1" s="5" t="s">
        <v>15</v>
      </c>
      <c r="F1" s="1" t="s">
        <v>12</v>
      </c>
      <c r="G1" s="5" t="s">
        <v>16</v>
      </c>
      <c r="H1" s="7" t="s">
        <v>13</v>
      </c>
      <c r="I1" s="7" t="s">
        <v>14</v>
      </c>
      <c r="K1" s="3" t="s">
        <v>30</v>
      </c>
    </row>
    <row r="2" spans="1:11" x14ac:dyDescent="0.25">
      <c r="A2" s="6">
        <v>38719</v>
      </c>
      <c r="B2" s="1">
        <v>44.95</v>
      </c>
      <c r="E2" s="5">
        <v>100000</v>
      </c>
      <c r="F2" s="1">
        <v>0</v>
      </c>
      <c r="G2" s="5">
        <f>表格4[[#This Row],[Cash]]+表格4[[#This Row],[Stock Held]]*表格4[[#This Row],[Close]]</f>
        <v>100000</v>
      </c>
      <c r="H2" s="7">
        <f>(表格4[[#This Row],[Close]]-$B$2)/$B$2</f>
        <v>0</v>
      </c>
      <c r="I2" s="7">
        <f>(表格4[[#This Row],[Capital]]-$G$2)/$G$2</f>
        <v>0</v>
      </c>
    </row>
    <row r="3" spans="1:11" x14ac:dyDescent="0.25">
      <c r="A3" s="6">
        <v>38720</v>
      </c>
      <c r="B3" s="1">
        <v>44.25</v>
      </c>
      <c r="E3" s="5">
        <v>100000</v>
      </c>
      <c r="F3" s="1">
        <v>0</v>
      </c>
      <c r="G3" s="5">
        <f>表格4[[#This Row],[Cash]]+表格4[[#This Row],[Stock Held]]*表格4[[#This Row],[Close]]</f>
        <v>100000</v>
      </c>
      <c r="H3" s="7">
        <f>(表格4[[#This Row],[Close]]-$B$2)/$B$2</f>
        <v>-1.5572858731924422E-2</v>
      </c>
      <c r="I3" s="7">
        <f>(表格4[[#This Row],[Capital]]-$G$2)/$G$2</f>
        <v>0</v>
      </c>
    </row>
    <row r="4" spans="1:11" x14ac:dyDescent="0.25">
      <c r="A4" s="6">
        <v>38721</v>
      </c>
      <c r="B4" s="1">
        <v>44</v>
      </c>
      <c r="C4" s="4">
        <f>AVERAGE(B2:B4)</f>
        <v>44.4</v>
      </c>
      <c r="D4" s="1" t="str">
        <f>IF(表格4[[#This Row],[Close]]&gt;表格4[[#This Row],[3-Day Average]],"Buy",IF(表格4[[#This Row],[Close]]&lt;表格4[[#This Row],[3-Day Average]],"Sell",""))</f>
        <v>Sell</v>
      </c>
      <c r="E4" s="5">
        <f>IF(表格4[[#This Row],[Suggestion]]="Buy",E3-FLOOR(E3/表格4[[#This Row],[Close]],1)*表格4[[#This Row],[Close]],IF(表格4[[#This Row],[Suggestion]]="Sell",E3+F3*表格4[[#This Row],[Close]],E3))</f>
        <v>100000</v>
      </c>
      <c r="F4" s="1">
        <f>IF(表格4[[#This Row],[Suggestion]]="Buy",F3+FLOOR(E3/表格4[[#This Row],[Close]],1),IF(表格4[[#This Row],[Suggestion]]="Sell",0,F3))</f>
        <v>0</v>
      </c>
      <c r="G4" s="5">
        <f>表格4[[#This Row],[Cash]]+表格4[[#This Row],[Stock Held]]*表格4[[#This Row],[Close]]</f>
        <v>100000</v>
      </c>
      <c r="H4" s="7">
        <f>(表格4[[#This Row],[Close]]-$B$2)/$B$2</f>
        <v>-2.1134593993325981E-2</v>
      </c>
      <c r="I4" s="7">
        <f>(表格4[[#This Row],[Capital]]-$G$2)/$G$2</f>
        <v>0</v>
      </c>
    </row>
    <row r="5" spans="1:11" x14ac:dyDescent="0.25">
      <c r="A5" s="6">
        <v>38722</v>
      </c>
      <c r="B5" s="1">
        <v>43.2</v>
      </c>
      <c r="C5" s="4">
        <f t="shared" ref="C5:C68" si="0">AVERAGE(B3:B5)</f>
        <v>43.816666666666663</v>
      </c>
      <c r="D5" s="1" t="str">
        <f>IF(表格4[[#This Row],[Close]]&gt;表格4[[#This Row],[3-Day Average]],"Buy",IF(表格4[[#This Row],[Close]]&lt;表格4[[#This Row],[3-Day Average]],"Sell",""))</f>
        <v>Sell</v>
      </c>
      <c r="E5" s="5">
        <f>IF(表格4[[#This Row],[Suggestion]]="Buy",E4-FLOOR(E4/表格4[[#This Row],[Close]],1)*表格4[[#This Row],[Close]],IF(表格4[[#This Row],[Suggestion]]="Sell",E4+F4*表格4[[#This Row],[Close]],E4))</f>
        <v>100000</v>
      </c>
      <c r="F5" s="1">
        <f>IF(表格4[[#This Row],[Suggestion]]="Buy",F4+FLOOR(E4/表格4[[#This Row],[Close]],1),IF(表格4[[#This Row],[Suggestion]]="Sell",0,F4))</f>
        <v>0</v>
      </c>
      <c r="G5" s="5">
        <f>表格4[[#This Row],[Cash]]+表格4[[#This Row],[Stock Held]]*表格4[[#This Row],[Close]]</f>
        <v>100000</v>
      </c>
      <c r="H5" s="7">
        <f>(表格4[[#This Row],[Close]]-$B$2)/$B$2</f>
        <v>-3.8932146829810901E-2</v>
      </c>
      <c r="I5" s="7">
        <f>(表格4[[#This Row],[Capital]]-$G$2)/$G$2</f>
        <v>0</v>
      </c>
    </row>
    <row r="6" spans="1:11" x14ac:dyDescent="0.25">
      <c r="A6" s="6">
        <v>38723</v>
      </c>
      <c r="B6" s="1">
        <v>43.45</v>
      </c>
      <c r="C6" s="4">
        <f t="shared" si="0"/>
        <v>43.550000000000004</v>
      </c>
      <c r="D6" s="1" t="str">
        <f>IF(表格4[[#This Row],[Close]]&gt;表格4[[#This Row],[3-Day Average]],"Buy",IF(表格4[[#This Row],[Close]]&lt;表格4[[#This Row],[3-Day Average]],"Sell",""))</f>
        <v>Sell</v>
      </c>
      <c r="E6" s="5">
        <f>IF(表格4[[#This Row],[Suggestion]]="Buy",E5-FLOOR(E5/表格4[[#This Row],[Close]],1)*表格4[[#This Row],[Close]],IF(表格4[[#This Row],[Suggestion]]="Sell",E5+F5*表格4[[#This Row],[Close]],E5))</f>
        <v>100000</v>
      </c>
      <c r="F6" s="1">
        <f>IF(表格4[[#This Row],[Suggestion]]="Buy",F5+FLOOR(E5/表格4[[#This Row],[Close]],1),IF(表格4[[#This Row],[Suggestion]]="Sell",0,F5))</f>
        <v>0</v>
      </c>
      <c r="G6" s="5">
        <f>表格4[[#This Row],[Cash]]+表格4[[#This Row],[Stock Held]]*表格4[[#This Row],[Close]]</f>
        <v>100000</v>
      </c>
      <c r="H6" s="7">
        <f>(表格4[[#This Row],[Close]]-$B$2)/$B$2</f>
        <v>-3.3370411568409343E-2</v>
      </c>
      <c r="I6" s="7">
        <f>(表格4[[#This Row],[Capital]]-$G$2)/$G$2</f>
        <v>0</v>
      </c>
    </row>
    <row r="7" spans="1:11" x14ac:dyDescent="0.25">
      <c r="A7" s="6">
        <v>38726</v>
      </c>
      <c r="B7" s="1">
        <v>43.95</v>
      </c>
      <c r="C7" s="4">
        <f t="shared" si="0"/>
        <v>43.533333333333339</v>
      </c>
      <c r="D7" s="1" t="str">
        <f>IF(表格4[[#This Row],[Close]]&gt;表格4[[#This Row],[3-Day Average]],"Buy",IF(表格4[[#This Row],[Close]]&lt;表格4[[#This Row],[3-Day Average]],"Sell",""))</f>
        <v>Buy</v>
      </c>
      <c r="E7" s="5">
        <f>IF(表格4[[#This Row],[Suggestion]]="Buy",E6-FLOOR(E6/表格4[[#This Row],[Close]],1)*表格4[[#This Row],[Close]],IF(表格4[[#This Row],[Suggestion]]="Sell",E6+F6*表格4[[#This Row],[Close]],E6))</f>
        <v>13.75</v>
      </c>
      <c r="F7" s="1">
        <f>IF(表格4[[#This Row],[Suggestion]]="Buy",F6+FLOOR(E6/表格4[[#This Row],[Close]],1),IF(表格4[[#This Row],[Suggestion]]="Sell",0,F6))</f>
        <v>2275</v>
      </c>
      <c r="G7" s="5">
        <f>表格4[[#This Row],[Cash]]+表格4[[#This Row],[Stock Held]]*表格4[[#This Row],[Close]]</f>
        <v>100000</v>
      </c>
      <c r="H7" s="7">
        <f>(表格4[[#This Row],[Close]]-$B$2)/$B$2</f>
        <v>-2.2246941045606226E-2</v>
      </c>
      <c r="I7" s="7">
        <f>(表格4[[#This Row],[Capital]]-$G$2)/$G$2</f>
        <v>0</v>
      </c>
    </row>
    <row r="8" spans="1:11" x14ac:dyDescent="0.25">
      <c r="A8" s="6">
        <v>38727</v>
      </c>
      <c r="B8" s="1">
        <v>43.75</v>
      </c>
      <c r="C8" s="4">
        <f t="shared" si="0"/>
        <v>43.716666666666669</v>
      </c>
      <c r="D8" s="1" t="str">
        <f>IF(表格4[[#This Row],[Close]]&gt;表格4[[#This Row],[3-Day Average]],"Buy",IF(表格4[[#This Row],[Close]]&lt;表格4[[#This Row],[3-Day Average]],"Sell",""))</f>
        <v>Buy</v>
      </c>
      <c r="E8" s="5">
        <f>IF(表格4[[#This Row],[Suggestion]]="Buy",E7-FLOOR(E7/表格4[[#This Row],[Close]],1)*表格4[[#This Row],[Close]],IF(表格4[[#This Row],[Suggestion]]="Sell",E7+F7*表格4[[#This Row],[Close]],E7))</f>
        <v>13.75</v>
      </c>
      <c r="F8" s="1">
        <f>IF(表格4[[#This Row],[Suggestion]]="Buy",F7+FLOOR(E7/表格4[[#This Row],[Close]],1),IF(表格4[[#This Row],[Suggestion]]="Sell",0,F7))</f>
        <v>2275</v>
      </c>
      <c r="G8" s="5">
        <f>表格4[[#This Row],[Cash]]+表格4[[#This Row],[Stock Held]]*表格4[[#This Row],[Close]]</f>
        <v>99545</v>
      </c>
      <c r="H8" s="7">
        <f>(表格4[[#This Row],[Close]]-$B$2)/$B$2</f>
        <v>-2.6696329254727535E-2</v>
      </c>
      <c r="I8" s="7">
        <f>(表格4[[#This Row],[Capital]]-$G$2)/$G$2</f>
        <v>-4.5500000000000002E-3</v>
      </c>
    </row>
    <row r="9" spans="1:11" x14ac:dyDescent="0.25">
      <c r="A9" s="6">
        <v>38728</v>
      </c>
      <c r="B9" s="1">
        <v>43.75</v>
      </c>
      <c r="C9" s="4">
        <f t="shared" si="0"/>
        <v>43.816666666666663</v>
      </c>
      <c r="D9" s="1" t="str">
        <f>IF(表格4[[#This Row],[Close]]&gt;表格4[[#This Row],[3-Day Average]],"Buy",IF(表格4[[#This Row],[Close]]&lt;表格4[[#This Row],[3-Day Average]],"Sell",""))</f>
        <v>Sell</v>
      </c>
      <c r="E9" s="5">
        <f>IF(表格4[[#This Row],[Suggestion]]="Buy",E8-FLOOR(E8/表格4[[#This Row],[Close]],1)*表格4[[#This Row],[Close]],IF(表格4[[#This Row],[Suggestion]]="Sell",E8+F8*表格4[[#This Row],[Close]],E8))</f>
        <v>99545</v>
      </c>
      <c r="F9" s="1">
        <f>IF(表格4[[#This Row],[Suggestion]]="Buy",F8+FLOOR(E8/表格4[[#This Row],[Close]],1),IF(表格4[[#This Row],[Suggestion]]="Sell",0,F8))</f>
        <v>0</v>
      </c>
      <c r="G9" s="5">
        <f>表格4[[#This Row],[Cash]]+表格4[[#This Row],[Stock Held]]*表格4[[#This Row],[Close]]</f>
        <v>99545</v>
      </c>
      <c r="H9" s="7">
        <f>(表格4[[#This Row],[Close]]-$B$2)/$B$2</f>
        <v>-2.6696329254727535E-2</v>
      </c>
      <c r="I9" s="7">
        <f>(表格4[[#This Row],[Capital]]-$G$2)/$G$2</f>
        <v>-4.5500000000000002E-3</v>
      </c>
    </row>
    <row r="10" spans="1:11" x14ac:dyDescent="0.25">
      <c r="A10" s="6">
        <v>38729</v>
      </c>
      <c r="B10" s="1">
        <v>44</v>
      </c>
      <c r="C10" s="4">
        <f t="shared" si="0"/>
        <v>43.833333333333336</v>
      </c>
      <c r="D10" s="1" t="str">
        <f>IF(表格4[[#This Row],[Close]]&gt;表格4[[#This Row],[3-Day Average]],"Buy",IF(表格4[[#This Row],[Close]]&lt;表格4[[#This Row],[3-Day Average]],"Sell",""))</f>
        <v>Buy</v>
      </c>
      <c r="E10" s="5">
        <f>IF(表格4[[#This Row],[Suggestion]]="Buy",E9-FLOOR(E9/表格4[[#This Row],[Close]],1)*表格4[[#This Row],[Close]],IF(表格4[[#This Row],[Suggestion]]="Sell",E9+F9*表格4[[#This Row],[Close]],E9))</f>
        <v>17</v>
      </c>
      <c r="F10" s="1">
        <f>IF(表格4[[#This Row],[Suggestion]]="Buy",F9+FLOOR(E9/表格4[[#This Row],[Close]],1),IF(表格4[[#This Row],[Suggestion]]="Sell",0,F9))</f>
        <v>2262</v>
      </c>
      <c r="G10" s="5">
        <f>表格4[[#This Row],[Cash]]+表格4[[#This Row],[Stock Held]]*表格4[[#This Row],[Close]]</f>
        <v>99545</v>
      </c>
      <c r="H10" s="7">
        <f>(表格4[[#This Row],[Close]]-$B$2)/$B$2</f>
        <v>-2.1134593993325981E-2</v>
      </c>
      <c r="I10" s="7">
        <f>(表格4[[#This Row],[Capital]]-$G$2)/$G$2</f>
        <v>-4.5500000000000002E-3</v>
      </c>
    </row>
    <row r="11" spans="1:11" x14ac:dyDescent="0.25">
      <c r="A11" s="6">
        <v>38730</v>
      </c>
      <c r="B11" s="1">
        <v>43.9</v>
      </c>
      <c r="C11" s="4">
        <f t="shared" si="0"/>
        <v>43.883333333333333</v>
      </c>
      <c r="D11" s="1" t="str">
        <f>IF(表格4[[#This Row],[Close]]&gt;表格4[[#This Row],[3-Day Average]],"Buy",IF(表格4[[#This Row],[Close]]&lt;表格4[[#This Row],[3-Day Average]],"Sell",""))</f>
        <v>Buy</v>
      </c>
      <c r="E11" s="5">
        <f>IF(表格4[[#This Row],[Suggestion]]="Buy",E10-FLOOR(E10/表格4[[#This Row],[Close]],1)*表格4[[#This Row],[Close]],IF(表格4[[#This Row],[Suggestion]]="Sell",E10+F10*表格4[[#This Row],[Close]],E10))</f>
        <v>17</v>
      </c>
      <c r="F11" s="1">
        <f>IF(表格4[[#This Row],[Suggestion]]="Buy",F10+FLOOR(E10/表格4[[#This Row],[Close]],1),IF(表格4[[#This Row],[Suggestion]]="Sell",0,F10))</f>
        <v>2262</v>
      </c>
      <c r="G11" s="5">
        <f>表格4[[#This Row],[Cash]]+表格4[[#This Row],[Stock Held]]*表格4[[#This Row],[Close]]</f>
        <v>99318.8</v>
      </c>
      <c r="H11" s="7">
        <f>(表格4[[#This Row],[Close]]-$B$2)/$B$2</f>
        <v>-2.3359288097886635E-2</v>
      </c>
      <c r="I11" s="7">
        <f>(表格4[[#This Row],[Capital]]-$G$2)/$G$2</f>
        <v>-6.8119999999999709E-3</v>
      </c>
    </row>
    <row r="12" spans="1:11" x14ac:dyDescent="0.25">
      <c r="A12" s="6">
        <v>38733</v>
      </c>
      <c r="B12" s="1">
        <v>44</v>
      </c>
      <c r="C12" s="4">
        <f t="shared" si="0"/>
        <v>43.966666666666669</v>
      </c>
      <c r="D12" s="1" t="str">
        <f>IF(表格4[[#This Row],[Close]]&gt;表格4[[#This Row],[3-Day Average]],"Buy",IF(表格4[[#This Row],[Close]]&lt;表格4[[#This Row],[3-Day Average]],"Sell",""))</f>
        <v>Buy</v>
      </c>
      <c r="E12" s="5">
        <f>IF(表格4[[#This Row],[Suggestion]]="Buy",E11-FLOOR(E11/表格4[[#This Row],[Close]],1)*表格4[[#This Row],[Close]],IF(表格4[[#This Row],[Suggestion]]="Sell",E11+F11*表格4[[#This Row],[Close]],E11))</f>
        <v>17</v>
      </c>
      <c r="F12" s="1">
        <f>IF(表格4[[#This Row],[Suggestion]]="Buy",F11+FLOOR(E11/表格4[[#This Row],[Close]],1),IF(表格4[[#This Row],[Suggestion]]="Sell",0,F11))</f>
        <v>2262</v>
      </c>
      <c r="G12" s="5">
        <f>表格4[[#This Row],[Cash]]+表格4[[#This Row],[Stock Held]]*表格4[[#This Row],[Close]]</f>
        <v>99545</v>
      </c>
      <c r="H12" s="7">
        <f>(表格4[[#This Row],[Close]]-$B$2)/$B$2</f>
        <v>-2.1134593993325981E-2</v>
      </c>
      <c r="I12" s="7">
        <f>(表格4[[#This Row],[Capital]]-$G$2)/$G$2</f>
        <v>-4.5500000000000002E-3</v>
      </c>
    </row>
    <row r="13" spans="1:11" x14ac:dyDescent="0.25">
      <c r="A13" s="6">
        <v>38734</v>
      </c>
      <c r="B13" s="1">
        <v>44</v>
      </c>
      <c r="C13" s="4">
        <f t="shared" si="0"/>
        <v>43.966666666666669</v>
      </c>
      <c r="D13" s="1" t="str">
        <f>IF(表格4[[#This Row],[Close]]&gt;表格4[[#This Row],[3-Day Average]],"Buy",IF(表格4[[#This Row],[Close]]&lt;表格4[[#This Row],[3-Day Average]],"Sell",""))</f>
        <v>Buy</v>
      </c>
      <c r="E13" s="5">
        <f>IF(表格4[[#This Row],[Suggestion]]="Buy",E12-FLOOR(E12/表格4[[#This Row],[Close]],1)*表格4[[#This Row],[Close]],IF(表格4[[#This Row],[Suggestion]]="Sell",E12+F12*表格4[[#This Row],[Close]],E12))</f>
        <v>17</v>
      </c>
      <c r="F13" s="1">
        <f>IF(表格4[[#This Row],[Suggestion]]="Buy",F12+FLOOR(E12/表格4[[#This Row],[Close]],1),IF(表格4[[#This Row],[Suggestion]]="Sell",0,F12))</f>
        <v>2262</v>
      </c>
      <c r="G13" s="5">
        <f>表格4[[#This Row],[Cash]]+表格4[[#This Row],[Stock Held]]*表格4[[#This Row],[Close]]</f>
        <v>99545</v>
      </c>
      <c r="H13" s="7">
        <f>(表格4[[#This Row],[Close]]-$B$2)/$B$2</f>
        <v>-2.1134593993325981E-2</v>
      </c>
      <c r="I13" s="7">
        <f>(表格4[[#This Row],[Capital]]-$G$2)/$G$2</f>
        <v>-4.5500000000000002E-3</v>
      </c>
    </row>
    <row r="14" spans="1:11" x14ac:dyDescent="0.25">
      <c r="A14" s="6">
        <v>38735</v>
      </c>
      <c r="B14" s="1">
        <v>43.9</v>
      </c>
      <c r="C14" s="4">
        <f t="shared" si="0"/>
        <v>43.966666666666669</v>
      </c>
      <c r="D14" s="1" t="str">
        <f>IF(表格4[[#This Row],[Close]]&gt;表格4[[#This Row],[3-Day Average]],"Buy",IF(表格4[[#This Row],[Close]]&lt;表格4[[#This Row],[3-Day Average]],"Sell",""))</f>
        <v>Sell</v>
      </c>
      <c r="E14" s="5">
        <f>IF(表格4[[#This Row],[Suggestion]]="Buy",E13-FLOOR(E13/表格4[[#This Row],[Close]],1)*表格4[[#This Row],[Close]],IF(表格4[[#This Row],[Suggestion]]="Sell",E13+F13*表格4[[#This Row],[Close]],E13))</f>
        <v>99318.8</v>
      </c>
      <c r="F14" s="1">
        <f>IF(表格4[[#This Row],[Suggestion]]="Buy",F13+FLOOR(E13/表格4[[#This Row],[Close]],1),IF(表格4[[#This Row],[Suggestion]]="Sell",0,F13))</f>
        <v>0</v>
      </c>
      <c r="G14" s="5">
        <f>表格4[[#This Row],[Cash]]+表格4[[#This Row],[Stock Held]]*表格4[[#This Row],[Close]]</f>
        <v>99318.8</v>
      </c>
      <c r="H14" s="7">
        <f>(表格4[[#This Row],[Close]]-$B$2)/$B$2</f>
        <v>-2.3359288097886635E-2</v>
      </c>
      <c r="I14" s="7">
        <f>(表格4[[#This Row],[Capital]]-$G$2)/$G$2</f>
        <v>-6.8119999999999709E-3</v>
      </c>
    </row>
    <row r="15" spans="1:11" x14ac:dyDescent="0.25">
      <c r="A15" s="6">
        <v>38736</v>
      </c>
      <c r="B15" s="1">
        <v>44</v>
      </c>
      <c r="C15" s="4">
        <f t="shared" si="0"/>
        <v>43.966666666666669</v>
      </c>
      <c r="D15" s="1" t="str">
        <f>IF(表格4[[#This Row],[Close]]&gt;表格4[[#This Row],[3-Day Average]],"Buy",IF(表格4[[#This Row],[Close]]&lt;表格4[[#This Row],[3-Day Average]],"Sell",""))</f>
        <v>Buy</v>
      </c>
      <c r="E15" s="5">
        <f>IF(表格4[[#This Row],[Suggestion]]="Buy",E14-FLOOR(E14/表格4[[#This Row],[Close]],1)*表格4[[#This Row],[Close]],IF(表格4[[#This Row],[Suggestion]]="Sell",E14+F14*表格4[[#This Row],[Close]],E14))</f>
        <v>10.80000000000291</v>
      </c>
      <c r="F15" s="1">
        <f>IF(表格4[[#This Row],[Suggestion]]="Buy",F14+FLOOR(E14/表格4[[#This Row],[Close]],1),IF(表格4[[#This Row],[Suggestion]]="Sell",0,F14))</f>
        <v>2257</v>
      </c>
      <c r="G15" s="5">
        <f>表格4[[#This Row],[Cash]]+表格4[[#This Row],[Stock Held]]*表格4[[#This Row],[Close]]</f>
        <v>99318.8</v>
      </c>
      <c r="H15" s="7">
        <f>(表格4[[#This Row],[Close]]-$B$2)/$B$2</f>
        <v>-2.1134593993325981E-2</v>
      </c>
      <c r="I15" s="7">
        <f>(表格4[[#This Row],[Capital]]-$G$2)/$G$2</f>
        <v>-6.8119999999999709E-3</v>
      </c>
    </row>
    <row r="16" spans="1:11" x14ac:dyDescent="0.25">
      <c r="A16" s="6">
        <v>38737</v>
      </c>
      <c r="B16" s="1">
        <v>44</v>
      </c>
      <c r="C16" s="4">
        <f t="shared" si="0"/>
        <v>43.966666666666669</v>
      </c>
      <c r="D16" s="1" t="str">
        <f>IF(表格4[[#This Row],[Close]]&gt;表格4[[#This Row],[3-Day Average]],"Buy",IF(表格4[[#This Row],[Close]]&lt;表格4[[#This Row],[3-Day Average]],"Sell",""))</f>
        <v>Buy</v>
      </c>
      <c r="E16" s="5">
        <f>IF(表格4[[#This Row],[Suggestion]]="Buy",E15-FLOOR(E15/表格4[[#This Row],[Close]],1)*表格4[[#This Row],[Close]],IF(表格4[[#This Row],[Suggestion]]="Sell",E15+F15*表格4[[#This Row],[Close]],E15))</f>
        <v>10.80000000000291</v>
      </c>
      <c r="F16" s="1">
        <f>IF(表格4[[#This Row],[Suggestion]]="Buy",F15+FLOOR(E15/表格4[[#This Row],[Close]],1),IF(表格4[[#This Row],[Suggestion]]="Sell",0,F15))</f>
        <v>2257</v>
      </c>
      <c r="G16" s="5">
        <f>表格4[[#This Row],[Cash]]+表格4[[#This Row],[Stock Held]]*表格4[[#This Row],[Close]]</f>
        <v>99318.8</v>
      </c>
      <c r="H16" s="7">
        <f>(表格4[[#This Row],[Close]]-$B$2)/$B$2</f>
        <v>-2.1134593993325981E-2</v>
      </c>
      <c r="I16" s="7">
        <f>(表格4[[#This Row],[Capital]]-$G$2)/$G$2</f>
        <v>-6.8119999999999709E-3</v>
      </c>
    </row>
    <row r="17" spans="1:9" x14ac:dyDescent="0.25">
      <c r="A17" s="6">
        <v>38740</v>
      </c>
      <c r="B17" s="1">
        <v>43.75</v>
      </c>
      <c r="C17" s="4">
        <f t="shared" si="0"/>
        <v>43.916666666666664</v>
      </c>
      <c r="D17" s="1" t="str">
        <f>IF(表格4[[#This Row],[Close]]&gt;表格4[[#This Row],[3-Day Average]],"Buy",IF(表格4[[#This Row],[Close]]&lt;表格4[[#This Row],[3-Day Average]],"Sell",""))</f>
        <v>Sell</v>
      </c>
      <c r="E17" s="5">
        <f>IF(表格4[[#This Row],[Suggestion]]="Buy",E16-FLOOR(E16/表格4[[#This Row],[Close]],1)*表格4[[#This Row],[Close]],IF(表格4[[#This Row],[Suggestion]]="Sell",E16+F16*表格4[[#This Row],[Close]],E16))</f>
        <v>98754.55</v>
      </c>
      <c r="F17" s="1">
        <f>IF(表格4[[#This Row],[Suggestion]]="Buy",F16+FLOOR(E16/表格4[[#This Row],[Close]],1),IF(表格4[[#This Row],[Suggestion]]="Sell",0,F16))</f>
        <v>0</v>
      </c>
      <c r="G17" s="5">
        <f>表格4[[#This Row],[Cash]]+表格4[[#This Row],[Stock Held]]*表格4[[#This Row],[Close]]</f>
        <v>98754.55</v>
      </c>
      <c r="H17" s="7">
        <f>(表格4[[#This Row],[Close]]-$B$2)/$B$2</f>
        <v>-2.6696329254727535E-2</v>
      </c>
      <c r="I17" s="7">
        <f>(表格4[[#This Row],[Capital]]-$G$2)/$G$2</f>
        <v>-1.2454499999999971E-2</v>
      </c>
    </row>
    <row r="18" spans="1:9" x14ac:dyDescent="0.25">
      <c r="A18" s="6">
        <v>38741</v>
      </c>
      <c r="B18" s="1">
        <v>43.9</v>
      </c>
      <c r="C18" s="4">
        <f t="shared" si="0"/>
        <v>43.883333333333333</v>
      </c>
      <c r="D18" s="1" t="str">
        <f>IF(表格4[[#This Row],[Close]]&gt;表格4[[#This Row],[3-Day Average]],"Buy",IF(表格4[[#This Row],[Close]]&lt;表格4[[#This Row],[3-Day Average]],"Sell",""))</f>
        <v>Buy</v>
      </c>
      <c r="E18" s="5">
        <f>IF(表格4[[#This Row],[Suggestion]]="Buy",E17-FLOOR(E17/表格4[[#This Row],[Close]],1)*表格4[[#This Row],[Close]],IF(表格4[[#This Row],[Suggestion]]="Sell",E17+F17*表格4[[#This Row],[Close]],E17))</f>
        <v>23.450000000011642</v>
      </c>
      <c r="F18" s="1">
        <f>IF(表格4[[#This Row],[Suggestion]]="Buy",F17+FLOOR(E17/表格4[[#This Row],[Close]],1),IF(表格4[[#This Row],[Suggestion]]="Sell",0,F17))</f>
        <v>2249</v>
      </c>
      <c r="G18" s="5">
        <f>表格4[[#This Row],[Cash]]+表格4[[#This Row],[Stock Held]]*表格4[[#This Row],[Close]]</f>
        <v>98754.55</v>
      </c>
      <c r="H18" s="7">
        <f>(表格4[[#This Row],[Close]]-$B$2)/$B$2</f>
        <v>-2.3359288097886635E-2</v>
      </c>
      <c r="I18" s="7">
        <f>(表格4[[#This Row],[Capital]]-$G$2)/$G$2</f>
        <v>-1.2454499999999971E-2</v>
      </c>
    </row>
    <row r="19" spans="1:9" x14ac:dyDescent="0.25">
      <c r="A19" s="6">
        <v>38742</v>
      </c>
      <c r="B19" s="1">
        <v>44.15</v>
      </c>
      <c r="C19" s="4">
        <f t="shared" si="0"/>
        <v>43.933333333333337</v>
      </c>
      <c r="D19" s="1" t="str">
        <f>IF(表格4[[#This Row],[Close]]&gt;表格4[[#This Row],[3-Day Average]],"Buy",IF(表格4[[#This Row],[Close]]&lt;表格4[[#This Row],[3-Day Average]],"Sell",""))</f>
        <v>Buy</v>
      </c>
      <c r="E19" s="5">
        <f>IF(表格4[[#This Row],[Suggestion]]="Buy",E18-FLOOR(E18/表格4[[#This Row],[Close]],1)*表格4[[#This Row],[Close]],IF(表格4[[#This Row],[Suggestion]]="Sell",E18+F18*表格4[[#This Row],[Close]],E18))</f>
        <v>23.450000000011642</v>
      </c>
      <c r="F19" s="1">
        <f>IF(表格4[[#This Row],[Suggestion]]="Buy",F18+FLOOR(E18/表格4[[#This Row],[Close]],1),IF(表格4[[#This Row],[Suggestion]]="Sell",0,F18))</f>
        <v>2249</v>
      </c>
      <c r="G19" s="5">
        <f>表格4[[#This Row],[Cash]]+表格4[[#This Row],[Stock Held]]*表格4[[#This Row],[Close]]</f>
        <v>99316.800000000003</v>
      </c>
      <c r="H19" s="7">
        <f>(表格4[[#This Row],[Close]]-$B$2)/$B$2</f>
        <v>-1.7797552836485077E-2</v>
      </c>
      <c r="I19" s="7">
        <f>(表格4[[#This Row],[Capital]]-$G$2)/$G$2</f>
        <v>-6.8319999999999709E-3</v>
      </c>
    </row>
    <row r="20" spans="1:9" x14ac:dyDescent="0.25">
      <c r="A20" s="6">
        <v>38743</v>
      </c>
      <c r="B20" s="1">
        <v>44.2</v>
      </c>
      <c r="C20" s="4">
        <f t="shared" si="0"/>
        <v>44.083333333333336</v>
      </c>
      <c r="D20" s="1" t="str">
        <f>IF(表格4[[#This Row],[Close]]&gt;表格4[[#This Row],[3-Day Average]],"Buy",IF(表格4[[#This Row],[Close]]&lt;表格4[[#This Row],[3-Day Average]],"Sell",""))</f>
        <v>Buy</v>
      </c>
      <c r="E20" s="5">
        <f>IF(表格4[[#This Row],[Suggestion]]="Buy",E19-FLOOR(E19/表格4[[#This Row],[Close]],1)*表格4[[#This Row],[Close]],IF(表格4[[#This Row],[Suggestion]]="Sell",E19+F19*表格4[[#This Row],[Close]],E19))</f>
        <v>23.450000000011642</v>
      </c>
      <c r="F20" s="1">
        <f>IF(表格4[[#This Row],[Suggestion]]="Buy",F19+FLOOR(E19/表格4[[#This Row],[Close]],1),IF(表格4[[#This Row],[Suggestion]]="Sell",0,F19))</f>
        <v>2249</v>
      </c>
      <c r="G20" s="5">
        <f>表格4[[#This Row],[Cash]]+表格4[[#This Row],[Stock Held]]*表格4[[#This Row],[Close]]</f>
        <v>99429.250000000015</v>
      </c>
      <c r="H20" s="7">
        <f>(表格4[[#This Row],[Close]]-$B$2)/$B$2</f>
        <v>-1.6685205784204672E-2</v>
      </c>
      <c r="I20" s="7">
        <f>(表格4[[#This Row],[Capital]]-$G$2)/$G$2</f>
        <v>-5.7074999999998542E-3</v>
      </c>
    </row>
    <row r="21" spans="1:9" x14ac:dyDescent="0.25">
      <c r="A21" s="6">
        <v>38744</v>
      </c>
      <c r="B21" s="1">
        <v>44.25</v>
      </c>
      <c r="C21" s="4">
        <f t="shared" si="0"/>
        <v>44.199999999999996</v>
      </c>
      <c r="D21" s="1" t="str">
        <f>IF(表格4[[#This Row],[Close]]&gt;表格4[[#This Row],[3-Day Average]],"Buy",IF(表格4[[#This Row],[Close]]&lt;表格4[[#This Row],[3-Day Average]],"Sell",""))</f>
        <v>Buy</v>
      </c>
      <c r="E21" s="5">
        <f>IF(表格4[[#This Row],[Suggestion]]="Buy",E20-FLOOR(E20/表格4[[#This Row],[Close]],1)*表格4[[#This Row],[Close]],IF(表格4[[#This Row],[Suggestion]]="Sell",E20+F20*表格4[[#This Row],[Close]],E20))</f>
        <v>23.450000000011642</v>
      </c>
      <c r="F21" s="1">
        <f>IF(表格4[[#This Row],[Suggestion]]="Buy",F20+FLOOR(E20/表格4[[#This Row],[Close]],1),IF(表格4[[#This Row],[Suggestion]]="Sell",0,F20))</f>
        <v>2249</v>
      </c>
      <c r="G21" s="5">
        <f>表格4[[#This Row],[Cash]]+表格4[[#This Row],[Stock Held]]*表格4[[#This Row],[Close]]</f>
        <v>99541.700000000012</v>
      </c>
      <c r="H21" s="7">
        <f>(表格4[[#This Row],[Close]]-$B$2)/$B$2</f>
        <v>-1.5572858731924422E-2</v>
      </c>
      <c r="I21" s="7">
        <f>(表格4[[#This Row],[Capital]]-$G$2)/$G$2</f>
        <v>-4.5829999999998832E-3</v>
      </c>
    </row>
    <row r="22" spans="1:9" x14ac:dyDescent="0.25">
      <c r="A22" s="6">
        <v>38747</v>
      </c>
      <c r="B22" s="1">
        <v>44.25</v>
      </c>
      <c r="C22" s="4">
        <f t="shared" si="0"/>
        <v>44.233333333333327</v>
      </c>
      <c r="D22" s="1" t="str">
        <f>IF(表格4[[#This Row],[Close]]&gt;表格4[[#This Row],[3-Day Average]],"Buy",IF(表格4[[#This Row],[Close]]&lt;表格4[[#This Row],[3-Day Average]],"Sell",""))</f>
        <v>Buy</v>
      </c>
      <c r="E22" s="5">
        <f>IF(表格4[[#This Row],[Suggestion]]="Buy",E21-FLOOR(E21/表格4[[#This Row],[Close]],1)*表格4[[#This Row],[Close]],IF(表格4[[#This Row],[Suggestion]]="Sell",E21+F21*表格4[[#This Row],[Close]],E21))</f>
        <v>23.450000000011642</v>
      </c>
      <c r="F22" s="1">
        <f>IF(表格4[[#This Row],[Suggestion]]="Buy",F21+FLOOR(E21/表格4[[#This Row],[Close]],1),IF(表格4[[#This Row],[Suggestion]]="Sell",0,F21))</f>
        <v>2249</v>
      </c>
      <c r="G22" s="5">
        <f>表格4[[#This Row],[Cash]]+表格4[[#This Row],[Stock Held]]*表格4[[#This Row],[Close]]</f>
        <v>99541.700000000012</v>
      </c>
      <c r="H22" s="7">
        <f>(表格4[[#This Row],[Close]]-$B$2)/$B$2</f>
        <v>-1.5572858731924422E-2</v>
      </c>
      <c r="I22" s="7">
        <f>(表格4[[#This Row],[Capital]]-$G$2)/$G$2</f>
        <v>-4.5829999999998832E-3</v>
      </c>
    </row>
    <row r="23" spans="1:9" x14ac:dyDescent="0.25">
      <c r="A23" s="6">
        <v>38748</v>
      </c>
      <c r="B23" s="1">
        <v>44.25</v>
      </c>
      <c r="C23" s="4">
        <f t="shared" si="0"/>
        <v>44.25</v>
      </c>
      <c r="D23" s="1" t="str">
        <f>IF(表格4[[#This Row],[Close]]&gt;表格4[[#This Row],[3-Day Average]],"Buy",IF(表格4[[#This Row],[Close]]&lt;表格4[[#This Row],[3-Day Average]],"Sell",""))</f>
        <v/>
      </c>
      <c r="E23" s="5">
        <f>IF(表格4[[#This Row],[Suggestion]]="Buy",E22-FLOOR(E22/表格4[[#This Row],[Close]],1)*表格4[[#This Row],[Close]],IF(表格4[[#This Row],[Suggestion]]="Sell",E22+F22*表格4[[#This Row],[Close]],E22))</f>
        <v>23.450000000011642</v>
      </c>
      <c r="F23" s="1">
        <f>IF(表格4[[#This Row],[Suggestion]]="Buy",F22+FLOOR(E22/表格4[[#This Row],[Close]],1),IF(表格4[[#This Row],[Suggestion]]="Sell",0,F22))</f>
        <v>2249</v>
      </c>
      <c r="G23" s="5">
        <f>表格4[[#This Row],[Cash]]+表格4[[#This Row],[Stock Held]]*表格4[[#This Row],[Close]]</f>
        <v>99541.700000000012</v>
      </c>
      <c r="H23" s="7">
        <f>(表格4[[#This Row],[Close]]-$B$2)/$B$2</f>
        <v>-1.5572858731924422E-2</v>
      </c>
      <c r="I23" s="7">
        <f>(表格4[[#This Row],[Capital]]-$G$2)/$G$2</f>
        <v>-4.5829999999998832E-3</v>
      </c>
    </row>
    <row r="24" spans="1:9" x14ac:dyDescent="0.25">
      <c r="A24" s="6">
        <v>38749</v>
      </c>
      <c r="B24" s="1">
        <v>44</v>
      </c>
      <c r="C24" s="4">
        <f t="shared" si="0"/>
        <v>44.166666666666664</v>
      </c>
      <c r="D24" s="1" t="str">
        <f>IF(表格4[[#This Row],[Close]]&gt;表格4[[#This Row],[3-Day Average]],"Buy",IF(表格4[[#This Row],[Close]]&lt;表格4[[#This Row],[3-Day Average]],"Sell",""))</f>
        <v>Sell</v>
      </c>
      <c r="E24" s="5">
        <f>IF(表格4[[#This Row],[Suggestion]]="Buy",E23-FLOOR(E23/表格4[[#This Row],[Close]],1)*表格4[[#This Row],[Close]],IF(表格4[[#This Row],[Suggestion]]="Sell",E23+F23*表格4[[#This Row],[Close]],E23))</f>
        <v>98979.450000000012</v>
      </c>
      <c r="F24" s="1">
        <f>IF(表格4[[#This Row],[Suggestion]]="Buy",F23+FLOOR(E23/表格4[[#This Row],[Close]],1),IF(表格4[[#This Row],[Suggestion]]="Sell",0,F23))</f>
        <v>0</v>
      </c>
      <c r="G24" s="5">
        <f>表格4[[#This Row],[Cash]]+表格4[[#This Row],[Stock Held]]*表格4[[#This Row],[Close]]</f>
        <v>98979.450000000012</v>
      </c>
      <c r="H24" s="7">
        <f>(表格4[[#This Row],[Close]]-$B$2)/$B$2</f>
        <v>-2.1134593993325981E-2</v>
      </c>
      <c r="I24" s="7">
        <f>(表格4[[#This Row],[Capital]]-$G$2)/$G$2</f>
        <v>-1.0205499999999883E-2</v>
      </c>
    </row>
    <row r="25" spans="1:9" x14ac:dyDescent="0.25">
      <c r="A25" s="6">
        <v>38750</v>
      </c>
      <c r="B25" s="1">
        <v>43.95</v>
      </c>
      <c r="C25" s="4">
        <f t="shared" si="0"/>
        <v>44.066666666666663</v>
      </c>
      <c r="D25" s="1" t="str">
        <f>IF(表格4[[#This Row],[Close]]&gt;表格4[[#This Row],[3-Day Average]],"Buy",IF(表格4[[#This Row],[Close]]&lt;表格4[[#This Row],[3-Day Average]],"Sell",""))</f>
        <v>Sell</v>
      </c>
      <c r="E25" s="5">
        <f>IF(表格4[[#This Row],[Suggestion]]="Buy",E24-FLOOR(E24/表格4[[#This Row],[Close]],1)*表格4[[#This Row],[Close]],IF(表格4[[#This Row],[Suggestion]]="Sell",E24+F24*表格4[[#This Row],[Close]],E24))</f>
        <v>98979.450000000012</v>
      </c>
      <c r="F25" s="1">
        <f>IF(表格4[[#This Row],[Suggestion]]="Buy",F24+FLOOR(E24/表格4[[#This Row],[Close]],1),IF(表格4[[#This Row],[Suggestion]]="Sell",0,F24))</f>
        <v>0</v>
      </c>
      <c r="G25" s="5">
        <f>表格4[[#This Row],[Cash]]+表格4[[#This Row],[Stock Held]]*表格4[[#This Row],[Close]]</f>
        <v>98979.450000000012</v>
      </c>
      <c r="H25" s="7">
        <f>(表格4[[#This Row],[Close]]-$B$2)/$B$2</f>
        <v>-2.2246941045606226E-2</v>
      </c>
      <c r="I25" s="7">
        <f>(表格4[[#This Row],[Capital]]-$G$2)/$G$2</f>
        <v>-1.0205499999999883E-2</v>
      </c>
    </row>
    <row r="26" spans="1:9" x14ac:dyDescent="0.25">
      <c r="A26" s="6">
        <v>38751</v>
      </c>
      <c r="B26" s="1">
        <v>43.7</v>
      </c>
      <c r="C26" s="4">
        <f t="shared" si="0"/>
        <v>43.883333333333333</v>
      </c>
      <c r="D26" s="1" t="str">
        <f>IF(表格4[[#This Row],[Close]]&gt;表格4[[#This Row],[3-Day Average]],"Buy",IF(表格4[[#This Row],[Close]]&lt;表格4[[#This Row],[3-Day Average]],"Sell",""))</f>
        <v>Sell</v>
      </c>
      <c r="E26" s="5">
        <f>IF(表格4[[#This Row],[Suggestion]]="Buy",E25-FLOOR(E25/表格4[[#This Row],[Close]],1)*表格4[[#This Row],[Close]],IF(表格4[[#This Row],[Suggestion]]="Sell",E25+F25*表格4[[#This Row],[Close]],E25))</f>
        <v>98979.450000000012</v>
      </c>
      <c r="F26" s="1">
        <f>IF(表格4[[#This Row],[Suggestion]]="Buy",F25+FLOOR(E25/表格4[[#This Row],[Close]],1),IF(表格4[[#This Row],[Suggestion]]="Sell",0,F25))</f>
        <v>0</v>
      </c>
      <c r="G26" s="5">
        <f>表格4[[#This Row],[Cash]]+表格4[[#This Row],[Stock Held]]*表格4[[#This Row],[Close]]</f>
        <v>98979.450000000012</v>
      </c>
      <c r="H26" s="7">
        <f>(表格4[[#This Row],[Close]]-$B$2)/$B$2</f>
        <v>-2.7808676307007785E-2</v>
      </c>
      <c r="I26" s="7">
        <f>(表格4[[#This Row],[Capital]]-$G$2)/$G$2</f>
        <v>-1.0205499999999883E-2</v>
      </c>
    </row>
    <row r="27" spans="1:9" x14ac:dyDescent="0.25">
      <c r="A27" s="6">
        <v>38754</v>
      </c>
      <c r="B27" s="1">
        <v>43.65</v>
      </c>
      <c r="C27" s="4">
        <f t="shared" si="0"/>
        <v>43.766666666666673</v>
      </c>
      <c r="D27" s="1" t="str">
        <f>IF(表格4[[#This Row],[Close]]&gt;表格4[[#This Row],[3-Day Average]],"Buy",IF(表格4[[#This Row],[Close]]&lt;表格4[[#This Row],[3-Day Average]],"Sell",""))</f>
        <v>Sell</v>
      </c>
      <c r="E27" s="5">
        <f>IF(表格4[[#This Row],[Suggestion]]="Buy",E26-FLOOR(E26/表格4[[#This Row],[Close]],1)*表格4[[#This Row],[Close]],IF(表格4[[#This Row],[Suggestion]]="Sell",E26+F26*表格4[[#This Row],[Close]],E26))</f>
        <v>98979.450000000012</v>
      </c>
      <c r="F27" s="1">
        <f>IF(表格4[[#This Row],[Suggestion]]="Buy",F26+FLOOR(E26/表格4[[#This Row],[Close]],1),IF(表格4[[#This Row],[Suggestion]]="Sell",0,F26))</f>
        <v>0</v>
      </c>
      <c r="G27" s="5">
        <f>表格4[[#This Row],[Cash]]+表格4[[#This Row],[Stock Held]]*表格4[[#This Row],[Close]]</f>
        <v>98979.450000000012</v>
      </c>
      <c r="H27" s="7">
        <f>(表格4[[#This Row],[Close]]-$B$2)/$B$2</f>
        <v>-2.892102335928819E-2</v>
      </c>
      <c r="I27" s="7">
        <f>(表格4[[#This Row],[Capital]]-$G$2)/$G$2</f>
        <v>-1.0205499999999883E-2</v>
      </c>
    </row>
    <row r="28" spans="1:9" x14ac:dyDescent="0.25">
      <c r="A28" s="6">
        <v>38755</v>
      </c>
      <c r="B28" s="1">
        <v>43.55</v>
      </c>
      <c r="C28" s="4">
        <f t="shared" si="0"/>
        <v>43.633333333333326</v>
      </c>
      <c r="D28" s="1" t="str">
        <f>IF(表格4[[#This Row],[Close]]&gt;表格4[[#This Row],[3-Day Average]],"Buy",IF(表格4[[#This Row],[Close]]&lt;表格4[[#This Row],[3-Day Average]],"Sell",""))</f>
        <v>Sell</v>
      </c>
      <c r="E28" s="5">
        <f>IF(表格4[[#This Row],[Suggestion]]="Buy",E27-FLOOR(E27/表格4[[#This Row],[Close]],1)*表格4[[#This Row],[Close]],IF(表格4[[#This Row],[Suggestion]]="Sell",E27+F27*表格4[[#This Row],[Close]],E27))</f>
        <v>98979.450000000012</v>
      </c>
      <c r="F28" s="1">
        <f>IF(表格4[[#This Row],[Suggestion]]="Buy",F27+FLOOR(E27/表格4[[#This Row],[Close]],1),IF(表格4[[#This Row],[Suggestion]]="Sell",0,F27))</f>
        <v>0</v>
      </c>
      <c r="G28" s="5">
        <f>表格4[[#This Row],[Cash]]+表格4[[#This Row],[Stock Held]]*表格4[[#This Row],[Close]]</f>
        <v>98979.450000000012</v>
      </c>
      <c r="H28" s="7">
        <f>(表格4[[#This Row],[Close]]-$B$2)/$B$2</f>
        <v>-3.1145717463848845E-2</v>
      </c>
      <c r="I28" s="7">
        <f>(表格4[[#This Row],[Capital]]-$G$2)/$G$2</f>
        <v>-1.0205499999999883E-2</v>
      </c>
    </row>
    <row r="29" spans="1:9" x14ac:dyDescent="0.25">
      <c r="A29" s="6">
        <v>38756</v>
      </c>
      <c r="B29" s="1">
        <v>43.25</v>
      </c>
      <c r="C29" s="4">
        <f t="shared" si="0"/>
        <v>43.483333333333327</v>
      </c>
      <c r="D29" s="1" t="str">
        <f>IF(表格4[[#This Row],[Close]]&gt;表格4[[#This Row],[3-Day Average]],"Buy",IF(表格4[[#This Row],[Close]]&lt;表格4[[#This Row],[3-Day Average]],"Sell",""))</f>
        <v>Sell</v>
      </c>
      <c r="E29" s="5">
        <f>IF(表格4[[#This Row],[Suggestion]]="Buy",E28-FLOOR(E28/表格4[[#This Row],[Close]],1)*表格4[[#This Row],[Close]],IF(表格4[[#This Row],[Suggestion]]="Sell",E28+F28*表格4[[#This Row],[Close]],E28))</f>
        <v>98979.450000000012</v>
      </c>
      <c r="F29" s="1">
        <f>IF(表格4[[#This Row],[Suggestion]]="Buy",F28+FLOOR(E28/表格4[[#This Row],[Close]],1),IF(表格4[[#This Row],[Suggestion]]="Sell",0,F28))</f>
        <v>0</v>
      </c>
      <c r="G29" s="5">
        <f>表格4[[#This Row],[Cash]]+表格4[[#This Row],[Stock Held]]*表格4[[#This Row],[Close]]</f>
        <v>98979.450000000012</v>
      </c>
      <c r="H29" s="7">
        <f>(表格4[[#This Row],[Close]]-$B$2)/$B$2</f>
        <v>-3.7819799777530652E-2</v>
      </c>
      <c r="I29" s="7">
        <f>(表格4[[#This Row],[Capital]]-$G$2)/$G$2</f>
        <v>-1.0205499999999883E-2</v>
      </c>
    </row>
    <row r="30" spans="1:9" x14ac:dyDescent="0.25">
      <c r="A30" s="6">
        <v>38757</v>
      </c>
      <c r="B30" s="1">
        <v>43.35</v>
      </c>
      <c r="C30" s="4">
        <f t="shared" si="0"/>
        <v>43.383333333333333</v>
      </c>
      <c r="D30" s="1" t="str">
        <f>IF(表格4[[#This Row],[Close]]&gt;表格4[[#This Row],[3-Day Average]],"Buy",IF(表格4[[#This Row],[Close]]&lt;表格4[[#This Row],[3-Day Average]],"Sell",""))</f>
        <v>Sell</v>
      </c>
      <c r="E30" s="5">
        <f>IF(表格4[[#This Row],[Suggestion]]="Buy",E29-FLOOR(E29/表格4[[#This Row],[Close]],1)*表格4[[#This Row],[Close]],IF(表格4[[#This Row],[Suggestion]]="Sell",E29+F29*表格4[[#This Row],[Close]],E29))</f>
        <v>98979.450000000012</v>
      </c>
      <c r="F30" s="1">
        <f>IF(表格4[[#This Row],[Suggestion]]="Buy",F29+FLOOR(E29/表格4[[#This Row],[Close]],1),IF(表格4[[#This Row],[Suggestion]]="Sell",0,F29))</f>
        <v>0</v>
      </c>
      <c r="G30" s="5">
        <f>表格4[[#This Row],[Cash]]+表格4[[#This Row],[Stock Held]]*表格4[[#This Row],[Close]]</f>
        <v>98979.450000000012</v>
      </c>
      <c r="H30" s="7">
        <f>(表格4[[#This Row],[Close]]-$B$2)/$B$2</f>
        <v>-3.5595105672969994E-2</v>
      </c>
      <c r="I30" s="7">
        <f>(表格4[[#This Row],[Capital]]-$G$2)/$G$2</f>
        <v>-1.0205499999999883E-2</v>
      </c>
    </row>
    <row r="31" spans="1:9" x14ac:dyDescent="0.25">
      <c r="A31" s="6">
        <v>38758</v>
      </c>
      <c r="B31" s="1">
        <v>43.2</v>
      </c>
      <c r="C31" s="4">
        <f t="shared" si="0"/>
        <v>43.266666666666673</v>
      </c>
      <c r="D31" s="1" t="str">
        <f>IF(表格4[[#This Row],[Close]]&gt;表格4[[#This Row],[3-Day Average]],"Buy",IF(表格4[[#This Row],[Close]]&lt;表格4[[#This Row],[3-Day Average]],"Sell",""))</f>
        <v>Sell</v>
      </c>
      <c r="E31" s="5">
        <f>IF(表格4[[#This Row],[Suggestion]]="Buy",E30-FLOOR(E30/表格4[[#This Row],[Close]],1)*表格4[[#This Row],[Close]],IF(表格4[[#This Row],[Suggestion]]="Sell",E30+F30*表格4[[#This Row],[Close]],E30))</f>
        <v>98979.450000000012</v>
      </c>
      <c r="F31" s="1">
        <f>IF(表格4[[#This Row],[Suggestion]]="Buy",F30+FLOOR(E30/表格4[[#This Row],[Close]],1),IF(表格4[[#This Row],[Suggestion]]="Sell",0,F30))</f>
        <v>0</v>
      </c>
      <c r="G31" s="5">
        <f>表格4[[#This Row],[Cash]]+表格4[[#This Row],[Stock Held]]*表格4[[#This Row],[Close]]</f>
        <v>98979.450000000012</v>
      </c>
      <c r="H31" s="7">
        <f>(表格4[[#This Row],[Close]]-$B$2)/$B$2</f>
        <v>-3.8932146829810901E-2</v>
      </c>
      <c r="I31" s="7">
        <f>(表格4[[#This Row],[Capital]]-$G$2)/$G$2</f>
        <v>-1.0205499999999883E-2</v>
      </c>
    </row>
    <row r="32" spans="1:9" x14ac:dyDescent="0.25">
      <c r="A32" s="6">
        <v>38761</v>
      </c>
      <c r="B32" s="1">
        <v>43.15</v>
      </c>
      <c r="C32" s="4">
        <f t="shared" si="0"/>
        <v>43.233333333333341</v>
      </c>
      <c r="D32" s="1" t="str">
        <f>IF(表格4[[#This Row],[Close]]&gt;表格4[[#This Row],[3-Day Average]],"Buy",IF(表格4[[#This Row],[Close]]&lt;表格4[[#This Row],[3-Day Average]],"Sell",""))</f>
        <v>Sell</v>
      </c>
      <c r="E32" s="5">
        <f>IF(表格4[[#This Row],[Suggestion]]="Buy",E31-FLOOR(E31/表格4[[#This Row],[Close]],1)*表格4[[#This Row],[Close]],IF(表格4[[#This Row],[Suggestion]]="Sell",E31+F31*表格4[[#This Row],[Close]],E31))</f>
        <v>98979.450000000012</v>
      </c>
      <c r="F32" s="1">
        <f>IF(表格4[[#This Row],[Suggestion]]="Buy",F31+FLOOR(E31/表格4[[#This Row],[Close]],1),IF(表格4[[#This Row],[Suggestion]]="Sell",0,F31))</f>
        <v>0</v>
      </c>
      <c r="G32" s="5">
        <f>表格4[[#This Row],[Cash]]+表格4[[#This Row],[Stock Held]]*表格4[[#This Row],[Close]]</f>
        <v>98979.450000000012</v>
      </c>
      <c r="H32" s="7">
        <f>(表格4[[#This Row],[Close]]-$B$2)/$B$2</f>
        <v>-4.0044493882091303E-2</v>
      </c>
      <c r="I32" s="7">
        <f>(表格4[[#This Row],[Capital]]-$G$2)/$G$2</f>
        <v>-1.0205499999999883E-2</v>
      </c>
    </row>
    <row r="33" spans="1:9" x14ac:dyDescent="0.25">
      <c r="A33" s="6">
        <v>38762</v>
      </c>
      <c r="B33" s="1">
        <v>43.5</v>
      </c>
      <c r="C33" s="4">
        <f t="shared" si="0"/>
        <v>43.283333333333331</v>
      </c>
      <c r="D33" s="1" t="str">
        <f>IF(表格4[[#This Row],[Close]]&gt;表格4[[#This Row],[3-Day Average]],"Buy",IF(表格4[[#This Row],[Close]]&lt;表格4[[#This Row],[3-Day Average]],"Sell",""))</f>
        <v>Buy</v>
      </c>
      <c r="E33" s="5">
        <f>IF(表格4[[#This Row],[Suggestion]]="Buy",E32-FLOOR(E32/表格4[[#This Row],[Close]],1)*表格4[[#This Row],[Close]],IF(表格4[[#This Row],[Suggestion]]="Sell",E32+F32*表格4[[#This Row],[Close]],E32))</f>
        <v>16.950000000011642</v>
      </c>
      <c r="F33" s="1">
        <f>IF(表格4[[#This Row],[Suggestion]]="Buy",F32+FLOOR(E32/表格4[[#This Row],[Close]],1),IF(表格4[[#This Row],[Suggestion]]="Sell",0,F32))</f>
        <v>2275</v>
      </c>
      <c r="G33" s="5">
        <f>表格4[[#This Row],[Cash]]+表格4[[#This Row],[Stock Held]]*表格4[[#This Row],[Close]]</f>
        <v>98979.450000000012</v>
      </c>
      <c r="H33" s="7">
        <f>(表格4[[#This Row],[Close]]-$B$2)/$B$2</f>
        <v>-3.2258064516129094E-2</v>
      </c>
      <c r="I33" s="7">
        <f>(表格4[[#This Row],[Capital]]-$G$2)/$G$2</f>
        <v>-1.0205499999999883E-2</v>
      </c>
    </row>
    <row r="34" spans="1:9" x14ac:dyDescent="0.25">
      <c r="A34" s="6">
        <v>38763</v>
      </c>
      <c r="B34" s="1">
        <v>43.45</v>
      </c>
      <c r="C34" s="4">
        <f t="shared" si="0"/>
        <v>43.366666666666674</v>
      </c>
      <c r="D34" s="1" t="str">
        <f>IF(表格4[[#This Row],[Close]]&gt;表格4[[#This Row],[3-Day Average]],"Buy",IF(表格4[[#This Row],[Close]]&lt;表格4[[#This Row],[3-Day Average]],"Sell",""))</f>
        <v>Buy</v>
      </c>
      <c r="E34" s="5">
        <f>IF(表格4[[#This Row],[Suggestion]]="Buy",E33-FLOOR(E33/表格4[[#This Row],[Close]],1)*表格4[[#This Row],[Close]],IF(表格4[[#This Row],[Suggestion]]="Sell",E33+F33*表格4[[#This Row],[Close]],E33))</f>
        <v>16.950000000011642</v>
      </c>
      <c r="F34" s="1">
        <f>IF(表格4[[#This Row],[Suggestion]]="Buy",F33+FLOOR(E33/表格4[[#This Row],[Close]],1),IF(表格4[[#This Row],[Suggestion]]="Sell",0,F33))</f>
        <v>2275</v>
      </c>
      <c r="G34" s="5">
        <f>表格4[[#This Row],[Cash]]+表格4[[#This Row],[Stock Held]]*表格4[[#This Row],[Close]]</f>
        <v>98865.700000000012</v>
      </c>
      <c r="H34" s="7">
        <f>(表格4[[#This Row],[Close]]-$B$2)/$B$2</f>
        <v>-3.3370411568409343E-2</v>
      </c>
      <c r="I34" s="7">
        <f>(表格4[[#This Row],[Capital]]-$G$2)/$G$2</f>
        <v>-1.1342999999999884E-2</v>
      </c>
    </row>
    <row r="35" spans="1:9" x14ac:dyDescent="0.25">
      <c r="A35" s="6">
        <v>38764</v>
      </c>
      <c r="B35" s="1">
        <v>43.55</v>
      </c>
      <c r="C35" s="4">
        <f t="shared" si="0"/>
        <v>43.5</v>
      </c>
      <c r="D35" s="1" t="str">
        <f>IF(表格4[[#This Row],[Close]]&gt;表格4[[#This Row],[3-Day Average]],"Buy",IF(表格4[[#This Row],[Close]]&lt;表格4[[#This Row],[3-Day Average]],"Sell",""))</f>
        <v>Buy</v>
      </c>
      <c r="E35" s="5">
        <f>IF(表格4[[#This Row],[Suggestion]]="Buy",E34-FLOOR(E34/表格4[[#This Row],[Close]],1)*表格4[[#This Row],[Close]],IF(表格4[[#This Row],[Suggestion]]="Sell",E34+F34*表格4[[#This Row],[Close]],E34))</f>
        <v>16.950000000011642</v>
      </c>
      <c r="F35" s="1">
        <f>IF(表格4[[#This Row],[Suggestion]]="Buy",F34+FLOOR(E34/表格4[[#This Row],[Close]],1),IF(表格4[[#This Row],[Suggestion]]="Sell",0,F34))</f>
        <v>2275</v>
      </c>
      <c r="G35" s="5">
        <f>表格4[[#This Row],[Cash]]+表格4[[#This Row],[Stock Held]]*表格4[[#This Row],[Close]]</f>
        <v>99093.200000000012</v>
      </c>
      <c r="H35" s="7">
        <f>(表格4[[#This Row],[Close]]-$B$2)/$B$2</f>
        <v>-3.1145717463848845E-2</v>
      </c>
      <c r="I35" s="7">
        <f>(表格4[[#This Row],[Capital]]-$G$2)/$G$2</f>
        <v>-9.0679999999998834E-3</v>
      </c>
    </row>
    <row r="36" spans="1:9" x14ac:dyDescent="0.25">
      <c r="A36" s="6">
        <v>38765</v>
      </c>
      <c r="B36" s="1">
        <v>43.55</v>
      </c>
      <c r="C36" s="4">
        <f t="shared" si="0"/>
        <v>43.516666666666673</v>
      </c>
      <c r="D36" s="1" t="str">
        <f>IF(表格4[[#This Row],[Close]]&gt;表格4[[#This Row],[3-Day Average]],"Buy",IF(表格4[[#This Row],[Close]]&lt;表格4[[#This Row],[3-Day Average]],"Sell",""))</f>
        <v>Buy</v>
      </c>
      <c r="E36" s="5">
        <f>IF(表格4[[#This Row],[Suggestion]]="Buy",E35-FLOOR(E35/表格4[[#This Row],[Close]],1)*表格4[[#This Row],[Close]],IF(表格4[[#This Row],[Suggestion]]="Sell",E35+F35*表格4[[#This Row],[Close]],E35))</f>
        <v>16.950000000011642</v>
      </c>
      <c r="F36" s="1">
        <f>IF(表格4[[#This Row],[Suggestion]]="Buy",F35+FLOOR(E35/表格4[[#This Row],[Close]],1),IF(表格4[[#This Row],[Suggestion]]="Sell",0,F35))</f>
        <v>2275</v>
      </c>
      <c r="G36" s="5">
        <f>表格4[[#This Row],[Cash]]+表格4[[#This Row],[Stock Held]]*表格4[[#This Row],[Close]]</f>
        <v>99093.200000000012</v>
      </c>
      <c r="H36" s="7">
        <f>(表格4[[#This Row],[Close]]-$B$2)/$B$2</f>
        <v>-3.1145717463848845E-2</v>
      </c>
      <c r="I36" s="7">
        <f>(表格4[[#This Row],[Capital]]-$G$2)/$G$2</f>
        <v>-9.0679999999998834E-3</v>
      </c>
    </row>
    <row r="37" spans="1:9" x14ac:dyDescent="0.25">
      <c r="A37" s="6">
        <v>38768</v>
      </c>
      <c r="B37" s="1">
        <v>43.8</v>
      </c>
      <c r="C37" s="4">
        <f t="shared" si="0"/>
        <v>43.633333333333326</v>
      </c>
      <c r="D37" s="1" t="str">
        <f>IF(表格4[[#This Row],[Close]]&gt;表格4[[#This Row],[3-Day Average]],"Buy",IF(表格4[[#This Row],[Close]]&lt;表格4[[#This Row],[3-Day Average]],"Sell",""))</f>
        <v>Buy</v>
      </c>
      <c r="E37" s="5">
        <f>IF(表格4[[#This Row],[Suggestion]]="Buy",E36-FLOOR(E36/表格4[[#This Row],[Close]],1)*表格4[[#This Row],[Close]],IF(表格4[[#This Row],[Suggestion]]="Sell",E36+F36*表格4[[#This Row],[Close]],E36))</f>
        <v>16.950000000011642</v>
      </c>
      <c r="F37" s="1">
        <f>IF(表格4[[#This Row],[Suggestion]]="Buy",F36+FLOOR(E36/表格4[[#This Row],[Close]],1),IF(表格4[[#This Row],[Suggestion]]="Sell",0,F36))</f>
        <v>2275</v>
      </c>
      <c r="G37" s="5">
        <f>表格4[[#This Row],[Cash]]+表格4[[#This Row],[Stock Held]]*表格4[[#This Row],[Close]]</f>
        <v>99661.950000000012</v>
      </c>
      <c r="H37" s="7">
        <f>(表格4[[#This Row],[Close]]-$B$2)/$B$2</f>
        <v>-2.558398220244729E-2</v>
      </c>
      <c r="I37" s="7">
        <f>(表格4[[#This Row],[Capital]]-$G$2)/$G$2</f>
        <v>-3.3804999999998836E-3</v>
      </c>
    </row>
    <row r="38" spans="1:9" x14ac:dyDescent="0.25">
      <c r="A38" s="6">
        <v>38769</v>
      </c>
      <c r="B38" s="1">
        <v>43.75</v>
      </c>
      <c r="C38" s="4">
        <f t="shared" si="0"/>
        <v>43.699999999999996</v>
      </c>
      <c r="D38" s="1" t="str">
        <f>IF(表格4[[#This Row],[Close]]&gt;表格4[[#This Row],[3-Day Average]],"Buy",IF(表格4[[#This Row],[Close]]&lt;表格4[[#This Row],[3-Day Average]],"Sell",""))</f>
        <v>Buy</v>
      </c>
      <c r="E38" s="5">
        <f>IF(表格4[[#This Row],[Suggestion]]="Buy",E37-FLOOR(E37/表格4[[#This Row],[Close]],1)*表格4[[#This Row],[Close]],IF(表格4[[#This Row],[Suggestion]]="Sell",E37+F37*表格4[[#This Row],[Close]],E37))</f>
        <v>16.950000000011642</v>
      </c>
      <c r="F38" s="1">
        <f>IF(表格4[[#This Row],[Suggestion]]="Buy",F37+FLOOR(E37/表格4[[#This Row],[Close]],1),IF(表格4[[#This Row],[Suggestion]]="Sell",0,F37))</f>
        <v>2275</v>
      </c>
      <c r="G38" s="5">
        <f>表格4[[#This Row],[Cash]]+表格4[[#This Row],[Stock Held]]*表格4[[#This Row],[Close]]</f>
        <v>99548.200000000012</v>
      </c>
      <c r="H38" s="7">
        <f>(表格4[[#This Row],[Close]]-$B$2)/$B$2</f>
        <v>-2.6696329254727535E-2</v>
      </c>
      <c r="I38" s="7">
        <f>(表格4[[#This Row],[Capital]]-$G$2)/$G$2</f>
        <v>-4.5179999999998832E-3</v>
      </c>
    </row>
    <row r="39" spans="1:9" x14ac:dyDescent="0.25">
      <c r="A39" s="6">
        <v>38770</v>
      </c>
      <c r="B39" s="1">
        <v>43.75</v>
      </c>
      <c r="C39" s="4">
        <f t="shared" si="0"/>
        <v>43.766666666666673</v>
      </c>
      <c r="D39" s="1" t="str">
        <f>IF(表格4[[#This Row],[Close]]&gt;表格4[[#This Row],[3-Day Average]],"Buy",IF(表格4[[#This Row],[Close]]&lt;表格4[[#This Row],[3-Day Average]],"Sell",""))</f>
        <v>Sell</v>
      </c>
      <c r="E39" s="5">
        <f>IF(表格4[[#This Row],[Suggestion]]="Buy",E38-FLOOR(E38/表格4[[#This Row],[Close]],1)*表格4[[#This Row],[Close]],IF(表格4[[#This Row],[Suggestion]]="Sell",E38+F38*表格4[[#This Row],[Close]],E38))</f>
        <v>99548.200000000012</v>
      </c>
      <c r="F39" s="1">
        <f>IF(表格4[[#This Row],[Suggestion]]="Buy",F38+FLOOR(E38/表格4[[#This Row],[Close]],1),IF(表格4[[#This Row],[Suggestion]]="Sell",0,F38))</f>
        <v>0</v>
      </c>
      <c r="G39" s="5">
        <f>表格4[[#This Row],[Cash]]+表格4[[#This Row],[Stock Held]]*表格4[[#This Row],[Close]]</f>
        <v>99548.200000000012</v>
      </c>
      <c r="H39" s="7">
        <f>(表格4[[#This Row],[Close]]-$B$2)/$B$2</f>
        <v>-2.6696329254727535E-2</v>
      </c>
      <c r="I39" s="7">
        <f>(表格4[[#This Row],[Capital]]-$G$2)/$G$2</f>
        <v>-4.5179999999998832E-3</v>
      </c>
    </row>
    <row r="40" spans="1:9" x14ac:dyDescent="0.25">
      <c r="A40" s="6">
        <v>38771</v>
      </c>
      <c r="B40" s="1">
        <v>44.05</v>
      </c>
      <c r="C40" s="4">
        <f t="shared" si="0"/>
        <v>43.85</v>
      </c>
      <c r="D40" s="1" t="str">
        <f>IF(表格4[[#This Row],[Close]]&gt;表格4[[#This Row],[3-Day Average]],"Buy",IF(表格4[[#This Row],[Close]]&lt;表格4[[#This Row],[3-Day Average]],"Sell",""))</f>
        <v>Buy</v>
      </c>
      <c r="E40" s="5">
        <f>IF(表格4[[#This Row],[Suggestion]]="Buy",E39-FLOOR(E39/表格4[[#This Row],[Close]],1)*表格4[[#This Row],[Close]],IF(表格4[[#This Row],[Suggestion]]="Sell",E39+F39*表格4[[#This Row],[Close]],E39))</f>
        <v>39.250000000014552</v>
      </c>
      <c r="F40" s="1">
        <f>IF(表格4[[#This Row],[Suggestion]]="Buy",F39+FLOOR(E39/表格4[[#This Row],[Close]],1),IF(表格4[[#This Row],[Suggestion]]="Sell",0,F39))</f>
        <v>2259</v>
      </c>
      <c r="G40" s="5">
        <f>表格4[[#This Row],[Cash]]+表格4[[#This Row],[Stock Held]]*表格4[[#This Row],[Close]]</f>
        <v>99548.200000000012</v>
      </c>
      <c r="H40" s="7">
        <f>(表格4[[#This Row],[Close]]-$B$2)/$B$2</f>
        <v>-2.0022246941045731E-2</v>
      </c>
      <c r="I40" s="7">
        <f>(表格4[[#This Row],[Capital]]-$G$2)/$G$2</f>
        <v>-4.5179999999998832E-3</v>
      </c>
    </row>
    <row r="41" spans="1:9" x14ac:dyDescent="0.25">
      <c r="A41" s="6">
        <v>38772</v>
      </c>
      <c r="B41" s="1">
        <v>44</v>
      </c>
      <c r="C41" s="4">
        <f t="shared" si="0"/>
        <v>43.933333333333337</v>
      </c>
      <c r="D41" s="1" t="str">
        <f>IF(表格4[[#This Row],[Close]]&gt;表格4[[#This Row],[3-Day Average]],"Buy",IF(表格4[[#This Row],[Close]]&lt;表格4[[#This Row],[3-Day Average]],"Sell",""))</f>
        <v>Buy</v>
      </c>
      <c r="E41" s="5">
        <f>IF(表格4[[#This Row],[Suggestion]]="Buy",E40-FLOOR(E40/表格4[[#This Row],[Close]],1)*表格4[[#This Row],[Close]],IF(表格4[[#This Row],[Suggestion]]="Sell",E40+F40*表格4[[#This Row],[Close]],E40))</f>
        <v>39.250000000014552</v>
      </c>
      <c r="F41" s="1">
        <f>IF(表格4[[#This Row],[Suggestion]]="Buy",F40+FLOOR(E40/表格4[[#This Row],[Close]],1),IF(表格4[[#This Row],[Suggestion]]="Sell",0,F40))</f>
        <v>2259</v>
      </c>
      <c r="G41" s="5">
        <f>表格4[[#This Row],[Cash]]+表格4[[#This Row],[Stock Held]]*表格4[[#This Row],[Close]]</f>
        <v>99435.250000000015</v>
      </c>
      <c r="H41" s="7">
        <f>(表格4[[#This Row],[Close]]-$B$2)/$B$2</f>
        <v>-2.1134593993325981E-2</v>
      </c>
      <c r="I41" s="7">
        <f>(表格4[[#This Row],[Capital]]-$G$2)/$G$2</f>
        <v>-5.6474999999998549E-3</v>
      </c>
    </row>
    <row r="42" spans="1:9" x14ac:dyDescent="0.25">
      <c r="A42" s="6">
        <v>38775</v>
      </c>
      <c r="B42" s="1">
        <v>44.15</v>
      </c>
      <c r="C42" s="4">
        <f t="shared" si="0"/>
        <v>44.066666666666663</v>
      </c>
      <c r="D42" s="1" t="str">
        <f>IF(表格4[[#This Row],[Close]]&gt;表格4[[#This Row],[3-Day Average]],"Buy",IF(表格4[[#This Row],[Close]]&lt;表格4[[#This Row],[3-Day Average]],"Sell",""))</f>
        <v>Buy</v>
      </c>
      <c r="E42" s="5">
        <f>IF(表格4[[#This Row],[Suggestion]]="Buy",E41-FLOOR(E41/表格4[[#This Row],[Close]],1)*表格4[[#This Row],[Close]],IF(表格4[[#This Row],[Suggestion]]="Sell",E41+F41*表格4[[#This Row],[Close]],E41))</f>
        <v>39.250000000014552</v>
      </c>
      <c r="F42" s="1">
        <f>IF(表格4[[#This Row],[Suggestion]]="Buy",F41+FLOOR(E41/表格4[[#This Row],[Close]],1),IF(表格4[[#This Row],[Suggestion]]="Sell",0,F41))</f>
        <v>2259</v>
      </c>
      <c r="G42" s="5">
        <f>表格4[[#This Row],[Cash]]+表格4[[#This Row],[Stock Held]]*表格4[[#This Row],[Close]]</f>
        <v>99774.1</v>
      </c>
      <c r="H42" s="7">
        <f>(表格4[[#This Row],[Close]]-$B$2)/$B$2</f>
        <v>-1.7797552836485077E-2</v>
      </c>
      <c r="I42" s="7">
        <f>(表格4[[#This Row],[Capital]]-$G$2)/$G$2</f>
        <v>-2.2589999999999416E-3</v>
      </c>
    </row>
    <row r="43" spans="1:9" x14ac:dyDescent="0.25">
      <c r="A43" s="6">
        <v>38776</v>
      </c>
      <c r="B43" s="1">
        <v>44.4</v>
      </c>
      <c r="C43" s="4">
        <f t="shared" si="0"/>
        <v>44.183333333333337</v>
      </c>
      <c r="D43" s="1" t="str">
        <f>IF(表格4[[#This Row],[Close]]&gt;表格4[[#This Row],[3-Day Average]],"Buy",IF(表格4[[#This Row],[Close]]&lt;表格4[[#This Row],[3-Day Average]],"Sell",""))</f>
        <v>Buy</v>
      </c>
      <c r="E43" s="5">
        <f>IF(表格4[[#This Row],[Suggestion]]="Buy",E42-FLOOR(E42/表格4[[#This Row],[Close]],1)*表格4[[#This Row],[Close]],IF(表格4[[#This Row],[Suggestion]]="Sell",E42+F42*表格4[[#This Row],[Close]],E42))</f>
        <v>39.250000000014552</v>
      </c>
      <c r="F43" s="1">
        <f>IF(表格4[[#This Row],[Suggestion]]="Buy",F42+FLOOR(E42/表格4[[#This Row],[Close]],1),IF(表格4[[#This Row],[Suggestion]]="Sell",0,F42))</f>
        <v>2259</v>
      </c>
      <c r="G43" s="5">
        <f>表格4[[#This Row],[Cash]]+表格4[[#This Row],[Stock Held]]*表格4[[#This Row],[Close]]</f>
        <v>100338.85</v>
      </c>
      <c r="H43" s="7">
        <f>(表格4[[#This Row],[Close]]-$B$2)/$B$2</f>
        <v>-1.223581757508352E-2</v>
      </c>
      <c r="I43" s="7">
        <f>(表格4[[#This Row],[Capital]]-$G$2)/$G$2</f>
        <v>3.3885000000000581E-3</v>
      </c>
    </row>
    <row r="44" spans="1:9" x14ac:dyDescent="0.25">
      <c r="A44" s="6">
        <v>38777</v>
      </c>
      <c r="B44" s="1">
        <v>44.55</v>
      </c>
      <c r="C44" s="4">
        <f t="shared" si="0"/>
        <v>44.366666666666667</v>
      </c>
      <c r="D44" s="1" t="str">
        <f>IF(表格4[[#This Row],[Close]]&gt;表格4[[#This Row],[3-Day Average]],"Buy",IF(表格4[[#This Row],[Close]]&lt;表格4[[#This Row],[3-Day Average]],"Sell",""))</f>
        <v>Buy</v>
      </c>
      <c r="E44" s="5">
        <f>IF(表格4[[#This Row],[Suggestion]]="Buy",E43-FLOOR(E43/表格4[[#This Row],[Close]],1)*表格4[[#This Row],[Close]],IF(表格4[[#This Row],[Suggestion]]="Sell",E43+F43*表格4[[#This Row],[Close]],E43))</f>
        <v>39.250000000014552</v>
      </c>
      <c r="F44" s="1">
        <f>IF(表格4[[#This Row],[Suggestion]]="Buy",F43+FLOOR(E43/表格4[[#This Row],[Close]],1),IF(表格4[[#This Row],[Suggestion]]="Sell",0,F43))</f>
        <v>2259</v>
      </c>
      <c r="G44" s="5">
        <f>表格4[[#This Row],[Cash]]+表格4[[#This Row],[Stock Held]]*表格4[[#This Row],[Close]]</f>
        <v>100677.70000000001</v>
      </c>
      <c r="H44" s="7">
        <f>(表格4[[#This Row],[Close]]-$B$2)/$B$2</f>
        <v>-8.8987764182426182E-3</v>
      </c>
      <c r="I44" s="7">
        <f>(表格4[[#This Row],[Capital]]-$G$2)/$G$2</f>
        <v>6.7770000000001163E-3</v>
      </c>
    </row>
    <row r="45" spans="1:9" x14ac:dyDescent="0.25">
      <c r="A45" s="6">
        <v>38778</v>
      </c>
      <c r="B45" s="1">
        <v>44.45</v>
      </c>
      <c r="C45" s="4">
        <f t="shared" si="0"/>
        <v>44.466666666666661</v>
      </c>
      <c r="D45" s="1" t="str">
        <f>IF(表格4[[#This Row],[Close]]&gt;表格4[[#This Row],[3-Day Average]],"Buy",IF(表格4[[#This Row],[Close]]&lt;表格4[[#This Row],[3-Day Average]],"Sell",""))</f>
        <v>Sell</v>
      </c>
      <c r="E45" s="5">
        <f>IF(表格4[[#This Row],[Suggestion]]="Buy",E44-FLOOR(E44/表格4[[#This Row],[Close]],1)*表格4[[#This Row],[Close]],IF(表格4[[#This Row],[Suggestion]]="Sell",E44+F44*表格4[[#This Row],[Close]],E44))</f>
        <v>100451.80000000002</v>
      </c>
      <c r="F45" s="1">
        <f>IF(表格4[[#This Row],[Suggestion]]="Buy",F44+FLOOR(E44/表格4[[#This Row],[Close]],1),IF(表格4[[#This Row],[Suggestion]]="Sell",0,F44))</f>
        <v>0</v>
      </c>
      <c r="G45" s="5">
        <f>表格4[[#This Row],[Cash]]+表格4[[#This Row],[Stock Held]]*表格4[[#This Row],[Close]]</f>
        <v>100451.80000000002</v>
      </c>
      <c r="H45" s="7">
        <f>(表格4[[#This Row],[Close]]-$B$2)/$B$2</f>
        <v>-1.1123470522803113E-2</v>
      </c>
      <c r="I45" s="7">
        <f>(表格4[[#This Row],[Capital]]-$G$2)/$G$2</f>
        <v>4.5180000000001747E-3</v>
      </c>
    </row>
    <row r="46" spans="1:9" x14ac:dyDescent="0.25">
      <c r="A46" s="6">
        <v>38779</v>
      </c>
      <c r="B46" s="1">
        <v>44.5</v>
      </c>
      <c r="C46" s="4">
        <f t="shared" si="0"/>
        <v>44.5</v>
      </c>
      <c r="D46" s="1" t="str">
        <f>IF(表格4[[#This Row],[Close]]&gt;表格4[[#This Row],[3-Day Average]],"Buy",IF(表格4[[#This Row],[Close]]&lt;表格4[[#This Row],[3-Day Average]],"Sell",""))</f>
        <v/>
      </c>
      <c r="E46" s="5">
        <f>IF(表格4[[#This Row],[Suggestion]]="Buy",E45-FLOOR(E45/表格4[[#This Row],[Close]],1)*表格4[[#This Row],[Close]],IF(表格4[[#This Row],[Suggestion]]="Sell",E45+F45*表格4[[#This Row],[Close]],E45))</f>
        <v>100451.80000000002</v>
      </c>
      <c r="F46" s="1">
        <f>IF(表格4[[#This Row],[Suggestion]]="Buy",F45+FLOOR(E45/表格4[[#This Row],[Close]],1),IF(表格4[[#This Row],[Suggestion]]="Sell",0,F45))</f>
        <v>0</v>
      </c>
      <c r="G46" s="5">
        <f>表格4[[#This Row],[Cash]]+表格4[[#This Row],[Stock Held]]*表格4[[#This Row],[Close]]</f>
        <v>100451.80000000002</v>
      </c>
      <c r="H46" s="7">
        <f>(表格4[[#This Row],[Close]]-$B$2)/$B$2</f>
        <v>-1.0011123470522866E-2</v>
      </c>
      <c r="I46" s="7">
        <f>(表格4[[#This Row],[Capital]]-$G$2)/$G$2</f>
        <v>4.5180000000001747E-3</v>
      </c>
    </row>
    <row r="47" spans="1:9" x14ac:dyDescent="0.25">
      <c r="A47" s="6">
        <v>38782</v>
      </c>
      <c r="B47" s="1">
        <v>44.85</v>
      </c>
      <c r="C47" s="4">
        <f t="shared" si="0"/>
        <v>44.6</v>
      </c>
      <c r="D47" s="1" t="str">
        <f>IF(表格4[[#This Row],[Close]]&gt;表格4[[#This Row],[3-Day Average]],"Buy",IF(表格4[[#This Row],[Close]]&lt;表格4[[#This Row],[3-Day Average]],"Sell",""))</f>
        <v>Buy</v>
      </c>
      <c r="E47" s="5">
        <f>IF(表格4[[#This Row],[Suggestion]]="Buy",E46-FLOOR(E46/表格4[[#This Row],[Close]],1)*表格4[[#This Row],[Close]],IF(表格4[[#This Row],[Suggestion]]="Sell",E46+F46*表格4[[#This Row],[Close]],E46))</f>
        <v>32.650000000008731</v>
      </c>
      <c r="F47" s="1">
        <f>IF(表格4[[#This Row],[Suggestion]]="Buy",F46+FLOOR(E46/表格4[[#This Row],[Close]],1),IF(表格4[[#This Row],[Suggestion]]="Sell",0,F46))</f>
        <v>2239</v>
      </c>
      <c r="G47" s="5">
        <f>表格4[[#This Row],[Cash]]+表格4[[#This Row],[Stock Held]]*表格4[[#This Row],[Close]]</f>
        <v>100451.80000000002</v>
      </c>
      <c r="H47" s="7">
        <f>(表格4[[#This Row],[Close]]-$B$2)/$B$2</f>
        <v>-2.2246941045606546E-3</v>
      </c>
      <c r="I47" s="7">
        <f>(表格4[[#This Row],[Capital]]-$G$2)/$G$2</f>
        <v>4.5180000000001747E-3</v>
      </c>
    </row>
    <row r="48" spans="1:9" x14ac:dyDescent="0.25">
      <c r="A48" s="6">
        <v>38783</v>
      </c>
      <c r="B48" s="1">
        <v>44.6</v>
      </c>
      <c r="C48" s="4">
        <f t="shared" si="0"/>
        <v>44.65</v>
      </c>
      <c r="D48" s="1" t="str">
        <f>IF(表格4[[#This Row],[Close]]&gt;表格4[[#This Row],[3-Day Average]],"Buy",IF(表格4[[#This Row],[Close]]&lt;表格4[[#This Row],[3-Day Average]],"Sell",""))</f>
        <v>Sell</v>
      </c>
      <c r="E48" s="5">
        <f>IF(表格4[[#This Row],[Suggestion]]="Buy",E47-FLOOR(E47/表格4[[#This Row],[Close]],1)*表格4[[#This Row],[Close]],IF(表格4[[#This Row],[Suggestion]]="Sell",E47+F47*表格4[[#This Row],[Close]],E47))</f>
        <v>99892.050000000017</v>
      </c>
      <c r="F48" s="1">
        <f>IF(表格4[[#This Row],[Suggestion]]="Buy",F47+FLOOR(E47/表格4[[#This Row],[Close]],1),IF(表格4[[#This Row],[Suggestion]]="Sell",0,F47))</f>
        <v>0</v>
      </c>
      <c r="G48" s="5">
        <f>表格4[[#This Row],[Cash]]+表格4[[#This Row],[Stock Held]]*表格4[[#This Row],[Close]]</f>
        <v>99892.050000000017</v>
      </c>
      <c r="H48" s="7">
        <f>(表格4[[#This Row],[Close]]-$B$2)/$B$2</f>
        <v>-7.7864293659622111E-3</v>
      </c>
      <c r="I48" s="7">
        <f>(表格4[[#This Row],[Capital]]-$G$2)/$G$2</f>
        <v>-1.0794999999998254E-3</v>
      </c>
    </row>
    <row r="49" spans="1:9" x14ac:dyDescent="0.25">
      <c r="A49" s="6">
        <v>38784</v>
      </c>
      <c r="B49" s="1">
        <v>44.65</v>
      </c>
      <c r="C49" s="4">
        <f t="shared" si="0"/>
        <v>44.699999999999996</v>
      </c>
      <c r="D49" s="1" t="str">
        <f>IF(表格4[[#This Row],[Close]]&gt;表格4[[#This Row],[3-Day Average]],"Buy",IF(表格4[[#This Row],[Close]]&lt;表格4[[#This Row],[3-Day Average]],"Sell",""))</f>
        <v>Sell</v>
      </c>
      <c r="E49" s="5">
        <f>IF(表格4[[#This Row],[Suggestion]]="Buy",E48-FLOOR(E48/表格4[[#This Row],[Close]],1)*表格4[[#This Row],[Close]],IF(表格4[[#This Row],[Suggestion]]="Sell",E48+F48*表格4[[#This Row],[Close]],E48))</f>
        <v>99892.050000000017</v>
      </c>
      <c r="F49" s="1">
        <f>IF(表格4[[#This Row],[Suggestion]]="Buy",F48+FLOOR(E48/表格4[[#This Row],[Close]],1),IF(表格4[[#This Row],[Suggestion]]="Sell",0,F48))</f>
        <v>0</v>
      </c>
      <c r="G49" s="5">
        <f>表格4[[#This Row],[Cash]]+表格4[[#This Row],[Stock Held]]*表格4[[#This Row],[Close]]</f>
        <v>99892.050000000017</v>
      </c>
      <c r="H49" s="7">
        <f>(表格4[[#This Row],[Close]]-$B$2)/$B$2</f>
        <v>-6.6740823136819628E-3</v>
      </c>
      <c r="I49" s="7">
        <f>(表格4[[#This Row],[Capital]]-$G$2)/$G$2</f>
        <v>-1.0794999999998254E-3</v>
      </c>
    </row>
    <row r="50" spans="1:9" x14ac:dyDescent="0.25">
      <c r="A50" s="6">
        <v>38785</v>
      </c>
      <c r="B50" s="1">
        <v>44.45</v>
      </c>
      <c r="C50" s="4">
        <f t="shared" si="0"/>
        <v>44.566666666666663</v>
      </c>
      <c r="D50" s="1" t="str">
        <f>IF(表格4[[#This Row],[Close]]&gt;表格4[[#This Row],[3-Day Average]],"Buy",IF(表格4[[#This Row],[Close]]&lt;表格4[[#This Row],[3-Day Average]],"Sell",""))</f>
        <v>Sell</v>
      </c>
      <c r="E50" s="5">
        <f>IF(表格4[[#This Row],[Suggestion]]="Buy",E49-FLOOR(E49/表格4[[#This Row],[Close]],1)*表格4[[#This Row],[Close]],IF(表格4[[#This Row],[Suggestion]]="Sell",E49+F49*表格4[[#This Row],[Close]],E49))</f>
        <v>99892.050000000017</v>
      </c>
      <c r="F50" s="1">
        <f>IF(表格4[[#This Row],[Suggestion]]="Buy",F49+FLOOR(E49/表格4[[#This Row],[Close]],1),IF(表格4[[#This Row],[Suggestion]]="Sell",0,F49))</f>
        <v>0</v>
      </c>
      <c r="G50" s="5">
        <f>表格4[[#This Row],[Cash]]+表格4[[#This Row],[Stock Held]]*表格4[[#This Row],[Close]]</f>
        <v>99892.050000000017</v>
      </c>
      <c r="H50" s="7">
        <f>(表格4[[#This Row],[Close]]-$B$2)/$B$2</f>
        <v>-1.1123470522803113E-2</v>
      </c>
      <c r="I50" s="7">
        <f>(表格4[[#This Row],[Capital]]-$G$2)/$G$2</f>
        <v>-1.0794999999998254E-3</v>
      </c>
    </row>
    <row r="51" spans="1:9" x14ac:dyDescent="0.25">
      <c r="A51" s="6">
        <v>38786</v>
      </c>
      <c r="B51" s="1">
        <v>44.75</v>
      </c>
      <c r="C51" s="4">
        <f t="shared" si="0"/>
        <v>44.616666666666667</v>
      </c>
      <c r="D51" s="1" t="str">
        <f>IF(表格4[[#This Row],[Close]]&gt;表格4[[#This Row],[3-Day Average]],"Buy",IF(表格4[[#This Row],[Close]]&lt;表格4[[#This Row],[3-Day Average]],"Sell",""))</f>
        <v>Buy</v>
      </c>
      <c r="E51" s="5">
        <f>IF(表格4[[#This Row],[Suggestion]]="Buy",E50-FLOOR(E50/表格4[[#This Row],[Close]],1)*表格4[[#This Row],[Close]],IF(表格4[[#This Row],[Suggestion]]="Sell",E50+F50*表格4[[#This Row],[Close]],E50))</f>
        <v>10.050000000017462</v>
      </c>
      <c r="F51" s="1">
        <f>IF(表格4[[#This Row],[Suggestion]]="Buy",F50+FLOOR(E50/表格4[[#This Row],[Close]],1),IF(表格4[[#This Row],[Suggestion]]="Sell",0,F50))</f>
        <v>2232</v>
      </c>
      <c r="G51" s="5">
        <f>表格4[[#This Row],[Cash]]+表格4[[#This Row],[Stock Held]]*表格4[[#This Row],[Close]]</f>
        <v>99892.050000000017</v>
      </c>
      <c r="H51" s="7">
        <f>(表格4[[#This Row],[Close]]-$B$2)/$B$2</f>
        <v>-4.4493882091213091E-3</v>
      </c>
      <c r="I51" s="7">
        <f>(表格4[[#This Row],[Capital]]-$G$2)/$G$2</f>
        <v>-1.0794999999998254E-3</v>
      </c>
    </row>
    <row r="52" spans="1:9" x14ac:dyDescent="0.25">
      <c r="A52" s="6">
        <v>38789</v>
      </c>
      <c r="B52" s="1">
        <v>44.6</v>
      </c>
      <c r="C52" s="4">
        <f t="shared" si="0"/>
        <v>44.6</v>
      </c>
      <c r="D52" s="1" t="str">
        <f>IF(表格4[[#This Row],[Close]]&gt;表格4[[#This Row],[3-Day Average]],"Buy",IF(表格4[[#This Row],[Close]]&lt;表格4[[#This Row],[3-Day Average]],"Sell",""))</f>
        <v/>
      </c>
      <c r="E52" s="5">
        <f>IF(表格4[[#This Row],[Suggestion]]="Buy",E51-FLOOR(E51/表格4[[#This Row],[Close]],1)*表格4[[#This Row],[Close]],IF(表格4[[#This Row],[Suggestion]]="Sell",E51+F51*表格4[[#This Row],[Close]],E51))</f>
        <v>10.050000000017462</v>
      </c>
      <c r="F52" s="1">
        <f>IF(表格4[[#This Row],[Suggestion]]="Buy",F51+FLOOR(E51/表格4[[#This Row],[Close]],1),IF(表格4[[#This Row],[Suggestion]]="Sell",0,F51))</f>
        <v>2232</v>
      </c>
      <c r="G52" s="5">
        <f>表格4[[#This Row],[Cash]]+表格4[[#This Row],[Stock Held]]*表格4[[#This Row],[Close]]</f>
        <v>99557.250000000015</v>
      </c>
      <c r="H52" s="7">
        <f>(表格4[[#This Row],[Close]]-$B$2)/$B$2</f>
        <v>-7.7864293659622111E-3</v>
      </c>
      <c r="I52" s="7">
        <f>(表格4[[#This Row],[Capital]]-$G$2)/$G$2</f>
        <v>-4.4274999999998543E-3</v>
      </c>
    </row>
    <row r="53" spans="1:9" x14ac:dyDescent="0.25">
      <c r="A53" s="6">
        <v>38790</v>
      </c>
      <c r="B53" s="1">
        <v>44.4</v>
      </c>
      <c r="C53" s="4">
        <f t="shared" si="0"/>
        <v>44.583333333333336</v>
      </c>
      <c r="D53" s="1" t="str">
        <f>IF(表格4[[#This Row],[Close]]&gt;表格4[[#This Row],[3-Day Average]],"Buy",IF(表格4[[#This Row],[Close]]&lt;表格4[[#This Row],[3-Day Average]],"Sell",""))</f>
        <v>Sell</v>
      </c>
      <c r="E53" s="5">
        <f>IF(表格4[[#This Row],[Suggestion]]="Buy",E52-FLOOR(E52/表格4[[#This Row],[Close]],1)*表格4[[#This Row],[Close]],IF(表格4[[#This Row],[Suggestion]]="Sell",E52+F52*表格4[[#This Row],[Close]],E52))</f>
        <v>99110.85000000002</v>
      </c>
      <c r="F53" s="1">
        <f>IF(表格4[[#This Row],[Suggestion]]="Buy",F52+FLOOR(E52/表格4[[#This Row],[Close]],1),IF(表格4[[#This Row],[Suggestion]]="Sell",0,F52))</f>
        <v>0</v>
      </c>
      <c r="G53" s="5">
        <f>表格4[[#This Row],[Cash]]+表格4[[#This Row],[Stock Held]]*表格4[[#This Row],[Close]]</f>
        <v>99110.85000000002</v>
      </c>
      <c r="H53" s="7">
        <f>(表格4[[#This Row],[Close]]-$B$2)/$B$2</f>
        <v>-1.223581757508352E-2</v>
      </c>
      <c r="I53" s="7">
        <f>(表格4[[#This Row],[Capital]]-$G$2)/$G$2</f>
        <v>-8.8914999999997971E-3</v>
      </c>
    </row>
    <row r="54" spans="1:9" x14ac:dyDescent="0.25">
      <c r="A54" s="6">
        <v>38791</v>
      </c>
      <c r="B54" s="1">
        <v>44.8</v>
      </c>
      <c r="C54" s="4">
        <f t="shared" si="0"/>
        <v>44.6</v>
      </c>
      <c r="D54" s="1" t="str">
        <f>IF(表格4[[#This Row],[Close]]&gt;表格4[[#This Row],[3-Day Average]],"Buy",IF(表格4[[#This Row],[Close]]&lt;表格4[[#This Row],[3-Day Average]],"Sell",""))</f>
        <v>Buy</v>
      </c>
      <c r="E54" s="5">
        <f>IF(表格4[[#This Row],[Suggestion]]="Buy",E53-FLOOR(E53/表格4[[#This Row],[Close]],1)*表格4[[#This Row],[Close]],IF(表格4[[#This Row],[Suggestion]]="Sell",E53+F53*表格4[[#This Row],[Close]],E53))</f>
        <v>13.250000000029104</v>
      </c>
      <c r="F54" s="1">
        <f>IF(表格4[[#This Row],[Suggestion]]="Buy",F53+FLOOR(E53/表格4[[#This Row],[Close]],1),IF(表格4[[#This Row],[Suggestion]]="Sell",0,F53))</f>
        <v>2212</v>
      </c>
      <c r="G54" s="5">
        <f>表格4[[#This Row],[Cash]]+表格4[[#This Row],[Stock Held]]*表格4[[#This Row],[Close]]</f>
        <v>99110.85000000002</v>
      </c>
      <c r="H54" s="7">
        <f>(表格4[[#This Row],[Close]]-$B$2)/$B$2</f>
        <v>-3.3370411568410608E-3</v>
      </c>
      <c r="I54" s="7">
        <f>(表格4[[#This Row],[Capital]]-$G$2)/$G$2</f>
        <v>-8.8914999999997971E-3</v>
      </c>
    </row>
    <row r="55" spans="1:9" x14ac:dyDescent="0.25">
      <c r="A55" s="6">
        <v>38792</v>
      </c>
      <c r="B55" s="1">
        <v>44.75</v>
      </c>
      <c r="C55" s="4">
        <f t="shared" si="0"/>
        <v>44.65</v>
      </c>
      <c r="D55" s="1" t="str">
        <f>IF(表格4[[#This Row],[Close]]&gt;表格4[[#This Row],[3-Day Average]],"Buy",IF(表格4[[#This Row],[Close]]&lt;表格4[[#This Row],[3-Day Average]],"Sell",""))</f>
        <v>Buy</v>
      </c>
      <c r="E55" s="5">
        <f>IF(表格4[[#This Row],[Suggestion]]="Buy",E54-FLOOR(E54/表格4[[#This Row],[Close]],1)*表格4[[#This Row],[Close]],IF(表格4[[#This Row],[Suggestion]]="Sell",E54+F54*表格4[[#This Row],[Close]],E54))</f>
        <v>13.250000000029104</v>
      </c>
      <c r="F55" s="1">
        <f>IF(表格4[[#This Row],[Suggestion]]="Buy",F54+FLOOR(E54/表格4[[#This Row],[Close]],1),IF(表格4[[#This Row],[Suggestion]]="Sell",0,F54))</f>
        <v>2212</v>
      </c>
      <c r="G55" s="5">
        <f>表格4[[#This Row],[Cash]]+表格4[[#This Row],[Stock Held]]*表格4[[#This Row],[Close]]</f>
        <v>99000.250000000029</v>
      </c>
      <c r="H55" s="7">
        <f>(表格4[[#This Row],[Close]]-$B$2)/$B$2</f>
        <v>-4.4493882091213091E-3</v>
      </c>
      <c r="I55" s="7">
        <f>(表格4[[#This Row],[Capital]]-$G$2)/$G$2</f>
        <v>-9.9974999999997097E-3</v>
      </c>
    </row>
    <row r="56" spans="1:9" x14ac:dyDescent="0.25">
      <c r="A56" s="6">
        <v>38793</v>
      </c>
      <c r="B56" s="1">
        <v>44.4</v>
      </c>
      <c r="C56" s="4">
        <f t="shared" si="0"/>
        <v>44.65</v>
      </c>
      <c r="D56" s="1" t="str">
        <f>IF(表格4[[#This Row],[Close]]&gt;表格4[[#This Row],[3-Day Average]],"Buy",IF(表格4[[#This Row],[Close]]&lt;表格4[[#This Row],[3-Day Average]],"Sell",""))</f>
        <v>Sell</v>
      </c>
      <c r="E56" s="5">
        <f>IF(表格4[[#This Row],[Suggestion]]="Buy",E55-FLOOR(E55/表格4[[#This Row],[Close]],1)*表格4[[#This Row],[Close]],IF(表格4[[#This Row],[Suggestion]]="Sell",E55+F55*表格4[[#This Row],[Close]],E55))</f>
        <v>98226.050000000032</v>
      </c>
      <c r="F56" s="1">
        <f>IF(表格4[[#This Row],[Suggestion]]="Buy",F55+FLOOR(E55/表格4[[#This Row],[Close]],1),IF(表格4[[#This Row],[Suggestion]]="Sell",0,F55))</f>
        <v>0</v>
      </c>
      <c r="G56" s="5">
        <f>表格4[[#This Row],[Cash]]+表格4[[#This Row],[Stock Held]]*表格4[[#This Row],[Close]]</f>
        <v>98226.050000000032</v>
      </c>
      <c r="H56" s="7">
        <f>(表格4[[#This Row],[Close]]-$B$2)/$B$2</f>
        <v>-1.223581757508352E-2</v>
      </c>
      <c r="I56" s="7">
        <f>(表格4[[#This Row],[Capital]]-$G$2)/$G$2</f>
        <v>-1.7739499999999679E-2</v>
      </c>
    </row>
    <row r="57" spans="1:9" x14ac:dyDescent="0.25">
      <c r="A57" s="6">
        <v>38796</v>
      </c>
      <c r="B57" s="1">
        <v>44.9</v>
      </c>
      <c r="C57" s="4">
        <f t="shared" si="0"/>
        <v>44.683333333333337</v>
      </c>
      <c r="D57" s="1" t="str">
        <f>IF(表格4[[#This Row],[Close]]&gt;表格4[[#This Row],[3-Day Average]],"Buy",IF(表格4[[#This Row],[Close]]&lt;表格4[[#This Row],[3-Day Average]],"Sell",""))</f>
        <v>Buy</v>
      </c>
      <c r="E57" s="5">
        <f>IF(表格4[[#This Row],[Suggestion]]="Buy",E56-FLOOR(E56/表格4[[#This Row],[Close]],1)*表格4[[#This Row],[Close]],IF(表格4[[#This Row],[Suggestion]]="Sell",E56+F56*表格4[[#This Row],[Close]],E56))</f>
        <v>29.750000000029104</v>
      </c>
      <c r="F57" s="1">
        <f>IF(表格4[[#This Row],[Suggestion]]="Buy",F56+FLOOR(E56/表格4[[#This Row],[Close]],1),IF(表格4[[#This Row],[Suggestion]]="Sell",0,F56))</f>
        <v>2187</v>
      </c>
      <c r="G57" s="5">
        <f>表格4[[#This Row],[Cash]]+表格4[[#This Row],[Stock Held]]*表格4[[#This Row],[Close]]</f>
        <v>98226.050000000032</v>
      </c>
      <c r="H57" s="7">
        <f>(表格4[[#This Row],[Close]]-$B$2)/$B$2</f>
        <v>-1.1123470522804062E-3</v>
      </c>
      <c r="I57" s="7">
        <f>(表格4[[#This Row],[Capital]]-$G$2)/$G$2</f>
        <v>-1.7739499999999679E-2</v>
      </c>
    </row>
    <row r="58" spans="1:9" x14ac:dyDescent="0.25">
      <c r="A58" s="6">
        <v>38797</v>
      </c>
      <c r="B58" s="1">
        <v>44.95</v>
      </c>
      <c r="C58" s="4">
        <f t="shared" si="0"/>
        <v>44.75</v>
      </c>
      <c r="D58" s="1" t="str">
        <f>IF(表格4[[#This Row],[Close]]&gt;表格4[[#This Row],[3-Day Average]],"Buy",IF(表格4[[#This Row],[Close]]&lt;表格4[[#This Row],[3-Day Average]],"Sell",""))</f>
        <v>Buy</v>
      </c>
      <c r="E58" s="5">
        <f>IF(表格4[[#This Row],[Suggestion]]="Buy",E57-FLOOR(E57/表格4[[#This Row],[Close]],1)*表格4[[#This Row],[Close]],IF(表格4[[#This Row],[Suggestion]]="Sell",E57+F57*表格4[[#This Row],[Close]],E57))</f>
        <v>29.750000000029104</v>
      </c>
      <c r="F58" s="1">
        <f>IF(表格4[[#This Row],[Suggestion]]="Buy",F57+FLOOR(E57/表格4[[#This Row],[Close]],1),IF(表格4[[#This Row],[Suggestion]]="Sell",0,F57))</f>
        <v>2187</v>
      </c>
      <c r="G58" s="5">
        <f>表格4[[#This Row],[Cash]]+表格4[[#This Row],[Stock Held]]*表格4[[#This Row],[Close]]</f>
        <v>98335.400000000038</v>
      </c>
      <c r="H58" s="7">
        <f>(表格4[[#This Row],[Close]]-$B$2)/$B$2</f>
        <v>0</v>
      </c>
      <c r="I58" s="7">
        <f>(表格4[[#This Row],[Capital]]-$G$2)/$G$2</f>
        <v>-1.6645999999999623E-2</v>
      </c>
    </row>
    <row r="59" spans="1:9" x14ac:dyDescent="0.25">
      <c r="A59" s="6">
        <v>38798</v>
      </c>
      <c r="B59" s="1">
        <v>44.6</v>
      </c>
      <c r="C59" s="4">
        <f t="shared" si="0"/>
        <v>44.816666666666663</v>
      </c>
      <c r="D59" s="1" t="str">
        <f>IF(表格4[[#This Row],[Close]]&gt;表格4[[#This Row],[3-Day Average]],"Buy",IF(表格4[[#This Row],[Close]]&lt;表格4[[#This Row],[3-Day Average]],"Sell",""))</f>
        <v>Sell</v>
      </c>
      <c r="E59" s="5">
        <f>IF(表格4[[#This Row],[Suggestion]]="Buy",E58-FLOOR(E58/表格4[[#This Row],[Close]],1)*表格4[[#This Row],[Close]],IF(表格4[[#This Row],[Suggestion]]="Sell",E58+F58*表格4[[#This Row],[Close]],E58))</f>
        <v>97569.950000000026</v>
      </c>
      <c r="F59" s="1">
        <f>IF(表格4[[#This Row],[Suggestion]]="Buy",F58+FLOOR(E58/表格4[[#This Row],[Close]],1),IF(表格4[[#This Row],[Suggestion]]="Sell",0,F58))</f>
        <v>0</v>
      </c>
      <c r="G59" s="5">
        <f>表格4[[#This Row],[Cash]]+表格4[[#This Row],[Stock Held]]*表格4[[#This Row],[Close]]</f>
        <v>97569.950000000026</v>
      </c>
      <c r="H59" s="7">
        <f>(表格4[[#This Row],[Close]]-$B$2)/$B$2</f>
        <v>-7.7864293659622111E-3</v>
      </c>
      <c r="I59" s="7">
        <f>(表格4[[#This Row],[Capital]]-$G$2)/$G$2</f>
        <v>-2.4300499999999739E-2</v>
      </c>
    </row>
    <row r="60" spans="1:9" x14ac:dyDescent="0.25">
      <c r="A60" s="6">
        <v>38799</v>
      </c>
      <c r="B60" s="1">
        <v>44.85</v>
      </c>
      <c r="C60" s="4">
        <f t="shared" si="0"/>
        <v>44.800000000000004</v>
      </c>
      <c r="D60" s="1" t="str">
        <f>IF(表格4[[#This Row],[Close]]&gt;表格4[[#This Row],[3-Day Average]],"Buy",IF(表格4[[#This Row],[Close]]&lt;表格4[[#This Row],[3-Day Average]],"Sell",""))</f>
        <v>Buy</v>
      </c>
      <c r="E60" s="5">
        <f>IF(表格4[[#This Row],[Suggestion]]="Buy",E59-FLOOR(E59/表格4[[#This Row],[Close]],1)*表格4[[#This Row],[Close]],IF(表格4[[#This Row],[Suggestion]]="Sell",E59+F59*表格4[[#This Row],[Close]],E59))</f>
        <v>21.200000000026193</v>
      </c>
      <c r="F60" s="1">
        <f>IF(表格4[[#This Row],[Suggestion]]="Buy",F59+FLOOR(E59/表格4[[#This Row],[Close]],1),IF(表格4[[#This Row],[Suggestion]]="Sell",0,F59))</f>
        <v>2175</v>
      </c>
      <c r="G60" s="5">
        <f>表格4[[#This Row],[Cash]]+表格4[[#This Row],[Stock Held]]*表格4[[#This Row],[Close]]</f>
        <v>97569.950000000026</v>
      </c>
      <c r="H60" s="7">
        <f>(表格4[[#This Row],[Close]]-$B$2)/$B$2</f>
        <v>-2.2246941045606546E-3</v>
      </c>
      <c r="I60" s="7">
        <f>(表格4[[#This Row],[Capital]]-$G$2)/$G$2</f>
        <v>-2.4300499999999739E-2</v>
      </c>
    </row>
    <row r="61" spans="1:9" x14ac:dyDescent="0.25">
      <c r="A61" s="6">
        <v>38800</v>
      </c>
      <c r="B61" s="1">
        <v>45.05</v>
      </c>
      <c r="C61" s="4">
        <f t="shared" si="0"/>
        <v>44.833333333333336</v>
      </c>
      <c r="D61" s="1" t="str">
        <f>IF(表格4[[#This Row],[Close]]&gt;表格4[[#This Row],[3-Day Average]],"Buy",IF(表格4[[#This Row],[Close]]&lt;表格4[[#This Row],[3-Day Average]],"Sell",""))</f>
        <v>Buy</v>
      </c>
      <c r="E61" s="5">
        <f>IF(表格4[[#This Row],[Suggestion]]="Buy",E60-FLOOR(E60/表格4[[#This Row],[Close]],1)*表格4[[#This Row],[Close]],IF(表格4[[#This Row],[Suggestion]]="Sell",E60+F60*表格4[[#This Row],[Close]],E60))</f>
        <v>21.200000000026193</v>
      </c>
      <c r="F61" s="1">
        <f>IF(表格4[[#This Row],[Suggestion]]="Buy",F60+FLOOR(E60/表格4[[#This Row],[Close]],1),IF(表格4[[#This Row],[Suggestion]]="Sell",0,F60))</f>
        <v>2175</v>
      </c>
      <c r="G61" s="5">
        <f>表格4[[#This Row],[Cash]]+表格4[[#This Row],[Stock Held]]*表格4[[#This Row],[Close]]</f>
        <v>98004.950000000026</v>
      </c>
      <c r="H61" s="7">
        <f>(表格4[[#This Row],[Close]]-$B$2)/$B$2</f>
        <v>2.2246941045604963E-3</v>
      </c>
      <c r="I61" s="7">
        <f>(表格4[[#This Row],[Capital]]-$G$2)/$G$2</f>
        <v>-1.9950499999999739E-2</v>
      </c>
    </row>
    <row r="62" spans="1:9" x14ac:dyDescent="0.25">
      <c r="A62" s="6">
        <v>38803</v>
      </c>
      <c r="B62" s="1">
        <v>45.1</v>
      </c>
      <c r="C62" s="4">
        <f t="shared" si="0"/>
        <v>45</v>
      </c>
      <c r="D62" s="1" t="str">
        <f>IF(表格4[[#This Row],[Close]]&gt;表格4[[#This Row],[3-Day Average]],"Buy",IF(表格4[[#This Row],[Close]]&lt;表格4[[#This Row],[3-Day Average]],"Sell",""))</f>
        <v>Buy</v>
      </c>
      <c r="E62" s="5">
        <f>IF(表格4[[#This Row],[Suggestion]]="Buy",E61-FLOOR(E61/表格4[[#This Row],[Close]],1)*表格4[[#This Row],[Close]],IF(表格4[[#This Row],[Suggestion]]="Sell",E61+F61*表格4[[#This Row],[Close]],E61))</f>
        <v>21.200000000026193</v>
      </c>
      <c r="F62" s="1">
        <f>IF(表格4[[#This Row],[Suggestion]]="Buy",F61+FLOOR(E61/表格4[[#This Row],[Close]],1),IF(表格4[[#This Row],[Suggestion]]="Sell",0,F61))</f>
        <v>2175</v>
      </c>
      <c r="G62" s="5">
        <f>表格4[[#This Row],[Cash]]+表格4[[#This Row],[Stock Held]]*表格4[[#This Row],[Close]]</f>
        <v>98113.700000000026</v>
      </c>
      <c r="H62" s="7">
        <f>(表格4[[#This Row],[Close]]-$B$2)/$B$2</f>
        <v>3.3370411568409025E-3</v>
      </c>
      <c r="I62" s="7">
        <f>(表格4[[#This Row],[Capital]]-$G$2)/$G$2</f>
        <v>-1.8862999999999738E-2</v>
      </c>
    </row>
    <row r="63" spans="1:9" x14ac:dyDescent="0.25">
      <c r="A63" s="6">
        <v>38804</v>
      </c>
      <c r="B63" s="1">
        <v>44.85</v>
      </c>
      <c r="C63" s="4">
        <f t="shared" si="0"/>
        <v>45</v>
      </c>
      <c r="D63" s="1" t="str">
        <f>IF(表格4[[#This Row],[Close]]&gt;表格4[[#This Row],[3-Day Average]],"Buy",IF(表格4[[#This Row],[Close]]&lt;表格4[[#This Row],[3-Day Average]],"Sell",""))</f>
        <v>Sell</v>
      </c>
      <c r="E63" s="5">
        <f>IF(表格4[[#This Row],[Suggestion]]="Buy",E62-FLOOR(E62/表格4[[#This Row],[Close]],1)*表格4[[#This Row],[Close]],IF(表格4[[#This Row],[Suggestion]]="Sell",E62+F62*表格4[[#This Row],[Close]],E62))</f>
        <v>97569.950000000026</v>
      </c>
      <c r="F63" s="1">
        <f>IF(表格4[[#This Row],[Suggestion]]="Buy",F62+FLOOR(E62/表格4[[#This Row],[Close]],1),IF(表格4[[#This Row],[Suggestion]]="Sell",0,F62))</f>
        <v>0</v>
      </c>
      <c r="G63" s="5">
        <f>表格4[[#This Row],[Cash]]+表格4[[#This Row],[Stock Held]]*表格4[[#This Row],[Close]]</f>
        <v>97569.950000000026</v>
      </c>
      <c r="H63" s="7">
        <f>(表格4[[#This Row],[Close]]-$B$2)/$B$2</f>
        <v>-2.2246941045606546E-3</v>
      </c>
      <c r="I63" s="7">
        <f>(表格4[[#This Row],[Capital]]-$G$2)/$G$2</f>
        <v>-2.4300499999999739E-2</v>
      </c>
    </row>
    <row r="64" spans="1:9" x14ac:dyDescent="0.25">
      <c r="A64" s="6">
        <v>38805</v>
      </c>
      <c r="B64" s="1">
        <v>45.15</v>
      </c>
      <c r="C64" s="4">
        <f t="shared" si="0"/>
        <v>45.033333333333331</v>
      </c>
      <c r="D64" s="1" t="str">
        <f>IF(表格4[[#This Row],[Close]]&gt;表格4[[#This Row],[3-Day Average]],"Buy",IF(表格4[[#This Row],[Close]]&lt;表格4[[#This Row],[3-Day Average]],"Sell",""))</f>
        <v>Buy</v>
      </c>
      <c r="E64" s="5">
        <f>IF(表格4[[#This Row],[Suggestion]]="Buy",E63-FLOOR(E63/表格4[[#This Row],[Close]],1)*表格4[[#This Row],[Close]],IF(表格4[[#This Row],[Suggestion]]="Sell",E63+F63*表格4[[#This Row],[Close]],E63))</f>
        <v>0.80000000003201421</v>
      </c>
      <c r="F64" s="1">
        <f>IF(表格4[[#This Row],[Suggestion]]="Buy",F63+FLOOR(E63/表格4[[#This Row],[Close]],1),IF(表格4[[#This Row],[Suggestion]]="Sell",0,F63))</f>
        <v>2161</v>
      </c>
      <c r="G64" s="5">
        <f>表格4[[#This Row],[Cash]]+表格4[[#This Row],[Stock Held]]*表格4[[#This Row],[Close]]</f>
        <v>97569.950000000026</v>
      </c>
      <c r="H64" s="7">
        <f>(表格4[[#This Row],[Close]]-$B$2)/$B$2</f>
        <v>4.4493882091211504E-3</v>
      </c>
      <c r="I64" s="7">
        <f>(表格4[[#This Row],[Capital]]-$G$2)/$G$2</f>
        <v>-2.4300499999999739E-2</v>
      </c>
    </row>
    <row r="65" spans="1:9" x14ac:dyDescent="0.25">
      <c r="A65" s="6">
        <v>38806</v>
      </c>
      <c r="B65" s="1">
        <v>45.3</v>
      </c>
      <c r="C65" s="4">
        <f t="shared" si="0"/>
        <v>45.1</v>
      </c>
      <c r="D65" s="1" t="str">
        <f>IF(表格4[[#This Row],[Close]]&gt;表格4[[#This Row],[3-Day Average]],"Buy",IF(表格4[[#This Row],[Close]]&lt;表格4[[#This Row],[3-Day Average]],"Sell",""))</f>
        <v>Buy</v>
      </c>
      <c r="E65" s="5">
        <f>IF(表格4[[#This Row],[Suggestion]]="Buy",E64-FLOOR(E64/表格4[[#This Row],[Close]],1)*表格4[[#This Row],[Close]],IF(表格4[[#This Row],[Suggestion]]="Sell",E64+F64*表格4[[#This Row],[Close]],E64))</f>
        <v>0.80000000003201421</v>
      </c>
      <c r="F65" s="1">
        <f>IF(表格4[[#This Row],[Suggestion]]="Buy",F64+FLOOR(E64/表格4[[#This Row],[Close]],1),IF(表格4[[#This Row],[Suggestion]]="Sell",0,F64))</f>
        <v>2161</v>
      </c>
      <c r="G65" s="5">
        <f>表格4[[#This Row],[Cash]]+表格4[[#This Row],[Stock Held]]*表格4[[#This Row],[Close]]</f>
        <v>97894.10000000002</v>
      </c>
      <c r="H65" s="7">
        <f>(表格4[[#This Row],[Close]]-$B$2)/$B$2</f>
        <v>7.7864293659620533E-3</v>
      </c>
      <c r="I65" s="7">
        <f>(表格4[[#This Row],[Capital]]-$G$2)/$G$2</f>
        <v>-2.1058999999999797E-2</v>
      </c>
    </row>
    <row r="66" spans="1:9" x14ac:dyDescent="0.25">
      <c r="A66" s="6">
        <v>38807</v>
      </c>
      <c r="B66" s="1">
        <v>45.25</v>
      </c>
      <c r="C66" s="4">
        <f t="shared" si="0"/>
        <v>45.233333333333327</v>
      </c>
      <c r="D66" s="1" t="str">
        <f>IF(表格4[[#This Row],[Close]]&gt;表格4[[#This Row],[3-Day Average]],"Buy",IF(表格4[[#This Row],[Close]]&lt;表格4[[#This Row],[3-Day Average]],"Sell",""))</f>
        <v>Buy</v>
      </c>
      <c r="E66" s="5">
        <f>IF(表格4[[#This Row],[Suggestion]]="Buy",E65-FLOOR(E65/表格4[[#This Row],[Close]],1)*表格4[[#This Row],[Close]],IF(表格4[[#This Row],[Suggestion]]="Sell",E65+F65*表格4[[#This Row],[Close]],E65))</f>
        <v>0.80000000003201421</v>
      </c>
      <c r="F66" s="1">
        <f>IF(表格4[[#This Row],[Suggestion]]="Buy",F65+FLOOR(E65/表格4[[#This Row],[Close]],1),IF(表格4[[#This Row],[Suggestion]]="Sell",0,F65))</f>
        <v>2161</v>
      </c>
      <c r="G66" s="5">
        <f>表格4[[#This Row],[Cash]]+表格4[[#This Row],[Stock Held]]*表格4[[#This Row],[Close]]</f>
        <v>97786.050000000032</v>
      </c>
      <c r="H66" s="7">
        <f>(表格4[[#This Row],[Close]]-$B$2)/$B$2</f>
        <v>6.6740823136818049E-3</v>
      </c>
      <c r="I66" s="7">
        <f>(表格4[[#This Row],[Capital]]-$G$2)/$G$2</f>
        <v>-2.213949999999968E-2</v>
      </c>
    </row>
    <row r="67" spans="1:9" x14ac:dyDescent="0.25">
      <c r="A67" s="6">
        <v>38810</v>
      </c>
      <c r="B67" s="1">
        <v>45.6</v>
      </c>
      <c r="C67" s="4">
        <f t="shared" si="0"/>
        <v>45.383333333333333</v>
      </c>
      <c r="D67" s="1" t="str">
        <f>IF(表格4[[#This Row],[Close]]&gt;表格4[[#This Row],[3-Day Average]],"Buy",IF(表格4[[#This Row],[Close]]&lt;表格4[[#This Row],[3-Day Average]],"Sell",""))</f>
        <v>Buy</v>
      </c>
      <c r="E67" s="5">
        <f>IF(表格4[[#This Row],[Suggestion]]="Buy",E66-FLOOR(E66/表格4[[#This Row],[Close]],1)*表格4[[#This Row],[Close]],IF(表格4[[#This Row],[Suggestion]]="Sell",E66+F66*表格4[[#This Row],[Close]],E66))</f>
        <v>0.80000000003201421</v>
      </c>
      <c r="F67" s="1">
        <f>IF(表格4[[#This Row],[Suggestion]]="Buy",F66+FLOOR(E66/表格4[[#This Row],[Close]],1),IF(表格4[[#This Row],[Suggestion]]="Sell",0,F66))</f>
        <v>2161</v>
      </c>
      <c r="G67" s="5">
        <f>表格4[[#This Row],[Cash]]+表格4[[#This Row],[Stock Held]]*表格4[[#This Row],[Close]]</f>
        <v>98542.400000000038</v>
      </c>
      <c r="H67" s="7">
        <f>(表格4[[#This Row],[Close]]-$B$2)/$B$2</f>
        <v>1.4460511679644017E-2</v>
      </c>
      <c r="I67" s="7">
        <f>(表格4[[#This Row],[Capital]]-$G$2)/$G$2</f>
        <v>-1.4575999999999622E-2</v>
      </c>
    </row>
    <row r="68" spans="1:9" x14ac:dyDescent="0.25">
      <c r="A68" s="6">
        <v>38811</v>
      </c>
      <c r="B68" s="1">
        <v>45.65</v>
      </c>
      <c r="C68" s="4">
        <f t="shared" si="0"/>
        <v>45.5</v>
      </c>
      <c r="D68" s="1" t="str">
        <f>IF(表格4[[#This Row],[Close]]&gt;表格4[[#This Row],[3-Day Average]],"Buy",IF(表格4[[#This Row],[Close]]&lt;表格4[[#This Row],[3-Day Average]],"Sell",""))</f>
        <v>Buy</v>
      </c>
      <c r="E68" s="5">
        <f>IF(表格4[[#This Row],[Suggestion]]="Buy",E67-FLOOR(E67/表格4[[#This Row],[Close]],1)*表格4[[#This Row],[Close]],IF(表格4[[#This Row],[Suggestion]]="Sell",E67+F67*表格4[[#This Row],[Close]],E67))</f>
        <v>0.80000000003201421</v>
      </c>
      <c r="F68" s="1">
        <f>IF(表格4[[#This Row],[Suggestion]]="Buy",F67+FLOOR(E67/表格4[[#This Row],[Close]],1),IF(表格4[[#This Row],[Suggestion]]="Sell",0,F67))</f>
        <v>2161</v>
      </c>
      <c r="G68" s="5">
        <f>表格4[[#This Row],[Cash]]+表格4[[#This Row],[Stock Held]]*表格4[[#This Row],[Close]]</f>
        <v>98650.450000000026</v>
      </c>
      <c r="H68" s="7">
        <f>(表格4[[#This Row],[Close]]-$B$2)/$B$2</f>
        <v>1.5572858731924264E-2</v>
      </c>
      <c r="I68" s="7">
        <f>(表格4[[#This Row],[Capital]]-$G$2)/$G$2</f>
        <v>-1.3495499999999739E-2</v>
      </c>
    </row>
    <row r="69" spans="1:9" x14ac:dyDescent="0.25">
      <c r="A69" s="6">
        <v>38812</v>
      </c>
      <c r="B69" s="1">
        <v>45.65</v>
      </c>
      <c r="C69" s="4">
        <f t="shared" ref="C69:C132" si="1">AVERAGE(B67:B69)</f>
        <v>45.633333333333333</v>
      </c>
      <c r="D69" s="1" t="str">
        <f>IF(表格4[[#This Row],[Close]]&gt;表格4[[#This Row],[3-Day Average]],"Buy",IF(表格4[[#This Row],[Close]]&lt;表格4[[#This Row],[3-Day Average]],"Sell",""))</f>
        <v>Buy</v>
      </c>
      <c r="E69" s="5">
        <f>IF(表格4[[#This Row],[Suggestion]]="Buy",E68-FLOOR(E68/表格4[[#This Row],[Close]],1)*表格4[[#This Row],[Close]],IF(表格4[[#This Row],[Suggestion]]="Sell",E68+F68*表格4[[#This Row],[Close]],E68))</f>
        <v>0.80000000003201421</v>
      </c>
      <c r="F69" s="1">
        <f>IF(表格4[[#This Row],[Suggestion]]="Buy",F68+FLOOR(E68/表格4[[#This Row],[Close]],1),IF(表格4[[#This Row],[Suggestion]]="Sell",0,F68))</f>
        <v>2161</v>
      </c>
      <c r="G69" s="5">
        <f>表格4[[#This Row],[Cash]]+表格4[[#This Row],[Stock Held]]*表格4[[#This Row],[Close]]</f>
        <v>98650.450000000026</v>
      </c>
      <c r="H69" s="7">
        <f>(表格4[[#This Row],[Close]]-$B$2)/$B$2</f>
        <v>1.5572858731924264E-2</v>
      </c>
      <c r="I69" s="7">
        <f>(表格4[[#This Row],[Capital]]-$G$2)/$G$2</f>
        <v>-1.3495499999999739E-2</v>
      </c>
    </row>
    <row r="70" spans="1:9" x14ac:dyDescent="0.25">
      <c r="A70" s="6">
        <v>38813</v>
      </c>
      <c r="B70" s="1">
        <v>46.05</v>
      </c>
      <c r="C70" s="4">
        <f t="shared" si="1"/>
        <v>45.783333333333331</v>
      </c>
      <c r="D70" s="1" t="str">
        <f>IF(表格4[[#This Row],[Close]]&gt;表格4[[#This Row],[3-Day Average]],"Buy",IF(表格4[[#This Row],[Close]]&lt;表格4[[#This Row],[3-Day Average]],"Sell",""))</f>
        <v>Buy</v>
      </c>
      <c r="E70" s="5">
        <f>IF(表格4[[#This Row],[Suggestion]]="Buy",E69-FLOOR(E69/表格4[[#This Row],[Close]],1)*表格4[[#This Row],[Close]],IF(表格4[[#This Row],[Suggestion]]="Sell",E69+F69*表格4[[#This Row],[Close]],E69))</f>
        <v>0.80000000003201421</v>
      </c>
      <c r="F70" s="1">
        <f>IF(表格4[[#This Row],[Suggestion]]="Buy",F69+FLOOR(E69/表格4[[#This Row],[Close]],1),IF(表格4[[#This Row],[Suggestion]]="Sell",0,F69))</f>
        <v>2161</v>
      </c>
      <c r="G70" s="5">
        <f>表格4[[#This Row],[Cash]]+表格4[[#This Row],[Stock Held]]*表格4[[#This Row],[Close]]</f>
        <v>99514.85000000002</v>
      </c>
      <c r="H70" s="7">
        <f>(表格4[[#This Row],[Close]]-$B$2)/$B$2</f>
        <v>2.4471635150166725E-2</v>
      </c>
      <c r="I70" s="7">
        <f>(表格4[[#This Row],[Capital]]-$G$2)/$G$2</f>
        <v>-4.8514999999997961E-3</v>
      </c>
    </row>
    <row r="71" spans="1:9" x14ac:dyDescent="0.25">
      <c r="A71" s="6">
        <v>38814</v>
      </c>
      <c r="B71" s="1">
        <v>46.25</v>
      </c>
      <c r="C71" s="4">
        <f t="shared" si="1"/>
        <v>45.983333333333327</v>
      </c>
      <c r="D71" s="1" t="str">
        <f>IF(表格4[[#This Row],[Close]]&gt;表格4[[#This Row],[3-Day Average]],"Buy",IF(表格4[[#This Row],[Close]]&lt;表格4[[#This Row],[3-Day Average]],"Sell",""))</f>
        <v>Buy</v>
      </c>
      <c r="E71" s="5">
        <f>IF(表格4[[#This Row],[Suggestion]]="Buy",E70-FLOOR(E70/表格4[[#This Row],[Close]],1)*表格4[[#This Row],[Close]],IF(表格4[[#This Row],[Suggestion]]="Sell",E70+F70*表格4[[#This Row],[Close]],E70))</f>
        <v>0.80000000003201421</v>
      </c>
      <c r="F71" s="1">
        <f>IF(表格4[[#This Row],[Suggestion]]="Buy",F70+FLOOR(E70/表格4[[#This Row],[Close]],1),IF(表格4[[#This Row],[Suggestion]]="Sell",0,F70))</f>
        <v>2161</v>
      </c>
      <c r="G71" s="5">
        <f>表格4[[#This Row],[Cash]]+表格4[[#This Row],[Stock Held]]*表格4[[#This Row],[Close]]</f>
        <v>99947.050000000032</v>
      </c>
      <c r="H71" s="7">
        <f>(表格4[[#This Row],[Close]]-$B$2)/$B$2</f>
        <v>2.8921023359288034E-2</v>
      </c>
      <c r="I71" s="7">
        <f>(表格4[[#This Row],[Capital]]-$G$2)/$G$2</f>
        <v>-5.2949999999967986E-4</v>
      </c>
    </row>
    <row r="72" spans="1:9" x14ac:dyDescent="0.25">
      <c r="A72" s="6">
        <v>38817</v>
      </c>
      <c r="B72" s="1">
        <v>46.35</v>
      </c>
      <c r="C72" s="4">
        <f t="shared" si="1"/>
        <v>46.216666666666669</v>
      </c>
      <c r="D72" s="1" t="str">
        <f>IF(表格4[[#This Row],[Close]]&gt;表格4[[#This Row],[3-Day Average]],"Buy",IF(表格4[[#This Row],[Close]]&lt;表格4[[#This Row],[3-Day Average]],"Sell",""))</f>
        <v>Buy</v>
      </c>
      <c r="E72" s="5">
        <f>IF(表格4[[#This Row],[Suggestion]]="Buy",E71-FLOOR(E71/表格4[[#This Row],[Close]],1)*表格4[[#This Row],[Close]],IF(表格4[[#This Row],[Suggestion]]="Sell",E71+F71*表格4[[#This Row],[Close]],E71))</f>
        <v>0.80000000003201421</v>
      </c>
      <c r="F72" s="1">
        <f>IF(表格4[[#This Row],[Suggestion]]="Buy",F71+FLOOR(E71/表格4[[#This Row],[Close]],1),IF(表格4[[#This Row],[Suggestion]]="Sell",0,F71))</f>
        <v>2161</v>
      </c>
      <c r="G72" s="5">
        <f>表格4[[#This Row],[Cash]]+表格4[[#This Row],[Stock Held]]*表格4[[#This Row],[Close]]</f>
        <v>100163.15000000004</v>
      </c>
      <c r="H72" s="7">
        <f>(表格4[[#This Row],[Close]]-$B$2)/$B$2</f>
        <v>3.1145717463848688E-2</v>
      </c>
      <c r="I72" s="7">
        <f>(表格4[[#This Row],[Capital]]-$G$2)/$G$2</f>
        <v>1.6315000000003783E-3</v>
      </c>
    </row>
    <row r="73" spans="1:9" x14ac:dyDescent="0.25">
      <c r="A73" s="6">
        <v>38818</v>
      </c>
      <c r="B73" s="1">
        <v>45.3</v>
      </c>
      <c r="C73" s="4">
        <f t="shared" si="1"/>
        <v>45.966666666666661</v>
      </c>
      <c r="D73" s="1" t="str">
        <f>IF(表格4[[#This Row],[Close]]&gt;表格4[[#This Row],[3-Day Average]],"Buy",IF(表格4[[#This Row],[Close]]&lt;表格4[[#This Row],[3-Day Average]],"Sell",""))</f>
        <v>Sell</v>
      </c>
      <c r="E73" s="5">
        <f>IF(表格4[[#This Row],[Suggestion]]="Buy",E72-FLOOR(E72/表格4[[#This Row],[Close]],1)*表格4[[#This Row],[Close]],IF(表格4[[#This Row],[Suggestion]]="Sell",E72+F72*表格4[[#This Row],[Close]],E72))</f>
        <v>97894.10000000002</v>
      </c>
      <c r="F73" s="1">
        <f>IF(表格4[[#This Row],[Suggestion]]="Buy",F72+FLOOR(E72/表格4[[#This Row],[Close]],1),IF(表格4[[#This Row],[Suggestion]]="Sell",0,F72))</f>
        <v>0</v>
      </c>
      <c r="G73" s="5">
        <f>表格4[[#This Row],[Cash]]+表格4[[#This Row],[Stock Held]]*表格4[[#This Row],[Close]]</f>
        <v>97894.10000000002</v>
      </c>
      <c r="H73" s="7">
        <f>(表格4[[#This Row],[Close]]-$B$2)/$B$2</f>
        <v>7.7864293659620533E-3</v>
      </c>
      <c r="I73" s="7">
        <f>(表格4[[#This Row],[Capital]]-$G$2)/$G$2</f>
        <v>-2.1058999999999797E-2</v>
      </c>
    </row>
    <row r="74" spans="1:9" x14ac:dyDescent="0.25">
      <c r="A74" s="6">
        <v>38819</v>
      </c>
      <c r="B74" s="1">
        <v>45.15</v>
      </c>
      <c r="C74" s="4">
        <f t="shared" si="1"/>
        <v>45.6</v>
      </c>
      <c r="D74" s="1" t="str">
        <f>IF(表格4[[#This Row],[Close]]&gt;表格4[[#This Row],[3-Day Average]],"Buy",IF(表格4[[#This Row],[Close]]&lt;表格4[[#This Row],[3-Day Average]],"Sell",""))</f>
        <v>Sell</v>
      </c>
      <c r="E74" s="5">
        <f>IF(表格4[[#This Row],[Suggestion]]="Buy",E73-FLOOR(E73/表格4[[#This Row],[Close]],1)*表格4[[#This Row],[Close]],IF(表格4[[#This Row],[Suggestion]]="Sell",E73+F73*表格4[[#This Row],[Close]],E73))</f>
        <v>97894.10000000002</v>
      </c>
      <c r="F74" s="1">
        <f>IF(表格4[[#This Row],[Suggestion]]="Buy",F73+FLOOR(E73/表格4[[#This Row],[Close]],1),IF(表格4[[#This Row],[Suggestion]]="Sell",0,F73))</f>
        <v>0</v>
      </c>
      <c r="G74" s="5">
        <f>表格4[[#This Row],[Cash]]+表格4[[#This Row],[Stock Held]]*表格4[[#This Row],[Close]]</f>
        <v>97894.10000000002</v>
      </c>
      <c r="H74" s="7">
        <f>(表格4[[#This Row],[Close]]-$B$2)/$B$2</f>
        <v>4.4493882091211504E-3</v>
      </c>
      <c r="I74" s="7">
        <f>(表格4[[#This Row],[Capital]]-$G$2)/$G$2</f>
        <v>-2.1058999999999797E-2</v>
      </c>
    </row>
    <row r="75" spans="1:9" x14ac:dyDescent="0.25">
      <c r="A75" s="6">
        <v>38820</v>
      </c>
      <c r="B75" s="1">
        <v>45.35</v>
      </c>
      <c r="C75" s="4">
        <f t="shared" si="1"/>
        <v>45.266666666666659</v>
      </c>
      <c r="D75" s="1" t="str">
        <f>IF(表格4[[#This Row],[Close]]&gt;表格4[[#This Row],[3-Day Average]],"Buy",IF(表格4[[#This Row],[Close]]&lt;表格4[[#This Row],[3-Day Average]],"Sell",""))</f>
        <v>Buy</v>
      </c>
      <c r="E75" s="5">
        <f>IF(表格4[[#This Row],[Suggestion]]="Buy",E74-FLOOR(E74/表格4[[#This Row],[Close]],1)*表格4[[#This Row],[Close]],IF(表格4[[#This Row],[Suggestion]]="Sell",E74+F74*表格4[[#This Row],[Close]],E74))</f>
        <v>28.800000000017462</v>
      </c>
      <c r="F75" s="1">
        <f>IF(表格4[[#This Row],[Suggestion]]="Buy",F74+FLOOR(E74/表格4[[#This Row],[Close]],1),IF(表格4[[#This Row],[Suggestion]]="Sell",0,F74))</f>
        <v>2158</v>
      </c>
      <c r="G75" s="5">
        <f>表格4[[#This Row],[Cash]]+表格4[[#This Row],[Stock Held]]*表格4[[#This Row],[Close]]</f>
        <v>97894.10000000002</v>
      </c>
      <c r="H75" s="7">
        <f>(表格4[[#This Row],[Close]]-$B$2)/$B$2</f>
        <v>8.8987764182424586E-3</v>
      </c>
      <c r="I75" s="7">
        <f>(表格4[[#This Row],[Capital]]-$G$2)/$G$2</f>
        <v>-2.1058999999999797E-2</v>
      </c>
    </row>
    <row r="76" spans="1:9" x14ac:dyDescent="0.25">
      <c r="A76" s="6">
        <v>38821</v>
      </c>
      <c r="B76" s="1">
        <v>45.35</v>
      </c>
      <c r="C76" s="4">
        <f t="shared" si="1"/>
        <v>45.283333333333331</v>
      </c>
      <c r="D76" s="1" t="str">
        <f>IF(表格4[[#This Row],[Close]]&gt;表格4[[#This Row],[3-Day Average]],"Buy",IF(表格4[[#This Row],[Close]]&lt;表格4[[#This Row],[3-Day Average]],"Sell",""))</f>
        <v>Buy</v>
      </c>
      <c r="E76" s="5">
        <f>IF(表格4[[#This Row],[Suggestion]]="Buy",E75-FLOOR(E75/表格4[[#This Row],[Close]],1)*表格4[[#This Row],[Close]],IF(表格4[[#This Row],[Suggestion]]="Sell",E75+F75*表格4[[#This Row],[Close]],E75))</f>
        <v>28.800000000017462</v>
      </c>
      <c r="F76" s="1">
        <f>IF(表格4[[#This Row],[Suggestion]]="Buy",F75+FLOOR(E75/表格4[[#This Row],[Close]],1),IF(表格4[[#This Row],[Suggestion]]="Sell",0,F75))</f>
        <v>2158</v>
      </c>
      <c r="G76" s="5">
        <f>表格4[[#This Row],[Cash]]+表格4[[#This Row],[Stock Held]]*表格4[[#This Row],[Close]]</f>
        <v>97894.10000000002</v>
      </c>
      <c r="H76" s="7">
        <f>(表格4[[#This Row],[Close]]-$B$2)/$B$2</f>
        <v>8.8987764182424586E-3</v>
      </c>
      <c r="I76" s="7">
        <f>(表格4[[#This Row],[Capital]]-$G$2)/$G$2</f>
        <v>-2.1058999999999797E-2</v>
      </c>
    </row>
    <row r="77" spans="1:9" x14ac:dyDescent="0.25">
      <c r="A77" s="6">
        <v>38824</v>
      </c>
      <c r="B77" s="1">
        <v>45.35</v>
      </c>
      <c r="C77" s="4">
        <f t="shared" si="1"/>
        <v>45.35</v>
      </c>
      <c r="D77" s="1" t="str">
        <f>IF(表格4[[#This Row],[Close]]&gt;表格4[[#This Row],[3-Day Average]],"Buy",IF(表格4[[#This Row],[Close]]&lt;表格4[[#This Row],[3-Day Average]],"Sell",""))</f>
        <v/>
      </c>
      <c r="E77" s="5">
        <f>IF(表格4[[#This Row],[Suggestion]]="Buy",E76-FLOOR(E76/表格4[[#This Row],[Close]],1)*表格4[[#This Row],[Close]],IF(表格4[[#This Row],[Suggestion]]="Sell",E76+F76*表格4[[#This Row],[Close]],E76))</f>
        <v>28.800000000017462</v>
      </c>
      <c r="F77" s="1">
        <f>IF(表格4[[#This Row],[Suggestion]]="Buy",F76+FLOOR(E76/表格4[[#This Row],[Close]],1),IF(表格4[[#This Row],[Suggestion]]="Sell",0,F76))</f>
        <v>2158</v>
      </c>
      <c r="G77" s="5">
        <f>表格4[[#This Row],[Cash]]+表格4[[#This Row],[Stock Held]]*表格4[[#This Row],[Close]]</f>
        <v>97894.10000000002</v>
      </c>
      <c r="H77" s="7">
        <f>(表格4[[#This Row],[Close]]-$B$2)/$B$2</f>
        <v>8.8987764182424586E-3</v>
      </c>
      <c r="I77" s="7">
        <f>(表格4[[#This Row],[Capital]]-$G$2)/$G$2</f>
        <v>-2.1058999999999797E-2</v>
      </c>
    </row>
    <row r="78" spans="1:9" x14ac:dyDescent="0.25">
      <c r="A78" s="6">
        <v>38825</v>
      </c>
      <c r="B78" s="1">
        <v>45.7</v>
      </c>
      <c r="C78" s="4">
        <f t="shared" si="1"/>
        <v>45.466666666666669</v>
      </c>
      <c r="D78" s="1" t="str">
        <f>IF(表格4[[#This Row],[Close]]&gt;表格4[[#This Row],[3-Day Average]],"Buy",IF(表格4[[#This Row],[Close]]&lt;表格4[[#This Row],[3-Day Average]],"Sell",""))</f>
        <v>Buy</v>
      </c>
      <c r="E78" s="5">
        <f>IF(表格4[[#This Row],[Suggestion]]="Buy",E77-FLOOR(E77/表格4[[#This Row],[Close]],1)*表格4[[#This Row],[Close]],IF(表格4[[#This Row],[Suggestion]]="Sell",E77+F77*表格4[[#This Row],[Close]],E77))</f>
        <v>28.800000000017462</v>
      </c>
      <c r="F78" s="1">
        <f>IF(表格4[[#This Row],[Suggestion]]="Buy",F77+FLOOR(E77/表格4[[#This Row],[Close]],1),IF(表格4[[#This Row],[Suggestion]]="Sell",0,F77))</f>
        <v>2158</v>
      </c>
      <c r="G78" s="5">
        <f>表格4[[#This Row],[Cash]]+表格4[[#This Row],[Stock Held]]*表格4[[#This Row],[Close]]</f>
        <v>98649.400000000023</v>
      </c>
      <c r="H78" s="7">
        <f>(表格4[[#This Row],[Close]]-$B$2)/$B$2</f>
        <v>1.6685205784204672E-2</v>
      </c>
      <c r="I78" s="7">
        <f>(表格4[[#This Row],[Capital]]-$G$2)/$G$2</f>
        <v>-1.3505999999999766E-2</v>
      </c>
    </row>
    <row r="79" spans="1:9" x14ac:dyDescent="0.25">
      <c r="A79" s="6">
        <v>38826</v>
      </c>
      <c r="B79" s="1">
        <v>45.3</v>
      </c>
      <c r="C79" s="4">
        <f t="shared" si="1"/>
        <v>45.45000000000001</v>
      </c>
      <c r="D79" s="1" t="str">
        <f>IF(表格4[[#This Row],[Close]]&gt;表格4[[#This Row],[3-Day Average]],"Buy",IF(表格4[[#This Row],[Close]]&lt;表格4[[#This Row],[3-Day Average]],"Sell",""))</f>
        <v>Sell</v>
      </c>
      <c r="E79" s="5">
        <f>IF(表格4[[#This Row],[Suggestion]]="Buy",E78-FLOOR(E78/表格4[[#This Row],[Close]],1)*表格4[[#This Row],[Close]],IF(表格4[[#This Row],[Suggestion]]="Sell",E78+F78*表格4[[#This Row],[Close]],E78))</f>
        <v>97786.200000000012</v>
      </c>
      <c r="F79" s="1">
        <f>IF(表格4[[#This Row],[Suggestion]]="Buy",F78+FLOOR(E78/表格4[[#This Row],[Close]],1),IF(表格4[[#This Row],[Suggestion]]="Sell",0,F78))</f>
        <v>0</v>
      </c>
      <c r="G79" s="5">
        <f>表格4[[#This Row],[Cash]]+表格4[[#This Row],[Stock Held]]*表格4[[#This Row],[Close]]</f>
        <v>97786.200000000012</v>
      </c>
      <c r="H79" s="7">
        <f>(表格4[[#This Row],[Close]]-$B$2)/$B$2</f>
        <v>7.7864293659620533E-3</v>
      </c>
      <c r="I79" s="7">
        <f>(表格4[[#This Row],[Capital]]-$G$2)/$G$2</f>
        <v>-2.2137999999999883E-2</v>
      </c>
    </row>
    <row r="80" spans="1:9" x14ac:dyDescent="0.25">
      <c r="A80" s="6">
        <v>38827</v>
      </c>
      <c r="B80" s="1">
        <v>45.15</v>
      </c>
      <c r="C80" s="4">
        <f t="shared" si="1"/>
        <v>45.383333333333333</v>
      </c>
      <c r="D80" s="1" t="str">
        <f>IF(表格4[[#This Row],[Close]]&gt;表格4[[#This Row],[3-Day Average]],"Buy",IF(表格4[[#This Row],[Close]]&lt;表格4[[#This Row],[3-Day Average]],"Sell",""))</f>
        <v>Sell</v>
      </c>
      <c r="E80" s="5">
        <f>IF(表格4[[#This Row],[Suggestion]]="Buy",E79-FLOOR(E79/表格4[[#This Row],[Close]],1)*表格4[[#This Row],[Close]],IF(表格4[[#This Row],[Suggestion]]="Sell",E79+F79*表格4[[#This Row],[Close]],E79))</f>
        <v>97786.200000000012</v>
      </c>
      <c r="F80" s="1">
        <f>IF(表格4[[#This Row],[Suggestion]]="Buy",F79+FLOOR(E79/表格4[[#This Row],[Close]],1),IF(表格4[[#This Row],[Suggestion]]="Sell",0,F79))</f>
        <v>0</v>
      </c>
      <c r="G80" s="5">
        <f>表格4[[#This Row],[Cash]]+表格4[[#This Row],[Stock Held]]*表格4[[#This Row],[Close]]</f>
        <v>97786.200000000012</v>
      </c>
      <c r="H80" s="7">
        <f>(表格4[[#This Row],[Close]]-$B$2)/$B$2</f>
        <v>4.4493882091211504E-3</v>
      </c>
      <c r="I80" s="7">
        <f>(表格4[[#This Row],[Capital]]-$G$2)/$G$2</f>
        <v>-2.2137999999999883E-2</v>
      </c>
    </row>
    <row r="81" spans="1:9" x14ac:dyDescent="0.25">
      <c r="A81" s="6">
        <v>38828</v>
      </c>
      <c r="B81" s="1">
        <v>45.05</v>
      </c>
      <c r="C81" s="4">
        <f t="shared" si="1"/>
        <v>45.166666666666664</v>
      </c>
      <c r="D81" s="1" t="str">
        <f>IF(表格4[[#This Row],[Close]]&gt;表格4[[#This Row],[3-Day Average]],"Buy",IF(表格4[[#This Row],[Close]]&lt;表格4[[#This Row],[3-Day Average]],"Sell",""))</f>
        <v>Sell</v>
      </c>
      <c r="E81" s="5">
        <f>IF(表格4[[#This Row],[Suggestion]]="Buy",E80-FLOOR(E80/表格4[[#This Row],[Close]],1)*表格4[[#This Row],[Close]],IF(表格4[[#This Row],[Suggestion]]="Sell",E80+F80*表格4[[#This Row],[Close]],E80))</f>
        <v>97786.200000000012</v>
      </c>
      <c r="F81" s="1">
        <f>IF(表格4[[#This Row],[Suggestion]]="Buy",F80+FLOOR(E80/表格4[[#This Row],[Close]],1),IF(表格4[[#This Row],[Suggestion]]="Sell",0,F80))</f>
        <v>0</v>
      </c>
      <c r="G81" s="5">
        <f>表格4[[#This Row],[Cash]]+表格4[[#This Row],[Stock Held]]*表格4[[#This Row],[Close]]</f>
        <v>97786.200000000012</v>
      </c>
      <c r="H81" s="7">
        <f>(表格4[[#This Row],[Close]]-$B$2)/$B$2</f>
        <v>2.2246941045604963E-3</v>
      </c>
      <c r="I81" s="7">
        <f>(表格4[[#This Row],[Capital]]-$G$2)/$G$2</f>
        <v>-2.2137999999999883E-2</v>
      </c>
    </row>
    <row r="82" spans="1:9" x14ac:dyDescent="0.25">
      <c r="A82" s="6">
        <v>38831</v>
      </c>
      <c r="B82" s="1">
        <v>44.75</v>
      </c>
      <c r="C82" s="4">
        <f t="shared" si="1"/>
        <v>44.983333333333327</v>
      </c>
      <c r="D82" s="1" t="str">
        <f>IF(表格4[[#This Row],[Close]]&gt;表格4[[#This Row],[3-Day Average]],"Buy",IF(表格4[[#This Row],[Close]]&lt;表格4[[#This Row],[3-Day Average]],"Sell",""))</f>
        <v>Sell</v>
      </c>
      <c r="E82" s="5">
        <f>IF(表格4[[#This Row],[Suggestion]]="Buy",E81-FLOOR(E81/表格4[[#This Row],[Close]],1)*表格4[[#This Row],[Close]],IF(表格4[[#This Row],[Suggestion]]="Sell",E81+F81*表格4[[#This Row],[Close]],E81))</f>
        <v>97786.200000000012</v>
      </c>
      <c r="F82" s="1">
        <f>IF(表格4[[#This Row],[Suggestion]]="Buy",F81+FLOOR(E81/表格4[[#This Row],[Close]],1),IF(表格4[[#This Row],[Suggestion]]="Sell",0,F81))</f>
        <v>0</v>
      </c>
      <c r="G82" s="5">
        <f>表格4[[#This Row],[Cash]]+表格4[[#This Row],[Stock Held]]*表格4[[#This Row],[Close]]</f>
        <v>97786.200000000012</v>
      </c>
      <c r="H82" s="7">
        <f>(表格4[[#This Row],[Close]]-$B$2)/$B$2</f>
        <v>-4.4493882091213091E-3</v>
      </c>
      <c r="I82" s="7">
        <f>(表格4[[#This Row],[Capital]]-$G$2)/$G$2</f>
        <v>-2.2137999999999883E-2</v>
      </c>
    </row>
    <row r="83" spans="1:9" x14ac:dyDescent="0.25">
      <c r="A83" s="6">
        <v>38832</v>
      </c>
      <c r="B83" s="1">
        <v>44.8</v>
      </c>
      <c r="C83" s="4">
        <f t="shared" si="1"/>
        <v>44.866666666666667</v>
      </c>
      <c r="D83" s="1" t="str">
        <f>IF(表格4[[#This Row],[Close]]&gt;表格4[[#This Row],[3-Day Average]],"Buy",IF(表格4[[#This Row],[Close]]&lt;表格4[[#This Row],[3-Day Average]],"Sell",""))</f>
        <v>Sell</v>
      </c>
      <c r="E83" s="5">
        <f>IF(表格4[[#This Row],[Suggestion]]="Buy",E82-FLOOR(E82/表格4[[#This Row],[Close]],1)*表格4[[#This Row],[Close]],IF(表格4[[#This Row],[Suggestion]]="Sell",E82+F82*表格4[[#This Row],[Close]],E82))</f>
        <v>97786.200000000012</v>
      </c>
      <c r="F83" s="1">
        <f>IF(表格4[[#This Row],[Suggestion]]="Buy",F82+FLOOR(E82/表格4[[#This Row],[Close]],1),IF(表格4[[#This Row],[Suggestion]]="Sell",0,F82))</f>
        <v>0</v>
      </c>
      <c r="G83" s="5">
        <f>表格4[[#This Row],[Cash]]+表格4[[#This Row],[Stock Held]]*表格4[[#This Row],[Close]]</f>
        <v>97786.200000000012</v>
      </c>
      <c r="H83" s="7">
        <f>(表格4[[#This Row],[Close]]-$B$2)/$B$2</f>
        <v>-3.3370411568410608E-3</v>
      </c>
      <c r="I83" s="7">
        <f>(表格4[[#This Row],[Capital]]-$G$2)/$G$2</f>
        <v>-2.2137999999999883E-2</v>
      </c>
    </row>
    <row r="84" spans="1:9" x14ac:dyDescent="0.25">
      <c r="A84" s="6">
        <v>38833</v>
      </c>
      <c r="B84" s="1">
        <v>45</v>
      </c>
      <c r="C84" s="4">
        <f t="shared" si="1"/>
        <v>44.85</v>
      </c>
      <c r="D84" s="1" t="str">
        <f>IF(表格4[[#This Row],[Close]]&gt;表格4[[#This Row],[3-Day Average]],"Buy",IF(表格4[[#This Row],[Close]]&lt;表格4[[#This Row],[3-Day Average]],"Sell",""))</f>
        <v>Buy</v>
      </c>
      <c r="E84" s="5">
        <f>IF(表格4[[#This Row],[Suggestion]]="Buy",E83-FLOOR(E83/表格4[[#This Row],[Close]],1)*表格4[[#This Row],[Close]],IF(表格4[[#This Row],[Suggestion]]="Sell",E83+F83*表格4[[#This Row],[Close]],E83))</f>
        <v>1.2000000000116415</v>
      </c>
      <c r="F84" s="1">
        <f>IF(表格4[[#This Row],[Suggestion]]="Buy",F83+FLOOR(E83/表格4[[#This Row],[Close]],1),IF(表格4[[#This Row],[Suggestion]]="Sell",0,F83))</f>
        <v>2173</v>
      </c>
      <c r="G84" s="5">
        <f>表格4[[#This Row],[Cash]]+表格4[[#This Row],[Stock Held]]*表格4[[#This Row],[Close]]</f>
        <v>97786.200000000012</v>
      </c>
      <c r="H84" s="7">
        <f>(表格4[[#This Row],[Close]]-$B$2)/$B$2</f>
        <v>1.1123470522802481E-3</v>
      </c>
      <c r="I84" s="7">
        <f>(表格4[[#This Row],[Capital]]-$G$2)/$G$2</f>
        <v>-2.2137999999999883E-2</v>
      </c>
    </row>
    <row r="85" spans="1:9" x14ac:dyDescent="0.25">
      <c r="A85" s="6">
        <v>38834</v>
      </c>
      <c r="B85" s="1">
        <v>45.2</v>
      </c>
      <c r="C85" s="4">
        <f t="shared" si="1"/>
        <v>45</v>
      </c>
      <c r="D85" s="1" t="str">
        <f>IF(表格4[[#This Row],[Close]]&gt;表格4[[#This Row],[3-Day Average]],"Buy",IF(表格4[[#This Row],[Close]]&lt;表格4[[#This Row],[3-Day Average]],"Sell",""))</f>
        <v>Buy</v>
      </c>
      <c r="E85" s="5">
        <f>IF(表格4[[#This Row],[Suggestion]]="Buy",E84-FLOOR(E84/表格4[[#This Row],[Close]],1)*表格4[[#This Row],[Close]],IF(表格4[[#This Row],[Suggestion]]="Sell",E84+F84*表格4[[#This Row],[Close]],E84))</f>
        <v>1.2000000000116415</v>
      </c>
      <c r="F85" s="1">
        <f>IF(表格4[[#This Row],[Suggestion]]="Buy",F84+FLOOR(E84/表格4[[#This Row],[Close]],1),IF(表格4[[#This Row],[Suggestion]]="Sell",0,F84))</f>
        <v>2173</v>
      </c>
      <c r="G85" s="5">
        <f>表格4[[#This Row],[Cash]]+表格4[[#This Row],[Stock Held]]*表格4[[#This Row],[Close]]</f>
        <v>98220.800000000017</v>
      </c>
      <c r="H85" s="7">
        <f>(表格4[[#This Row],[Close]]-$B$2)/$B$2</f>
        <v>5.5617352614015566E-3</v>
      </c>
      <c r="I85" s="7">
        <f>(表格4[[#This Row],[Capital]]-$G$2)/$G$2</f>
        <v>-1.7791999999999825E-2</v>
      </c>
    </row>
    <row r="86" spans="1:9" x14ac:dyDescent="0.25">
      <c r="A86" s="6">
        <v>38835</v>
      </c>
      <c r="B86" s="1">
        <v>45.2</v>
      </c>
      <c r="C86" s="4">
        <f t="shared" si="1"/>
        <v>45.133333333333333</v>
      </c>
      <c r="D86" s="1" t="str">
        <f>IF(表格4[[#This Row],[Close]]&gt;表格4[[#This Row],[3-Day Average]],"Buy",IF(表格4[[#This Row],[Close]]&lt;表格4[[#This Row],[3-Day Average]],"Sell",""))</f>
        <v>Buy</v>
      </c>
      <c r="E86" s="5">
        <f>IF(表格4[[#This Row],[Suggestion]]="Buy",E85-FLOOR(E85/表格4[[#This Row],[Close]],1)*表格4[[#This Row],[Close]],IF(表格4[[#This Row],[Suggestion]]="Sell",E85+F85*表格4[[#This Row],[Close]],E85))</f>
        <v>1.2000000000116415</v>
      </c>
      <c r="F86" s="1">
        <f>IF(表格4[[#This Row],[Suggestion]]="Buy",F85+FLOOR(E85/表格4[[#This Row],[Close]],1),IF(表格4[[#This Row],[Suggestion]]="Sell",0,F85))</f>
        <v>2173</v>
      </c>
      <c r="G86" s="5">
        <f>表格4[[#This Row],[Cash]]+表格4[[#This Row],[Stock Held]]*表格4[[#This Row],[Close]]</f>
        <v>98220.800000000017</v>
      </c>
      <c r="H86" s="7">
        <f>(表格4[[#This Row],[Close]]-$B$2)/$B$2</f>
        <v>5.5617352614015566E-3</v>
      </c>
      <c r="I86" s="7">
        <f>(表格4[[#This Row],[Capital]]-$G$2)/$G$2</f>
        <v>-1.7791999999999825E-2</v>
      </c>
    </row>
    <row r="87" spans="1:9" x14ac:dyDescent="0.25">
      <c r="A87" s="6">
        <v>38839</v>
      </c>
      <c r="B87" s="1">
        <v>45.65</v>
      </c>
      <c r="C87" s="4">
        <f t="shared" si="1"/>
        <v>45.35</v>
      </c>
      <c r="D87" s="1" t="str">
        <f>IF(表格4[[#This Row],[Close]]&gt;表格4[[#This Row],[3-Day Average]],"Buy",IF(表格4[[#This Row],[Close]]&lt;表格4[[#This Row],[3-Day Average]],"Sell",""))</f>
        <v>Buy</v>
      </c>
      <c r="E87" s="5">
        <f>IF(表格4[[#This Row],[Suggestion]]="Buy",E86-FLOOR(E86/表格4[[#This Row],[Close]],1)*表格4[[#This Row],[Close]],IF(表格4[[#This Row],[Suggestion]]="Sell",E86+F86*表格4[[#This Row],[Close]],E86))</f>
        <v>1.2000000000116415</v>
      </c>
      <c r="F87" s="1">
        <f>IF(表格4[[#This Row],[Suggestion]]="Buy",F86+FLOOR(E86/表格4[[#This Row],[Close]],1),IF(表格4[[#This Row],[Suggestion]]="Sell",0,F86))</f>
        <v>2173</v>
      </c>
      <c r="G87" s="5">
        <f>表格4[[#This Row],[Cash]]+表格4[[#This Row],[Stock Held]]*表格4[[#This Row],[Close]]</f>
        <v>99198.650000000009</v>
      </c>
      <c r="H87" s="7">
        <f>(表格4[[#This Row],[Close]]-$B$2)/$B$2</f>
        <v>1.5572858731924264E-2</v>
      </c>
      <c r="I87" s="7">
        <f>(表格4[[#This Row],[Capital]]-$G$2)/$G$2</f>
        <v>-8.0134999999999131E-3</v>
      </c>
    </row>
    <row r="88" spans="1:9" x14ac:dyDescent="0.25">
      <c r="A88" s="6">
        <v>38840</v>
      </c>
      <c r="B88" s="1">
        <v>45.9</v>
      </c>
      <c r="C88" s="4">
        <f t="shared" si="1"/>
        <v>45.583333333333336</v>
      </c>
      <c r="D88" s="1" t="str">
        <f>IF(表格4[[#This Row],[Close]]&gt;表格4[[#This Row],[3-Day Average]],"Buy",IF(表格4[[#This Row],[Close]]&lt;表格4[[#This Row],[3-Day Average]],"Sell",""))</f>
        <v>Buy</v>
      </c>
      <c r="E88" s="5">
        <f>IF(表格4[[#This Row],[Suggestion]]="Buy",E87-FLOOR(E87/表格4[[#This Row],[Close]],1)*表格4[[#This Row],[Close]],IF(表格4[[#This Row],[Suggestion]]="Sell",E87+F87*表格4[[#This Row],[Close]],E87))</f>
        <v>1.2000000000116415</v>
      </c>
      <c r="F88" s="1">
        <f>IF(表格4[[#This Row],[Suggestion]]="Buy",F87+FLOOR(E87/表格4[[#This Row],[Close]],1),IF(表格4[[#This Row],[Suggestion]]="Sell",0,F87))</f>
        <v>2173</v>
      </c>
      <c r="G88" s="5">
        <f>表格4[[#This Row],[Cash]]+表格4[[#This Row],[Stock Held]]*表格4[[#This Row],[Close]]</f>
        <v>99741.900000000009</v>
      </c>
      <c r="H88" s="7">
        <f>(表格4[[#This Row],[Close]]-$B$2)/$B$2</f>
        <v>2.1134593993325821E-2</v>
      </c>
      <c r="I88" s="7">
        <f>(表格4[[#This Row],[Capital]]-$G$2)/$G$2</f>
        <v>-2.5809999999999128E-3</v>
      </c>
    </row>
    <row r="89" spans="1:9" x14ac:dyDescent="0.25">
      <c r="A89" s="6">
        <v>38841</v>
      </c>
      <c r="B89" s="1">
        <v>46.2</v>
      </c>
      <c r="C89" s="4">
        <f t="shared" si="1"/>
        <v>45.916666666666664</v>
      </c>
      <c r="D89" s="1" t="str">
        <f>IF(表格4[[#This Row],[Close]]&gt;表格4[[#This Row],[3-Day Average]],"Buy",IF(表格4[[#This Row],[Close]]&lt;表格4[[#This Row],[3-Day Average]],"Sell",""))</f>
        <v>Buy</v>
      </c>
      <c r="E89" s="5">
        <f>IF(表格4[[#This Row],[Suggestion]]="Buy",E88-FLOOR(E88/表格4[[#This Row],[Close]],1)*表格4[[#This Row],[Close]],IF(表格4[[#This Row],[Suggestion]]="Sell",E88+F88*表格4[[#This Row],[Close]],E88))</f>
        <v>1.2000000000116415</v>
      </c>
      <c r="F89" s="1">
        <f>IF(表格4[[#This Row],[Suggestion]]="Buy",F88+FLOOR(E88/表格4[[#This Row],[Close]],1),IF(表格4[[#This Row],[Suggestion]]="Sell",0,F88))</f>
        <v>2173</v>
      </c>
      <c r="G89" s="5">
        <f>表格4[[#This Row],[Cash]]+表格4[[#This Row],[Stock Held]]*表格4[[#This Row],[Close]]</f>
        <v>100393.80000000002</v>
      </c>
      <c r="H89" s="7">
        <f>(表格4[[#This Row],[Close]]-$B$2)/$B$2</f>
        <v>2.7808676307007785E-2</v>
      </c>
      <c r="I89" s="7">
        <f>(表格4[[#This Row],[Capital]]-$G$2)/$G$2</f>
        <v>3.9380000000001749E-3</v>
      </c>
    </row>
    <row r="90" spans="1:9" x14ac:dyDescent="0.25">
      <c r="A90" s="6">
        <v>38842</v>
      </c>
      <c r="B90" s="1">
        <v>46.2</v>
      </c>
      <c r="C90" s="4">
        <f t="shared" si="1"/>
        <v>46.1</v>
      </c>
      <c r="D90" s="1" t="str">
        <f>IF(表格4[[#This Row],[Close]]&gt;表格4[[#This Row],[3-Day Average]],"Buy",IF(表格4[[#This Row],[Close]]&lt;表格4[[#This Row],[3-Day Average]],"Sell",""))</f>
        <v>Buy</v>
      </c>
      <c r="E90" s="5">
        <f>IF(表格4[[#This Row],[Suggestion]]="Buy",E89-FLOOR(E89/表格4[[#This Row],[Close]],1)*表格4[[#This Row],[Close]],IF(表格4[[#This Row],[Suggestion]]="Sell",E89+F89*表格4[[#This Row],[Close]],E89))</f>
        <v>1.2000000000116415</v>
      </c>
      <c r="F90" s="1">
        <f>IF(表格4[[#This Row],[Suggestion]]="Buy",F89+FLOOR(E89/表格4[[#This Row],[Close]],1),IF(表格4[[#This Row],[Suggestion]]="Sell",0,F89))</f>
        <v>2173</v>
      </c>
      <c r="G90" s="5">
        <f>表格4[[#This Row],[Cash]]+表格4[[#This Row],[Stock Held]]*表格4[[#This Row],[Close]]</f>
        <v>100393.80000000002</v>
      </c>
      <c r="H90" s="7">
        <f>(表格4[[#This Row],[Close]]-$B$2)/$B$2</f>
        <v>2.7808676307007785E-2</v>
      </c>
      <c r="I90" s="7">
        <f>(表格4[[#This Row],[Capital]]-$G$2)/$G$2</f>
        <v>3.9380000000001749E-3</v>
      </c>
    </row>
    <row r="91" spans="1:9" x14ac:dyDescent="0.25">
      <c r="A91" s="6">
        <v>38845</v>
      </c>
      <c r="B91" s="1">
        <v>46.1</v>
      </c>
      <c r="C91" s="4">
        <f t="shared" si="1"/>
        <v>46.166666666666664</v>
      </c>
      <c r="D91" s="1" t="str">
        <f>IF(表格4[[#This Row],[Close]]&gt;表格4[[#This Row],[3-Day Average]],"Buy",IF(表格4[[#This Row],[Close]]&lt;表格4[[#This Row],[3-Day Average]],"Sell",""))</f>
        <v>Sell</v>
      </c>
      <c r="E91" s="5">
        <f>IF(表格4[[#This Row],[Suggestion]]="Buy",E90-FLOOR(E90/表格4[[#This Row],[Close]],1)*表格4[[#This Row],[Close]],IF(表格4[[#This Row],[Suggestion]]="Sell",E90+F90*表格4[[#This Row],[Close]],E90))</f>
        <v>100176.50000000001</v>
      </c>
      <c r="F91" s="1">
        <f>IF(表格4[[#This Row],[Suggestion]]="Buy",F90+FLOOR(E90/表格4[[#This Row],[Close]],1),IF(表格4[[#This Row],[Suggestion]]="Sell",0,F90))</f>
        <v>0</v>
      </c>
      <c r="G91" s="5">
        <f>表格4[[#This Row],[Cash]]+表格4[[#This Row],[Stock Held]]*表格4[[#This Row],[Close]]</f>
        <v>100176.50000000001</v>
      </c>
      <c r="H91" s="7">
        <f>(表格4[[#This Row],[Close]]-$B$2)/$B$2</f>
        <v>2.558398220244713E-2</v>
      </c>
      <c r="I91" s="7">
        <f>(表格4[[#This Row],[Capital]]-$G$2)/$G$2</f>
        <v>1.7650000000001456E-3</v>
      </c>
    </row>
    <row r="92" spans="1:9" x14ac:dyDescent="0.25">
      <c r="A92" s="6">
        <v>38846</v>
      </c>
      <c r="B92" s="1">
        <v>45.85</v>
      </c>
      <c r="C92" s="4">
        <f t="shared" si="1"/>
        <v>46.050000000000004</v>
      </c>
      <c r="D92" s="1" t="str">
        <f>IF(表格4[[#This Row],[Close]]&gt;表格4[[#This Row],[3-Day Average]],"Buy",IF(表格4[[#This Row],[Close]]&lt;表格4[[#This Row],[3-Day Average]],"Sell",""))</f>
        <v>Sell</v>
      </c>
      <c r="E92" s="5">
        <f>IF(表格4[[#This Row],[Suggestion]]="Buy",E91-FLOOR(E91/表格4[[#This Row],[Close]],1)*表格4[[#This Row],[Close]],IF(表格4[[#This Row],[Suggestion]]="Sell",E91+F91*表格4[[#This Row],[Close]],E91))</f>
        <v>100176.50000000001</v>
      </c>
      <c r="F92" s="1">
        <f>IF(表格4[[#This Row],[Suggestion]]="Buy",F91+FLOOR(E91/表格4[[#This Row],[Close]],1),IF(表格4[[#This Row],[Suggestion]]="Sell",0,F91))</f>
        <v>0</v>
      </c>
      <c r="G92" s="5">
        <f>表格4[[#This Row],[Cash]]+表格4[[#This Row],[Stock Held]]*表格4[[#This Row],[Close]]</f>
        <v>100176.50000000001</v>
      </c>
      <c r="H92" s="7">
        <f>(表格4[[#This Row],[Close]]-$B$2)/$B$2</f>
        <v>2.0022246941045572E-2</v>
      </c>
      <c r="I92" s="7">
        <f>(表格4[[#This Row],[Capital]]-$G$2)/$G$2</f>
        <v>1.7650000000001456E-3</v>
      </c>
    </row>
    <row r="93" spans="1:9" x14ac:dyDescent="0.25">
      <c r="A93" s="6">
        <v>38847</v>
      </c>
      <c r="B93" s="1">
        <v>46</v>
      </c>
      <c r="C93" s="4">
        <f t="shared" si="1"/>
        <v>45.983333333333327</v>
      </c>
      <c r="D93" s="1" t="str">
        <f>IF(表格4[[#This Row],[Close]]&gt;表格4[[#This Row],[3-Day Average]],"Buy",IF(表格4[[#This Row],[Close]]&lt;表格4[[#This Row],[3-Day Average]],"Sell",""))</f>
        <v>Buy</v>
      </c>
      <c r="E93" s="5">
        <f>IF(表格4[[#This Row],[Suggestion]]="Buy",E92-FLOOR(E92/表格4[[#This Row],[Close]],1)*表格4[[#This Row],[Close]],IF(表格4[[#This Row],[Suggestion]]="Sell",E92+F92*表格4[[#This Row],[Close]],E92))</f>
        <v>34.500000000014552</v>
      </c>
      <c r="F93" s="1">
        <f>IF(表格4[[#This Row],[Suggestion]]="Buy",F92+FLOOR(E92/表格4[[#This Row],[Close]],1),IF(表格4[[#This Row],[Suggestion]]="Sell",0,F92))</f>
        <v>2177</v>
      </c>
      <c r="G93" s="5">
        <f>表格4[[#This Row],[Cash]]+表格4[[#This Row],[Stock Held]]*表格4[[#This Row],[Close]]</f>
        <v>100176.50000000001</v>
      </c>
      <c r="H93" s="7">
        <f>(表格4[[#This Row],[Close]]-$B$2)/$B$2</f>
        <v>2.3359288097886476E-2</v>
      </c>
      <c r="I93" s="7">
        <f>(表格4[[#This Row],[Capital]]-$G$2)/$G$2</f>
        <v>1.7650000000001456E-3</v>
      </c>
    </row>
    <row r="94" spans="1:9" x14ac:dyDescent="0.25">
      <c r="A94" s="6">
        <v>38848</v>
      </c>
      <c r="B94" s="1">
        <v>45.95</v>
      </c>
      <c r="C94" s="4">
        <f t="shared" si="1"/>
        <v>45.933333333333337</v>
      </c>
      <c r="D94" s="1" t="str">
        <f>IF(表格4[[#This Row],[Close]]&gt;表格4[[#This Row],[3-Day Average]],"Buy",IF(表格4[[#This Row],[Close]]&lt;表格4[[#This Row],[3-Day Average]],"Sell",""))</f>
        <v>Buy</v>
      </c>
      <c r="E94" s="5">
        <f>IF(表格4[[#This Row],[Suggestion]]="Buy",E93-FLOOR(E93/表格4[[#This Row],[Close]],1)*表格4[[#This Row],[Close]],IF(表格4[[#This Row],[Suggestion]]="Sell",E93+F93*表格4[[#This Row],[Close]],E93))</f>
        <v>34.500000000014552</v>
      </c>
      <c r="F94" s="1">
        <f>IF(表格4[[#This Row],[Suggestion]]="Buy",F93+FLOOR(E93/表格4[[#This Row],[Close]],1),IF(表格4[[#This Row],[Suggestion]]="Sell",0,F93))</f>
        <v>2177</v>
      </c>
      <c r="G94" s="5">
        <f>表格4[[#This Row],[Cash]]+表格4[[#This Row],[Stock Held]]*表格4[[#This Row],[Close]]</f>
        <v>100067.65000000002</v>
      </c>
      <c r="H94" s="7">
        <f>(表格4[[#This Row],[Close]]-$B$2)/$B$2</f>
        <v>2.2246941045606226E-2</v>
      </c>
      <c r="I94" s="7">
        <f>(表格4[[#This Row],[Capital]]-$G$2)/$G$2</f>
        <v>6.765000000002328E-4</v>
      </c>
    </row>
    <row r="95" spans="1:9" x14ac:dyDescent="0.25">
      <c r="A95" s="6">
        <v>38849</v>
      </c>
      <c r="B95" s="1">
        <v>45.85</v>
      </c>
      <c r="C95" s="4">
        <f t="shared" si="1"/>
        <v>45.933333333333337</v>
      </c>
      <c r="D95" s="1" t="str">
        <f>IF(表格4[[#This Row],[Close]]&gt;表格4[[#This Row],[3-Day Average]],"Buy",IF(表格4[[#This Row],[Close]]&lt;表格4[[#This Row],[3-Day Average]],"Sell",""))</f>
        <v>Sell</v>
      </c>
      <c r="E95" s="5">
        <f>IF(表格4[[#This Row],[Suggestion]]="Buy",E94-FLOOR(E94/表格4[[#This Row],[Close]],1)*表格4[[#This Row],[Close]],IF(表格4[[#This Row],[Suggestion]]="Sell",E94+F94*表格4[[#This Row],[Close]],E94))</f>
        <v>99849.950000000012</v>
      </c>
      <c r="F95" s="1">
        <f>IF(表格4[[#This Row],[Suggestion]]="Buy",F94+FLOOR(E94/表格4[[#This Row],[Close]],1),IF(表格4[[#This Row],[Suggestion]]="Sell",0,F94))</f>
        <v>0</v>
      </c>
      <c r="G95" s="5">
        <f>表格4[[#This Row],[Cash]]+表格4[[#This Row],[Stock Held]]*表格4[[#This Row],[Close]]</f>
        <v>99849.950000000012</v>
      </c>
      <c r="H95" s="7">
        <f>(表格4[[#This Row],[Close]]-$B$2)/$B$2</f>
        <v>2.0022246941045572E-2</v>
      </c>
      <c r="I95" s="7">
        <f>(表格4[[#This Row],[Capital]]-$G$2)/$G$2</f>
        <v>-1.5004999999998837E-3</v>
      </c>
    </row>
    <row r="96" spans="1:9" x14ac:dyDescent="0.25">
      <c r="A96" s="6">
        <v>38852</v>
      </c>
      <c r="B96" s="1">
        <v>45.95</v>
      </c>
      <c r="C96" s="4">
        <f t="shared" si="1"/>
        <v>45.916666666666664</v>
      </c>
      <c r="D96" s="1" t="str">
        <f>IF(表格4[[#This Row],[Close]]&gt;表格4[[#This Row],[3-Day Average]],"Buy",IF(表格4[[#This Row],[Close]]&lt;表格4[[#This Row],[3-Day Average]],"Sell",""))</f>
        <v>Buy</v>
      </c>
      <c r="E96" s="5">
        <f>IF(表格4[[#This Row],[Suggestion]]="Buy",E95-FLOOR(E95/表格4[[#This Row],[Close]],1)*表格4[[#This Row],[Close]],IF(表格4[[#This Row],[Suggestion]]="Sell",E95+F95*表格4[[#This Row],[Close]],E95))</f>
        <v>0.60000000000582077</v>
      </c>
      <c r="F96" s="1">
        <f>IF(表格4[[#This Row],[Suggestion]]="Buy",F95+FLOOR(E95/表格4[[#This Row],[Close]],1),IF(表格4[[#This Row],[Suggestion]]="Sell",0,F95))</f>
        <v>2173</v>
      </c>
      <c r="G96" s="5">
        <f>表格4[[#This Row],[Cash]]+表格4[[#This Row],[Stock Held]]*表格4[[#This Row],[Close]]</f>
        <v>99849.950000000012</v>
      </c>
      <c r="H96" s="7">
        <f>(表格4[[#This Row],[Close]]-$B$2)/$B$2</f>
        <v>2.2246941045606226E-2</v>
      </c>
      <c r="I96" s="7">
        <f>(表格4[[#This Row],[Capital]]-$G$2)/$G$2</f>
        <v>-1.5004999999998837E-3</v>
      </c>
    </row>
    <row r="97" spans="1:9" x14ac:dyDescent="0.25">
      <c r="A97" s="6">
        <v>38853</v>
      </c>
      <c r="B97" s="1">
        <v>46.2</v>
      </c>
      <c r="C97" s="4">
        <f t="shared" si="1"/>
        <v>46</v>
      </c>
      <c r="D97" s="1" t="str">
        <f>IF(表格4[[#This Row],[Close]]&gt;表格4[[#This Row],[3-Day Average]],"Buy",IF(表格4[[#This Row],[Close]]&lt;表格4[[#This Row],[3-Day Average]],"Sell",""))</f>
        <v>Buy</v>
      </c>
      <c r="E97" s="5">
        <f>IF(表格4[[#This Row],[Suggestion]]="Buy",E96-FLOOR(E96/表格4[[#This Row],[Close]],1)*表格4[[#This Row],[Close]],IF(表格4[[#This Row],[Suggestion]]="Sell",E96+F96*表格4[[#This Row],[Close]],E96))</f>
        <v>0.60000000000582077</v>
      </c>
      <c r="F97" s="1">
        <f>IF(表格4[[#This Row],[Suggestion]]="Buy",F96+FLOOR(E96/表格4[[#This Row],[Close]],1),IF(表格4[[#This Row],[Suggestion]]="Sell",0,F96))</f>
        <v>2173</v>
      </c>
      <c r="G97" s="5">
        <f>表格4[[#This Row],[Cash]]+表格4[[#This Row],[Stock Held]]*表格4[[#This Row],[Close]]</f>
        <v>100393.20000000001</v>
      </c>
      <c r="H97" s="7">
        <f>(表格4[[#This Row],[Close]]-$B$2)/$B$2</f>
        <v>2.7808676307007785E-2</v>
      </c>
      <c r="I97" s="7">
        <f>(表格4[[#This Row],[Capital]]-$G$2)/$G$2</f>
        <v>3.9320000000001168E-3</v>
      </c>
    </row>
    <row r="98" spans="1:9" x14ac:dyDescent="0.25">
      <c r="A98" s="6">
        <v>38854</v>
      </c>
      <c r="B98" s="1">
        <v>45.95</v>
      </c>
      <c r="C98" s="4">
        <f t="shared" si="1"/>
        <v>46.033333333333339</v>
      </c>
      <c r="D98" s="1" t="str">
        <f>IF(表格4[[#This Row],[Close]]&gt;表格4[[#This Row],[3-Day Average]],"Buy",IF(表格4[[#This Row],[Close]]&lt;表格4[[#This Row],[3-Day Average]],"Sell",""))</f>
        <v>Sell</v>
      </c>
      <c r="E98" s="5">
        <f>IF(表格4[[#This Row],[Suggestion]]="Buy",E97-FLOOR(E97/表格4[[#This Row],[Close]],1)*表格4[[#This Row],[Close]],IF(表格4[[#This Row],[Suggestion]]="Sell",E97+F97*表格4[[#This Row],[Close]],E97))</f>
        <v>99849.950000000012</v>
      </c>
      <c r="F98" s="1">
        <f>IF(表格4[[#This Row],[Suggestion]]="Buy",F97+FLOOR(E97/表格4[[#This Row],[Close]],1),IF(表格4[[#This Row],[Suggestion]]="Sell",0,F97))</f>
        <v>0</v>
      </c>
      <c r="G98" s="5">
        <f>表格4[[#This Row],[Cash]]+表格4[[#This Row],[Stock Held]]*表格4[[#This Row],[Close]]</f>
        <v>99849.950000000012</v>
      </c>
      <c r="H98" s="7">
        <f>(表格4[[#This Row],[Close]]-$B$2)/$B$2</f>
        <v>2.2246941045606226E-2</v>
      </c>
      <c r="I98" s="7">
        <f>(表格4[[#This Row],[Capital]]-$G$2)/$G$2</f>
        <v>-1.5004999999998837E-3</v>
      </c>
    </row>
    <row r="99" spans="1:9" x14ac:dyDescent="0.25">
      <c r="A99" s="6">
        <v>38855</v>
      </c>
      <c r="B99" s="1">
        <v>45.85</v>
      </c>
      <c r="C99" s="4">
        <f t="shared" si="1"/>
        <v>46</v>
      </c>
      <c r="D99" s="1" t="str">
        <f>IF(表格4[[#This Row],[Close]]&gt;表格4[[#This Row],[3-Day Average]],"Buy",IF(表格4[[#This Row],[Close]]&lt;表格4[[#This Row],[3-Day Average]],"Sell",""))</f>
        <v>Sell</v>
      </c>
      <c r="E99" s="5">
        <f>IF(表格4[[#This Row],[Suggestion]]="Buy",E98-FLOOR(E98/表格4[[#This Row],[Close]],1)*表格4[[#This Row],[Close]],IF(表格4[[#This Row],[Suggestion]]="Sell",E98+F98*表格4[[#This Row],[Close]],E98))</f>
        <v>99849.950000000012</v>
      </c>
      <c r="F99" s="1">
        <f>IF(表格4[[#This Row],[Suggestion]]="Buy",F98+FLOOR(E98/表格4[[#This Row],[Close]],1),IF(表格4[[#This Row],[Suggestion]]="Sell",0,F98))</f>
        <v>0</v>
      </c>
      <c r="G99" s="5">
        <f>表格4[[#This Row],[Cash]]+表格4[[#This Row],[Stock Held]]*表格4[[#This Row],[Close]]</f>
        <v>99849.950000000012</v>
      </c>
      <c r="H99" s="7">
        <f>(表格4[[#This Row],[Close]]-$B$2)/$B$2</f>
        <v>2.0022246941045572E-2</v>
      </c>
      <c r="I99" s="7">
        <f>(表格4[[#This Row],[Capital]]-$G$2)/$G$2</f>
        <v>-1.5004999999998837E-3</v>
      </c>
    </row>
    <row r="100" spans="1:9" x14ac:dyDescent="0.25">
      <c r="A100" s="6">
        <v>38856</v>
      </c>
      <c r="B100" s="1">
        <v>45.35</v>
      </c>
      <c r="C100" s="4">
        <f t="shared" si="1"/>
        <v>45.716666666666669</v>
      </c>
      <c r="D100" s="1" t="str">
        <f>IF(表格4[[#This Row],[Close]]&gt;表格4[[#This Row],[3-Day Average]],"Buy",IF(表格4[[#This Row],[Close]]&lt;表格4[[#This Row],[3-Day Average]],"Sell",""))</f>
        <v>Sell</v>
      </c>
      <c r="E100" s="5">
        <f>IF(表格4[[#This Row],[Suggestion]]="Buy",E99-FLOOR(E99/表格4[[#This Row],[Close]],1)*表格4[[#This Row],[Close]],IF(表格4[[#This Row],[Suggestion]]="Sell",E99+F99*表格4[[#This Row],[Close]],E99))</f>
        <v>99849.950000000012</v>
      </c>
      <c r="F100" s="1">
        <f>IF(表格4[[#This Row],[Suggestion]]="Buy",F99+FLOOR(E99/表格4[[#This Row],[Close]],1),IF(表格4[[#This Row],[Suggestion]]="Sell",0,F99))</f>
        <v>0</v>
      </c>
      <c r="G100" s="5">
        <f>表格4[[#This Row],[Cash]]+表格4[[#This Row],[Stock Held]]*表格4[[#This Row],[Close]]</f>
        <v>99849.950000000012</v>
      </c>
      <c r="H100" s="7">
        <f>(表格4[[#This Row],[Close]]-$B$2)/$B$2</f>
        <v>8.8987764182424586E-3</v>
      </c>
      <c r="I100" s="7">
        <f>(表格4[[#This Row],[Capital]]-$G$2)/$G$2</f>
        <v>-1.5004999999998837E-3</v>
      </c>
    </row>
    <row r="101" spans="1:9" x14ac:dyDescent="0.25">
      <c r="A101" s="6">
        <v>38859</v>
      </c>
      <c r="B101" s="1">
        <v>45.05</v>
      </c>
      <c r="C101" s="4">
        <f t="shared" si="1"/>
        <v>45.416666666666664</v>
      </c>
      <c r="D101" s="1" t="str">
        <f>IF(表格4[[#This Row],[Close]]&gt;表格4[[#This Row],[3-Day Average]],"Buy",IF(表格4[[#This Row],[Close]]&lt;表格4[[#This Row],[3-Day Average]],"Sell",""))</f>
        <v>Sell</v>
      </c>
      <c r="E101" s="5">
        <f>IF(表格4[[#This Row],[Suggestion]]="Buy",E100-FLOOR(E100/表格4[[#This Row],[Close]],1)*表格4[[#This Row],[Close]],IF(表格4[[#This Row],[Suggestion]]="Sell",E100+F100*表格4[[#This Row],[Close]],E100))</f>
        <v>99849.950000000012</v>
      </c>
      <c r="F101" s="1">
        <f>IF(表格4[[#This Row],[Suggestion]]="Buy",F100+FLOOR(E100/表格4[[#This Row],[Close]],1),IF(表格4[[#This Row],[Suggestion]]="Sell",0,F100))</f>
        <v>0</v>
      </c>
      <c r="G101" s="5">
        <f>表格4[[#This Row],[Cash]]+表格4[[#This Row],[Stock Held]]*表格4[[#This Row],[Close]]</f>
        <v>99849.950000000012</v>
      </c>
      <c r="H101" s="7">
        <f>(表格4[[#This Row],[Close]]-$B$2)/$B$2</f>
        <v>2.2246941045604963E-3</v>
      </c>
      <c r="I101" s="7">
        <f>(表格4[[#This Row],[Capital]]-$G$2)/$G$2</f>
        <v>-1.5004999999998837E-3</v>
      </c>
    </row>
    <row r="102" spans="1:9" x14ac:dyDescent="0.25">
      <c r="A102" s="6">
        <v>38860</v>
      </c>
      <c r="B102" s="1">
        <v>44.9</v>
      </c>
      <c r="C102" s="4">
        <f t="shared" si="1"/>
        <v>45.1</v>
      </c>
      <c r="D102" s="1" t="str">
        <f>IF(表格4[[#This Row],[Close]]&gt;表格4[[#This Row],[3-Day Average]],"Buy",IF(表格4[[#This Row],[Close]]&lt;表格4[[#This Row],[3-Day Average]],"Sell",""))</f>
        <v>Sell</v>
      </c>
      <c r="E102" s="5">
        <f>IF(表格4[[#This Row],[Suggestion]]="Buy",E101-FLOOR(E101/表格4[[#This Row],[Close]],1)*表格4[[#This Row],[Close]],IF(表格4[[#This Row],[Suggestion]]="Sell",E101+F101*表格4[[#This Row],[Close]],E101))</f>
        <v>99849.950000000012</v>
      </c>
      <c r="F102" s="1">
        <f>IF(表格4[[#This Row],[Suggestion]]="Buy",F101+FLOOR(E101/表格4[[#This Row],[Close]],1),IF(表格4[[#This Row],[Suggestion]]="Sell",0,F101))</f>
        <v>0</v>
      </c>
      <c r="G102" s="5">
        <f>表格4[[#This Row],[Cash]]+表格4[[#This Row],[Stock Held]]*表格4[[#This Row],[Close]]</f>
        <v>99849.950000000012</v>
      </c>
      <c r="H102" s="7">
        <f>(表格4[[#This Row],[Close]]-$B$2)/$B$2</f>
        <v>-1.1123470522804062E-3</v>
      </c>
      <c r="I102" s="7">
        <f>(表格4[[#This Row],[Capital]]-$G$2)/$G$2</f>
        <v>-1.5004999999998837E-3</v>
      </c>
    </row>
    <row r="103" spans="1:9" x14ac:dyDescent="0.25">
      <c r="A103" s="6">
        <v>38861</v>
      </c>
      <c r="B103" s="1">
        <v>44.9</v>
      </c>
      <c r="C103" s="4">
        <f t="shared" si="1"/>
        <v>44.949999999999996</v>
      </c>
      <c r="D103" s="1" t="str">
        <f>IF(表格4[[#This Row],[Close]]&gt;表格4[[#This Row],[3-Day Average]],"Buy",IF(表格4[[#This Row],[Close]]&lt;表格4[[#This Row],[3-Day Average]],"Sell",""))</f>
        <v>Sell</v>
      </c>
      <c r="E103" s="5">
        <f>IF(表格4[[#This Row],[Suggestion]]="Buy",E102-FLOOR(E102/表格4[[#This Row],[Close]],1)*表格4[[#This Row],[Close]],IF(表格4[[#This Row],[Suggestion]]="Sell",E102+F102*表格4[[#This Row],[Close]],E102))</f>
        <v>99849.950000000012</v>
      </c>
      <c r="F103" s="1">
        <f>IF(表格4[[#This Row],[Suggestion]]="Buy",F102+FLOOR(E102/表格4[[#This Row],[Close]],1),IF(表格4[[#This Row],[Suggestion]]="Sell",0,F102))</f>
        <v>0</v>
      </c>
      <c r="G103" s="5">
        <f>表格4[[#This Row],[Cash]]+表格4[[#This Row],[Stock Held]]*表格4[[#This Row],[Close]]</f>
        <v>99849.950000000012</v>
      </c>
      <c r="H103" s="7">
        <f>(表格4[[#This Row],[Close]]-$B$2)/$B$2</f>
        <v>-1.1123470522804062E-3</v>
      </c>
      <c r="I103" s="7">
        <f>(表格4[[#This Row],[Capital]]-$G$2)/$G$2</f>
        <v>-1.5004999999998837E-3</v>
      </c>
    </row>
    <row r="104" spans="1:9" x14ac:dyDescent="0.25">
      <c r="A104" s="6">
        <v>38862</v>
      </c>
      <c r="B104" s="1">
        <v>44.75</v>
      </c>
      <c r="C104" s="4">
        <f t="shared" si="1"/>
        <v>44.85</v>
      </c>
      <c r="D104" s="1" t="str">
        <f>IF(表格4[[#This Row],[Close]]&gt;表格4[[#This Row],[3-Day Average]],"Buy",IF(表格4[[#This Row],[Close]]&lt;表格4[[#This Row],[3-Day Average]],"Sell",""))</f>
        <v>Sell</v>
      </c>
      <c r="E104" s="5">
        <f>IF(表格4[[#This Row],[Suggestion]]="Buy",E103-FLOOR(E103/表格4[[#This Row],[Close]],1)*表格4[[#This Row],[Close]],IF(表格4[[#This Row],[Suggestion]]="Sell",E103+F103*表格4[[#This Row],[Close]],E103))</f>
        <v>99849.950000000012</v>
      </c>
      <c r="F104" s="1">
        <f>IF(表格4[[#This Row],[Suggestion]]="Buy",F103+FLOOR(E103/表格4[[#This Row],[Close]],1),IF(表格4[[#This Row],[Suggestion]]="Sell",0,F103))</f>
        <v>0</v>
      </c>
      <c r="G104" s="5">
        <f>表格4[[#This Row],[Cash]]+表格4[[#This Row],[Stock Held]]*表格4[[#This Row],[Close]]</f>
        <v>99849.950000000012</v>
      </c>
      <c r="H104" s="7">
        <f>(表格4[[#This Row],[Close]]-$B$2)/$B$2</f>
        <v>-4.4493882091213091E-3</v>
      </c>
      <c r="I104" s="7">
        <f>(表格4[[#This Row],[Capital]]-$G$2)/$G$2</f>
        <v>-1.5004999999998837E-3</v>
      </c>
    </row>
    <row r="105" spans="1:9" x14ac:dyDescent="0.25">
      <c r="A105" s="6">
        <v>38863</v>
      </c>
      <c r="B105" s="1">
        <v>44.85</v>
      </c>
      <c r="C105" s="4">
        <f t="shared" si="1"/>
        <v>44.833333333333336</v>
      </c>
      <c r="D105" s="1" t="str">
        <f>IF(表格4[[#This Row],[Close]]&gt;表格4[[#This Row],[3-Day Average]],"Buy",IF(表格4[[#This Row],[Close]]&lt;表格4[[#This Row],[3-Day Average]],"Sell",""))</f>
        <v>Buy</v>
      </c>
      <c r="E105" s="5">
        <f>IF(表格4[[#This Row],[Suggestion]]="Buy",E104-FLOOR(E104/表格4[[#This Row],[Close]],1)*表格4[[#This Row],[Close]],IF(表格4[[#This Row],[Suggestion]]="Sell",E104+F104*表格4[[#This Row],[Close]],E104))</f>
        <v>13.850000000005821</v>
      </c>
      <c r="F105" s="1">
        <f>IF(表格4[[#This Row],[Suggestion]]="Buy",F104+FLOOR(E104/表格4[[#This Row],[Close]],1),IF(表格4[[#This Row],[Suggestion]]="Sell",0,F104))</f>
        <v>2226</v>
      </c>
      <c r="G105" s="5">
        <f>表格4[[#This Row],[Cash]]+表格4[[#This Row],[Stock Held]]*表格4[[#This Row],[Close]]</f>
        <v>99849.950000000012</v>
      </c>
      <c r="H105" s="7">
        <f>(表格4[[#This Row],[Close]]-$B$2)/$B$2</f>
        <v>-2.2246941045606546E-3</v>
      </c>
      <c r="I105" s="7">
        <f>(表格4[[#This Row],[Capital]]-$G$2)/$G$2</f>
        <v>-1.5004999999998837E-3</v>
      </c>
    </row>
    <row r="106" spans="1:9" x14ac:dyDescent="0.25">
      <c r="A106" s="6">
        <v>38866</v>
      </c>
      <c r="B106" s="1">
        <v>44.85</v>
      </c>
      <c r="C106" s="4">
        <f t="shared" si="1"/>
        <v>44.816666666666663</v>
      </c>
      <c r="D106" s="1" t="str">
        <f>IF(表格4[[#This Row],[Close]]&gt;表格4[[#This Row],[3-Day Average]],"Buy",IF(表格4[[#This Row],[Close]]&lt;表格4[[#This Row],[3-Day Average]],"Sell",""))</f>
        <v>Buy</v>
      </c>
      <c r="E106" s="5">
        <f>IF(表格4[[#This Row],[Suggestion]]="Buy",E105-FLOOR(E105/表格4[[#This Row],[Close]],1)*表格4[[#This Row],[Close]],IF(表格4[[#This Row],[Suggestion]]="Sell",E105+F105*表格4[[#This Row],[Close]],E105))</f>
        <v>13.850000000005821</v>
      </c>
      <c r="F106" s="1">
        <f>IF(表格4[[#This Row],[Suggestion]]="Buy",F105+FLOOR(E105/表格4[[#This Row],[Close]],1),IF(表格4[[#This Row],[Suggestion]]="Sell",0,F105))</f>
        <v>2226</v>
      </c>
      <c r="G106" s="5">
        <f>表格4[[#This Row],[Cash]]+表格4[[#This Row],[Stock Held]]*表格4[[#This Row],[Close]]</f>
        <v>99849.950000000012</v>
      </c>
      <c r="H106" s="7">
        <f>(表格4[[#This Row],[Close]]-$B$2)/$B$2</f>
        <v>-2.2246941045606546E-3</v>
      </c>
      <c r="I106" s="7">
        <f>(表格4[[#This Row],[Capital]]-$G$2)/$G$2</f>
        <v>-1.5004999999998837E-3</v>
      </c>
    </row>
    <row r="107" spans="1:9" x14ac:dyDescent="0.25">
      <c r="A107" s="6">
        <v>38867</v>
      </c>
      <c r="B107" s="1">
        <v>44.5</v>
      </c>
      <c r="C107" s="4">
        <f t="shared" si="1"/>
        <v>44.733333333333327</v>
      </c>
      <c r="D107" s="1" t="str">
        <f>IF(表格4[[#This Row],[Close]]&gt;表格4[[#This Row],[3-Day Average]],"Buy",IF(表格4[[#This Row],[Close]]&lt;表格4[[#This Row],[3-Day Average]],"Sell",""))</f>
        <v>Sell</v>
      </c>
      <c r="E107" s="5">
        <f>IF(表格4[[#This Row],[Suggestion]]="Buy",E106-FLOOR(E106/表格4[[#This Row],[Close]],1)*表格4[[#This Row],[Close]],IF(表格4[[#This Row],[Suggestion]]="Sell",E106+F106*表格4[[#This Row],[Close]],E106))</f>
        <v>99070.85</v>
      </c>
      <c r="F107" s="1">
        <f>IF(表格4[[#This Row],[Suggestion]]="Buy",F106+FLOOR(E106/表格4[[#This Row],[Close]],1),IF(表格4[[#This Row],[Suggestion]]="Sell",0,F106))</f>
        <v>0</v>
      </c>
      <c r="G107" s="5">
        <f>表格4[[#This Row],[Cash]]+表格4[[#This Row],[Stock Held]]*表格4[[#This Row],[Close]]</f>
        <v>99070.85</v>
      </c>
      <c r="H107" s="7">
        <f>(表格4[[#This Row],[Close]]-$B$2)/$B$2</f>
        <v>-1.0011123470522866E-2</v>
      </c>
      <c r="I107" s="7">
        <f>(表格4[[#This Row],[Capital]]-$G$2)/$G$2</f>
        <v>-9.2914999999999422E-3</v>
      </c>
    </row>
    <row r="108" spans="1:9" x14ac:dyDescent="0.25">
      <c r="A108" s="6">
        <v>38868</v>
      </c>
      <c r="B108" s="1">
        <v>44.5</v>
      </c>
      <c r="C108" s="4">
        <f t="shared" si="1"/>
        <v>44.616666666666667</v>
      </c>
      <c r="D108" s="1" t="str">
        <f>IF(表格4[[#This Row],[Close]]&gt;表格4[[#This Row],[3-Day Average]],"Buy",IF(表格4[[#This Row],[Close]]&lt;表格4[[#This Row],[3-Day Average]],"Sell",""))</f>
        <v>Sell</v>
      </c>
      <c r="E108" s="5">
        <f>IF(表格4[[#This Row],[Suggestion]]="Buy",E107-FLOOR(E107/表格4[[#This Row],[Close]],1)*表格4[[#This Row],[Close]],IF(表格4[[#This Row],[Suggestion]]="Sell",E107+F107*表格4[[#This Row],[Close]],E107))</f>
        <v>99070.85</v>
      </c>
      <c r="F108" s="1">
        <f>IF(表格4[[#This Row],[Suggestion]]="Buy",F107+FLOOR(E107/表格4[[#This Row],[Close]],1),IF(表格4[[#This Row],[Suggestion]]="Sell",0,F107))</f>
        <v>0</v>
      </c>
      <c r="G108" s="5">
        <f>表格4[[#This Row],[Cash]]+表格4[[#This Row],[Stock Held]]*表格4[[#This Row],[Close]]</f>
        <v>99070.85</v>
      </c>
      <c r="H108" s="7">
        <f>(表格4[[#This Row],[Close]]-$B$2)/$B$2</f>
        <v>-1.0011123470522866E-2</v>
      </c>
      <c r="I108" s="7">
        <f>(表格4[[#This Row],[Capital]]-$G$2)/$G$2</f>
        <v>-9.2914999999999422E-3</v>
      </c>
    </row>
    <row r="109" spans="1:9" x14ac:dyDescent="0.25">
      <c r="A109" s="6">
        <v>38869</v>
      </c>
      <c r="B109" s="1">
        <v>44.15</v>
      </c>
      <c r="C109" s="4">
        <f t="shared" si="1"/>
        <v>44.383333333333333</v>
      </c>
      <c r="D109" s="1" t="str">
        <f>IF(表格4[[#This Row],[Close]]&gt;表格4[[#This Row],[3-Day Average]],"Buy",IF(表格4[[#This Row],[Close]]&lt;表格4[[#This Row],[3-Day Average]],"Sell",""))</f>
        <v>Sell</v>
      </c>
      <c r="E109" s="5">
        <f>IF(表格4[[#This Row],[Suggestion]]="Buy",E108-FLOOR(E108/表格4[[#This Row],[Close]],1)*表格4[[#This Row],[Close]],IF(表格4[[#This Row],[Suggestion]]="Sell",E108+F108*表格4[[#This Row],[Close]],E108))</f>
        <v>99070.85</v>
      </c>
      <c r="F109" s="1">
        <f>IF(表格4[[#This Row],[Suggestion]]="Buy",F108+FLOOR(E108/表格4[[#This Row],[Close]],1),IF(表格4[[#This Row],[Suggestion]]="Sell",0,F108))</f>
        <v>0</v>
      </c>
      <c r="G109" s="5">
        <f>表格4[[#This Row],[Cash]]+表格4[[#This Row],[Stock Held]]*表格4[[#This Row],[Close]]</f>
        <v>99070.85</v>
      </c>
      <c r="H109" s="7">
        <f>(表格4[[#This Row],[Close]]-$B$2)/$B$2</f>
        <v>-1.7797552836485077E-2</v>
      </c>
      <c r="I109" s="7">
        <f>(表格4[[#This Row],[Capital]]-$G$2)/$G$2</f>
        <v>-9.2914999999999422E-3</v>
      </c>
    </row>
    <row r="110" spans="1:9" x14ac:dyDescent="0.25">
      <c r="A110" s="6">
        <v>38870</v>
      </c>
      <c r="B110" s="1">
        <v>44.1</v>
      </c>
      <c r="C110" s="4">
        <f t="shared" si="1"/>
        <v>44.25</v>
      </c>
      <c r="D110" s="1" t="str">
        <f>IF(表格4[[#This Row],[Close]]&gt;表格4[[#This Row],[3-Day Average]],"Buy",IF(表格4[[#This Row],[Close]]&lt;表格4[[#This Row],[3-Day Average]],"Sell",""))</f>
        <v>Sell</v>
      </c>
      <c r="E110" s="5">
        <f>IF(表格4[[#This Row],[Suggestion]]="Buy",E109-FLOOR(E109/表格4[[#This Row],[Close]],1)*表格4[[#This Row],[Close]],IF(表格4[[#This Row],[Suggestion]]="Sell",E109+F109*表格4[[#This Row],[Close]],E109))</f>
        <v>99070.85</v>
      </c>
      <c r="F110" s="1">
        <f>IF(表格4[[#This Row],[Suggestion]]="Buy",F109+FLOOR(E109/表格4[[#This Row],[Close]],1),IF(表格4[[#This Row],[Suggestion]]="Sell",0,F109))</f>
        <v>0</v>
      </c>
      <c r="G110" s="5">
        <f>表格4[[#This Row],[Cash]]+表格4[[#This Row],[Stock Held]]*表格4[[#This Row],[Close]]</f>
        <v>99070.85</v>
      </c>
      <c r="H110" s="7">
        <f>(表格4[[#This Row],[Close]]-$B$2)/$B$2</f>
        <v>-1.8909899888765326E-2</v>
      </c>
      <c r="I110" s="7">
        <f>(表格4[[#This Row],[Capital]]-$G$2)/$G$2</f>
        <v>-9.2914999999999422E-3</v>
      </c>
    </row>
    <row r="111" spans="1:9" x14ac:dyDescent="0.25">
      <c r="A111" s="6">
        <v>38873</v>
      </c>
      <c r="B111" s="1">
        <v>44.15</v>
      </c>
      <c r="C111" s="4">
        <f t="shared" si="1"/>
        <v>44.133333333333333</v>
      </c>
      <c r="D111" s="1" t="str">
        <f>IF(表格4[[#This Row],[Close]]&gt;表格4[[#This Row],[3-Day Average]],"Buy",IF(表格4[[#This Row],[Close]]&lt;表格4[[#This Row],[3-Day Average]],"Sell",""))</f>
        <v>Buy</v>
      </c>
      <c r="E111" s="5">
        <f>IF(表格4[[#This Row],[Suggestion]]="Buy",E110-FLOOR(E110/表格4[[#This Row],[Close]],1)*表格4[[#This Row],[Close]],IF(表格4[[#This Row],[Suggestion]]="Sell",E110+F110*表格4[[#This Row],[Close]],E110))</f>
        <v>42.400000000008731</v>
      </c>
      <c r="F111" s="1">
        <f>IF(表格4[[#This Row],[Suggestion]]="Buy",F110+FLOOR(E110/表格4[[#This Row],[Close]],1),IF(表格4[[#This Row],[Suggestion]]="Sell",0,F110))</f>
        <v>2243</v>
      </c>
      <c r="G111" s="5">
        <f>表格4[[#This Row],[Cash]]+表格4[[#This Row],[Stock Held]]*表格4[[#This Row],[Close]]</f>
        <v>99070.85</v>
      </c>
      <c r="H111" s="7">
        <f>(表格4[[#This Row],[Close]]-$B$2)/$B$2</f>
        <v>-1.7797552836485077E-2</v>
      </c>
      <c r="I111" s="7">
        <f>(表格4[[#This Row],[Capital]]-$G$2)/$G$2</f>
        <v>-9.2914999999999422E-3</v>
      </c>
    </row>
    <row r="112" spans="1:9" x14ac:dyDescent="0.25">
      <c r="A112" s="6">
        <v>38874</v>
      </c>
      <c r="B112" s="1">
        <v>44.6</v>
      </c>
      <c r="C112" s="4">
        <f t="shared" si="1"/>
        <v>44.283333333333331</v>
      </c>
      <c r="D112" s="1" t="str">
        <f>IF(表格4[[#This Row],[Close]]&gt;表格4[[#This Row],[3-Day Average]],"Buy",IF(表格4[[#This Row],[Close]]&lt;表格4[[#This Row],[3-Day Average]],"Sell",""))</f>
        <v>Buy</v>
      </c>
      <c r="E112" s="5">
        <f>IF(表格4[[#This Row],[Suggestion]]="Buy",E111-FLOOR(E111/表格4[[#This Row],[Close]],1)*表格4[[#This Row],[Close]],IF(表格4[[#This Row],[Suggestion]]="Sell",E111+F111*表格4[[#This Row],[Close]],E111))</f>
        <v>42.400000000008731</v>
      </c>
      <c r="F112" s="1">
        <f>IF(表格4[[#This Row],[Suggestion]]="Buy",F111+FLOOR(E111/表格4[[#This Row],[Close]],1),IF(表格4[[#This Row],[Suggestion]]="Sell",0,F111))</f>
        <v>2243</v>
      </c>
      <c r="G112" s="5">
        <f>表格4[[#This Row],[Cash]]+表格4[[#This Row],[Stock Held]]*表格4[[#This Row],[Close]]</f>
        <v>100080.20000000001</v>
      </c>
      <c r="H112" s="7">
        <f>(表格4[[#This Row],[Close]]-$B$2)/$B$2</f>
        <v>-7.7864293659622111E-3</v>
      </c>
      <c r="I112" s="7">
        <f>(表格4[[#This Row],[Capital]]-$G$2)/$G$2</f>
        <v>8.0200000000011642E-4</v>
      </c>
    </row>
    <row r="113" spans="1:9" x14ac:dyDescent="0.25">
      <c r="A113" s="6">
        <v>38875</v>
      </c>
      <c r="B113" s="1">
        <v>44.2</v>
      </c>
      <c r="C113" s="4">
        <f t="shared" si="1"/>
        <v>44.316666666666663</v>
      </c>
      <c r="D113" s="1" t="str">
        <f>IF(表格4[[#This Row],[Close]]&gt;表格4[[#This Row],[3-Day Average]],"Buy",IF(表格4[[#This Row],[Close]]&lt;表格4[[#This Row],[3-Day Average]],"Sell",""))</f>
        <v>Sell</v>
      </c>
      <c r="E113" s="5">
        <f>IF(表格4[[#This Row],[Suggestion]]="Buy",E112-FLOOR(E112/表格4[[#This Row],[Close]],1)*表格4[[#This Row],[Close]],IF(表格4[[#This Row],[Suggestion]]="Sell",E112+F112*表格4[[#This Row],[Close]],E112))</f>
        <v>99183.000000000015</v>
      </c>
      <c r="F113" s="1">
        <f>IF(表格4[[#This Row],[Suggestion]]="Buy",F112+FLOOR(E112/表格4[[#This Row],[Close]],1),IF(表格4[[#This Row],[Suggestion]]="Sell",0,F112))</f>
        <v>0</v>
      </c>
      <c r="G113" s="5">
        <f>表格4[[#This Row],[Cash]]+表格4[[#This Row],[Stock Held]]*表格4[[#This Row],[Close]]</f>
        <v>99183.000000000015</v>
      </c>
      <c r="H113" s="7">
        <f>(表格4[[#This Row],[Close]]-$B$2)/$B$2</f>
        <v>-1.6685205784204672E-2</v>
      </c>
      <c r="I113" s="7">
        <f>(表格4[[#This Row],[Capital]]-$G$2)/$G$2</f>
        <v>-8.1699999999998545E-3</v>
      </c>
    </row>
    <row r="114" spans="1:9" x14ac:dyDescent="0.25">
      <c r="A114" s="6">
        <v>38876</v>
      </c>
      <c r="B114" s="1">
        <v>43.85</v>
      </c>
      <c r="C114" s="4">
        <f t="shared" si="1"/>
        <v>44.216666666666669</v>
      </c>
      <c r="D114" s="1" t="str">
        <f>IF(表格4[[#This Row],[Close]]&gt;表格4[[#This Row],[3-Day Average]],"Buy",IF(表格4[[#This Row],[Close]]&lt;表格4[[#This Row],[3-Day Average]],"Sell",""))</f>
        <v>Sell</v>
      </c>
      <c r="E114" s="5">
        <f>IF(表格4[[#This Row],[Suggestion]]="Buy",E113-FLOOR(E113/表格4[[#This Row],[Close]],1)*表格4[[#This Row],[Close]],IF(表格4[[#This Row],[Suggestion]]="Sell",E113+F113*表格4[[#This Row],[Close]],E113))</f>
        <v>99183.000000000015</v>
      </c>
      <c r="F114" s="1">
        <f>IF(表格4[[#This Row],[Suggestion]]="Buy",F113+FLOOR(E113/表格4[[#This Row],[Close]],1),IF(表格4[[#This Row],[Suggestion]]="Sell",0,F113))</f>
        <v>0</v>
      </c>
      <c r="G114" s="5">
        <f>表格4[[#This Row],[Cash]]+表格4[[#This Row],[Stock Held]]*表格4[[#This Row],[Close]]</f>
        <v>99183.000000000015</v>
      </c>
      <c r="H114" s="7">
        <f>(表格4[[#This Row],[Close]]-$B$2)/$B$2</f>
        <v>-2.4471635150166881E-2</v>
      </c>
      <c r="I114" s="7">
        <f>(表格4[[#This Row],[Capital]]-$G$2)/$G$2</f>
        <v>-8.1699999999998545E-3</v>
      </c>
    </row>
    <row r="115" spans="1:9" x14ac:dyDescent="0.25">
      <c r="A115" s="6">
        <v>38877</v>
      </c>
      <c r="B115" s="1">
        <v>44.1</v>
      </c>
      <c r="C115" s="4">
        <f t="shared" si="1"/>
        <v>44.050000000000004</v>
      </c>
      <c r="D115" s="1" t="str">
        <f>IF(表格4[[#This Row],[Close]]&gt;表格4[[#This Row],[3-Day Average]],"Buy",IF(表格4[[#This Row],[Close]]&lt;表格4[[#This Row],[3-Day Average]],"Sell",""))</f>
        <v>Buy</v>
      </c>
      <c r="E115" s="5">
        <f>IF(表格4[[#This Row],[Suggestion]]="Buy",E114-FLOOR(E114/表格4[[#This Row],[Close]],1)*表格4[[#This Row],[Close]],IF(表格4[[#This Row],[Suggestion]]="Sell",E114+F114*表格4[[#This Row],[Close]],E114))</f>
        <v>2.1000000000058208</v>
      </c>
      <c r="F115" s="1">
        <f>IF(表格4[[#This Row],[Suggestion]]="Buy",F114+FLOOR(E114/表格4[[#This Row],[Close]],1),IF(表格4[[#This Row],[Suggestion]]="Sell",0,F114))</f>
        <v>2249</v>
      </c>
      <c r="G115" s="5">
        <f>表格4[[#This Row],[Cash]]+表格4[[#This Row],[Stock Held]]*表格4[[#This Row],[Close]]</f>
        <v>99183.000000000015</v>
      </c>
      <c r="H115" s="7">
        <f>(表格4[[#This Row],[Close]]-$B$2)/$B$2</f>
        <v>-1.8909899888765326E-2</v>
      </c>
      <c r="I115" s="7">
        <f>(表格4[[#This Row],[Capital]]-$G$2)/$G$2</f>
        <v>-8.1699999999998545E-3</v>
      </c>
    </row>
    <row r="116" spans="1:9" x14ac:dyDescent="0.25">
      <c r="A116" s="6">
        <v>38880</v>
      </c>
      <c r="B116" s="1">
        <v>44.1</v>
      </c>
      <c r="C116" s="4">
        <f t="shared" si="1"/>
        <v>44.016666666666673</v>
      </c>
      <c r="D116" s="1" t="str">
        <f>IF(表格4[[#This Row],[Close]]&gt;表格4[[#This Row],[3-Day Average]],"Buy",IF(表格4[[#This Row],[Close]]&lt;表格4[[#This Row],[3-Day Average]],"Sell",""))</f>
        <v>Buy</v>
      </c>
      <c r="E116" s="5">
        <f>IF(表格4[[#This Row],[Suggestion]]="Buy",E115-FLOOR(E115/表格4[[#This Row],[Close]],1)*表格4[[#This Row],[Close]],IF(表格4[[#This Row],[Suggestion]]="Sell",E115+F115*表格4[[#This Row],[Close]],E115))</f>
        <v>2.1000000000058208</v>
      </c>
      <c r="F116" s="1">
        <f>IF(表格4[[#This Row],[Suggestion]]="Buy",F115+FLOOR(E115/表格4[[#This Row],[Close]],1),IF(表格4[[#This Row],[Suggestion]]="Sell",0,F115))</f>
        <v>2249</v>
      </c>
      <c r="G116" s="5">
        <f>表格4[[#This Row],[Cash]]+表格4[[#This Row],[Stock Held]]*表格4[[#This Row],[Close]]</f>
        <v>99183.000000000015</v>
      </c>
      <c r="H116" s="7">
        <f>(表格4[[#This Row],[Close]]-$B$2)/$B$2</f>
        <v>-1.8909899888765326E-2</v>
      </c>
      <c r="I116" s="7">
        <f>(表格4[[#This Row],[Capital]]-$G$2)/$G$2</f>
        <v>-8.1699999999998545E-3</v>
      </c>
    </row>
    <row r="117" spans="1:9" x14ac:dyDescent="0.25">
      <c r="A117" s="6">
        <v>38881</v>
      </c>
      <c r="B117" s="1">
        <v>44</v>
      </c>
      <c r="C117" s="4">
        <f t="shared" si="1"/>
        <v>44.066666666666663</v>
      </c>
      <c r="D117" s="1" t="str">
        <f>IF(表格4[[#This Row],[Close]]&gt;表格4[[#This Row],[3-Day Average]],"Buy",IF(表格4[[#This Row],[Close]]&lt;表格4[[#This Row],[3-Day Average]],"Sell",""))</f>
        <v>Sell</v>
      </c>
      <c r="E117" s="5">
        <f>IF(表格4[[#This Row],[Suggestion]]="Buy",E116-FLOOR(E116/表格4[[#This Row],[Close]],1)*表格4[[#This Row],[Close]],IF(表格4[[#This Row],[Suggestion]]="Sell",E116+F116*表格4[[#This Row],[Close]],E116))</f>
        <v>98958.1</v>
      </c>
      <c r="F117" s="1">
        <f>IF(表格4[[#This Row],[Suggestion]]="Buy",F116+FLOOR(E116/表格4[[#This Row],[Close]],1),IF(表格4[[#This Row],[Suggestion]]="Sell",0,F116))</f>
        <v>0</v>
      </c>
      <c r="G117" s="5">
        <f>表格4[[#This Row],[Cash]]+表格4[[#This Row],[Stock Held]]*表格4[[#This Row],[Close]]</f>
        <v>98958.1</v>
      </c>
      <c r="H117" s="7">
        <f>(表格4[[#This Row],[Close]]-$B$2)/$B$2</f>
        <v>-2.1134593993325981E-2</v>
      </c>
      <c r="I117" s="7">
        <f>(表格4[[#This Row],[Capital]]-$G$2)/$G$2</f>
        <v>-1.0418999999999942E-2</v>
      </c>
    </row>
    <row r="118" spans="1:9" x14ac:dyDescent="0.25">
      <c r="A118" s="6">
        <v>38882</v>
      </c>
      <c r="B118" s="1">
        <v>44.05</v>
      </c>
      <c r="C118" s="4">
        <f t="shared" si="1"/>
        <v>44.04999999999999</v>
      </c>
      <c r="D118" s="1" t="str">
        <f>IF(表格4[[#This Row],[Close]]&gt;表格4[[#This Row],[3-Day Average]],"Buy",IF(表格4[[#This Row],[Close]]&lt;表格4[[#This Row],[3-Day Average]],"Sell",""))</f>
        <v/>
      </c>
      <c r="E118" s="5">
        <f>IF(表格4[[#This Row],[Suggestion]]="Buy",E117-FLOOR(E117/表格4[[#This Row],[Close]],1)*表格4[[#This Row],[Close]],IF(表格4[[#This Row],[Suggestion]]="Sell",E117+F117*表格4[[#This Row],[Close]],E117))</f>
        <v>98958.1</v>
      </c>
      <c r="F118" s="1">
        <f>IF(表格4[[#This Row],[Suggestion]]="Buy",F117+FLOOR(E117/表格4[[#This Row],[Close]],1),IF(表格4[[#This Row],[Suggestion]]="Sell",0,F117))</f>
        <v>0</v>
      </c>
      <c r="G118" s="5">
        <f>表格4[[#This Row],[Cash]]+表格4[[#This Row],[Stock Held]]*表格4[[#This Row],[Close]]</f>
        <v>98958.1</v>
      </c>
      <c r="H118" s="7">
        <f>(表格4[[#This Row],[Close]]-$B$2)/$B$2</f>
        <v>-2.0022246941045731E-2</v>
      </c>
      <c r="I118" s="7">
        <f>(表格4[[#This Row],[Capital]]-$G$2)/$G$2</f>
        <v>-1.0418999999999942E-2</v>
      </c>
    </row>
    <row r="119" spans="1:9" x14ac:dyDescent="0.25">
      <c r="A119" s="6">
        <v>38883</v>
      </c>
      <c r="B119" s="1">
        <v>44.45</v>
      </c>
      <c r="C119" s="4">
        <f t="shared" si="1"/>
        <v>44.166666666666664</v>
      </c>
      <c r="D119" s="1" t="str">
        <f>IF(表格4[[#This Row],[Close]]&gt;表格4[[#This Row],[3-Day Average]],"Buy",IF(表格4[[#This Row],[Close]]&lt;表格4[[#This Row],[3-Day Average]],"Sell",""))</f>
        <v>Buy</v>
      </c>
      <c r="E119" s="5">
        <f>IF(表格4[[#This Row],[Suggestion]]="Buy",E118-FLOOR(E118/表格4[[#This Row],[Close]],1)*表格4[[#This Row],[Close]],IF(表格4[[#This Row],[Suggestion]]="Sell",E118+F118*表格4[[#This Row],[Close]],E118))</f>
        <v>12.399999999994179</v>
      </c>
      <c r="F119" s="1">
        <f>IF(表格4[[#This Row],[Suggestion]]="Buy",F118+FLOOR(E118/表格4[[#This Row],[Close]],1),IF(表格4[[#This Row],[Suggestion]]="Sell",0,F118))</f>
        <v>2226</v>
      </c>
      <c r="G119" s="5">
        <f>表格4[[#This Row],[Cash]]+表格4[[#This Row],[Stock Held]]*表格4[[#This Row],[Close]]</f>
        <v>98958.1</v>
      </c>
      <c r="H119" s="7">
        <f>(表格4[[#This Row],[Close]]-$B$2)/$B$2</f>
        <v>-1.1123470522803113E-2</v>
      </c>
      <c r="I119" s="7">
        <f>(表格4[[#This Row],[Capital]]-$G$2)/$G$2</f>
        <v>-1.0418999999999942E-2</v>
      </c>
    </row>
    <row r="120" spans="1:9" x14ac:dyDescent="0.25">
      <c r="A120" s="6">
        <v>38884</v>
      </c>
      <c r="B120" s="1">
        <v>44.45</v>
      </c>
      <c r="C120" s="4">
        <f t="shared" si="1"/>
        <v>44.316666666666663</v>
      </c>
      <c r="D120" s="1" t="str">
        <f>IF(表格4[[#This Row],[Close]]&gt;表格4[[#This Row],[3-Day Average]],"Buy",IF(表格4[[#This Row],[Close]]&lt;表格4[[#This Row],[3-Day Average]],"Sell",""))</f>
        <v>Buy</v>
      </c>
      <c r="E120" s="5">
        <f>IF(表格4[[#This Row],[Suggestion]]="Buy",E119-FLOOR(E119/表格4[[#This Row],[Close]],1)*表格4[[#This Row],[Close]],IF(表格4[[#This Row],[Suggestion]]="Sell",E119+F119*表格4[[#This Row],[Close]],E119))</f>
        <v>12.399999999994179</v>
      </c>
      <c r="F120" s="1">
        <f>IF(表格4[[#This Row],[Suggestion]]="Buy",F119+FLOOR(E119/表格4[[#This Row],[Close]],1),IF(表格4[[#This Row],[Suggestion]]="Sell",0,F119))</f>
        <v>2226</v>
      </c>
      <c r="G120" s="5">
        <f>表格4[[#This Row],[Cash]]+表格4[[#This Row],[Stock Held]]*表格4[[#This Row],[Close]]</f>
        <v>98958.1</v>
      </c>
      <c r="H120" s="7">
        <f>(表格4[[#This Row],[Close]]-$B$2)/$B$2</f>
        <v>-1.1123470522803113E-2</v>
      </c>
      <c r="I120" s="7">
        <f>(表格4[[#This Row],[Capital]]-$G$2)/$G$2</f>
        <v>-1.0418999999999942E-2</v>
      </c>
    </row>
    <row r="121" spans="1:9" x14ac:dyDescent="0.25">
      <c r="A121" s="6">
        <v>38887</v>
      </c>
      <c r="B121" s="1">
        <v>44.6</v>
      </c>
      <c r="C121" s="4">
        <f t="shared" si="1"/>
        <v>44.5</v>
      </c>
      <c r="D121" s="1" t="str">
        <f>IF(表格4[[#This Row],[Close]]&gt;表格4[[#This Row],[3-Day Average]],"Buy",IF(表格4[[#This Row],[Close]]&lt;表格4[[#This Row],[3-Day Average]],"Sell",""))</f>
        <v>Buy</v>
      </c>
      <c r="E121" s="5">
        <f>IF(表格4[[#This Row],[Suggestion]]="Buy",E120-FLOOR(E120/表格4[[#This Row],[Close]],1)*表格4[[#This Row],[Close]],IF(表格4[[#This Row],[Suggestion]]="Sell",E120+F120*表格4[[#This Row],[Close]],E120))</f>
        <v>12.399999999994179</v>
      </c>
      <c r="F121" s="1">
        <f>IF(表格4[[#This Row],[Suggestion]]="Buy",F120+FLOOR(E120/表格4[[#This Row],[Close]],1),IF(表格4[[#This Row],[Suggestion]]="Sell",0,F120))</f>
        <v>2226</v>
      </c>
      <c r="G121" s="5">
        <f>表格4[[#This Row],[Cash]]+表格4[[#This Row],[Stock Held]]*表格4[[#This Row],[Close]]</f>
        <v>99292</v>
      </c>
      <c r="H121" s="7">
        <f>(表格4[[#This Row],[Close]]-$B$2)/$B$2</f>
        <v>-7.7864293659622111E-3</v>
      </c>
      <c r="I121" s="7">
        <f>(表格4[[#This Row],[Capital]]-$G$2)/$G$2</f>
        <v>-7.0800000000000004E-3</v>
      </c>
    </row>
    <row r="122" spans="1:9" x14ac:dyDescent="0.25">
      <c r="A122" s="6">
        <v>38888</v>
      </c>
      <c r="B122" s="1">
        <v>44.6</v>
      </c>
      <c r="C122" s="4">
        <f t="shared" si="1"/>
        <v>44.550000000000004</v>
      </c>
      <c r="D122" s="1" t="str">
        <f>IF(表格4[[#This Row],[Close]]&gt;表格4[[#This Row],[3-Day Average]],"Buy",IF(表格4[[#This Row],[Close]]&lt;表格4[[#This Row],[3-Day Average]],"Sell",""))</f>
        <v>Buy</v>
      </c>
      <c r="E122" s="5">
        <f>IF(表格4[[#This Row],[Suggestion]]="Buy",E121-FLOOR(E121/表格4[[#This Row],[Close]],1)*表格4[[#This Row],[Close]],IF(表格4[[#This Row],[Suggestion]]="Sell",E121+F121*表格4[[#This Row],[Close]],E121))</f>
        <v>12.399999999994179</v>
      </c>
      <c r="F122" s="1">
        <f>IF(表格4[[#This Row],[Suggestion]]="Buy",F121+FLOOR(E121/表格4[[#This Row],[Close]],1),IF(表格4[[#This Row],[Suggestion]]="Sell",0,F121))</f>
        <v>2226</v>
      </c>
      <c r="G122" s="5">
        <f>表格4[[#This Row],[Cash]]+表格4[[#This Row],[Stock Held]]*表格4[[#This Row],[Close]]</f>
        <v>99292</v>
      </c>
      <c r="H122" s="7">
        <f>(表格4[[#This Row],[Close]]-$B$2)/$B$2</f>
        <v>-7.7864293659622111E-3</v>
      </c>
      <c r="I122" s="7">
        <f>(表格4[[#This Row],[Capital]]-$G$2)/$G$2</f>
        <v>-7.0800000000000004E-3</v>
      </c>
    </row>
    <row r="123" spans="1:9" x14ac:dyDescent="0.25">
      <c r="A123" s="6">
        <v>38889</v>
      </c>
      <c r="B123" s="1">
        <v>44.85</v>
      </c>
      <c r="C123" s="4">
        <f t="shared" si="1"/>
        <v>44.683333333333337</v>
      </c>
      <c r="D123" s="1" t="str">
        <f>IF(表格4[[#This Row],[Close]]&gt;表格4[[#This Row],[3-Day Average]],"Buy",IF(表格4[[#This Row],[Close]]&lt;表格4[[#This Row],[3-Day Average]],"Sell",""))</f>
        <v>Buy</v>
      </c>
      <c r="E123" s="5">
        <f>IF(表格4[[#This Row],[Suggestion]]="Buy",E122-FLOOR(E122/表格4[[#This Row],[Close]],1)*表格4[[#This Row],[Close]],IF(表格4[[#This Row],[Suggestion]]="Sell",E122+F122*表格4[[#This Row],[Close]],E122))</f>
        <v>12.399999999994179</v>
      </c>
      <c r="F123" s="1">
        <f>IF(表格4[[#This Row],[Suggestion]]="Buy",F122+FLOOR(E122/表格4[[#This Row],[Close]],1),IF(表格4[[#This Row],[Suggestion]]="Sell",0,F122))</f>
        <v>2226</v>
      </c>
      <c r="G123" s="5">
        <f>表格4[[#This Row],[Cash]]+表格4[[#This Row],[Stock Held]]*表格4[[#This Row],[Close]]</f>
        <v>99848.5</v>
      </c>
      <c r="H123" s="7">
        <f>(表格4[[#This Row],[Close]]-$B$2)/$B$2</f>
        <v>-2.2246941045606546E-3</v>
      </c>
      <c r="I123" s="7">
        <f>(表格4[[#This Row],[Capital]]-$G$2)/$G$2</f>
        <v>-1.5150000000000001E-3</v>
      </c>
    </row>
    <row r="124" spans="1:9" x14ac:dyDescent="0.25">
      <c r="A124" s="6">
        <v>38890</v>
      </c>
      <c r="B124" s="1">
        <v>44.9</v>
      </c>
      <c r="C124" s="4">
        <f t="shared" si="1"/>
        <v>44.783333333333331</v>
      </c>
      <c r="D124" s="1" t="str">
        <f>IF(表格4[[#This Row],[Close]]&gt;表格4[[#This Row],[3-Day Average]],"Buy",IF(表格4[[#This Row],[Close]]&lt;表格4[[#This Row],[3-Day Average]],"Sell",""))</f>
        <v>Buy</v>
      </c>
      <c r="E124" s="5">
        <f>IF(表格4[[#This Row],[Suggestion]]="Buy",E123-FLOOR(E123/表格4[[#This Row],[Close]],1)*表格4[[#This Row],[Close]],IF(表格4[[#This Row],[Suggestion]]="Sell",E123+F123*表格4[[#This Row],[Close]],E123))</f>
        <v>12.399999999994179</v>
      </c>
      <c r="F124" s="1">
        <f>IF(表格4[[#This Row],[Suggestion]]="Buy",F123+FLOOR(E123/表格4[[#This Row],[Close]],1),IF(表格4[[#This Row],[Suggestion]]="Sell",0,F123))</f>
        <v>2226</v>
      </c>
      <c r="G124" s="5">
        <f>表格4[[#This Row],[Cash]]+表格4[[#This Row],[Stock Held]]*表格4[[#This Row],[Close]]</f>
        <v>99959.799999999988</v>
      </c>
      <c r="H124" s="7">
        <f>(表格4[[#This Row],[Close]]-$B$2)/$B$2</f>
        <v>-1.1123470522804062E-3</v>
      </c>
      <c r="I124" s="7">
        <f>(表格4[[#This Row],[Capital]]-$G$2)/$G$2</f>
        <v>-4.020000000001164E-4</v>
      </c>
    </row>
    <row r="125" spans="1:9" x14ac:dyDescent="0.25">
      <c r="A125" s="6">
        <v>38891</v>
      </c>
      <c r="B125" s="1">
        <v>44.8</v>
      </c>
      <c r="C125" s="4">
        <f t="shared" si="1"/>
        <v>44.85</v>
      </c>
      <c r="D125" s="1" t="str">
        <f>IF(表格4[[#This Row],[Close]]&gt;表格4[[#This Row],[3-Day Average]],"Buy",IF(表格4[[#This Row],[Close]]&lt;表格4[[#This Row],[3-Day Average]],"Sell",""))</f>
        <v>Sell</v>
      </c>
      <c r="E125" s="5">
        <f>IF(表格4[[#This Row],[Suggestion]]="Buy",E124-FLOOR(E124/表格4[[#This Row],[Close]],1)*表格4[[#This Row],[Close]],IF(表格4[[#This Row],[Suggestion]]="Sell",E124+F124*表格4[[#This Row],[Close]],E124))</f>
        <v>99737.199999999983</v>
      </c>
      <c r="F125" s="1">
        <f>IF(表格4[[#This Row],[Suggestion]]="Buy",F124+FLOOR(E124/表格4[[#This Row],[Close]],1),IF(表格4[[#This Row],[Suggestion]]="Sell",0,F124))</f>
        <v>0</v>
      </c>
      <c r="G125" s="5">
        <f>表格4[[#This Row],[Cash]]+表格4[[#This Row],[Stock Held]]*表格4[[#This Row],[Close]]</f>
        <v>99737.199999999983</v>
      </c>
      <c r="H125" s="7">
        <f>(表格4[[#This Row],[Close]]-$B$2)/$B$2</f>
        <v>-3.3370411568410608E-3</v>
      </c>
      <c r="I125" s="7">
        <f>(表格4[[#This Row],[Capital]]-$G$2)/$G$2</f>
        <v>-2.6280000000001745E-3</v>
      </c>
    </row>
    <row r="126" spans="1:9" x14ac:dyDescent="0.25">
      <c r="A126" s="6">
        <v>38894</v>
      </c>
      <c r="B126" s="1">
        <v>45</v>
      </c>
      <c r="C126" s="4">
        <f t="shared" si="1"/>
        <v>44.9</v>
      </c>
      <c r="D126" s="1" t="str">
        <f>IF(表格4[[#This Row],[Close]]&gt;表格4[[#This Row],[3-Day Average]],"Buy",IF(表格4[[#This Row],[Close]]&lt;表格4[[#This Row],[3-Day Average]],"Sell",""))</f>
        <v>Buy</v>
      </c>
      <c r="E126" s="5">
        <f>IF(表格4[[#This Row],[Suggestion]]="Buy",E125-FLOOR(E125/表格4[[#This Row],[Close]],1)*表格4[[#This Row],[Close]],IF(表格4[[#This Row],[Suggestion]]="Sell",E125+F125*表格4[[#This Row],[Close]],E125))</f>
        <v>17.199999999982538</v>
      </c>
      <c r="F126" s="1">
        <f>IF(表格4[[#This Row],[Suggestion]]="Buy",F125+FLOOR(E125/表格4[[#This Row],[Close]],1),IF(表格4[[#This Row],[Suggestion]]="Sell",0,F125))</f>
        <v>2216</v>
      </c>
      <c r="G126" s="5">
        <f>表格4[[#This Row],[Cash]]+表格4[[#This Row],[Stock Held]]*表格4[[#This Row],[Close]]</f>
        <v>99737.199999999983</v>
      </c>
      <c r="H126" s="7">
        <f>(表格4[[#This Row],[Close]]-$B$2)/$B$2</f>
        <v>1.1123470522802481E-3</v>
      </c>
      <c r="I126" s="7">
        <f>(表格4[[#This Row],[Capital]]-$G$2)/$G$2</f>
        <v>-2.6280000000001745E-3</v>
      </c>
    </row>
    <row r="127" spans="1:9" x14ac:dyDescent="0.25">
      <c r="A127" s="6">
        <v>38895</v>
      </c>
      <c r="B127" s="1">
        <v>45</v>
      </c>
      <c r="C127" s="4">
        <f t="shared" si="1"/>
        <v>44.933333333333337</v>
      </c>
      <c r="D127" s="1" t="str">
        <f>IF(表格4[[#This Row],[Close]]&gt;表格4[[#This Row],[3-Day Average]],"Buy",IF(表格4[[#This Row],[Close]]&lt;表格4[[#This Row],[3-Day Average]],"Sell",""))</f>
        <v>Buy</v>
      </c>
      <c r="E127" s="5">
        <f>IF(表格4[[#This Row],[Suggestion]]="Buy",E126-FLOOR(E126/表格4[[#This Row],[Close]],1)*表格4[[#This Row],[Close]],IF(表格4[[#This Row],[Suggestion]]="Sell",E126+F126*表格4[[#This Row],[Close]],E126))</f>
        <v>17.199999999982538</v>
      </c>
      <c r="F127" s="1">
        <f>IF(表格4[[#This Row],[Suggestion]]="Buy",F126+FLOOR(E126/表格4[[#This Row],[Close]],1),IF(表格4[[#This Row],[Suggestion]]="Sell",0,F126))</f>
        <v>2216</v>
      </c>
      <c r="G127" s="5">
        <f>表格4[[#This Row],[Cash]]+表格4[[#This Row],[Stock Held]]*表格4[[#This Row],[Close]]</f>
        <v>99737.199999999983</v>
      </c>
      <c r="H127" s="7">
        <f>(表格4[[#This Row],[Close]]-$B$2)/$B$2</f>
        <v>1.1123470522802481E-3</v>
      </c>
      <c r="I127" s="7">
        <f>(表格4[[#This Row],[Capital]]-$G$2)/$G$2</f>
        <v>-2.6280000000001745E-3</v>
      </c>
    </row>
    <row r="128" spans="1:9" x14ac:dyDescent="0.25">
      <c r="A128" s="6">
        <v>38896</v>
      </c>
      <c r="B128" s="1">
        <v>44.95</v>
      </c>
      <c r="C128" s="4">
        <f t="shared" si="1"/>
        <v>44.983333333333327</v>
      </c>
      <c r="D128" s="1" t="str">
        <f>IF(表格4[[#This Row],[Close]]&gt;表格4[[#This Row],[3-Day Average]],"Buy",IF(表格4[[#This Row],[Close]]&lt;表格4[[#This Row],[3-Day Average]],"Sell",""))</f>
        <v>Sell</v>
      </c>
      <c r="E128" s="5">
        <f>IF(表格4[[#This Row],[Suggestion]]="Buy",E127-FLOOR(E127/表格4[[#This Row],[Close]],1)*表格4[[#This Row],[Close]],IF(表格4[[#This Row],[Suggestion]]="Sell",E127+F127*表格4[[#This Row],[Close]],E127))</f>
        <v>99626.4</v>
      </c>
      <c r="F128" s="1">
        <f>IF(表格4[[#This Row],[Suggestion]]="Buy",F127+FLOOR(E127/表格4[[#This Row],[Close]],1),IF(表格4[[#This Row],[Suggestion]]="Sell",0,F127))</f>
        <v>0</v>
      </c>
      <c r="G128" s="5">
        <f>表格4[[#This Row],[Cash]]+表格4[[#This Row],[Stock Held]]*表格4[[#This Row],[Close]]</f>
        <v>99626.4</v>
      </c>
      <c r="H128" s="7">
        <f>(表格4[[#This Row],[Close]]-$B$2)/$B$2</f>
        <v>0</v>
      </c>
      <c r="I128" s="7">
        <f>(表格4[[#This Row],[Capital]]-$G$2)/$G$2</f>
        <v>-3.7360000000000583E-3</v>
      </c>
    </row>
    <row r="129" spans="1:9" x14ac:dyDescent="0.25">
      <c r="A129" s="6">
        <v>38897</v>
      </c>
      <c r="B129" s="1">
        <v>45.1</v>
      </c>
      <c r="C129" s="4">
        <f t="shared" si="1"/>
        <v>45.016666666666673</v>
      </c>
      <c r="D129" s="1" t="str">
        <f>IF(表格4[[#This Row],[Close]]&gt;表格4[[#This Row],[3-Day Average]],"Buy",IF(表格4[[#This Row],[Close]]&lt;表格4[[#This Row],[3-Day Average]],"Sell",""))</f>
        <v>Buy</v>
      </c>
      <c r="E129" s="5">
        <f>IF(表格4[[#This Row],[Suggestion]]="Buy",E128-FLOOR(E128/表格4[[#This Row],[Close]],1)*表格4[[#This Row],[Close]],IF(表格4[[#This Row],[Suggestion]]="Sell",E128+F128*表格4[[#This Row],[Close]],E128))</f>
        <v>0.49999999998544808</v>
      </c>
      <c r="F129" s="1">
        <f>IF(表格4[[#This Row],[Suggestion]]="Buy",F128+FLOOR(E128/表格4[[#This Row],[Close]],1),IF(表格4[[#This Row],[Suggestion]]="Sell",0,F128))</f>
        <v>2209</v>
      </c>
      <c r="G129" s="5">
        <f>表格4[[#This Row],[Cash]]+表格4[[#This Row],[Stock Held]]*表格4[[#This Row],[Close]]</f>
        <v>99626.4</v>
      </c>
      <c r="H129" s="7">
        <f>(表格4[[#This Row],[Close]]-$B$2)/$B$2</f>
        <v>3.3370411568409025E-3</v>
      </c>
      <c r="I129" s="7">
        <f>(表格4[[#This Row],[Capital]]-$G$2)/$G$2</f>
        <v>-3.7360000000000583E-3</v>
      </c>
    </row>
    <row r="130" spans="1:9" x14ac:dyDescent="0.25">
      <c r="A130" s="6">
        <v>38898</v>
      </c>
      <c r="B130" s="1">
        <v>45.45</v>
      </c>
      <c r="C130" s="4">
        <f t="shared" si="1"/>
        <v>45.166666666666664</v>
      </c>
      <c r="D130" s="1" t="str">
        <f>IF(表格4[[#This Row],[Close]]&gt;表格4[[#This Row],[3-Day Average]],"Buy",IF(表格4[[#This Row],[Close]]&lt;表格4[[#This Row],[3-Day Average]],"Sell",""))</f>
        <v>Buy</v>
      </c>
      <c r="E130" s="5">
        <f>IF(表格4[[#This Row],[Suggestion]]="Buy",E129-FLOOR(E129/表格4[[#This Row],[Close]],1)*表格4[[#This Row],[Close]],IF(表格4[[#This Row],[Suggestion]]="Sell",E129+F129*表格4[[#This Row],[Close]],E129))</f>
        <v>0.49999999998544808</v>
      </c>
      <c r="F130" s="1">
        <f>IF(表格4[[#This Row],[Suggestion]]="Buy",F129+FLOOR(E129/表格4[[#This Row],[Close]],1),IF(表格4[[#This Row],[Suggestion]]="Sell",0,F129))</f>
        <v>2209</v>
      </c>
      <c r="G130" s="5">
        <f>表格4[[#This Row],[Cash]]+表格4[[#This Row],[Stock Held]]*表格4[[#This Row],[Close]]</f>
        <v>100399.54999999999</v>
      </c>
      <c r="H130" s="7">
        <f>(表格4[[#This Row],[Close]]-$B$2)/$B$2</f>
        <v>1.1123470522803113E-2</v>
      </c>
      <c r="I130" s="7">
        <f>(表格4[[#This Row],[Capital]]-$G$2)/$G$2</f>
        <v>3.9954999999998837E-3</v>
      </c>
    </row>
    <row r="131" spans="1:9" x14ac:dyDescent="0.25">
      <c r="A131" s="6">
        <v>38901</v>
      </c>
      <c r="B131" s="1">
        <v>45.55</v>
      </c>
      <c r="C131" s="4">
        <f t="shared" si="1"/>
        <v>45.366666666666674</v>
      </c>
      <c r="D131" s="1" t="str">
        <f>IF(表格4[[#This Row],[Close]]&gt;表格4[[#This Row],[3-Day Average]],"Buy",IF(表格4[[#This Row],[Close]]&lt;表格4[[#This Row],[3-Day Average]],"Sell",""))</f>
        <v>Buy</v>
      </c>
      <c r="E131" s="5">
        <f>IF(表格4[[#This Row],[Suggestion]]="Buy",E130-FLOOR(E130/表格4[[#This Row],[Close]],1)*表格4[[#This Row],[Close]],IF(表格4[[#This Row],[Suggestion]]="Sell",E130+F130*表格4[[#This Row],[Close]],E130))</f>
        <v>0.49999999998544808</v>
      </c>
      <c r="F131" s="1">
        <f>IF(表格4[[#This Row],[Suggestion]]="Buy",F130+FLOOR(E130/表格4[[#This Row],[Close]],1),IF(表格4[[#This Row],[Suggestion]]="Sell",0,F130))</f>
        <v>2209</v>
      </c>
      <c r="G131" s="5">
        <f>表格4[[#This Row],[Cash]]+表格4[[#This Row],[Stock Held]]*表格4[[#This Row],[Close]]</f>
        <v>100620.44999999998</v>
      </c>
      <c r="H131" s="7">
        <f>(表格4[[#This Row],[Close]]-$B$2)/$B$2</f>
        <v>1.334816462736361E-2</v>
      </c>
      <c r="I131" s="7">
        <f>(表格4[[#This Row],[Capital]]-$G$2)/$G$2</f>
        <v>6.2044999999998256E-3</v>
      </c>
    </row>
    <row r="132" spans="1:9" x14ac:dyDescent="0.25">
      <c r="A132" s="6">
        <v>38902</v>
      </c>
      <c r="B132" s="1">
        <v>45.8</v>
      </c>
      <c r="C132" s="4">
        <f t="shared" si="1"/>
        <v>45.6</v>
      </c>
      <c r="D132" s="1" t="str">
        <f>IF(表格4[[#This Row],[Close]]&gt;表格4[[#This Row],[3-Day Average]],"Buy",IF(表格4[[#This Row],[Close]]&lt;表格4[[#This Row],[3-Day Average]],"Sell",""))</f>
        <v>Buy</v>
      </c>
      <c r="E132" s="5">
        <f>IF(表格4[[#This Row],[Suggestion]]="Buy",E131-FLOOR(E131/表格4[[#This Row],[Close]],1)*表格4[[#This Row],[Close]],IF(表格4[[#This Row],[Suggestion]]="Sell",E131+F131*表格4[[#This Row],[Close]],E131))</f>
        <v>0.49999999998544808</v>
      </c>
      <c r="F132" s="1">
        <f>IF(表格4[[#This Row],[Suggestion]]="Buy",F131+FLOOR(E131/表格4[[#This Row],[Close]],1),IF(表格4[[#This Row],[Suggestion]]="Sell",0,F131))</f>
        <v>2209</v>
      </c>
      <c r="G132" s="5">
        <f>表格4[[#This Row],[Cash]]+表格4[[#This Row],[Stock Held]]*表格4[[#This Row],[Close]]</f>
        <v>101172.69999999998</v>
      </c>
      <c r="H132" s="7">
        <f>(表格4[[#This Row],[Close]]-$B$2)/$B$2</f>
        <v>1.8909899888765166E-2</v>
      </c>
      <c r="I132" s="7">
        <f>(表格4[[#This Row],[Capital]]-$G$2)/$G$2</f>
        <v>1.1726999999999826E-2</v>
      </c>
    </row>
    <row r="133" spans="1:9" x14ac:dyDescent="0.25">
      <c r="A133" s="6">
        <v>38903</v>
      </c>
      <c r="B133" s="1">
        <v>45.7</v>
      </c>
      <c r="C133" s="4">
        <f t="shared" ref="C133:C196" si="2">AVERAGE(B131:B133)</f>
        <v>45.683333333333337</v>
      </c>
      <c r="D133" s="1" t="str">
        <f>IF(表格4[[#This Row],[Close]]&gt;表格4[[#This Row],[3-Day Average]],"Buy",IF(表格4[[#This Row],[Close]]&lt;表格4[[#This Row],[3-Day Average]],"Sell",""))</f>
        <v>Buy</v>
      </c>
      <c r="E133" s="5">
        <f>IF(表格4[[#This Row],[Suggestion]]="Buy",E132-FLOOR(E132/表格4[[#This Row],[Close]],1)*表格4[[#This Row],[Close]],IF(表格4[[#This Row],[Suggestion]]="Sell",E132+F132*表格4[[#This Row],[Close]],E132))</f>
        <v>0.49999999998544808</v>
      </c>
      <c r="F133" s="1">
        <f>IF(表格4[[#This Row],[Suggestion]]="Buy",F132+FLOOR(E132/表格4[[#This Row],[Close]],1),IF(表格4[[#This Row],[Suggestion]]="Sell",0,F132))</f>
        <v>2209</v>
      </c>
      <c r="G133" s="5">
        <f>表格4[[#This Row],[Cash]]+表格4[[#This Row],[Stock Held]]*表格4[[#This Row],[Close]]</f>
        <v>100951.79999999999</v>
      </c>
      <c r="H133" s="7">
        <f>(表格4[[#This Row],[Close]]-$B$2)/$B$2</f>
        <v>1.6685205784204672E-2</v>
      </c>
      <c r="I133" s="7">
        <f>(表格4[[#This Row],[Capital]]-$G$2)/$G$2</f>
        <v>9.5179999999998842E-3</v>
      </c>
    </row>
    <row r="134" spans="1:9" x14ac:dyDescent="0.25">
      <c r="A134" s="6">
        <v>38904</v>
      </c>
      <c r="B134" s="1">
        <v>45.95</v>
      </c>
      <c r="C134" s="4">
        <f t="shared" si="2"/>
        <v>45.816666666666663</v>
      </c>
      <c r="D134" s="1" t="str">
        <f>IF(表格4[[#This Row],[Close]]&gt;表格4[[#This Row],[3-Day Average]],"Buy",IF(表格4[[#This Row],[Close]]&lt;表格4[[#This Row],[3-Day Average]],"Sell",""))</f>
        <v>Buy</v>
      </c>
      <c r="E134" s="5">
        <f>IF(表格4[[#This Row],[Suggestion]]="Buy",E133-FLOOR(E133/表格4[[#This Row],[Close]],1)*表格4[[#This Row],[Close]],IF(表格4[[#This Row],[Suggestion]]="Sell",E133+F133*表格4[[#This Row],[Close]],E133))</f>
        <v>0.49999999998544808</v>
      </c>
      <c r="F134" s="1">
        <f>IF(表格4[[#This Row],[Suggestion]]="Buy",F133+FLOOR(E133/表格4[[#This Row],[Close]],1),IF(表格4[[#This Row],[Suggestion]]="Sell",0,F133))</f>
        <v>2209</v>
      </c>
      <c r="G134" s="5">
        <f>表格4[[#This Row],[Cash]]+表格4[[#This Row],[Stock Held]]*表格4[[#This Row],[Close]]</f>
        <v>101504.04999999999</v>
      </c>
      <c r="H134" s="7">
        <f>(表格4[[#This Row],[Close]]-$B$2)/$B$2</f>
        <v>2.2246941045606226E-2</v>
      </c>
      <c r="I134" s="7">
        <f>(表格4[[#This Row],[Capital]]-$G$2)/$G$2</f>
        <v>1.5040499999999884E-2</v>
      </c>
    </row>
    <row r="135" spans="1:9" x14ac:dyDescent="0.25">
      <c r="A135" s="6">
        <v>38905</v>
      </c>
      <c r="B135" s="1">
        <v>45.95</v>
      </c>
      <c r="C135" s="4">
        <f t="shared" si="2"/>
        <v>45.866666666666674</v>
      </c>
      <c r="D135" s="1" t="str">
        <f>IF(表格4[[#This Row],[Close]]&gt;表格4[[#This Row],[3-Day Average]],"Buy",IF(表格4[[#This Row],[Close]]&lt;表格4[[#This Row],[3-Day Average]],"Sell",""))</f>
        <v>Buy</v>
      </c>
      <c r="E135" s="5">
        <f>IF(表格4[[#This Row],[Suggestion]]="Buy",E134-FLOOR(E134/表格4[[#This Row],[Close]],1)*表格4[[#This Row],[Close]],IF(表格4[[#This Row],[Suggestion]]="Sell",E134+F134*表格4[[#This Row],[Close]],E134))</f>
        <v>0.49999999998544808</v>
      </c>
      <c r="F135" s="1">
        <f>IF(表格4[[#This Row],[Suggestion]]="Buy",F134+FLOOR(E134/表格4[[#This Row],[Close]],1),IF(表格4[[#This Row],[Suggestion]]="Sell",0,F134))</f>
        <v>2209</v>
      </c>
      <c r="G135" s="5">
        <f>表格4[[#This Row],[Cash]]+表格4[[#This Row],[Stock Held]]*表格4[[#This Row],[Close]]</f>
        <v>101504.04999999999</v>
      </c>
      <c r="H135" s="7">
        <f>(表格4[[#This Row],[Close]]-$B$2)/$B$2</f>
        <v>2.2246941045606226E-2</v>
      </c>
      <c r="I135" s="7">
        <f>(表格4[[#This Row],[Capital]]-$G$2)/$G$2</f>
        <v>1.5040499999999884E-2</v>
      </c>
    </row>
    <row r="136" spans="1:9" x14ac:dyDescent="0.25">
      <c r="A136" s="6">
        <v>38908</v>
      </c>
      <c r="B136" s="1">
        <v>46</v>
      </c>
      <c r="C136" s="4">
        <f t="shared" si="2"/>
        <v>45.966666666666669</v>
      </c>
      <c r="D136" s="1" t="str">
        <f>IF(表格4[[#This Row],[Close]]&gt;表格4[[#This Row],[3-Day Average]],"Buy",IF(表格4[[#This Row],[Close]]&lt;表格4[[#This Row],[3-Day Average]],"Sell",""))</f>
        <v>Buy</v>
      </c>
      <c r="E136" s="5">
        <f>IF(表格4[[#This Row],[Suggestion]]="Buy",E135-FLOOR(E135/表格4[[#This Row],[Close]],1)*表格4[[#This Row],[Close]],IF(表格4[[#This Row],[Suggestion]]="Sell",E135+F135*表格4[[#This Row],[Close]],E135))</f>
        <v>0.49999999998544808</v>
      </c>
      <c r="F136" s="1">
        <f>IF(表格4[[#This Row],[Suggestion]]="Buy",F135+FLOOR(E135/表格4[[#This Row],[Close]],1),IF(表格4[[#This Row],[Suggestion]]="Sell",0,F135))</f>
        <v>2209</v>
      </c>
      <c r="G136" s="5">
        <f>表格4[[#This Row],[Cash]]+表格4[[#This Row],[Stock Held]]*表格4[[#This Row],[Close]]</f>
        <v>101614.49999999999</v>
      </c>
      <c r="H136" s="7">
        <f>(表格4[[#This Row],[Close]]-$B$2)/$B$2</f>
        <v>2.3359288097886476E-2</v>
      </c>
      <c r="I136" s="7">
        <f>(表格4[[#This Row],[Capital]]-$G$2)/$G$2</f>
        <v>1.6144999999999854E-2</v>
      </c>
    </row>
    <row r="137" spans="1:9" x14ac:dyDescent="0.25">
      <c r="A137" s="6">
        <v>38909</v>
      </c>
      <c r="B137" s="1">
        <v>45.55</v>
      </c>
      <c r="C137" s="4">
        <f t="shared" si="2"/>
        <v>45.833333333333336</v>
      </c>
      <c r="D137" s="1" t="str">
        <f>IF(表格4[[#This Row],[Close]]&gt;表格4[[#This Row],[3-Day Average]],"Buy",IF(表格4[[#This Row],[Close]]&lt;表格4[[#This Row],[3-Day Average]],"Sell",""))</f>
        <v>Sell</v>
      </c>
      <c r="E137" s="5">
        <f>IF(表格4[[#This Row],[Suggestion]]="Buy",E136-FLOOR(E136/表格4[[#This Row],[Close]],1)*表格4[[#This Row],[Close]],IF(表格4[[#This Row],[Suggestion]]="Sell",E136+F136*表格4[[#This Row],[Close]],E136))</f>
        <v>100620.44999999998</v>
      </c>
      <c r="F137" s="1">
        <f>IF(表格4[[#This Row],[Suggestion]]="Buy",F136+FLOOR(E136/表格4[[#This Row],[Close]],1),IF(表格4[[#This Row],[Suggestion]]="Sell",0,F136))</f>
        <v>0</v>
      </c>
      <c r="G137" s="5">
        <f>表格4[[#This Row],[Cash]]+表格4[[#This Row],[Stock Held]]*表格4[[#This Row],[Close]]</f>
        <v>100620.44999999998</v>
      </c>
      <c r="H137" s="7">
        <f>(表格4[[#This Row],[Close]]-$B$2)/$B$2</f>
        <v>1.334816462736361E-2</v>
      </c>
      <c r="I137" s="7">
        <f>(表格4[[#This Row],[Capital]]-$G$2)/$G$2</f>
        <v>6.2044999999998256E-3</v>
      </c>
    </row>
    <row r="138" spans="1:9" x14ac:dyDescent="0.25">
      <c r="A138" s="6">
        <v>38910</v>
      </c>
      <c r="B138" s="1">
        <v>45.45</v>
      </c>
      <c r="C138" s="4">
        <f t="shared" si="2"/>
        <v>45.666666666666664</v>
      </c>
      <c r="D138" s="1" t="str">
        <f>IF(表格4[[#This Row],[Close]]&gt;表格4[[#This Row],[3-Day Average]],"Buy",IF(表格4[[#This Row],[Close]]&lt;表格4[[#This Row],[3-Day Average]],"Sell",""))</f>
        <v>Sell</v>
      </c>
      <c r="E138" s="5">
        <f>IF(表格4[[#This Row],[Suggestion]]="Buy",E137-FLOOR(E137/表格4[[#This Row],[Close]],1)*表格4[[#This Row],[Close]],IF(表格4[[#This Row],[Suggestion]]="Sell",E137+F137*表格4[[#This Row],[Close]],E137))</f>
        <v>100620.44999999998</v>
      </c>
      <c r="F138" s="1">
        <f>IF(表格4[[#This Row],[Suggestion]]="Buy",F137+FLOOR(E137/表格4[[#This Row],[Close]],1),IF(表格4[[#This Row],[Suggestion]]="Sell",0,F137))</f>
        <v>0</v>
      </c>
      <c r="G138" s="5">
        <f>表格4[[#This Row],[Cash]]+表格4[[#This Row],[Stock Held]]*表格4[[#This Row],[Close]]</f>
        <v>100620.44999999998</v>
      </c>
      <c r="H138" s="7">
        <f>(表格4[[#This Row],[Close]]-$B$2)/$B$2</f>
        <v>1.1123470522803113E-2</v>
      </c>
      <c r="I138" s="7">
        <f>(表格4[[#This Row],[Capital]]-$G$2)/$G$2</f>
        <v>6.2044999999998256E-3</v>
      </c>
    </row>
    <row r="139" spans="1:9" x14ac:dyDescent="0.25">
      <c r="A139" s="6">
        <v>38911</v>
      </c>
      <c r="B139" s="1">
        <v>45.45</v>
      </c>
      <c r="C139" s="4">
        <f t="shared" si="2"/>
        <v>45.483333333333327</v>
      </c>
      <c r="D139" s="1" t="str">
        <f>IF(表格4[[#This Row],[Close]]&gt;表格4[[#This Row],[3-Day Average]],"Buy",IF(表格4[[#This Row],[Close]]&lt;表格4[[#This Row],[3-Day Average]],"Sell",""))</f>
        <v>Sell</v>
      </c>
      <c r="E139" s="5">
        <f>IF(表格4[[#This Row],[Suggestion]]="Buy",E138-FLOOR(E138/表格4[[#This Row],[Close]],1)*表格4[[#This Row],[Close]],IF(表格4[[#This Row],[Suggestion]]="Sell",E138+F138*表格4[[#This Row],[Close]],E138))</f>
        <v>100620.44999999998</v>
      </c>
      <c r="F139" s="1">
        <f>IF(表格4[[#This Row],[Suggestion]]="Buy",F138+FLOOR(E138/表格4[[#This Row],[Close]],1),IF(表格4[[#This Row],[Suggestion]]="Sell",0,F138))</f>
        <v>0</v>
      </c>
      <c r="G139" s="5">
        <f>表格4[[#This Row],[Cash]]+表格4[[#This Row],[Stock Held]]*表格4[[#This Row],[Close]]</f>
        <v>100620.44999999998</v>
      </c>
      <c r="H139" s="7">
        <f>(表格4[[#This Row],[Close]]-$B$2)/$B$2</f>
        <v>1.1123470522803113E-2</v>
      </c>
      <c r="I139" s="7">
        <f>(表格4[[#This Row],[Capital]]-$G$2)/$G$2</f>
        <v>6.2044999999998256E-3</v>
      </c>
    </row>
    <row r="140" spans="1:9" x14ac:dyDescent="0.25">
      <c r="A140" s="6">
        <v>38912</v>
      </c>
      <c r="B140" s="1">
        <v>45.6</v>
      </c>
      <c r="C140" s="4">
        <f t="shared" si="2"/>
        <v>45.5</v>
      </c>
      <c r="D140" s="1" t="str">
        <f>IF(表格4[[#This Row],[Close]]&gt;表格4[[#This Row],[3-Day Average]],"Buy",IF(表格4[[#This Row],[Close]]&lt;表格4[[#This Row],[3-Day Average]],"Sell",""))</f>
        <v>Buy</v>
      </c>
      <c r="E140" s="5">
        <f>IF(表格4[[#This Row],[Suggestion]]="Buy",E139-FLOOR(E139/表格4[[#This Row],[Close]],1)*表格4[[#This Row],[Close]],IF(表格4[[#This Row],[Suggestion]]="Sell",E139+F139*表格4[[#This Row],[Close]],E139))</f>
        <v>26.849999999976717</v>
      </c>
      <c r="F140" s="1">
        <f>IF(表格4[[#This Row],[Suggestion]]="Buy",F139+FLOOR(E139/表格4[[#This Row],[Close]],1),IF(表格4[[#This Row],[Suggestion]]="Sell",0,F139))</f>
        <v>2206</v>
      </c>
      <c r="G140" s="5">
        <f>表格4[[#This Row],[Cash]]+表格4[[#This Row],[Stock Held]]*表格4[[#This Row],[Close]]</f>
        <v>100620.44999999998</v>
      </c>
      <c r="H140" s="7">
        <f>(表格4[[#This Row],[Close]]-$B$2)/$B$2</f>
        <v>1.4460511679644017E-2</v>
      </c>
      <c r="I140" s="7">
        <f>(表格4[[#This Row],[Capital]]-$G$2)/$G$2</f>
        <v>6.2044999999998256E-3</v>
      </c>
    </row>
    <row r="141" spans="1:9" x14ac:dyDescent="0.25">
      <c r="A141" s="6">
        <v>38915</v>
      </c>
      <c r="B141" s="1">
        <v>45.45</v>
      </c>
      <c r="C141" s="4">
        <f t="shared" si="2"/>
        <v>45.5</v>
      </c>
      <c r="D141" s="1" t="str">
        <f>IF(表格4[[#This Row],[Close]]&gt;表格4[[#This Row],[3-Day Average]],"Buy",IF(表格4[[#This Row],[Close]]&lt;表格4[[#This Row],[3-Day Average]],"Sell",""))</f>
        <v>Sell</v>
      </c>
      <c r="E141" s="5">
        <f>IF(表格4[[#This Row],[Suggestion]]="Buy",E140-FLOOR(E140/表格4[[#This Row],[Close]],1)*表格4[[#This Row],[Close]],IF(表格4[[#This Row],[Suggestion]]="Sell",E140+F140*表格4[[#This Row],[Close]],E140))</f>
        <v>100289.54999999999</v>
      </c>
      <c r="F141" s="1">
        <f>IF(表格4[[#This Row],[Suggestion]]="Buy",F140+FLOOR(E140/表格4[[#This Row],[Close]],1),IF(表格4[[#This Row],[Suggestion]]="Sell",0,F140))</f>
        <v>0</v>
      </c>
      <c r="G141" s="5">
        <f>表格4[[#This Row],[Cash]]+表格4[[#This Row],[Stock Held]]*表格4[[#This Row],[Close]]</f>
        <v>100289.54999999999</v>
      </c>
      <c r="H141" s="7">
        <f>(表格4[[#This Row],[Close]]-$B$2)/$B$2</f>
        <v>1.1123470522803113E-2</v>
      </c>
      <c r="I141" s="7">
        <f>(表格4[[#This Row],[Capital]]-$G$2)/$G$2</f>
        <v>2.8954999999998834E-3</v>
      </c>
    </row>
    <row r="142" spans="1:9" x14ac:dyDescent="0.25">
      <c r="A142" s="6">
        <v>38916</v>
      </c>
      <c r="B142" s="1">
        <v>45.3</v>
      </c>
      <c r="C142" s="4">
        <f t="shared" si="2"/>
        <v>45.45000000000001</v>
      </c>
      <c r="D142" s="1" t="str">
        <f>IF(表格4[[#This Row],[Close]]&gt;表格4[[#This Row],[3-Day Average]],"Buy",IF(表格4[[#This Row],[Close]]&lt;表格4[[#This Row],[3-Day Average]],"Sell",""))</f>
        <v>Sell</v>
      </c>
      <c r="E142" s="5">
        <f>IF(表格4[[#This Row],[Suggestion]]="Buy",E141-FLOOR(E141/表格4[[#This Row],[Close]],1)*表格4[[#This Row],[Close]],IF(表格4[[#This Row],[Suggestion]]="Sell",E141+F141*表格4[[#This Row],[Close]],E141))</f>
        <v>100289.54999999999</v>
      </c>
      <c r="F142" s="1">
        <f>IF(表格4[[#This Row],[Suggestion]]="Buy",F141+FLOOR(E141/表格4[[#This Row],[Close]],1),IF(表格4[[#This Row],[Suggestion]]="Sell",0,F141))</f>
        <v>0</v>
      </c>
      <c r="G142" s="5">
        <f>表格4[[#This Row],[Cash]]+表格4[[#This Row],[Stock Held]]*表格4[[#This Row],[Close]]</f>
        <v>100289.54999999999</v>
      </c>
      <c r="H142" s="7">
        <f>(表格4[[#This Row],[Close]]-$B$2)/$B$2</f>
        <v>7.7864293659620533E-3</v>
      </c>
      <c r="I142" s="7">
        <f>(表格4[[#This Row],[Capital]]-$G$2)/$G$2</f>
        <v>2.8954999999998834E-3</v>
      </c>
    </row>
    <row r="143" spans="1:9" x14ac:dyDescent="0.25">
      <c r="A143" s="6">
        <v>38917</v>
      </c>
      <c r="B143" s="1">
        <v>45.1</v>
      </c>
      <c r="C143" s="4">
        <f t="shared" si="2"/>
        <v>45.283333333333331</v>
      </c>
      <c r="D143" s="1" t="str">
        <f>IF(表格4[[#This Row],[Close]]&gt;表格4[[#This Row],[3-Day Average]],"Buy",IF(表格4[[#This Row],[Close]]&lt;表格4[[#This Row],[3-Day Average]],"Sell",""))</f>
        <v>Sell</v>
      </c>
      <c r="E143" s="5">
        <f>IF(表格4[[#This Row],[Suggestion]]="Buy",E142-FLOOR(E142/表格4[[#This Row],[Close]],1)*表格4[[#This Row],[Close]],IF(表格4[[#This Row],[Suggestion]]="Sell",E142+F142*表格4[[#This Row],[Close]],E142))</f>
        <v>100289.54999999999</v>
      </c>
      <c r="F143" s="1">
        <f>IF(表格4[[#This Row],[Suggestion]]="Buy",F142+FLOOR(E142/表格4[[#This Row],[Close]],1),IF(表格4[[#This Row],[Suggestion]]="Sell",0,F142))</f>
        <v>0</v>
      </c>
      <c r="G143" s="5">
        <f>表格4[[#This Row],[Cash]]+表格4[[#This Row],[Stock Held]]*表格4[[#This Row],[Close]]</f>
        <v>100289.54999999999</v>
      </c>
      <c r="H143" s="7">
        <f>(表格4[[#This Row],[Close]]-$B$2)/$B$2</f>
        <v>3.3370411568409025E-3</v>
      </c>
      <c r="I143" s="7">
        <f>(表格4[[#This Row],[Capital]]-$G$2)/$G$2</f>
        <v>2.8954999999998834E-3</v>
      </c>
    </row>
    <row r="144" spans="1:9" x14ac:dyDescent="0.25">
      <c r="A144" s="6">
        <v>38918</v>
      </c>
      <c r="B144" s="1">
        <v>45.2</v>
      </c>
      <c r="C144" s="4">
        <f t="shared" si="2"/>
        <v>45.20000000000001</v>
      </c>
      <c r="D144" s="1" t="str">
        <f>IF(表格4[[#This Row],[Close]]&gt;表格4[[#This Row],[3-Day Average]],"Buy",IF(表格4[[#This Row],[Close]]&lt;表格4[[#This Row],[3-Day Average]],"Sell",""))</f>
        <v/>
      </c>
      <c r="E144" s="5">
        <f>IF(表格4[[#This Row],[Suggestion]]="Buy",E143-FLOOR(E143/表格4[[#This Row],[Close]],1)*表格4[[#This Row],[Close]],IF(表格4[[#This Row],[Suggestion]]="Sell",E143+F143*表格4[[#This Row],[Close]],E143))</f>
        <v>100289.54999999999</v>
      </c>
      <c r="F144" s="1">
        <f>IF(表格4[[#This Row],[Suggestion]]="Buy",F143+FLOOR(E143/表格4[[#This Row],[Close]],1),IF(表格4[[#This Row],[Suggestion]]="Sell",0,F143))</f>
        <v>0</v>
      </c>
      <c r="G144" s="5">
        <f>表格4[[#This Row],[Cash]]+表格4[[#This Row],[Stock Held]]*表格4[[#This Row],[Close]]</f>
        <v>100289.54999999999</v>
      </c>
      <c r="H144" s="7">
        <f>(表格4[[#This Row],[Close]]-$B$2)/$B$2</f>
        <v>5.5617352614015566E-3</v>
      </c>
      <c r="I144" s="7">
        <f>(表格4[[#This Row],[Capital]]-$G$2)/$G$2</f>
        <v>2.8954999999998834E-3</v>
      </c>
    </row>
    <row r="145" spans="1:9" x14ac:dyDescent="0.25">
      <c r="A145" s="6">
        <v>38919</v>
      </c>
      <c r="B145" s="1">
        <v>45.45</v>
      </c>
      <c r="C145" s="4">
        <f t="shared" si="2"/>
        <v>45.25</v>
      </c>
      <c r="D145" s="1" t="str">
        <f>IF(表格4[[#This Row],[Close]]&gt;表格4[[#This Row],[3-Day Average]],"Buy",IF(表格4[[#This Row],[Close]]&lt;表格4[[#This Row],[3-Day Average]],"Sell",""))</f>
        <v>Buy</v>
      </c>
      <c r="E145" s="5">
        <f>IF(表格4[[#This Row],[Suggestion]]="Buy",E144-FLOOR(E144/表格4[[#This Row],[Close]],1)*表格4[[#This Row],[Close]],IF(表格4[[#This Row],[Suggestion]]="Sell",E144+F144*表格4[[#This Row],[Close]],E144))</f>
        <v>26.849999999976717</v>
      </c>
      <c r="F145" s="1">
        <f>IF(表格4[[#This Row],[Suggestion]]="Buy",F144+FLOOR(E144/表格4[[#This Row],[Close]],1),IF(表格4[[#This Row],[Suggestion]]="Sell",0,F144))</f>
        <v>2206</v>
      </c>
      <c r="G145" s="5">
        <f>表格4[[#This Row],[Cash]]+表格4[[#This Row],[Stock Held]]*表格4[[#This Row],[Close]]</f>
        <v>100289.54999999999</v>
      </c>
      <c r="H145" s="7">
        <f>(表格4[[#This Row],[Close]]-$B$2)/$B$2</f>
        <v>1.1123470522803113E-2</v>
      </c>
      <c r="I145" s="7">
        <f>(表格4[[#This Row],[Capital]]-$G$2)/$G$2</f>
        <v>2.8954999999998834E-3</v>
      </c>
    </row>
    <row r="146" spans="1:9" x14ac:dyDescent="0.25">
      <c r="A146" s="6">
        <v>38922</v>
      </c>
      <c r="B146" s="1">
        <v>45.7</v>
      </c>
      <c r="C146" s="4">
        <f t="shared" si="2"/>
        <v>45.45000000000001</v>
      </c>
      <c r="D146" s="1" t="str">
        <f>IF(表格4[[#This Row],[Close]]&gt;表格4[[#This Row],[3-Day Average]],"Buy",IF(表格4[[#This Row],[Close]]&lt;表格4[[#This Row],[3-Day Average]],"Sell",""))</f>
        <v>Buy</v>
      </c>
      <c r="E146" s="5">
        <f>IF(表格4[[#This Row],[Suggestion]]="Buy",E145-FLOOR(E145/表格4[[#This Row],[Close]],1)*表格4[[#This Row],[Close]],IF(表格4[[#This Row],[Suggestion]]="Sell",E145+F145*表格4[[#This Row],[Close]],E145))</f>
        <v>26.849999999976717</v>
      </c>
      <c r="F146" s="1">
        <f>IF(表格4[[#This Row],[Suggestion]]="Buy",F145+FLOOR(E145/表格4[[#This Row],[Close]],1),IF(表格4[[#This Row],[Suggestion]]="Sell",0,F145))</f>
        <v>2206</v>
      </c>
      <c r="G146" s="5">
        <f>表格4[[#This Row],[Cash]]+表格4[[#This Row],[Stock Held]]*表格4[[#This Row],[Close]]</f>
        <v>100841.04999999999</v>
      </c>
      <c r="H146" s="7">
        <f>(表格4[[#This Row],[Close]]-$B$2)/$B$2</f>
        <v>1.6685205784204672E-2</v>
      </c>
      <c r="I146" s="7">
        <f>(表格4[[#This Row],[Capital]]-$G$2)/$G$2</f>
        <v>8.4104999999998833E-3</v>
      </c>
    </row>
    <row r="147" spans="1:9" x14ac:dyDescent="0.25">
      <c r="A147" s="6">
        <v>38923</v>
      </c>
      <c r="B147" s="1">
        <v>45.6</v>
      </c>
      <c r="C147" s="4">
        <f t="shared" si="2"/>
        <v>45.583333333333336</v>
      </c>
      <c r="D147" s="1" t="str">
        <f>IF(表格4[[#This Row],[Close]]&gt;表格4[[#This Row],[3-Day Average]],"Buy",IF(表格4[[#This Row],[Close]]&lt;表格4[[#This Row],[3-Day Average]],"Sell",""))</f>
        <v>Buy</v>
      </c>
      <c r="E147" s="5">
        <f>IF(表格4[[#This Row],[Suggestion]]="Buy",E146-FLOOR(E146/表格4[[#This Row],[Close]],1)*表格4[[#This Row],[Close]],IF(表格4[[#This Row],[Suggestion]]="Sell",E146+F146*表格4[[#This Row],[Close]],E146))</f>
        <v>26.849999999976717</v>
      </c>
      <c r="F147" s="1">
        <f>IF(表格4[[#This Row],[Suggestion]]="Buy",F146+FLOOR(E146/表格4[[#This Row],[Close]],1),IF(表格4[[#This Row],[Suggestion]]="Sell",0,F146))</f>
        <v>2206</v>
      </c>
      <c r="G147" s="5">
        <f>表格4[[#This Row],[Cash]]+表格4[[#This Row],[Stock Held]]*表格4[[#This Row],[Close]]</f>
        <v>100620.44999999998</v>
      </c>
      <c r="H147" s="7">
        <f>(表格4[[#This Row],[Close]]-$B$2)/$B$2</f>
        <v>1.4460511679644017E-2</v>
      </c>
      <c r="I147" s="7">
        <f>(表格4[[#This Row],[Capital]]-$G$2)/$G$2</f>
        <v>6.2044999999998256E-3</v>
      </c>
    </row>
    <row r="148" spans="1:9" x14ac:dyDescent="0.25">
      <c r="A148" s="6">
        <v>38924</v>
      </c>
      <c r="B148" s="1">
        <v>45.85</v>
      </c>
      <c r="C148" s="4">
        <f t="shared" si="2"/>
        <v>45.716666666666669</v>
      </c>
      <c r="D148" s="1" t="str">
        <f>IF(表格4[[#This Row],[Close]]&gt;表格4[[#This Row],[3-Day Average]],"Buy",IF(表格4[[#This Row],[Close]]&lt;表格4[[#This Row],[3-Day Average]],"Sell",""))</f>
        <v>Buy</v>
      </c>
      <c r="E148" s="5">
        <f>IF(表格4[[#This Row],[Suggestion]]="Buy",E147-FLOOR(E147/表格4[[#This Row],[Close]],1)*表格4[[#This Row],[Close]],IF(表格4[[#This Row],[Suggestion]]="Sell",E147+F147*表格4[[#This Row],[Close]],E147))</f>
        <v>26.849999999976717</v>
      </c>
      <c r="F148" s="1">
        <f>IF(表格4[[#This Row],[Suggestion]]="Buy",F147+FLOOR(E147/表格4[[#This Row],[Close]],1),IF(表格4[[#This Row],[Suggestion]]="Sell",0,F147))</f>
        <v>2206</v>
      </c>
      <c r="G148" s="5">
        <f>表格4[[#This Row],[Cash]]+表格4[[#This Row],[Stock Held]]*表格4[[#This Row],[Close]]</f>
        <v>101171.94999999998</v>
      </c>
      <c r="H148" s="7">
        <f>(表格4[[#This Row],[Close]]-$B$2)/$B$2</f>
        <v>2.0022246941045572E-2</v>
      </c>
      <c r="I148" s="7">
        <f>(表格4[[#This Row],[Capital]]-$G$2)/$G$2</f>
        <v>1.1719499999999826E-2</v>
      </c>
    </row>
    <row r="149" spans="1:9" x14ac:dyDescent="0.25">
      <c r="A149" s="6">
        <v>38925</v>
      </c>
      <c r="B149" s="1">
        <v>46.05</v>
      </c>
      <c r="C149" s="4">
        <f t="shared" si="2"/>
        <v>45.833333333333336</v>
      </c>
      <c r="D149" s="1" t="str">
        <f>IF(表格4[[#This Row],[Close]]&gt;表格4[[#This Row],[3-Day Average]],"Buy",IF(表格4[[#This Row],[Close]]&lt;表格4[[#This Row],[3-Day Average]],"Sell",""))</f>
        <v>Buy</v>
      </c>
      <c r="E149" s="5">
        <f>IF(表格4[[#This Row],[Suggestion]]="Buy",E148-FLOOR(E148/表格4[[#This Row],[Close]],1)*表格4[[#This Row],[Close]],IF(表格4[[#This Row],[Suggestion]]="Sell",E148+F148*表格4[[#This Row],[Close]],E148))</f>
        <v>26.849999999976717</v>
      </c>
      <c r="F149" s="1">
        <f>IF(表格4[[#This Row],[Suggestion]]="Buy",F148+FLOOR(E148/表格4[[#This Row],[Close]],1),IF(表格4[[#This Row],[Suggestion]]="Sell",0,F148))</f>
        <v>2206</v>
      </c>
      <c r="G149" s="5">
        <f>表格4[[#This Row],[Cash]]+表格4[[#This Row],[Stock Held]]*表格4[[#This Row],[Close]]</f>
        <v>101613.14999999997</v>
      </c>
      <c r="H149" s="7">
        <f>(表格4[[#This Row],[Close]]-$B$2)/$B$2</f>
        <v>2.4471635150166725E-2</v>
      </c>
      <c r="I149" s="7">
        <f>(表格4[[#This Row],[Capital]]-$G$2)/$G$2</f>
        <v>1.613149999999965E-2</v>
      </c>
    </row>
    <row r="150" spans="1:9" x14ac:dyDescent="0.25">
      <c r="A150" s="6">
        <v>38926</v>
      </c>
      <c r="B150" s="1">
        <v>46.15</v>
      </c>
      <c r="C150" s="4">
        <f t="shared" si="2"/>
        <v>46.016666666666673</v>
      </c>
      <c r="D150" s="1" t="str">
        <f>IF(表格4[[#This Row],[Close]]&gt;表格4[[#This Row],[3-Day Average]],"Buy",IF(表格4[[#This Row],[Close]]&lt;表格4[[#This Row],[3-Day Average]],"Sell",""))</f>
        <v>Buy</v>
      </c>
      <c r="E150" s="5">
        <f>IF(表格4[[#This Row],[Suggestion]]="Buy",E149-FLOOR(E149/表格4[[#This Row],[Close]],1)*表格4[[#This Row],[Close]],IF(表格4[[#This Row],[Suggestion]]="Sell",E149+F149*表格4[[#This Row],[Close]],E149))</f>
        <v>26.849999999976717</v>
      </c>
      <c r="F150" s="1">
        <f>IF(表格4[[#This Row],[Suggestion]]="Buy",F149+FLOOR(E149/表格4[[#This Row],[Close]],1),IF(表格4[[#This Row],[Suggestion]]="Sell",0,F149))</f>
        <v>2206</v>
      </c>
      <c r="G150" s="5">
        <f>表格4[[#This Row],[Cash]]+表格4[[#This Row],[Stock Held]]*表格4[[#This Row],[Close]]</f>
        <v>101833.74999999997</v>
      </c>
      <c r="H150" s="7">
        <f>(表格4[[#This Row],[Close]]-$B$2)/$B$2</f>
        <v>2.6696329254727379E-2</v>
      </c>
      <c r="I150" s="7">
        <f>(表格4[[#This Row],[Capital]]-$G$2)/$G$2</f>
        <v>1.8337499999999708E-2</v>
      </c>
    </row>
    <row r="151" spans="1:9" x14ac:dyDescent="0.25">
      <c r="A151" s="6">
        <v>38929</v>
      </c>
      <c r="B151" s="1">
        <v>46.1</v>
      </c>
      <c r="C151" s="4">
        <f t="shared" si="2"/>
        <v>46.099999999999994</v>
      </c>
      <c r="D151" s="1" t="str">
        <f>IF(表格4[[#This Row],[Close]]&gt;表格4[[#This Row],[3-Day Average]],"Buy",IF(表格4[[#This Row],[Close]]&lt;表格4[[#This Row],[3-Day Average]],"Sell",""))</f>
        <v/>
      </c>
      <c r="E151" s="5">
        <f>IF(表格4[[#This Row],[Suggestion]]="Buy",E150-FLOOR(E150/表格4[[#This Row],[Close]],1)*表格4[[#This Row],[Close]],IF(表格4[[#This Row],[Suggestion]]="Sell",E150+F150*表格4[[#This Row],[Close]],E150))</f>
        <v>26.849999999976717</v>
      </c>
      <c r="F151" s="1">
        <f>IF(表格4[[#This Row],[Suggestion]]="Buy",F150+FLOOR(E150/表格4[[#This Row],[Close]],1),IF(表格4[[#This Row],[Suggestion]]="Sell",0,F150))</f>
        <v>2206</v>
      </c>
      <c r="G151" s="5">
        <f>表格4[[#This Row],[Cash]]+表格4[[#This Row],[Stock Held]]*表格4[[#This Row],[Close]]</f>
        <v>101723.44999999998</v>
      </c>
      <c r="H151" s="7">
        <f>(表格4[[#This Row],[Close]]-$B$2)/$B$2</f>
        <v>2.558398220244713E-2</v>
      </c>
      <c r="I151" s="7">
        <f>(表格4[[#This Row],[Capital]]-$G$2)/$G$2</f>
        <v>1.7234499999999826E-2</v>
      </c>
    </row>
    <row r="152" spans="1:9" x14ac:dyDescent="0.25">
      <c r="A152" s="6">
        <v>38930</v>
      </c>
      <c r="B152" s="1">
        <v>45.95</v>
      </c>
      <c r="C152" s="4">
        <f t="shared" si="2"/>
        <v>46.066666666666663</v>
      </c>
      <c r="D152" s="1" t="str">
        <f>IF(表格4[[#This Row],[Close]]&gt;表格4[[#This Row],[3-Day Average]],"Buy",IF(表格4[[#This Row],[Close]]&lt;表格4[[#This Row],[3-Day Average]],"Sell",""))</f>
        <v>Sell</v>
      </c>
      <c r="E152" s="5">
        <f>IF(表格4[[#This Row],[Suggestion]]="Buy",E151-FLOOR(E151/表格4[[#This Row],[Close]],1)*表格4[[#This Row],[Close]],IF(表格4[[#This Row],[Suggestion]]="Sell",E151+F151*表格4[[#This Row],[Close]],E151))</f>
        <v>101392.54999999999</v>
      </c>
      <c r="F152" s="1">
        <f>IF(表格4[[#This Row],[Suggestion]]="Buy",F151+FLOOR(E151/表格4[[#This Row],[Close]],1),IF(表格4[[#This Row],[Suggestion]]="Sell",0,F151))</f>
        <v>0</v>
      </c>
      <c r="G152" s="5">
        <f>表格4[[#This Row],[Cash]]+表格4[[#This Row],[Stock Held]]*表格4[[#This Row],[Close]]</f>
        <v>101392.54999999999</v>
      </c>
      <c r="H152" s="7">
        <f>(表格4[[#This Row],[Close]]-$B$2)/$B$2</f>
        <v>2.2246941045606226E-2</v>
      </c>
      <c r="I152" s="7">
        <f>(表格4[[#This Row],[Capital]]-$G$2)/$G$2</f>
        <v>1.3925499999999884E-2</v>
      </c>
    </row>
    <row r="153" spans="1:9" x14ac:dyDescent="0.25">
      <c r="A153" s="6">
        <v>38931</v>
      </c>
      <c r="B153" s="1">
        <v>46.05</v>
      </c>
      <c r="C153" s="4">
        <f t="shared" si="2"/>
        <v>46.033333333333339</v>
      </c>
      <c r="D153" s="1" t="str">
        <f>IF(表格4[[#This Row],[Close]]&gt;表格4[[#This Row],[3-Day Average]],"Buy",IF(表格4[[#This Row],[Close]]&lt;表格4[[#This Row],[3-Day Average]],"Sell",""))</f>
        <v>Buy</v>
      </c>
      <c r="E153" s="5">
        <f>IF(表格4[[#This Row],[Suggestion]]="Buy",E152-FLOOR(E152/表格4[[#This Row],[Close]],1)*表格4[[#This Row],[Close]],IF(表格4[[#This Row],[Suggestion]]="Sell",E152+F152*表格4[[#This Row],[Close]],E152))</f>
        <v>36.5</v>
      </c>
      <c r="F153" s="1">
        <f>IF(表格4[[#This Row],[Suggestion]]="Buy",F152+FLOOR(E152/表格4[[#This Row],[Close]],1),IF(表格4[[#This Row],[Suggestion]]="Sell",0,F152))</f>
        <v>2201</v>
      </c>
      <c r="G153" s="5">
        <f>表格4[[#This Row],[Cash]]+表格4[[#This Row],[Stock Held]]*表格4[[#This Row],[Close]]</f>
        <v>101392.54999999999</v>
      </c>
      <c r="H153" s="7">
        <f>(表格4[[#This Row],[Close]]-$B$2)/$B$2</f>
        <v>2.4471635150166725E-2</v>
      </c>
      <c r="I153" s="7">
        <f>(表格4[[#This Row],[Capital]]-$G$2)/$G$2</f>
        <v>1.3925499999999884E-2</v>
      </c>
    </row>
    <row r="154" spans="1:9" x14ac:dyDescent="0.25">
      <c r="A154" s="6">
        <v>38932</v>
      </c>
      <c r="B154" s="1">
        <v>46.4</v>
      </c>
      <c r="C154" s="4">
        <f t="shared" si="2"/>
        <v>46.133333333333333</v>
      </c>
      <c r="D154" s="1" t="str">
        <f>IF(表格4[[#This Row],[Close]]&gt;表格4[[#This Row],[3-Day Average]],"Buy",IF(表格4[[#This Row],[Close]]&lt;表格4[[#This Row],[3-Day Average]],"Sell",""))</f>
        <v>Buy</v>
      </c>
      <c r="E154" s="5">
        <f>IF(表格4[[#This Row],[Suggestion]]="Buy",E153-FLOOR(E153/表格4[[#This Row],[Close]],1)*表格4[[#This Row],[Close]],IF(表格4[[#This Row],[Suggestion]]="Sell",E153+F153*表格4[[#This Row],[Close]],E153))</f>
        <v>36.5</v>
      </c>
      <c r="F154" s="1">
        <f>IF(表格4[[#This Row],[Suggestion]]="Buy",F153+FLOOR(E153/表格4[[#This Row],[Close]],1),IF(表格4[[#This Row],[Suggestion]]="Sell",0,F153))</f>
        <v>2201</v>
      </c>
      <c r="G154" s="5">
        <f>表格4[[#This Row],[Cash]]+表格4[[#This Row],[Stock Held]]*表格4[[#This Row],[Close]]</f>
        <v>102162.9</v>
      </c>
      <c r="H154" s="7">
        <f>(表格4[[#This Row],[Close]]-$B$2)/$B$2</f>
        <v>3.2258064516128934E-2</v>
      </c>
      <c r="I154" s="7">
        <f>(表格4[[#This Row],[Capital]]-$G$2)/$G$2</f>
        <v>2.1628999999999943E-2</v>
      </c>
    </row>
    <row r="155" spans="1:9" x14ac:dyDescent="0.25">
      <c r="A155" s="6">
        <v>38933</v>
      </c>
      <c r="B155" s="1">
        <v>45.95</v>
      </c>
      <c r="C155" s="4">
        <f t="shared" si="2"/>
        <v>46.133333333333326</v>
      </c>
      <c r="D155" s="1" t="str">
        <f>IF(表格4[[#This Row],[Close]]&gt;表格4[[#This Row],[3-Day Average]],"Buy",IF(表格4[[#This Row],[Close]]&lt;表格4[[#This Row],[3-Day Average]],"Sell",""))</f>
        <v>Sell</v>
      </c>
      <c r="E155" s="5">
        <f>IF(表格4[[#This Row],[Suggestion]]="Buy",E154-FLOOR(E154/表格4[[#This Row],[Close]],1)*表格4[[#This Row],[Close]],IF(表格4[[#This Row],[Suggestion]]="Sell",E154+F154*表格4[[#This Row],[Close]],E154))</f>
        <v>101172.45000000001</v>
      </c>
      <c r="F155" s="1">
        <f>IF(表格4[[#This Row],[Suggestion]]="Buy",F154+FLOOR(E154/表格4[[#This Row],[Close]],1),IF(表格4[[#This Row],[Suggestion]]="Sell",0,F154))</f>
        <v>0</v>
      </c>
      <c r="G155" s="5">
        <f>表格4[[#This Row],[Cash]]+表格4[[#This Row],[Stock Held]]*表格4[[#This Row],[Close]]</f>
        <v>101172.45000000001</v>
      </c>
      <c r="H155" s="7">
        <f>(表格4[[#This Row],[Close]]-$B$2)/$B$2</f>
        <v>2.2246941045606226E-2</v>
      </c>
      <c r="I155" s="7">
        <f>(表格4[[#This Row],[Capital]]-$G$2)/$G$2</f>
        <v>1.1724500000000117E-2</v>
      </c>
    </row>
    <row r="156" spans="1:9" x14ac:dyDescent="0.25">
      <c r="A156" s="6">
        <v>38936</v>
      </c>
      <c r="B156" s="1">
        <v>45.8</v>
      </c>
      <c r="C156" s="4">
        <f t="shared" si="2"/>
        <v>46.04999999999999</v>
      </c>
      <c r="D156" s="1" t="str">
        <f>IF(表格4[[#This Row],[Close]]&gt;表格4[[#This Row],[3-Day Average]],"Buy",IF(表格4[[#This Row],[Close]]&lt;表格4[[#This Row],[3-Day Average]],"Sell",""))</f>
        <v>Sell</v>
      </c>
      <c r="E156" s="5">
        <f>IF(表格4[[#This Row],[Suggestion]]="Buy",E155-FLOOR(E155/表格4[[#This Row],[Close]],1)*表格4[[#This Row],[Close]],IF(表格4[[#This Row],[Suggestion]]="Sell",E155+F155*表格4[[#This Row],[Close]],E155))</f>
        <v>101172.45000000001</v>
      </c>
      <c r="F156" s="1">
        <f>IF(表格4[[#This Row],[Suggestion]]="Buy",F155+FLOOR(E155/表格4[[#This Row],[Close]],1),IF(表格4[[#This Row],[Suggestion]]="Sell",0,F155))</f>
        <v>0</v>
      </c>
      <c r="G156" s="5">
        <f>表格4[[#This Row],[Cash]]+表格4[[#This Row],[Stock Held]]*表格4[[#This Row],[Close]]</f>
        <v>101172.45000000001</v>
      </c>
      <c r="H156" s="7">
        <f>(表格4[[#This Row],[Close]]-$B$2)/$B$2</f>
        <v>1.8909899888765166E-2</v>
      </c>
      <c r="I156" s="7">
        <f>(表格4[[#This Row],[Capital]]-$G$2)/$G$2</f>
        <v>1.1724500000000117E-2</v>
      </c>
    </row>
    <row r="157" spans="1:9" x14ac:dyDescent="0.25">
      <c r="A157" s="6">
        <v>38937</v>
      </c>
      <c r="B157" s="1">
        <v>45.6</v>
      </c>
      <c r="C157" s="4">
        <f t="shared" si="2"/>
        <v>45.783333333333331</v>
      </c>
      <c r="D157" s="1" t="str">
        <f>IF(表格4[[#This Row],[Close]]&gt;表格4[[#This Row],[3-Day Average]],"Buy",IF(表格4[[#This Row],[Close]]&lt;表格4[[#This Row],[3-Day Average]],"Sell",""))</f>
        <v>Sell</v>
      </c>
      <c r="E157" s="5">
        <f>IF(表格4[[#This Row],[Suggestion]]="Buy",E156-FLOOR(E156/表格4[[#This Row],[Close]],1)*表格4[[#This Row],[Close]],IF(表格4[[#This Row],[Suggestion]]="Sell",E156+F156*表格4[[#This Row],[Close]],E156))</f>
        <v>101172.45000000001</v>
      </c>
      <c r="F157" s="1">
        <f>IF(表格4[[#This Row],[Suggestion]]="Buy",F156+FLOOR(E156/表格4[[#This Row],[Close]],1),IF(表格4[[#This Row],[Suggestion]]="Sell",0,F156))</f>
        <v>0</v>
      </c>
      <c r="G157" s="5">
        <f>表格4[[#This Row],[Cash]]+表格4[[#This Row],[Stock Held]]*表格4[[#This Row],[Close]]</f>
        <v>101172.45000000001</v>
      </c>
      <c r="H157" s="7">
        <f>(表格4[[#This Row],[Close]]-$B$2)/$B$2</f>
        <v>1.4460511679644017E-2</v>
      </c>
      <c r="I157" s="7">
        <f>(表格4[[#This Row],[Capital]]-$G$2)/$G$2</f>
        <v>1.1724500000000117E-2</v>
      </c>
    </row>
    <row r="158" spans="1:9" x14ac:dyDescent="0.25">
      <c r="A158" s="6">
        <v>38938</v>
      </c>
      <c r="B158" s="1">
        <v>46.4</v>
      </c>
      <c r="C158" s="4">
        <f t="shared" si="2"/>
        <v>45.933333333333337</v>
      </c>
      <c r="D158" s="1" t="str">
        <f>IF(表格4[[#This Row],[Close]]&gt;表格4[[#This Row],[3-Day Average]],"Buy",IF(表格4[[#This Row],[Close]]&lt;表格4[[#This Row],[3-Day Average]],"Sell",""))</f>
        <v>Buy</v>
      </c>
      <c r="E158" s="5">
        <f>IF(表格4[[#This Row],[Suggestion]]="Buy",E157-FLOOR(E157/表格4[[#This Row],[Close]],1)*表格4[[#This Row],[Close]],IF(表格4[[#This Row],[Suggestion]]="Sell",E157+F157*表格4[[#This Row],[Close]],E157))</f>
        <v>20.450000000011642</v>
      </c>
      <c r="F158" s="1">
        <f>IF(表格4[[#This Row],[Suggestion]]="Buy",F157+FLOOR(E157/表格4[[#This Row],[Close]],1),IF(表格4[[#This Row],[Suggestion]]="Sell",0,F157))</f>
        <v>2180</v>
      </c>
      <c r="G158" s="5">
        <f>表格4[[#This Row],[Cash]]+表格4[[#This Row],[Stock Held]]*表格4[[#This Row],[Close]]</f>
        <v>101172.45000000001</v>
      </c>
      <c r="H158" s="7">
        <f>(表格4[[#This Row],[Close]]-$B$2)/$B$2</f>
        <v>3.2258064516128934E-2</v>
      </c>
      <c r="I158" s="7">
        <f>(表格4[[#This Row],[Capital]]-$G$2)/$G$2</f>
        <v>1.1724500000000117E-2</v>
      </c>
    </row>
    <row r="159" spans="1:9" x14ac:dyDescent="0.25">
      <c r="A159" s="6">
        <v>38939</v>
      </c>
      <c r="B159" s="1">
        <v>46.05</v>
      </c>
      <c r="C159" s="4">
        <f t="shared" si="2"/>
        <v>46.016666666666673</v>
      </c>
      <c r="D159" s="1" t="str">
        <f>IF(表格4[[#This Row],[Close]]&gt;表格4[[#This Row],[3-Day Average]],"Buy",IF(表格4[[#This Row],[Close]]&lt;表格4[[#This Row],[3-Day Average]],"Sell",""))</f>
        <v>Buy</v>
      </c>
      <c r="E159" s="5">
        <f>IF(表格4[[#This Row],[Suggestion]]="Buy",E158-FLOOR(E158/表格4[[#This Row],[Close]],1)*表格4[[#This Row],[Close]],IF(表格4[[#This Row],[Suggestion]]="Sell",E158+F158*表格4[[#This Row],[Close]],E158))</f>
        <v>20.450000000011642</v>
      </c>
      <c r="F159" s="1">
        <f>IF(表格4[[#This Row],[Suggestion]]="Buy",F158+FLOOR(E158/表格4[[#This Row],[Close]],1),IF(表格4[[#This Row],[Suggestion]]="Sell",0,F158))</f>
        <v>2180</v>
      </c>
      <c r="G159" s="5">
        <f>表格4[[#This Row],[Cash]]+表格4[[#This Row],[Stock Held]]*表格4[[#This Row],[Close]]</f>
        <v>100409.45000000001</v>
      </c>
      <c r="H159" s="7">
        <f>(表格4[[#This Row],[Close]]-$B$2)/$B$2</f>
        <v>2.4471635150166725E-2</v>
      </c>
      <c r="I159" s="7">
        <f>(表格4[[#This Row],[Capital]]-$G$2)/$G$2</f>
        <v>4.0945000000001163E-3</v>
      </c>
    </row>
    <row r="160" spans="1:9" x14ac:dyDescent="0.25">
      <c r="A160" s="6">
        <v>38940</v>
      </c>
      <c r="B160" s="1">
        <v>46.35</v>
      </c>
      <c r="C160" s="4">
        <f t="shared" si="2"/>
        <v>46.266666666666659</v>
      </c>
      <c r="D160" s="1" t="str">
        <f>IF(表格4[[#This Row],[Close]]&gt;表格4[[#This Row],[3-Day Average]],"Buy",IF(表格4[[#This Row],[Close]]&lt;表格4[[#This Row],[3-Day Average]],"Sell",""))</f>
        <v>Buy</v>
      </c>
      <c r="E160" s="5">
        <f>IF(表格4[[#This Row],[Suggestion]]="Buy",E159-FLOOR(E159/表格4[[#This Row],[Close]],1)*表格4[[#This Row],[Close]],IF(表格4[[#This Row],[Suggestion]]="Sell",E159+F159*表格4[[#This Row],[Close]],E159))</f>
        <v>20.450000000011642</v>
      </c>
      <c r="F160" s="1">
        <f>IF(表格4[[#This Row],[Suggestion]]="Buy",F159+FLOOR(E159/表格4[[#This Row],[Close]],1),IF(表格4[[#This Row],[Suggestion]]="Sell",0,F159))</f>
        <v>2180</v>
      </c>
      <c r="G160" s="5">
        <f>表格4[[#This Row],[Cash]]+表格4[[#This Row],[Stock Held]]*表格4[[#This Row],[Close]]</f>
        <v>101063.45000000001</v>
      </c>
      <c r="H160" s="7">
        <f>(表格4[[#This Row],[Close]]-$B$2)/$B$2</f>
        <v>3.1145717463848688E-2</v>
      </c>
      <c r="I160" s="7">
        <f>(表格4[[#This Row],[Capital]]-$G$2)/$G$2</f>
        <v>1.0634500000000116E-2</v>
      </c>
    </row>
    <row r="161" spans="1:9" x14ac:dyDescent="0.25">
      <c r="A161" s="6">
        <v>38943</v>
      </c>
      <c r="B161" s="1">
        <v>46.45</v>
      </c>
      <c r="C161" s="4">
        <f t="shared" si="2"/>
        <v>46.283333333333339</v>
      </c>
      <c r="D161" s="1" t="str">
        <f>IF(表格4[[#This Row],[Close]]&gt;表格4[[#This Row],[3-Day Average]],"Buy",IF(表格4[[#This Row],[Close]]&lt;表格4[[#This Row],[3-Day Average]],"Sell",""))</f>
        <v>Buy</v>
      </c>
      <c r="E161" s="5">
        <f>IF(表格4[[#This Row],[Suggestion]]="Buy",E160-FLOOR(E160/表格4[[#This Row],[Close]],1)*表格4[[#This Row],[Close]],IF(表格4[[#This Row],[Suggestion]]="Sell",E160+F160*表格4[[#This Row],[Close]],E160))</f>
        <v>20.450000000011642</v>
      </c>
      <c r="F161" s="1">
        <f>IF(表格4[[#This Row],[Suggestion]]="Buy",F160+FLOOR(E160/表格4[[#This Row],[Close]],1),IF(表格4[[#This Row],[Suggestion]]="Sell",0,F160))</f>
        <v>2180</v>
      </c>
      <c r="G161" s="5">
        <f>表格4[[#This Row],[Cash]]+表格4[[#This Row],[Stock Held]]*表格4[[#This Row],[Close]]</f>
        <v>101281.45000000001</v>
      </c>
      <c r="H161" s="7">
        <f>(表格4[[#This Row],[Close]]-$B$2)/$B$2</f>
        <v>3.3370411568409343E-2</v>
      </c>
      <c r="I161" s="7">
        <f>(表格4[[#This Row],[Capital]]-$G$2)/$G$2</f>
        <v>1.2814500000000116E-2</v>
      </c>
    </row>
    <row r="162" spans="1:9" x14ac:dyDescent="0.25">
      <c r="A162" s="6">
        <v>38944</v>
      </c>
      <c r="B162" s="1">
        <v>46.9</v>
      </c>
      <c r="C162" s="4">
        <f t="shared" si="2"/>
        <v>46.56666666666667</v>
      </c>
      <c r="D162" s="1" t="str">
        <f>IF(表格4[[#This Row],[Close]]&gt;表格4[[#This Row],[3-Day Average]],"Buy",IF(表格4[[#This Row],[Close]]&lt;表格4[[#This Row],[3-Day Average]],"Sell",""))</f>
        <v>Buy</v>
      </c>
      <c r="E162" s="5">
        <f>IF(表格4[[#This Row],[Suggestion]]="Buy",E161-FLOOR(E161/表格4[[#This Row],[Close]],1)*表格4[[#This Row],[Close]],IF(表格4[[#This Row],[Suggestion]]="Sell",E161+F161*表格4[[#This Row],[Close]],E161))</f>
        <v>20.450000000011642</v>
      </c>
      <c r="F162" s="1">
        <f>IF(表格4[[#This Row],[Suggestion]]="Buy",F161+FLOOR(E161/表格4[[#This Row],[Close]],1),IF(表格4[[#This Row],[Suggestion]]="Sell",0,F161))</f>
        <v>2180</v>
      </c>
      <c r="G162" s="5">
        <f>表格4[[#This Row],[Cash]]+表格4[[#This Row],[Stock Held]]*表格4[[#This Row],[Close]]</f>
        <v>102262.45000000001</v>
      </c>
      <c r="H162" s="7">
        <f>(表格4[[#This Row],[Close]]-$B$2)/$B$2</f>
        <v>4.3381535038932051E-2</v>
      </c>
      <c r="I162" s="7">
        <f>(表格4[[#This Row],[Capital]]-$G$2)/$G$2</f>
        <v>2.2624500000000117E-2</v>
      </c>
    </row>
    <row r="163" spans="1:9" x14ac:dyDescent="0.25">
      <c r="A163" s="6">
        <v>38945</v>
      </c>
      <c r="B163" s="1">
        <v>47.35</v>
      </c>
      <c r="C163" s="4">
        <f t="shared" si="2"/>
        <v>46.9</v>
      </c>
      <c r="D163" s="1" t="str">
        <f>IF(表格4[[#This Row],[Close]]&gt;表格4[[#This Row],[3-Day Average]],"Buy",IF(表格4[[#This Row],[Close]]&lt;表格4[[#This Row],[3-Day Average]],"Sell",""))</f>
        <v>Buy</v>
      </c>
      <c r="E163" s="5">
        <f>IF(表格4[[#This Row],[Suggestion]]="Buy",E162-FLOOR(E162/表格4[[#This Row],[Close]],1)*表格4[[#This Row],[Close]],IF(表格4[[#This Row],[Suggestion]]="Sell",E162+F162*表格4[[#This Row],[Close]],E162))</f>
        <v>20.450000000011642</v>
      </c>
      <c r="F163" s="1">
        <f>IF(表格4[[#This Row],[Suggestion]]="Buy",F162+FLOOR(E162/表格4[[#This Row],[Close]],1),IF(表格4[[#This Row],[Suggestion]]="Sell",0,F162))</f>
        <v>2180</v>
      </c>
      <c r="G163" s="5">
        <f>表格4[[#This Row],[Cash]]+表格4[[#This Row],[Stock Held]]*表格4[[#This Row],[Close]]</f>
        <v>103243.45000000001</v>
      </c>
      <c r="H163" s="7">
        <f>(表格4[[#This Row],[Close]]-$B$2)/$B$2</f>
        <v>5.3392658509454918E-2</v>
      </c>
      <c r="I163" s="7">
        <f>(表格4[[#This Row],[Capital]]-$G$2)/$G$2</f>
        <v>3.2434500000000116E-2</v>
      </c>
    </row>
    <row r="164" spans="1:9" x14ac:dyDescent="0.25">
      <c r="A164" s="6">
        <v>38946</v>
      </c>
      <c r="B164" s="1">
        <v>47.8</v>
      </c>
      <c r="C164" s="4">
        <f t="shared" si="2"/>
        <v>47.35</v>
      </c>
      <c r="D164" s="1" t="str">
        <f>IF(表格4[[#This Row],[Close]]&gt;表格4[[#This Row],[3-Day Average]],"Buy",IF(表格4[[#This Row],[Close]]&lt;表格4[[#This Row],[3-Day Average]],"Sell",""))</f>
        <v>Buy</v>
      </c>
      <c r="E164" s="5">
        <f>IF(表格4[[#This Row],[Suggestion]]="Buy",E163-FLOOR(E163/表格4[[#This Row],[Close]],1)*表格4[[#This Row],[Close]],IF(表格4[[#This Row],[Suggestion]]="Sell",E163+F163*表格4[[#This Row],[Close]],E163))</f>
        <v>20.450000000011642</v>
      </c>
      <c r="F164" s="1">
        <f>IF(表格4[[#This Row],[Suggestion]]="Buy",F163+FLOOR(E163/表格4[[#This Row],[Close]],1),IF(表格4[[#This Row],[Suggestion]]="Sell",0,F163))</f>
        <v>2180</v>
      </c>
      <c r="G164" s="5">
        <f>表格4[[#This Row],[Cash]]+表格4[[#This Row],[Stock Held]]*表格4[[#This Row],[Close]]</f>
        <v>104224.45000000001</v>
      </c>
      <c r="H164" s="7">
        <f>(表格4[[#This Row],[Close]]-$B$2)/$B$2</f>
        <v>6.3403781979977619E-2</v>
      </c>
      <c r="I164" s="7">
        <f>(表格4[[#This Row],[Capital]]-$G$2)/$G$2</f>
        <v>4.2244500000000115E-2</v>
      </c>
    </row>
    <row r="165" spans="1:9" x14ac:dyDescent="0.25">
      <c r="A165" s="6">
        <v>38947</v>
      </c>
      <c r="B165" s="1">
        <v>47.9</v>
      </c>
      <c r="C165" s="4">
        <f t="shared" si="2"/>
        <v>47.683333333333337</v>
      </c>
      <c r="D165" s="1" t="str">
        <f>IF(表格4[[#This Row],[Close]]&gt;表格4[[#This Row],[3-Day Average]],"Buy",IF(表格4[[#This Row],[Close]]&lt;表格4[[#This Row],[3-Day Average]],"Sell",""))</f>
        <v>Buy</v>
      </c>
      <c r="E165" s="5">
        <f>IF(表格4[[#This Row],[Suggestion]]="Buy",E164-FLOOR(E164/表格4[[#This Row],[Close]],1)*表格4[[#This Row],[Close]],IF(表格4[[#This Row],[Suggestion]]="Sell",E164+F164*表格4[[#This Row],[Close]],E164))</f>
        <v>20.450000000011642</v>
      </c>
      <c r="F165" s="1">
        <f>IF(表格4[[#This Row],[Suggestion]]="Buy",F164+FLOOR(E164/表格4[[#This Row],[Close]],1),IF(表格4[[#This Row],[Suggestion]]="Sell",0,F164))</f>
        <v>2180</v>
      </c>
      <c r="G165" s="5">
        <f>表格4[[#This Row],[Cash]]+表格4[[#This Row],[Stock Held]]*表格4[[#This Row],[Close]]</f>
        <v>104442.45000000001</v>
      </c>
      <c r="H165" s="7">
        <f>(表格4[[#This Row],[Close]]-$B$2)/$B$2</f>
        <v>6.562847608453827E-2</v>
      </c>
      <c r="I165" s="7">
        <f>(表格4[[#This Row],[Capital]]-$G$2)/$G$2</f>
        <v>4.4424500000000117E-2</v>
      </c>
    </row>
    <row r="166" spans="1:9" x14ac:dyDescent="0.25">
      <c r="A166" s="6">
        <v>38950</v>
      </c>
      <c r="B166" s="1">
        <v>47.55</v>
      </c>
      <c r="C166" s="4">
        <f t="shared" si="2"/>
        <v>47.75</v>
      </c>
      <c r="D166" s="1" t="str">
        <f>IF(表格4[[#This Row],[Close]]&gt;表格4[[#This Row],[3-Day Average]],"Buy",IF(表格4[[#This Row],[Close]]&lt;表格4[[#This Row],[3-Day Average]],"Sell",""))</f>
        <v>Sell</v>
      </c>
      <c r="E166" s="5">
        <f>IF(表格4[[#This Row],[Suggestion]]="Buy",E165-FLOOR(E165/表格4[[#This Row],[Close]],1)*表格4[[#This Row],[Close]],IF(表格4[[#This Row],[Suggestion]]="Sell",E165+F165*表格4[[#This Row],[Close]],E165))</f>
        <v>103679.45000000001</v>
      </c>
      <c r="F166" s="1">
        <f>IF(表格4[[#This Row],[Suggestion]]="Buy",F165+FLOOR(E165/表格4[[#This Row],[Close]],1),IF(表格4[[#This Row],[Suggestion]]="Sell",0,F165))</f>
        <v>0</v>
      </c>
      <c r="G166" s="5">
        <f>表格4[[#This Row],[Cash]]+表格4[[#This Row],[Stock Held]]*表格4[[#This Row],[Close]]</f>
        <v>103679.45000000001</v>
      </c>
      <c r="H166" s="7">
        <f>(表格4[[#This Row],[Close]]-$B$2)/$B$2</f>
        <v>5.7842046718576068E-2</v>
      </c>
      <c r="I166" s="7">
        <f>(表格4[[#This Row],[Capital]]-$G$2)/$G$2</f>
        <v>3.6794500000000119E-2</v>
      </c>
    </row>
    <row r="167" spans="1:9" x14ac:dyDescent="0.25">
      <c r="A167" s="6">
        <v>38951</v>
      </c>
      <c r="B167" s="1">
        <v>47.85</v>
      </c>
      <c r="C167" s="4">
        <f t="shared" si="2"/>
        <v>47.766666666666659</v>
      </c>
      <c r="D167" s="1" t="str">
        <f>IF(表格4[[#This Row],[Close]]&gt;表格4[[#This Row],[3-Day Average]],"Buy",IF(表格4[[#This Row],[Close]]&lt;表格4[[#This Row],[3-Day Average]],"Sell",""))</f>
        <v>Buy</v>
      </c>
      <c r="E167" s="5">
        <f>IF(表格4[[#This Row],[Suggestion]]="Buy",E166-FLOOR(E166/表格4[[#This Row],[Close]],1)*表格4[[#This Row],[Close]],IF(表格4[[#This Row],[Suggestion]]="Sell",E166+F166*表格4[[#This Row],[Close]],E166))</f>
        <v>36.350000000005821</v>
      </c>
      <c r="F167" s="1">
        <f>IF(表格4[[#This Row],[Suggestion]]="Buy",F166+FLOOR(E166/表格4[[#This Row],[Close]],1),IF(表格4[[#This Row],[Suggestion]]="Sell",0,F166))</f>
        <v>2166</v>
      </c>
      <c r="G167" s="5">
        <f>表格4[[#This Row],[Cash]]+表格4[[#This Row],[Stock Held]]*表格4[[#This Row],[Close]]</f>
        <v>103679.45000000001</v>
      </c>
      <c r="H167" s="7">
        <f>(表格4[[#This Row],[Close]]-$B$2)/$B$2</f>
        <v>6.4516129032258035E-2</v>
      </c>
      <c r="I167" s="7">
        <f>(表格4[[#This Row],[Capital]]-$G$2)/$G$2</f>
        <v>3.6794500000000119E-2</v>
      </c>
    </row>
    <row r="168" spans="1:9" x14ac:dyDescent="0.25">
      <c r="A168" s="6">
        <v>38952</v>
      </c>
      <c r="B168" s="1">
        <v>47.9</v>
      </c>
      <c r="C168" s="4">
        <f t="shared" si="2"/>
        <v>47.766666666666673</v>
      </c>
      <c r="D168" s="1" t="str">
        <f>IF(表格4[[#This Row],[Close]]&gt;表格4[[#This Row],[3-Day Average]],"Buy",IF(表格4[[#This Row],[Close]]&lt;表格4[[#This Row],[3-Day Average]],"Sell",""))</f>
        <v>Buy</v>
      </c>
      <c r="E168" s="5">
        <f>IF(表格4[[#This Row],[Suggestion]]="Buy",E167-FLOOR(E167/表格4[[#This Row],[Close]],1)*表格4[[#This Row],[Close]],IF(表格4[[#This Row],[Suggestion]]="Sell",E167+F167*表格4[[#This Row],[Close]],E167))</f>
        <v>36.350000000005821</v>
      </c>
      <c r="F168" s="1">
        <f>IF(表格4[[#This Row],[Suggestion]]="Buy",F167+FLOOR(E167/表格4[[#This Row],[Close]],1),IF(表格4[[#This Row],[Suggestion]]="Sell",0,F167))</f>
        <v>2166</v>
      </c>
      <c r="G168" s="5">
        <f>表格4[[#This Row],[Cash]]+表格4[[#This Row],[Stock Held]]*表格4[[#This Row],[Close]]</f>
        <v>103787.75</v>
      </c>
      <c r="H168" s="7">
        <f>(表格4[[#This Row],[Close]]-$B$2)/$B$2</f>
        <v>6.562847608453827E-2</v>
      </c>
      <c r="I168" s="7">
        <f>(表格4[[#This Row],[Capital]]-$G$2)/$G$2</f>
        <v>3.7877500000000001E-2</v>
      </c>
    </row>
    <row r="169" spans="1:9" x14ac:dyDescent="0.25">
      <c r="A169" s="6">
        <v>38953</v>
      </c>
      <c r="B169" s="1">
        <v>48.1</v>
      </c>
      <c r="C169" s="4">
        <f t="shared" si="2"/>
        <v>47.949999999999996</v>
      </c>
      <c r="D169" s="1" t="str">
        <f>IF(表格4[[#This Row],[Close]]&gt;表格4[[#This Row],[3-Day Average]],"Buy",IF(表格4[[#This Row],[Close]]&lt;表格4[[#This Row],[3-Day Average]],"Sell",""))</f>
        <v>Buy</v>
      </c>
      <c r="E169" s="5">
        <f>IF(表格4[[#This Row],[Suggestion]]="Buy",E168-FLOOR(E168/表格4[[#This Row],[Close]],1)*表格4[[#This Row],[Close]],IF(表格4[[#This Row],[Suggestion]]="Sell",E168+F168*表格4[[#This Row],[Close]],E168))</f>
        <v>36.350000000005821</v>
      </c>
      <c r="F169" s="1">
        <f>IF(表格4[[#This Row],[Suggestion]]="Buy",F168+FLOOR(E168/表格4[[#This Row],[Close]],1),IF(表格4[[#This Row],[Suggestion]]="Sell",0,F168))</f>
        <v>2166</v>
      </c>
      <c r="G169" s="5">
        <f>表格4[[#This Row],[Cash]]+表格4[[#This Row],[Stock Held]]*表格4[[#This Row],[Close]]</f>
        <v>104220.95000000001</v>
      </c>
      <c r="H169" s="7">
        <f>(表格4[[#This Row],[Close]]-$B$2)/$B$2</f>
        <v>7.0077864293659586E-2</v>
      </c>
      <c r="I169" s="7">
        <f>(表格4[[#This Row],[Capital]]-$G$2)/$G$2</f>
        <v>4.2209500000000115E-2</v>
      </c>
    </row>
    <row r="170" spans="1:9" x14ac:dyDescent="0.25">
      <c r="A170" s="6">
        <v>38954</v>
      </c>
      <c r="B170" s="1">
        <v>48</v>
      </c>
      <c r="C170" s="4">
        <f t="shared" si="2"/>
        <v>48</v>
      </c>
      <c r="D170" s="1" t="str">
        <f>IF(表格4[[#This Row],[Close]]&gt;表格4[[#This Row],[3-Day Average]],"Buy",IF(表格4[[#This Row],[Close]]&lt;表格4[[#This Row],[3-Day Average]],"Sell",""))</f>
        <v/>
      </c>
      <c r="E170" s="5">
        <f>IF(表格4[[#This Row],[Suggestion]]="Buy",E169-FLOOR(E169/表格4[[#This Row],[Close]],1)*表格4[[#This Row],[Close]],IF(表格4[[#This Row],[Suggestion]]="Sell",E169+F169*表格4[[#This Row],[Close]],E169))</f>
        <v>36.350000000005821</v>
      </c>
      <c r="F170" s="1">
        <f>IF(表格4[[#This Row],[Suggestion]]="Buy",F169+FLOOR(E169/表格4[[#This Row],[Close]],1),IF(表格4[[#This Row],[Suggestion]]="Sell",0,F169))</f>
        <v>2166</v>
      </c>
      <c r="G170" s="5">
        <f>表格4[[#This Row],[Cash]]+表格4[[#This Row],[Stock Held]]*表格4[[#This Row],[Close]]</f>
        <v>104004.35</v>
      </c>
      <c r="H170" s="7">
        <f>(表格4[[#This Row],[Close]]-$B$2)/$B$2</f>
        <v>6.7853170189098935E-2</v>
      </c>
      <c r="I170" s="7">
        <f>(表格4[[#This Row],[Capital]]-$G$2)/$G$2</f>
        <v>4.0043500000000058E-2</v>
      </c>
    </row>
    <row r="171" spans="1:9" x14ac:dyDescent="0.25">
      <c r="A171" s="6">
        <v>38957</v>
      </c>
      <c r="B171" s="1">
        <v>47.6</v>
      </c>
      <c r="C171" s="4">
        <f t="shared" si="2"/>
        <v>47.9</v>
      </c>
      <c r="D171" s="1" t="str">
        <f>IF(表格4[[#This Row],[Close]]&gt;表格4[[#This Row],[3-Day Average]],"Buy",IF(表格4[[#This Row],[Close]]&lt;表格4[[#This Row],[3-Day Average]],"Sell",""))</f>
        <v>Sell</v>
      </c>
      <c r="E171" s="5">
        <f>IF(表格4[[#This Row],[Suggestion]]="Buy",E170-FLOOR(E170/表格4[[#This Row],[Close]],1)*表格4[[#This Row],[Close]],IF(表格4[[#This Row],[Suggestion]]="Sell",E170+F170*表格4[[#This Row],[Close]],E170))</f>
        <v>103137.95000000001</v>
      </c>
      <c r="F171" s="1">
        <f>IF(表格4[[#This Row],[Suggestion]]="Buy",F170+FLOOR(E170/表格4[[#This Row],[Close]],1),IF(表格4[[#This Row],[Suggestion]]="Sell",0,F170))</f>
        <v>0</v>
      </c>
      <c r="G171" s="5">
        <f>表格4[[#This Row],[Cash]]+表格4[[#This Row],[Stock Held]]*表格4[[#This Row],[Close]]</f>
        <v>103137.95000000001</v>
      </c>
      <c r="H171" s="7">
        <f>(表格4[[#This Row],[Close]]-$B$2)/$B$2</f>
        <v>5.895439377085647E-2</v>
      </c>
      <c r="I171" s="7">
        <f>(表格4[[#This Row],[Capital]]-$G$2)/$G$2</f>
        <v>3.1379500000000116E-2</v>
      </c>
    </row>
    <row r="172" spans="1:9" x14ac:dyDescent="0.25">
      <c r="A172" s="6">
        <v>38958</v>
      </c>
      <c r="B172" s="1">
        <v>47.9</v>
      </c>
      <c r="C172" s="4">
        <f t="shared" si="2"/>
        <v>47.833333333333336</v>
      </c>
      <c r="D172" s="1" t="str">
        <f>IF(表格4[[#This Row],[Close]]&gt;表格4[[#This Row],[3-Day Average]],"Buy",IF(表格4[[#This Row],[Close]]&lt;表格4[[#This Row],[3-Day Average]],"Sell",""))</f>
        <v>Buy</v>
      </c>
      <c r="E172" s="5">
        <f>IF(表格4[[#This Row],[Suggestion]]="Buy",E171-FLOOR(E171/表格4[[#This Row],[Close]],1)*表格4[[#This Row],[Close]],IF(表格4[[#This Row],[Suggestion]]="Sell",E171+F171*表格4[[#This Row],[Close]],E171))</f>
        <v>9.2500000000145519</v>
      </c>
      <c r="F172" s="1">
        <f>IF(表格4[[#This Row],[Suggestion]]="Buy",F171+FLOOR(E171/表格4[[#This Row],[Close]],1),IF(表格4[[#This Row],[Suggestion]]="Sell",0,F171))</f>
        <v>2153</v>
      </c>
      <c r="G172" s="5">
        <f>表格4[[#This Row],[Cash]]+表格4[[#This Row],[Stock Held]]*表格4[[#This Row],[Close]]</f>
        <v>103137.95000000001</v>
      </c>
      <c r="H172" s="7">
        <f>(表格4[[#This Row],[Close]]-$B$2)/$B$2</f>
        <v>6.562847608453827E-2</v>
      </c>
      <c r="I172" s="7">
        <f>(表格4[[#This Row],[Capital]]-$G$2)/$G$2</f>
        <v>3.1379500000000116E-2</v>
      </c>
    </row>
    <row r="173" spans="1:9" x14ac:dyDescent="0.25">
      <c r="A173" s="6">
        <v>38959</v>
      </c>
      <c r="B173" s="1">
        <v>48.95</v>
      </c>
      <c r="C173" s="4">
        <f t="shared" si="2"/>
        <v>48.15</v>
      </c>
      <c r="D173" s="1" t="str">
        <f>IF(表格4[[#This Row],[Close]]&gt;表格4[[#This Row],[3-Day Average]],"Buy",IF(表格4[[#This Row],[Close]]&lt;表格4[[#This Row],[3-Day Average]],"Sell",""))</f>
        <v>Buy</v>
      </c>
      <c r="E173" s="5">
        <f>IF(表格4[[#This Row],[Suggestion]]="Buy",E172-FLOOR(E172/表格4[[#This Row],[Close]],1)*表格4[[#This Row],[Close]],IF(表格4[[#This Row],[Suggestion]]="Sell",E172+F172*表格4[[#This Row],[Close]],E172))</f>
        <v>9.2500000000145519</v>
      </c>
      <c r="F173" s="1">
        <f>IF(表格4[[#This Row],[Suggestion]]="Buy",F172+FLOOR(E172/表格4[[#This Row],[Close]],1),IF(表格4[[#This Row],[Suggestion]]="Sell",0,F172))</f>
        <v>2153</v>
      </c>
      <c r="G173" s="5">
        <f>表格4[[#This Row],[Cash]]+表格4[[#This Row],[Stock Held]]*表格4[[#This Row],[Close]]</f>
        <v>105398.60000000002</v>
      </c>
      <c r="H173" s="7">
        <f>(表格4[[#This Row],[Close]]-$B$2)/$B$2</f>
        <v>8.8987764182424905E-2</v>
      </c>
      <c r="I173" s="7">
        <f>(表格4[[#This Row],[Capital]]-$G$2)/$G$2</f>
        <v>5.39860000000002E-2</v>
      </c>
    </row>
    <row r="174" spans="1:9" x14ac:dyDescent="0.25">
      <c r="A174" s="6">
        <v>38960</v>
      </c>
      <c r="B174" s="1">
        <v>49.2</v>
      </c>
      <c r="C174" s="4">
        <f t="shared" si="2"/>
        <v>48.683333333333337</v>
      </c>
      <c r="D174" s="1" t="str">
        <f>IF(表格4[[#This Row],[Close]]&gt;表格4[[#This Row],[3-Day Average]],"Buy",IF(表格4[[#This Row],[Close]]&lt;表格4[[#This Row],[3-Day Average]],"Sell",""))</f>
        <v>Buy</v>
      </c>
      <c r="E174" s="5">
        <f>IF(表格4[[#This Row],[Suggestion]]="Buy",E173-FLOOR(E173/表格4[[#This Row],[Close]],1)*表格4[[#This Row],[Close]],IF(表格4[[#This Row],[Suggestion]]="Sell",E173+F173*表格4[[#This Row],[Close]],E173))</f>
        <v>9.2500000000145519</v>
      </c>
      <c r="F174" s="1">
        <f>IF(表格4[[#This Row],[Suggestion]]="Buy",F173+FLOOR(E173/表格4[[#This Row],[Close]],1),IF(表格4[[#This Row],[Suggestion]]="Sell",0,F173))</f>
        <v>2153</v>
      </c>
      <c r="G174" s="5">
        <f>表格4[[#This Row],[Cash]]+表格4[[#This Row],[Stock Held]]*表格4[[#This Row],[Close]]</f>
        <v>105936.85000000002</v>
      </c>
      <c r="H174" s="7">
        <f>(表格4[[#This Row],[Close]]-$B$2)/$B$2</f>
        <v>9.4549499443826471E-2</v>
      </c>
      <c r="I174" s="7">
        <f>(表格4[[#This Row],[Capital]]-$G$2)/$G$2</f>
        <v>5.9368500000000206E-2</v>
      </c>
    </row>
    <row r="175" spans="1:9" x14ac:dyDescent="0.25">
      <c r="A175" s="6">
        <v>38961</v>
      </c>
      <c r="B175" s="1">
        <v>49.7</v>
      </c>
      <c r="C175" s="4">
        <f t="shared" si="2"/>
        <v>49.283333333333339</v>
      </c>
      <c r="D175" s="1" t="str">
        <f>IF(表格4[[#This Row],[Close]]&gt;表格4[[#This Row],[3-Day Average]],"Buy",IF(表格4[[#This Row],[Close]]&lt;表格4[[#This Row],[3-Day Average]],"Sell",""))</f>
        <v>Buy</v>
      </c>
      <c r="E175" s="5">
        <f>IF(表格4[[#This Row],[Suggestion]]="Buy",E174-FLOOR(E174/表格4[[#This Row],[Close]],1)*表格4[[#This Row],[Close]],IF(表格4[[#This Row],[Suggestion]]="Sell",E174+F174*表格4[[#This Row],[Close]],E174))</f>
        <v>9.2500000000145519</v>
      </c>
      <c r="F175" s="1">
        <f>IF(表格4[[#This Row],[Suggestion]]="Buy",F174+FLOOR(E174/表格4[[#This Row],[Close]],1),IF(表格4[[#This Row],[Suggestion]]="Sell",0,F174))</f>
        <v>2153</v>
      </c>
      <c r="G175" s="5">
        <f>表格4[[#This Row],[Cash]]+表格4[[#This Row],[Stock Held]]*表格4[[#This Row],[Close]]</f>
        <v>107013.35000000002</v>
      </c>
      <c r="H175" s="7">
        <f>(表格4[[#This Row],[Close]]-$B$2)/$B$2</f>
        <v>0.10567296996662959</v>
      </c>
      <c r="I175" s="7">
        <f>(表格4[[#This Row],[Capital]]-$G$2)/$G$2</f>
        <v>7.013350000000021E-2</v>
      </c>
    </row>
    <row r="176" spans="1:9" x14ac:dyDescent="0.25">
      <c r="A176" s="6">
        <v>38964</v>
      </c>
      <c r="B176" s="1">
        <v>50.2</v>
      </c>
      <c r="C176" s="4">
        <f t="shared" si="2"/>
        <v>49.70000000000001</v>
      </c>
      <c r="D176" s="1" t="str">
        <f>IF(表格4[[#This Row],[Close]]&gt;表格4[[#This Row],[3-Day Average]],"Buy",IF(表格4[[#This Row],[Close]]&lt;表格4[[#This Row],[3-Day Average]],"Sell",""))</f>
        <v>Buy</v>
      </c>
      <c r="E176" s="5">
        <f>IF(表格4[[#This Row],[Suggestion]]="Buy",E175-FLOOR(E175/表格4[[#This Row],[Close]],1)*表格4[[#This Row],[Close]],IF(表格4[[#This Row],[Suggestion]]="Sell",E175+F175*表格4[[#This Row],[Close]],E175))</f>
        <v>9.2500000000145519</v>
      </c>
      <c r="F176" s="1">
        <f>IF(表格4[[#This Row],[Suggestion]]="Buy",F175+FLOOR(E175/表格4[[#This Row],[Close]],1),IF(表格4[[#This Row],[Suggestion]]="Sell",0,F175))</f>
        <v>2153</v>
      </c>
      <c r="G176" s="5">
        <f>表格4[[#This Row],[Cash]]+表格4[[#This Row],[Stock Held]]*表格4[[#This Row],[Close]]</f>
        <v>108089.85000000002</v>
      </c>
      <c r="H176" s="7">
        <f>(表格4[[#This Row],[Close]]-$B$2)/$B$2</f>
        <v>0.11679644048943269</v>
      </c>
      <c r="I176" s="7">
        <f>(表格4[[#This Row],[Capital]]-$G$2)/$G$2</f>
        <v>8.0898500000000206E-2</v>
      </c>
    </row>
    <row r="177" spans="1:9" x14ac:dyDescent="0.25">
      <c r="A177" s="6">
        <v>38965</v>
      </c>
      <c r="B177" s="1">
        <v>50.4</v>
      </c>
      <c r="C177" s="4">
        <f t="shared" si="2"/>
        <v>50.1</v>
      </c>
      <c r="D177" s="1" t="str">
        <f>IF(表格4[[#This Row],[Close]]&gt;表格4[[#This Row],[3-Day Average]],"Buy",IF(表格4[[#This Row],[Close]]&lt;表格4[[#This Row],[3-Day Average]],"Sell",""))</f>
        <v>Buy</v>
      </c>
      <c r="E177" s="5">
        <f>IF(表格4[[#This Row],[Suggestion]]="Buy",E176-FLOOR(E176/表格4[[#This Row],[Close]],1)*表格4[[#This Row],[Close]],IF(表格4[[#This Row],[Suggestion]]="Sell",E176+F176*表格4[[#This Row],[Close]],E176))</f>
        <v>9.2500000000145519</v>
      </c>
      <c r="F177" s="1">
        <f>IF(表格4[[#This Row],[Suggestion]]="Buy",F176+FLOOR(E176/表格4[[#This Row],[Close]],1),IF(表格4[[#This Row],[Suggestion]]="Sell",0,F176))</f>
        <v>2153</v>
      </c>
      <c r="G177" s="5">
        <f>表格4[[#This Row],[Cash]]+表格4[[#This Row],[Stock Held]]*表格4[[#This Row],[Close]]</f>
        <v>108520.45000000001</v>
      </c>
      <c r="H177" s="7">
        <f>(表格4[[#This Row],[Close]]-$B$2)/$B$2</f>
        <v>0.12124582869855384</v>
      </c>
      <c r="I177" s="7">
        <f>(表格4[[#This Row],[Capital]]-$G$2)/$G$2</f>
        <v>8.5204500000000113E-2</v>
      </c>
    </row>
    <row r="178" spans="1:9" x14ac:dyDescent="0.25">
      <c r="A178" s="6">
        <v>38966</v>
      </c>
      <c r="B178" s="1">
        <v>49.65</v>
      </c>
      <c r="C178" s="4">
        <f t="shared" si="2"/>
        <v>50.083333333333336</v>
      </c>
      <c r="D178" s="1" t="str">
        <f>IF(表格4[[#This Row],[Close]]&gt;表格4[[#This Row],[3-Day Average]],"Buy",IF(表格4[[#This Row],[Close]]&lt;表格4[[#This Row],[3-Day Average]],"Sell",""))</f>
        <v>Sell</v>
      </c>
      <c r="E178" s="5">
        <f>IF(表格4[[#This Row],[Suggestion]]="Buy",E177-FLOOR(E177/表格4[[#This Row],[Close]],1)*表格4[[#This Row],[Close]],IF(表格4[[#This Row],[Suggestion]]="Sell",E177+F177*表格4[[#This Row],[Close]],E177))</f>
        <v>106905.70000000001</v>
      </c>
      <c r="F178" s="1">
        <f>IF(表格4[[#This Row],[Suggestion]]="Buy",F177+FLOOR(E177/表格4[[#This Row],[Close]],1),IF(表格4[[#This Row],[Suggestion]]="Sell",0,F177))</f>
        <v>0</v>
      </c>
      <c r="G178" s="5">
        <f>表格4[[#This Row],[Cash]]+表格4[[#This Row],[Stock Held]]*表格4[[#This Row],[Close]]</f>
        <v>106905.70000000001</v>
      </c>
      <c r="H178" s="7">
        <f>(表格4[[#This Row],[Close]]-$B$2)/$B$2</f>
        <v>0.10456062291434917</v>
      </c>
      <c r="I178" s="7">
        <f>(表格4[[#This Row],[Capital]]-$G$2)/$G$2</f>
        <v>6.9057000000000118E-2</v>
      </c>
    </row>
    <row r="179" spans="1:9" x14ac:dyDescent="0.25">
      <c r="A179" s="6">
        <v>38967</v>
      </c>
      <c r="B179" s="1">
        <v>49.05</v>
      </c>
      <c r="C179" s="4">
        <f t="shared" si="2"/>
        <v>49.699999999999996</v>
      </c>
      <c r="D179" s="1" t="str">
        <f>IF(表格4[[#This Row],[Close]]&gt;表格4[[#This Row],[3-Day Average]],"Buy",IF(表格4[[#This Row],[Close]]&lt;表格4[[#This Row],[3-Day Average]],"Sell",""))</f>
        <v>Sell</v>
      </c>
      <c r="E179" s="5">
        <f>IF(表格4[[#This Row],[Suggestion]]="Buy",E178-FLOOR(E178/表格4[[#This Row],[Close]],1)*表格4[[#This Row],[Close]],IF(表格4[[#This Row],[Suggestion]]="Sell",E178+F178*表格4[[#This Row],[Close]],E178))</f>
        <v>106905.70000000001</v>
      </c>
      <c r="F179" s="1">
        <f>IF(表格4[[#This Row],[Suggestion]]="Buy",F178+FLOOR(E178/表格4[[#This Row],[Close]],1),IF(表格4[[#This Row],[Suggestion]]="Sell",0,F178))</f>
        <v>0</v>
      </c>
      <c r="G179" s="5">
        <f>表格4[[#This Row],[Cash]]+表格4[[#This Row],[Stock Held]]*表格4[[#This Row],[Close]]</f>
        <v>106905.70000000001</v>
      </c>
      <c r="H179" s="7">
        <f>(表格4[[#This Row],[Close]]-$B$2)/$B$2</f>
        <v>9.1212458286985404E-2</v>
      </c>
      <c r="I179" s="7">
        <f>(表格4[[#This Row],[Capital]]-$G$2)/$G$2</f>
        <v>6.9057000000000118E-2</v>
      </c>
    </row>
    <row r="180" spans="1:9" x14ac:dyDescent="0.25">
      <c r="A180" s="6">
        <v>38968</v>
      </c>
      <c r="B180" s="1">
        <v>49.55</v>
      </c>
      <c r="C180" s="4">
        <f t="shared" si="2"/>
        <v>49.416666666666664</v>
      </c>
      <c r="D180" s="1" t="str">
        <f>IF(表格4[[#This Row],[Close]]&gt;表格4[[#This Row],[3-Day Average]],"Buy",IF(表格4[[#This Row],[Close]]&lt;表格4[[#This Row],[3-Day Average]],"Sell",""))</f>
        <v>Buy</v>
      </c>
      <c r="E180" s="5">
        <f>IF(表格4[[#This Row],[Suggestion]]="Buy",E179-FLOOR(E179/表格4[[#This Row],[Close]],1)*表格4[[#This Row],[Close]],IF(表格4[[#This Row],[Suggestion]]="Sell",E179+F179*表格4[[#This Row],[Close]],E179))</f>
        <v>26.350000000020373</v>
      </c>
      <c r="F180" s="1">
        <f>IF(表格4[[#This Row],[Suggestion]]="Buy",F179+FLOOR(E179/表格4[[#This Row],[Close]],1),IF(表格4[[#This Row],[Suggestion]]="Sell",0,F179))</f>
        <v>2157</v>
      </c>
      <c r="G180" s="5">
        <f>表格4[[#This Row],[Cash]]+表格4[[#This Row],[Stock Held]]*表格4[[#This Row],[Close]]</f>
        <v>106905.70000000001</v>
      </c>
      <c r="H180" s="7">
        <f>(表格4[[#This Row],[Close]]-$B$2)/$B$2</f>
        <v>0.10233592880978852</v>
      </c>
      <c r="I180" s="7">
        <f>(表格4[[#This Row],[Capital]]-$G$2)/$G$2</f>
        <v>6.9057000000000118E-2</v>
      </c>
    </row>
    <row r="181" spans="1:9" x14ac:dyDescent="0.25">
      <c r="A181" s="6">
        <v>38971</v>
      </c>
      <c r="B181" s="1">
        <v>48.55</v>
      </c>
      <c r="C181" s="4">
        <f t="shared" si="2"/>
        <v>49.04999999999999</v>
      </c>
      <c r="D181" s="1" t="str">
        <f>IF(表格4[[#This Row],[Close]]&gt;表格4[[#This Row],[3-Day Average]],"Buy",IF(表格4[[#This Row],[Close]]&lt;表格4[[#This Row],[3-Day Average]],"Sell",""))</f>
        <v>Sell</v>
      </c>
      <c r="E181" s="5">
        <f>IF(表格4[[#This Row],[Suggestion]]="Buy",E180-FLOOR(E180/表格4[[#This Row],[Close]],1)*表格4[[#This Row],[Close]],IF(表格4[[#This Row],[Suggestion]]="Sell",E180+F180*表格4[[#This Row],[Close]],E180))</f>
        <v>104748.70000000001</v>
      </c>
      <c r="F181" s="1">
        <f>IF(表格4[[#This Row],[Suggestion]]="Buy",F180+FLOOR(E180/表格4[[#This Row],[Close]],1),IF(表格4[[#This Row],[Suggestion]]="Sell",0,F180))</f>
        <v>0</v>
      </c>
      <c r="G181" s="5">
        <f>表格4[[#This Row],[Cash]]+表格4[[#This Row],[Stock Held]]*表格4[[#This Row],[Close]]</f>
        <v>104748.70000000001</v>
      </c>
      <c r="H181" s="7">
        <f>(表格4[[#This Row],[Close]]-$B$2)/$B$2</f>
        <v>8.0088987764182287E-2</v>
      </c>
      <c r="I181" s="7">
        <f>(表格4[[#This Row],[Capital]]-$G$2)/$G$2</f>
        <v>4.7487000000000119E-2</v>
      </c>
    </row>
    <row r="182" spans="1:9" x14ac:dyDescent="0.25">
      <c r="A182" s="6">
        <v>38972</v>
      </c>
      <c r="B182" s="1">
        <v>48.5</v>
      </c>
      <c r="C182" s="4">
        <f t="shared" si="2"/>
        <v>48.866666666666667</v>
      </c>
      <c r="D182" s="1" t="str">
        <f>IF(表格4[[#This Row],[Close]]&gt;表格4[[#This Row],[3-Day Average]],"Buy",IF(表格4[[#This Row],[Close]]&lt;表格4[[#This Row],[3-Day Average]],"Sell",""))</f>
        <v>Sell</v>
      </c>
      <c r="E182" s="5">
        <f>IF(表格4[[#This Row],[Suggestion]]="Buy",E181-FLOOR(E181/表格4[[#This Row],[Close]],1)*表格4[[#This Row],[Close]],IF(表格4[[#This Row],[Suggestion]]="Sell",E181+F181*表格4[[#This Row],[Close]],E181))</f>
        <v>104748.70000000001</v>
      </c>
      <c r="F182" s="1">
        <f>IF(表格4[[#This Row],[Suggestion]]="Buy",F181+FLOOR(E181/表格4[[#This Row],[Close]],1),IF(表格4[[#This Row],[Suggestion]]="Sell",0,F181))</f>
        <v>0</v>
      </c>
      <c r="G182" s="5">
        <f>表格4[[#This Row],[Cash]]+表格4[[#This Row],[Stock Held]]*表格4[[#This Row],[Close]]</f>
        <v>104748.70000000001</v>
      </c>
      <c r="H182" s="7">
        <f>(表格4[[#This Row],[Close]]-$B$2)/$B$2</f>
        <v>7.8976640711902052E-2</v>
      </c>
      <c r="I182" s="7">
        <f>(表格4[[#This Row],[Capital]]-$G$2)/$G$2</f>
        <v>4.7487000000000119E-2</v>
      </c>
    </row>
    <row r="183" spans="1:9" x14ac:dyDescent="0.25">
      <c r="A183" s="6">
        <v>38973</v>
      </c>
      <c r="B183" s="1">
        <v>49.05</v>
      </c>
      <c r="C183" s="4">
        <f t="shared" si="2"/>
        <v>48.699999999999996</v>
      </c>
      <c r="D183" s="1" t="str">
        <f>IF(表格4[[#This Row],[Close]]&gt;表格4[[#This Row],[3-Day Average]],"Buy",IF(表格4[[#This Row],[Close]]&lt;表格4[[#This Row],[3-Day Average]],"Sell",""))</f>
        <v>Buy</v>
      </c>
      <c r="E183" s="5">
        <f>IF(表格4[[#This Row],[Suggestion]]="Buy",E182-FLOOR(E182/表格4[[#This Row],[Close]],1)*表格4[[#This Row],[Close]],IF(表格4[[#This Row],[Suggestion]]="Sell",E182+F182*表格4[[#This Row],[Close]],E182))</f>
        <v>26.950000000011642</v>
      </c>
      <c r="F183" s="1">
        <f>IF(表格4[[#This Row],[Suggestion]]="Buy",F182+FLOOR(E182/表格4[[#This Row],[Close]],1),IF(表格4[[#This Row],[Suggestion]]="Sell",0,F182))</f>
        <v>2135</v>
      </c>
      <c r="G183" s="5">
        <f>表格4[[#This Row],[Cash]]+表格4[[#This Row],[Stock Held]]*表格4[[#This Row],[Close]]</f>
        <v>104748.70000000001</v>
      </c>
      <c r="H183" s="7">
        <f>(表格4[[#This Row],[Close]]-$B$2)/$B$2</f>
        <v>9.1212458286985404E-2</v>
      </c>
      <c r="I183" s="7">
        <f>(表格4[[#This Row],[Capital]]-$G$2)/$G$2</f>
        <v>4.7487000000000119E-2</v>
      </c>
    </row>
    <row r="184" spans="1:9" x14ac:dyDescent="0.25">
      <c r="A184" s="6">
        <v>38974</v>
      </c>
      <c r="B184" s="1">
        <v>48.9</v>
      </c>
      <c r="C184" s="4">
        <f t="shared" si="2"/>
        <v>48.816666666666663</v>
      </c>
      <c r="D184" s="1" t="str">
        <f>IF(表格4[[#This Row],[Close]]&gt;表格4[[#This Row],[3-Day Average]],"Buy",IF(表格4[[#This Row],[Close]]&lt;表格4[[#This Row],[3-Day Average]],"Sell",""))</f>
        <v>Buy</v>
      </c>
      <c r="E184" s="5">
        <f>IF(表格4[[#This Row],[Suggestion]]="Buy",E183-FLOOR(E183/表格4[[#This Row],[Close]],1)*表格4[[#This Row],[Close]],IF(表格4[[#This Row],[Suggestion]]="Sell",E183+F183*表格4[[#This Row],[Close]],E183))</f>
        <v>26.950000000011642</v>
      </c>
      <c r="F184" s="1">
        <f>IF(表格4[[#This Row],[Suggestion]]="Buy",F183+FLOOR(E183/表格4[[#This Row],[Close]],1),IF(表格4[[#This Row],[Suggestion]]="Sell",0,F183))</f>
        <v>2135</v>
      </c>
      <c r="G184" s="5">
        <f>表格4[[#This Row],[Cash]]+表格4[[#This Row],[Stock Held]]*表格4[[#This Row],[Close]]</f>
        <v>104428.45000000001</v>
      </c>
      <c r="H184" s="7">
        <f>(表格4[[#This Row],[Close]]-$B$2)/$B$2</f>
        <v>8.7875417130144504E-2</v>
      </c>
      <c r="I184" s="7">
        <f>(表格4[[#This Row],[Capital]]-$G$2)/$G$2</f>
        <v>4.4284500000000115E-2</v>
      </c>
    </row>
    <row r="185" spans="1:9" x14ac:dyDescent="0.25">
      <c r="A185" s="6">
        <v>38975</v>
      </c>
      <c r="B185" s="1">
        <v>49.65</v>
      </c>
      <c r="C185" s="4">
        <f t="shared" si="2"/>
        <v>49.199999999999996</v>
      </c>
      <c r="D185" s="1" t="str">
        <f>IF(表格4[[#This Row],[Close]]&gt;表格4[[#This Row],[3-Day Average]],"Buy",IF(表格4[[#This Row],[Close]]&lt;表格4[[#This Row],[3-Day Average]],"Sell",""))</f>
        <v>Buy</v>
      </c>
      <c r="E185" s="5">
        <f>IF(表格4[[#This Row],[Suggestion]]="Buy",E184-FLOOR(E184/表格4[[#This Row],[Close]],1)*表格4[[#This Row],[Close]],IF(表格4[[#This Row],[Suggestion]]="Sell",E184+F184*表格4[[#This Row],[Close]],E184))</f>
        <v>26.950000000011642</v>
      </c>
      <c r="F185" s="1">
        <f>IF(表格4[[#This Row],[Suggestion]]="Buy",F184+FLOOR(E184/表格4[[#This Row],[Close]],1),IF(表格4[[#This Row],[Suggestion]]="Sell",0,F184))</f>
        <v>2135</v>
      </c>
      <c r="G185" s="5">
        <f>表格4[[#This Row],[Cash]]+表格4[[#This Row],[Stock Held]]*表格4[[#This Row],[Close]]</f>
        <v>106029.70000000001</v>
      </c>
      <c r="H185" s="7">
        <f>(表格4[[#This Row],[Close]]-$B$2)/$B$2</f>
        <v>0.10456062291434917</v>
      </c>
      <c r="I185" s="7">
        <f>(表格4[[#This Row],[Capital]]-$G$2)/$G$2</f>
        <v>6.0297000000000114E-2</v>
      </c>
    </row>
    <row r="186" spans="1:9" x14ac:dyDescent="0.25">
      <c r="A186" s="6">
        <v>38978</v>
      </c>
      <c r="B186" s="1">
        <v>50.05</v>
      </c>
      <c r="C186" s="4">
        <f t="shared" si="2"/>
        <v>49.533333333333331</v>
      </c>
      <c r="D186" s="1" t="str">
        <f>IF(表格4[[#This Row],[Close]]&gt;表格4[[#This Row],[3-Day Average]],"Buy",IF(表格4[[#This Row],[Close]]&lt;表格4[[#This Row],[3-Day Average]],"Sell",""))</f>
        <v>Buy</v>
      </c>
      <c r="E186" s="5">
        <f>IF(表格4[[#This Row],[Suggestion]]="Buy",E185-FLOOR(E185/表格4[[#This Row],[Close]],1)*表格4[[#This Row],[Close]],IF(表格4[[#This Row],[Suggestion]]="Sell",E185+F185*表格4[[#This Row],[Close]],E185))</f>
        <v>26.950000000011642</v>
      </c>
      <c r="F186" s="1">
        <f>IF(表格4[[#This Row],[Suggestion]]="Buy",F185+FLOOR(E185/表格4[[#This Row],[Close]],1),IF(表格4[[#This Row],[Suggestion]]="Sell",0,F185))</f>
        <v>2135</v>
      </c>
      <c r="G186" s="5">
        <f>表格4[[#This Row],[Cash]]+表格4[[#This Row],[Stock Held]]*表格4[[#This Row],[Close]]</f>
        <v>106883.70000000001</v>
      </c>
      <c r="H186" s="7">
        <f>(表格4[[#This Row],[Close]]-$B$2)/$B$2</f>
        <v>0.11345939933259164</v>
      </c>
      <c r="I186" s="7">
        <f>(表格4[[#This Row],[Capital]]-$G$2)/$G$2</f>
        <v>6.883700000000012E-2</v>
      </c>
    </row>
    <row r="187" spans="1:9" x14ac:dyDescent="0.25">
      <c r="A187" s="6">
        <v>38979</v>
      </c>
      <c r="B187" s="1">
        <v>49.65</v>
      </c>
      <c r="C187" s="4">
        <f t="shared" si="2"/>
        <v>49.783333333333331</v>
      </c>
      <c r="D187" s="1" t="str">
        <f>IF(表格4[[#This Row],[Close]]&gt;表格4[[#This Row],[3-Day Average]],"Buy",IF(表格4[[#This Row],[Close]]&lt;表格4[[#This Row],[3-Day Average]],"Sell",""))</f>
        <v>Sell</v>
      </c>
      <c r="E187" s="5">
        <f>IF(表格4[[#This Row],[Suggestion]]="Buy",E186-FLOOR(E186/表格4[[#This Row],[Close]],1)*表格4[[#This Row],[Close]],IF(表格4[[#This Row],[Suggestion]]="Sell",E186+F186*表格4[[#This Row],[Close]],E186))</f>
        <v>106029.70000000001</v>
      </c>
      <c r="F187" s="1">
        <f>IF(表格4[[#This Row],[Suggestion]]="Buy",F186+FLOOR(E186/表格4[[#This Row],[Close]],1),IF(表格4[[#This Row],[Suggestion]]="Sell",0,F186))</f>
        <v>0</v>
      </c>
      <c r="G187" s="5">
        <f>表格4[[#This Row],[Cash]]+表格4[[#This Row],[Stock Held]]*表格4[[#This Row],[Close]]</f>
        <v>106029.70000000001</v>
      </c>
      <c r="H187" s="7">
        <f>(表格4[[#This Row],[Close]]-$B$2)/$B$2</f>
        <v>0.10456062291434917</v>
      </c>
      <c r="I187" s="7">
        <f>(表格4[[#This Row],[Capital]]-$G$2)/$G$2</f>
        <v>6.0297000000000114E-2</v>
      </c>
    </row>
    <row r="188" spans="1:9" x14ac:dyDescent="0.25">
      <c r="A188" s="6">
        <v>38980</v>
      </c>
      <c r="B188" s="1">
        <v>49.25</v>
      </c>
      <c r="C188" s="4">
        <f t="shared" si="2"/>
        <v>49.65</v>
      </c>
      <c r="D188" s="1" t="str">
        <f>IF(表格4[[#This Row],[Close]]&gt;表格4[[#This Row],[3-Day Average]],"Buy",IF(表格4[[#This Row],[Close]]&lt;表格4[[#This Row],[3-Day Average]],"Sell",""))</f>
        <v>Sell</v>
      </c>
      <c r="E188" s="5">
        <f>IF(表格4[[#This Row],[Suggestion]]="Buy",E187-FLOOR(E187/表格4[[#This Row],[Close]],1)*表格4[[#This Row],[Close]],IF(表格4[[#This Row],[Suggestion]]="Sell",E187+F187*表格4[[#This Row],[Close]],E187))</f>
        <v>106029.70000000001</v>
      </c>
      <c r="F188" s="1">
        <f>IF(表格4[[#This Row],[Suggestion]]="Buy",F187+FLOOR(E187/表格4[[#This Row],[Close]],1),IF(表格4[[#This Row],[Suggestion]]="Sell",0,F187))</f>
        <v>0</v>
      </c>
      <c r="G188" s="5">
        <f>表格4[[#This Row],[Cash]]+表格4[[#This Row],[Stock Held]]*表格4[[#This Row],[Close]]</f>
        <v>106029.70000000001</v>
      </c>
      <c r="H188" s="7">
        <f>(表格4[[#This Row],[Close]]-$B$2)/$B$2</f>
        <v>9.566184649610672E-2</v>
      </c>
      <c r="I188" s="7">
        <f>(表格4[[#This Row],[Capital]]-$G$2)/$G$2</f>
        <v>6.0297000000000114E-2</v>
      </c>
    </row>
    <row r="189" spans="1:9" x14ac:dyDescent="0.25">
      <c r="A189" s="6">
        <v>38981</v>
      </c>
      <c r="B189" s="1">
        <v>49.25</v>
      </c>
      <c r="C189" s="4">
        <f t="shared" si="2"/>
        <v>49.383333333333333</v>
      </c>
      <c r="D189" s="1" t="str">
        <f>IF(表格4[[#This Row],[Close]]&gt;表格4[[#This Row],[3-Day Average]],"Buy",IF(表格4[[#This Row],[Close]]&lt;表格4[[#This Row],[3-Day Average]],"Sell",""))</f>
        <v>Sell</v>
      </c>
      <c r="E189" s="5">
        <f>IF(表格4[[#This Row],[Suggestion]]="Buy",E188-FLOOR(E188/表格4[[#This Row],[Close]],1)*表格4[[#This Row],[Close]],IF(表格4[[#This Row],[Suggestion]]="Sell",E188+F188*表格4[[#This Row],[Close]],E188))</f>
        <v>106029.70000000001</v>
      </c>
      <c r="F189" s="1">
        <f>IF(表格4[[#This Row],[Suggestion]]="Buy",F188+FLOOR(E188/表格4[[#This Row],[Close]],1),IF(表格4[[#This Row],[Suggestion]]="Sell",0,F188))</f>
        <v>0</v>
      </c>
      <c r="G189" s="5">
        <f>表格4[[#This Row],[Cash]]+表格4[[#This Row],[Stock Held]]*表格4[[#This Row],[Close]]</f>
        <v>106029.70000000001</v>
      </c>
      <c r="H189" s="7">
        <f>(表格4[[#This Row],[Close]]-$B$2)/$B$2</f>
        <v>9.566184649610672E-2</v>
      </c>
      <c r="I189" s="7">
        <f>(表格4[[#This Row],[Capital]]-$G$2)/$G$2</f>
        <v>6.0297000000000114E-2</v>
      </c>
    </row>
    <row r="190" spans="1:9" x14ac:dyDescent="0.25">
      <c r="A190" s="6">
        <v>38982</v>
      </c>
      <c r="B190" s="1">
        <v>48.8</v>
      </c>
      <c r="C190" s="4">
        <f t="shared" si="2"/>
        <v>49.1</v>
      </c>
      <c r="D190" s="1" t="str">
        <f>IF(表格4[[#This Row],[Close]]&gt;表格4[[#This Row],[3-Day Average]],"Buy",IF(表格4[[#This Row],[Close]]&lt;表格4[[#This Row],[3-Day Average]],"Sell",""))</f>
        <v>Sell</v>
      </c>
      <c r="E190" s="5">
        <f>IF(表格4[[#This Row],[Suggestion]]="Buy",E189-FLOOR(E189/表格4[[#This Row],[Close]],1)*表格4[[#This Row],[Close]],IF(表格4[[#This Row],[Suggestion]]="Sell",E189+F189*表格4[[#This Row],[Close]],E189))</f>
        <v>106029.70000000001</v>
      </c>
      <c r="F190" s="1">
        <f>IF(表格4[[#This Row],[Suggestion]]="Buy",F189+FLOOR(E189/表格4[[#This Row],[Close]],1),IF(表格4[[#This Row],[Suggestion]]="Sell",0,F189))</f>
        <v>0</v>
      </c>
      <c r="G190" s="5">
        <f>表格4[[#This Row],[Cash]]+表格4[[#This Row],[Stock Held]]*表格4[[#This Row],[Close]]</f>
        <v>106029.70000000001</v>
      </c>
      <c r="H190" s="7">
        <f>(表格4[[#This Row],[Close]]-$B$2)/$B$2</f>
        <v>8.5650723025583853E-2</v>
      </c>
      <c r="I190" s="7">
        <f>(表格4[[#This Row],[Capital]]-$G$2)/$G$2</f>
        <v>6.0297000000000114E-2</v>
      </c>
    </row>
    <row r="191" spans="1:9" x14ac:dyDescent="0.25">
      <c r="A191" s="6">
        <v>38985</v>
      </c>
      <c r="B191" s="1">
        <v>48.4</v>
      </c>
      <c r="C191" s="4">
        <f t="shared" si="2"/>
        <v>48.816666666666663</v>
      </c>
      <c r="D191" s="1" t="str">
        <f>IF(表格4[[#This Row],[Close]]&gt;表格4[[#This Row],[3-Day Average]],"Buy",IF(表格4[[#This Row],[Close]]&lt;表格4[[#This Row],[3-Day Average]],"Sell",""))</f>
        <v>Sell</v>
      </c>
      <c r="E191" s="5">
        <f>IF(表格4[[#This Row],[Suggestion]]="Buy",E190-FLOOR(E190/表格4[[#This Row],[Close]],1)*表格4[[#This Row],[Close]],IF(表格4[[#This Row],[Suggestion]]="Sell",E190+F190*表格4[[#This Row],[Close]],E190))</f>
        <v>106029.70000000001</v>
      </c>
      <c r="F191" s="1">
        <f>IF(表格4[[#This Row],[Suggestion]]="Buy",F190+FLOOR(E190/表格4[[#This Row],[Close]],1),IF(表格4[[#This Row],[Suggestion]]="Sell",0,F190))</f>
        <v>0</v>
      </c>
      <c r="G191" s="5">
        <f>表格4[[#This Row],[Cash]]+表格4[[#This Row],[Stock Held]]*表格4[[#This Row],[Close]]</f>
        <v>106029.70000000001</v>
      </c>
      <c r="H191" s="7">
        <f>(表格4[[#This Row],[Close]]-$B$2)/$B$2</f>
        <v>7.6751946607341387E-2</v>
      </c>
      <c r="I191" s="7">
        <f>(表格4[[#This Row],[Capital]]-$G$2)/$G$2</f>
        <v>6.0297000000000114E-2</v>
      </c>
    </row>
    <row r="192" spans="1:9" x14ac:dyDescent="0.25">
      <c r="A192" s="6">
        <v>38986</v>
      </c>
      <c r="B192" s="1">
        <v>48.05</v>
      </c>
      <c r="C192" s="4">
        <f t="shared" si="2"/>
        <v>48.416666666666664</v>
      </c>
      <c r="D192" s="1" t="str">
        <f>IF(表格4[[#This Row],[Close]]&gt;表格4[[#This Row],[3-Day Average]],"Buy",IF(表格4[[#This Row],[Close]]&lt;表格4[[#This Row],[3-Day Average]],"Sell",""))</f>
        <v>Sell</v>
      </c>
      <c r="E192" s="5">
        <f>IF(表格4[[#This Row],[Suggestion]]="Buy",E191-FLOOR(E191/表格4[[#This Row],[Close]],1)*表格4[[#This Row],[Close]],IF(表格4[[#This Row],[Suggestion]]="Sell",E191+F191*表格4[[#This Row],[Close]],E191))</f>
        <v>106029.70000000001</v>
      </c>
      <c r="F192" s="1">
        <f>IF(表格4[[#This Row],[Suggestion]]="Buy",F191+FLOOR(E191/表格4[[#This Row],[Close]],1),IF(表格4[[#This Row],[Suggestion]]="Sell",0,F191))</f>
        <v>0</v>
      </c>
      <c r="G192" s="5">
        <f>表格4[[#This Row],[Cash]]+表格4[[#This Row],[Stock Held]]*表格4[[#This Row],[Close]]</f>
        <v>106029.70000000001</v>
      </c>
      <c r="H192" s="7">
        <f>(表格4[[#This Row],[Close]]-$B$2)/$B$2</f>
        <v>6.8965517241379184E-2</v>
      </c>
      <c r="I192" s="7">
        <f>(表格4[[#This Row],[Capital]]-$G$2)/$G$2</f>
        <v>6.0297000000000114E-2</v>
      </c>
    </row>
    <row r="193" spans="1:9" x14ac:dyDescent="0.25">
      <c r="A193" s="6">
        <v>38987</v>
      </c>
      <c r="B193" s="1">
        <v>48.05</v>
      </c>
      <c r="C193" s="4">
        <f t="shared" si="2"/>
        <v>48.166666666666664</v>
      </c>
      <c r="D193" s="1" t="str">
        <f>IF(表格4[[#This Row],[Close]]&gt;表格4[[#This Row],[3-Day Average]],"Buy",IF(表格4[[#This Row],[Close]]&lt;表格4[[#This Row],[3-Day Average]],"Sell",""))</f>
        <v>Sell</v>
      </c>
      <c r="E193" s="5">
        <f>IF(表格4[[#This Row],[Suggestion]]="Buy",E192-FLOOR(E192/表格4[[#This Row],[Close]],1)*表格4[[#This Row],[Close]],IF(表格4[[#This Row],[Suggestion]]="Sell",E192+F192*表格4[[#This Row],[Close]],E192))</f>
        <v>106029.70000000001</v>
      </c>
      <c r="F193" s="1">
        <f>IF(表格4[[#This Row],[Suggestion]]="Buy",F192+FLOOR(E192/表格4[[#This Row],[Close]],1),IF(表格4[[#This Row],[Suggestion]]="Sell",0,F192))</f>
        <v>0</v>
      </c>
      <c r="G193" s="5">
        <f>表格4[[#This Row],[Cash]]+表格4[[#This Row],[Stock Held]]*表格4[[#This Row],[Close]]</f>
        <v>106029.70000000001</v>
      </c>
      <c r="H193" s="7">
        <f>(表格4[[#This Row],[Close]]-$B$2)/$B$2</f>
        <v>6.8965517241379184E-2</v>
      </c>
      <c r="I193" s="7">
        <f>(表格4[[#This Row],[Capital]]-$G$2)/$G$2</f>
        <v>6.0297000000000114E-2</v>
      </c>
    </row>
    <row r="194" spans="1:9" x14ac:dyDescent="0.25">
      <c r="A194" s="6">
        <v>38988</v>
      </c>
      <c r="B194" s="1">
        <v>47.7</v>
      </c>
      <c r="C194" s="4">
        <f t="shared" si="2"/>
        <v>47.933333333333337</v>
      </c>
      <c r="D194" s="1" t="str">
        <f>IF(表格4[[#This Row],[Close]]&gt;表格4[[#This Row],[3-Day Average]],"Buy",IF(表格4[[#This Row],[Close]]&lt;表格4[[#This Row],[3-Day Average]],"Sell",""))</f>
        <v>Sell</v>
      </c>
      <c r="E194" s="5">
        <f>IF(表格4[[#This Row],[Suggestion]]="Buy",E193-FLOOR(E193/表格4[[#This Row],[Close]],1)*表格4[[#This Row],[Close]],IF(表格4[[#This Row],[Suggestion]]="Sell",E193+F193*表格4[[#This Row],[Close]],E193))</f>
        <v>106029.70000000001</v>
      </c>
      <c r="F194" s="1">
        <f>IF(表格4[[#This Row],[Suggestion]]="Buy",F193+FLOOR(E193/表格4[[#This Row],[Close]],1),IF(表格4[[#This Row],[Suggestion]]="Sell",0,F193))</f>
        <v>0</v>
      </c>
      <c r="G194" s="5">
        <f>表格4[[#This Row],[Cash]]+表格4[[#This Row],[Stock Held]]*表格4[[#This Row],[Close]]</f>
        <v>106029.70000000001</v>
      </c>
      <c r="H194" s="7">
        <f>(表格4[[#This Row],[Close]]-$B$2)/$B$2</f>
        <v>6.1179087875417128E-2</v>
      </c>
      <c r="I194" s="7">
        <f>(表格4[[#This Row],[Capital]]-$G$2)/$G$2</f>
        <v>6.0297000000000114E-2</v>
      </c>
    </row>
    <row r="195" spans="1:9" x14ac:dyDescent="0.25">
      <c r="A195" s="6">
        <v>38989</v>
      </c>
      <c r="B195" s="1">
        <v>47.25</v>
      </c>
      <c r="C195" s="4">
        <f t="shared" si="2"/>
        <v>47.666666666666664</v>
      </c>
      <c r="D195" s="1" t="str">
        <f>IF(表格4[[#This Row],[Close]]&gt;表格4[[#This Row],[3-Day Average]],"Buy",IF(表格4[[#This Row],[Close]]&lt;表格4[[#This Row],[3-Day Average]],"Sell",""))</f>
        <v>Sell</v>
      </c>
      <c r="E195" s="5">
        <f>IF(表格4[[#This Row],[Suggestion]]="Buy",E194-FLOOR(E194/表格4[[#This Row],[Close]],1)*表格4[[#This Row],[Close]],IF(表格4[[#This Row],[Suggestion]]="Sell",E194+F194*表格4[[#This Row],[Close]],E194))</f>
        <v>106029.70000000001</v>
      </c>
      <c r="F195" s="1">
        <f>IF(表格4[[#This Row],[Suggestion]]="Buy",F194+FLOOR(E194/表格4[[#This Row],[Close]],1),IF(表格4[[#This Row],[Suggestion]]="Sell",0,F194))</f>
        <v>0</v>
      </c>
      <c r="G195" s="5">
        <f>表格4[[#This Row],[Cash]]+表格4[[#This Row],[Stock Held]]*表格4[[#This Row],[Close]]</f>
        <v>106029.70000000001</v>
      </c>
      <c r="H195" s="7">
        <f>(表格4[[#This Row],[Close]]-$B$2)/$B$2</f>
        <v>5.116796440489426E-2</v>
      </c>
      <c r="I195" s="7">
        <f>(表格4[[#This Row],[Capital]]-$G$2)/$G$2</f>
        <v>6.0297000000000114E-2</v>
      </c>
    </row>
    <row r="196" spans="1:9" x14ac:dyDescent="0.25">
      <c r="A196" s="6">
        <v>38992</v>
      </c>
      <c r="B196" s="1">
        <v>47.25</v>
      </c>
      <c r="C196" s="4">
        <f t="shared" si="2"/>
        <v>47.4</v>
      </c>
      <c r="D196" s="1" t="str">
        <f>IF(表格4[[#This Row],[Close]]&gt;表格4[[#This Row],[3-Day Average]],"Buy",IF(表格4[[#This Row],[Close]]&lt;表格4[[#This Row],[3-Day Average]],"Sell",""))</f>
        <v>Sell</v>
      </c>
      <c r="E196" s="5">
        <f>IF(表格4[[#This Row],[Suggestion]]="Buy",E195-FLOOR(E195/表格4[[#This Row],[Close]],1)*表格4[[#This Row],[Close]],IF(表格4[[#This Row],[Suggestion]]="Sell",E195+F195*表格4[[#This Row],[Close]],E195))</f>
        <v>106029.70000000001</v>
      </c>
      <c r="F196" s="1">
        <f>IF(表格4[[#This Row],[Suggestion]]="Buy",F195+FLOOR(E195/表格4[[#This Row],[Close]],1),IF(表格4[[#This Row],[Suggestion]]="Sell",0,F195))</f>
        <v>0</v>
      </c>
      <c r="G196" s="5">
        <f>表格4[[#This Row],[Cash]]+表格4[[#This Row],[Stock Held]]*表格4[[#This Row],[Close]]</f>
        <v>106029.70000000001</v>
      </c>
      <c r="H196" s="7">
        <f>(表格4[[#This Row],[Close]]-$B$2)/$B$2</f>
        <v>5.116796440489426E-2</v>
      </c>
      <c r="I196" s="7">
        <f>(表格4[[#This Row],[Capital]]-$G$2)/$G$2</f>
        <v>6.0297000000000114E-2</v>
      </c>
    </row>
    <row r="197" spans="1:9" x14ac:dyDescent="0.25">
      <c r="A197" s="6">
        <v>38993</v>
      </c>
      <c r="B197" s="1">
        <v>47.05</v>
      </c>
      <c r="C197" s="4">
        <f t="shared" ref="C197:C260" si="3">AVERAGE(B195:B197)</f>
        <v>47.183333333333337</v>
      </c>
      <c r="D197" s="1" t="str">
        <f>IF(表格4[[#This Row],[Close]]&gt;表格4[[#This Row],[3-Day Average]],"Buy",IF(表格4[[#This Row],[Close]]&lt;表格4[[#This Row],[3-Day Average]],"Sell",""))</f>
        <v>Sell</v>
      </c>
      <c r="E197" s="5">
        <f>IF(表格4[[#This Row],[Suggestion]]="Buy",E196-FLOOR(E196/表格4[[#This Row],[Close]],1)*表格4[[#This Row],[Close]],IF(表格4[[#This Row],[Suggestion]]="Sell",E196+F196*表格4[[#This Row],[Close]],E196))</f>
        <v>106029.70000000001</v>
      </c>
      <c r="F197" s="1">
        <f>IF(表格4[[#This Row],[Suggestion]]="Buy",F196+FLOOR(E196/表格4[[#This Row],[Close]],1),IF(表格4[[#This Row],[Suggestion]]="Sell",0,F196))</f>
        <v>0</v>
      </c>
      <c r="G197" s="5">
        <f>表格4[[#This Row],[Cash]]+表格4[[#This Row],[Stock Held]]*表格4[[#This Row],[Close]]</f>
        <v>106029.70000000001</v>
      </c>
      <c r="H197" s="7">
        <f>(表格4[[#This Row],[Close]]-$B$2)/$B$2</f>
        <v>4.6718576195772951E-2</v>
      </c>
      <c r="I197" s="7">
        <f>(表格4[[#This Row],[Capital]]-$G$2)/$G$2</f>
        <v>6.0297000000000114E-2</v>
      </c>
    </row>
    <row r="198" spans="1:9" x14ac:dyDescent="0.25">
      <c r="A198" s="6">
        <v>38994</v>
      </c>
      <c r="B198" s="1">
        <v>47.1</v>
      </c>
      <c r="C198" s="4">
        <f t="shared" si="3"/>
        <v>47.133333333333333</v>
      </c>
      <c r="D198" s="1" t="str">
        <f>IF(表格4[[#This Row],[Close]]&gt;表格4[[#This Row],[3-Day Average]],"Buy",IF(表格4[[#This Row],[Close]]&lt;表格4[[#This Row],[3-Day Average]],"Sell",""))</f>
        <v>Sell</v>
      </c>
      <c r="E198" s="5">
        <f>IF(表格4[[#This Row],[Suggestion]]="Buy",E197-FLOOR(E197/表格4[[#This Row],[Close]],1)*表格4[[#This Row],[Close]],IF(表格4[[#This Row],[Suggestion]]="Sell",E197+F197*表格4[[#This Row],[Close]],E197))</f>
        <v>106029.70000000001</v>
      </c>
      <c r="F198" s="1">
        <f>IF(表格4[[#This Row],[Suggestion]]="Buy",F197+FLOOR(E197/表格4[[#This Row],[Close]],1),IF(表格4[[#This Row],[Suggestion]]="Sell",0,F197))</f>
        <v>0</v>
      </c>
      <c r="G198" s="5">
        <f>表格4[[#This Row],[Cash]]+表格4[[#This Row],[Stock Held]]*表格4[[#This Row],[Close]]</f>
        <v>106029.70000000001</v>
      </c>
      <c r="H198" s="7">
        <f>(表格4[[#This Row],[Close]]-$B$2)/$B$2</f>
        <v>4.783092324805336E-2</v>
      </c>
      <c r="I198" s="7">
        <f>(表格4[[#This Row],[Capital]]-$G$2)/$G$2</f>
        <v>6.0297000000000114E-2</v>
      </c>
    </row>
    <row r="199" spans="1:9" x14ac:dyDescent="0.25">
      <c r="A199" s="6">
        <v>38995</v>
      </c>
      <c r="B199" s="1">
        <v>47.8</v>
      </c>
      <c r="C199" s="4">
        <f t="shared" si="3"/>
        <v>47.316666666666663</v>
      </c>
      <c r="D199" s="1" t="str">
        <f>IF(表格4[[#This Row],[Close]]&gt;表格4[[#This Row],[3-Day Average]],"Buy",IF(表格4[[#This Row],[Close]]&lt;表格4[[#This Row],[3-Day Average]],"Sell",""))</f>
        <v>Buy</v>
      </c>
      <c r="E199" s="5">
        <f>IF(表格4[[#This Row],[Suggestion]]="Buy",E198-FLOOR(E198/表格4[[#This Row],[Close]],1)*表格4[[#This Row],[Close]],IF(表格4[[#This Row],[Suggestion]]="Sell",E198+F198*表格4[[#This Row],[Close]],E198))</f>
        <v>9.3000000000174623</v>
      </c>
      <c r="F199" s="1">
        <f>IF(表格4[[#This Row],[Suggestion]]="Buy",F198+FLOOR(E198/表格4[[#This Row],[Close]],1),IF(表格4[[#This Row],[Suggestion]]="Sell",0,F198))</f>
        <v>2218</v>
      </c>
      <c r="G199" s="5">
        <f>表格4[[#This Row],[Cash]]+表格4[[#This Row],[Stock Held]]*表格4[[#This Row],[Close]]</f>
        <v>106029.70000000001</v>
      </c>
      <c r="H199" s="7">
        <f>(表格4[[#This Row],[Close]]-$B$2)/$B$2</f>
        <v>6.3403781979977619E-2</v>
      </c>
      <c r="I199" s="7">
        <f>(表格4[[#This Row],[Capital]]-$G$2)/$G$2</f>
        <v>6.0297000000000114E-2</v>
      </c>
    </row>
    <row r="200" spans="1:9" x14ac:dyDescent="0.25">
      <c r="A200" s="6">
        <v>38996</v>
      </c>
      <c r="B200" s="1">
        <v>47.9</v>
      </c>
      <c r="C200" s="4">
        <f t="shared" si="3"/>
        <v>47.6</v>
      </c>
      <c r="D200" s="1" t="str">
        <f>IF(表格4[[#This Row],[Close]]&gt;表格4[[#This Row],[3-Day Average]],"Buy",IF(表格4[[#This Row],[Close]]&lt;表格4[[#This Row],[3-Day Average]],"Sell",""))</f>
        <v>Buy</v>
      </c>
      <c r="E200" s="5">
        <f>IF(表格4[[#This Row],[Suggestion]]="Buy",E199-FLOOR(E199/表格4[[#This Row],[Close]],1)*表格4[[#This Row],[Close]],IF(表格4[[#This Row],[Suggestion]]="Sell",E199+F199*表格4[[#This Row],[Close]],E199))</f>
        <v>9.3000000000174623</v>
      </c>
      <c r="F200" s="1">
        <f>IF(表格4[[#This Row],[Suggestion]]="Buy",F199+FLOOR(E199/表格4[[#This Row],[Close]],1),IF(表格4[[#This Row],[Suggestion]]="Sell",0,F199))</f>
        <v>2218</v>
      </c>
      <c r="G200" s="5">
        <f>表格4[[#This Row],[Cash]]+表格4[[#This Row],[Stock Held]]*表格4[[#This Row],[Close]]</f>
        <v>106251.50000000001</v>
      </c>
      <c r="H200" s="7">
        <f>(表格4[[#This Row],[Close]]-$B$2)/$B$2</f>
        <v>6.562847608453827E-2</v>
      </c>
      <c r="I200" s="7">
        <f>(表格4[[#This Row],[Capital]]-$G$2)/$G$2</f>
        <v>6.251500000000014E-2</v>
      </c>
    </row>
    <row r="201" spans="1:9" x14ac:dyDescent="0.25">
      <c r="A201" s="6">
        <v>38999</v>
      </c>
      <c r="B201" s="1">
        <v>47.65</v>
      </c>
      <c r="C201" s="4">
        <f t="shared" si="3"/>
        <v>47.783333333333331</v>
      </c>
      <c r="D201" s="1" t="str">
        <f>IF(表格4[[#This Row],[Close]]&gt;表格4[[#This Row],[3-Day Average]],"Buy",IF(表格4[[#This Row],[Close]]&lt;表格4[[#This Row],[3-Day Average]],"Sell",""))</f>
        <v>Sell</v>
      </c>
      <c r="E201" s="5">
        <f>IF(表格4[[#This Row],[Suggestion]]="Buy",E200-FLOOR(E200/表格4[[#This Row],[Close]],1)*表格4[[#This Row],[Close]],IF(表格4[[#This Row],[Suggestion]]="Sell",E200+F200*表格4[[#This Row],[Close]],E200))</f>
        <v>105697.00000000001</v>
      </c>
      <c r="F201" s="1">
        <f>IF(表格4[[#This Row],[Suggestion]]="Buy",F200+FLOOR(E200/表格4[[#This Row],[Close]],1),IF(表格4[[#This Row],[Suggestion]]="Sell",0,F200))</f>
        <v>0</v>
      </c>
      <c r="G201" s="5">
        <f>表格4[[#This Row],[Cash]]+表格4[[#This Row],[Stock Held]]*表格4[[#This Row],[Close]]</f>
        <v>105697.00000000001</v>
      </c>
      <c r="H201" s="7">
        <f>(表格4[[#This Row],[Close]]-$B$2)/$B$2</f>
        <v>6.0066740823136719E-2</v>
      </c>
      <c r="I201" s="7">
        <f>(表格4[[#This Row],[Capital]]-$G$2)/$G$2</f>
        <v>5.6970000000000146E-2</v>
      </c>
    </row>
    <row r="202" spans="1:9" x14ac:dyDescent="0.25">
      <c r="A202" s="6">
        <v>39000</v>
      </c>
      <c r="B202" s="1">
        <v>48</v>
      </c>
      <c r="C202" s="4">
        <f t="shared" si="3"/>
        <v>47.85</v>
      </c>
      <c r="D202" s="1" t="str">
        <f>IF(表格4[[#This Row],[Close]]&gt;表格4[[#This Row],[3-Day Average]],"Buy",IF(表格4[[#This Row],[Close]]&lt;表格4[[#This Row],[3-Day Average]],"Sell",""))</f>
        <v>Buy</v>
      </c>
      <c r="E202" s="5">
        <f>IF(表格4[[#This Row],[Suggestion]]="Buy",E201-FLOOR(E201/表格4[[#This Row],[Close]],1)*表格4[[#This Row],[Close]],IF(表格4[[#This Row],[Suggestion]]="Sell",E201+F201*表格4[[#This Row],[Close]],E201))</f>
        <v>1.0000000000145519</v>
      </c>
      <c r="F202" s="1">
        <f>IF(表格4[[#This Row],[Suggestion]]="Buy",F201+FLOOR(E201/表格4[[#This Row],[Close]],1),IF(表格4[[#This Row],[Suggestion]]="Sell",0,F201))</f>
        <v>2202</v>
      </c>
      <c r="G202" s="5">
        <f>表格4[[#This Row],[Cash]]+表格4[[#This Row],[Stock Held]]*表格4[[#This Row],[Close]]</f>
        <v>105697.00000000001</v>
      </c>
      <c r="H202" s="7">
        <f>(表格4[[#This Row],[Close]]-$B$2)/$B$2</f>
        <v>6.7853170189098935E-2</v>
      </c>
      <c r="I202" s="7">
        <f>(表格4[[#This Row],[Capital]]-$G$2)/$G$2</f>
        <v>5.6970000000000146E-2</v>
      </c>
    </row>
    <row r="203" spans="1:9" x14ac:dyDescent="0.25">
      <c r="A203" s="6">
        <v>39001</v>
      </c>
      <c r="B203" s="1">
        <v>47.9</v>
      </c>
      <c r="C203" s="4">
        <f t="shared" si="3"/>
        <v>47.85</v>
      </c>
      <c r="D203" s="1" t="str">
        <f>IF(表格4[[#This Row],[Close]]&gt;表格4[[#This Row],[3-Day Average]],"Buy",IF(表格4[[#This Row],[Close]]&lt;表格4[[#This Row],[3-Day Average]],"Sell",""))</f>
        <v>Buy</v>
      </c>
      <c r="E203" s="5">
        <f>IF(表格4[[#This Row],[Suggestion]]="Buy",E202-FLOOR(E202/表格4[[#This Row],[Close]],1)*表格4[[#This Row],[Close]],IF(表格4[[#This Row],[Suggestion]]="Sell",E202+F202*表格4[[#This Row],[Close]],E202))</f>
        <v>1.0000000000145519</v>
      </c>
      <c r="F203" s="1">
        <f>IF(表格4[[#This Row],[Suggestion]]="Buy",F202+FLOOR(E202/表格4[[#This Row],[Close]],1),IF(表格4[[#This Row],[Suggestion]]="Sell",0,F202))</f>
        <v>2202</v>
      </c>
      <c r="G203" s="5">
        <f>表格4[[#This Row],[Cash]]+表格4[[#This Row],[Stock Held]]*表格4[[#This Row],[Close]]</f>
        <v>105476.80000000002</v>
      </c>
      <c r="H203" s="7">
        <f>(表格4[[#This Row],[Close]]-$B$2)/$B$2</f>
        <v>6.562847608453827E-2</v>
      </c>
      <c r="I203" s="7">
        <f>(表格4[[#This Row],[Capital]]-$G$2)/$G$2</f>
        <v>5.4768000000000178E-2</v>
      </c>
    </row>
    <row r="204" spans="1:9" x14ac:dyDescent="0.25">
      <c r="A204" s="6">
        <v>39002</v>
      </c>
      <c r="B204" s="1">
        <v>48.55</v>
      </c>
      <c r="C204" s="4">
        <f t="shared" si="3"/>
        <v>48.15</v>
      </c>
      <c r="D204" s="1" t="str">
        <f>IF(表格4[[#This Row],[Close]]&gt;表格4[[#This Row],[3-Day Average]],"Buy",IF(表格4[[#This Row],[Close]]&lt;表格4[[#This Row],[3-Day Average]],"Sell",""))</f>
        <v>Buy</v>
      </c>
      <c r="E204" s="5">
        <f>IF(表格4[[#This Row],[Suggestion]]="Buy",E203-FLOOR(E203/表格4[[#This Row],[Close]],1)*表格4[[#This Row],[Close]],IF(表格4[[#This Row],[Suggestion]]="Sell",E203+F203*表格4[[#This Row],[Close]],E203))</f>
        <v>1.0000000000145519</v>
      </c>
      <c r="F204" s="1">
        <f>IF(表格4[[#This Row],[Suggestion]]="Buy",F203+FLOOR(E203/表格4[[#This Row],[Close]],1),IF(表格4[[#This Row],[Suggestion]]="Sell",0,F203))</f>
        <v>2202</v>
      </c>
      <c r="G204" s="5">
        <f>表格4[[#This Row],[Cash]]+表格4[[#This Row],[Stock Held]]*表格4[[#This Row],[Close]]</f>
        <v>106908.1</v>
      </c>
      <c r="H204" s="7">
        <f>(表格4[[#This Row],[Close]]-$B$2)/$B$2</f>
        <v>8.0088987764182287E-2</v>
      </c>
      <c r="I204" s="7">
        <f>(表格4[[#This Row],[Capital]]-$G$2)/$G$2</f>
        <v>6.9081000000000059E-2</v>
      </c>
    </row>
    <row r="205" spans="1:9" x14ac:dyDescent="0.25">
      <c r="A205" s="6">
        <v>39003</v>
      </c>
      <c r="B205" s="1">
        <v>48.55</v>
      </c>
      <c r="C205" s="4">
        <f t="shared" si="3"/>
        <v>48.333333333333336</v>
      </c>
      <c r="D205" s="1" t="str">
        <f>IF(表格4[[#This Row],[Close]]&gt;表格4[[#This Row],[3-Day Average]],"Buy",IF(表格4[[#This Row],[Close]]&lt;表格4[[#This Row],[3-Day Average]],"Sell",""))</f>
        <v>Buy</v>
      </c>
      <c r="E205" s="5">
        <f>IF(表格4[[#This Row],[Suggestion]]="Buy",E204-FLOOR(E204/表格4[[#This Row],[Close]],1)*表格4[[#This Row],[Close]],IF(表格4[[#This Row],[Suggestion]]="Sell",E204+F204*表格4[[#This Row],[Close]],E204))</f>
        <v>1.0000000000145519</v>
      </c>
      <c r="F205" s="1">
        <f>IF(表格4[[#This Row],[Suggestion]]="Buy",F204+FLOOR(E204/表格4[[#This Row],[Close]],1),IF(表格4[[#This Row],[Suggestion]]="Sell",0,F204))</f>
        <v>2202</v>
      </c>
      <c r="G205" s="5">
        <f>表格4[[#This Row],[Cash]]+表格4[[#This Row],[Stock Held]]*表格4[[#This Row],[Close]]</f>
        <v>106908.1</v>
      </c>
      <c r="H205" s="7">
        <f>(表格4[[#This Row],[Close]]-$B$2)/$B$2</f>
        <v>8.0088987764182287E-2</v>
      </c>
      <c r="I205" s="7">
        <f>(表格4[[#This Row],[Capital]]-$G$2)/$G$2</f>
        <v>6.9081000000000059E-2</v>
      </c>
    </row>
    <row r="206" spans="1:9" x14ac:dyDescent="0.25">
      <c r="A206" s="6">
        <v>39006</v>
      </c>
      <c r="B206" s="1">
        <v>48.75</v>
      </c>
      <c r="C206" s="4">
        <f t="shared" si="3"/>
        <v>48.616666666666667</v>
      </c>
      <c r="D206" s="1" t="str">
        <f>IF(表格4[[#This Row],[Close]]&gt;表格4[[#This Row],[3-Day Average]],"Buy",IF(表格4[[#This Row],[Close]]&lt;表格4[[#This Row],[3-Day Average]],"Sell",""))</f>
        <v>Buy</v>
      </c>
      <c r="E206" s="5">
        <f>IF(表格4[[#This Row],[Suggestion]]="Buy",E205-FLOOR(E205/表格4[[#This Row],[Close]],1)*表格4[[#This Row],[Close]],IF(表格4[[#This Row],[Suggestion]]="Sell",E205+F205*表格4[[#This Row],[Close]],E205))</f>
        <v>1.0000000000145519</v>
      </c>
      <c r="F206" s="1">
        <f>IF(表格4[[#This Row],[Suggestion]]="Buy",F205+FLOOR(E205/表格4[[#This Row],[Close]],1),IF(表格4[[#This Row],[Suggestion]]="Sell",0,F205))</f>
        <v>2202</v>
      </c>
      <c r="G206" s="5">
        <f>表格4[[#This Row],[Cash]]+表格4[[#This Row],[Stock Held]]*表格4[[#This Row],[Close]]</f>
        <v>107348.50000000001</v>
      </c>
      <c r="H206" s="7">
        <f>(表格4[[#This Row],[Close]]-$B$2)/$B$2</f>
        <v>8.4538375973303603E-2</v>
      </c>
      <c r="I206" s="7">
        <f>(表格4[[#This Row],[Capital]]-$G$2)/$G$2</f>
        <v>7.3485000000000147E-2</v>
      </c>
    </row>
    <row r="207" spans="1:9" x14ac:dyDescent="0.25">
      <c r="A207" s="6">
        <v>39007</v>
      </c>
      <c r="B207" s="1">
        <v>48.5</v>
      </c>
      <c r="C207" s="4">
        <f t="shared" si="3"/>
        <v>48.6</v>
      </c>
      <c r="D207" s="1" t="str">
        <f>IF(表格4[[#This Row],[Close]]&gt;表格4[[#This Row],[3-Day Average]],"Buy",IF(表格4[[#This Row],[Close]]&lt;表格4[[#This Row],[3-Day Average]],"Sell",""))</f>
        <v>Sell</v>
      </c>
      <c r="E207" s="5">
        <f>IF(表格4[[#This Row],[Suggestion]]="Buy",E206-FLOOR(E206/表格4[[#This Row],[Close]],1)*表格4[[#This Row],[Close]],IF(表格4[[#This Row],[Suggestion]]="Sell",E206+F206*表格4[[#This Row],[Close]],E206))</f>
        <v>106798.00000000001</v>
      </c>
      <c r="F207" s="1">
        <f>IF(表格4[[#This Row],[Suggestion]]="Buy",F206+FLOOR(E206/表格4[[#This Row],[Close]],1),IF(表格4[[#This Row],[Suggestion]]="Sell",0,F206))</f>
        <v>0</v>
      </c>
      <c r="G207" s="5">
        <f>表格4[[#This Row],[Cash]]+表格4[[#This Row],[Stock Held]]*表格4[[#This Row],[Close]]</f>
        <v>106798.00000000001</v>
      </c>
      <c r="H207" s="7">
        <f>(表格4[[#This Row],[Close]]-$B$2)/$B$2</f>
        <v>7.8976640711902052E-2</v>
      </c>
      <c r="I207" s="7">
        <f>(表格4[[#This Row],[Capital]]-$G$2)/$G$2</f>
        <v>6.7980000000000151E-2</v>
      </c>
    </row>
    <row r="208" spans="1:9" x14ac:dyDescent="0.25">
      <c r="A208" s="6">
        <v>39008</v>
      </c>
      <c r="B208" s="1">
        <v>48.7</v>
      </c>
      <c r="C208" s="4">
        <f t="shared" si="3"/>
        <v>48.65</v>
      </c>
      <c r="D208" s="1" t="str">
        <f>IF(表格4[[#This Row],[Close]]&gt;表格4[[#This Row],[3-Day Average]],"Buy",IF(表格4[[#This Row],[Close]]&lt;表格4[[#This Row],[3-Day Average]],"Sell",""))</f>
        <v>Buy</v>
      </c>
      <c r="E208" s="5">
        <f>IF(表格4[[#This Row],[Suggestion]]="Buy",E207-FLOOR(E207/表格4[[#This Row],[Close]],1)*表格4[[#This Row],[Close]],IF(表格4[[#This Row],[Suggestion]]="Sell",E207+F207*表格4[[#This Row],[Close]],E207))</f>
        <v>47.600000000005821</v>
      </c>
      <c r="F208" s="1">
        <f>IF(表格4[[#This Row],[Suggestion]]="Buy",F207+FLOOR(E207/表格4[[#This Row],[Close]],1),IF(表格4[[#This Row],[Suggestion]]="Sell",0,F207))</f>
        <v>2192</v>
      </c>
      <c r="G208" s="5">
        <f>表格4[[#This Row],[Cash]]+表格4[[#This Row],[Stock Held]]*表格4[[#This Row],[Close]]</f>
        <v>106798.00000000001</v>
      </c>
      <c r="H208" s="7">
        <f>(表格4[[#This Row],[Close]]-$B$2)/$B$2</f>
        <v>8.3426028921023354E-2</v>
      </c>
      <c r="I208" s="7">
        <f>(表格4[[#This Row],[Capital]]-$G$2)/$G$2</f>
        <v>6.7980000000000151E-2</v>
      </c>
    </row>
    <row r="209" spans="1:9" x14ac:dyDescent="0.25">
      <c r="A209" s="6">
        <v>39009</v>
      </c>
      <c r="B209" s="1">
        <v>48.5</v>
      </c>
      <c r="C209" s="4">
        <f t="shared" si="3"/>
        <v>48.566666666666663</v>
      </c>
      <c r="D209" s="1" t="str">
        <f>IF(表格4[[#This Row],[Close]]&gt;表格4[[#This Row],[3-Day Average]],"Buy",IF(表格4[[#This Row],[Close]]&lt;表格4[[#This Row],[3-Day Average]],"Sell",""))</f>
        <v>Sell</v>
      </c>
      <c r="E209" s="5">
        <f>IF(表格4[[#This Row],[Suggestion]]="Buy",E208-FLOOR(E208/表格4[[#This Row],[Close]],1)*表格4[[#This Row],[Close]],IF(表格4[[#This Row],[Suggestion]]="Sell",E208+F208*表格4[[#This Row],[Close]],E208))</f>
        <v>106359.6</v>
      </c>
      <c r="F209" s="1">
        <f>IF(表格4[[#This Row],[Suggestion]]="Buy",F208+FLOOR(E208/表格4[[#This Row],[Close]],1),IF(表格4[[#This Row],[Suggestion]]="Sell",0,F208))</f>
        <v>0</v>
      </c>
      <c r="G209" s="5">
        <f>表格4[[#This Row],[Cash]]+表格4[[#This Row],[Stock Held]]*表格4[[#This Row],[Close]]</f>
        <v>106359.6</v>
      </c>
      <c r="H209" s="7">
        <f>(表格4[[#This Row],[Close]]-$B$2)/$B$2</f>
        <v>7.8976640711902052E-2</v>
      </c>
      <c r="I209" s="7">
        <f>(表格4[[#This Row],[Capital]]-$G$2)/$G$2</f>
        <v>6.3596000000000055E-2</v>
      </c>
    </row>
    <row r="210" spans="1:9" x14ac:dyDescent="0.25">
      <c r="A210" s="6">
        <v>39010</v>
      </c>
      <c r="B210" s="1">
        <v>48.45</v>
      </c>
      <c r="C210" s="4">
        <f t="shared" si="3"/>
        <v>48.550000000000004</v>
      </c>
      <c r="D210" s="1" t="str">
        <f>IF(表格4[[#This Row],[Close]]&gt;表格4[[#This Row],[3-Day Average]],"Buy",IF(表格4[[#This Row],[Close]]&lt;表格4[[#This Row],[3-Day Average]],"Sell",""))</f>
        <v>Sell</v>
      </c>
      <c r="E210" s="5">
        <f>IF(表格4[[#This Row],[Suggestion]]="Buy",E209-FLOOR(E209/表格4[[#This Row],[Close]],1)*表格4[[#This Row],[Close]],IF(表格4[[#This Row],[Suggestion]]="Sell",E209+F209*表格4[[#This Row],[Close]],E209))</f>
        <v>106359.6</v>
      </c>
      <c r="F210" s="1">
        <f>IF(表格4[[#This Row],[Suggestion]]="Buy",F209+FLOOR(E209/表格4[[#This Row],[Close]],1),IF(表格4[[#This Row],[Suggestion]]="Sell",0,F209))</f>
        <v>0</v>
      </c>
      <c r="G210" s="5">
        <f>表格4[[#This Row],[Cash]]+表格4[[#This Row],[Stock Held]]*表格4[[#This Row],[Close]]</f>
        <v>106359.6</v>
      </c>
      <c r="H210" s="7">
        <f>(表格4[[#This Row],[Close]]-$B$2)/$B$2</f>
        <v>7.7864293659621803E-2</v>
      </c>
      <c r="I210" s="7">
        <f>(表格4[[#This Row],[Capital]]-$G$2)/$G$2</f>
        <v>6.3596000000000055E-2</v>
      </c>
    </row>
    <row r="211" spans="1:9" x14ac:dyDescent="0.25">
      <c r="A211" s="6">
        <v>39013</v>
      </c>
      <c r="B211" s="1">
        <v>48.25</v>
      </c>
      <c r="C211" s="4">
        <f t="shared" si="3"/>
        <v>48.4</v>
      </c>
      <c r="D211" s="1" t="str">
        <f>IF(表格4[[#This Row],[Close]]&gt;表格4[[#This Row],[3-Day Average]],"Buy",IF(表格4[[#This Row],[Close]]&lt;表格4[[#This Row],[3-Day Average]],"Sell",""))</f>
        <v>Sell</v>
      </c>
      <c r="E211" s="5">
        <f>IF(表格4[[#This Row],[Suggestion]]="Buy",E210-FLOOR(E210/表格4[[#This Row],[Close]],1)*表格4[[#This Row],[Close]],IF(表格4[[#This Row],[Suggestion]]="Sell",E210+F210*表格4[[#This Row],[Close]],E210))</f>
        <v>106359.6</v>
      </c>
      <c r="F211" s="1">
        <f>IF(表格4[[#This Row],[Suggestion]]="Buy",F210+FLOOR(E210/表格4[[#This Row],[Close]],1),IF(表格4[[#This Row],[Suggestion]]="Sell",0,F210))</f>
        <v>0</v>
      </c>
      <c r="G211" s="5">
        <f>表格4[[#This Row],[Cash]]+表格4[[#This Row],[Stock Held]]*表格4[[#This Row],[Close]]</f>
        <v>106359.6</v>
      </c>
      <c r="H211" s="7">
        <f>(表格4[[#This Row],[Close]]-$B$2)/$B$2</f>
        <v>7.3414905450500487E-2</v>
      </c>
      <c r="I211" s="7">
        <f>(表格4[[#This Row],[Capital]]-$G$2)/$G$2</f>
        <v>6.3596000000000055E-2</v>
      </c>
    </row>
    <row r="212" spans="1:9" x14ac:dyDescent="0.25">
      <c r="A212" s="6">
        <v>39014</v>
      </c>
      <c r="B212" s="1">
        <v>48.7</v>
      </c>
      <c r="C212" s="4">
        <f t="shared" si="3"/>
        <v>48.466666666666669</v>
      </c>
      <c r="D212" s="1" t="str">
        <f>IF(表格4[[#This Row],[Close]]&gt;表格4[[#This Row],[3-Day Average]],"Buy",IF(表格4[[#This Row],[Close]]&lt;表格4[[#This Row],[3-Day Average]],"Sell",""))</f>
        <v>Buy</v>
      </c>
      <c r="E212" s="5">
        <f>IF(表格4[[#This Row],[Suggestion]]="Buy",E211-FLOOR(E211/表格4[[#This Row],[Close]],1)*表格4[[#This Row],[Close]],IF(表格4[[#This Row],[Suggestion]]="Sell",E211+F211*表格4[[#This Row],[Close]],E211))</f>
        <v>47.5</v>
      </c>
      <c r="F212" s="1">
        <f>IF(表格4[[#This Row],[Suggestion]]="Buy",F211+FLOOR(E211/表格4[[#This Row],[Close]],1),IF(表格4[[#This Row],[Suggestion]]="Sell",0,F211))</f>
        <v>2183</v>
      </c>
      <c r="G212" s="5">
        <f>表格4[[#This Row],[Cash]]+表格4[[#This Row],[Stock Held]]*表格4[[#This Row],[Close]]</f>
        <v>106359.6</v>
      </c>
      <c r="H212" s="7">
        <f>(表格4[[#This Row],[Close]]-$B$2)/$B$2</f>
        <v>8.3426028921023354E-2</v>
      </c>
      <c r="I212" s="7">
        <f>(表格4[[#This Row],[Capital]]-$G$2)/$G$2</f>
        <v>6.3596000000000055E-2</v>
      </c>
    </row>
    <row r="213" spans="1:9" x14ac:dyDescent="0.25">
      <c r="A213" s="6">
        <v>39015</v>
      </c>
      <c r="B213" s="1">
        <v>48.65</v>
      </c>
      <c r="C213" s="4">
        <f t="shared" si="3"/>
        <v>48.533333333333331</v>
      </c>
      <c r="D213" s="1" t="str">
        <f>IF(表格4[[#This Row],[Close]]&gt;表格4[[#This Row],[3-Day Average]],"Buy",IF(表格4[[#This Row],[Close]]&lt;表格4[[#This Row],[3-Day Average]],"Sell",""))</f>
        <v>Buy</v>
      </c>
      <c r="E213" s="5">
        <f>IF(表格4[[#This Row],[Suggestion]]="Buy",E212-FLOOR(E212/表格4[[#This Row],[Close]],1)*表格4[[#This Row],[Close]],IF(表格4[[#This Row],[Suggestion]]="Sell",E212+F212*表格4[[#This Row],[Close]],E212))</f>
        <v>47.5</v>
      </c>
      <c r="F213" s="1">
        <f>IF(表格4[[#This Row],[Suggestion]]="Buy",F212+FLOOR(E212/表格4[[#This Row],[Close]],1),IF(表格4[[#This Row],[Suggestion]]="Sell",0,F212))</f>
        <v>2183</v>
      </c>
      <c r="G213" s="5">
        <f>表格4[[#This Row],[Cash]]+表格4[[#This Row],[Stock Held]]*表格4[[#This Row],[Close]]</f>
        <v>106250.45</v>
      </c>
      <c r="H213" s="7">
        <f>(表格4[[#This Row],[Close]]-$B$2)/$B$2</f>
        <v>8.2313681868742952E-2</v>
      </c>
      <c r="I213" s="7">
        <f>(表格4[[#This Row],[Capital]]-$G$2)/$G$2</f>
        <v>6.2504499999999977E-2</v>
      </c>
    </row>
    <row r="214" spans="1:9" x14ac:dyDescent="0.25">
      <c r="A214" s="6">
        <v>39016</v>
      </c>
      <c r="B214" s="1">
        <v>48.65</v>
      </c>
      <c r="C214" s="4">
        <f t="shared" si="3"/>
        <v>48.666666666666664</v>
      </c>
      <c r="D214" s="1" t="str">
        <f>IF(表格4[[#This Row],[Close]]&gt;表格4[[#This Row],[3-Day Average]],"Buy",IF(表格4[[#This Row],[Close]]&lt;表格4[[#This Row],[3-Day Average]],"Sell",""))</f>
        <v>Sell</v>
      </c>
      <c r="E214" s="5">
        <f>IF(表格4[[#This Row],[Suggestion]]="Buy",E213-FLOOR(E213/表格4[[#This Row],[Close]],1)*表格4[[#This Row],[Close]],IF(表格4[[#This Row],[Suggestion]]="Sell",E213+F213*表格4[[#This Row],[Close]],E213))</f>
        <v>106250.45</v>
      </c>
      <c r="F214" s="1">
        <f>IF(表格4[[#This Row],[Suggestion]]="Buy",F213+FLOOR(E213/表格4[[#This Row],[Close]],1),IF(表格4[[#This Row],[Suggestion]]="Sell",0,F213))</f>
        <v>0</v>
      </c>
      <c r="G214" s="5">
        <f>表格4[[#This Row],[Cash]]+表格4[[#This Row],[Stock Held]]*表格4[[#This Row],[Close]]</f>
        <v>106250.45</v>
      </c>
      <c r="H214" s="7">
        <f>(表格4[[#This Row],[Close]]-$B$2)/$B$2</f>
        <v>8.2313681868742952E-2</v>
      </c>
      <c r="I214" s="7">
        <f>(表格4[[#This Row],[Capital]]-$G$2)/$G$2</f>
        <v>6.2504499999999977E-2</v>
      </c>
    </row>
    <row r="215" spans="1:9" x14ac:dyDescent="0.25">
      <c r="A215" s="6">
        <v>39017</v>
      </c>
      <c r="B215" s="1">
        <v>48.85</v>
      </c>
      <c r="C215" s="4">
        <f t="shared" si="3"/>
        <v>48.716666666666669</v>
      </c>
      <c r="D215" s="1" t="str">
        <f>IF(表格4[[#This Row],[Close]]&gt;表格4[[#This Row],[3-Day Average]],"Buy",IF(表格4[[#This Row],[Close]]&lt;表格4[[#This Row],[3-Day Average]],"Sell",""))</f>
        <v>Buy</v>
      </c>
      <c r="E215" s="5">
        <f>IF(表格4[[#This Row],[Suggestion]]="Buy",E214-FLOOR(E214/表格4[[#This Row],[Close]],1)*表格4[[#This Row],[Close]],IF(表格4[[#This Row],[Suggestion]]="Sell",E214+F214*表格4[[#This Row],[Close]],E214))</f>
        <v>1.6999999999970896</v>
      </c>
      <c r="F215" s="1">
        <f>IF(表格4[[#This Row],[Suggestion]]="Buy",F214+FLOOR(E214/表格4[[#This Row],[Close]],1),IF(表格4[[#This Row],[Suggestion]]="Sell",0,F214))</f>
        <v>2175</v>
      </c>
      <c r="G215" s="5">
        <f>表格4[[#This Row],[Cash]]+表格4[[#This Row],[Stock Held]]*表格4[[#This Row],[Close]]</f>
        <v>106250.45</v>
      </c>
      <c r="H215" s="7">
        <f>(表格4[[#This Row],[Close]]-$B$2)/$B$2</f>
        <v>8.6763070077864254E-2</v>
      </c>
      <c r="I215" s="7">
        <f>(表格4[[#This Row],[Capital]]-$G$2)/$G$2</f>
        <v>6.2504499999999977E-2</v>
      </c>
    </row>
    <row r="216" spans="1:9" x14ac:dyDescent="0.25">
      <c r="A216" s="6">
        <v>39020</v>
      </c>
      <c r="B216" s="1">
        <v>48.85</v>
      </c>
      <c r="C216" s="4">
        <f t="shared" si="3"/>
        <v>48.783333333333331</v>
      </c>
      <c r="D216" s="1" t="str">
        <f>IF(表格4[[#This Row],[Close]]&gt;表格4[[#This Row],[3-Day Average]],"Buy",IF(表格4[[#This Row],[Close]]&lt;表格4[[#This Row],[3-Day Average]],"Sell",""))</f>
        <v>Buy</v>
      </c>
      <c r="E216" s="5">
        <f>IF(表格4[[#This Row],[Suggestion]]="Buy",E215-FLOOR(E215/表格4[[#This Row],[Close]],1)*表格4[[#This Row],[Close]],IF(表格4[[#This Row],[Suggestion]]="Sell",E215+F215*表格4[[#This Row],[Close]],E215))</f>
        <v>1.6999999999970896</v>
      </c>
      <c r="F216" s="1">
        <f>IF(表格4[[#This Row],[Suggestion]]="Buy",F215+FLOOR(E215/表格4[[#This Row],[Close]],1),IF(表格4[[#This Row],[Suggestion]]="Sell",0,F215))</f>
        <v>2175</v>
      </c>
      <c r="G216" s="5">
        <f>表格4[[#This Row],[Cash]]+表格4[[#This Row],[Stock Held]]*表格4[[#This Row],[Close]]</f>
        <v>106250.45</v>
      </c>
      <c r="H216" s="7">
        <f>(表格4[[#This Row],[Close]]-$B$2)/$B$2</f>
        <v>8.6763070077864254E-2</v>
      </c>
      <c r="I216" s="7">
        <f>(表格4[[#This Row],[Capital]]-$G$2)/$G$2</f>
        <v>6.2504499999999977E-2</v>
      </c>
    </row>
    <row r="217" spans="1:9" x14ac:dyDescent="0.25">
      <c r="A217" s="6">
        <v>39021</v>
      </c>
      <c r="B217" s="1">
        <v>49.3</v>
      </c>
      <c r="C217" s="4">
        <f t="shared" si="3"/>
        <v>49</v>
      </c>
      <c r="D217" s="1" t="str">
        <f>IF(表格4[[#This Row],[Close]]&gt;表格4[[#This Row],[3-Day Average]],"Buy",IF(表格4[[#This Row],[Close]]&lt;表格4[[#This Row],[3-Day Average]],"Sell",""))</f>
        <v>Buy</v>
      </c>
      <c r="E217" s="5">
        <f>IF(表格4[[#This Row],[Suggestion]]="Buy",E216-FLOOR(E216/表格4[[#This Row],[Close]],1)*表格4[[#This Row],[Close]],IF(表格4[[#This Row],[Suggestion]]="Sell",E216+F216*表格4[[#This Row],[Close]],E216))</f>
        <v>1.6999999999970896</v>
      </c>
      <c r="F217" s="1">
        <f>IF(表格4[[#This Row],[Suggestion]]="Buy",F216+FLOOR(E216/表格4[[#This Row],[Close]],1),IF(表格4[[#This Row],[Suggestion]]="Sell",0,F216))</f>
        <v>2175</v>
      </c>
      <c r="G217" s="5">
        <f>表格4[[#This Row],[Cash]]+表格4[[#This Row],[Stock Held]]*表格4[[#This Row],[Close]]</f>
        <v>107229.2</v>
      </c>
      <c r="H217" s="7">
        <f>(表格4[[#This Row],[Close]]-$B$2)/$B$2</f>
        <v>9.6774193548386969E-2</v>
      </c>
      <c r="I217" s="7">
        <f>(表格4[[#This Row],[Capital]]-$G$2)/$G$2</f>
        <v>7.2291999999999967E-2</v>
      </c>
    </row>
    <row r="218" spans="1:9" x14ac:dyDescent="0.25">
      <c r="A218" s="6">
        <v>39022</v>
      </c>
      <c r="B218" s="1">
        <v>50.05</v>
      </c>
      <c r="C218" s="4">
        <f t="shared" si="3"/>
        <v>49.4</v>
      </c>
      <c r="D218" s="1" t="str">
        <f>IF(表格4[[#This Row],[Close]]&gt;表格4[[#This Row],[3-Day Average]],"Buy",IF(表格4[[#This Row],[Close]]&lt;表格4[[#This Row],[3-Day Average]],"Sell",""))</f>
        <v>Buy</v>
      </c>
      <c r="E218" s="5">
        <f>IF(表格4[[#This Row],[Suggestion]]="Buy",E217-FLOOR(E217/表格4[[#This Row],[Close]],1)*表格4[[#This Row],[Close]],IF(表格4[[#This Row],[Suggestion]]="Sell",E217+F217*表格4[[#This Row],[Close]],E217))</f>
        <v>1.6999999999970896</v>
      </c>
      <c r="F218" s="1">
        <f>IF(表格4[[#This Row],[Suggestion]]="Buy",F217+FLOOR(E217/表格4[[#This Row],[Close]],1),IF(表格4[[#This Row],[Suggestion]]="Sell",0,F217))</f>
        <v>2175</v>
      </c>
      <c r="G218" s="5">
        <f>表格4[[#This Row],[Cash]]+表格4[[#This Row],[Stock Held]]*表格4[[#This Row],[Close]]</f>
        <v>108860.45</v>
      </c>
      <c r="H218" s="7">
        <f>(表格4[[#This Row],[Close]]-$B$2)/$B$2</f>
        <v>0.11345939933259164</v>
      </c>
      <c r="I218" s="7">
        <f>(表格4[[#This Row],[Capital]]-$G$2)/$G$2</f>
        <v>8.8604499999999975E-2</v>
      </c>
    </row>
    <row r="219" spans="1:9" x14ac:dyDescent="0.25">
      <c r="A219" s="6">
        <v>39023</v>
      </c>
      <c r="B219" s="1">
        <v>50.65</v>
      </c>
      <c r="C219" s="4">
        <f t="shared" si="3"/>
        <v>50</v>
      </c>
      <c r="D219" s="1" t="str">
        <f>IF(表格4[[#This Row],[Close]]&gt;表格4[[#This Row],[3-Day Average]],"Buy",IF(表格4[[#This Row],[Close]]&lt;表格4[[#This Row],[3-Day Average]],"Sell",""))</f>
        <v>Buy</v>
      </c>
      <c r="E219" s="5">
        <f>IF(表格4[[#This Row],[Suggestion]]="Buy",E218-FLOOR(E218/表格4[[#This Row],[Close]],1)*表格4[[#This Row],[Close]],IF(表格4[[#This Row],[Suggestion]]="Sell",E218+F218*表格4[[#This Row],[Close]],E218))</f>
        <v>1.6999999999970896</v>
      </c>
      <c r="F219" s="1">
        <f>IF(表格4[[#This Row],[Suggestion]]="Buy",F218+FLOOR(E218/表格4[[#This Row],[Close]],1),IF(表格4[[#This Row],[Suggestion]]="Sell",0,F218))</f>
        <v>2175</v>
      </c>
      <c r="G219" s="5">
        <f>表格4[[#This Row],[Cash]]+表格4[[#This Row],[Stock Held]]*表格4[[#This Row],[Close]]</f>
        <v>110165.45</v>
      </c>
      <c r="H219" s="7">
        <f>(表格4[[#This Row],[Close]]-$B$2)/$B$2</f>
        <v>0.1268075639599554</v>
      </c>
      <c r="I219" s="7">
        <f>(表格4[[#This Row],[Capital]]-$G$2)/$G$2</f>
        <v>0.10165449999999997</v>
      </c>
    </row>
    <row r="220" spans="1:9" x14ac:dyDescent="0.25">
      <c r="A220" s="6">
        <v>39024</v>
      </c>
      <c r="B220" s="1">
        <v>50.6</v>
      </c>
      <c r="C220" s="4">
        <f t="shared" si="3"/>
        <v>50.43333333333333</v>
      </c>
      <c r="D220" s="1" t="str">
        <f>IF(表格4[[#This Row],[Close]]&gt;表格4[[#This Row],[3-Day Average]],"Buy",IF(表格4[[#This Row],[Close]]&lt;表格4[[#This Row],[3-Day Average]],"Sell",""))</f>
        <v>Buy</v>
      </c>
      <c r="E220" s="5">
        <f>IF(表格4[[#This Row],[Suggestion]]="Buy",E219-FLOOR(E219/表格4[[#This Row],[Close]],1)*表格4[[#This Row],[Close]],IF(表格4[[#This Row],[Suggestion]]="Sell",E219+F219*表格4[[#This Row],[Close]],E219))</f>
        <v>1.6999999999970896</v>
      </c>
      <c r="F220" s="1">
        <f>IF(表格4[[#This Row],[Suggestion]]="Buy",F219+FLOOR(E219/表格4[[#This Row],[Close]],1),IF(表格4[[#This Row],[Suggestion]]="Sell",0,F219))</f>
        <v>2175</v>
      </c>
      <c r="G220" s="5">
        <f>表格4[[#This Row],[Cash]]+表格4[[#This Row],[Stock Held]]*表格4[[#This Row],[Close]]</f>
        <v>110056.7</v>
      </c>
      <c r="H220" s="7">
        <f>(表格4[[#This Row],[Close]]-$B$2)/$B$2</f>
        <v>0.12569521690767516</v>
      </c>
      <c r="I220" s="7">
        <f>(表格4[[#This Row],[Capital]]-$G$2)/$G$2</f>
        <v>0.10056699999999998</v>
      </c>
    </row>
    <row r="221" spans="1:9" x14ac:dyDescent="0.25">
      <c r="A221" s="6">
        <v>39027</v>
      </c>
      <c r="B221" s="1">
        <v>51.05</v>
      </c>
      <c r="C221" s="4">
        <f t="shared" si="3"/>
        <v>50.766666666666673</v>
      </c>
      <c r="D221" s="1" t="str">
        <f>IF(表格4[[#This Row],[Close]]&gt;表格4[[#This Row],[3-Day Average]],"Buy",IF(表格4[[#This Row],[Close]]&lt;表格4[[#This Row],[3-Day Average]],"Sell",""))</f>
        <v>Buy</v>
      </c>
      <c r="E221" s="5">
        <f>IF(表格4[[#This Row],[Suggestion]]="Buy",E220-FLOOR(E220/表格4[[#This Row],[Close]],1)*表格4[[#This Row],[Close]],IF(表格4[[#This Row],[Suggestion]]="Sell",E220+F220*表格4[[#This Row],[Close]],E220))</f>
        <v>1.6999999999970896</v>
      </c>
      <c r="F221" s="1">
        <f>IF(表格4[[#This Row],[Suggestion]]="Buy",F220+FLOOR(E220/表格4[[#This Row],[Close]],1),IF(表格4[[#This Row],[Suggestion]]="Sell",0,F220))</f>
        <v>2175</v>
      </c>
      <c r="G221" s="5">
        <f>表格4[[#This Row],[Cash]]+表格4[[#This Row],[Stock Held]]*表格4[[#This Row],[Close]]</f>
        <v>111035.45</v>
      </c>
      <c r="H221" s="7">
        <f>(表格4[[#This Row],[Close]]-$B$2)/$B$2</f>
        <v>0.13570634037819787</v>
      </c>
      <c r="I221" s="7">
        <f>(表格4[[#This Row],[Capital]]-$G$2)/$G$2</f>
        <v>0.11035449999999997</v>
      </c>
    </row>
    <row r="222" spans="1:9" x14ac:dyDescent="0.25">
      <c r="A222" s="6">
        <v>39028</v>
      </c>
      <c r="B222" s="1">
        <v>51.1</v>
      </c>
      <c r="C222" s="4">
        <f t="shared" si="3"/>
        <v>50.916666666666664</v>
      </c>
      <c r="D222" s="1" t="str">
        <f>IF(表格4[[#This Row],[Close]]&gt;表格4[[#This Row],[3-Day Average]],"Buy",IF(表格4[[#This Row],[Close]]&lt;表格4[[#This Row],[3-Day Average]],"Sell",""))</f>
        <v>Buy</v>
      </c>
      <c r="E222" s="5">
        <f>IF(表格4[[#This Row],[Suggestion]]="Buy",E221-FLOOR(E221/表格4[[#This Row],[Close]],1)*表格4[[#This Row],[Close]],IF(表格4[[#This Row],[Suggestion]]="Sell",E221+F221*表格4[[#This Row],[Close]],E221))</f>
        <v>1.6999999999970896</v>
      </c>
      <c r="F222" s="1">
        <f>IF(表格4[[#This Row],[Suggestion]]="Buy",F221+FLOOR(E221/表格4[[#This Row],[Close]],1),IF(表格4[[#This Row],[Suggestion]]="Sell",0,F221))</f>
        <v>2175</v>
      </c>
      <c r="G222" s="5">
        <f>表格4[[#This Row],[Cash]]+表格4[[#This Row],[Stock Held]]*表格4[[#This Row],[Close]]</f>
        <v>111144.2</v>
      </c>
      <c r="H222" s="7">
        <f>(表格4[[#This Row],[Close]]-$B$2)/$B$2</f>
        <v>0.13681868743047826</v>
      </c>
      <c r="I222" s="7">
        <f>(表格4[[#This Row],[Capital]]-$G$2)/$G$2</f>
        <v>0.11144199999999997</v>
      </c>
    </row>
    <row r="223" spans="1:9" x14ac:dyDescent="0.25">
      <c r="A223" s="6">
        <v>39029</v>
      </c>
      <c r="B223" s="1">
        <v>50.7</v>
      </c>
      <c r="C223" s="4">
        <f t="shared" si="3"/>
        <v>50.95000000000001</v>
      </c>
      <c r="D223" s="1" t="str">
        <f>IF(表格4[[#This Row],[Close]]&gt;表格4[[#This Row],[3-Day Average]],"Buy",IF(表格4[[#This Row],[Close]]&lt;表格4[[#This Row],[3-Day Average]],"Sell",""))</f>
        <v>Sell</v>
      </c>
      <c r="E223" s="5">
        <f>IF(表格4[[#This Row],[Suggestion]]="Buy",E222-FLOOR(E222/表格4[[#This Row],[Close]],1)*表格4[[#This Row],[Close]],IF(表格4[[#This Row],[Suggestion]]="Sell",E222+F222*表格4[[#This Row],[Close]],E222))</f>
        <v>110274.2</v>
      </c>
      <c r="F223" s="1">
        <f>IF(表格4[[#This Row],[Suggestion]]="Buy",F222+FLOOR(E222/表格4[[#This Row],[Close]],1),IF(表格4[[#This Row],[Suggestion]]="Sell",0,F222))</f>
        <v>0</v>
      </c>
      <c r="G223" s="5">
        <f>表格4[[#This Row],[Cash]]+表格4[[#This Row],[Stock Held]]*表格4[[#This Row],[Close]]</f>
        <v>110274.2</v>
      </c>
      <c r="H223" s="7">
        <f>(表格4[[#This Row],[Close]]-$B$2)/$B$2</f>
        <v>0.12791991101223582</v>
      </c>
      <c r="I223" s="7">
        <f>(表格4[[#This Row],[Capital]]-$G$2)/$G$2</f>
        <v>0.10274199999999997</v>
      </c>
    </row>
    <row r="224" spans="1:9" x14ac:dyDescent="0.25">
      <c r="A224" s="6">
        <v>39030</v>
      </c>
      <c r="B224" s="1">
        <v>50.8</v>
      </c>
      <c r="C224" s="4">
        <f t="shared" si="3"/>
        <v>50.866666666666674</v>
      </c>
      <c r="D224" s="1" t="str">
        <f>IF(表格4[[#This Row],[Close]]&gt;表格4[[#This Row],[3-Day Average]],"Buy",IF(表格4[[#This Row],[Close]]&lt;表格4[[#This Row],[3-Day Average]],"Sell",""))</f>
        <v>Sell</v>
      </c>
      <c r="E224" s="5">
        <f>IF(表格4[[#This Row],[Suggestion]]="Buy",E223-FLOOR(E223/表格4[[#This Row],[Close]],1)*表格4[[#This Row],[Close]],IF(表格4[[#This Row],[Suggestion]]="Sell",E223+F223*表格4[[#This Row],[Close]],E223))</f>
        <v>110274.2</v>
      </c>
      <c r="F224" s="1">
        <f>IF(表格4[[#This Row],[Suggestion]]="Buy",F223+FLOOR(E223/表格4[[#This Row],[Close]],1),IF(表格4[[#This Row],[Suggestion]]="Sell",0,F223))</f>
        <v>0</v>
      </c>
      <c r="G224" s="5">
        <f>表格4[[#This Row],[Cash]]+表格4[[#This Row],[Stock Held]]*表格4[[#This Row],[Close]]</f>
        <v>110274.2</v>
      </c>
      <c r="H224" s="7">
        <f>(表格4[[#This Row],[Close]]-$B$2)/$B$2</f>
        <v>0.13014460511679632</v>
      </c>
      <c r="I224" s="7">
        <f>(表格4[[#This Row],[Capital]]-$G$2)/$G$2</f>
        <v>0.10274199999999997</v>
      </c>
    </row>
    <row r="225" spans="1:9" x14ac:dyDescent="0.25">
      <c r="A225" s="6">
        <v>39031</v>
      </c>
      <c r="B225" s="1">
        <v>50</v>
      </c>
      <c r="C225" s="4">
        <f t="shared" si="3"/>
        <v>50.5</v>
      </c>
      <c r="D225" s="1" t="str">
        <f>IF(表格4[[#This Row],[Close]]&gt;表格4[[#This Row],[3-Day Average]],"Buy",IF(表格4[[#This Row],[Close]]&lt;表格4[[#This Row],[3-Day Average]],"Sell",""))</f>
        <v>Sell</v>
      </c>
      <c r="E225" s="5">
        <f>IF(表格4[[#This Row],[Suggestion]]="Buy",E224-FLOOR(E224/表格4[[#This Row],[Close]],1)*表格4[[#This Row],[Close]],IF(表格4[[#This Row],[Suggestion]]="Sell",E224+F224*表格4[[#This Row],[Close]],E224))</f>
        <v>110274.2</v>
      </c>
      <c r="F225" s="1">
        <f>IF(表格4[[#This Row],[Suggestion]]="Buy",F224+FLOOR(E224/表格4[[#This Row],[Close]],1),IF(表格4[[#This Row],[Suggestion]]="Sell",0,F224))</f>
        <v>0</v>
      </c>
      <c r="G225" s="5">
        <f>表格4[[#This Row],[Cash]]+表格4[[#This Row],[Stock Held]]*表格4[[#This Row],[Close]]</f>
        <v>110274.2</v>
      </c>
      <c r="H225" s="7">
        <f>(表格4[[#This Row],[Close]]-$B$2)/$B$2</f>
        <v>0.11234705228031139</v>
      </c>
      <c r="I225" s="7">
        <f>(表格4[[#This Row],[Capital]]-$G$2)/$G$2</f>
        <v>0.10274199999999997</v>
      </c>
    </row>
    <row r="226" spans="1:9" x14ac:dyDescent="0.25">
      <c r="A226" s="6">
        <v>39034</v>
      </c>
      <c r="B226" s="1">
        <v>49.85</v>
      </c>
      <c r="C226" s="4">
        <f t="shared" si="3"/>
        <v>50.216666666666669</v>
      </c>
      <c r="D226" s="1" t="str">
        <f>IF(表格4[[#This Row],[Close]]&gt;表格4[[#This Row],[3-Day Average]],"Buy",IF(表格4[[#This Row],[Close]]&lt;表格4[[#This Row],[3-Day Average]],"Sell",""))</f>
        <v>Sell</v>
      </c>
      <c r="E226" s="5">
        <f>IF(表格4[[#This Row],[Suggestion]]="Buy",E225-FLOOR(E225/表格4[[#This Row],[Close]],1)*表格4[[#This Row],[Close]],IF(表格4[[#This Row],[Suggestion]]="Sell",E225+F225*表格4[[#This Row],[Close]],E225))</f>
        <v>110274.2</v>
      </c>
      <c r="F226" s="1">
        <f>IF(表格4[[#This Row],[Suggestion]]="Buy",F225+FLOOR(E225/表格4[[#This Row],[Close]],1),IF(表格4[[#This Row],[Suggestion]]="Sell",0,F225))</f>
        <v>0</v>
      </c>
      <c r="G226" s="5">
        <f>表格4[[#This Row],[Cash]]+表格4[[#This Row],[Stock Held]]*表格4[[#This Row],[Close]]</f>
        <v>110274.2</v>
      </c>
      <c r="H226" s="7">
        <f>(表格4[[#This Row],[Close]]-$B$2)/$B$2</f>
        <v>0.10901001112347049</v>
      </c>
      <c r="I226" s="7">
        <f>(表格4[[#This Row],[Capital]]-$G$2)/$G$2</f>
        <v>0.10274199999999997</v>
      </c>
    </row>
    <row r="227" spans="1:9" x14ac:dyDescent="0.25">
      <c r="A227" s="6">
        <v>39035</v>
      </c>
      <c r="B227" s="1">
        <v>50.25</v>
      </c>
      <c r="C227" s="4">
        <f t="shared" si="3"/>
        <v>50.033333333333331</v>
      </c>
      <c r="D227" s="1" t="str">
        <f>IF(表格4[[#This Row],[Close]]&gt;表格4[[#This Row],[3-Day Average]],"Buy",IF(表格4[[#This Row],[Close]]&lt;表格4[[#This Row],[3-Day Average]],"Sell",""))</f>
        <v>Buy</v>
      </c>
      <c r="E227" s="5">
        <f>IF(表格4[[#This Row],[Suggestion]]="Buy",E226-FLOOR(E226/表格4[[#This Row],[Close]],1)*表格4[[#This Row],[Close]],IF(表格4[[#This Row],[Suggestion]]="Sell",E226+F226*表格4[[#This Row],[Close]],E226))</f>
        <v>25.69999999999709</v>
      </c>
      <c r="F227" s="1">
        <f>IF(表格4[[#This Row],[Suggestion]]="Buy",F226+FLOOR(E226/表格4[[#This Row],[Close]],1),IF(表格4[[#This Row],[Suggestion]]="Sell",0,F226))</f>
        <v>2194</v>
      </c>
      <c r="G227" s="5">
        <f>表格4[[#This Row],[Cash]]+表格4[[#This Row],[Stock Held]]*表格4[[#This Row],[Close]]</f>
        <v>110274.2</v>
      </c>
      <c r="H227" s="7">
        <f>(表格4[[#This Row],[Close]]-$B$2)/$B$2</f>
        <v>0.11790878754171294</v>
      </c>
      <c r="I227" s="7">
        <f>(表格4[[#This Row],[Capital]]-$G$2)/$G$2</f>
        <v>0.10274199999999997</v>
      </c>
    </row>
    <row r="228" spans="1:9" x14ac:dyDescent="0.25">
      <c r="A228" s="6">
        <v>39036</v>
      </c>
      <c r="B228" s="1">
        <v>50.95</v>
      </c>
      <c r="C228" s="4">
        <f t="shared" si="3"/>
        <v>50.35</v>
      </c>
      <c r="D228" s="1" t="str">
        <f>IF(表格4[[#This Row],[Close]]&gt;表格4[[#This Row],[3-Day Average]],"Buy",IF(表格4[[#This Row],[Close]]&lt;表格4[[#This Row],[3-Day Average]],"Sell",""))</f>
        <v>Buy</v>
      </c>
      <c r="E228" s="5">
        <f>IF(表格4[[#This Row],[Suggestion]]="Buy",E227-FLOOR(E227/表格4[[#This Row],[Close]],1)*表格4[[#This Row],[Close]],IF(表格4[[#This Row],[Suggestion]]="Sell",E227+F227*表格4[[#This Row],[Close]],E227))</f>
        <v>25.69999999999709</v>
      </c>
      <c r="F228" s="1">
        <f>IF(表格4[[#This Row],[Suggestion]]="Buy",F227+FLOOR(E227/表格4[[#This Row],[Close]],1),IF(表格4[[#This Row],[Suggestion]]="Sell",0,F227))</f>
        <v>2194</v>
      </c>
      <c r="G228" s="5">
        <f>表格4[[#This Row],[Cash]]+表格4[[#This Row],[Stock Held]]*表格4[[#This Row],[Close]]</f>
        <v>111810</v>
      </c>
      <c r="H228" s="7">
        <f>(表格4[[#This Row],[Close]]-$B$2)/$B$2</f>
        <v>0.13348164627363737</v>
      </c>
      <c r="I228" s="7">
        <f>(表格4[[#This Row],[Capital]]-$G$2)/$G$2</f>
        <v>0.1181</v>
      </c>
    </row>
    <row r="229" spans="1:9" x14ac:dyDescent="0.25">
      <c r="A229" s="6">
        <v>39037</v>
      </c>
      <c r="B229" s="1">
        <v>50.75</v>
      </c>
      <c r="C229" s="4">
        <f t="shared" si="3"/>
        <v>50.65</v>
      </c>
      <c r="D229" s="1" t="str">
        <f>IF(表格4[[#This Row],[Close]]&gt;表格4[[#This Row],[3-Day Average]],"Buy",IF(表格4[[#This Row],[Close]]&lt;表格4[[#This Row],[3-Day Average]],"Sell",""))</f>
        <v>Buy</v>
      </c>
      <c r="E229" s="5">
        <f>IF(表格4[[#This Row],[Suggestion]]="Buy",E228-FLOOR(E228/表格4[[#This Row],[Close]],1)*表格4[[#This Row],[Close]],IF(表格4[[#This Row],[Suggestion]]="Sell",E228+F228*表格4[[#This Row],[Close]],E228))</f>
        <v>25.69999999999709</v>
      </c>
      <c r="F229" s="1">
        <f>IF(表格4[[#This Row],[Suggestion]]="Buy",F228+FLOOR(E228/表格4[[#This Row],[Close]],1),IF(表格4[[#This Row],[Suggestion]]="Sell",0,F228))</f>
        <v>2194</v>
      </c>
      <c r="G229" s="5">
        <f>表格4[[#This Row],[Cash]]+表格4[[#This Row],[Stock Held]]*表格4[[#This Row],[Close]]</f>
        <v>111371.2</v>
      </c>
      <c r="H229" s="7">
        <f>(表格4[[#This Row],[Close]]-$B$2)/$B$2</f>
        <v>0.12903225806451607</v>
      </c>
      <c r="I229" s="7">
        <f>(表格4[[#This Row],[Capital]]-$G$2)/$G$2</f>
        <v>0.11371199999999997</v>
      </c>
    </row>
    <row r="230" spans="1:9" x14ac:dyDescent="0.25">
      <c r="A230" s="6">
        <v>39038</v>
      </c>
      <c r="B230" s="1">
        <v>51.1</v>
      </c>
      <c r="C230" s="4">
        <f t="shared" si="3"/>
        <v>50.933333333333337</v>
      </c>
      <c r="D230" s="1" t="str">
        <f>IF(表格4[[#This Row],[Close]]&gt;表格4[[#This Row],[3-Day Average]],"Buy",IF(表格4[[#This Row],[Close]]&lt;表格4[[#This Row],[3-Day Average]],"Sell",""))</f>
        <v>Buy</v>
      </c>
      <c r="E230" s="5">
        <f>IF(表格4[[#This Row],[Suggestion]]="Buy",E229-FLOOR(E229/表格4[[#This Row],[Close]],1)*表格4[[#This Row],[Close]],IF(表格4[[#This Row],[Suggestion]]="Sell",E229+F229*表格4[[#This Row],[Close]],E229))</f>
        <v>25.69999999999709</v>
      </c>
      <c r="F230" s="1">
        <f>IF(表格4[[#This Row],[Suggestion]]="Buy",F229+FLOOR(E229/表格4[[#This Row],[Close]],1),IF(表格4[[#This Row],[Suggestion]]="Sell",0,F229))</f>
        <v>2194</v>
      </c>
      <c r="G230" s="5">
        <f>表格4[[#This Row],[Cash]]+表格4[[#This Row],[Stock Held]]*表格4[[#This Row],[Close]]</f>
        <v>112139.1</v>
      </c>
      <c r="H230" s="7">
        <f>(表格4[[#This Row],[Close]]-$B$2)/$B$2</f>
        <v>0.13681868743047826</v>
      </c>
      <c r="I230" s="7">
        <f>(表格4[[#This Row],[Capital]]-$G$2)/$G$2</f>
        <v>0.12139100000000005</v>
      </c>
    </row>
    <row r="231" spans="1:9" x14ac:dyDescent="0.25">
      <c r="A231" s="6">
        <v>39041</v>
      </c>
      <c r="B231" s="1">
        <v>50.65</v>
      </c>
      <c r="C231" s="4">
        <f t="shared" si="3"/>
        <v>50.833333333333336</v>
      </c>
      <c r="D231" s="1" t="str">
        <f>IF(表格4[[#This Row],[Close]]&gt;表格4[[#This Row],[3-Day Average]],"Buy",IF(表格4[[#This Row],[Close]]&lt;表格4[[#This Row],[3-Day Average]],"Sell",""))</f>
        <v>Sell</v>
      </c>
      <c r="E231" s="5">
        <f>IF(表格4[[#This Row],[Suggestion]]="Buy",E230-FLOOR(E230/表格4[[#This Row],[Close]],1)*表格4[[#This Row],[Close]],IF(表格4[[#This Row],[Suggestion]]="Sell",E230+F230*表格4[[#This Row],[Close]],E230))</f>
        <v>111151.79999999999</v>
      </c>
      <c r="F231" s="1">
        <f>IF(表格4[[#This Row],[Suggestion]]="Buy",F230+FLOOR(E230/表格4[[#This Row],[Close]],1),IF(表格4[[#This Row],[Suggestion]]="Sell",0,F230))</f>
        <v>0</v>
      </c>
      <c r="G231" s="5">
        <f>表格4[[#This Row],[Cash]]+表格4[[#This Row],[Stock Held]]*表格4[[#This Row],[Close]]</f>
        <v>111151.79999999999</v>
      </c>
      <c r="H231" s="7">
        <f>(表格4[[#This Row],[Close]]-$B$2)/$B$2</f>
        <v>0.1268075639599554</v>
      </c>
      <c r="I231" s="7">
        <f>(表格4[[#This Row],[Capital]]-$G$2)/$G$2</f>
        <v>0.11151799999999988</v>
      </c>
    </row>
    <row r="232" spans="1:9" x14ac:dyDescent="0.25">
      <c r="A232" s="6">
        <v>39042</v>
      </c>
      <c r="B232" s="1">
        <v>50.7</v>
      </c>
      <c r="C232" s="4">
        <f t="shared" si="3"/>
        <v>50.816666666666663</v>
      </c>
      <c r="D232" s="1" t="str">
        <f>IF(表格4[[#This Row],[Close]]&gt;表格4[[#This Row],[3-Day Average]],"Buy",IF(表格4[[#This Row],[Close]]&lt;表格4[[#This Row],[3-Day Average]],"Sell",""))</f>
        <v>Sell</v>
      </c>
      <c r="E232" s="5">
        <f>IF(表格4[[#This Row],[Suggestion]]="Buy",E231-FLOOR(E231/表格4[[#This Row],[Close]],1)*表格4[[#This Row],[Close]],IF(表格4[[#This Row],[Suggestion]]="Sell",E231+F231*表格4[[#This Row],[Close]],E231))</f>
        <v>111151.79999999999</v>
      </c>
      <c r="F232" s="1">
        <f>IF(表格4[[#This Row],[Suggestion]]="Buy",F231+FLOOR(E231/表格4[[#This Row],[Close]],1),IF(表格4[[#This Row],[Suggestion]]="Sell",0,F231))</f>
        <v>0</v>
      </c>
      <c r="G232" s="5">
        <f>表格4[[#This Row],[Cash]]+表格4[[#This Row],[Stock Held]]*表格4[[#This Row],[Close]]</f>
        <v>111151.79999999999</v>
      </c>
      <c r="H232" s="7">
        <f>(表格4[[#This Row],[Close]]-$B$2)/$B$2</f>
        <v>0.12791991101223582</v>
      </c>
      <c r="I232" s="7">
        <f>(表格4[[#This Row],[Capital]]-$G$2)/$G$2</f>
        <v>0.11151799999999988</v>
      </c>
    </row>
    <row r="233" spans="1:9" x14ac:dyDescent="0.25">
      <c r="A233" s="6">
        <v>39043</v>
      </c>
      <c r="B233" s="1">
        <v>50.95</v>
      </c>
      <c r="C233" s="4">
        <f t="shared" si="3"/>
        <v>50.766666666666673</v>
      </c>
      <c r="D233" s="1" t="str">
        <f>IF(表格4[[#This Row],[Close]]&gt;表格4[[#This Row],[3-Day Average]],"Buy",IF(表格4[[#This Row],[Close]]&lt;表格4[[#This Row],[3-Day Average]],"Sell",""))</f>
        <v>Buy</v>
      </c>
      <c r="E233" s="5">
        <f>IF(表格4[[#This Row],[Suggestion]]="Buy",E232-FLOOR(E232/表格4[[#This Row],[Close]],1)*表格4[[#This Row],[Close]],IF(表格4[[#This Row],[Suggestion]]="Sell",E232+F232*表格4[[#This Row],[Close]],E232))</f>
        <v>29.849999999976717</v>
      </c>
      <c r="F233" s="1">
        <f>IF(表格4[[#This Row],[Suggestion]]="Buy",F232+FLOOR(E232/表格4[[#This Row],[Close]],1),IF(表格4[[#This Row],[Suggestion]]="Sell",0,F232))</f>
        <v>2181</v>
      </c>
      <c r="G233" s="5">
        <f>表格4[[#This Row],[Cash]]+表格4[[#This Row],[Stock Held]]*表格4[[#This Row],[Close]]</f>
        <v>111151.79999999999</v>
      </c>
      <c r="H233" s="7">
        <f>(表格4[[#This Row],[Close]]-$B$2)/$B$2</f>
        <v>0.13348164627363737</v>
      </c>
      <c r="I233" s="7">
        <f>(表格4[[#This Row],[Capital]]-$G$2)/$G$2</f>
        <v>0.11151799999999988</v>
      </c>
    </row>
    <row r="234" spans="1:9" x14ac:dyDescent="0.25">
      <c r="A234" s="6">
        <v>39044</v>
      </c>
      <c r="B234" s="1">
        <v>50.8</v>
      </c>
      <c r="C234" s="4">
        <f t="shared" si="3"/>
        <v>50.816666666666663</v>
      </c>
      <c r="D234" s="1" t="str">
        <f>IF(表格4[[#This Row],[Close]]&gt;表格4[[#This Row],[3-Day Average]],"Buy",IF(表格4[[#This Row],[Close]]&lt;表格4[[#This Row],[3-Day Average]],"Sell",""))</f>
        <v>Sell</v>
      </c>
      <c r="E234" s="5">
        <f>IF(表格4[[#This Row],[Suggestion]]="Buy",E233-FLOOR(E233/表格4[[#This Row],[Close]],1)*表格4[[#This Row],[Close]],IF(表格4[[#This Row],[Suggestion]]="Sell",E233+F233*表格4[[#This Row],[Close]],E233))</f>
        <v>110824.64999999997</v>
      </c>
      <c r="F234" s="1">
        <f>IF(表格4[[#This Row],[Suggestion]]="Buy",F233+FLOOR(E233/表格4[[#This Row],[Close]],1),IF(表格4[[#This Row],[Suggestion]]="Sell",0,F233))</f>
        <v>0</v>
      </c>
      <c r="G234" s="5">
        <f>表格4[[#This Row],[Cash]]+表格4[[#This Row],[Stock Held]]*表格4[[#This Row],[Close]]</f>
        <v>110824.64999999997</v>
      </c>
      <c r="H234" s="7">
        <f>(表格4[[#This Row],[Close]]-$B$2)/$B$2</f>
        <v>0.13014460511679632</v>
      </c>
      <c r="I234" s="7">
        <f>(表格4[[#This Row],[Capital]]-$G$2)/$G$2</f>
        <v>0.10824649999999965</v>
      </c>
    </row>
    <row r="235" spans="1:9" x14ac:dyDescent="0.25">
      <c r="A235" s="6">
        <v>39045</v>
      </c>
      <c r="B235" s="1">
        <v>50.7</v>
      </c>
      <c r="C235" s="4">
        <f t="shared" si="3"/>
        <v>50.816666666666663</v>
      </c>
      <c r="D235" s="1" t="str">
        <f>IF(表格4[[#This Row],[Close]]&gt;表格4[[#This Row],[3-Day Average]],"Buy",IF(表格4[[#This Row],[Close]]&lt;表格4[[#This Row],[3-Day Average]],"Sell",""))</f>
        <v>Sell</v>
      </c>
      <c r="E235" s="5">
        <f>IF(表格4[[#This Row],[Suggestion]]="Buy",E234-FLOOR(E234/表格4[[#This Row],[Close]],1)*表格4[[#This Row],[Close]],IF(表格4[[#This Row],[Suggestion]]="Sell",E234+F234*表格4[[#This Row],[Close]],E234))</f>
        <v>110824.64999999997</v>
      </c>
      <c r="F235" s="1">
        <f>IF(表格4[[#This Row],[Suggestion]]="Buy",F234+FLOOR(E234/表格4[[#This Row],[Close]],1),IF(表格4[[#This Row],[Suggestion]]="Sell",0,F234))</f>
        <v>0</v>
      </c>
      <c r="G235" s="5">
        <f>表格4[[#This Row],[Cash]]+表格4[[#This Row],[Stock Held]]*表格4[[#This Row],[Close]]</f>
        <v>110824.64999999997</v>
      </c>
      <c r="H235" s="7">
        <f>(表格4[[#This Row],[Close]]-$B$2)/$B$2</f>
        <v>0.12791991101223582</v>
      </c>
      <c r="I235" s="7">
        <f>(表格4[[#This Row],[Capital]]-$G$2)/$G$2</f>
        <v>0.10824649999999965</v>
      </c>
    </row>
    <row r="236" spans="1:9" x14ac:dyDescent="0.25">
      <c r="A236" s="6">
        <v>39048</v>
      </c>
      <c r="B236" s="1">
        <v>50.35</v>
      </c>
      <c r="C236" s="4">
        <f t="shared" si="3"/>
        <v>50.616666666666667</v>
      </c>
      <c r="D236" s="1" t="str">
        <f>IF(表格4[[#This Row],[Close]]&gt;表格4[[#This Row],[3-Day Average]],"Buy",IF(表格4[[#This Row],[Close]]&lt;表格4[[#This Row],[3-Day Average]],"Sell",""))</f>
        <v>Sell</v>
      </c>
      <c r="E236" s="5">
        <f>IF(表格4[[#This Row],[Suggestion]]="Buy",E235-FLOOR(E235/表格4[[#This Row],[Close]],1)*表格4[[#This Row],[Close]],IF(表格4[[#This Row],[Suggestion]]="Sell",E235+F235*表格4[[#This Row],[Close]],E235))</f>
        <v>110824.64999999997</v>
      </c>
      <c r="F236" s="1">
        <f>IF(表格4[[#This Row],[Suggestion]]="Buy",F235+FLOOR(E235/表格4[[#This Row],[Close]],1),IF(表格4[[#This Row],[Suggestion]]="Sell",0,F235))</f>
        <v>0</v>
      </c>
      <c r="G236" s="5">
        <f>表格4[[#This Row],[Cash]]+表格4[[#This Row],[Stock Held]]*表格4[[#This Row],[Close]]</f>
        <v>110824.64999999997</v>
      </c>
      <c r="H236" s="7">
        <f>(表格4[[#This Row],[Close]]-$B$2)/$B$2</f>
        <v>0.1201334816462736</v>
      </c>
      <c r="I236" s="7">
        <f>(表格4[[#This Row],[Capital]]-$G$2)/$G$2</f>
        <v>0.10824649999999965</v>
      </c>
    </row>
    <row r="237" spans="1:9" x14ac:dyDescent="0.25">
      <c r="A237" s="6">
        <v>39049</v>
      </c>
      <c r="B237" s="1">
        <v>49.9</v>
      </c>
      <c r="C237" s="4">
        <f t="shared" si="3"/>
        <v>50.31666666666667</v>
      </c>
      <c r="D237" s="1" t="str">
        <f>IF(表格4[[#This Row],[Close]]&gt;表格4[[#This Row],[3-Day Average]],"Buy",IF(表格4[[#This Row],[Close]]&lt;表格4[[#This Row],[3-Day Average]],"Sell",""))</f>
        <v>Sell</v>
      </c>
      <c r="E237" s="5">
        <f>IF(表格4[[#This Row],[Suggestion]]="Buy",E236-FLOOR(E236/表格4[[#This Row],[Close]],1)*表格4[[#This Row],[Close]],IF(表格4[[#This Row],[Suggestion]]="Sell",E236+F236*表格4[[#This Row],[Close]],E236))</f>
        <v>110824.64999999997</v>
      </c>
      <c r="F237" s="1">
        <f>IF(表格4[[#This Row],[Suggestion]]="Buy",F236+FLOOR(E236/表格4[[#This Row],[Close]],1),IF(表格4[[#This Row],[Suggestion]]="Sell",0,F236))</f>
        <v>0</v>
      </c>
      <c r="G237" s="5">
        <f>表格4[[#This Row],[Cash]]+表格4[[#This Row],[Stock Held]]*表格4[[#This Row],[Close]]</f>
        <v>110824.64999999997</v>
      </c>
      <c r="H237" s="7">
        <f>(表格4[[#This Row],[Close]]-$B$2)/$B$2</f>
        <v>0.11012235817575074</v>
      </c>
      <c r="I237" s="7">
        <f>(表格4[[#This Row],[Capital]]-$G$2)/$G$2</f>
        <v>0.10824649999999965</v>
      </c>
    </row>
    <row r="238" spans="1:9" x14ac:dyDescent="0.25">
      <c r="A238" s="6">
        <v>39050</v>
      </c>
      <c r="B238" s="1">
        <v>50.7</v>
      </c>
      <c r="C238" s="4">
        <f t="shared" si="3"/>
        <v>50.316666666666663</v>
      </c>
      <c r="D238" s="1" t="str">
        <f>IF(表格4[[#This Row],[Close]]&gt;表格4[[#This Row],[3-Day Average]],"Buy",IF(表格4[[#This Row],[Close]]&lt;表格4[[#This Row],[3-Day Average]],"Sell",""))</f>
        <v>Buy</v>
      </c>
      <c r="E238" s="5">
        <f>IF(表格4[[#This Row],[Suggestion]]="Buy",E237-FLOOR(E237/表格4[[#This Row],[Close]],1)*表格4[[#This Row],[Close]],IF(表格4[[#This Row],[Suggestion]]="Sell",E237+F237*表格4[[#This Row],[Close]],E237))</f>
        <v>45.149999999965075</v>
      </c>
      <c r="F238" s="1">
        <f>IF(表格4[[#This Row],[Suggestion]]="Buy",F237+FLOOR(E237/表格4[[#This Row],[Close]],1),IF(表格4[[#This Row],[Suggestion]]="Sell",0,F237))</f>
        <v>2185</v>
      </c>
      <c r="G238" s="5">
        <f>表格4[[#This Row],[Cash]]+表格4[[#This Row],[Stock Held]]*表格4[[#This Row],[Close]]</f>
        <v>110824.64999999997</v>
      </c>
      <c r="H238" s="7">
        <f>(表格4[[#This Row],[Close]]-$B$2)/$B$2</f>
        <v>0.12791991101223582</v>
      </c>
      <c r="I238" s="7">
        <f>(表格4[[#This Row],[Capital]]-$G$2)/$G$2</f>
        <v>0.10824649999999965</v>
      </c>
    </row>
    <row r="239" spans="1:9" x14ac:dyDescent="0.25">
      <c r="A239" s="6">
        <v>39051</v>
      </c>
      <c r="B239" s="1">
        <v>51.4</v>
      </c>
      <c r="C239" s="4">
        <f t="shared" si="3"/>
        <v>50.666666666666664</v>
      </c>
      <c r="D239" s="1" t="str">
        <f>IF(表格4[[#This Row],[Close]]&gt;表格4[[#This Row],[3-Day Average]],"Buy",IF(表格4[[#This Row],[Close]]&lt;表格4[[#This Row],[3-Day Average]],"Sell",""))</f>
        <v>Buy</v>
      </c>
      <c r="E239" s="5">
        <f>IF(表格4[[#This Row],[Suggestion]]="Buy",E238-FLOOR(E238/表格4[[#This Row],[Close]],1)*表格4[[#This Row],[Close]],IF(表格4[[#This Row],[Suggestion]]="Sell",E238+F238*表格4[[#This Row],[Close]],E238))</f>
        <v>45.149999999965075</v>
      </c>
      <c r="F239" s="1">
        <f>IF(表格4[[#This Row],[Suggestion]]="Buy",F238+FLOOR(E238/表格4[[#This Row],[Close]],1),IF(表格4[[#This Row],[Suggestion]]="Sell",0,F238))</f>
        <v>2185</v>
      </c>
      <c r="G239" s="5">
        <f>表格4[[#This Row],[Cash]]+表格4[[#This Row],[Stock Held]]*表格4[[#This Row],[Close]]</f>
        <v>112354.14999999997</v>
      </c>
      <c r="H239" s="7">
        <f>(表格4[[#This Row],[Close]]-$B$2)/$B$2</f>
        <v>0.14349276974416009</v>
      </c>
      <c r="I239" s="7">
        <f>(表格4[[#This Row],[Capital]]-$G$2)/$G$2</f>
        <v>0.12354149999999965</v>
      </c>
    </row>
    <row r="240" spans="1:9" x14ac:dyDescent="0.25">
      <c r="A240" s="6">
        <v>39052</v>
      </c>
      <c r="B240" s="1">
        <v>50.25</v>
      </c>
      <c r="C240" s="4">
        <f t="shared" si="3"/>
        <v>50.783333333333331</v>
      </c>
      <c r="D240" s="1" t="str">
        <f>IF(表格4[[#This Row],[Close]]&gt;表格4[[#This Row],[3-Day Average]],"Buy",IF(表格4[[#This Row],[Close]]&lt;表格4[[#This Row],[3-Day Average]],"Sell",""))</f>
        <v>Sell</v>
      </c>
      <c r="E240" s="5">
        <f>IF(表格4[[#This Row],[Suggestion]]="Buy",E239-FLOOR(E239/表格4[[#This Row],[Close]],1)*表格4[[#This Row],[Close]],IF(表格4[[#This Row],[Suggestion]]="Sell",E239+F239*表格4[[#This Row],[Close]],E239))</f>
        <v>109841.39999999997</v>
      </c>
      <c r="F240" s="1">
        <f>IF(表格4[[#This Row],[Suggestion]]="Buy",F239+FLOOR(E239/表格4[[#This Row],[Close]],1),IF(表格4[[#This Row],[Suggestion]]="Sell",0,F239))</f>
        <v>0</v>
      </c>
      <c r="G240" s="5">
        <f>表格4[[#This Row],[Cash]]+表格4[[#This Row],[Stock Held]]*表格4[[#This Row],[Close]]</f>
        <v>109841.39999999997</v>
      </c>
      <c r="H240" s="7">
        <f>(表格4[[#This Row],[Close]]-$B$2)/$B$2</f>
        <v>0.11790878754171294</v>
      </c>
      <c r="I240" s="7">
        <f>(表格4[[#This Row],[Capital]]-$G$2)/$G$2</f>
        <v>9.8413999999999655E-2</v>
      </c>
    </row>
    <row r="241" spans="1:9" x14ac:dyDescent="0.25">
      <c r="A241" s="6">
        <v>39055</v>
      </c>
      <c r="B241" s="1">
        <v>51</v>
      </c>
      <c r="C241" s="4">
        <f t="shared" si="3"/>
        <v>50.883333333333333</v>
      </c>
      <c r="D241" s="1" t="str">
        <f>IF(表格4[[#This Row],[Close]]&gt;表格4[[#This Row],[3-Day Average]],"Buy",IF(表格4[[#This Row],[Close]]&lt;表格4[[#This Row],[3-Day Average]],"Sell",""))</f>
        <v>Buy</v>
      </c>
      <c r="E241" s="5">
        <f>IF(表格4[[#This Row],[Suggestion]]="Buy",E240-FLOOR(E240/表格4[[#This Row],[Close]],1)*表格4[[#This Row],[Close]],IF(表格4[[#This Row],[Suggestion]]="Sell",E240+F240*表格4[[#This Row],[Close]],E240))</f>
        <v>38.399999999965075</v>
      </c>
      <c r="F241" s="1">
        <f>IF(表格4[[#This Row],[Suggestion]]="Buy",F240+FLOOR(E240/表格4[[#This Row],[Close]],1),IF(表格4[[#This Row],[Suggestion]]="Sell",0,F240))</f>
        <v>2153</v>
      </c>
      <c r="G241" s="5">
        <f>表格4[[#This Row],[Cash]]+表格4[[#This Row],[Stock Held]]*表格4[[#This Row],[Close]]</f>
        <v>109841.39999999997</v>
      </c>
      <c r="H241" s="7">
        <f>(表格4[[#This Row],[Close]]-$B$2)/$B$2</f>
        <v>0.13459399332591762</v>
      </c>
      <c r="I241" s="7">
        <f>(表格4[[#This Row],[Capital]]-$G$2)/$G$2</f>
        <v>9.8413999999999655E-2</v>
      </c>
    </row>
    <row r="242" spans="1:9" x14ac:dyDescent="0.25">
      <c r="A242" s="6">
        <v>39056</v>
      </c>
      <c r="B242" s="1">
        <v>51.7</v>
      </c>
      <c r="C242" s="4">
        <f t="shared" si="3"/>
        <v>50.983333333333327</v>
      </c>
      <c r="D242" s="1" t="str">
        <f>IF(表格4[[#This Row],[Close]]&gt;表格4[[#This Row],[3-Day Average]],"Buy",IF(表格4[[#This Row],[Close]]&lt;表格4[[#This Row],[3-Day Average]],"Sell",""))</f>
        <v>Buy</v>
      </c>
      <c r="E242" s="5">
        <f>IF(表格4[[#This Row],[Suggestion]]="Buy",E241-FLOOR(E241/表格4[[#This Row],[Close]],1)*表格4[[#This Row],[Close]],IF(表格4[[#This Row],[Suggestion]]="Sell",E241+F241*表格4[[#This Row],[Close]],E241))</f>
        <v>38.399999999965075</v>
      </c>
      <c r="F242" s="1">
        <f>IF(表格4[[#This Row],[Suggestion]]="Buy",F241+FLOOR(E241/表格4[[#This Row],[Close]],1),IF(表格4[[#This Row],[Suggestion]]="Sell",0,F241))</f>
        <v>2153</v>
      </c>
      <c r="G242" s="5">
        <f>表格4[[#This Row],[Cash]]+表格4[[#This Row],[Stock Held]]*表格4[[#This Row],[Close]]</f>
        <v>111348.49999999997</v>
      </c>
      <c r="H242" s="7">
        <f>(表格4[[#This Row],[Close]]-$B$2)/$B$2</f>
        <v>0.15016685205784203</v>
      </c>
      <c r="I242" s="7">
        <f>(表格4[[#This Row],[Capital]]-$G$2)/$G$2</f>
        <v>0.11348499999999971</v>
      </c>
    </row>
    <row r="243" spans="1:9" x14ac:dyDescent="0.25">
      <c r="A243" s="6">
        <v>39057</v>
      </c>
      <c r="B243" s="1">
        <v>52.7</v>
      </c>
      <c r="C243" s="4">
        <f t="shared" si="3"/>
        <v>51.800000000000004</v>
      </c>
      <c r="D243" s="1" t="str">
        <f>IF(表格4[[#This Row],[Close]]&gt;表格4[[#This Row],[3-Day Average]],"Buy",IF(表格4[[#This Row],[Close]]&lt;表格4[[#This Row],[3-Day Average]],"Sell",""))</f>
        <v>Buy</v>
      </c>
      <c r="E243" s="5">
        <f>IF(表格4[[#This Row],[Suggestion]]="Buy",E242-FLOOR(E242/表格4[[#This Row],[Close]],1)*表格4[[#This Row],[Close]],IF(表格4[[#This Row],[Suggestion]]="Sell",E242+F242*表格4[[#This Row],[Close]],E242))</f>
        <v>38.399999999965075</v>
      </c>
      <c r="F243" s="1">
        <f>IF(表格4[[#This Row],[Suggestion]]="Buy",F242+FLOOR(E242/表格4[[#This Row],[Close]],1),IF(表格4[[#This Row],[Suggestion]]="Sell",0,F242))</f>
        <v>2153</v>
      </c>
      <c r="G243" s="5">
        <f>表格4[[#This Row],[Cash]]+表格4[[#This Row],[Stock Held]]*表格4[[#This Row],[Close]]</f>
        <v>113501.49999999997</v>
      </c>
      <c r="H243" s="7">
        <f>(表格4[[#This Row],[Close]]-$B$2)/$B$2</f>
        <v>0.17241379310344826</v>
      </c>
      <c r="I243" s="7">
        <f>(表格4[[#This Row],[Capital]]-$G$2)/$G$2</f>
        <v>0.13501499999999972</v>
      </c>
    </row>
    <row r="244" spans="1:9" x14ac:dyDescent="0.25">
      <c r="A244" s="6">
        <v>39058</v>
      </c>
      <c r="B244" s="1">
        <v>52.35</v>
      </c>
      <c r="C244" s="4">
        <f t="shared" si="3"/>
        <v>52.25</v>
      </c>
      <c r="D244" s="1" t="str">
        <f>IF(表格4[[#This Row],[Close]]&gt;表格4[[#This Row],[3-Day Average]],"Buy",IF(表格4[[#This Row],[Close]]&lt;表格4[[#This Row],[3-Day Average]],"Sell",""))</f>
        <v>Buy</v>
      </c>
      <c r="E244" s="5">
        <f>IF(表格4[[#This Row],[Suggestion]]="Buy",E243-FLOOR(E243/表格4[[#This Row],[Close]],1)*表格4[[#This Row],[Close]],IF(表格4[[#This Row],[Suggestion]]="Sell",E243+F243*表格4[[#This Row],[Close]],E243))</f>
        <v>38.399999999965075</v>
      </c>
      <c r="F244" s="1">
        <f>IF(表格4[[#This Row],[Suggestion]]="Buy",F243+FLOOR(E243/表格4[[#This Row],[Close]],1),IF(表格4[[#This Row],[Suggestion]]="Sell",0,F243))</f>
        <v>2153</v>
      </c>
      <c r="G244" s="5">
        <f>表格4[[#This Row],[Cash]]+表格4[[#This Row],[Stock Held]]*表格4[[#This Row],[Close]]</f>
        <v>112747.94999999997</v>
      </c>
      <c r="H244" s="7">
        <f>(表格4[[#This Row],[Close]]-$B$2)/$B$2</f>
        <v>0.16462736373748604</v>
      </c>
      <c r="I244" s="7">
        <f>(表格4[[#This Row],[Capital]]-$G$2)/$G$2</f>
        <v>0.12747949999999969</v>
      </c>
    </row>
    <row r="245" spans="1:9" x14ac:dyDescent="0.25">
      <c r="A245" s="6">
        <v>39059</v>
      </c>
      <c r="B245" s="1">
        <v>52.4</v>
      </c>
      <c r="C245" s="4">
        <f t="shared" si="3"/>
        <v>52.483333333333341</v>
      </c>
      <c r="D245" s="1" t="str">
        <f>IF(表格4[[#This Row],[Close]]&gt;表格4[[#This Row],[3-Day Average]],"Buy",IF(表格4[[#This Row],[Close]]&lt;表格4[[#This Row],[3-Day Average]],"Sell",""))</f>
        <v>Sell</v>
      </c>
      <c r="E245" s="5">
        <f>IF(表格4[[#This Row],[Suggestion]]="Buy",E244-FLOOR(E244/表格4[[#This Row],[Close]],1)*表格4[[#This Row],[Close]],IF(表格4[[#This Row],[Suggestion]]="Sell",E244+F244*表格4[[#This Row],[Close]],E244))</f>
        <v>112855.59999999996</v>
      </c>
      <c r="F245" s="1">
        <f>IF(表格4[[#This Row],[Suggestion]]="Buy",F244+FLOOR(E244/表格4[[#This Row],[Close]],1),IF(表格4[[#This Row],[Suggestion]]="Sell",0,F244))</f>
        <v>0</v>
      </c>
      <c r="G245" s="5">
        <f>表格4[[#This Row],[Cash]]+表格4[[#This Row],[Stock Held]]*表格4[[#This Row],[Close]]</f>
        <v>112855.59999999996</v>
      </c>
      <c r="H245" s="7">
        <f>(表格4[[#This Row],[Close]]-$B$2)/$B$2</f>
        <v>0.16573971078976629</v>
      </c>
      <c r="I245" s="7">
        <f>(表格4[[#This Row],[Capital]]-$G$2)/$G$2</f>
        <v>0.12855599999999962</v>
      </c>
    </row>
    <row r="246" spans="1:9" x14ac:dyDescent="0.25">
      <c r="A246" s="6">
        <v>39062</v>
      </c>
      <c r="B246" s="1">
        <v>53</v>
      </c>
      <c r="C246" s="4">
        <f t="shared" si="3"/>
        <v>52.583333333333336</v>
      </c>
      <c r="D246" s="1" t="str">
        <f>IF(表格4[[#This Row],[Close]]&gt;表格4[[#This Row],[3-Day Average]],"Buy",IF(表格4[[#This Row],[Close]]&lt;表格4[[#This Row],[3-Day Average]],"Sell",""))</f>
        <v>Buy</v>
      </c>
      <c r="E246" s="5">
        <f>IF(表格4[[#This Row],[Suggestion]]="Buy",E245-FLOOR(E245/表格4[[#This Row],[Close]],1)*表格4[[#This Row],[Close]],IF(表格4[[#This Row],[Suggestion]]="Sell",E245+F245*表格4[[#This Row],[Close]],E245))</f>
        <v>18.599999999962165</v>
      </c>
      <c r="F246" s="1">
        <f>IF(表格4[[#This Row],[Suggestion]]="Buy",F245+FLOOR(E245/表格4[[#This Row],[Close]],1),IF(表格4[[#This Row],[Suggestion]]="Sell",0,F245))</f>
        <v>2129</v>
      </c>
      <c r="G246" s="5">
        <f>表格4[[#This Row],[Cash]]+表格4[[#This Row],[Stock Held]]*表格4[[#This Row],[Close]]</f>
        <v>112855.59999999996</v>
      </c>
      <c r="H246" s="7">
        <f>(表格4[[#This Row],[Close]]-$B$2)/$B$2</f>
        <v>0.17908787541713006</v>
      </c>
      <c r="I246" s="7">
        <f>(表格4[[#This Row],[Capital]]-$G$2)/$G$2</f>
        <v>0.12855599999999962</v>
      </c>
    </row>
    <row r="247" spans="1:9" x14ac:dyDescent="0.25">
      <c r="A247" s="6">
        <v>39063</v>
      </c>
      <c r="B247" s="1">
        <v>52.95</v>
      </c>
      <c r="C247" s="4">
        <f t="shared" si="3"/>
        <v>52.783333333333339</v>
      </c>
      <c r="D247" s="1" t="str">
        <f>IF(表格4[[#This Row],[Close]]&gt;表格4[[#This Row],[3-Day Average]],"Buy",IF(表格4[[#This Row],[Close]]&lt;表格4[[#This Row],[3-Day Average]],"Sell",""))</f>
        <v>Buy</v>
      </c>
      <c r="E247" s="5">
        <f>IF(表格4[[#This Row],[Suggestion]]="Buy",E246-FLOOR(E246/表格4[[#This Row],[Close]],1)*表格4[[#This Row],[Close]],IF(表格4[[#This Row],[Suggestion]]="Sell",E246+F246*表格4[[#This Row],[Close]],E246))</f>
        <v>18.599999999962165</v>
      </c>
      <c r="F247" s="1">
        <f>IF(表格4[[#This Row],[Suggestion]]="Buy",F246+FLOOR(E246/表格4[[#This Row],[Close]],1),IF(表格4[[#This Row],[Suggestion]]="Sell",0,F246))</f>
        <v>2129</v>
      </c>
      <c r="G247" s="5">
        <f>表格4[[#This Row],[Cash]]+表格4[[#This Row],[Stock Held]]*表格4[[#This Row],[Close]]</f>
        <v>112749.14999999997</v>
      </c>
      <c r="H247" s="7">
        <f>(表格4[[#This Row],[Close]]-$B$2)/$B$2</f>
        <v>0.17797552836484981</v>
      </c>
      <c r="I247" s="7">
        <f>(表格4[[#This Row],[Capital]]-$G$2)/$G$2</f>
        <v>0.12749149999999965</v>
      </c>
    </row>
    <row r="248" spans="1:9" x14ac:dyDescent="0.25">
      <c r="A248" s="6">
        <v>39064</v>
      </c>
      <c r="B248" s="1">
        <v>54.05</v>
      </c>
      <c r="C248" s="4">
        <f t="shared" si="3"/>
        <v>53.333333333333336</v>
      </c>
      <c r="D248" s="1" t="str">
        <f>IF(表格4[[#This Row],[Close]]&gt;表格4[[#This Row],[3-Day Average]],"Buy",IF(表格4[[#This Row],[Close]]&lt;表格4[[#This Row],[3-Day Average]],"Sell",""))</f>
        <v>Buy</v>
      </c>
      <c r="E248" s="5">
        <f>IF(表格4[[#This Row],[Suggestion]]="Buy",E247-FLOOR(E247/表格4[[#This Row],[Close]],1)*表格4[[#This Row],[Close]],IF(表格4[[#This Row],[Suggestion]]="Sell",E247+F247*表格4[[#This Row],[Close]],E247))</f>
        <v>18.599999999962165</v>
      </c>
      <c r="F248" s="1">
        <f>IF(表格4[[#This Row],[Suggestion]]="Buy",F247+FLOOR(E247/表格4[[#This Row],[Close]],1),IF(表格4[[#This Row],[Suggestion]]="Sell",0,F247))</f>
        <v>2129</v>
      </c>
      <c r="G248" s="5">
        <f>表格4[[#This Row],[Cash]]+表格4[[#This Row],[Stock Held]]*表格4[[#This Row],[Close]]</f>
        <v>115091.04999999996</v>
      </c>
      <c r="H248" s="7">
        <f>(表格4[[#This Row],[Close]]-$B$2)/$B$2</f>
        <v>0.20244716351501654</v>
      </c>
      <c r="I248" s="7">
        <f>(表格4[[#This Row],[Capital]]-$G$2)/$G$2</f>
        <v>0.15091049999999959</v>
      </c>
    </row>
    <row r="249" spans="1:9" x14ac:dyDescent="0.25">
      <c r="A249" s="6">
        <v>39065</v>
      </c>
      <c r="B249" s="1">
        <v>56.3</v>
      </c>
      <c r="C249" s="4">
        <f t="shared" si="3"/>
        <v>54.433333333333337</v>
      </c>
      <c r="D249" s="1" t="str">
        <f>IF(表格4[[#This Row],[Close]]&gt;表格4[[#This Row],[3-Day Average]],"Buy",IF(表格4[[#This Row],[Close]]&lt;表格4[[#This Row],[3-Day Average]],"Sell",""))</f>
        <v>Buy</v>
      </c>
      <c r="E249" s="5">
        <f>IF(表格4[[#This Row],[Suggestion]]="Buy",E248-FLOOR(E248/表格4[[#This Row],[Close]],1)*表格4[[#This Row],[Close]],IF(表格4[[#This Row],[Suggestion]]="Sell",E248+F248*表格4[[#This Row],[Close]],E248))</f>
        <v>18.599999999962165</v>
      </c>
      <c r="F249" s="1">
        <f>IF(表格4[[#This Row],[Suggestion]]="Buy",F248+FLOOR(E248/表格4[[#This Row],[Close]],1),IF(表格4[[#This Row],[Suggestion]]="Sell",0,F248))</f>
        <v>2129</v>
      </c>
      <c r="G249" s="5">
        <f>表格4[[#This Row],[Cash]]+表格4[[#This Row],[Stock Held]]*表格4[[#This Row],[Close]]</f>
        <v>119881.29999999996</v>
      </c>
      <c r="H249" s="7">
        <f>(表格4[[#This Row],[Close]]-$B$2)/$B$2</f>
        <v>0.25250278086763056</v>
      </c>
      <c r="I249" s="7">
        <f>(表格4[[#This Row],[Capital]]-$G$2)/$G$2</f>
        <v>0.1988129999999996</v>
      </c>
    </row>
    <row r="250" spans="1:9" x14ac:dyDescent="0.25">
      <c r="A250" s="6">
        <v>39066</v>
      </c>
      <c r="B250" s="1">
        <v>57.9</v>
      </c>
      <c r="C250" s="4">
        <f t="shared" si="3"/>
        <v>56.083333333333336</v>
      </c>
      <c r="D250" s="1" t="str">
        <f>IF(表格4[[#This Row],[Close]]&gt;表格4[[#This Row],[3-Day Average]],"Buy",IF(表格4[[#This Row],[Close]]&lt;表格4[[#This Row],[3-Day Average]],"Sell",""))</f>
        <v>Buy</v>
      </c>
      <c r="E250" s="5">
        <f>IF(表格4[[#This Row],[Suggestion]]="Buy",E249-FLOOR(E249/表格4[[#This Row],[Close]],1)*表格4[[#This Row],[Close]],IF(表格4[[#This Row],[Suggestion]]="Sell",E249+F249*表格4[[#This Row],[Close]],E249))</f>
        <v>18.599999999962165</v>
      </c>
      <c r="F250" s="1">
        <f>IF(表格4[[#This Row],[Suggestion]]="Buy",F249+FLOOR(E249/表格4[[#This Row],[Close]],1),IF(表格4[[#This Row],[Suggestion]]="Sell",0,F249))</f>
        <v>2129</v>
      </c>
      <c r="G250" s="5">
        <f>表格4[[#This Row],[Cash]]+表格4[[#This Row],[Stock Held]]*表格4[[#This Row],[Close]]</f>
        <v>123287.69999999995</v>
      </c>
      <c r="H250" s="7">
        <f>(表格4[[#This Row],[Close]]-$B$2)/$B$2</f>
        <v>0.28809788654060053</v>
      </c>
      <c r="I250" s="7">
        <f>(表格4[[#This Row],[Capital]]-$G$2)/$G$2</f>
        <v>0.23287699999999953</v>
      </c>
    </row>
    <row r="251" spans="1:9" x14ac:dyDescent="0.25">
      <c r="A251" s="6">
        <v>39069</v>
      </c>
      <c r="B251" s="1">
        <v>56.2</v>
      </c>
      <c r="C251" s="4">
        <f t="shared" si="3"/>
        <v>56.79999999999999</v>
      </c>
      <c r="D251" s="1" t="str">
        <f>IF(表格4[[#This Row],[Close]]&gt;表格4[[#This Row],[3-Day Average]],"Buy",IF(表格4[[#This Row],[Close]]&lt;表格4[[#This Row],[3-Day Average]],"Sell",""))</f>
        <v>Sell</v>
      </c>
      <c r="E251" s="5">
        <f>IF(表格4[[#This Row],[Suggestion]]="Buy",E250-FLOOR(E250/表格4[[#This Row],[Close]],1)*表格4[[#This Row],[Close]],IF(表格4[[#This Row],[Suggestion]]="Sell",E250+F250*表格4[[#This Row],[Close]],E250))</f>
        <v>119668.39999999997</v>
      </c>
      <c r="F251" s="1">
        <f>IF(表格4[[#This Row],[Suggestion]]="Buy",F250+FLOOR(E250/表格4[[#This Row],[Close]],1),IF(表格4[[#This Row],[Suggestion]]="Sell",0,F250))</f>
        <v>0</v>
      </c>
      <c r="G251" s="5">
        <f>表格4[[#This Row],[Cash]]+表格4[[#This Row],[Stock Held]]*表格4[[#This Row],[Close]]</f>
        <v>119668.39999999997</v>
      </c>
      <c r="H251" s="7">
        <f>(表格4[[#This Row],[Close]]-$B$2)/$B$2</f>
        <v>0.25027808676307006</v>
      </c>
      <c r="I251" s="7">
        <f>(表格4[[#This Row],[Capital]]-$G$2)/$G$2</f>
        <v>0.19668399999999964</v>
      </c>
    </row>
    <row r="252" spans="1:9" x14ac:dyDescent="0.25">
      <c r="A252" s="6">
        <v>39070</v>
      </c>
      <c r="B252" s="1">
        <v>54.9</v>
      </c>
      <c r="C252" s="4">
        <f t="shared" si="3"/>
        <v>56.333333333333336</v>
      </c>
      <c r="D252" s="1" t="str">
        <f>IF(表格4[[#This Row],[Close]]&gt;表格4[[#This Row],[3-Day Average]],"Buy",IF(表格4[[#This Row],[Close]]&lt;表格4[[#This Row],[3-Day Average]],"Sell",""))</f>
        <v>Sell</v>
      </c>
      <c r="E252" s="5">
        <f>IF(表格4[[#This Row],[Suggestion]]="Buy",E251-FLOOR(E251/表格4[[#This Row],[Close]],1)*表格4[[#This Row],[Close]],IF(表格4[[#This Row],[Suggestion]]="Sell",E251+F251*表格4[[#This Row],[Close]],E251))</f>
        <v>119668.39999999997</v>
      </c>
      <c r="F252" s="1">
        <f>IF(表格4[[#This Row],[Suggestion]]="Buy",F251+FLOOR(E251/表格4[[#This Row],[Close]],1),IF(表格4[[#This Row],[Suggestion]]="Sell",0,F251))</f>
        <v>0</v>
      </c>
      <c r="G252" s="5">
        <f>表格4[[#This Row],[Cash]]+表格4[[#This Row],[Stock Held]]*表格4[[#This Row],[Close]]</f>
        <v>119668.39999999997</v>
      </c>
      <c r="H252" s="7">
        <f>(表格4[[#This Row],[Close]]-$B$2)/$B$2</f>
        <v>0.22135706340378186</v>
      </c>
      <c r="I252" s="7">
        <f>(表格4[[#This Row],[Capital]]-$G$2)/$G$2</f>
        <v>0.19668399999999964</v>
      </c>
    </row>
    <row r="253" spans="1:9" x14ac:dyDescent="0.25">
      <c r="A253" s="6">
        <v>39071</v>
      </c>
      <c r="B253" s="1">
        <v>55.6</v>
      </c>
      <c r="C253" s="4">
        <f t="shared" si="3"/>
        <v>55.566666666666663</v>
      </c>
      <c r="D253" s="1" t="str">
        <f>IF(表格4[[#This Row],[Close]]&gt;表格4[[#This Row],[3-Day Average]],"Buy",IF(表格4[[#This Row],[Close]]&lt;表格4[[#This Row],[3-Day Average]],"Sell",""))</f>
        <v>Buy</v>
      </c>
      <c r="E253" s="5">
        <f>IF(表格4[[#This Row],[Suggestion]]="Buy",E252-FLOOR(E252/表格4[[#This Row],[Close]],1)*表格4[[#This Row],[Close]],IF(表格4[[#This Row],[Suggestion]]="Sell",E252+F252*表格4[[#This Row],[Close]],E252))</f>
        <v>17.199999999967986</v>
      </c>
      <c r="F253" s="1">
        <f>IF(表格4[[#This Row],[Suggestion]]="Buy",F252+FLOOR(E252/表格4[[#This Row],[Close]],1),IF(表格4[[#This Row],[Suggestion]]="Sell",0,F252))</f>
        <v>2152</v>
      </c>
      <c r="G253" s="5">
        <f>表格4[[#This Row],[Cash]]+表格4[[#This Row],[Stock Held]]*表格4[[#This Row],[Close]]</f>
        <v>119668.39999999997</v>
      </c>
      <c r="H253" s="7">
        <f>(表格4[[#This Row],[Close]]-$B$2)/$B$2</f>
        <v>0.23692992213570629</v>
      </c>
      <c r="I253" s="7">
        <f>(表格4[[#This Row],[Capital]]-$G$2)/$G$2</f>
        <v>0.19668399999999964</v>
      </c>
    </row>
    <row r="254" spans="1:9" x14ac:dyDescent="0.25">
      <c r="A254" s="6">
        <v>39072</v>
      </c>
      <c r="B254" s="1">
        <v>57</v>
      </c>
      <c r="C254" s="4">
        <f t="shared" si="3"/>
        <v>55.833333333333336</v>
      </c>
      <c r="D254" s="1" t="str">
        <f>IF(表格4[[#This Row],[Close]]&gt;表格4[[#This Row],[3-Day Average]],"Buy",IF(表格4[[#This Row],[Close]]&lt;表格4[[#This Row],[3-Day Average]],"Sell",""))</f>
        <v>Buy</v>
      </c>
      <c r="E254" s="5">
        <f>IF(表格4[[#This Row],[Suggestion]]="Buy",E253-FLOOR(E253/表格4[[#This Row],[Close]],1)*表格4[[#This Row],[Close]],IF(表格4[[#This Row],[Suggestion]]="Sell",E253+F253*表格4[[#This Row],[Close]],E253))</f>
        <v>17.199999999967986</v>
      </c>
      <c r="F254" s="1">
        <f>IF(表格4[[#This Row],[Suggestion]]="Buy",F253+FLOOR(E253/表格4[[#This Row],[Close]],1),IF(表格4[[#This Row],[Suggestion]]="Sell",0,F253))</f>
        <v>2152</v>
      </c>
      <c r="G254" s="5">
        <f>表格4[[#This Row],[Cash]]+表格4[[#This Row],[Stock Held]]*表格4[[#This Row],[Close]]</f>
        <v>122681.19999999997</v>
      </c>
      <c r="H254" s="7">
        <f>(表格4[[#This Row],[Close]]-$B$2)/$B$2</f>
        <v>0.26807563959955499</v>
      </c>
      <c r="I254" s="7">
        <f>(表格4[[#This Row],[Capital]]-$G$2)/$G$2</f>
        <v>0.22681199999999968</v>
      </c>
    </row>
    <row r="255" spans="1:9" x14ac:dyDescent="0.25">
      <c r="A255" s="6">
        <v>39073</v>
      </c>
      <c r="B255" s="1">
        <v>57.3</v>
      </c>
      <c r="C255" s="4">
        <f t="shared" si="3"/>
        <v>56.633333333333326</v>
      </c>
      <c r="D255" s="1" t="str">
        <f>IF(表格4[[#This Row],[Close]]&gt;表格4[[#This Row],[3-Day Average]],"Buy",IF(表格4[[#This Row],[Close]]&lt;表格4[[#This Row],[3-Day Average]],"Sell",""))</f>
        <v>Buy</v>
      </c>
      <c r="E255" s="5">
        <f>IF(表格4[[#This Row],[Suggestion]]="Buy",E254-FLOOR(E254/表格4[[#This Row],[Close]],1)*表格4[[#This Row],[Close]],IF(表格4[[#This Row],[Suggestion]]="Sell",E254+F254*表格4[[#This Row],[Close]],E254))</f>
        <v>17.199999999967986</v>
      </c>
      <c r="F255" s="1">
        <f>IF(表格4[[#This Row],[Suggestion]]="Buy",F254+FLOOR(E254/表格4[[#This Row],[Close]],1),IF(表格4[[#This Row],[Suggestion]]="Sell",0,F254))</f>
        <v>2152</v>
      </c>
      <c r="G255" s="5">
        <f>表格4[[#This Row],[Cash]]+表格4[[#This Row],[Stock Held]]*表格4[[#This Row],[Close]]</f>
        <v>123326.79999999996</v>
      </c>
      <c r="H255" s="7">
        <f>(表格4[[#This Row],[Close]]-$B$2)/$B$2</f>
        <v>0.27474972191323677</v>
      </c>
      <c r="I255" s="7">
        <f>(表格4[[#This Row],[Capital]]-$G$2)/$G$2</f>
        <v>0.23326799999999959</v>
      </c>
    </row>
    <row r="256" spans="1:9" x14ac:dyDescent="0.25">
      <c r="A256" s="6">
        <v>39076</v>
      </c>
      <c r="B256" s="1">
        <v>57.3</v>
      </c>
      <c r="C256" s="4">
        <f t="shared" si="3"/>
        <v>57.199999999999996</v>
      </c>
      <c r="D256" s="1" t="str">
        <f>IF(表格4[[#This Row],[Close]]&gt;表格4[[#This Row],[3-Day Average]],"Buy",IF(表格4[[#This Row],[Close]]&lt;表格4[[#This Row],[3-Day Average]],"Sell",""))</f>
        <v>Buy</v>
      </c>
      <c r="E256" s="5">
        <f>IF(表格4[[#This Row],[Suggestion]]="Buy",E255-FLOOR(E255/表格4[[#This Row],[Close]],1)*表格4[[#This Row],[Close]],IF(表格4[[#This Row],[Suggestion]]="Sell",E255+F255*表格4[[#This Row],[Close]],E255))</f>
        <v>17.199999999967986</v>
      </c>
      <c r="F256" s="1">
        <f>IF(表格4[[#This Row],[Suggestion]]="Buy",F255+FLOOR(E255/表格4[[#This Row],[Close]],1),IF(表格4[[#This Row],[Suggestion]]="Sell",0,F255))</f>
        <v>2152</v>
      </c>
      <c r="G256" s="5">
        <f>表格4[[#This Row],[Cash]]+表格4[[#This Row],[Stock Held]]*表格4[[#This Row],[Close]]</f>
        <v>123326.79999999996</v>
      </c>
      <c r="H256" s="7">
        <f>(表格4[[#This Row],[Close]]-$B$2)/$B$2</f>
        <v>0.27474972191323677</v>
      </c>
      <c r="I256" s="7">
        <f>(表格4[[#This Row],[Capital]]-$G$2)/$G$2</f>
        <v>0.23326799999999959</v>
      </c>
    </row>
    <row r="257" spans="1:9" x14ac:dyDescent="0.25">
      <c r="A257" s="6">
        <v>39077</v>
      </c>
      <c r="B257" s="1">
        <v>57.3</v>
      </c>
      <c r="C257" s="4">
        <f t="shared" si="3"/>
        <v>57.29999999999999</v>
      </c>
      <c r="D257" s="1" t="str">
        <f>IF(表格4[[#This Row],[Close]]&gt;表格4[[#This Row],[3-Day Average]],"Buy",IF(表格4[[#This Row],[Close]]&lt;表格4[[#This Row],[3-Day Average]],"Sell",""))</f>
        <v/>
      </c>
      <c r="E257" s="5">
        <f>IF(表格4[[#This Row],[Suggestion]]="Buy",E256-FLOOR(E256/表格4[[#This Row],[Close]],1)*表格4[[#This Row],[Close]],IF(表格4[[#This Row],[Suggestion]]="Sell",E256+F256*表格4[[#This Row],[Close]],E256))</f>
        <v>17.199999999967986</v>
      </c>
      <c r="F257" s="1">
        <f>IF(表格4[[#This Row],[Suggestion]]="Buy",F256+FLOOR(E256/表格4[[#This Row],[Close]],1),IF(表格4[[#This Row],[Suggestion]]="Sell",0,F256))</f>
        <v>2152</v>
      </c>
      <c r="G257" s="5">
        <f>表格4[[#This Row],[Cash]]+表格4[[#This Row],[Stock Held]]*表格4[[#This Row],[Close]]</f>
        <v>123326.79999999996</v>
      </c>
      <c r="H257" s="7">
        <f>(表格4[[#This Row],[Close]]-$B$2)/$B$2</f>
        <v>0.27474972191323677</v>
      </c>
      <c r="I257" s="7">
        <f>(表格4[[#This Row],[Capital]]-$G$2)/$G$2</f>
        <v>0.23326799999999959</v>
      </c>
    </row>
    <row r="258" spans="1:9" x14ac:dyDescent="0.25">
      <c r="A258" s="6">
        <v>39078</v>
      </c>
      <c r="B258" s="1">
        <v>58</v>
      </c>
      <c r="C258" s="4">
        <f t="shared" si="3"/>
        <v>57.533333333333331</v>
      </c>
      <c r="D258" s="1" t="str">
        <f>IF(表格4[[#This Row],[Close]]&gt;表格4[[#This Row],[3-Day Average]],"Buy",IF(表格4[[#This Row],[Close]]&lt;表格4[[#This Row],[3-Day Average]],"Sell",""))</f>
        <v>Buy</v>
      </c>
      <c r="E258" s="5">
        <f>IF(表格4[[#This Row],[Suggestion]]="Buy",E257-FLOOR(E257/表格4[[#This Row],[Close]],1)*表格4[[#This Row],[Close]],IF(表格4[[#This Row],[Suggestion]]="Sell",E257+F257*表格4[[#This Row],[Close]],E257))</f>
        <v>17.199999999967986</v>
      </c>
      <c r="F258" s="1">
        <f>IF(表格4[[#This Row],[Suggestion]]="Buy",F257+FLOOR(E257/表格4[[#This Row],[Close]],1),IF(表格4[[#This Row],[Suggestion]]="Sell",0,F257))</f>
        <v>2152</v>
      </c>
      <c r="G258" s="5">
        <f>表格4[[#This Row],[Cash]]+表格4[[#This Row],[Stock Held]]*表格4[[#This Row],[Close]]</f>
        <v>124833.19999999997</v>
      </c>
      <c r="H258" s="7">
        <f>(表格4[[#This Row],[Close]]-$B$2)/$B$2</f>
        <v>0.2903225806451612</v>
      </c>
      <c r="I258" s="7">
        <f>(表格4[[#This Row],[Capital]]-$G$2)/$G$2</f>
        <v>0.24833199999999969</v>
      </c>
    </row>
    <row r="259" spans="1:9" x14ac:dyDescent="0.25">
      <c r="A259" s="6">
        <v>39079</v>
      </c>
      <c r="B259" s="1">
        <v>57.45</v>
      </c>
      <c r="C259" s="4">
        <f t="shared" si="3"/>
        <v>57.583333333333336</v>
      </c>
      <c r="D259" s="1" t="str">
        <f>IF(表格4[[#This Row],[Close]]&gt;表格4[[#This Row],[3-Day Average]],"Buy",IF(表格4[[#This Row],[Close]]&lt;表格4[[#This Row],[3-Day Average]],"Sell",""))</f>
        <v>Sell</v>
      </c>
      <c r="E259" s="5">
        <f>IF(表格4[[#This Row],[Suggestion]]="Buy",E258-FLOOR(E258/表格4[[#This Row],[Close]],1)*表格4[[#This Row],[Close]],IF(表格4[[#This Row],[Suggestion]]="Sell",E258+F258*表格4[[#This Row],[Close]],E258))</f>
        <v>123649.59999999998</v>
      </c>
      <c r="F259" s="1">
        <f>IF(表格4[[#This Row],[Suggestion]]="Buy",F258+FLOOR(E258/表格4[[#This Row],[Close]],1),IF(表格4[[#This Row],[Suggestion]]="Sell",0,F258))</f>
        <v>0</v>
      </c>
      <c r="G259" s="5">
        <f>表格4[[#This Row],[Cash]]+表格4[[#This Row],[Stock Held]]*表格4[[#This Row],[Close]]</f>
        <v>123649.59999999998</v>
      </c>
      <c r="H259" s="7">
        <f>(表格4[[#This Row],[Close]]-$B$2)/$B$2</f>
        <v>0.27808676307007785</v>
      </c>
      <c r="I259" s="7">
        <f>(表格4[[#This Row],[Capital]]-$G$2)/$G$2</f>
        <v>0.23649599999999976</v>
      </c>
    </row>
    <row r="260" spans="1:9" x14ac:dyDescent="0.25">
      <c r="A260" s="6">
        <v>39080</v>
      </c>
      <c r="B260" s="1">
        <v>57.6</v>
      </c>
      <c r="C260" s="4">
        <f t="shared" si="3"/>
        <v>57.683333333333337</v>
      </c>
      <c r="D260" s="1" t="str">
        <f>IF(表格4[[#This Row],[Close]]&gt;表格4[[#This Row],[3-Day Average]],"Buy",IF(表格4[[#This Row],[Close]]&lt;表格4[[#This Row],[3-Day Average]],"Sell",""))</f>
        <v>Sell</v>
      </c>
      <c r="E260" s="5">
        <f>IF(表格4[[#This Row],[Suggestion]]="Buy",E259-FLOOR(E259/表格4[[#This Row],[Close]],1)*表格4[[#This Row],[Close]],IF(表格4[[#This Row],[Suggestion]]="Sell",E259+F259*表格4[[#This Row],[Close]],E259))</f>
        <v>123649.59999999998</v>
      </c>
      <c r="F260" s="1">
        <f>IF(表格4[[#This Row],[Suggestion]]="Buy",F259+FLOOR(E259/表格4[[#This Row],[Close]],1),IF(表格4[[#This Row],[Suggestion]]="Sell",0,F259))</f>
        <v>0</v>
      </c>
      <c r="G260" s="5">
        <f>表格4[[#This Row],[Cash]]+表格4[[#This Row],[Stock Held]]*表格4[[#This Row],[Close]]</f>
        <v>123649.59999999998</v>
      </c>
      <c r="H260" s="7">
        <f>(表格4[[#This Row],[Close]]-$B$2)/$B$2</f>
        <v>0.28142380422691876</v>
      </c>
      <c r="I260" s="7">
        <f>(表格4[[#This Row],[Capital]]-$G$2)/$G$2</f>
        <v>0.23649599999999976</v>
      </c>
    </row>
    <row r="261" spans="1:9" x14ac:dyDescent="0.25">
      <c r="A261" s="6">
        <v>39083</v>
      </c>
      <c r="B261" s="1">
        <v>57.6</v>
      </c>
      <c r="C261" s="4">
        <f t="shared" ref="C261:C324" si="4">AVERAGE(B259:B261)</f>
        <v>57.550000000000004</v>
      </c>
      <c r="D261" s="1" t="str">
        <f>IF(表格4[[#This Row],[Close]]&gt;表格4[[#This Row],[3-Day Average]],"Buy",IF(表格4[[#This Row],[Close]]&lt;表格4[[#This Row],[3-Day Average]],"Sell",""))</f>
        <v>Buy</v>
      </c>
      <c r="E261" s="5">
        <f>IF(表格4[[#This Row],[Suggestion]]="Buy",E260-FLOOR(E260/表格4[[#This Row],[Close]],1)*表格4[[#This Row],[Close]],IF(表格4[[#This Row],[Suggestion]]="Sell",E260+F260*表格4[[#This Row],[Close]],E260))</f>
        <v>39.999999999970896</v>
      </c>
      <c r="F261" s="1">
        <f>IF(表格4[[#This Row],[Suggestion]]="Buy",F260+FLOOR(E260/表格4[[#This Row],[Close]],1),IF(表格4[[#This Row],[Suggestion]]="Sell",0,F260))</f>
        <v>2146</v>
      </c>
      <c r="G261" s="5">
        <f>表格4[[#This Row],[Cash]]+表格4[[#This Row],[Stock Held]]*表格4[[#This Row],[Close]]</f>
        <v>123649.59999999998</v>
      </c>
      <c r="H261" s="7">
        <f>(表格4[[#This Row],[Close]]-$B$2)/$B$2</f>
        <v>0.28142380422691876</v>
      </c>
      <c r="I261" s="7">
        <f>(表格4[[#This Row],[Capital]]-$G$2)/$G$2</f>
        <v>0.23649599999999976</v>
      </c>
    </row>
    <row r="262" spans="1:9" x14ac:dyDescent="0.25">
      <c r="A262" s="6">
        <v>39084</v>
      </c>
      <c r="B262" s="1">
        <v>57.5</v>
      </c>
      <c r="C262" s="4">
        <f t="shared" si="4"/>
        <v>57.566666666666663</v>
      </c>
      <c r="D262" s="1" t="str">
        <f>IF(表格4[[#This Row],[Close]]&gt;表格4[[#This Row],[3-Day Average]],"Buy",IF(表格4[[#This Row],[Close]]&lt;表格4[[#This Row],[3-Day Average]],"Sell",""))</f>
        <v>Sell</v>
      </c>
      <c r="E262" s="5">
        <f>IF(表格4[[#This Row],[Suggestion]]="Buy",E261-FLOOR(E261/表格4[[#This Row],[Close]],1)*表格4[[#This Row],[Close]],IF(表格4[[#This Row],[Suggestion]]="Sell",E261+F261*表格4[[#This Row],[Close]],E261))</f>
        <v>123434.99999999997</v>
      </c>
      <c r="F262" s="1">
        <f>IF(表格4[[#This Row],[Suggestion]]="Buy",F261+FLOOR(E261/表格4[[#This Row],[Close]],1),IF(表格4[[#This Row],[Suggestion]]="Sell",0,F261))</f>
        <v>0</v>
      </c>
      <c r="G262" s="5">
        <f>表格4[[#This Row],[Cash]]+表格4[[#This Row],[Stock Held]]*表格4[[#This Row],[Close]]</f>
        <v>123434.99999999997</v>
      </c>
      <c r="H262" s="7">
        <f>(表格4[[#This Row],[Close]]-$B$2)/$B$2</f>
        <v>0.2791991101223581</v>
      </c>
      <c r="I262" s="7">
        <f>(表格4[[#This Row],[Capital]]-$G$2)/$G$2</f>
        <v>0.2343499999999997</v>
      </c>
    </row>
    <row r="263" spans="1:9" x14ac:dyDescent="0.25">
      <c r="A263" s="6">
        <v>39085</v>
      </c>
      <c r="B263" s="1">
        <v>57.05</v>
      </c>
      <c r="C263" s="4">
        <f t="shared" si="4"/>
        <v>57.383333333333326</v>
      </c>
      <c r="D263" s="1" t="str">
        <f>IF(表格4[[#This Row],[Close]]&gt;表格4[[#This Row],[3-Day Average]],"Buy",IF(表格4[[#This Row],[Close]]&lt;表格4[[#This Row],[3-Day Average]],"Sell",""))</f>
        <v>Sell</v>
      </c>
      <c r="E263" s="5">
        <f>IF(表格4[[#This Row],[Suggestion]]="Buy",E262-FLOOR(E262/表格4[[#This Row],[Close]],1)*表格4[[#This Row],[Close]],IF(表格4[[#This Row],[Suggestion]]="Sell",E262+F262*表格4[[#This Row],[Close]],E262))</f>
        <v>123434.99999999997</v>
      </c>
      <c r="F263" s="1">
        <f>IF(表格4[[#This Row],[Suggestion]]="Buy",F262+FLOOR(E262/表格4[[#This Row],[Close]],1),IF(表格4[[#This Row],[Suggestion]]="Sell",0,F262))</f>
        <v>0</v>
      </c>
      <c r="G263" s="5">
        <f>表格4[[#This Row],[Cash]]+表格4[[#This Row],[Stock Held]]*表格4[[#This Row],[Close]]</f>
        <v>123434.99999999997</v>
      </c>
      <c r="H263" s="7">
        <f>(表格4[[#This Row],[Close]]-$B$2)/$B$2</f>
        <v>0.26918798665183524</v>
      </c>
      <c r="I263" s="7">
        <f>(表格4[[#This Row],[Capital]]-$G$2)/$G$2</f>
        <v>0.2343499999999997</v>
      </c>
    </row>
    <row r="264" spans="1:9" x14ac:dyDescent="0.25">
      <c r="A264" s="6">
        <v>39086</v>
      </c>
      <c r="B264" s="1">
        <v>56.6</v>
      </c>
      <c r="C264" s="4">
        <f t="shared" si="4"/>
        <v>57.050000000000004</v>
      </c>
      <c r="D264" s="1" t="str">
        <f>IF(表格4[[#This Row],[Close]]&gt;表格4[[#This Row],[3-Day Average]],"Buy",IF(表格4[[#This Row],[Close]]&lt;表格4[[#This Row],[3-Day Average]],"Sell",""))</f>
        <v>Sell</v>
      </c>
      <c r="E264" s="5">
        <f>IF(表格4[[#This Row],[Suggestion]]="Buy",E263-FLOOR(E263/表格4[[#This Row],[Close]],1)*表格4[[#This Row],[Close]],IF(表格4[[#This Row],[Suggestion]]="Sell",E263+F263*表格4[[#This Row],[Close]],E263))</f>
        <v>123434.99999999997</v>
      </c>
      <c r="F264" s="1">
        <f>IF(表格4[[#This Row],[Suggestion]]="Buy",F263+FLOOR(E263/表格4[[#This Row],[Close]],1),IF(表格4[[#This Row],[Suggestion]]="Sell",0,F263))</f>
        <v>0</v>
      </c>
      <c r="G264" s="5">
        <f>表格4[[#This Row],[Cash]]+表格4[[#This Row],[Stock Held]]*表格4[[#This Row],[Close]]</f>
        <v>123434.99999999997</v>
      </c>
      <c r="H264" s="7">
        <f>(表格4[[#This Row],[Close]]-$B$2)/$B$2</f>
        <v>0.2591768631813125</v>
      </c>
      <c r="I264" s="7">
        <f>(表格4[[#This Row],[Capital]]-$G$2)/$G$2</f>
        <v>0.2343499999999997</v>
      </c>
    </row>
    <row r="265" spans="1:9" x14ac:dyDescent="0.25">
      <c r="A265" s="6">
        <v>39087</v>
      </c>
      <c r="B265" s="1">
        <v>56.6</v>
      </c>
      <c r="C265" s="4">
        <f t="shared" si="4"/>
        <v>56.75</v>
      </c>
      <c r="D265" s="1" t="str">
        <f>IF(表格4[[#This Row],[Close]]&gt;表格4[[#This Row],[3-Day Average]],"Buy",IF(表格4[[#This Row],[Close]]&lt;表格4[[#This Row],[3-Day Average]],"Sell",""))</f>
        <v>Sell</v>
      </c>
      <c r="E265" s="5">
        <f>IF(表格4[[#This Row],[Suggestion]]="Buy",E264-FLOOR(E264/表格4[[#This Row],[Close]],1)*表格4[[#This Row],[Close]],IF(表格4[[#This Row],[Suggestion]]="Sell",E264+F264*表格4[[#This Row],[Close]],E264))</f>
        <v>123434.99999999997</v>
      </c>
      <c r="F265" s="1">
        <f>IF(表格4[[#This Row],[Suggestion]]="Buy",F264+FLOOR(E264/表格4[[#This Row],[Close]],1),IF(表格4[[#This Row],[Suggestion]]="Sell",0,F264))</f>
        <v>0</v>
      </c>
      <c r="G265" s="5">
        <f>表格4[[#This Row],[Cash]]+表格4[[#This Row],[Stock Held]]*表格4[[#This Row],[Close]]</f>
        <v>123434.99999999997</v>
      </c>
      <c r="H265" s="7">
        <f>(表格4[[#This Row],[Close]]-$B$2)/$B$2</f>
        <v>0.2591768631813125</v>
      </c>
      <c r="I265" s="7">
        <f>(表格4[[#This Row],[Capital]]-$G$2)/$G$2</f>
        <v>0.2343499999999997</v>
      </c>
    </row>
    <row r="266" spans="1:9" x14ac:dyDescent="0.25">
      <c r="A266" s="6">
        <v>39090</v>
      </c>
      <c r="B266" s="1">
        <v>56.15</v>
      </c>
      <c r="C266" s="4">
        <f t="shared" si="4"/>
        <v>56.449999999999996</v>
      </c>
      <c r="D266" s="1" t="str">
        <f>IF(表格4[[#This Row],[Close]]&gt;表格4[[#This Row],[3-Day Average]],"Buy",IF(表格4[[#This Row],[Close]]&lt;表格4[[#This Row],[3-Day Average]],"Sell",""))</f>
        <v>Sell</v>
      </c>
      <c r="E266" s="5">
        <f>IF(表格4[[#This Row],[Suggestion]]="Buy",E265-FLOOR(E265/表格4[[#This Row],[Close]],1)*表格4[[#This Row],[Close]],IF(表格4[[#This Row],[Suggestion]]="Sell",E265+F265*表格4[[#This Row],[Close]],E265))</f>
        <v>123434.99999999997</v>
      </c>
      <c r="F266" s="1">
        <f>IF(表格4[[#This Row],[Suggestion]]="Buy",F265+FLOOR(E265/表格4[[#This Row],[Close]],1),IF(表格4[[#This Row],[Suggestion]]="Sell",0,F265))</f>
        <v>0</v>
      </c>
      <c r="G266" s="5">
        <f>表格4[[#This Row],[Cash]]+表格4[[#This Row],[Stock Held]]*表格4[[#This Row],[Close]]</f>
        <v>123434.99999999997</v>
      </c>
      <c r="H266" s="7">
        <f>(表格4[[#This Row],[Close]]-$B$2)/$B$2</f>
        <v>0.24916573971078965</v>
      </c>
      <c r="I266" s="7">
        <f>(表格4[[#This Row],[Capital]]-$G$2)/$G$2</f>
        <v>0.2343499999999997</v>
      </c>
    </row>
    <row r="267" spans="1:9" x14ac:dyDescent="0.25">
      <c r="A267" s="6">
        <v>39091</v>
      </c>
      <c r="B267" s="1">
        <v>55.7</v>
      </c>
      <c r="C267" s="4">
        <f t="shared" si="4"/>
        <v>56.15</v>
      </c>
      <c r="D267" s="1" t="str">
        <f>IF(表格4[[#This Row],[Close]]&gt;表格4[[#This Row],[3-Day Average]],"Buy",IF(表格4[[#This Row],[Close]]&lt;表格4[[#This Row],[3-Day Average]],"Sell",""))</f>
        <v>Sell</v>
      </c>
      <c r="E267" s="5">
        <f>IF(表格4[[#This Row],[Suggestion]]="Buy",E266-FLOOR(E266/表格4[[#This Row],[Close]],1)*表格4[[#This Row],[Close]],IF(表格4[[#This Row],[Suggestion]]="Sell",E266+F266*表格4[[#This Row],[Close]],E266))</f>
        <v>123434.99999999997</v>
      </c>
      <c r="F267" s="1">
        <f>IF(表格4[[#This Row],[Suggestion]]="Buy",F266+FLOOR(E266/表格4[[#This Row],[Close]],1),IF(表格4[[#This Row],[Suggestion]]="Sell",0,F266))</f>
        <v>0</v>
      </c>
      <c r="G267" s="5">
        <f>表格4[[#This Row],[Cash]]+表格4[[#This Row],[Stock Held]]*表格4[[#This Row],[Close]]</f>
        <v>123434.99999999997</v>
      </c>
      <c r="H267" s="7">
        <f>(表格4[[#This Row],[Close]]-$B$2)/$B$2</f>
        <v>0.23915461624026696</v>
      </c>
      <c r="I267" s="7">
        <f>(表格4[[#This Row],[Capital]]-$G$2)/$G$2</f>
        <v>0.2343499999999997</v>
      </c>
    </row>
    <row r="268" spans="1:9" x14ac:dyDescent="0.25">
      <c r="A268" s="6">
        <v>39092</v>
      </c>
      <c r="B268" s="1">
        <v>56.35</v>
      </c>
      <c r="C268" s="4">
        <f t="shared" si="4"/>
        <v>56.066666666666663</v>
      </c>
      <c r="D268" s="1" t="str">
        <f>IF(表格4[[#This Row],[Close]]&gt;表格4[[#This Row],[3-Day Average]],"Buy",IF(表格4[[#This Row],[Close]]&lt;表格4[[#This Row],[3-Day Average]],"Sell",""))</f>
        <v>Buy</v>
      </c>
      <c r="E268" s="5">
        <f>IF(表格4[[#This Row],[Suggestion]]="Buy",E267-FLOOR(E267/表格4[[#This Row],[Close]],1)*表格4[[#This Row],[Close]],IF(表格4[[#This Row],[Suggestion]]="Sell",E267+F267*表格4[[#This Row],[Close]],E267))</f>
        <v>28.499999999970896</v>
      </c>
      <c r="F268" s="1">
        <f>IF(表格4[[#This Row],[Suggestion]]="Buy",F267+FLOOR(E267/表格4[[#This Row],[Close]],1),IF(表格4[[#This Row],[Suggestion]]="Sell",0,F267))</f>
        <v>2190</v>
      </c>
      <c r="G268" s="5">
        <f>表格4[[#This Row],[Cash]]+表格4[[#This Row],[Stock Held]]*表格4[[#This Row],[Close]]</f>
        <v>123434.99999999997</v>
      </c>
      <c r="H268" s="7">
        <f>(表格4[[#This Row],[Close]]-$B$2)/$B$2</f>
        <v>0.25361512791991098</v>
      </c>
      <c r="I268" s="7">
        <f>(表格4[[#This Row],[Capital]]-$G$2)/$G$2</f>
        <v>0.2343499999999997</v>
      </c>
    </row>
    <row r="269" spans="1:9" x14ac:dyDescent="0.25">
      <c r="A269" s="6">
        <v>39093</v>
      </c>
      <c r="B269" s="1">
        <v>56.1</v>
      </c>
      <c r="C269" s="4">
        <f t="shared" si="4"/>
        <v>56.050000000000004</v>
      </c>
      <c r="D269" s="1" t="str">
        <f>IF(表格4[[#This Row],[Close]]&gt;表格4[[#This Row],[3-Day Average]],"Buy",IF(表格4[[#This Row],[Close]]&lt;表格4[[#This Row],[3-Day Average]],"Sell",""))</f>
        <v>Buy</v>
      </c>
      <c r="E269" s="5">
        <f>IF(表格4[[#This Row],[Suggestion]]="Buy",E268-FLOOR(E268/表格4[[#This Row],[Close]],1)*表格4[[#This Row],[Close]],IF(表格4[[#This Row],[Suggestion]]="Sell",E268+F268*表格4[[#This Row],[Close]],E268))</f>
        <v>28.499999999970896</v>
      </c>
      <c r="F269" s="1">
        <f>IF(表格4[[#This Row],[Suggestion]]="Buy",F268+FLOOR(E268/表格4[[#This Row],[Close]],1),IF(表格4[[#This Row],[Suggestion]]="Sell",0,F268))</f>
        <v>2190</v>
      </c>
      <c r="G269" s="5">
        <f>表格4[[#This Row],[Cash]]+表格4[[#This Row],[Stock Held]]*表格4[[#This Row],[Close]]</f>
        <v>122887.49999999997</v>
      </c>
      <c r="H269" s="7">
        <f>(表格4[[#This Row],[Close]]-$B$2)/$B$2</f>
        <v>0.2480533926585094</v>
      </c>
      <c r="I269" s="7">
        <f>(表格4[[#This Row],[Capital]]-$G$2)/$G$2</f>
        <v>0.22887499999999972</v>
      </c>
    </row>
    <row r="270" spans="1:9" x14ac:dyDescent="0.25">
      <c r="A270" s="6">
        <v>39094</v>
      </c>
      <c r="B270" s="1">
        <v>56</v>
      </c>
      <c r="C270" s="4">
        <f t="shared" si="4"/>
        <v>56.15</v>
      </c>
      <c r="D270" s="1" t="str">
        <f>IF(表格4[[#This Row],[Close]]&gt;表格4[[#This Row],[3-Day Average]],"Buy",IF(表格4[[#This Row],[Close]]&lt;表格4[[#This Row],[3-Day Average]],"Sell",""))</f>
        <v>Sell</v>
      </c>
      <c r="E270" s="5">
        <f>IF(表格4[[#This Row],[Suggestion]]="Buy",E269-FLOOR(E269/表格4[[#This Row],[Close]],1)*表格4[[#This Row],[Close]],IF(表格4[[#This Row],[Suggestion]]="Sell",E269+F269*表格4[[#This Row],[Close]],E269))</f>
        <v>122668.49999999997</v>
      </c>
      <c r="F270" s="1">
        <f>IF(表格4[[#This Row],[Suggestion]]="Buy",F269+FLOOR(E269/表格4[[#This Row],[Close]],1),IF(表格4[[#This Row],[Suggestion]]="Sell",0,F269))</f>
        <v>0</v>
      </c>
      <c r="G270" s="5">
        <f>表格4[[#This Row],[Cash]]+表格4[[#This Row],[Stock Held]]*表格4[[#This Row],[Close]]</f>
        <v>122668.49999999997</v>
      </c>
      <c r="H270" s="7">
        <f>(表格4[[#This Row],[Close]]-$B$2)/$B$2</f>
        <v>0.24582869855394876</v>
      </c>
      <c r="I270" s="7">
        <f>(表格4[[#This Row],[Capital]]-$G$2)/$G$2</f>
        <v>0.22668499999999972</v>
      </c>
    </row>
    <row r="271" spans="1:9" x14ac:dyDescent="0.25">
      <c r="A271" s="6">
        <v>39097</v>
      </c>
      <c r="B271" s="1">
        <v>57.15</v>
      </c>
      <c r="C271" s="4">
        <f t="shared" si="4"/>
        <v>56.416666666666664</v>
      </c>
      <c r="D271" s="1" t="str">
        <f>IF(表格4[[#This Row],[Close]]&gt;表格4[[#This Row],[3-Day Average]],"Buy",IF(表格4[[#This Row],[Close]]&lt;表格4[[#This Row],[3-Day Average]],"Sell",""))</f>
        <v>Buy</v>
      </c>
      <c r="E271" s="5">
        <f>IF(表格4[[#This Row],[Suggestion]]="Buy",E270-FLOOR(E270/表格4[[#This Row],[Close]],1)*表格4[[#This Row],[Close]],IF(表格4[[#This Row],[Suggestion]]="Sell",E270+F270*表格4[[#This Row],[Close]],E270))</f>
        <v>24.599999999976717</v>
      </c>
      <c r="F271" s="1">
        <f>IF(表格4[[#This Row],[Suggestion]]="Buy",F270+FLOOR(E270/表格4[[#This Row],[Close]],1),IF(表格4[[#This Row],[Suggestion]]="Sell",0,F270))</f>
        <v>2146</v>
      </c>
      <c r="G271" s="5">
        <f>表格4[[#This Row],[Cash]]+表格4[[#This Row],[Stock Held]]*表格4[[#This Row],[Close]]</f>
        <v>122668.49999999997</v>
      </c>
      <c r="H271" s="7">
        <f>(表格4[[#This Row],[Close]]-$B$2)/$B$2</f>
        <v>0.27141268075639591</v>
      </c>
      <c r="I271" s="7">
        <f>(表格4[[#This Row],[Capital]]-$G$2)/$G$2</f>
        <v>0.22668499999999972</v>
      </c>
    </row>
    <row r="272" spans="1:9" x14ac:dyDescent="0.25">
      <c r="A272" s="6">
        <v>39098</v>
      </c>
      <c r="B272" s="1">
        <v>56.6</v>
      </c>
      <c r="C272" s="4">
        <f t="shared" si="4"/>
        <v>56.583333333333336</v>
      </c>
      <c r="D272" s="1" t="str">
        <f>IF(表格4[[#This Row],[Close]]&gt;表格4[[#This Row],[3-Day Average]],"Buy",IF(表格4[[#This Row],[Close]]&lt;表格4[[#This Row],[3-Day Average]],"Sell",""))</f>
        <v>Buy</v>
      </c>
      <c r="E272" s="5">
        <f>IF(表格4[[#This Row],[Suggestion]]="Buy",E271-FLOOR(E271/表格4[[#This Row],[Close]],1)*表格4[[#This Row],[Close]],IF(表格4[[#This Row],[Suggestion]]="Sell",E271+F271*表格4[[#This Row],[Close]],E271))</f>
        <v>24.599999999976717</v>
      </c>
      <c r="F272" s="1">
        <f>IF(表格4[[#This Row],[Suggestion]]="Buy",F271+FLOOR(E271/表格4[[#This Row],[Close]],1),IF(表格4[[#This Row],[Suggestion]]="Sell",0,F271))</f>
        <v>2146</v>
      </c>
      <c r="G272" s="5">
        <f>表格4[[#This Row],[Cash]]+表格4[[#This Row],[Stock Held]]*表格4[[#This Row],[Close]]</f>
        <v>121488.19999999998</v>
      </c>
      <c r="H272" s="7">
        <f>(表格4[[#This Row],[Close]]-$B$2)/$B$2</f>
        <v>0.2591768631813125</v>
      </c>
      <c r="I272" s="7">
        <f>(表格4[[#This Row],[Capital]]-$G$2)/$G$2</f>
        <v>0.21488199999999982</v>
      </c>
    </row>
    <row r="273" spans="1:9" x14ac:dyDescent="0.25">
      <c r="A273" s="6">
        <v>39099</v>
      </c>
      <c r="B273" s="1">
        <v>57.35</v>
      </c>
      <c r="C273" s="4">
        <f t="shared" si="4"/>
        <v>57.033333333333331</v>
      </c>
      <c r="D273" s="1" t="str">
        <f>IF(表格4[[#This Row],[Close]]&gt;表格4[[#This Row],[3-Day Average]],"Buy",IF(表格4[[#This Row],[Close]]&lt;表格4[[#This Row],[3-Day Average]],"Sell",""))</f>
        <v>Buy</v>
      </c>
      <c r="E273" s="5">
        <f>IF(表格4[[#This Row],[Suggestion]]="Buy",E272-FLOOR(E272/表格4[[#This Row],[Close]],1)*表格4[[#This Row],[Close]],IF(表格4[[#This Row],[Suggestion]]="Sell",E272+F272*表格4[[#This Row],[Close]],E272))</f>
        <v>24.599999999976717</v>
      </c>
      <c r="F273" s="1">
        <f>IF(表格4[[#This Row],[Suggestion]]="Buy",F272+FLOOR(E272/表格4[[#This Row],[Close]],1),IF(表格4[[#This Row],[Suggestion]]="Sell",0,F272))</f>
        <v>2146</v>
      </c>
      <c r="G273" s="5">
        <f>表格4[[#This Row],[Cash]]+表格4[[#This Row],[Stock Held]]*表格4[[#This Row],[Close]]</f>
        <v>123097.69999999998</v>
      </c>
      <c r="H273" s="7">
        <f>(表格4[[#This Row],[Close]]-$B$2)/$B$2</f>
        <v>0.27586206896551718</v>
      </c>
      <c r="I273" s="7">
        <f>(表格4[[#This Row],[Capital]]-$G$2)/$G$2</f>
        <v>0.23097699999999982</v>
      </c>
    </row>
    <row r="274" spans="1:9" x14ac:dyDescent="0.25">
      <c r="A274" s="6">
        <v>39100</v>
      </c>
      <c r="B274" s="1">
        <v>58.35</v>
      </c>
      <c r="C274" s="4">
        <f t="shared" si="4"/>
        <v>57.433333333333337</v>
      </c>
      <c r="D274" s="1" t="str">
        <f>IF(表格4[[#This Row],[Close]]&gt;表格4[[#This Row],[3-Day Average]],"Buy",IF(表格4[[#This Row],[Close]]&lt;表格4[[#This Row],[3-Day Average]],"Sell",""))</f>
        <v>Buy</v>
      </c>
      <c r="E274" s="5">
        <f>IF(表格4[[#This Row],[Suggestion]]="Buy",E273-FLOOR(E273/表格4[[#This Row],[Close]],1)*表格4[[#This Row],[Close]],IF(表格4[[#This Row],[Suggestion]]="Sell",E273+F273*表格4[[#This Row],[Close]],E273))</f>
        <v>24.599999999976717</v>
      </c>
      <c r="F274" s="1">
        <f>IF(表格4[[#This Row],[Suggestion]]="Buy",F273+FLOOR(E273/表格4[[#This Row],[Close]],1),IF(表格4[[#This Row],[Suggestion]]="Sell",0,F273))</f>
        <v>2146</v>
      </c>
      <c r="G274" s="5">
        <f>表格4[[#This Row],[Cash]]+表格4[[#This Row],[Stock Held]]*表格4[[#This Row],[Close]]</f>
        <v>125243.69999999998</v>
      </c>
      <c r="H274" s="7">
        <f>(表格4[[#This Row],[Close]]-$B$2)/$B$2</f>
        <v>0.29810901001112344</v>
      </c>
      <c r="I274" s="7">
        <f>(表格4[[#This Row],[Capital]]-$G$2)/$G$2</f>
        <v>0.2524369999999998</v>
      </c>
    </row>
    <row r="275" spans="1:9" x14ac:dyDescent="0.25">
      <c r="A275" s="6">
        <v>39101</v>
      </c>
      <c r="B275" s="1">
        <v>58.35</v>
      </c>
      <c r="C275" s="4">
        <f t="shared" si="4"/>
        <v>58.016666666666673</v>
      </c>
      <c r="D275" s="1" t="str">
        <f>IF(表格4[[#This Row],[Close]]&gt;表格4[[#This Row],[3-Day Average]],"Buy",IF(表格4[[#This Row],[Close]]&lt;表格4[[#This Row],[3-Day Average]],"Sell",""))</f>
        <v>Buy</v>
      </c>
      <c r="E275" s="5">
        <f>IF(表格4[[#This Row],[Suggestion]]="Buy",E274-FLOOR(E274/表格4[[#This Row],[Close]],1)*表格4[[#This Row],[Close]],IF(表格4[[#This Row],[Suggestion]]="Sell",E274+F274*表格4[[#This Row],[Close]],E274))</f>
        <v>24.599999999976717</v>
      </c>
      <c r="F275" s="1">
        <f>IF(表格4[[#This Row],[Suggestion]]="Buy",F274+FLOOR(E274/表格4[[#This Row],[Close]],1),IF(表格4[[#This Row],[Suggestion]]="Sell",0,F274))</f>
        <v>2146</v>
      </c>
      <c r="G275" s="5">
        <f>表格4[[#This Row],[Cash]]+表格4[[#This Row],[Stock Held]]*表格4[[#This Row],[Close]]</f>
        <v>125243.69999999998</v>
      </c>
      <c r="H275" s="7">
        <f>(表格4[[#This Row],[Close]]-$B$2)/$B$2</f>
        <v>0.29810901001112344</v>
      </c>
      <c r="I275" s="7">
        <f>(表格4[[#This Row],[Capital]]-$G$2)/$G$2</f>
        <v>0.2524369999999998</v>
      </c>
    </row>
    <row r="276" spans="1:9" x14ac:dyDescent="0.25">
      <c r="A276" s="6">
        <v>39104</v>
      </c>
      <c r="B276" s="1">
        <v>59</v>
      </c>
      <c r="C276" s="4">
        <f t="shared" si="4"/>
        <v>58.566666666666663</v>
      </c>
      <c r="D276" s="1" t="str">
        <f>IF(表格4[[#This Row],[Close]]&gt;表格4[[#This Row],[3-Day Average]],"Buy",IF(表格4[[#This Row],[Close]]&lt;表格4[[#This Row],[3-Day Average]],"Sell",""))</f>
        <v>Buy</v>
      </c>
      <c r="E276" s="5">
        <f>IF(表格4[[#This Row],[Suggestion]]="Buy",E275-FLOOR(E275/表格4[[#This Row],[Close]],1)*表格4[[#This Row],[Close]],IF(表格4[[#This Row],[Suggestion]]="Sell",E275+F275*表格4[[#This Row],[Close]],E275))</f>
        <v>24.599999999976717</v>
      </c>
      <c r="F276" s="1">
        <f>IF(表格4[[#This Row],[Suggestion]]="Buy",F275+FLOOR(E275/表格4[[#This Row],[Close]],1),IF(表格4[[#This Row],[Suggestion]]="Sell",0,F275))</f>
        <v>2146</v>
      </c>
      <c r="G276" s="5">
        <f>表格4[[#This Row],[Cash]]+表格4[[#This Row],[Stock Held]]*表格4[[#This Row],[Close]]</f>
        <v>126638.59999999998</v>
      </c>
      <c r="H276" s="7">
        <f>(表格4[[#This Row],[Close]]-$B$2)/$B$2</f>
        <v>0.31256952169076746</v>
      </c>
      <c r="I276" s="7">
        <f>(表格4[[#This Row],[Capital]]-$G$2)/$G$2</f>
        <v>0.26638599999999979</v>
      </c>
    </row>
    <row r="277" spans="1:9" x14ac:dyDescent="0.25">
      <c r="A277" s="6">
        <v>39105</v>
      </c>
      <c r="B277" s="1">
        <v>58.5</v>
      </c>
      <c r="C277" s="4">
        <f t="shared" si="4"/>
        <v>58.616666666666667</v>
      </c>
      <c r="D277" s="1" t="str">
        <f>IF(表格4[[#This Row],[Close]]&gt;表格4[[#This Row],[3-Day Average]],"Buy",IF(表格4[[#This Row],[Close]]&lt;表格4[[#This Row],[3-Day Average]],"Sell",""))</f>
        <v>Sell</v>
      </c>
      <c r="E277" s="5">
        <f>IF(表格4[[#This Row],[Suggestion]]="Buy",E276-FLOOR(E276/表格4[[#This Row],[Close]],1)*表格4[[#This Row],[Close]],IF(表格4[[#This Row],[Suggestion]]="Sell",E276+F276*表格4[[#This Row],[Close]],E276))</f>
        <v>125565.59999999998</v>
      </c>
      <c r="F277" s="1">
        <f>IF(表格4[[#This Row],[Suggestion]]="Buy",F276+FLOOR(E276/表格4[[#This Row],[Close]],1),IF(表格4[[#This Row],[Suggestion]]="Sell",0,F276))</f>
        <v>0</v>
      </c>
      <c r="G277" s="5">
        <f>表格4[[#This Row],[Cash]]+表格4[[#This Row],[Stock Held]]*表格4[[#This Row],[Close]]</f>
        <v>125565.59999999998</v>
      </c>
      <c r="H277" s="7">
        <f>(表格4[[#This Row],[Close]]-$B$2)/$B$2</f>
        <v>0.3014460511679643</v>
      </c>
      <c r="I277" s="7">
        <f>(表格4[[#This Row],[Capital]]-$G$2)/$G$2</f>
        <v>0.25565599999999977</v>
      </c>
    </row>
    <row r="278" spans="1:9" x14ac:dyDescent="0.25">
      <c r="A278" s="6">
        <v>39106</v>
      </c>
      <c r="B278" s="1">
        <v>58</v>
      </c>
      <c r="C278" s="4">
        <f t="shared" si="4"/>
        <v>58.5</v>
      </c>
      <c r="D278" s="1" t="str">
        <f>IF(表格4[[#This Row],[Close]]&gt;表格4[[#This Row],[3-Day Average]],"Buy",IF(表格4[[#This Row],[Close]]&lt;表格4[[#This Row],[3-Day Average]],"Sell",""))</f>
        <v>Sell</v>
      </c>
      <c r="E278" s="5">
        <f>IF(表格4[[#This Row],[Suggestion]]="Buy",E277-FLOOR(E277/表格4[[#This Row],[Close]],1)*表格4[[#This Row],[Close]],IF(表格4[[#This Row],[Suggestion]]="Sell",E277+F277*表格4[[#This Row],[Close]],E277))</f>
        <v>125565.59999999998</v>
      </c>
      <c r="F278" s="1">
        <f>IF(表格4[[#This Row],[Suggestion]]="Buy",F277+FLOOR(E277/表格4[[#This Row],[Close]],1),IF(表格4[[#This Row],[Suggestion]]="Sell",0,F277))</f>
        <v>0</v>
      </c>
      <c r="G278" s="5">
        <f>表格4[[#This Row],[Cash]]+表格4[[#This Row],[Stock Held]]*表格4[[#This Row],[Close]]</f>
        <v>125565.59999999998</v>
      </c>
      <c r="H278" s="7">
        <f>(表格4[[#This Row],[Close]]-$B$2)/$B$2</f>
        <v>0.2903225806451612</v>
      </c>
      <c r="I278" s="7">
        <f>(表格4[[#This Row],[Capital]]-$G$2)/$G$2</f>
        <v>0.25565599999999977</v>
      </c>
    </row>
    <row r="279" spans="1:9" x14ac:dyDescent="0.25">
      <c r="A279" s="6">
        <v>39107</v>
      </c>
      <c r="B279" s="1">
        <v>58.3</v>
      </c>
      <c r="C279" s="4">
        <f t="shared" si="4"/>
        <v>58.266666666666673</v>
      </c>
      <c r="D279" s="1" t="str">
        <f>IF(表格4[[#This Row],[Close]]&gt;表格4[[#This Row],[3-Day Average]],"Buy",IF(表格4[[#This Row],[Close]]&lt;表格4[[#This Row],[3-Day Average]],"Sell",""))</f>
        <v>Buy</v>
      </c>
      <c r="E279" s="5">
        <f>IF(表格4[[#This Row],[Suggestion]]="Buy",E278-FLOOR(E278/表格4[[#This Row],[Close]],1)*表格4[[#This Row],[Close]],IF(表格4[[#This Row],[Suggestion]]="Sell",E278+F278*表格4[[#This Row],[Close]],E278))</f>
        <v>45.699999999982538</v>
      </c>
      <c r="F279" s="1">
        <f>IF(表格4[[#This Row],[Suggestion]]="Buy",F278+FLOOR(E278/表格4[[#This Row],[Close]],1),IF(表格4[[#This Row],[Suggestion]]="Sell",0,F278))</f>
        <v>2153</v>
      </c>
      <c r="G279" s="5">
        <f>表格4[[#This Row],[Cash]]+表格4[[#This Row],[Stock Held]]*表格4[[#This Row],[Close]]</f>
        <v>125565.59999999998</v>
      </c>
      <c r="H279" s="7">
        <f>(表格4[[#This Row],[Close]]-$B$2)/$B$2</f>
        <v>0.29699666295884303</v>
      </c>
      <c r="I279" s="7">
        <f>(表格4[[#This Row],[Capital]]-$G$2)/$G$2</f>
        <v>0.25565599999999977</v>
      </c>
    </row>
    <row r="280" spans="1:9" x14ac:dyDescent="0.25">
      <c r="A280" s="6">
        <v>39108</v>
      </c>
      <c r="B280" s="1">
        <v>58.85</v>
      </c>
      <c r="C280" s="4">
        <f t="shared" si="4"/>
        <v>58.383333333333333</v>
      </c>
      <c r="D280" s="1" t="str">
        <f>IF(表格4[[#This Row],[Close]]&gt;表格4[[#This Row],[3-Day Average]],"Buy",IF(表格4[[#This Row],[Close]]&lt;表格4[[#This Row],[3-Day Average]],"Sell",""))</f>
        <v>Buy</v>
      </c>
      <c r="E280" s="5">
        <f>IF(表格4[[#This Row],[Suggestion]]="Buy",E279-FLOOR(E279/表格4[[#This Row],[Close]],1)*表格4[[#This Row],[Close]],IF(表格4[[#This Row],[Suggestion]]="Sell",E279+F279*表格4[[#This Row],[Close]],E279))</f>
        <v>45.699999999982538</v>
      </c>
      <c r="F280" s="1">
        <f>IF(表格4[[#This Row],[Suggestion]]="Buy",F279+FLOOR(E279/表格4[[#This Row],[Close]],1),IF(表格4[[#This Row],[Suggestion]]="Sell",0,F279))</f>
        <v>2153</v>
      </c>
      <c r="G280" s="5">
        <f>表格4[[#This Row],[Cash]]+表格4[[#This Row],[Stock Held]]*表格4[[#This Row],[Close]]</f>
        <v>126749.74999999999</v>
      </c>
      <c r="H280" s="7">
        <f>(表格4[[#This Row],[Close]]-$B$2)/$B$2</f>
        <v>0.30923248053392655</v>
      </c>
      <c r="I280" s="7">
        <f>(表格4[[#This Row],[Capital]]-$G$2)/$G$2</f>
        <v>0.26749749999999983</v>
      </c>
    </row>
    <row r="281" spans="1:9" x14ac:dyDescent="0.25">
      <c r="A281" s="6">
        <v>39111</v>
      </c>
      <c r="B281" s="1">
        <v>58.35</v>
      </c>
      <c r="C281" s="4">
        <f t="shared" si="4"/>
        <v>58.5</v>
      </c>
      <c r="D281" s="1" t="str">
        <f>IF(表格4[[#This Row],[Close]]&gt;表格4[[#This Row],[3-Day Average]],"Buy",IF(表格4[[#This Row],[Close]]&lt;表格4[[#This Row],[3-Day Average]],"Sell",""))</f>
        <v>Sell</v>
      </c>
      <c r="E281" s="5">
        <f>IF(表格4[[#This Row],[Suggestion]]="Buy",E280-FLOOR(E280/表格4[[#This Row],[Close]],1)*表格4[[#This Row],[Close]],IF(表格4[[#This Row],[Suggestion]]="Sell",E280+F280*表格4[[#This Row],[Close]],E280))</f>
        <v>125673.24999999999</v>
      </c>
      <c r="F281" s="1">
        <f>IF(表格4[[#This Row],[Suggestion]]="Buy",F280+FLOOR(E280/表格4[[#This Row],[Close]],1),IF(表格4[[#This Row],[Suggestion]]="Sell",0,F280))</f>
        <v>0</v>
      </c>
      <c r="G281" s="5">
        <f>表格4[[#This Row],[Cash]]+表格4[[#This Row],[Stock Held]]*表格4[[#This Row],[Close]]</f>
        <v>125673.24999999999</v>
      </c>
      <c r="H281" s="7">
        <f>(表格4[[#This Row],[Close]]-$B$2)/$B$2</f>
        <v>0.29810901001112344</v>
      </c>
      <c r="I281" s="7">
        <f>(表格4[[#This Row],[Capital]]-$G$2)/$G$2</f>
        <v>0.25673249999999986</v>
      </c>
    </row>
    <row r="282" spans="1:9" x14ac:dyDescent="0.25">
      <c r="A282" s="6">
        <v>39112</v>
      </c>
      <c r="B282" s="1">
        <v>59.1</v>
      </c>
      <c r="C282" s="4">
        <f t="shared" si="4"/>
        <v>58.766666666666673</v>
      </c>
      <c r="D282" s="1" t="str">
        <f>IF(表格4[[#This Row],[Close]]&gt;表格4[[#This Row],[3-Day Average]],"Buy",IF(表格4[[#This Row],[Close]]&lt;表格4[[#This Row],[3-Day Average]],"Sell",""))</f>
        <v>Buy</v>
      </c>
      <c r="E282" s="5">
        <f>IF(表格4[[#This Row],[Suggestion]]="Buy",E281-FLOOR(E281/表格4[[#This Row],[Close]],1)*表格4[[#This Row],[Close]],IF(表格4[[#This Row],[Suggestion]]="Sell",E281+F281*表格4[[#This Row],[Close]],E281))</f>
        <v>26.649999999979627</v>
      </c>
      <c r="F282" s="1">
        <f>IF(表格4[[#This Row],[Suggestion]]="Buy",F281+FLOOR(E281/表格4[[#This Row],[Close]],1),IF(表格4[[#This Row],[Suggestion]]="Sell",0,F281))</f>
        <v>2126</v>
      </c>
      <c r="G282" s="5">
        <f>表格4[[#This Row],[Cash]]+表格4[[#This Row],[Stock Held]]*表格4[[#This Row],[Close]]</f>
        <v>125673.24999999999</v>
      </c>
      <c r="H282" s="7">
        <f>(表格4[[#This Row],[Close]]-$B$2)/$B$2</f>
        <v>0.31479421579532807</v>
      </c>
      <c r="I282" s="7">
        <f>(表格4[[#This Row],[Capital]]-$G$2)/$G$2</f>
        <v>0.25673249999999986</v>
      </c>
    </row>
    <row r="283" spans="1:9" x14ac:dyDescent="0.25">
      <c r="A283" s="6">
        <v>39113</v>
      </c>
      <c r="B283" s="1">
        <v>58.3</v>
      </c>
      <c r="C283" s="4">
        <f t="shared" si="4"/>
        <v>58.583333333333336</v>
      </c>
      <c r="D283" s="1" t="str">
        <f>IF(表格4[[#This Row],[Close]]&gt;表格4[[#This Row],[3-Day Average]],"Buy",IF(表格4[[#This Row],[Close]]&lt;表格4[[#This Row],[3-Day Average]],"Sell",""))</f>
        <v>Sell</v>
      </c>
      <c r="E283" s="5">
        <f>IF(表格4[[#This Row],[Suggestion]]="Buy",E282-FLOOR(E282/表格4[[#This Row],[Close]],1)*表格4[[#This Row],[Close]],IF(表格4[[#This Row],[Suggestion]]="Sell",E282+F282*表格4[[#This Row],[Close]],E282))</f>
        <v>123972.44999999997</v>
      </c>
      <c r="F283" s="1">
        <f>IF(表格4[[#This Row],[Suggestion]]="Buy",F282+FLOOR(E282/表格4[[#This Row],[Close]],1),IF(表格4[[#This Row],[Suggestion]]="Sell",0,F282))</f>
        <v>0</v>
      </c>
      <c r="G283" s="5">
        <f>表格4[[#This Row],[Cash]]+表格4[[#This Row],[Stock Held]]*表格4[[#This Row],[Close]]</f>
        <v>123972.44999999997</v>
      </c>
      <c r="H283" s="7">
        <f>(表格4[[#This Row],[Close]]-$B$2)/$B$2</f>
        <v>0.29699666295884303</v>
      </c>
      <c r="I283" s="7">
        <f>(表格4[[#This Row],[Capital]]-$G$2)/$G$2</f>
        <v>0.23972449999999967</v>
      </c>
    </row>
    <row r="284" spans="1:9" x14ac:dyDescent="0.25">
      <c r="A284" s="6">
        <v>39114</v>
      </c>
      <c r="B284" s="1">
        <v>58.4</v>
      </c>
      <c r="C284" s="4">
        <f t="shared" si="4"/>
        <v>58.6</v>
      </c>
      <c r="D284" s="1" t="str">
        <f>IF(表格4[[#This Row],[Close]]&gt;表格4[[#This Row],[3-Day Average]],"Buy",IF(表格4[[#This Row],[Close]]&lt;表格4[[#This Row],[3-Day Average]],"Sell",""))</f>
        <v>Sell</v>
      </c>
      <c r="E284" s="5">
        <f>IF(表格4[[#This Row],[Suggestion]]="Buy",E283-FLOOR(E283/表格4[[#This Row],[Close]],1)*表格4[[#This Row],[Close]],IF(表格4[[#This Row],[Suggestion]]="Sell",E283+F283*表格4[[#This Row],[Close]],E283))</f>
        <v>123972.44999999997</v>
      </c>
      <c r="F284" s="1">
        <f>IF(表格4[[#This Row],[Suggestion]]="Buy",F283+FLOOR(E283/表格4[[#This Row],[Close]],1),IF(表格4[[#This Row],[Suggestion]]="Sell",0,F283))</f>
        <v>0</v>
      </c>
      <c r="G284" s="5">
        <f>表格4[[#This Row],[Cash]]+表格4[[#This Row],[Stock Held]]*表格4[[#This Row],[Close]]</f>
        <v>123972.44999999997</v>
      </c>
      <c r="H284" s="7">
        <f>(表格4[[#This Row],[Close]]-$B$2)/$B$2</f>
        <v>0.29922135706340369</v>
      </c>
      <c r="I284" s="7">
        <f>(表格4[[#This Row],[Capital]]-$G$2)/$G$2</f>
        <v>0.23972449999999967</v>
      </c>
    </row>
    <row r="285" spans="1:9" x14ac:dyDescent="0.25">
      <c r="A285" s="6">
        <v>39115</v>
      </c>
      <c r="B285" s="1">
        <v>58.25</v>
      </c>
      <c r="C285" s="4">
        <f t="shared" si="4"/>
        <v>58.316666666666663</v>
      </c>
      <c r="D285" s="1" t="str">
        <f>IF(表格4[[#This Row],[Close]]&gt;表格4[[#This Row],[3-Day Average]],"Buy",IF(表格4[[#This Row],[Close]]&lt;表格4[[#This Row],[3-Day Average]],"Sell",""))</f>
        <v>Sell</v>
      </c>
      <c r="E285" s="5">
        <f>IF(表格4[[#This Row],[Suggestion]]="Buy",E284-FLOOR(E284/表格4[[#This Row],[Close]],1)*表格4[[#This Row],[Close]],IF(表格4[[#This Row],[Suggestion]]="Sell",E284+F284*表格4[[#This Row],[Close]],E284))</f>
        <v>123972.44999999997</v>
      </c>
      <c r="F285" s="1">
        <f>IF(表格4[[#This Row],[Suggestion]]="Buy",F284+FLOOR(E284/表格4[[#This Row],[Close]],1),IF(表格4[[#This Row],[Suggestion]]="Sell",0,F284))</f>
        <v>0</v>
      </c>
      <c r="G285" s="5">
        <f>表格4[[#This Row],[Cash]]+表格4[[#This Row],[Stock Held]]*表格4[[#This Row],[Close]]</f>
        <v>123972.44999999997</v>
      </c>
      <c r="H285" s="7">
        <f>(表格4[[#This Row],[Close]]-$B$2)/$B$2</f>
        <v>0.29588431590656278</v>
      </c>
      <c r="I285" s="7">
        <f>(表格4[[#This Row],[Capital]]-$G$2)/$G$2</f>
        <v>0.23972449999999967</v>
      </c>
    </row>
    <row r="286" spans="1:9" x14ac:dyDescent="0.25">
      <c r="A286" s="6">
        <v>39118</v>
      </c>
      <c r="B286" s="1">
        <v>58.9</v>
      </c>
      <c r="C286" s="4">
        <f t="shared" si="4"/>
        <v>58.516666666666673</v>
      </c>
      <c r="D286" s="1" t="str">
        <f>IF(表格4[[#This Row],[Close]]&gt;表格4[[#This Row],[3-Day Average]],"Buy",IF(表格4[[#This Row],[Close]]&lt;表格4[[#This Row],[3-Day Average]],"Sell",""))</f>
        <v>Buy</v>
      </c>
      <c r="E286" s="5">
        <f>IF(表格4[[#This Row],[Suggestion]]="Buy",E285-FLOOR(E285/表格4[[#This Row],[Close]],1)*表格4[[#This Row],[Close]],IF(表格4[[#This Row],[Suggestion]]="Sell",E285+F285*表格4[[#This Row],[Close]],E285))</f>
        <v>46.849999999976717</v>
      </c>
      <c r="F286" s="1">
        <f>IF(表格4[[#This Row],[Suggestion]]="Buy",F285+FLOOR(E285/表格4[[#This Row],[Close]],1),IF(表格4[[#This Row],[Suggestion]]="Sell",0,F285))</f>
        <v>2104</v>
      </c>
      <c r="G286" s="5">
        <f>表格4[[#This Row],[Cash]]+表格4[[#This Row],[Stock Held]]*表格4[[#This Row],[Close]]</f>
        <v>123972.44999999997</v>
      </c>
      <c r="H286" s="7">
        <f>(表格4[[#This Row],[Close]]-$B$2)/$B$2</f>
        <v>0.3103448275862068</v>
      </c>
      <c r="I286" s="7">
        <f>(表格4[[#This Row],[Capital]]-$G$2)/$G$2</f>
        <v>0.23972449999999967</v>
      </c>
    </row>
    <row r="287" spans="1:9" x14ac:dyDescent="0.25">
      <c r="A287" s="6">
        <v>39119</v>
      </c>
      <c r="B287" s="1">
        <v>58.75</v>
      </c>
      <c r="C287" s="4">
        <f t="shared" si="4"/>
        <v>58.633333333333333</v>
      </c>
      <c r="D287" s="1" t="str">
        <f>IF(表格4[[#This Row],[Close]]&gt;表格4[[#This Row],[3-Day Average]],"Buy",IF(表格4[[#This Row],[Close]]&lt;表格4[[#This Row],[3-Day Average]],"Sell",""))</f>
        <v>Buy</v>
      </c>
      <c r="E287" s="5">
        <f>IF(表格4[[#This Row],[Suggestion]]="Buy",E286-FLOOR(E286/表格4[[#This Row],[Close]],1)*表格4[[#This Row],[Close]],IF(表格4[[#This Row],[Suggestion]]="Sell",E286+F286*表格4[[#This Row],[Close]],E286))</f>
        <v>46.849999999976717</v>
      </c>
      <c r="F287" s="1">
        <f>IF(表格4[[#This Row],[Suggestion]]="Buy",F286+FLOOR(E286/表格4[[#This Row],[Close]],1),IF(表格4[[#This Row],[Suggestion]]="Sell",0,F286))</f>
        <v>2104</v>
      </c>
      <c r="G287" s="5">
        <f>表格4[[#This Row],[Cash]]+表格4[[#This Row],[Stock Held]]*表格4[[#This Row],[Close]]</f>
        <v>123656.84999999998</v>
      </c>
      <c r="H287" s="7">
        <f>(表格4[[#This Row],[Close]]-$B$2)/$B$2</f>
        <v>0.30700778642936588</v>
      </c>
      <c r="I287" s="7">
        <f>(表格4[[#This Row],[Capital]]-$G$2)/$G$2</f>
        <v>0.23656849999999977</v>
      </c>
    </row>
    <row r="288" spans="1:9" x14ac:dyDescent="0.25">
      <c r="A288" s="6">
        <v>39120</v>
      </c>
      <c r="B288" s="1">
        <v>59.35</v>
      </c>
      <c r="C288" s="4">
        <f t="shared" si="4"/>
        <v>59</v>
      </c>
      <c r="D288" s="1" t="str">
        <f>IF(表格4[[#This Row],[Close]]&gt;表格4[[#This Row],[3-Day Average]],"Buy",IF(表格4[[#This Row],[Close]]&lt;表格4[[#This Row],[3-Day Average]],"Sell",""))</f>
        <v>Buy</v>
      </c>
      <c r="E288" s="5">
        <f>IF(表格4[[#This Row],[Suggestion]]="Buy",E287-FLOOR(E287/表格4[[#This Row],[Close]],1)*表格4[[#This Row],[Close]],IF(表格4[[#This Row],[Suggestion]]="Sell",E287+F287*表格4[[#This Row],[Close]],E287))</f>
        <v>46.849999999976717</v>
      </c>
      <c r="F288" s="1">
        <f>IF(表格4[[#This Row],[Suggestion]]="Buy",F287+FLOOR(E287/表格4[[#This Row],[Close]],1),IF(表格4[[#This Row],[Suggestion]]="Sell",0,F287))</f>
        <v>2104</v>
      </c>
      <c r="G288" s="5">
        <f>表格4[[#This Row],[Cash]]+表格4[[#This Row],[Stock Held]]*表格4[[#This Row],[Close]]</f>
        <v>124919.24999999999</v>
      </c>
      <c r="H288" s="7">
        <f>(表格4[[#This Row],[Close]]-$B$2)/$B$2</f>
        <v>0.32035595105672965</v>
      </c>
      <c r="I288" s="7">
        <f>(表格4[[#This Row],[Capital]]-$G$2)/$G$2</f>
        <v>0.24919249999999984</v>
      </c>
    </row>
    <row r="289" spans="1:9" x14ac:dyDescent="0.25">
      <c r="A289" s="6">
        <v>39121</v>
      </c>
      <c r="B289" s="1">
        <v>58.9</v>
      </c>
      <c r="C289" s="4">
        <f t="shared" si="4"/>
        <v>59</v>
      </c>
      <c r="D289" s="1" t="str">
        <f>IF(表格4[[#This Row],[Close]]&gt;表格4[[#This Row],[3-Day Average]],"Buy",IF(表格4[[#This Row],[Close]]&lt;表格4[[#This Row],[3-Day Average]],"Sell",""))</f>
        <v>Sell</v>
      </c>
      <c r="E289" s="5">
        <f>IF(表格4[[#This Row],[Suggestion]]="Buy",E288-FLOOR(E288/表格4[[#This Row],[Close]],1)*表格4[[#This Row],[Close]],IF(表格4[[#This Row],[Suggestion]]="Sell",E288+F288*表格4[[#This Row],[Close]],E288))</f>
        <v>123972.44999999997</v>
      </c>
      <c r="F289" s="1">
        <f>IF(表格4[[#This Row],[Suggestion]]="Buy",F288+FLOOR(E288/表格4[[#This Row],[Close]],1),IF(表格4[[#This Row],[Suggestion]]="Sell",0,F288))</f>
        <v>0</v>
      </c>
      <c r="G289" s="5">
        <f>表格4[[#This Row],[Cash]]+表格4[[#This Row],[Stock Held]]*表格4[[#This Row],[Close]]</f>
        <v>123972.44999999997</v>
      </c>
      <c r="H289" s="7">
        <f>(表格4[[#This Row],[Close]]-$B$2)/$B$2</f>
        <v>0.3103448275862068</v>
      </c>
      <c r="I289" s="7">
        <f>(表格4[[#This Row],[Capital]]-$G$2)/$G$2</f>
        <v>0.23972449999999967</v>
      </c>
    </row>
    <row r="290" spans="1:9" x14ac:dyDescent="0.25">
      <c r="A290" s="6">
        <v>39122</v>
      </c>
      <c r="B290" s="1">
        <v>58</v>
      </c>
      <c r="C290" s="4">
        <f t="shared" si="4"/>
        <v>58.75</v>
      </c>
      <c r="D290" s="1" t="str">
        <f>IF(表格4[[#This Row],[Close]]&gt;表格4[[#This Row],[3-Day Average]],"Buy",IF(表格4[[#This Row],[Close]]&lt;表格4[[#This Row],[3-Day Average]],"Sell",""))</f>
        <v>Sell</v>
      </c>
      <c r="E290" s="5">
        <f>IF(表格4[[#This Row],[Suggestion]]="Buy",E289-FLOOR(E289/表格4[[#This Row],[Close]],1)*表格4[[#This Row],[Close]],IF(表格4[[#This Row],[Suggestion]]="Sell",E289+F289*表格4[[#This Row],[Close]],E289))</f>
        <v>123972.44999999997</v>
      </c>
      <c r="F290" s="1">
        <f>IF(表格4[[#This Row],[Suggestion]]="Buy",F289+FLOOR(E289/表格4[[#This Row],[Close]],1),IF(表格4[[#This Row],[Suggestion]]="Sell",0,F289))</f>
        <v>0</v>
      </c>
      <c r="G290" s="5">
        <f>表格4[[#This Row],[Cash]]+表格4[[#This Row],[Stock Held]]*表格4[[#This Row],[Close]]</f>
        <v>123972.44999999997</v>
      </c>
      <c r="H290" s="7">
        <f>(表格4[[#This Row],[Close]]-$B$2)/$B$2</f>
        <v>0.2903225806451612</v>
      </c>
      <c r="I290" s="7">
        <f>(表格4[[#This Row],[Capital]]-$G$2)/$G$2</f>
        <v>0.23972449999999967</v>
      </c>
    </row>
    <row r="291" spans="1:9" x14ac:dyDescent="0.25">
      <c r="A291" s="6">
        <v>39125</v>
      </c>
      <c r="B291" s="1">
        <v>58.55</v>
      </c>
      <c r="C291" s="4">
        <f t="shared" si="4"/>
        <v>58.483333333333327</v>
      </c>
      <c r="D291" s="1" t="str">
        <f>IF(表格4[[#This Row],[Close]]&gt;表格4[[#This Row],[3-Day Average]],"Buy",IF(表格4[[#This Row],[Close]]&lt;表格4[[#This Row],[3-Day Average]],"Sell",""))</f>
        <v>Buy</v>
      </c>
      <c r="E291" s="5">
        <f>IF(表格4[[#This Row],[Suggestion]]="Buy",E290-FLOOR(E290/表格4[[#This Row],[Close]],1)*表格4[[#This Row],[Close]],IF(表格4[[#This Row],[Suggestion]]="Sell",E290+F290*表格4[[#This Row],[Close]],E290))</f>
        <v>22.099999999976717</v>
      </c>
      <c r="F291" s="1">
        <f>IF(表格4[[#This Row],[Suggestion]]="Buy",F290+FLOOR(E290/表格4[[#This Row],[Close]],1),IF(表格4[[#This Row],[Suggestion]]="Sell",0,F290))</f>
        <v>2117</v>
      </c>
      <c r="G291" s="5">
        <f>表格4[[#This Row],[Cash]]+表格4[[#This Row],[Stock Held]]*表格4[[#This Row],[Close]]</f>
        <v>123972.44999999997</v>
      </c>
      <c r="H291" s="7">
        <f>(表格4[[#This Row],[Close]]-$B$2)/$B$2</f>
        <v>0.30255839822024455</v>
      </c>
      <c r="I291" s="7">
        <f>(表格4[[#This Row],[Capital]]-$G$2)/$G$2</f>
        <v>0.23972449999999967</v>
      </c>
    </row>
    <row r="292" spans="1:9" x14ac:dyDescent="0.25">
      <c r="A292" s="6">
        <v>39126</v>
      </c>
      <c r="B292" s="1">
        <v>57.95</v>
      </c>
      <c r="C292" s="4">
        <f t="shared" si="4"/>
        <v>58.166666666666664</v>
      </c>
      <c r="D292" s="1" t="str">
        <f>IF(表格4[[#This Row],[Close]]&gt;表格4[[#This Row],[3-Day Average]],"Buy",IF(表格4[[#This Row],[Close]]&lt;表格4[[#This Row],[3-Day Average]],"Sell",""))</f>
        <v>Sell</v>
      </c>
      <c r="E292" s="5">
        <f>IF(表格4[[#This Row],[Suggestion]]="Buy",E291-FLOOR(E291/表格4[[#This Row],[Close]],1)*表格4[[#This Row],[Close]],IF(表格4[[#This Row],[Suggestion]]="Sell",E291+F291*表格4[[#This Row],[Close]],E291))</f>
        <v>122702.24999999999</v>
      </c>
      <c r="F292" s="1">
        <f>IF(表格4[[#This Row],[Suggestion]]="Buy",F291+FLOOR(E291/表格4[[#This Row],[Close]],1),IF(表格4[[#This Row],[Suggestion]]="Sell",0,F291))</f>
        <v>0</v>
      </c>
      <c r="G292" s="5">
        <f>表格4[[#This Row],[Cash]]+表格4[[#This Row],[Stock Held]]*表格4[[#This Row],[Close]]</f>
        <v>122702.24999999999</v>
      </c>
      <c r="H292" s="7">
        <f>(表格4[[#This Row],[Close]]-$B$2)/$B$2</f>
        <v>0.28921023359288095</v>
      </c>
      <c r="I292" s="7">
        <f>(表格4[[#This Row],[Capital]]-$G$2)/$G$2</f>
        <v>0.22702249999999985</v>
      </c>
    </row>
    <row r="293" spans="1:9" x14ac:dyDescent="0.25">
      <c r="A293" s="6">
        <v>39127</v>
      </c>
      <c r="B293" s="1">
        <v>57.75</v>
      </c>
      <c r="C293" s="4">
        <f t="shared" si="4"/>
        <v>58.083333333333336</v>
      </c>
      <c r="D293" s="1" t="str">
        <f>IF(表格4[[#This Row],[Close]]&gt;表格4[[#This Row],[3-Day Average]],"Buy",IF(表格4[[#This Row],[Close]]&lt;表格4[[#This Row],[3-Day Average]],"Sell",""))</f>
        <v>Sell</v>
      </c>
      <c r="E293" s="5">
        <f>IF(表格4[[#This Row],[Suggestion]]="Buy",E292-FLOOR(E292/表格4[[#This Row],[Close]],1)*表格4[[#This Row],[Close]],IF(表格4[[#This Row],[Suggestion]]="Sell",E292+F292*表格4[[#This Row],[Close]],E292))</f>
        <v>122702.24999999999</v>
      </c>
      <c r="F293" s="1">
        <f>IF(表格4[[#This Row],[Suggestion]]="Buy",F292+FLOOR(E292/表格4[[#This Row],[Close]],1),IF(表格4[[#This Row],[Suggestion]]="Sell",0,F292))</f>
        <v>0</v>
      </c>
      <c r="G293" s="5">
        <f>表格4[[#This Row],[Cash]]+表格4[[#This Row],[Stock Held]]*表格4[[#This Row],[Close]]</f>
        <v>122702.24999999999</v>
      </c>
      <c r="H293" s="7">
        <f>(表格4[[#This Row],[Close]]-$B$2)/$B$2</f>
        <v>0.28476084538375968</v>
      </c>
      <c r="I293" s="7">
        <f>(表格4[[#This Row],[Capital]]-$G$2)/$G$2</f>
        <v>0.22702249999999985</v>
      </c>
    </row>
    <row r="294" spans="1:9" x14ac:dyDescent="0.25">
      <c r="A294" s="6">
        <v>39128</v>
      </c>
      <c r="B294" s="1">
        <v>58.8</v>
      </c>
      <c r="C294" s="4">
        <f t="shared" si="4"/>
        <v>58.166666666666664</v>
      </c>
      <c r="D294" s="1" t="str">
        <f>IF(表格4[[#This Row],[Close]]&gt;表格4[[#This Row],[3-Day Average]],"Buy",IF(表格4[[#This Row],[Close]]&lt;表格4[[#This Row],[3-Day Average]],"Sell",""))</f>
        <v>Buy</v>
      </c>
      <c r="E294" s="5">
        <f>IF(表格4[[#This Row],[Suggestion]]="Buy",E293-FLOOR(E293/表格4[[#This Row],[Close]],1)*表格4[[#This Row],[Close]],IF(表格4[[#This Row],[Suggestion]]="Sell",E293+F293*表格4[[#This Row],[Close]],E293))</f>
        <v>45.44999999999709</v>
      </c>
      <c r="F294" s="1">
        <f>IF(表格4[[#This Row],[Suggestion]]="Buy",F293+FLOOR(E293/表格4[[#This Row],[Close]],1),IF(表格4[[#This Row],[Suggestion]]="Sell",0,F293))</f>
        <v>2086</v>
      </c>
      <c r="G294" s="5">
        <f>表格4[[#This Row],[Cash]]+表格4[[#This Row],[Stock Held]]*表格4[[#This Row],[Close]]</f>
        <v>122702.24999999999</v>
      </c>
      <c r="H294" s="7">
        <f>(表格4[[#This Row],[Close]]-$B$2)/$B$2</f>
        <v>0.30812013348164613</v>
      </c>
      <c r="I294" s="7">
        <f>(表格4[[#This Row],[Capital]]-$G$2)/$G$2</f>
        <v>0.22702249999999985</v>
      </c>
    </row>
    <row r="295" spans="1:9" x14ac:dyDescent="0.25">
      <c r="A295" s="6">
        <v>39129</v>
      </c>
      <c r="B295" s="1">
        <v>58.95</v>
      </c>
      <c r="C295" s="4">
        <f t="shared" si="4"/>
        <v>58.5</v>
      </c>
      <c r="D295" s="1" t="str">
        <f>IF(表格4[[#This Row],[Close]]&gt;表格4[[#This Row],[3-Day Average]],"Buy",IF(表格4[[#This Row],[Close]]&lt;表格4[[#This Row],[3-Day Average]],"Sell",""))</f>
        <v>Buy</v>
      </c>
      <c r="E295" s="5">
        <f>IF(表格4[[#This Row],[Suggestion]]="Buy",E294-FLOOR(E294/表格4[[#This Row],[Close]],1)*表格4[[#This Row],[Close]],IF(表格4[[#This Row],[Suggestion]]="Sell",E294+F294*表格4[[#This Row],[Close]],E294))</f>
        <v>45.44999999999709</v>
      </c>
      <c r="F295" s="1">
        <f>IF(表格4[[#This Row],[Suggestion]]="Buy",F294+FLOOR(E294/表格4[[#This Row],[Close]],1),IF(表格4[[#This Row],[Suggestion]]="Sell",0,F294))</f>
        <v>2086</v>
      </c>
      <c r="G295" s="5">
        <f>表格4[[#This Row],[Cash]]+表格4[[#This Row],[Stock Held]]*表格4[[#This Row],[Close]]</f>
        <v>123015.15000000001</v>
      </c>
      <c r="H295" s="7">
        <f>(表格4[[#This Row],[Close]]-$B$2)/$B$2</f>
        <v>0.31145717463848721</v>
      </c>
      <c r="I295" s="7">
        <f>(表格4[[#This Row],[Capital]]-$G$2)/$G$2</f>
        <v>0.23015150000000009</v>
      </c>
    </row>
    <row r="296" spans="1:9" x14ac:dyDescent="0.25">
      <c r="A296" s="6">
        <v>39132</v>
      </c>
      <c r="B296" s="1">
        <v>58.95</v>
      </c>
      <c r="C296" s="4">
        <f t="shared" si="4"/>
        <v>58.9</v>
      </c>
      <c r="D296" s="1" t="str">
        <f>IF(表格4[[#This Row],[Close]]&gt;表格4[[#This Row],[3-Day Average]],"Buy",IF(表格4[[#This Row],[Close]]&lt;表格4[[#This Row],[3-Day Average]],"Sell",""))</f>
        <v>Buy</v>
      </c>
      <c r="E296" s="5">
        <f>IF(表格4[[#This Row],[Suggestion]]="Buy",E295-FLOOR(E295/表格4[[#This Row],[Close]],1)*表格4[[#This Row],[Close]],IF(表格4[[#This Row],[Suggestion]]="Sell",E295+F295*表格4[[#This Row],[Close]],E295))</f>
        <v>45.44999999999709</v>
      </c>
      <c r="F296" s="1">
        <f>IF(表格4[[#This Row],[Suggestion]]="Buy",F295+FLOOR(E295/表格4[[#This Row],[Close]],1),IF(表格4[[#This Row],[Suggestion]]="Sell",0,F295))</f>
        <v>2086</v>
      </c>
      <c r="G296" s="5">
        <f>表格4[[#This Row],[Cash]]+表格4[[#This Row],[Stock Held]]*表格4[[#This Row],[Close]]</f>
        <v>123015.15000000001</v>
      </c>
      <c r="H296" s="7">
        <f>(表格4[[#This Row],[Close]]-$B$2)/$B$2</f>
        <v>0.31145717463848721</v>
      </c>
      <c r="I296" s="7">
        <f>(表格4[[#This Row],[Capital]]-$G$2)/$G$2</f>
        <v>0.23015150000000009</v>
      </c>
    </row>
    <row r="297" spans="1:9" x14ac:dyDescent="0.25">
      <c r="A297" s="6">
        <v>39133</v>
      </c>
      <c r="B297" s="1">
        <v>58.95</v>
      </c>
      <c r="C297" s="4">
        <f t="shared" si="4"/>
        <v>58.95000000000001</v>
      </c>
      <c r="D297" s="1" t="str">
        <f>IF(表格4[[#This Row],[Close]]&gt;表格4[[#This Row],[3-Day Average]],"Buy",IF(表格4[[#This Row],[Close]]&lt;表格4[[#This Row],[3-Day Average]],"Sell",""))</f>
        <v/>
      </c>
      <c r="E297" s="5">
        <f>IF(表格4[[#This Row],[Suggestion]]="Buy",E296-FLOOR(E296/表格4[[#This Row],[Close]],1)*表格4[[#This Row],[Close]],IF(表格4[[#This Row],[Suggestion]]="Sell",E296+F296*表格4[[#This Row],[Close]],E296))</f>
        <v>45.44999999999709</v>
      </c>
      <c r="F297" s="1">
        <f>IF(表格4[[#This Row],[Suggestion]]="Buy",F296+FLOOR(E296/表格4[[#This Row],[Close]],1),IF(表格4[[#This Row],[Suggestion]]="Sell",0,F296))</f>
        <v>2086</v>
      </c>
      <c r="G297" s="5">
        <f>表格4[[#This Row],[Cash]]+表格4[[#This Row],[Stock Held]]*表格4[[#This Row],[Close]]</f>
        <v>123015.15000000001</v>
      </c>
      <c r="H297" s="7">
        <f>(表格4[[#This Row],[Close]]-$B$2)/$B$2</f>
        <v>0.31145717463848721</v>
      </c>
      <c r="I297" s="7">
        <f>(表格4[[#This Row],[Capital]]-$G$2)/$G$2</f>
        <v>0.23015150000000009</v>
      </c>
    </row>
    <row r="298" spans="1:9" x14ac:dyDescent="0.25">
      <c r="A298" s="6">
        <v>39134</v>
      </c>
      <c r="B298" s="1">
        <v>58.4</v>
      </c>
      <c r="C298" s="4">
        <f t="shared" si="4"/>
        <v>58.766666666666673</v>
      </c>
      <c r="D298" s="1" t="str">
        <f>IF(表格4[[#This Row],[Close]]&gt;表格4[[#This Row],[3-Day Average]],"Buy",IF(表格4[[#This Row],[Close]]&lt;表格4[[#This Row],[3-Day Average]],"Sell",""))</f>
        <v>Sell</v>
      </c>
      <c r="E298" s="5">
        <f>IF(表格4[[#This Row],[Suggestion]]="Buy",E297-FLOOR(E297/表格4[[#This Row],[Close]],1)*表格4[[#This Row],[Close]],IF(表格4[[#This Row],[Suggestion]]="Sell",E297+F297*表格4[[#This Row],[Close]],E297))</f>
        <v>121867.84999999999</v>
      </c>
      <c r="F298" s="1">
        <f>IF(表格4[[#This Row],[Suggestion]]="Buy",F297+FLOOR(E297/表格4[[#This Row],[Close]],1),IF(表格4[[#This Row],[Suggestion]]="Sell",0,F297))</f>
        <v>0</v>
      </c>
      <c r="G298" s="5">
        <f>表格4[[#This Row],[Cash]]+表格4[[#This Row],[Stock Held]]*表格4[[#This Row],[Close]]</f>
        <v>121867.84999999999</v>
      </c>
      <c r="H298" s="7">
        <f>(表格4[[#This Row],[Close]]-$B$2)/$B$2</f>
        <v>0.29922135706340369</v>
      </c>
      <c r="I298" s="7">
        <f>(表格4[[#This Row],[Capital]]-$G$2)/$G$2</f>
        <v>0.21867849999999991</v>
      </c>
    </row>
    <row r="299" spans="1:9" x14ac:dyDescent="0.25">
      <c r="A299" s="6">
        <v>39135</v>
      </c>
      <c r="B299" s="1">
        <v>59.05</v>
      </c>
      <c r="C299" s="4">
        <f t="shared" si="4"/>
        <v>58.79999999999999</v>
      </c>
      <c r="D299" s="1" t="str">
        <f>IF(表格4[[#This Row],[Close]]&gt;表格4[[#This Row],[3-Day Average]],"Buy",IF(表格4[[#This Row],[Close]]&lt;表格4[[#This Row],[3-Day Average]],"Sell",""))</f>
        <v>Buy</v>
      </c>
      <c r="E299" s="5">
        <f>IF(表格4[[#This Row],[Suggestion]]="Buy",E298-FLOOR(E298/表格4[[#This Row],[Close]],1)*表格4[[#This Row],[Close]],IF(表格4[[#This Row],[Suggestion]]="Sell",E298+F298*表格4[[#This Row],[Close]],E298))</f>
        <v>47.69999999999709</v>
      </c>
      <c r="F299" s="1">
        <f>IF(表格4[[#This Row],[Suggestion]]="Buy",F298+FLOOR(E298/表格4[[#This Row],[Close]],1),IF(表格4[[#This Row],[Suggestion]]="Sell",0,F298))</f>
        <v>2063</v>
      </c>
      <c r="G299" s="5">
        <f>表格4[[#This Row],[Cash]]+表格4[[#This Row],[Stock Held]]*表格4[[#This Row],[Close]]</f>
        <v>121867.84999999999</v>
      </c>
      <c r="H299" s="7">
        <f>(表格4[[#This Row],[Close]]-$B$2)/$B$2</f>
        <v>0.31368186874304771</v>
      </c>
      <c r="I299" s="7">
        <f>(表格4[[#This Row],[Capital]]-$G$2)/$G$2</f>
        <v>0.21867849999999991</v>
      </c>
    </row>
    <row r="300" spans="1:9" x14ac:dyDescent="0.25">
      <c r="A300" s="6">
        <v>39136</v>
      </c>
      <c r="B300" s="1">
        <v>59</v>
      </c>
      <c r="C300" s="4">
        <f t="shared" si="4"/>
        <v>58.816666666666663</v>
      </c>
      <c r="D300" s="1" t="str">
        <f>IF(表格4[[#This Row],[Close]]&gt;表格4[[#This Row],[3-Day Average]],"Buy",IF(表格4[[#This Row],[Close]]&lt;表格4[[#This Row],[3-Day Average]],"Sell",""))</f>
        <v>Buy</v>
      </c>
      <c r="E300" s="5">
        <f>IF(表格4[[#This Row],[Suggestion]]="Buy",E299-FLOOR(E299/表格4[[#This Row],[Close]],1)*表格4[[#This Row],[Close]],IF(表格4[[#This Row],[Suggestion]]="Sell",E299+F299*表格4[[#This Row],[Close]],E299))</f>
        <v>47.69999999999709</v>
      </c>
      <c r="F300" s="1">
        <f>IF(表格4[[#This Row],[Suggestion]]="Buy",F299+FLOOR(E299/表格4[[#This Row],[Close]],1),IF(表格4[[#This Row],[Suggestion]]="Sell",0,F299))</f>
        <v>2063</v>
      </c>
      <c r="G300" s="5">
        <f>表格4[[#This Row],[Cash]]+表格4[[#This Row],[Stock Held]]*表格4[[#This Row],[Close]]</f>
        <v>121764.7</v>
      </c>
      <c r="H300" s="7">
        <f>(表格4[[#This Row],[Close]]-$B$2)/$B$2</f>
        <v>0.31256952169076746</v>
      </c>
      <c r="I300" s="7">
        <f>(表格4[[#This Row],[Capital]]-$G$2)/$G$2</f>
        <v>0.21764699999999998</v>
      </c>
    </row>
    <row r="301" spans="1:9" x14ac:dyDescent="0.25">
      <c r="A301" s="6">
        <v>39139</v>
      </c>
      <c r="B301" s="1">
        <v>58.8</v>
      </c>
      <c r="C301" s="4">
        <f t="shared" si="4"/>
        <v>58.949999999999996</v>
      </c>
      <c r="D301" s="1" t="str">
        <f>IF(表格4[[#This Row],[Close]]&gt;表格4[[#This Row],[3-Day Average]],"Buy",IF(表格4[[#This Row],[Close]]&lt;表格4[[#This Row],[3-Day Average]],"Sell",""))</f>
        <v>Sell</v>
      </c>
      <c r="E301" s="5">
        <f>IF(表格4[[#This Row],[Suggestion]]="Buy",E300-FLOOR(E300/表格4[[#This Row],[Close]],1)*表格4[[#This Row],[Close]],IF(表格4[[#This Row],[Suggestion]]="Sell",E300+F300*表格4[[#This Row],[Close]],E300))</f>
        <v>121352.09999999999</v>
      </c>
      <c r="F301" s="1">
        <f>IF(表格4[[#This Row],[Suggestion]]="Buy",F300+FLOOR(E300/表格4[[#This Row],[Close]],1),IF(表格4[[#This Row],[Suggestion]]="Sell",0,F300))</f>
        <v>0</v>
      </c>
      <c r="G301" s="5">
        <f>表格4[[#This Row],[Cash]]+表格4[[#This Row],[Stock Held]]*表格4[[#This Row],[Close]]</f>
        <v>121352.09999999999</v>
      </c>
      <c r="H301" s="7">
        <f>(表格4[[#This Row],[Close]]-$B$2)/$B$2</f>
        <v>0.30812013348164613</v>
      </c>
      <c r="I301" s="7">
        <f>(表格4[[#This Row],[Capital]]-$G$2)/$G$2</f>
        <v>0.21352099999999991</v>
      </c>
    </row>
    <row r="302" spans="1:9" x14ac:dyDescent="0.25">
      <c r="A302" s="6">
        <v>39140</v>
      </c>
      <c r="B302" s="1">
        <v>58.5</v>
      </c>
      <c r="C302" s="4">
        <f t="shared" si="4"/>
        <v>58.766666666666673</v>
      </c>
      <c r="D302" s="1" t="str">
        <f>IF(表格4[[#This Row],[Close]]&gt;表格4[[#This Row],[3-Day Average]],"Buy",IF(表格4[[#This Row],[Close]]&lt;表格4[[#This Row],[3-Day Average]],"Sell",""))</f>
        <v>Sell</v>
      </c>
      <c r="E302" s="5">
        <f>IF(表格4[[#This Row],[Suggestion]]="Buy",E301-FLOOR(E301/表格4[[#This Row],[Close]],1)*表格4[[#This Row],[Close]],IF(表格4[[#This Row],[Suggestion]]="Sell",E301+F301*表格4[[#This Row],[Close]],E301))</f>
        <v>121352.09999999999</v>
      </c>
      <c r="F302" s="1">
        <f>IF(表格4[[#This Row],[Suggestion]]="Buy",F301+FLOOR(E301/表格4[[#This Row],[Close]],1),IF(表格4[[#This Row],[Suggestion]]="Sell",0,F301))</f>
        <v>0</v>
      </c>
      <c r="G302" s="5">
        <f>表格4[[#This Row],[Cash]]+表格4[[#This Row],[Stock Held]]*表格4[[#This Row],[Close]]</f>
        <v>121352.09999999999</v>
      </c>
      <c r="H302" s="7">
        <f>(表格4[[#This Row],[Close]]-$B$2)/$B$2</f>
        <v>0.3014460511679643</v>
      </c>
      <c r="I302" s="7">
        <f>(表格4[[#This Row],[Capital]]-$G$2)/$G$2</f>
        <v>0.21352099999999991</v>
      </c>
    </row>
    <row r="303" spans="1:9" x14ac:dyDescent="0.25">
      <c r="A303" s="6">
        <v>39141</v>
      </c>
      <c r="B303" s="1">
        <v>57.4</v>
      </c>
      <c r="C303" s="4">
        <f t="shared" si="4"/>
        <v>58.233333333333327</v>
      </c>
      <c r="D303" s="1" t="str">
        <f>IF(表格4[[#This Row],[Close]]&gt;表格4[[#This Row],[3-Day Average]],"Buy",IF(表格4[[#This Row],[Close]]&lt;表格4[[#This Row],[3-Day Average]],"Sell",""))</f>
        <v>Sell</v>
      </c>
      <c r="E303" s="5">
        <f>IF(表格4[[#This Row],[Suggestion]]="Buy",E302-FLOOR(E302/表格4[[#This Row],[Close]],1)*表格4[[#This Row],[Close]],IF(表格4[[#This Row],[Suggestion]]="Sell",E302+F302*表格4[[#This Row],[Close]],E302))</f>
        <v>121352.09999999999</v>
      </c>
      <c r="F303" s="1">
        <f>IF(表格4[[#This Row],[Suggestion]]="Buy",F302+FLOOR(E302/表格4[[#This Row],[Close]],1),IF(表格4[[#This Row],[Suggestion]]="Sell",0,F302))</f>
        <v>0</v>
      </c>
      <c r="G303" s="5">
        <f>表格4[[#This Row],[Cash]]+表格4[[#This Row],[Stock Held]]*表格4[[#This Row],[Close]]</f>
        <v>121352.09999999999</v>
      </c>
      <c r="H303" s="7">
        <f>(表格4[[#This Row],[Close]]-$B$2)/$B$2</f>
        <v>0.27697441601779743</v>
      </c>
      <c r="I303" s="7">
        <f>(表格4[[#This Row],[Capital]]-$G$2)/$G$2</f>
        <v>0.21352099999999991</v>
      </c>
    </row>
    <row r="304" spans="1:9" x14ac:dyDescent="0.25">
      <c r="A304" s="6">
        <v>39142</v>
      </c>
      <c r="B304" s="1">
        <v>54.85</v>
      </c>
      <c r="C304" s="4">
        <f t="shared" si="4"/>
        <v>56.916666666666664</v>
      </c>
      <c r="D304" s="1" t="str">
        <f>IF(表格4[[#This Row],[Close]]&gt;表格4[[#This Row],[3-Day Average]],"Buy",IF(表格4[[#This Row],[Close]]&lt;表格4[[#This Row],[3-Day Average]],"Sell",""))</f>
        <v>Sell</v>
      </c>
      <c r="E304" s="5">
        <f>IF(表格4[[#This Row],[Suggestion]]="Buy",E303-FLOOR(E303/表格4[[#This Row],[Close]],1)*表格4[[#This Row],[Close]],IF(表格4[[#This Row],[Suggestion]]="Sell",E303+F303*表格4[[#This Row],[Close]],E303))</f>
        <v>121352.09999999999</v>
      </c>
      <c r="F304" s="1">
        <f>IF(表格4[[#This Row],[Suggestion]]="Buy",F303+FLOOR(E303/表格4[[#This Row],[Close]],1),IF(表格4[[#This Row],[Suggestion]]="Sell",0,F303))</f>
        <v>0</v>
      </c>
      <c r="G304" s="5">
        <f>表格4[[#This Row],[Cash]]+表格4[[#This Row],[Stock Held]]*表格4[[#This Row],[Close]]</f>
        <v>121352.09999999999</v>
      </c>
      <c r="H304" s="7">
        <f>(表格4[[#This Row],[Close]]-$B$2)/$B$2</f>
        <v>0.22024471635150161</v>
      </c>
      <c r="I304" s="7">
        <f>(表格4[[#This Row],[Capital]]-$G$2)/$G$2</f>
        <v>0.21352099999999991</v>
      </c>
    </row>
    <row r="305" spans="1:9" x14ac:dyDescent="0.25">
      <c r="A305" s="6">
        <v>39143</v>
      </c>
      <c r="B305" s="1">
        <v>54.7</v>
      </c>
      <c r="C305" s="4">
        <f t="shared" si="4"/>
        <v>55.65</v>
      </c>
      <c r="D305" s="1" t="str">
        <f>IF(表格4[[#This Row],[Close]]&gt;表格4[[#This Row],[3-Day Average]],"Buy",IF(表格4[[#This Row],[Close]]&lt;表格4[[#This Row],[3-Day Average]],"Sell",""))</f>
        <v>Sell</v>
      </c>
      <c r="E305" s="5">
        <f>IF(表格4[[#This Row],[Suggestion]]="Buy",E304-FLOOR(E304/表格4[[#This Row],[Close]],1)*表格4[[#This Row],[Close]],IF(表格4[[#This Row],[Suggestion]]="Sell",E304+F304*表格4[[#This Row],[Close]],E304))</f>
        <v>121352.09999999999</v>
      </c>
      <c r="F305" s="1">
        <f>IF(表格4[[#This Row],[Suggestion]]="Buy",F304+FLOOR(E304/表格4[[#This Row],[Close]],1),IF(表格4[[#This Row],[Suggestion]]="Sell",0,F304))</f>
        <v>0</v>
      </c>
      <c r="G305" s="5">
        <f>表格4[[#This Row],[Cash]]+表格4[[#This Row],[Stock Held]]*表格4[[#This Row],[Close]]</f>
        <v>121352.09999999999</v>
      </c>
      <c r="H305" s="7">
        <f>(表格4[[#This Row],[Close]]-$B$2)/$B$2</f>
        <v>0.21690767519466073</v>
      </c>
      <c r="I305" s="7">
        <f>(表格4[[#This Row],[Capital]]-$G$2)/$G$2</f>
        <v>0.21352099999999991</v>
      </c>
    </row>
    <row r="306" spans="1:9" x14ac:dyDescent="0.25">
      <c r="A306" s="6">
        <v>39146</v>
      </c>
      <c r="B306" s="1">
        <v>53.55</v>
      </c>
      <c r="C306" s="4">
        <f t="shared" si="4"/>
        <v>54.366666666666674</v>
      </c>
      <c r="D306" s="1" t="str">
        <f>IF(表格4[[#This Row],[Close]]&gt;表格4[[#This Row],[3-Day Average]],"Buy",IF(表格4[[#This Row],[Close]]&lt;表格4[[#This Row],[3-Day Average]],"Sell",""))</f>
        <v>Sell</v>
      </c>
      <c r="E306" s="5">
        <f>IF(表格4[[#This Row],[Suggestion]]="Buy",E305-FLOOR(E305/表格4[[#This Row],[Close]],1)*表格4[[#This Row],[Close]],IF(表格4[[#This Row],[Suggestion]]="Sell",E305+F305*表格4[[#This Row],[Close]],E305))</f>
        <v>121352.09999999999</v>
      </c>
      <c r="F306" s="1">
        <f>IF(表格4[[#This Row],[Suggestion]]="Buy",F305+FLOOR(E305/表格4[[#This Row],[Close]],1),IF(表格4[[#This Row],[Suggestion]]="Sell",0,F305))</f>
        <v>0</v>
      </c>
      <c r="G306" s="5">
        <f>表格4[[#This Row],[Cash]]+表格4[[#This Row],[Stock Held]]*表格4[[#This Row],[Close]]</f>
        <v>121352.09999999999</v>
      </c>
      <c r="H306" s="7">
        <f>(表格4[[#This Row],[Close]]-$B$2)/$B$2</f>
        <v>0.19132369299221344</v>
      </c>
      <c r="I306" s="7">
        <f>(表格4[[#This Row],[Capital]]-$G$2)/$G$2</f>
        <v>0.21352099999999991</v>
      </c>
    </row>
    <row r="307" spans="1:9" x14ac:dyDescent="0.25">
      <c r="A307" s="6">
        <v>39147</v>
      </c>
      <c r="B307" s="1">
        <v>54.3</v>
      </c>
      <c r="C307" s="4">
        <f t="shared" si="4"/>
        <v>54.183333333333337</v>
      </c>
      <c r="D307" s="1" t="str">
        <f>IF(表格4[[#This Row],[Close]]&gt;表格4[[#This Row],[3-Day Average]],"Buy",IF(表格4[[#This Row],[Close]]&lt;表格4[[#This Row],[3-Day Average]],"Sell",""))</f>
        <v>Buy</v>
      </c>
      <c r="E307" s="5">
        <f>IF(表格4[[#This Row],[Suggestion]]="Buy",E306-FLOOR(E306/表格4[[#This Row],[Close]],1)*表格4[[#This Row],[Close]],IF(表格4[[#This Row],[Suggestion]]="Sell",E306+F306*表格4[[#This Row],[Close]],E306))</f>
        <v>45.899999999994179</v>
      </c>
      <c r="F307" s="1">
        <f>IF(表格4[[#This Row],[Suggestion]]="Buy",F306+FLOOR(E306/表格4[[#This Row],[Close]],1),IF(表格4[[#This Row],[Suggestion]]="Sell",0,F306))</f>
        <v>2234</v>
      </c>
      <c r="G307" s="5">
        <f>表格4[[#This Row],[Cash]]+表格4[[#This Row],[Stock Held]]*表格4[[#This Row],[Close]]</f>
        <v>121352.09999999999</v>
      </c>
      <c r="H307" s="7">
        <f>(表格4[[#This Row],[Close]]-$B$2)/$B$2</f>
        <v>0.20800889877641809</v>
      </c>
      <c r="I307" s="7">
        <f>(表格4[[#This Row],[Capital]]-$G$2)/$G$2</f>
        <v>0.21352099999999991</v>
      </c>
    </row>
    <row r="308" spans="1:9" x14ac:dyDescent="0.25">
      <c r="A308" s="6">
        <v>39148</v>
      </c>
      <c r="B308" s="1">
        <v>54</v>
      </c>
      <c r="C308" s="4">
        <f t="shared" si="4"/>
        <v>53.949999999999996</v>
      </c>
      <c r="D308" s="1" t="str">
        <f>IF(表格4[[#This Row],[Close]]&gt;表格4[[#This Row],[3-Day Average]],"Buy",IF(表格4[[#This Row],[Close]]&lt;表格4[[#This Row],[3-Day Average]],"Sell",""))</f>
        <v>Buy</v>
      </c>
      <c r="E308" s="5">
        <f>IF(表格4[[#This Row],[Suggestion]]="Buy",E307-FLOOR(E307/表格4[[#This Row],[Close]],1)*表格4[[#This Row],[Close]],IF(表格4[[#This Row],[Suggestion]]="Sell",E307+F307*表格4[[#This Row],[Close]],E307))</f>
        <v>45.899999999994179</v>
      </c>
      <c r="F308" s="1">
        <f>IF(表格4[[#This Row],[Suggestion]]="Buy",F307+FLOOR(E307/表格4[[#This Row],[Close]],1),IF(表格4[[#This Row],[Suggestion]]="Sell",0,F307))</f>
        <v>2234</v>
      </c>
      <c r="G308" s="5">
        <f>表格4[[#This Row],[Cash]]+表格4[[#This Row],[Stock Held]]*表格4[[#This Row],[Close]]</f>
        <v>120681.9</v>
      </c>
      <c r="H308" s="7">
        <f>(表格4[[#This Row],[Close]]-$B$2)/$B$2</f>
        <v>0.20133481646273629</v>
      </c>
      <c r="I308" s="7">
        <f>(表格4[[#This Row],[Capital]]-$G$2)/$G$2</f>
        <v>0.20681899999999995</v>
      </c>
    </row>
    <row r="309" spans="1:9" x14ac:dyDescent="0.25">
      <c r="A309" s="6">
        <v>39149</v>
      </c>
      <c r="B309" s="1">
        <v>55.55</v>
      </c>
      <c r="C309" s="4">
        <f t="shared" si="4"/>
        <v>54.616666666666667</v>
      </c>
      <c r="D309" s="1" t="str">
        <f>IF(表格4[[#This Row],[Close]]&gt;表格4[[#This Row],[3-Day Average]],"Buy",IF(表格4[[#This Row],[Close]]&lt;表格4[[#This Row],[3-Day Average]],"Sell",""))</f>
        <v>Buy</v>
      </c>
      <c r="E309" s="5">
        <f>IF(表格4[[#This Row],[Suggestion]]="Buy",E308-FLOOR(E308/表格4[[#This Row],[Close]],1)*表格4[[#This Row],[Close]],IF(表格4[[#This Row],[Suggestion]]="Sell",E308+F308*表格4[[#This Row],[Close]],E308))</f>
        <v>45.899999999994179</v>
      </c>
      <c r="F309" s="1">
        <f>IF(表格4[[#This Row],[Suggestion]]="Buy",F308+FLOOR(E308/表格4[[#This Row],[Close]],1),IF(表格4[[#This Row],[Suggestion]]="Sell",0,F308))</f>
        <v>2234</v>
      </c>
      <c r="G309" s="5">
        <f>表格4[[#This Row],[Cash]]+表格4[[#This Row],[Stock Held]]*表格4[[#This Row],[Close]]</f>
        <v>124144.59999999999</v>
      </c>
      <c r="H309" s="7">
        <f>(表格4[[#This Row],[Close]]-$B$2)/$B$2</f>
        <v>0.23581757508342588</v>
      </c>
      <c r="I309" s="7">
        <f>(表格4[[#This Row],[Capital]]-$G$2)/$G$2</f>
        <v>0.24144599999999991</v>
      </c>
    </row>
    <row r="310" spans="1:9" x14ac:dyDescent="0.25">
      <c r="A310" s="6">
        <v>39150</v>
      </c>
      <c r="B310" s="1">
        <v>55.55</v>
      </c>
      <c r="C310" s="4">
        <f t="shared" si="4"/>
        <v>55.033333333333331</v>
      </c>
      <c r="D310" s="1" t="str">
        <f>IF(表格4[[#This Row],[Close]]&gt;表格4[[#This Row],[3-Day Average]],"Buy",IF(表格4[[#This Row],[Close]]&lt;表格4[[#This Row],[3-Day Average]],"Sell",""))</f>
        <v>Buy</v>
      </c>
      <c r="E310" s="5">
        <f>IF(表格4[[#This Row],[Suggestion]]="Buy",E309-FLOOR(E309/表格4[[#This Row],[Close]],1)*表格4[[#This Row],[Close]],IF(表格4[[#This Row],[Suggestion]]="Sell",E309+F309*表格4[[#This Row],[Close]],E309))</f>
        <v>45.899999999994179</v>
      </c>
      <c r="F310" s="1">
        <f>IF(表格4[[#This Row],[Suggestion]]="Buy",F309+FLOOR(E309/表格4[[#This Row],[Close]],1),IF(表格4[[#This Row],[Suggestion]]="Sell",0,F309))</f>
        <v>2234</v>
      </c>
      <c r="G310" s="5">
        <f>表格4[[#This Row],[Cash]]+表格4[[#This Row],[Stock Held]]*表格4[[#This Row],[Close]]</f>
        <v>124144.59999999999</v>
      </c>
      <c r="H310" s="7">
        <f>(表格4[[#This Row],[Close]]-$B$2)/$B$2</f>
        <v>0.23581757508342588</v>
      </c>
      <c r="I310" s="7">
        <f>(表格4[[#This Row],[Capital]]-$G$2)/$G$2</f>
        <v>0.24144599999999991</v>
      </c>
    </row>
    <row r="311" spans="1:9" x14ac:dyDescent="0.25">
      <c r="A311" s="6">
        <v>39153</v>
      </c>
      <c r="B311" s="1">
        <v>55.2</v>
      </c>
      <c r="C311" s="4">
        <f t="shared" si="4"/>
        <v>55.433333333333337</v>
      </c>
      <c r="D311" s="1" t="str">
        <f>IF(表格4[[#This Row],[Close]]&gt;表格4[[#This Row],[3-Day Average]],"Buy",IF(表格4[[#This Row],[Close]]&lt;表格4[[#This Row],[3-Day Average]],"Sell",""))</f>
        <v>Sell</v>
      </c>
      <c r="E311" s="5">
        <f>IF(表格4[[#This Row],[Suggestion]]="Buy",E310-FLOOR(E310/表格4[[#This Row],[Close]],1)*表格4[[#This Row],[Close]],IF(表格4[[#This Row],[Suggestion]]="Sell",E310+F310*表格4[[#This Row],[Close]],E310))</f>
        <v>123362.7</v>
      </c>
      <c r="F311" s="1">
        <f>IF(表格4[[#This Row],[Suggestion]]="Buy",F310+FLOOR(E310/表格4[[#This Row],[Close]],1),IF(表格4[[#This Row],[Suggestion]]="Sell",0,F310))</f>
        <v>0</v>
      </c>
      <c r="G311" s="5">
        <f>表格4[[#This Row],[Cash]]+表格4[[#This Row],[Stock Held]]*表格4[[#This Row],[Close]]</f>
        <v>123362.7</v>
      </c>
      <c r="H311" s="7">
        <f>(表格4[[#This Row],[Close]]-$B$2)/$B$2</f>
        <v>0.22803114571746383</v>
      </c>
      <c r="I311" s="7">
        <f>(表格4[[#This Row],[Capital]]-$G$2)/$G$2</f>
        <v>0.23362699999999997</v>
      </c>
    </row>
    <row r="312" spans="1:9" x14ac:dyDescent="0.25">
      <c r="A312" s="6">
        <v>39154</v>
      </c>
      <c r="B312" s="1">
        <v>55.7</v>
      </c>
      <c r="C312" s="4">
        <f t="shared" si="4"/>
        <v>55.483333333333327</v>
      </c>
      <c r="D312" s="1" t="str">
        <f>IF(表格4[[#This Row],[Close]]&gt;表格4[[#This Row],[3-Day Average]],"Buy",IF(表格4[[#This Row],[Close]]&lt;表格4[[#This Row],[3-Day Average]],"Sell",""))</f>
        <v>Buy</v>
      </c>
      <c r="E312" s="5">
        <f>IF(表格4[[#This Row],[Suggestion]]="Buy",E311-FLOOR(E311/表格4[[#This Row],[Close]],1)*表格4[[#This Row],[Close]],IF(表格4[[#This Row],[Suggestion]]="Sell",E311+F311*表格4[[#This Row],[Close]],E311))</f>
        <v>42.899999999994179</v>
      </c>
      <c r="F312" s="1">
        <f>IF(表格4[[#This Row],[Suggestion]]="Buy",F311+FLOOR(E311/表格4[[#This Row],[Close]],1),IF(表格4[[#This Row],[Suggestion]]="Sell",0,F311))</f>
        <v>2214</v>
      </c>
      <c r="G312" s="5">
        <f>表格4[[#This Row],[Cash]]+表格4[[#This Row],[Stock Held]]*表格4[[#This Row],[Close]]</f>
        <v>123362.7</v>
      </c>
      <c r="H312" s="7">
        <f>(表格4[[#This Row],[Close]]-$B$2)/$B$2</f>
        <v>0.23915461624026696</v>
      </c>
      <c r="I312" s="7">
        <f>(表格4[[#This Row],[Capital]]-$G$2)/$G$2</f>
        <v>0.23362699999999997</v>
      </c>
    </row>
    <row r="313" spans="1:9" x14ac:dyDescent="0.25">
      <c r="A313" s="6">
        <v>39155</v>
      </c>
      <c r="B313" s="1">
        <v>53.6</v>
      </c>
      <c r="C313" s="4">
        <f t="shared" si="4"/>
        <v>54.833333333333336</v>
      </c>
      <c r="D313" s="1" t="str">
        <f>IF(表格4[[#This Row],[Close]]&gt;表格4[[#This Row],[3-Day Average]],"Buy",IF(表格4[[#This Row],[Close]]&lt;表格4[[#This Row],[3-Day Average]],"Sell",""))</f>
        <v>Sell</v>
      </c>
      <c r="E313" s="5">
        <f>IF(表格4[[#This Row],[Suggestion]]="Buy",E312-FLOOR(E312/表格4[[#This Row],[Close]],1)*表格4[[#This Row],[Close]],IF(表格4[[#This Row],[Suggestion]]="Sell",E312+F312*表格4[[#This Row],[Close]],E312))</f>
        <v>118713.3</v>
      </c>
      <c r="F313" s="1">
        <f>IF(表格4[[#This Row],[Suggestion]]="Buy",F312+FLOOR(E312/表格4[[#This Row],[Close]],1),IF(表格4[[#This Row],[Suggestion]]="Sell",0,F312))</f>
        <v>0</v>
      </c>
      <c r="G313" s="5">
        <f>表格4[[#This Row],[Cash]]+表格4[[#This Row],[Stock Held]]*表格4[[#This Row],[Close]]</f>
        <v>118713.3</v>
      </c>
      <c r="H313" s="7">
        <f>(表格4[[#This Row],[Close]]-$B$2)/$B$2</f>
        <v>0.19243604004449383</v>
      </c>
      <c r="I313" s="7">
        <f>(表格4[[#This Row],[Capital]]-$G$2)/$G$2</f>
        <v>0.18713300000000002</v>
      </c>
    </row>
    <row r="314" spans="1:9" x14ac:dyDescent="0.25">
      <c r="A314" s="6">
        <v>39156</v>
      </c>
      <c r="B314" s="1">
        <v>55.25</v>
      </c>
      <c r="C314" s="4">
        <f t="shared" si="4"/>
        <v>54.85</v>
      </c>
      <c r="D314" s="1" t="str">
        <f>IF(表格4[[#This Row],[Close]]&gt;表格4[[#This Row],[3-Day Average]],"Buy",IF(表格4[[#This Row],[Close]]&lt;表格4[[#This Row],[3-Day Average]],"Sell",""))</f>
        <v>Buy</v>
      </c>
      <c r="E314" s="5">
        <f>IF(表格4[[#This Row],[Suggestion]]="Buy",E313-FLOOR(E313/表格4[[#This Row],[Close]],1)*表格4[[#This Row],[Close]],IF(表格4[[#This Row],[Suggestion]]="Sell",E313+F313*表格4[[#This Row],[Close]],E313))</f>
        <v>36.30000000000291</v>
      </c>
      <c r="F314" s="1">
        <f>IF(表格4[[#This Row],[Suggestion]]="Buy",F313+FLOOR(E313/表格4[[#This Row],[Close]],1),IF(表格4[[#This Row],[Suggestion]]="Sell",0,F313))</f>
        <v>2148</v>
      </c>
      <c r="G314" s="5">
        <f>表格4[[#This Row],[Cash]]+表格4[[#This Row],[Stock Held]]*表格4[[#This Row],[Close]]</f>
        <v>118713.3</v>
      </c>
      <c r="H314" s="7">
        <f>(表格4[[#This Row],[Close]]-$B$2)/$B$2</f>
        <v>0.22914349276974408</v>
      </c>
      <c r="I314" s="7">
        <f>(表格4[[#This Row],[Capital]]-$G$2)/$G$2</f>
        <v>0.18713300000000002</v>
      </c>
    </row>
    <row r="315" spans="1:9" x14ac:dyDescent="0.25">
      <c r="A315" s="6">
        <v>39157</v>
      </c>
      <c r="B315" s="1">
        <v>53.75</v>
      </c>
      <c r="C315" s="4">
        <f t="shared" si="4"/>
        <v>54.199999999999996</v>
      </c>
      <c r="D315" s="1" t="str">
        <f>IF(表格4[[#This Row],[Close]]&gt;表格4[[#This Row],[3-Day Average]],"Buy",IF(表格4[[#This Row],[Close]]&lt;表格4[[#This Row],[3-Day Average]],"Sell",""))</f>
        <v>Sell</v>
      </c>
      <c r="E315" s="5">
        <f>IF(表格4[[#This Row],[Suggestion]]="Buy",E314-FLOOR(E314/表格4[[#This Row],[Close]],1)*表格4[[#This Row],[Close]],IF(表格4[[#This Row],[Suggestion]]="Sell",E314+F314*表格4[[#This Row],[Close]],E314))</f>
        <v>115491.3</v>
      </c>
      <c r="F315" s="1">
        <f>IF(表格4[[#This Row],[Suggestion]]="Buy",F314+FLOOR(E314/表格4[[#This Row],[Close]],1),IF(表格4[[#This Row],[Suggestion]]="Sell",0,F314))</f>
        <v>0</v>
      </c>
      <c r="G315" s="5">
        <f>表格4[[#This Row],[Cash]]+表格4[[#This Row],[Stock Held]]*表格4[[#This Row],[Close]]</f>
        <v>115491.3</v>
      </c>
      <c r="H315" s="7">
        <f>(表格4[[#This Row],[Close]]-$B$2)/$B$2</f>
        <v>0.19577308120133474</v>
      </c>
      <c r="I315" s="7">
        <f>(表格4[[#This Row],[Capital]]-$G$2)/$G$2</f>
        <v>0.15491300000000002</v>
      </c>
    </row>
    <row r="316" spans="1:9" x14ac:dyDescent="0.25">
      <c r="A316" s="6">
        <v>39160</v>
      </c>
      <c r="B316" s="1">
        <v>55</v>
      </c>
      <c r="C316" s="4">
        <f t="shared" si="4"/>
        <v>54.666666666666664</v>
      </c>
      <c r="D316" s="1" t="str">
        <f>IF(表格4[[#This Row],[Close]]&gt;表格4[[#This Row],[3-Day Average]],"Buy",IF(表格4[[#This Row],[Close]]&lt;表格4[[#This Row],[3-Day Average]],"Sell",""))</f>
        <v>Buy</v>
      </c>
      <c r="E316" s="5">
        <f>IF(表格4[[#This Row],[Suggestion]]="Buy",E315-FLOOR(E315/表格4[[#This Row],[Close]],1)*表格4[[#This Row],[Close]],IF(表格4[[#This Row],[Suggestion]]="Sell",E315+F315*表格4[[#This Row],[Close]],E315))</f>
        <v>46.30000000000291</v>
      </c>
      <c r="F316" s="1">
        <f>IF(表格4[[#This Row],[Suggestion]]="Buy",F315+FLOOR(E315/表格4[[#This Row],[Close]],1),IF(表格4[[#This Row],[Suggestion]]="Sell",0,F315))</f>
        <v>2099</v>
      </c>
      <c r="G316" s="5">
        <f>表格4[[#This Row],[Cash]]+表格4[[#This Row],[Stock Held]]*表格4[[#This Row],[Close]]</f>
        <v>115491.3</v>
      </c>
      <c r="H316" s="7">
        <f>(表格4[[#This Row],[Close]]-$B$2)/$B$2</f>
        <v>0.22358175750834253</v>
      </c>
      <c r="I316" s="7">
        <f>(表格4[[#This Row],[Capital]]-$G$2)/$G$2</f>
        <v>0.15491300000000002</v>
      </c>
    </row>
    <row r="317" spans="1:9" x14ac:dyDescent="0.25">
      <c r="A317" s="6">
        <v>39161</v>
      </c>
      <c r="B317" s="1">
        <v>54.3</v>
      </c>
      <c r="C317" s="4">
        <f t="shared" si="4"/>
        <v>54.35</v>
      </c>
      <c r="D317" s="1" t="str">
        <f>IF(表格4[[#This Row],[Close]]&gt;表格4[[#This Row],[3-Day Average]],"Buy",IF(表格4[[#This Row],[Close]]&lt;表格4[[#This Row],[3-Day Average]],"Sell",""))</f>
        <v>Sell</v>
      </c>
      <c r="E317" s="5">
        <f>IF(表格4[[#This Row],[Suggestion]]="Buy",E316-FLOOR(E316/表格4[[#This Row],[Close]],1)*表格4[[#This Row],[Close]],IF(表格4[[#This Row],[Suggestion]]="Sell",E316+F316*表格4[[#This Row],[Close]],E316))</f>
        <v>114022</v>
      </c>
      <c r="F317" s="1">
        <f>IF(表格4[[#This Row],[Suggestion]]="Buy",F316+FLOOR(E316/表格4[[#This Row],[Close]],1),IF(表格4[[#This Row],[Suggestion]]="Sell",0,F316))</f>
        <v>0</v>
      </c>
      <c r="G317" s="5">
        <f>表格4[[#This Row],[Cash]]+表格4[[#This Row],[Stock Held]]*表格4[[#This Row],[Close]]</f>
        <v>114022</v>
      </c>
      <c r="H317" s="7">
        <f>(表格4[[#This Row],[Close]]-$B$2)/$B$2</f>
        <v>0.20800889877641809</v>
      </c>
      <c r="I317" s="7">
        <f>(表格4[[#This Row],[Capital]]-$G$2)/$G$2</f>
        <v>0.14022000000000001</v>
      </c>
    </row>
    <row r="318" spans="1:9" x14ac:dyDescent="0.25">
      <c r="A318" s="6">
        <v>39162</v>
      </c>
      <c r="B318" s="1">
        <v>55.15</v>
      </c>
      <c r="C318" s="4">
        <f t="shared" si="4"/>
        <v>54.816666666666663</v>
      </c>
      <c r="D318" s="1" t="str">
        <f>IF(表格4[[#This Row],[Close]]&gt;表格4[[#This Row],[3-Day Average]],"Buy",IF(表格4[[#This Row],[Close]]&lt;表格4[[#This Row],[3-Day Average]],"Sell",""))</f>
        <v>Buy</v>
      </c>
      <c r="E318" s="5">
        <f>IF(表格4[[#This Row],[Suggestion]]="Buy",E317-FLOOR(E317/表格4[[#This Row],[Close]],1)*表格4[[#This Row],[Close]],IF(表格4[[#This Row],[Suggestion]]="Sell",E317+F317*表格4[[#This Row],[Close]],E317))</f>
        <v>26.94999999999709</v>
      </c>
      <c r="F318" s="1">
        <f>IF(表格4[[#This Row],[Suggestion]]="Buy",F317+FLOOR(E317/表格4[[#This Row],[Close]],1),IF(表格4[[#This Row],[Suggestion]]="Sell",0,F317))</f>
        <v>2067</v>
      </c>
      <c r="G318" s="5">
        <f>表格4[[#This Row],[Cash]]+表格4[[#This Row],[Stock Held]]*表格4[[#This Row],[Close]]</f>
        <v>114022</v>
      </c>
      <c r="H318" s="7">
        <f>(表格4[[#This Row],[Close]]-$B$2)/$B$2</f>
        <v>0.22691879866518344</v>
      </c>
      <c r="I318" s="7">
        <f>(表格4[[#This Row],[Capital]]-$G$2)/$G$2</f>
        <v>0.14022000000000001</v>
      </c>
    </row>
    <row r="319" spans="1:9" x14ac:dyDescent="0.25">
      <c r="A319" s="6">
        <v>39163</v>
      </c>
      <c r="B319" s="1">
        <v>56</v>
      </c>
      <c r="C319" s="4">
        <f t="shared" si="4"/>
        <v>55.15</v>
      </c>
      <c r="D319" s="1" t="str">
        <f>IF(表格4[[#This Row],[Close]]&gt;表格4[[#This Row],[3-Day Average]],"Buy",IF(表格4[[#This Row],[Close]]&lt;表格4[[#This Row],[3-Day Average]],"Sell",""))</f>
        <v>Buy</v>
      </c>
      <c r="E319" s="5">
        <f>IF(表格4[[#This Row],[Suggestion]]="Buy",E318-FLOOR(E318/表格4[[#This Row],[Close]],1)*表格4[[#This Row],[Close]],IF(表格4[[#This Row],[Suggestion]]="Sell",E318+F318*表格4[[#This Row],[Close]],E318))</f>
        <v>26.94999999999709</v>
      </c>
      <c r="F319" s="1">
        <f>IF(表格4[[#This Row],[Suggestion]]="Buy",F318+FLOOR(E318/表格4[[#This Row],[Close]],1),IF(表格4[[#This Row],[Suggestion]]="Sell",0,F318))</f>
        <v>2067</v>
      </c>
      <c r="G319" s="5">
        <f>表格4[[#This Row],[Cash]]+表格4[[#This Row],[Stock Held]]*表格4[[#This Row],[Close]]</f>
        <v>115778.95</v>
      </c>
      <c r="H319" s="7">
        <f>(表格4[[#This Row],[Close]]-$B$2)/$B$2</f>
        <v>0.24582869855394876</v>
      </c>
      <c r="I319" s="7">
        <f>(表格4[[#This Row],[Capital]]-$G$2)/$G$2</f>
        <v>0.15778949999999997</v>
      </c>
    </row>
    <row r="320" spans="1:9" x14ac:dyDescent="0.25">
      <c r="A320" s="6">
        <v>39164</v>
      </c>
      <c r="B320" s="1">
        <v>55.6</v>
      </c>
      <c r="C320" s="4">
        <f t="shared" si="4"/>
        <v>55.583333333333336</v>
      </c>
      <c r="D320" s="1" t="str">
        <f>IF(表格4[[#This Row],[Close]]&gt;表格4[[#This Row],[3-Day Average]],"Buy",IF(表格4[[#This Row],[Close]]&lt;表格4[[#This Row],[3-Day Average]],"Sell",""))</f>
        <v>Buy</v>
      </c>
      <c r="E320" s="5">
        <f>IF(表格4[[#This Row],[Suggestion]]="Buy",E319-FLOOR(E319/表格4[[#This Row],[Close]],1)*表格4[[#This Row],[Close]],IF(表格4[[#This Row],[Suggestion]]="Sell",E319+F319*表格4[[#This Row],[Close]],E319))</f>
        <v>26.94999999999709</v>
      </c>
      <c r="F320" s="1">
        <f>IF(表格4[[#This Row],[Suggestion]]="Buy",F319+FLOOR(E319/表格4[[#This Row],[Close]],1),IF(表格4[[#This Row],[Suggestion]]="Sell",0,F319))</f>
        <v>2067</v>
      </c>
      <c r="G320" s="5">
        <f>表格4[[#This Row],[Cash]]+表格4[[#This Row],[Stock Held]]*表格4[[#This Row],[Close]]</f>
        <v>114952.15</v>
      </c>
      <c r="H320" s="7">
        <f>(表格4[[#This Row],[Close]]-$B$2)/$B$2</f>
        <v>0.23692992213570629</v>
      </c>
      <c r="I320" s="7">
        <f>(表格4[[#This Row],[Capital]]-$G$2)/$G$2</f>
        <v>0.14952149999999995</v>
      </c>
    </row>
    <row r="321" spans="1:9" x14ac:dyDescent="0.25">
      <c r="A321" s="6">
        <v>39167</v>
      </c>
      <c r="B321" s="1">
        <v>55.95</v>
      </c>
      <c r="C321" s="4">
        <f t="shared" si="4"/>
        <v>55.85</v>
      </c>
      <c r="D321" s="1" t="str">
        <f>IF(表格4[[#This Row],[Close]]&gt;表格4[[#This Row],[3-Day Average]],"Buy",IF(表格4[[#This Row],[Close]]&lt;表格4[[#This Row],[3-Day Average]],"Sell",""))</f>
        <v>Buy</v>
      </c>
      <c r="E321" s="5">
        <f>IF(表格4[[#This Row],[Suggestion]]="Buy",E320-FLOOR(E320/表格4[[#This Row],[Close]],1)*表格4[[#This Row],[Close]],IF(表格4[[#This Row],[Suggestion]]="Sell",E320+F320*表格4[[#This Row],[Close]],E320))</f>
        <v>26.94999999999709</v>
      </c>
      <c r="F321" s="1">
        <f>IF(表格4[[#This Row],[Suggestion]]="Buy",F320+FLOOR(E320/表格4[[#This Row],[Close]],1),IF(表格4[[#This Row],[Suggestion]]="Sell",0,F320))</f>
        <v>2067</v>
      </c>
      <c r="G321" s="5">
        <f>表格4[[#This Row],[Cash]]+表格4[[#This Row],[Stock Held]]*表格4[[#This Row],[Close]]</f>
        <v>115675.6</v>
      </c>
      <c r="H321" s="7">
        <f>(表格4[[#This Row],[Close]]-$B$2)/$B$2</f>
        <v>0.24471635150166851</v>
      </c>
      <c r="I321" s="7">
        <f>(表格4[[#This Row],[Capital]]-$G$2)/$G$2</f>
        <v>0.15675600000000006</v>
      </c>
    </row>
    <row r="322" spans="1:9" x14ac:dyDescent="0.25">
      <c r="A322" s="6">
        <v>39168</v>
      </c>
      <c r="B322" s="1">
        <v>55.35</v>
      </c>
      <c r="C322" s="4">
        <f t="shared" si="4"/>
        <v>55.633333333333333</v>
      </c>
      <c r="D322" s="1" t="str">
        <f>IF(表格4[[#This Row],[Close]]&gt;表格4[[#This Row],[3-Day Average]],"Buy",IF(表格4[[#This Row],[Close]]&lt;表格4[[#This Row],[3-Day Average]],"Sell",""))</f>
        <v>Sell</v>
      </c>
      <c r="E322" s="5">
        <f>IF(表格4[[#This Row],[Suggestion]]="Buy",E321-FLOOR(E321/表格4[[#This Row],[Close]],1)*表格4[[#This Row],[Close]],IF(表格4[[#This Row],[Suggestion]]="Sell",E321+F321*表格4[[#This Row],[Close]],E321))</f>
        <v>114435.4</v>
      </c>
      <c r="F322" s="1">
        <f>IF(表格4[[#This Row],[Suggestion]]="Buy",F321+FLOOR(E321/表格4[[#This Row],[Close]],1),IF(表格4[[#This Row],[Suggestion]]="Sell",0,F321))</f>
        <v>0</v>
      </c>
      <c r="G322" s="5">
        <f>表格4[[#This Row],[Cash]]+表格4[[#This Row],[Stock Held]]*表格4[[#This Row],[Close]]</f>
        <v>114435.4</v>
      </c>
      <c r="H322" s="7">
        <f>(表格4[[#This Row],[Close]]-$B$2)/$B$2</f>
        <v>0.23136818687430474</v>
      </c>
      <c r="I322" s="7">
        <f>(表格4[[#This Row],[Capital]]-$G$2)/$G$2</f>
        <v>0.14435399999999995</v>
      </c>
    </row>
    <row r="323" spans="1:9" x14ac:dyDescent="0.25">
      <c r="A323" s="6">
        <v>39169</v>
      </c>
      <c r="B323" s="1">
        <v>56.1</v>
      </c>
      <c r="C323" s="4">
        <f t="shared" si="4"/>
        <v>55.800000000000004</v>
      </c>
      <c r="D323" s="1" t="str">
        <f>IF(表格4[[#This Row],[Close]]&gt;表格4[[#This Row],[3-Day Average]],"Buy",IF(表格4[[#This Row],[Close]]&lt;表格4[[#This Row],[3-Day Average]],"Sell",""))</f>
        <v>Buy</v>
      </c>
      <c r="E323" s="5">
        <f>IF(表格4[[#This Row],[Suggestion]]="Buy",E322-FLOOR(E322/表格4[[#This Row],[Close]],1)*表格4[[#This Row],[Close]],IF(表格4[[#This Row],[Suggestion]]="Sell",E322+F322*表格4[[#This Row],[Close]],E322))</f>
        <v>47.499999999985448</v>
      </c>
      <c r="F323" s="1">
        <f>IF(表格4[[#This Row],[Suggestion]]="Buy",F322+FLOOR(E322/表格4[[#This Row],[Close]],1),IF(表格4[[#This Row],[Suggestion]]="Sell",0,F322))</f>
        <v>2039</v>
      </c>
      <c r="G323" s="5">
        <f>表格4[[#This Row],[Cash]]+表格4[[#This Row],[Stock Held]]*表格4[[#This Row],[Close]]</f>
        <v>114435.4</v>
      </c>
      <c r="H323" s="7">
        <f>(表格4[[#This Row],[Close]]-$B$2)/$B$2</f>
        <v>0.2480533926585094</v>
      </c>
      <c r="I323" s="7">
        <f>(表格4[[#This Row],[Capital]]-$G$2)/$G$2</f>
        <v>0.14435399999999995</v>
      </c>
    </row>
    <row r="324" spans="1:9" x14ac:dyDescent="0.25">
      <c r="A324" s="6">
        <v>39170</v>
      </c>
      <c r="B324" s="1">
        <v>57.55</v>
      </c>
      <c r="C324" s="4">
        <f t="shared" si="4"/>
        <v>56.333333333333336</v>
      </c>
      <c r="D324" s="1" t="str">
        <f>IF(表格4[[#This Row],[Close]]&gt;表格4[[#This Row],[3-Day Average]],"Buy",IF(表格4[[#This Row],[Close]]&lt;表格4[[#This Row],[3-Day Average]],"Sell",""))</f>
        <v>Buy</v>
      </c>
      <c r="E324" s="5">
        <f>IF(表格4[[#This Row],[Suggestion]]="Buy",E323-FLOOR(E323/表格4[[#This Row],[Close]],1)*表格4[[#This Row],[Close]],IF(表格4[[#This Row],[Suggestion]]="Sell",E323+F323*表格4[[#This Row],[Close]],E323))</f>
        <v>47.499999999985448</v>
      </c>
      <c r="F324" s="1">
        <f>IF(表格4[[#This Row],[Suggestion]]="Buy",F323+FLOOR(E323/表格4[[#This Row],[Close]],1),IF(表格4[[#This Row],[Suggestion]]="Sell",0,F323))</f>
        <v>2039</v>
      </c>
      <c r="G324" s="5">
        <f>表格4[[#This Row],[Cash]]+表格4[[#This Row],[Stock Held]]*表格4[[#This Row],[Close]]</f>
        <v>117391.94999999998</v>
      </c>
      <c r="H324" s="7">
        <f>(表格4[[#This Row],[Close]]-$B$2)/$B$2</f>
        <v>0.28031145717463835</v>
      </c>
      <c r="I324" s="7">
        <f>(表格4[[#This Row],[Capital]]-$G$2)/$G$2</f>
        <v>0.17391949999999984</v>
      </c>
    </row>
    <row r="325" spans="1:9" x14ac:dyDescent="0.25">
      <c r="A325" s="6">
        <v>39171</v>
      </c>
      <c r="B325" s="1">
        <v>57.2</v>
      </c>
      <c r="C325" s="4">
        <f t="shared" ref="C325:C388" si="5">AVERAGE(B323:B325)</f>
        <v>56.95000000000001</v>
      </c>
      <c r="D325" s="1" t="str">
        <f>IF(表格4[[#This Row],[Close]]&gt;表格4[[#This Row],[3-Day Average]],"Buy",IF(表格4[[#This Row],[Close]]&lt;表格4[[#This Row],[3-Day Average]],"Sell",""))</f>
        <v>Buy</v>
      </c>
      <c r="E325" s="5">
        <f>IF(表格4[[#This Row],[Suggestion]]="Buy",E324-FLOOR(E324/表格4[[#This Row],[Close]],1)*表格4[[#This Row],[Close]],IF(表格4[[#This Row],[Suggestion]]="Sell",E324+F324*表格4[[#This Row],[Close]],E324))</f>
        <v>47.499999999985448</v>
      </c>
      <c r="F325" s="1">
        <f>IF(表格4[[#This Row],[Suggestion]]="Buy",F324+FLOOR(E324/表格4[[#This Row],[Close]],1),IF(表格4[[#This Row],[Suggestion]]="Sell",0,F324))</f>
        <v>2039</v>
      </c>
      <c r="G325" s="5">
        <f>表格4[[#This Row],[Cash]]+表格4[[#This Row],[Stock Held]]*表格4[[#This Row],[Close]]</f>
        <v>116678.29999999999</v>
      </c>
      <c r="H325" s="7">
        <f>(表格4[[#This Row],[Close]]-$B$2)/$B$2</f>
        <v>0.27252502780867627</v>
      </c>
      <c r="I325" s="7">
        <f>(表格4[[#This Row],[Capital]]-$G$2)/$G$2</f>
        <v>0.16678299999999988</v>
      </c>
    </row>
    <row r="326" spans="1:9" x14ac:dyDescent="0.25">
      <c r="A326" s="6">
        <v>39174</v>
      </c>
      <c r="B326" s="1">
        <v>57</v>
      </c>
      <c r="C326" s="4">
        <f t="shared" si="5"/>
        <v>57.25</v>
      </c>
      <c r="D326" s="1" t="str">
        <f>IF(表格4[[#This Row],[Close]]&gt;表格4[[#This Row],[3-Day Average]],"Buy",IF(表格4[[#This Row],[Close]]&lt;表格4[[#This Row],[3-Day Average]],"Sell",""))</f>
        <v>Sell</v>
      </c>
      <c r="E326" s="5">
        <f>IF(表格4[[#This Row],[Suggestion]]="Buy",E325-FLOOR(E325/表格4[[#This Row],[Close]],1)*表格4[[#This Row],[Close]],IF(表格4[[#This Row],[Suggestion]]="Sell",E325+F325*表格4[[#This Row],[Close]],E325))</f>
        <v>116270.49999999999</v>
      </c>
      <c r="F326" s="1">
        <f>IF(表格4[[#This Row],[Suggestion]]="Buy",F325+FLOOR(E325/表格4[[#This Row],[Close]],1),IF(表格4[[#This Row],[Suggestion]]="Sell",0,F325))</f>
        <v>0</v>
      </c>
      <c r="G326" s="5">
        <f>表格4[[#This Row],[Cash]]+表格4[[#This Row],[Stock Held]]*表格4[[#This Row],[Close]]</f>
        <v>116270.49999999999</v>
      </c>
      <c r="H326" s="7">
        <f>(表格4[[#This Row],[Close]]-$B$2)/$B$2</f>
        <v>0.26807563959955499</v>
      </c>
      <c r="I326" s="7">
        <f>(表格4[[#This Row],[Capital]]-$G$2)/$G$2</f>
        <v>0.16270499999999985</v>
      </c>
    </row>
    <row r="327" spans="1:9" x14ac:dyDescent="0.25">
      <c r="A327" s="6">
        <v>39175</v>
      </c>
      <c r="B327" s="1">
        <v>57.8</v>
      </c>
      <c r="C327" s="4">
        <f t="shared" si="5"/>
        <v>57.333333333333336</v>
      </c>
      <c r="D327" s="1" t="str">
        <f>IF(表格4[[#This Row],[Close]]&gt;表格4[[#This Row],[3-Day Average]],"Buy",IF(表格4[[#This Row],[Close]]&lt;表格4[[#This Row],[3-Day Average]],"Sell",""))</f>
        <v>Buy</v>
      </c>
      <c r="E327" s="5">
        <f>IF(表格4[[#This Row],[Suggestion]]="Buy",E326-FLOOR(E326/表格4[[#This Row],[Close]],1)*表格4[[#This Row],[Close]],IF(表格4[[#This Row],[Suggestion]]="Sell",E326+F326*表格4[[#This Row],[Close]],E326))</f>
        <v>34.69999999999709</v>
      </c>
      <c r="F327" s="1">
        <f>IF(表格4[[#This Row],[Suggestion]]="Buy",F326+FLOOR(E326/表格4[[#This Row],[Close]],1),IF(表格4[[#This Row],[Suggestion]]="Sell",0,F326))</f>
        <v>2011</v>
      </c>
      <c r="G327" s="5">
        <f>表格4[[#This Row],[Cash]]+表格4[[#This Row],[Stock Held]]*表格4[[#This Row],[Close]]</f>
        <v>116270.49999999999</v>
      </c>
      <c r="H327" s="7">
        <f>(表格4[[#This Row],[Close]]-$B$2)/$B$2</f>
        <v>0.28587319243603992</v>
      </c>
      <c r="I327" s="7">
        <f>(表格4[[#This Row],[Capital]]-$G$2)/$G$2</f>
        <v>0.16270499999999985</v>
      </c>
    </row>
    <row r="328" spans="1:9" x14ac:dyDescent="0.25">
      <c r="A328" s="6">
        <v>39176</v>
      </c>
      <c r="B328" s="1">
        <v>58.4</v>
      </c>
      <c r="C328" s="4">
        <f t="shared" si="5"/>
        <v>57.733333333333327</v>
      </c>
      <c r="D328" s="1" t="str">
        <f>IF(表格4[[#This Row],[Close]]&gt;表格4[[#This Row],[3-Day Average]],"Buy",IF(表格4[[#This Row],[Close]]&lt;表格4[[#This Row],[3-Day Average]],"Sell",""))</f>
        <v>Buy</v>
      </c>
      <c r="E328" s="5">
        <f>IF(表格4[[#This Row],[Suggestion]]="Buy",E327-FLOOR(E327/表格4[[#This Row],[Close]],1)*表格4[[#This Row],[Close]],IF(表格4[[#This Row],[Suggestion]]="Sell",E327+F327*表格4[[#This Row],[Close]],E327))</f>
        <v>34.69999999999709</v>
      </c>
      <c r="F328" s="1">
        <f>IF(表格4[[#This Row],[Suggestion]]="Buy",F327+FLOOR(E327/表格4[[#This Row],[Close]],1),IF(表格4[[#This Row],[Suggestion]]="Sell",0,F327))</f>
        <v>2011</v>
      </c>
      <c r="G328" s="5">
        <f>表格4[[#This Row],[Cash]]+表格4[[#This Row],[Stock Held]]*表格4[[#This Row],[Close]]</f>
        <v>117477.09999999999</v>
      </c>
      <c r="H328" s="7">
        <f>(表格4[[#This Row],[Close]]-$B$2)/$B$2</f>
        <v>0.29922135706340369</v>
      </c>
      <c r="I328" s="7">
        <f>(表格4[[#This Row],[Capital]]-$G$2)/$G$2</f>
        <v>0.17477099999999993</v>
      </c>
    </row>
    <row r="329" spans="1:9" x14ac:dyDescent="0.25">
      <c r="A329" s="6">
        <v>39177</v>
      </c>
      <c r="B329" s="1">
        <v>58.4</v>
      </c>
      <c r="C329" s="4">
        <f t="shared" si="5"/>
        <v>58.199999999999996</v>
      </c>
      <c r="D329" s="1" t="str">
        <f>IF(表格4[[#This Row],[Close]]&gt;表格4[[#This Row],[3-Day Average]],"Buy",IF(表格4[[#This Row],[Close]]&lt;表格4[[#This Row],[3-Day Average]],"Sell",""))</f>
        <v>Buy</v>
      </c>
      <c r="E329" s="5">
        <f>IF(表格4[[#This Row],[Suggestion]]="Buy",E328-FLOOR(E328/表格4[[#This Row],[Close]],1)*表格4[[#This Row],[Close]],IF(表格4[[#This Row],[Suggestion]]="Sell",E328+F328*表格4[[#This Row],[Close]],E328))</f>
        <v>34.69999999999709</v>
      </c>
      <c r="F329" s="1">
        <f>IF(表格4[[#This Row],[Suggestion]]="Buy",F328+FLOOR(E328/表格4[[#This Row],[Close]],1),IF(表格4[[#This Row],[Suggestion]]="Sell",0,F328))</f>
        <v>2011</v>
      </c>
      <c r="G329" s="5">
        <f>表格4[[#This Row],[Cash]]+表格4[[#This Row],[Stock Held]]*表格4[[#This Row],[Close]]</f>
        <v>117477.09999999999</v>
      </c>
      <c r="H329" s="7">
        <f>(表格4[[#This Row],[Close]]-$B$2)/$B$2</f>
        <v>0.29922135706340369</v>
      </c>
      <c r="I329" s="7">
        <f>(表格4[[#This Row],[Capital]]-$G$2)/$G$2</f>
        <v>0.17477099999999993</v>
      </c>
    </row>
    <row r="330" spans="1:9" x14ac:dyDescent="0.25">
      <c r="A330" s="6">
        <v>39178</v>
      </c>
      <c r="B330" s="1">
        <v>58.4</v>
      </c>
      <c r="C330" s="4">
        <f t="shared" si="5"/>
        <v>58.4</v>
      </c>
      <c r="D330" s="1" t="str">
        <f>IF(表格4[[#This Row],[Close]]&gt;表格4[[#This Row],[3-Day Average]],"Buy",IF(表格4[[#This Row],[Close]]&lt;表格4[[#This Row],[3-Day Average]],"Sell",""))</f>
        <v/>
      </c>
      <c r="E330" s="5">
        <f>IF(表格4[[#This Row],[Suggestion]]="Buy",E329-FLOOR(E329/表格4[[#This Row],[Close]],1)*表格4[[#This Row],[Close]],IF(表格4[[#This Row],[Suggestion]]="Sell",E329+F329*表格4[[#This Row],[Close]],E329))</f>
        <v>34.69999999999709</v>
      </c>
      <c r="F330" s="1">
        <f>IF(表格4[[#This Row],[Suggestion]]="Buy",F329+FLOOR(E329/表格4[[#This Row],[Close]],1),IF(表格4[[#This Row],[Suggestion]]="Sell",0,F329))</f>
        <v>2011</v>
      </c>
      <c r="G330" s="5">
        <f>表格4[[#This Row],[Cash]]+表格4[[#This Row],[Stock Held]]*表格4[[#This Row],[Close]]</f>
        <v>117477.09999999999</v>
      </c>
      <c r="H330" s="7">
        <f>(表格4[[#This Row],[Close]]-$B$2)/$B$2</f>
        <v>0.29922135706340369</v>
      </c>
      <c r="I330" s="7">
        <f>(表格4[[#This Row],[Capital]]-$G$2)/$G$2</f>
        <v>0.17477099999999993</v>
      </c>
    </row>
    <row r="331" spans="1:9" x14ac:dyDescent="0.25">
      <c r="A331" s="6">
        <v>39181</v>
      </c>
      <c r="B331" s="1">
        <v>58.4</v>
      </c>
      <c r="C331" s="4">
        <f t="shared" si="5"/>
        <v>58.4</v>
      </c>
      <c r="D331" s="1" t="str">
        <f>IF(表格4[[#This Row],[Close]]&gt;表格4[[#This Row],[3-Day Average]],"Buy",IF(表格4[[#This Row],[Close]]&lt;表格4[[#This Row],[3-Day Average]],"Sell",""))</f>
        <v/>
      </c>
      <c r="E331" s="5">
        <f>IF(表格4[[#This Row],[Suggestion]]="Buy",E330-FLOOR(E330/表格4[[#This Row],[Close]],1)*表格4[[#This Row],[Close]],IF(表格4[[#This Row],[Suggestion]]="Sell",E330+F330*表格4[[#This Row],[Close]],E330))</f>
        <v>34.69999999999709</v>
      </c>
      <c r="F331" s="1">
        <f>IF(表格4[[#This Row],[Suggestion]]="Buy",F330+FLOOR(E330/表格4[[#This Row],[Close]],1),IF(表格4[[#This Row],[Suggestion]]="Sell",0,F330))</f>
        <v>2011</v>
      </c>
      <c r="G331" s="5">
        <f>表格4[[#This Row],[Cash]]+表格4[[#This Row],[Stock Held]]*表格4[[#This Row],[Close]]</f>
        <v>117477.09999999999</v>
      </c>
      <c r="H331" s="7">
        <f>(表格4[[#This Row],[Close]]-$B$2)/$B$2</f>
        <v>0.29922135706340369</v>
      </c>
      <c r="I331" s="7">
        <f>(表格4[[#This Row],[Capital]]-$G$2)/$G$2</f>
        <v>0.17477099999999993</v>
      </c>
    </row>
    <row r="332" spans="1:9" x14ac:dyDescent="0.25">
      <c r="A332" s="6">
        <v>39182</v>
      </c>
      <c r="B332" s="1">
        <v>59.05</v>
      </c>
      <c r="C332" s="4">
        <f t="shared" si="5"/>
        <v>58.616666666666667</v>
      </c>
      <c r="D332" s="1" t="str">
        <f>IF(表格4[[#This Row],[Close]]&gt;表格4[[#This Row],[3-Day Average]],"Buy",IF(表格4[[#This Row],[Close]]&lt;表格4[[#This Row],[3-Day Average]],"Sell",""))</f>
        <v>Buy</v>
      </c>
      <c r="E332" s="5">
        <f>IF(表格4[[#This Row],[Suggestion]]="Buy",E331-FLOOR(E331/表格4[[#This Row],[Close]],1)*表格4[[#This Row],[Close]],IF(表格4[[#This Row],[Suggestion]]="Sell",E331+F331*表格4[[#This Row],[Close]],E331))</f>
        <v>34.69999999999709</v>
      </c>
      <c r="F332" s="1">
        <f>IF(表格4[[#This Row],[Suggestion]]="Buy",F331+FLOOR(E331/表格4[[#This Row],[Close]],1),IF(表格4[[#This Row],[Suggestion]]="Sell",0,F331))</f>
        <v>2011</v>
      </c>
      <c r="G332" s="5">
        <f>表格4[[#This Row],[Cash]]+表格4[[#This Row],[Stock Held]]*表格4[[#This Row],[Close]]</f>
        <v>118784.24999999999</v>
      </c>
      <c r="H332" s="7">
        <f>(表格4[[#This Row],[Close]]-$B$2)/$B$2</f>
        <v>0.31368186874304771</v>
      </c>
      <c r="I332" s="7">
        <f>(表格4[[#This Row],[Capital]]-$G$2)/$G$2</f>
        <v>0.18784249999999986</v>
      </c>
    </row>
    <row r="333" spans="1:9" x14ac:dyDescent="0.25">
      <c r="A333" s="6">
        <v>39183</v>
      </c>
      <c r="B333" s="1">
        <v>59.2</v>
      </c>
      <c r="C333" s="4">
        <f t="shared" si="5"/>
        <v>58.883333333333326</v>
      </c>
      <c r="D333" s="1" t="str">
        <f>IF(表格4[[#This Row],[Close]]&gt;表格4[[#This Row],[3-Day Average]],"Buy",IF(表格4[[#This Row],[Close]]&lt;表格4[[#This Row],[3-Day Average]],"Sell",""))</f>
        <v>Buy</v>
      </c>
      <c r="E333" s="5">
        <f>IF(表格4[[#This Row],[Suggestion]]="Buy",E332-FLOOR(E332/表格4[[#This Row],[Close]],1)*表格4[[#This Row],[Close]],IF(表格4[[#This Row],[Suggestion]]="Sell",E332+F332*表格4[[#This Row],[Close]],E332))</f>
        <v>34.69999999999709</v>
      </c>
      <c r="F333" s="1">
        <f>IF(表格4[[#This Row],[Suggestion]]="Buy",F332+FLOOR(E332/表格4[[#This Row],[Close]],1),IF(表格4[[#This Row],[Suggestion]]="Sell",0,F332))</f>
        <v>2011</v>
      </c>
      <c r="G333" s="5">
        <f>表格4[[#This Row],[Cash]]+表格4[[#This Row],[Stock Held]]*表格4[[#This Row],[Close]]</f>
        <v>119085.90000000001</v>
      </c>
      <c r="H333" s="7">
        <f>(表格4[[#This Row],[Close]]-$B$2)/$B$2</f>
        <v>0.31701890989988873</v>
      </c>
      <c r="I333" s="7">
        <f>(表格4[[#This Row],[Capital]]-$G$2)/$G$2</f>
        <v>0.19085900000000008</v>
      </c>
    </row>
    <row r="334" spans="1:9" x14ac:dyDescent="0.25">
      <c r="A334" s="6">
        <v>39184</v>
      </c>
      <c r="B334" s="1">
        <v>57.8</v>
      </c>
      <c r="C334" s="4">
        <f t="shared" si="5"/>
        <v>58.683333333333337</v>
      </c>
      <c r="D334" s="1" t="str">
        <f>IF(表格4[[#This Row],[Close]]&gt;表格4[[#This Row],[3-Day Average]],"Buy",IF(表格4[[#This Row],[Close]]&lt;表格4[[#This Row],[3-Day Average]],"Sell",""))</f>
        <v>Sell</v>
      </c>
      <c r="E334" s="5">
        <f>IF(表格4[[#This Row],[Suggestion]]="Buy",E333-FLOOR(E333/表格4[[#This Row],[Close]],1)*表格4[[#This Row],[Close]],IF(表格4[[#This Row],[Suggestion]]="Sell",E333+F333*表格4[[#This Row],[Close]],E333))</f>
        <v>116270.49999999999</v>
      </c>
      <c r="F334" s="1">
        <f>IF(表格4[[#This Row],[Suggestion]]="Buy",F333+FLOOR(E333/表格4[[#This Row],[Close]],1),IF(表格4[[#This Row],[Suggestion]]="Sell",0,F333))</f>
        <v>0</v>
      </c>
      <c r="G334" s="5">
        <f>表格4[[#This Row],[Cash]]+表格4[[#This Row],[Stock Held]]*表格4[[#This Row],[Close]]</f>
        <v>116270.49999999999</v>
      </c>
      <c r="H334" s="7">
        <f>(表格4[[#This Row],[Close]]-$B$2)/$B$2</f>
        <v>0.28587319243603992</v>
      </c>
      <c r="I334" s="7">
        <f>(表格4[[#This Row],[Capital]]-$G$2)/$G$2</f>
        <v>0.16270499999999985</v>
      </c>
    </row>
    <row r="335" spans="1:9" x14ac:dyDescent="0.25">
      <c r="A335" s="6">
        <v>39185</v>
      </c>
      <c r="B335" s="1">
        <v>57.2</v>
      </c>
      <c r="C335" s="4">
        <f t="shared" si="5"/>
        <v>58.066666666666663</v>
      </c>
      <c r="D335" s="1" t="str">
        <f>IF(表格4[[#This Row],[Close]]&gt;表格4[[#This Row],[3-Day Average]],"Buy",IF(表格4[[#This Row],[Close]]&lt;表格4[[#This Row],[3-Day Average]],"Sell",""))</f>
        <v>Sell</v>
      </c>
      <c r="E335" s="5">
        <f>IF(表格4[[#This Row],[Suggestion]]="Buy",E334-FLOOR(E334/表格4[[#This Row],[Close]],1)*表格4[[#This Row],[Close]],IF(表格4[[#This Row],[Suggestion]]="Sell",E334+F334*表格4[[#This Row],[Close]],E334))</f>
        <v>116270.49999999999</v>
      </c>
      <c r="F335" s="1">
        <f>IF(表格4[[#This Row],[Suggestion]]="Buy",F334+FLOOR(E334/表格4[[#This Row],[Close]],1),IF(表格4[[#This Row],[Suggestion]]="Sell",0,F334))</f>
        <v>0</v>
      </c>
      <c r="G335" s="5">
        <f>表格4[[#This Row],[Cash]]+表格4[[#This Row],[Stock Held]]*表格4[[#This Row],[Close]]</f>
        <v>116270.49999999999</v>
      </c>
      <c r="H335" s="7">
        <f>(表格4[[#This Row],[Close]]-$B$2)/$B$2</f>
        <v>0.27252502780867627</v>
      </c>
      <c r="I335" s="7">
        <f>(表格4[[#This Row],[Capital]]-$G$2)/$G$2</f>
        <v>0.16270499999999985</v>
      </c>
    </row>
    <row r="336" spans="1:9" x14ac:dyDescent="0.25">
      <c r="A336" s="6">
        <v>39188</v>
      </c>
      <c r="B336" s="1">
        <v>58.1</v>
      </c>
      <c r="C336" s="4">
        <f t="shared" si="5"/>
        <v>57.699999999999996</v>
      </c>
      <c r="D336" s="1" t="str">
        <f>IF(表格4[[#This Row],[Close]]&gt;表格4[[#This Row],[3-Day Average]],"Buy",IF(表格4[[#This Row],[Close]]&lt;表格4[[#This Row],[3-Day Average]],"Sell",""))</f>
        <v>Buy</v>
      </c>
      <c r="E336" s="5">
        <f>IF(表格4[[#This Row],[Suggestion]]="Buy",E335-FLOOR(E335/表格4[[#This Row],[Close]],1)*表格4[[#This Row],[Close]],IF(表格4[[#This Row],[Suggestion]]="Sell",E335+F335*表格4[[#This Row],[Close]],E335))</f>
        <v>12.399999999979627</v>
      </c>
      <c r="F336" s="1">
        <f>IF(表格4[[#This Row],[Suggestion]]="Buy",F335+FLOOR(E335/表格4[[#This Row],[Close]],1),IF(表格4[[#This Row],[Suggestion]]="Sell",0,F335))</f>
        <v>2001</v>
      </c>
      <c r="G336" s="5">
        <f>表格4[[#This Row],[Cash]]+表格4[[#This Row],[Stock Held]]*表格4[[#This Row],[Close]]</f>
        <v>116270.49999999999</v>
      </c>
      <c r="H336" s="7">
        <f>(表格4[[#This Row],[Close]]-$B$2)/$B$2</f>
        <v>0.29254727474972186</v>
      </c>
      <c r="I336" s="7">
        <f>(表格4[[#This Row],[Capital]]-$G$2)/$G$2</f>
        <v>0.16270499999999985</v>
      </c>
    </row>
    <row r="337" spans="1:9" x14ac:dyDescent="0.25">
      <c r="A337" s="6">
        <v>39189</v>
      </c>
      <c r="B337" s="1">
        <v>57.45</v>
      </c>
      <c r="C337" s="4">
        <f t="shared" si="5"/>
        <v>57.583333333333336</v>
      </c>
      <c r="D337" s="1" t="str">
        <f>IF(表格4[[#This Row],[Close]]&gt;表格4[[#This Row],[3-Day Average]],"Buy",IF(表格4[[#This Row],[Close]]&lt;表格4[[#This Row],[3-Day Average]],"Sell",""))</f>
        <v>Sell</v>
      </c>
      <c r="E337" s="5">
        <f>IF(表格4[[#This Row],[Suggestion]]="Buy",E336-FLOOR(E336/表格4[[#This Row],[Close]],1)*表格4[[#This Row],[Close]],IF(表格4[[#This Row],[Suggestion]]="Sell",E336+F336*表格4[[#This Row],[Close]],E336))</f>
        <v>114969.84999999999</v>
      </c>
      <c r="F337" s="1">
        <f>IF(表格4[[#This Row],[Suggestion]]="Buy",F336+FLOOR(E336/表格4[[#This Row],[Close]],1),IF(表格4[[#This Row],[Suggestion]]="Sell",0,F336))</f>
        <v>0</v>
      </c>
      <c r="G337" s="5">
        <f>表格4[[#This Row],[Cash]]+表格4[[#This Row],[Stock Held]]*表格4[[#This Row],[Close]]</f>
        <v>114969.84999999999</v>
      </c>
      <c r="H337" s="7">
        <f>(表格4[[#This Row],[Close]]-$B$2)/$B$2</f>
        <v>0.27808676307007785</v>
      </c>
      <c r="I337" s="7">
        <f>(表格4[[#This Row],[Capital]]-$G$2)/$G$2</f>
        <v>0.1496984999999999</v>
      </c>
    </row>
    <row r="338" spans="1:9" x14ac:dyDescent="0.25">
      <c r="A338" s="6">
        <v>39190</v>
      </c>
      <c r="B338" s="1">
        <v>57.65</v>
      </c>
      <c r="C338" s="4">
        <f t="shared" si="5"/>
        <v>57.733333333333341</v>
      </c>
      <c r="D338" s="1" t="str">
        <f>IF(表格4[[#This Row],[Close]]&gt;表格4[[#This Row],[3-Day Average]],"Buy",IF(表格4[[#This Row],[Close]]&lt;表格4[[#This Row],[3-Day Average]],"Sell",""))</f>
        <v>Sell</v>
      </c>
      <c r="E338" s="5">
        <f>IF(表格4[[#This Row],[Suggestion]]="Buy",E337-FLOOR(E337/表格4[[#This Row],[Close]],1)*表格4[[#This Row],[Close]],IF(表格4[[#This Row],[Suggestion]]="Sell",E337+F337*表格4[[#This Row],[Close]],E337))</f>
        <v>114969.84999999999</v>
      </c>
      <c r="F338" s="1">
        <f>IF(表格4[[#This Row],[Suggestion]]="Buy",F337+FLOOR(E337/表格4[[#This Row],[Close]],1),IF(表格4[[#This Row],[Suggestion]]="Sell",0,F337))</f>
        <v>0</v>
      </c>
      <c r="G338" s="5">
        <f>表格4[[#This Row],[Cash]]+表格4[[#This Row],[Stock Held]]*表格4[[#This Row],[Close]]</f>
        <v>114969.84999999999</v>
      </c>
      <c r="H338" s="7">
        <f>(表格4[[#This Row],[Close]]-$B$2)/$B$2</f>
        <v>0.28253615127919901</v>
      </c>
      <c r="I338" s="7">
        <f>(表格4[[#This Row],[Capital]]-$G$2)/$G$2</f>
        <v>0.1496984999999999</v>
      </c>
    </row>
    <row r="339" spans="1:9" x14ac:dyDescent="0.25">
      <c r="A339" s="6">
        <v>39191</v>
      </c>
      <c r="B339" s="1">
        <v>56.1</v>
      </c>
      <c r="C339" s="4">
        <f t="shared" si="5"/>
        <v>57.066666666666663</v>
      </c>
      <c r="D339" s="1" t="str">
        <f>IF(表格4[[#This Row],[Close]]&gt;表格4[[#This Row],[3-Day Average]],"Buy",IF(表格4[[#This Row],[Close]]&lt;表格4[[#This Row],[3-Day Average]],"Sell",""))</f>
        <v>Sell</v>
      </c>
      <c r="E339" s="5">
        <f>IF(表格4[[#This Row],[Suggestion]]="Buy",E338-FLOOR(E338/表格4[[#This Row],[Close]],1)*表格4[[#This Row],[Close]],IF(表格4[[#This Row],[Suggestion]]="Sell",E338+F338*表格4[[#This Row],[Close]],E338))</f>
        <v>114969.84999999999</v>
      </c>
      <c r="F339" s="1">
        <f>IF(表格4[[#This Row],[Suggestion]]="Buy",F338+FLOOR(E338/表格4[[#This Row],[Close]],1),IF(表格4[[#This Row],[Suggestion]]="Sell",0,F338))</f>
        <v>0</v>
      </c>
      <c r="G339" s="5">
        <f>表格4[[#This Row],[Cash]]+表格4[[#This Row],[Stock Held]]*表格4[[#This Row],[Close]]</f>
        <v>114969.84999999999</v>
      </c>
      <c r="H339" s="7">
        <f>(表格4[[#This Row],[Close]]-$B$2)/$B$2</f>
        <v>0.2480533926585094</v>
      </c>
      <c r="I339" s="7">
        <f>(表格4[[#This Row],[Capital]]-$G$2)/$G$2</f>
        <v>0.1496984999999999</v>
      </c>
    </row>
    <row r="340" spans="1:9" x14ac:dyDescent="0.25">
      <c r="A340" s="6">
        <v>39192</v>
      </c>
      <c r="B340" s="1">
        <v>56.9</v>
      </c>
      <c r="C340" s="4">
        <f t="shared" si="5"/>
        <v>56.883333333333333</v>
      </c>
      <c r="D340" s="1" t="str">
        <f>IF(表格4[[#This Row],[Close]]&gt;表格4[[#This Row],[3-Day Average]],"Buy",IF(表格4[[#This Row],[Close]]&lt;表格4[[#This Row],[3-Day Average]],"Sell",""))</f>
        <v>Buy</v>
      </c>
      <c r="E340" s="5">
        <f>IF(表格4[[#This Row],[Suggestion]]="Buy",E339-FLOOR(E339/表格4[[#This Row],[Close]],1)*表格4[[#This Row],[Close]],IF(表格4[[#This Row],[Suggestion]]="Sell",E339+F339*表格4[[#This Row],[Close]],E339))</f>
        <v>31.849999999991269</v>
      </c>
      <c r="F340" s="1">
        <f>IF(表格4[[#This Row],[Suggestion]]="Buy",F339+FLOOR(E339/表格4[[#This Row],[Close]],1),IF(表格4[[#This Row],[Suggestion]]="Sell",0,F339))</f>
        <v>2020</v>
      </c>
      <c r="G340" s="5">
        <f>表格4[[#This Row],[Cash]]+表格4[[#This Row],[Stock Held]]*表格4[[#This Row],[Close]]</f>
        <v>114969.84999999999</v>
      </c>
      <c r="H340" s="7">
        <f>(表格4[[#This Row],[Close]]-$B$2)/$B$2</f>
        <v>0.26585094549499433</v>
      </c>
      <c r="I340" s="7">
        <f>(表格4[[#This Row],[Capital]]-$G$2)/$G$2</f>
        <v>0.1496984999999999</v>
      </c>
    </row>
    <row r="341" spans="1:9" x14ac:dyDescent="0.25">
      <c r="A341" s="6">
        <v>39195</v>
      </c>
      <c r="B341" s="1">
        <v>57.85</v>
      </c>
      <c r="C341" s="4">
        <f t="shared" si="5"/>
        <v>56.949999999999996</v>
      </c>
      <c r="D341" s="1" t="str">
        <f>IF(表格4[[#This Row],[Close]]&gt;表格4[[#This Row],[3-Day Average]],"Buy",IF(表格4[[#This Row],[Close]]&lt;表格4[[#This Row],[3-Day Average]],"Sell",""))</f>
        <v>Buy</v>
      </c>
      <c r="E341" s="5">
        <f>IF(表格4[[#This Row],[Suggestion]]="Buy",E340-FLOOR(E340/表格4[[#This Row],[Close]],1)*表格4[[#This Row],[Close]],IF(表格4[[#This Row],[Suggestion]]="Sell",E340+F340*表格4[[#This Row],[Close]],E340))</f>
        <v>31.849999999991269</v>
      </c>
      <c r="F341" s="1">
        <f>IF(表格4[[#This Row],[Suggestion]]="Buy",F340+FLOOR(E340/表格4[[#This Row],[Close]],1),IF(表格4[[#This Row],[Suggestion]]="Sell",0,F340))</f>
        <v>2020</v>
      </c>
      <c r="G341" s="5">
        <f>表格4[[#This Row],[Cash]]+表格4[[#This Row],[Stock Held]]*表格4[[#This Row],[Close]]</f>
        <v>116888.84999999999</v>
      </c>
      <c r="H341" s="7">
        <f>(表格4[[#This Row],[Close]]-$B$2)/$B$2</f>
        <v>0.28698553948832028</v>
      </c>
      <c r="I341" s="7">
        <f>(表格4[[#This Row],[Capital]]-$G$2)/$G$2</f>
        <v>0.16888849999999991</v>
      </c>
    </row>
    <row r="342" spans="1:9" x14ac:dyDescent="0.25">
      <c r="A342" s="6">
        <v>39196</v>
      </c>
      <c r="B342" s="1">
        <v>58.3</v>
      </c>
      <c r="C342" s="4">
        <f t="shared" si="5"/>
        <v>57.683333333333337</v>
      </c>
      <c r="D342" s="1" t="str">
        <f>IF(表格4[[#This Row],[Close]]&gt;表格4[[#This Row],[3-Day Average]],"Buy",IF(表格4[[#This Row],[Close]]&lt;表格4[[#This Row],[3-Day Average]],"Sell",""))</f>
        <v>Buy</v>
      </c>
      <c r="E342" s="5">
        <f>IF(表格4[[#This Row],[Suggestion]]="Buy",E341-FLOOR(E341/表格4[[#This Row],[Close]],1)*表格4[[#This Row],[Close]],IF(表格4[[#This Row],[Suggestion]]="Sell",E341+F341*表格4[[#This Row],[Close]],E341))</f>
        <v>31.849999999991269</v>
      </c>
      <c r="F342" s="1">
        <f>IF(表格4[[#This Row],[Suggestion]]="Buy",F341+FLOOR(E341/表格4[[#This Row],[Close]],1),IF(表格4[[#This Row],[Suggestion]]="Sell",0,F341))</f>
        <v>2020</v>
      </c>
      <c r="G342" s="5">
        <f>表格4[[#This Row],[Cash]]+表格4[[#This Row],[Stock Held]]*表格4[[#This Row],[Close]]</f>
        <v>117797.84999999999</v>
      </c>
      <c r="H342" s="7">
        <f>(表格4[[#This Row],[Close]]-$B$2)/$B$2</f>
        <v>0.29699666295884303</v>
      </c>
      <c r="I342" s="7">
        <f>(表格4[[#This Row],[Capital]]-$G$2)/$G$2</f>
        <v>0.1779784999999999</v>
      </c>
    </row>
    <row r="343" spans="1:9" x14ac:dyDescent="0.25">
      <c r="A343" s="6">
        <v>39197</v>
      </c>
      <c r="B343" s="1">
        <v>58.95</v>
      </c>
      <c r="C343" s="4">
        <f t="shared" si="5"/>
        <v>58.366666666666674</v>
      </c>
      <c r="D343" s="1" t="str">
        <f>IF(表格4[[#This Row],[Close]]&gt;表格4[[#This Row],[3-Day Average]],"Buy",IF(表格4[[#This Row],[Close]]&lt;表格4[[#This Row],[3-Day Average]],"Sell",""))</f>
        <v>Buy</v>
      </c>
      <c r="E343" s="5">
        <f>IF(表格4[[#This Row],[Suggestion]]="Buy",E342-FLOOR(E342/表格4[[#This Row],[Close]],1)*表格4[[#This Row],[Close]],IF(表格4[[#This Row],[Suggestion]]="Sell",E342+F342*表格4[[#This Row],[Close]],E342))</f>
        <v>31.849999999991269</v>
      </c>
      <c r="F343" s="1">
        <f>IF(表格4[[#This Row],[Suggestion]]="Buy",F342+FLOOR(E342/表格4[[#This Row],[Close]],1),IF(表格4[[#This Row],[Suggestion]]="Sell",0,F342))</f>
        <v>2020</v>
      </c>
      <c r="G343" s="5">
        <f>表格4[[#This Row],[Cash]]+表格4[[#This Row],[Stock Held]]*表格4[[#This Row],[Close]]</f>
        <v>119110.84999999999</v>
      </c>
      <c r="H343" s="7">
        <f>(表格4[[#This Row],[Close]]-$B$2)/$B$2</f>
        <v>0.31145717463848721</v>
      </c>
      <c r="I343" s="7">
        <f>(表格4[[#This Row],[Capital]]-$G$2)/$G$2</f>
        <v>0.1911084999999999</v>
      </c>
    </row>
    <row r="344" spans="1:9" x14ac:dyDescent="0.25">
      <c r="A344" s="6">
        <v>39198</v>
      </c>
      <c r="B344" s="1">
        <v>58.9</v>
      </c>
      <c r="C344" s="4">
        <f t="shared" si="5"/>
        <v>58.716666666666669</v>
      </c>
      <c r="D344" s="1" t="str">
        <f>IF(表格4[[#This Row],[Close]]&gt;表格4[[#This Row],[3-Day Average]],"Buy",IF(表格4[[#This Row],[Close]]&lt;表格4[[#This Row],[3-Day Average]],"Sell",""))</f>
        <v>Buy</v>
      </c>
      <c r="E344" s="5">
        <f>IF(表格4[[#This Row],[Suggestion]]="Buy",E343-FLOOR(E343/表格4[[#This Row],[Close]],1)*表格4[[#This Row],[Close]],IF(表格4[[#This Row],[Suggestion]]="Sell",E343+F343*表格4[[#This Row],[Close]],E343))</f>
        <v>31.849999999991269</v>
      </c>
      <c r="F344" s="1">
        <f>IF(表格4[[#This Row],[Suggestion]]="Buy",F343+FLOOR(E343/表格4[[#This Row],[Close]],1),IF(表格4[[#This Row],[Suggestion]]="Sell",0,F343))</f>
        <v>2020</v>
      </c>
      <c r="G344" s="5">
        <f>表格4[[#This Row],[Cash]]+表格4[[#This Row],[Stock Held]]*表格4[[#This Row],[Close]]</f>
        <v>119009.84999999999</v>
      </c>
      <c r="H344" s="7">
        <f>(表格4[[#This Row],[Close]]-$B$2)/$B$2</f>
        <v>0.3103448275862068</v>
      </c>
      <c r="I344" s="7">
        <f>(表格4[[#This Row],[Capital]]-$G$2)/$G$2</f>
        <v>0.19009849999999992</v>
      </c>
    </row>
    <row r="345" spans="1:9" x14ac:dyDescent="0.25">
      <c r="A345" s="6">
        <v>39199</v>
      </c>
      <c r="B345" s="1">
        <v>58.65</v>
      </c>
      <c r="C345" s="4">
        <f t="shared" si="5"/>
        <v>58.833333333333336</v>
      </c>
      <c r="D345" s="1" t="str">
        <f>IF(表格4[[#This Row],[Close]]&gt;表格4[[#This Row],[3-Day Average]],"Buy",IF(表格4[[#This Row],[Close]]&lt;表格4[[#This Row],[3-Day Average]],"Sell",""))</f>
        <v>Sell</v>
      </c>
      <c r="E345" s="5">
        <f>IF(表格4[[#This Row],[Suggestion]]="Buy",E344-FLOOR(E344/表格4[[#This Row],[Close]],1)*表格4[[#This Row],[Close]],IF(表格4[[#This Row],[Suggestion]]="Sell",E344+F344*表格4[[#This Row],[Close]],E344))</f>
        <v>118504.84999999999</v>
      </c>
      <c r="F345" s="1">
        <f>IF(表格4[[#This Row],[Suggestion]]="Buy",F344+FLOOR(E344/表格4[[#This Row],[Close]],1),IF(表格4[[#This Row],[Suggestion]]="Sell",0,F344))</f>
        <v>0</v>
      </c>
      <c r="G345" s="5">
        <f>表格4[[#This Row],[Cash]]+表格4[[#This Row],[Stock Held]]*表格4[[#This Row],[Close]]</f>
        <v>118504.84999999999</v>
      </c>
      <c r="H345" s="7">
        <f>(表格4[[#This Row],[Close]]-$B$2)/$B$2</f>
        <v>0.30478309232480522</v>
      </c>
      <c r="I345" s="7">
        <f>(表格4[[#This Row],[Capital]]-$G$2)/$G$2</f>
        <v>0.18504849999999992</v>
      </c>
    </row>
    <row r="346" spans="1:9" x14ac:dyDescent="0.25">
      <c r="A346" s="6">
        <v>39202</v>
      </c>
      <c r="B346" s="1">
        <v>57.35</v>
      </c>
      <c r="C346" s="4">
        <f t="shared" si="5"/>
        <v>58.300000000000004</v>
      </c>
      <c r="D346" s="1" t="str">
        <f>IF(表格4[[#This Row],[Close]]&gt;表格4[[#This Row],[3-Day Average]],"Buy",IF(表格4[[#This Row],[Close]]&lt;表格4[[#This Row],[3-Day Average]],"Sell",""))</f>
        <v>Sell</v>
      </c>
      <c r="E346" s="5">
        <f>IF(表格4[[#This Row],[Suggestion]]="Buy",E345-FLOOR(E345/表格4[[#This Row],[Close]],1)*表格4[[#This Row],[Close]],IF(表格4[[#This Row],[Suggestion]]="Sell",E345+F345*表格4[[#This Row],[Close]],E345))</f>
        <v>118504.84999999999</v>
      </c>
      <c r="F346" s="1">
        <f>IF(表格4[[#This Row],[Suggestion]]="Buy",F345+FLOOR(E345/表格4[[#This Row],[Close]],1),IF(表格4[[#This Row],[Suggestion]]="Sell",0,F345))</f>
        <v>0</v>
      </c>
      <c r="G346" s="5">
        <f>表格4[[#This Row],[Cash]]+表格4[[#This Row],[Stock Held]]*表格4[[#This Row],[Close]]</f>
        <v>118504.84999999999</v>
      </c>
      <c r="H346" s="7">
        <f>(表格4[[#This Row],[Close]]-$B$2)/$B$2</f>
        <v>0.27586206896551718</v>
      </c>
      <c r="I346" s="7">
        <f>(表格4[[#This Row],[Capital]]-$G$2)/$G$2</f>
        <v>0.18504849999999992</v>
      </c>
    </row>
    <row r="347" spans="1:9" x14ac:dyDescent="0.25">
      <c r="A347" s="6">
        <v>39203</v>
      </c>
      <c r="B347" s="1">
        <v>57.35</v>
      </c>
      <c r="C347" s="4">
        <f t="shared" si="5"/>
        <v>57.783333333333331</v>
      </c>
      <c r="D347" s="1" t="str">
        <f>IF(表格4[[#This Row],[Close]]&gt;表格4[[#This Row],[3-Day Average]],"Buy",IF(表格4[[#This Row],[Close]]&lt;表格4[[#This Row],[3-Day Average]],"Sell",""))</f>
        <v>Sell</v>
      </c>
      <c r="E347" s="5">
        <f>IF(表格4[[#This Row],[Suggestion]]="Buy",E346-FLOOR(E346/表格4[[#This Row],[Close]],1)*表格4[[#This Row],[Close]],IF(表格4[[#This Row],[Suggestion]]="Sell",E346+F346*表格4[[#This Row],[Close]],E346))</f>
        <v>118504.84999999999</v>
      </c>
      <c r="F347" s="1">
        <f>IF(表格4[[#This Row],[Suggestion]]="Buy",F346+FLOOR(E346/表格4[[#This Row],[Close]],1),IF(表格4[[#This Row],[Suggestion]]="Sell",0,F346))</f>
        <v>0</v>
      </c>
      <c r="G347" s="5">
        <f>表格4[[#This Row],[Cash]]+表格4[[#This Row],[Stock Held]]*表格4[[#This Row],[Close]]</f>
        <v>118504.84999999999</v>
      </c>
      <c r="H347" s="7">
        <f>(表格4[[#This Row],[Close]]-$B$2)/$B$2</f>
        <v>0.27586206896551718</v>
      </c>
      <c r="I347" s="7">
        <f>(表格4[[#This Row],[Capital]]-$G$2)/$G$2</f>
        <v>0.18504849999999992</v>
      </c>
    </row>
    <row r="348" spans="1:9" x14ac:dyDescent="0.25">
      <c r="A348" s="6">
        <v>39204</v>
      </c>
      <c r="B348" s="1">
        <v>58.55</v>
      </c>
      <c r="C348" s="4">
        <f t="shared" si="5"/>
        <v>57.75</v>
      </c>
      <c r="D348" s="1" t="str">
        <f>IF(表格4[[#This Row],[Close]]&gt;表格4[[#This Row],[3-Day Average]],"Buy",IF(表格4[[#This Row],[Close]]&lt;表格4[[#This Row],[3-Day Average]],"Sell",""))</f>
        <v>Buy</v>
      </c>
      <c r="E348" s="5">
        <f>IF(表格4[[#This Row],[Suggestion]]="Buy",E347-FLOOR(E347/表格4[[#This Row],[Close]],1)*表格4[[#This Row],[Close]],IF(表格4[[#This Row],[Suggestion]]="Sell",E347+F347*表格4[[#This Row],[Close]],E347))</f>
        <v>58.19999999999709</v>
      </c>
      <c r="F348" s="1">
        <f>IF(表格4[[#This Row],[Suggestion]]="Buy",F347+FLOOR(E347/表格4[[#This Row],[Close]],1),IF(表格4[[#This Row],[Suggestion]]="Sell",0,F347))</f>
        <v>2023</v>
      </c>
      <c r="G348" s="5">
        <f>表格4[[#This Row],[Cash]]+表格4[[#This Row],[Stock Held]]*表格4[[#This Row],[Close]]</f>
        <v>118504.84999999999</v>
      </c>
      <c r="H348" s="7">
        <f>(表格4[[#This Row],[Close]]-$B$2)/$B$2</f>
        <v>0.30255839822024455</v>
      </c>
      <c r="I348" s="7">
        <f>(表格4[[#This Row],[Capital]]-$G$2)/$G$2</f>
        <v>0.18504849999999992</v>
      </c>
    </row>
    <row r="349" spans="1:9" x14ac:dyDescent="0.25">
      <c r="A349" s="6">
        <v>39205</v>
      </c>
      <c r="B349" s="1">
        <v>59.05</v>
      </c>
      <c r="C349" s="4">
        <f t="shared" si="5"/>
        <v>58.316666666666663</v>
      </c>
      <c r="D349" s="1" t="str">
        <f>IF(表格4[[#This Row],[Close]]&gt;表格4[[#This Row],[3-Day Average]],"Buy",IF(表格4[[#This Row],[Close]]&lt;表格4[[#This Row],[3-Day Average]],"Sell",""))</f>
        <v>Buy</v>
      </c>
      <c r="E349" s="5">
        <f>IF(表格4[[#This Row],[Suggestion]]="Buy",E348-FLOOR(E348/表格4[[#This Row],[Close]],1)*表格4[[#This Row],[Close]],IF(表格4[[#This Row],[Suggestion]]="Sell",E348+F348*表格4[[#This Row],[Close]],E348))</f>
        <v>58.19999999999709</v>
      </c>
      <c r="F349" s="1">
        <f>IF(表格4[[#This Row],[Suggestion]]="Buy",F348+FLOOR(E348/表格4[[#This Row],[Close]],1),IF(表格4[[#This Row],[Suggestion]]="Sell",0,F348))</f>
        <v>2023</v>
      </c>
      <c r="G349" s="5">
        <f>表格4[[#This Row],[Cash]]+表格4[[#This Row],[Stock Held]]*表格4[[#This Row],[Close]]</f>
        <v>119516.34999999999</v>
      </c>
      <c r="H349" s="7">
        <f>(表格4[[#This Row],[Close]]-$B$2)/$B$2</f>
        <v>0.31368186874304771</v>
      </c>
      <c r="I349" s="7">
        <f>(表格4[[#This Row],[Capital]]-$G$2)/$G$2</f>
        <v>0.19516349999999991</v>
      </c>
    </row>
    <row r="350" spans="1:9" x14ac:dyDescent="0.25">
      <c r="A350" s="6">
        <v>39206</v>
      </c>
      <c r="B350" s="1">
        <v>58.45</v>
      </c>
      <c r="C350" s="4">
        <f t="shared" si="5"/>
        <v>58.683333333333337</v>
      </c>
      <c r="D350" s="1" t="str">
        <f>IF(表格4[[#This Row],[Close]]&gt;表格4[[#This Row],[3-Day Average]],"Buy",IF(表格4[[#This Row],[Close]]&lt;表格4[[#This Row],[3-Day Average]],"Sell",""))</f>
        <v>Sell</v>
      </c>
      <c r="E350" s="5">
        <f>IF(表格4[[#This Row],[Suggestion]]="Buy",E349-FLOOR(E349/表格4[[#This Row],[Close]],1)*表格4[[#This Row],[Close]],IF(表格4[[#This Row],[Suggestion]]="Sell",E349+F349*表格4[[#This Row],[Close]],E349))</f>
        <v>118302.55</v>
      </c>
      <c r="F350" s="1">
        <f>IF(表格4[[#This Row],[Suggestion]]="Buy",F349+FLOOR(E349/表格4[[#This Row],[Close]],1),IF(表格4[[#This Row],[Suggestion]]="Sell",0,F349))</f>
        <v>0</v>
      </c>
      <c r="G350" s="5">
        <f>表格4[[#This Row],[Cash]]+表格4[[#This Row],[Stock Held]]*表格4[[#This Row],[Close]]</f>
        <v>118302.55</v>
      </c>
      <c r="H350" s="7">
        <f>(表格4[[#This Row],[Close]]-$B$2)/$B$2</f>
        <v>0.30033370411568405</v>
      </c>
      <c r="I350" s="7">
        <f>(表格4[[#This Row],[Capital]]-$G$2)/$G$2</f>
        <v>0.18302550000000004</v>
      </c>
    </row>
    <row r="351" spans="1:9" x14ac:dyDescent="0.25">
      <c r="A351" s="6">
        <v>39209</v>
      </c>
      <c r="B351" s="1">
        <v>58.1</v>
      </c>
      <c r="C351" s="4">
        <f t="shared" si="5"/>
        <v>58.533333333333331</v>
      </c>
      <c r="D351" s="1" t="str">
        <f>IF(表格4[[#This Row],[Close]]&gt;表格4[[#This Row],[3-Day Average]],"Buy",IF(表格4[[#This Row],[Close]]&lt;表格4[[#This Row],[3-Day Average]],"Sell",""))</f>
        <v>Sell</v>
      </c>
      <c r="E351" s="5">
        <f>IF(表格4[[#This Row],[Suggestion]]="Buy",E350-FLOOR(E350/表格4[[#This Row],[Close]],1)*表格4[[#This Row],[Close]],IF(表格4[[#This Row],[Suggestion]]="Sell",E350+F350*表格4[[#This Row],[Close]],E350))</f>
        <v>118302.55</v>
      </c>
      <c r="F351" s="1">
        <f>IF(表格4[[#This Row],[Suggestion]]="Buy",F350+FLOOR(E350/表格4[[#This Row],[Close]],1),IF(表格4[[#This Row],[Suggestion]]="Sell",0,F350))</f>
        <v>0</v>
      </c>
      <c r="G351" s="5">
        <f>表格4[[#This Row],[Cash]]+表格4[[#This Row],[Stock Held]]*表格4[[#This Row],[Close]]</f>
        <v>118302.55</v>
      </c>
      <c r="H351" s="7">
        <f>(表格4[[#This Row],[Close]]-$B$2)/$B$2</f>
        <v>0.29254727474972186</v>
      </c>
      <c r="I351" s="7">
        <f>(表格4[[#This Row],[Capital]]-$G$2)/$G$2</f>
        <v>0.18302550000000004</v>
      </c>
    </row>
    <row r="352" spans="1:9" x14ac:dyDescent="0.25">
      <c r="A352" s="6">
        <v>39210</v>
      </c>
      <c r="B352" s="1">
        <v>57.25</v>
      </c>
      <c r="C352" s="4">
        <f t="shared" si="5"/>
        <v>57.933333333333337</v>
      </c>
      <c r="D352" s="1" t="str">
        <f>IF(表格4[[#This Row],[Close]]&gt;表格4[[#This Row],[3-Day Average]],"Buy",IF(表格4[[#This Row],[Close]]&lt;表格4[[#This Row],[3-Day Average]],"Sell",""))</f>
        <v>Sell</v>
      </c>
      <c r="E352" s="5">
        <f>IF(表格4[[#This Row],[Suggestion]]="Buy",E351-FLOOR(E351/表格4[[#This Row],[Close]],1)*表格4[[#This Row],[Close]],IF(表格4[[#This Row],[Suggestion]]="Sell",E351+F351*表格4[[#This Row],[Close]],E351))</f>
        <v>118302.55</v>
      </c>
      <c r="F352" s="1">
        <f>IF(表格4[[#This Row],[Suggestion]]="Buy",F351+FLOOR(E351/表格4[[#This Row],[Close]],1),IF(表格4[[#This Row],[Suggestion]]="Sell",0,F351))</f>
        <v>0</v>
      </c>
      <c r="G352" s="5">
        <f>表格4[[#This Row],[Cash]]+表格4[[#This Row],[Stock Held]]*表格4[[#This Row],[Close]]</f>
        <v>118302.55</v>
      </c>
      <c r="H352" s="7">
        <f>(表格4[[#This Row],[Close]]-$B$2)/$B$2</f>
        <v>0.27363737486095652</v>
      </c>
      <c r="I352" s="7">
        <f>(表格4[[#This Row],[Capital]]-$G$2)/$G$2</f>
        <v>0.18302550000000004</v>
      </c>
    </row>
    <row r="353" spans="1:9" x14ac:dyDescent="0.25">
      <c r="A353" s="6">
        <v>39211</v>
      </c>
      <c r="B353" s="1">
        <v>58</v>
      </c>
      <c r="C353" s="4">
        <f t="shared" si="5"/>
        <v>57.783333333333331</v>
      </c>
      <c r="D353" s="1" t="str">
        <f>IF(表格4[[#This Row],[Close]]&gt;表格4[[#This Row],[3-Day Average]],"Buy",IF(表格4[[#This Row],[Close]]&lt;表格4[[#This Row],[3-Day Average]],"Sell",""))</f>
        <v>Buy</v>
      </c>
      <c r="E353" s="5">
        <f>IF(表格4[[#This Row],[Suggestion]]="Buy",E352-FLOOR(E352/表格4[[#This Row],[Close]],1)*表格4[[#This Row],[Close]],IF(表格4[[#This Row],[Suggestion]]="Sell",E352+F352*表格4[[#This Row],[Close]],E352))</f>
        <v>40.55000000000291</v>
      </c>
      <c r="F353" s="1">
        <f>IF(表格4[[#This Row],[Suggestion]]="Buy",F352+FLOOR(E352/表格4[[#This Row],[Close]],1),IF(表格4[[#This Row],[Suggestion]]="Sell",0,F352))</f>
        <v>2039</v>
      </c>
      <c r="G353" s="5">
        <f>表格4[[#This Row],[Cash]]+表格4[[#This Row],[Stock Held]]*表格4[[#This Row],[Close]]</f>
        <v>118302.55</v>
      </c>
      <c r="H353" s="7">
        <f>(表格4[[#This Row],[Close]]-$B$2)/$B$2</f>
        <v>0.2903225806451612</v>
      </c>
      <c r="I353" s="7">
        <f>(表格4[[#This Row],[Capital]]-$G$2)/$G$2</f>
        <v>0.18302550000000004</v>
      </c>
    </row>
    <row r="354" spans="1:9" x14ac:dyDescent="0.25">
      <c r="A354" s="6">
        <v>39212</v>
      </c>
      <c r="B354" s="1">
        <v>57.45</v>
      </c>
      <c r="C354" s="4">
        <f t="shared" si="5"/>
        <v>57.566666666666663</v>
      </c>
      <c r="D354" s="1" t="str">
        <f>IF(表格4[[#This Row],[Close]]&gt;表格4[[#This Row],[3-Day Average]],"Buy",IF(表格4[[#This Row],[Close]]&lt;表格4[[#This Row],[3-Day Average]],"Sell",""))</f>
        <v>Sell</v>
      </c>
      <c r="E354" s="5">
        <f>IF(表格4[[#This Row],[Suggestion]]="Buy",E353-FLOOR(E353/表格4[[#This Row],[Close]],1)*表格4[[#This Row],[Close]],IF(表格4[[#This Row],[Suggestion]]="Sell",E353+F353*表格4[[#This Row],[Close]],E353))</f>
        <v>117181.1</v>
      </c>
      <c r="F354" s="1">
        <f>IF(表格4[[#This Row],[Suggestion]]="Buy",F353+FLOOR(E353/表格4[[#This Row],[Close]],1),IF(表格4[[#This Row],[Suggestion]]="Sell",0,F353))</f>
        <v>0</v>
      </c>
      <c r="G354" s="5">
        <f>表格4[[#This Row],[Cash]]+表格4[[#This Row],[Stock Held]]*表格4[[#This Row],[Close]]</f>
        <v>117181.1</v>
      </c>
      <c r="H354" s="7">
        <f>(表格4[[#This Row],[Close]]-$B$2)/$B$2</f>
        <v>0.27808676307007785</v>
      </c>
      <c r="I354" s="7">
        <f>(表格4[[#This Row],[Capital]]-$G$2)/$G$2</f>
        <v>0.17181100000000005</v>
      </c>
    </row>
    <row r="355" spans="1:9" x14ac:dyDescent="0.25">
      <c r="A355" s="6">
        <v>39213</v>
      </c>
      <c r="B355" s="1">
        <v>57.15</v>
      </c>
      <c r="C355" s="4">
        <f t="shared" si="5"/>
        <v>57.533333333333331</v>
      </c>
      <c r="D355" s="1" t="str">
        <f>IF(表格4[[#This Row],[Close]]&gt;表格4[[#This Row],[3-Day Average]],"Buy",IF(表格4[[#This Row],[Close]]&lt;表格4[[#This Row],[3-Day Average]],"Sell",""))</f>
        <v>Sell</v>
      </c>
      <c r="E355" s="5">
        <f>IF(表格4[[#This Row],[Suggestion]]="Buy",E354-FLOOR(E354/表格4[[#This Row],[Close]],1)*表格4[[#This Row],[Close]],IF(表格4[[#This Row],[Suggestion]]="Sell",E354+F354*表格4[[#This Row],[Close]],E354))</f>
        <v>117181.1</v>
      </c>
      <c r="F355" s="1">
        <f>IF(表格4[[#This Row],[Suggestion]]="Buy",F354+FLOOR(E354/表格4[[#This Row],[Close]],1),IF(表格4[[#This Row],[Suggestion]]="Sell",0,F354))</f>
        <v>0</v>
      </c>
      <c r="G355" s="5">
        <f>表格4[[#This Row],[Cash]]+表格4[[#This Row],[Stock Held]]*表格4[[#This Row],[Close]]</f>
        <v>117181.1</v>
      </c>
      <c r="H355" s="7">
        <f>(表格4[[#This Row],[Close]]-$B$2)/$B$2</f>
        <v>0.27141268075639591</v>
      </c>
      <c r="I355" s="7">
        <f>(表格4[[#This Row],[Capital]]-$G$2)/$G$2</f>
        <v>0.17181100000000005</v>
      </c>
    </row>
    <row r="356" spans="1:9" x14ac:dyDescent="0.25">
      <c r="A356" s="6">
        <v>39216</v>
      </c>
      <c r="B356" s="1">
        <v>56.85</v>
      </c>
      <c r="C356" s="4">
        <f t="shared" si="5"/>
        <v>57.15</v>
      </c>
      <c r="D356" s="1" t="str">
        <f>IF(表格4[[#This Row],[Close]]&gt;表格4[[#This Row],[3-Day Average]],"Buy",IF(表格4[[#This Row],[Close]]&lt;表格4[[#This Row],[3-Day Average]],"Sell",""))</f>
        <v>Sell</v>
      </c>
      <c r="E356" s="5">
        <f>IF(表格4[[#This Row],[Suggestion]]="Buy",E355-FLOOR(E355/表格4[[#This Row],[Close]],1)*表格4[[#This Row],[Close]],IF(表格4[[#This Row],[Suggestion]]="Sell",E355+F355*表格4[[#This Row],[Close]],E355))</f>
        <v>117181.1</v>
      </c>
      <c r="F356" s="1">
        <f>IF(表格4[[#This Row],[Suggestion]]="Buy",F355+FLOOR(E355/表格4[[#This Row],[Close]],1),IF(表格4[[#This Row],[Suggestion]]="Sell",0,F355))</f>
        <v>0</v>
      </c>
      <c r="G356" s="5">
        <f>表格4[[#This Row],[Cash]]+表格4[[#This Row],[Stock Held]]*表格4[[#This Row],[Close]]</f>
        <v>117181.1</v>
      </c>
      <c r="H356" s="7">
        <f>(表格4[[#This Row],[Close]]-$B$2)/$B$2</f>
        <v>0.26473859844271408</v>
      </c>
      <c r="I356" s="7">
        <f>(表格4[[#This Row],[Capital]]-$G$2)/$G$2</f>
        <v>0.17181100000000005</v>
      </c>
    </row>
    <row r="357" spans="1:9" x14ac:dyDescent="0.25">
      <c r="A357" s="6">
        <v>39217</v>
      </c>
      <c r="B357" s="1">
        <v>57.2</v>
      </c>
      <c r="C357" s="4">
        <f t="shared" si="5"/>
        <v>57.066666666666663</v>
      </c>
      <c r="D357" s="1" t="str">
        <f>IF(表格4[[#This Row],[Close]]&gt;表格4[[#This Row],[3-Day Average]],"Buy",IF(表格4[[#This Row],[Close]]&lt;表格4[[#This Row],[3-Day Average]],"Sell",""))</f>
        <v>Buy</v>
      </c>
      <c r="E357" s="5">
        <f>IF(表格4[[#This Row],[Suggestion]]="Buy",E356-FLOOR(E356/表格4[[#This Row],[Close]],1)*表格4[[#This Row],[Close]],IF(表格4[[#This Row],[Suggestion]]="Sell",E356+F356*表格4[[#This Row],[Close]],E356))</f>
        <v>35.5</v>
      </c>
      <c r="F357" s="1">
        <f>IF(表格4[[#This Row],[Suggestion]]="Buy",F356+FLOOR(E356/表格4[[#This Row],[Close]],1),IF(表格4[[#This Row],[Suggestion]]="Sell",0,F356))</f>
        <v>2048</v>
      </c>
      <c r="G357" s="5">
        <f>表格4[[#This Row],[Cash]]+表格4[[#This Row],[Stock Held]]*表格4[[#This Row],[Close]]</f>
        <v>117181.1</v>
      </c>
      <c r="H357" s="7">
        <f>(表格4[[#This Row],[Close]]-$B$2)/$B$2</f>
        <v>0.27252502780867627</v>
      </c>
      <c r="I357" s="7">
        <f>(表格4[[#This Row],[Capital]]-$G$2)/$G$2</f>
        <v>0.17181100000000005</v>
      </c>
    </row>
    <row r="358" spans="1:9" x14ac:dyDescent="0.25">
      <c r="A358" s="6">
        <v>39218</v>
      </c>
      <c r="B358" s="1">
        <v>56.9</v>
      </c>
      <c r="C358" s="4">
        <f t="shared" si="5"/>
        <v>56.983333333333341</v>
      </c>
      <c r="D358" s="1" t="str">
        <f>IF(表格4[[#This Row],[Close]]&gt;表格4[[#This Row],[3-Day Average]],"Buy",IF(表格4[[#This Row],[Close]]&lt;表格4[[#This Row],[3-Day Average]],"Sell",""))</f>
        <v>Sell</v>
      </c>
      <c r="E358" s="5">
        <f>IF(表格4[[#This Row],[Suggestion]]="Buy",E357-FLOOR(E357/表格4[[#This Row],[Close]],1)*表格4[[#This Row],[Close]],IF(表格4[[#This Row],[Suggestion]]="Sell",E357+F357*表格4[[#This Row],[Close]],E357))</f>
        <v>116566.7</v>
      </c>
      <c r="F358" s="1">
        <f>IF(表格4[[#This Row],[Suggestion]]="Buy",F357+FLOOR(E357/表格4[[#This Row],[Close]],1),IF(表格4[[#This Row],[Suggestion]]="Sell",0,F357))</f>
        <v>0</v>
      </c>
      <c r="G358" s="5">
        <f>表格4[[#This Row],[Cash]]+表格4[[#This Row],[Stock Held]]*表格4[[#This Row],[Close]]</f>
        <v>116566.7</v>
      </c>
      <c r="H358" s="7">
        <f>(表格4[[#This Row],[Close]]-$B$2)/$B$2</f>
        <v>0.26585094549499433</v>
      </c>
      <c r="I358" s="7">
        <f>(表格4[[#This Row],[Capital]]-$G$2)/$G$2</f>
        <v>0.16566699999999998</v>
      </c>
    </row>
    <row r="359" spans="1:9" x14ac:dyDescent="0.25">
      <c r="A359" s="6">
        <v>39219</v>
      </c>
      <c r="B359" s="1">
        <v>57.1</v>
      </c>
      <c r="C359" s="4">
        <f t="shared" si="5"/>
        <v>57.066666666666663</v>
      </c>
      <c r="D359" s="1" t="str">
        <f>IF(表格4[[#This Row],[Close]]&gt;表格4[[#This Row],[3-Day Average]],"Buy",IF(表格4[[#This Row],[Close]]&lt;表格4[[#This Row],[3-Day Average]],"Sell",""))</f>
        <v>Buy</v>
      </c>
      <c r="E359" s="5">
        <f>IF(表格4[[#This Row],[Suggestion]]="Buy",E358-FLOOR(E358/表格4[[#This Row],[Close]],1)*表格4[[#This Row],[Close]],IF(表格4[[#This Row],[Suggestion]]="Sell",E358+F358*表格4[[#This Row],[Close]],E358))</f>
        <v>25.599999999991269</v>
      </c>
      <c r="F359" s="1">
        <f>IF(表格4[[#This Row],[Suggestion]]="Buy",F358+FLOOR(E358/表格4[[#This Row],[Close]],1),IF(表格4[[#This Row],[Suggestion]]="Sell",0,F358))</f>
        <v>2041</v>
      </c>
      <c r="G359" s="5">
        <f>表格4[[#This Row],[Cash]]+表格4[[#This Row],[Stock Held]]*表格4[[#This Row],[Close]]</f>
        <v>116566.7</v>
      </c>
      <c r="H359" s="7">
        <f>(表格4[[#This Row],[Close]]-$B$2)/$B$2</f>
        <v>0.27030033370411566</v>
      </c>
      <c r="I359" s="7">
        <f>(表格4[[#This Row],[Capital]]-$G$2)/$G$2</f>
        <v>0.16566699999999998</v>
      </c>
    </row>
    <row r="360" spans="1:9" x14ac:dyDescent="0.25">
      <c r="A360" s="6">
        <v>39220</v>
      </c>
      <c r="B360" s="1">
        <v>56.8</v>
      </c>
      <c r="C360" s="4">
        <f t="shared" si="5"/>
        <v>56.933333333333337</v>
      </c>
      <c r="D360" s="1" t="str">
        <f>IF(表格4[[#This Row],[Close]]&gt;表格4[[#This Row],[3-Day Average]],"Buy",IF(表格4[[#This Row],[Close]]&lt;表格4[[#This Row],[3-Day Average]],"Sell",""))</f>
        <v>Sell</v>
      </c>
      <c r="E360" s="5">
        <f>IF(表格4[[#This Row],[Suggestion]]="Buy",E359-FLOOR(E359/表格4[[#This Row],[Close]],1)*表格4[[#This Row],[Close]],IF(表格4[[#This Row],[Suggestion]]="Sell",E359+F359*表格4[[#This Row],[Close]],E359))</f>
        <v>115954.39999999998</v>
      </c>
      <c r="F360" s="1">
        <f>IF(表格4[[#This Row],[Suggestion]]="Buy",F359+FLOOR(E359/表格4[[#This Row],[Close]],1),IF(表格4[[#This Row],[Suggestion]]="Sell",0,F359))</f>
        <v>0</v>
      </c>
      <c r="G360" s="5">
        <f>表格4[[#This Row],[Cash]]+表格4[[#This Row],[Stock Held]]*表格4[[#This Row],[Close]]</f>
        <v>115954.39999999998</v>
      </c>
      <c r="H360" s="7">
        <f>(表格4[[#This Row],[Close]]-$B$2)/$B$2</f>
        <v>0.26362625139043366</v>
      </c>
      <c r="I360" s="7">
        <f>(表格4[[#This Row],[Capital]]-$G$2)/$G$2</f>
        <v>0.1595439999999998</v>
      </c>
    </row>
    <row r="361" spans="1:9" x14ac:dyDescent="0.25">
      <c r="A361" s="6">
        <v>39223</v>
      </c>
      <c r="B361" s="1">
        <v>56.4</v>
      </c>
      <c r="C361" s="4">
        <f t="shared" si="5"/>
        <v>56.766666666666673</v>
      </c>
      <c r="D361" s="1" t="str">
        <f>IF(表格4[[#This Row],[Close]]&gt;表格4[[#This Row],[3-Day Average]],"Buy",IF(表格4[[#This Row],[Close]]&lt;表格4[[#This Row],[3-Day Average]],"Sell",""))</f>
        <v>Sell</v>
      </c>
      <c r="E361" s="5">
        <f>IF(表格4[[#This Row],[Suggestion]]="Buy",E360-FLOOR(E360/表格4[[#This Row],[Close]],1)*表格4[[#This Row],[Close]],IF(表格4[[#This Row],[Suggestion]]="Sell",E360+F360*表格4[[#This Row],[Close]],E360))</f>
        <v>115954.39999999998</v>
      </c>
      <c r="F361" s="1">
        <f>IF(表格4[[#This Row],[Suggestion]]="Buy",F360+FLOOR(E360/表格4[[#This Row],[Close]],1),IF(表格4[[#This Row],[Suggestion]]="Sell",0,F360))</f>
        <v>0</v>
      </c>
      <c r="G361" s="5">
        <f>表格4[[#This Row],[Cash]]+表格4[[#This Row],[Stock Held]]*表格4[[#This Row],[Close]]</f>
        <v>115954.39999999998</v>
      </c>
      <c r="H361" s="7">
        <f>(表格4[[#This Row],[Close]]-$B$2)/$B$2</f>
        <v>0.25472747497219123</v>
      </c>
      <c r="I361" s="7">
        <f>(表格4[[#This Row],[Capital]]-$G$2)/$G$2</f>
        <v>0.1595439999999998</v>
      </c>
    </row>
    <row r="362" spans="1:9" x14ac:dyDescent="0.25">
      <c r="A362" s="6">
        <v>39224</v>
      </c>
      <c r="B362" s="1">
        <v>55.45</v>
      </c>
      <c r="C362" s="4">
        <f t="shared" si="5"/>
        <v>56.216666666666661</v>
      </c>
      <c r="D362" s="1" t="str">
        <f>IF(表格4[[#This Row],[Close]]&gt;表格4[[#This Row],[3-Day Average]],"Buy",IF(表格4[[#This Row],[Close]]&lt;表格4[[#This Row],[3-Day Average]],"Sell",""))</f>
        <v>Sell</v>
      </c>
      <c r="E362" s="5">
        <f>IF(表格4[[#This Row],[Suggestion]]="Buy",E361-FLOOR(E361/表格4[[#This Row],[Close]],1)*表格4[[#This Row],[Close]],IF(表格4[[#This Row],[Suggestion]]="Sell",E361+F361*表格4[[#This Row],[Close]],E361))</f>
        <v>115954.39999999998</v>
      </c>
      <c r="F362" s="1">
        <f>IF(表格4[[#This Row],[Suggestion]]="Buy",F361+FLOOR(E361/表格4[[#This Row],[Close]],1),IF(表格4[[#This Row],[Suggestion]]="Sell",0,F361))</f>
        <v>0</v>
      </c>
      <c r="G362" s="5">
        <f>表格4[[#This Row],[Cash]]+表格4[[#This Row],[Stock Held]]*表格4[[#This Row],[Close]]</f>
        <v>115954.39999999998</v>
      </c>
      <c r="H362" s="7">
        <f>(表格4[[#This Row],[Close]]-$B$2)/$B$2</f>
        <v>0.23359288097886538</v>
      </c>
      <c r="I362" s="7">
        <f>(表格4[[#This Row],[Capital]]-$G$2)/$G$2</f>
        <v>0.1595439999999998</v>
      </c>
    </row>
    <row r="363" spans="1:9" x14ac:dyDescent="0.25">
      <c r="A363" s="6">
        <v>39225</v>
      </c>
      <c r="B363" s="1">
        <v>55.05</v>
      </c>
      <c r="C363" s="4">
        <f t="shared" si="5"/>
        <v>55.633333333333326</v>
      </c>
      <c r="D363" s="1" t="str">
        <f>IF(表格4[[#This Row],[Close]]&gt;表格4[[#This Row],[3-Day Average]],"Buy",IF(表格4[[#This Row],[Close]]&lt;表格4[[#This Row],[3-Day Average]],"Sell",""))</f>
        <v>Sell</v>
      </c>
      <c r="E363" s="5">
        <f>IF(表格4[[#This Row],[Suggestion]]="Buy",E362-FLOOR(E362/表格4[[#This Row],[Close]],1)*表格4[[#This Row],[Close]],IF(表格4[[#This Row],[Suggestion]]="Sell",E362+F362*表格4[[#This Row],[Close]],E362))</f>
        <v>115954.39999999998</v>
      </c>
      <c r="F363" s="1">
        <f>IF(表格4[[#This Row],[Suggestion]]="Buy",F362+FLOOR(E362/表格4[[#This Row],[Close]],1),IF(表格4[[#This Row],[Suggestion]]="Sell",0,F362))</f>
        <v>0</v>
      </c>
      <c r="G363" s="5">
        <f>表格4[[#This Row],[Cash]]+表格4[[#This Row],[Stock Held]]*表格4[[#This Row],[Close]]</f>
        <v>115954.39999999998</v>
      </c>
      <c r="H363" s="7">
        <f>(表格4[[#This Row],[Close]]-$B$2)/$B$2</f>
        <v>0.22469410456062278</v>
      </c>
      <c r="I363" s="7">
        <f>(表格4[[#This Row],[Capital]]-$G$2)/$G$2</f>
        <v>0.1595439999999998</v>
      </c>
    </row>
    <row r="364" spans="1:9" x14ac:dyDescent="0.25">
      <c r="A364" s="6">
        <v>39226</v>
      </c>
      <c r="B364" s="1">
        <v>55.05</v>
      </c>
      <c r="C364" s="4">
        <f t="shared" si="5"/>
        <v>55.183333333333337</v>
      </c>
      <c r="D364" s="1" t="str">
        <f>IF(表格4[[#This Row],[Close]]&gt;表格4[[#This Row],[3-Day Average]],"Buy",IF(表格4[[#This Row],[Close]]&lt;表格4[[#This Row],[3-Day Average]],"Sell",""))</f>
        <v>Sell</v>
      </c>
      <c r="E364" s="5">
        <f>IF(表格4[[#This Row],[Suggestion]]="Buy",E363-FLOOR(E363/表格4[[#This Row],[Close]],1)*表格4[[#This Row],[Close]],IF(表格4[[#This Row],[Suggestion]]="Sell",E363+F363*表格4[[#This Row],[Close]],E363))</f>
        <v>115954.39999999998</v>
      </c>
      <c r="F364" s="1">
        <f>IF(表格4[[#This Row],[Suggestion]]="Buy",F363+FLOOR(E363/表格4[[#This Row],[Close]],1),IF(表格4[[#This Row],[Suggestion]]="Sell",0,F363))</f>
        <v>0</v>
      </c>
      <c r="G364" s="5">
        <f>表格4[[#This Row],[Cash]]+表格4[[#This Row],[Stock Held]]*表格4[[#This Row],[Close]]</f>
        <v>115954.39999999998</v>
      </c>
      <c r="H364" s="7">
        <f>(表格4[[#This Row],[Close]]-$B$2)/$B$2</f>
        <v>0.22469410456062278</v>
      </c>
      <c r="I364" s="7">
        <f>(表格4[[#This Row],[Capital]]-$G$2)/$G$2</f>
        <v>0.1595439999999998</v>
      </c>
    </row>
    <row r="365" spans="1:9" x14ac:dyDescent="0.25">
      <c r="A365" s="6">
        <v>39227</v>
      </c>
      <c r="B365" s="1">
        <v>54.55</v>
      </c>
      <c r="C365" s="4">
        <f t="shared" si="5"/>
        <v>54.883333333333326</v>
      </c>
      <c r="D365" s="1" t="str">
        <f>IF(表格4[[#This Row],[Close]]&gt;表格4[[#This Row],[3-Day Average]],"Buy",IF(表格4[[#This Row],[Close]]&lt;表格4[[#This Row],[3-Day Average]],"Sell",""))</f>
        <v>Sell</v>
      </c>
      <c r="E365" s="5">
        <f>IF(表格4[[#This Row],[Suggestion]]="Buy",E364-FLOOR(E364/表格4[[#This Row],[Close]],1)*表格4[[#This Row],[Close]],IF(表格4[[#This Row],[Suggestion]]="Sell",E364+F364*表格4[[#This Row],[Close]],E364))</f>
        <v>115954.39999999998</v>
      </c>
      <c r="F365" s="1">
        <f>IF(表格4[[#This Row],[Suggestion]]="Buy",F364+FLOOR(E364/表格4[[#This Row],[Close]],1),IF(表格4[[#This Row],[Suggestion]]="Sell",0,F364))</f>
        <v>0</v>
      </c>
      <c r="G365" s="5">
        <f>表格4[[#This Row],[Cash]]+表格4[[#This Row],[Stock Held]]*表格4[[#This Row],[Close]]</f>
        <v>115954.39999999998</v>
      </c>
      <c r="H365" s="7">
        <f>(表格4[[#This Row],[Close]]-$B$2)/$B$2</f>
        <v>0.21357063403781967</v>
      </c>
      <c r="I365" s="7">
        <f>(表格4[[#This Row],[Capital]]-$G$2)/$G$2</f>
        <v>0.1595439999999998</v>
      </c>
    </row>
    <row r="366" spans="1:9" x14ac:dyDescent="0.25">
      <c r="A366" s="6">
        <v>39230</v>
      </c>
      <c r="B366" s="1">
        <v>54.75</v>
      </c>
      <c r="C366" s="4">
        <f t="shared" si="5"/>
        <v>54.783333333333331</v>
      </c>
      <c r="D366" s="1" t="str">
        <f>IF(表格4[[#This Row],[Close]]&gt;表格4[[#This Row],[3-Day Average]],"Buy",IF(表格4[[#This Row],[Close]]&lt;表格4[[#This Row],[3-Day Average]],"Sell",""))</f>
        <v>Sell</v>
      </c>
      <c r="E366" s="5">
        <f>IF(表格4[[#This Row],[Suggestion]]="Buy",E365-FLOOR(E365/表格4[[#This Row],[Close]],1)*表格4[[#This Row],[Close]],IF(表格4[[#This Row],[Suggestion]]="Sell",E365+F365*表格4[[#This Row],[Close]],E365))</f>
        <v>115954.39999999998</v>
      </c>
      <c r="F366" s="1">
        <f>IF(表格4[[#This Row],[Suggestion]]="Buy",F365+FLOOR(E365/表格4[[#This Row],[Close]],1),IF(表格4[[#This Row],[Suggestion]]="Sell",0,F365))</f>
        <v>0</v>
      </c>
      <c r="G366" s="5">
        <f>表格4[[#This Row],[Cash]]+表格4[[#This Row],[Stock Held]]*表格4[[#This Row],[Close]]</f>
        <v>115954.39999999998</v>
      </c>
      <c r="H366" s="7">
        <f>(表格4[[#This Row],[Close]]-$B$2)/$B$2</f>
        <v>0.21802002224694098</v>
      </c>
      <c r="I366" s="7">
        <f>(表格4[[#This Row],[Capital]]-$G$2)/$G$2</f>
        <v>0.1595439999999998</v>
      </c>
    </row>
    <row r="367" spans="1:9" x14ac:dyDescent="0.25">
      <c r="A367" s="6">
        <v>39231</v>
      </c>
      <c r="B367" s="1">
        <v>54.65</v>
      </c>
      <c r="C367" s="4">
        <f t="shared" si="5"/>
        <v>54.65</v>
      </c>
      <c r="D367" s="1" t="str">
        <f>IF(表格4[[#This Row],[Close]]&gt;表格4[[#This Row],[3-Day Average]],"Buy",IF(表格4[[#This Row],[Close]]&lt;表格4[[#This Row],[3-Day Average]],"Sell",""))</f>
        <v/>
      </c>
      <c r="E367" s="5">
        <f>IF(表格4[[#This Row],[Suggestion]]="Buy",E366-FLOOR(E366/表格4[[#This Row],[Close]],1)*表格4[[#This Row],[Close]],IF(表格4[[#This Row],[Suggestion]]="Sell",E366+F366*表格4[[#This Row],[Close]],E366))</f>
        <v>115954.39999999998</v>
      </c>
      <c r="F367" s="1">
        <f>IF(表格4[[#This Row],[Suggestion]]="Buy",F366+FLOOR(E366/表格4[[#This Row],[Close]],1),IF(表格4[[#This Row],[Suggestion]]="Sell",0,F366))</f>
        <v>0</v>
      </c>
      <c r="G367" s="5">
        <f>表格4[[#This Row],[Cash]]+表格4[[#This Row],[Stock Held]]*表格4[[#This Row],[Close]]</f>
        <v>115954.39999999998</v>
      </c>
      <c r="H367" s="7">
        <f>(表格4[[#This Row],[Close]]-$B$2)/$B$2</f>
        <v>0.21579532814238031</v>
      </c>
      <c r="I367" s="7">
        <f>(表格4[[#This Row],[Capital]]-$G$2)/$G$2</f>
        <v>0.1595439999999998</v>
      </c>
    </row>
    <row r="368" spans="1:9" x14ac:dyDescent="0.25">
      <c r="A368" s="6">
        <v>39232</v>
      </c>
      <c r="B368" s="1">
        <v>54.8</v>
      </c>
      <c r="C368" s="4">
        <f t="shared" si="5"/>
        <v>54.733333333333327</v>
      </c>
      <c r="D368" s="1" t="str">
        <f>IF(表格4[[#This Row],[Close]]&gt;表格4[[#This Row],[3-Day Average]],"Buy",IF(表格4[[#This Row],[Close]]&lt;表格4[[#This Row],[3-Day Average]],"Sell",""))</f>
        <v>Buy</v>
      </c>
      <c r="E368" s="5">
        <f>IF(表格4[[#This Row],[Suggestion]]="Buy",E367-FLOOR(E367/表格4[[#This Row],[Close]],1)*表格4[[#This Row],[Close]],IF(表格4[[#This Row],[Suggestion]]="Sell",E367+F367*表格4[[#This Row],[Close]],E367))</f>
        <v>52.399999999979627</v>
      </c>
      <c r="F368" s="1">
        <f>IF(表格4[[#This Row],[Suggestion]]="Buy",F367+FLOOR(E367/表格4[[#This Row],[Close]],1),IF(表格4[[#This Row],[Suggestion]]="Sell",0,F367))</f>
        <v>2115</v>
      </c>
      <c r="G368" s="5">
        <f>表格4[[#This Row],[Cash]]+表格4[[#This Row],[Stock Held]]*表格4[[#This Row],[Close]]</f>
        <v>115954.39999999998</v>
      </c>
      <c r="H368" s="7">
        <f>(表格4[[#This Row],[Close]]-$B$2)/$B$2</f>
        <v>0.21913236929922122</v>
      </c>
      <c r="I368" s="7">
        <f>(表格4[[#This Row],[Capital]]-$G$2)/$G$2</f>
        <v>0.1595439999999998</v>
      </c>
    </row>
    <row r="369" spans="1:9" x14ac:dyDescent="0.25">
      <c r="A369" s="6">
        <v>39233</v>
      </c>
      <c r="B369" s="1">
        <v>55</v>
      </c>
      <c r="C369" s="4">
        <f t="shared" si="5"/>
        <v>54.816666666666663</v>
      </c>
      <c r="D369" s="1" t="str">
        <f>IF(表格4[[#This Row],[Close]]&gt;表格4[[#This Row],[3-Day Average]],"Buy",IF(表格4[[#This Row],[Close]]&lt;表格4[[#This Row],[3-Day Average]],"Sell",""))</f>
        <v>Buy</v>
      </c>
      <c r="E369" s="5">
        <f>IF(表格4[[#This Row],[Suggestion]]="Buy",E368-FLOOR(E368/表格4[[#This Row],[Close]],1)*表格4[[#This Row],[Close]],IF(表格4[[#This Row],[Suggestion]]="Sell",E368+F368*表格4[[#This Row],[Close]],E368))</f>
        <v>52.399999999979627</v>
      </c>
      <c r="F369" s="1">
        <f>IF(表格4[[#This Row],[Suggestion]]="Buy",F368+FLOOR(E368/表格4[[#This Row],[Close]],1),IF(表格4[[#This Row],[Suggestion]]="Sell",0,F368))</f>
        <v>2115</v>
      </c>
      <c r="G369" s="5">
        <f>表格4[[#This Row],[Cash]]+表格4[[#This Row],[Stock Held]]*表格4[[#This Row],[Close]]</f>
        <v>116377.39999999998</v>
      </c>
      <c r="H369" s="7">
        <f>(表格4[[#This Row],[Close]]-$B$2)/$B$2</f>
        <v>0.22358175750834253</v>
      </c>
      <c r="I369" s="7">
        <f>(表格4[[#This Row],[Capital]]-$G$2)/$G$2</f>
        <v>0.16377399999999981</v>
      </c>
    </row>
    <row r="370" spans="1:9" x14ac:dyDescent="0.25">
      <c r="A370" s="6">
        <v>39234</v>
      </c>
      <c r="B370" s="1">
        <v>55.05</v>
      </c>
      <c r="C370" s="4">
        <f t="shared" si="5"/>
        <v>54.949999999999996</v>
      </c>
      <c r="D370" s="1" t="str">
        <f>IF(表格4[[#This Row],[Close]]&gt;表格4[[#This Row],[3-Day Average]],"Buy",IF(表格4[[#This Row],[Close]]&lt;表格4[[#This Row],[3-Day Average]],"Sell",""))</f>
        <v>Buy</v>
      </c>
      <c r="E370" s="5">
        <f>IF(表格4[[#This Row],[Suggestion]]="Buy",E369-FLOOR(E369/表格4[[#This Row],[Close]],1)*表格4[[#This Row],[Close]],IF(表格4[[#This Row],[Suggestion]]="Sell",E369+F369*表格4[[#This Row],[Close]],E369))</f>
        <v>52.399999999979627</v>
      </c>
      <c r="F370" s="1">
        <f>IF(表格4[[#This Row],[Suggestion]]="Buy",F369+FLOOR(E369/表格4[[#This Row],[Close]],1),IF(表格4[[#This Row],[Suggestion]]="Sell",0,F369))</f>
        <v>2115</v>
      </c>
      <c r="G370" s="5">
        <f>表格4[[#This Row],[Cash]]+表格4[[#This Row],[Stock Held]]*表格4[[#This Row],[Close]]</f>
        <v>116483.14999999998</v>
      </c>
      <c r="H370" s="7">
        <f>(表格4[[#This Row],[Close]]-$B$2)/$B$2</f>
        <v>0.22469410456062278</v>
      </c>
      <c r="I370" s="7">
        <f>(表格4[[#This Row],[Capital]]-$G$2)/$G$2</f>
        <v>0.1648314999999998</v>
      </c>
    </row>
    <row r="371" spans="1:9" x14ac:dyDescent="0.25">
      <c r="A371" s="6">
        <v>39237</v>
      </c>
      <c r="B371" s="1">
        <v>54.7</v>
      </c>
      <c r="C371" s="4">
        <f t="shared" si="5"/>
        <v>54.916666666666664</v>
      </c>
      <c r="D371" s="1" t="str">
        <f>IF(表格4[[#This Row],[Close]]&gt;表格4[[#This Row],[3-Day Average]],"Buy",IF(表格4[[#This Row],[Close]]&lt;表格4[[#This Row],[3-Day Average]],"Sell",""))</f>
        <v>Sell</v>
      </c>
      <c r="E371" s="5">
        <f>IF(表格4[[#This Row],[Suggestion]]="Buy",E370-FLOOR(E370/表格4[[#This Row],[Close]],1)*表格4[[#This Row],[Close]],IF(表格4[[#This Row],[Suggestion]]="Sell",E370+F370*表格4[[#This Row],[Close]],E370))</f>
        <v>115742.89999999998</v>
      </c>
      <c r="F371" s="1">
        <f>IF(表格4[[#This Row],[Suggestion]]="Buy",F370+FLOOR(E370/表格4[[#This Row],[Close]],1),IF(表格4[[#This Row],[Suggestion]]="Sell",0,F370))</f>
        <v>0</v>
      </c>
      <c r="G371" s="5">
        <f>表格4[[#This Row],[Cash]]+表格4[[#This Row],[Stock Held]]*表格4[[#This Row],[Close]]</f>
        <v>115742.89999999998</v>
      </c>
      <c r="H371" s="7">
        <f>(表格4[[#This Row],[Close]]-$B$2)/$B$2</f>
        <v>0.21690767519466073</v>
      </c>
      <c r="I371" s="7">
        <f>(表格4[[#This Row],[Capital]]-$G$2)/$G$2</f>
        <v>0.15742899999999979</v>
      </c>
    </row>
    <row r="372" spans="1:9" x14ac:dyDescent="0.25">
      <c r="A372" s="6">
        <v>39238</v>
      </c>
      <c r="B372" s="1">
        <v>54.4</v>
      </c>
      <c r="C372" s="4">
        <f t="shared" si="5"/>
        <v>54.716666666666669</v>
      </c>
      <c r="D372" s="1" t="str">
        <f>IF(表格4[[#This Row],[Close]]&gt;表格4[[#This Row],[3-Day Average]],"Buy",IF(表格4[[#This Row],[Close]]&lt;表格4[[#This Row],[3-Day Average]],"Sell",""))</f>
        <v>Sell</v>
      </c>
      <c r="E372" s="5">
        <f>IF(表格4[[#This Row],[Suggestion]]="Buy",E371-FLOOR(E371/表格4[[#This Row],[Close]],1)*表格4[[#This Row],[Close]],IF(表格4[[#This Row],[Suggestion]]="Sell",E371+F371*表格4[[#This Row],[Close]],E371))</f>
        <v>115742.89999999998</v>
      </c>
      <c r="F372" s="1">
        <f>IF(表格4[[#This Row],[Suggestion]]="Buy",F371+FLOOR(E371/表格4[[#This Row],[Close]],1),IF(表格4[[#This Row],[Suggestion]]="Sell",0,F371))</f>
        <v>0</v>
      </c>
      <c r="G372" s="5">
        <f>表格4[[#This Row],[Cash]]+表格4[[#This Row],[Stock Held]]*表格4[[#This Row],[Close]]</f>
        <v>115742.89999999998</v>
      </c>
      <c r="H372" s="7">
        <f>(表格4[[#This Row],[Close]]-$B$2)/$B$2</f>
        <v>0.21023359288097876</v>
      </c>
      <c r="I372" s="7">
        <f>(表格4[[#This Row],[Capital]]-$G$2)/$G$2</f>
        <v>0.15742899999999979</v>
      </c>
    </row>
    <row r="373" spans="1:9" x14ac:dyDescent="0.25">
      <c r="A373" s="6">
        <v>39239</v>
      </c>
      <c r="B373" s="1">
        <v>54.45</v>
      </c>
      <c r="C373" s="4">
        <f t="shared" si="5"/>
        <v>54.516666666666673</v>
      </c>
      <c r="D373" s="1" t="str">
        <f>IF(表格4[[#This Row],[Close]]&gt;表格4[[#This Row],[3-Day Average]],"Buy",IF(表格4[[#This Row],[Close]]&lt;表格4[[#This Row],[3-Day Average]],"Sell",""))</f>
        <v>Sell</v>
      </c>
      <c r="E373" s="5">
        <f>IF(表格4[[#This Row],[Suggestion]]="Buy",E372-FLOOR(E372/表格4[[#This Row],[Close]],1)*表格4[[#This Row],[Close]],IF(表格4[[#This Row],[Suggestion]]="Sell",E372+F372*表格4[[#This Row],[Close]],E372))</f>
        <v>115742.89999999998</v>
      </c>
      <c r="F373" s="1">
        <f>IF(表格4[[#This Row],[Suggestion]]="Buy",F372+FLOOR(E372/表格4[[#This Row],[Close]],1),IF(表格4[[#This Row],[Suggestion]]="Sell",0,F372))</f>
        <v>0</v>
      </c>
      <c r="G373" s="5">
        <f>表格4[[#This Row],[Cash]]+表格4[[#This Row],[Stock Held]]*表格4[[#This Row],[Close]]</f>
        <v>115742.89999999998</v>
      </c>
      <c r="H373" s="7">
        <f>(表格4[[#This Row],[Close]]-$B$2)/$B$2</f>
        <v>0.21134593993325917</v>
      </c>
      <c r="I373" s="7">
        <f>(表格4[[#This Row],[Capital]]-$G$2)/$G$2</f>
        <v>0.15742899999999979</v>
      </c>
    </row>
    <row r="374" spans="1:9" x14ac:dyDescent="0.25">
      <c r="A374" s="6">
        <v>39240</v>
      </c>
      <c r="B374" s="1">
        <v>54.3</v>
      </c>
      <c r="C374" s="4">
        <f t="shared" si="5"/>
        <v>54.383333333333326</v>
      </c>
      <c r="D374" s="1" t="str">
        <f>IF(表格4[[#This Row],[Close]]&gt;表格4[[#This Row],[3-Day Average]],"Buy",IF(表格4[[#This Row],[Close]]&lt;表格4[[#This Row],[3-Day Average]],"Sell",""))</f>
        <v>Sell</v>
      </c>
      <c r="E374" s="5">
        <f>IF(表格4[[#This Row],[Suggestion]]="Buy",E373-FLOOR(E373/表格4[[#This Row],[Close]],1)*表格4[[#This Row],[Close]],IF(表格4[[#This Row],[Suggestion]]="Sell",E373+F373*表格4[[#This Row],[Close]],E373))</f>
        <v>115742.89999999998</v>
      </c>
      <c r="F374" s="1">
        <f>IF(表格4[[#This Row],[Suggestion]]="Buy",F373+FLOOR(E373/表格4[[#This Row],[Close]],1),IF(表格4[[#This Row],[Suggestion]]="Sell",0,F373))</f>
        <v>0</v>
      </c>
      <c r="G374" s="5">
        <f>表格4[[#This Row],[Cash]]+表格4[[#This Row],[Stock Held]]*表格4[[#This Row],[Close]]</f>
        <v>115742.89999999998</v>
      </c>
      <c r="H374" s="7">
        <f>(表格4[[#This Row],[Close]]-$B$2)/$B$2</f>
        <v>0.20800889877641809</v>
      </c>
      <c r="I374" s="7">
        <f>(表格4[[#This Row],[Capital]]-$G$2)/$G$2</f>
        <v>0.15742899999999979</v>
      </c>
    </row>
    <row r="375" spans="1:9" x14ac:dyDescent="0.25">
      <c r="A375" s="6">
        <v>39241</v>
      </c>
      <c r="B375" s="1">
        <v>53.75</v>
      </c>
      <c r="C375" s="4">
        <f t="shared" si="5"/>
        <v>54.166666666666664</v>
      </c>
      <c r="D375" s="1" t="str">
        <f>IF(表格4[[#This Row],[Close]]&gt;表格4[[#This Row],[3-Day Average]],"Buy",IF(表格4[[#This Row],[Close]]&lt;表格4[[#This Row],[3-Day Average]],"Sell",""))</f>
        <v>Sell</v>
      </c>
      <c r="E375" s="5">
        <f>IF(表格4[[#This Row],[Suggestion]]="Buy",E374-FLOOR(E374/表格4[[#This Row],[Close]],1)*表格4[[#This Row],[Close]],IF(表格4[[#This Row],[Suggestion]]="Sell",E374+F374*表格4[[#This Row],[Close]],E374))</f>
        <v>115742.89999999998</v>
      </c>
      <c r="F375" s="1">
        <f>IF(表格4[[#This Row],[Suggestion]]="Buy",F374+FLOOR(E374/表格4[[#This Row],[Close]],1),IF(表格4[[#This Row],[Suggestion]]="Sell",0,F374))</f>
        <v>0</v>
      </c>
      <c r="G375" s="5">
        <f>表格4[[#This Row],[Cash]]+表格4[[#This Row],[Stock Held]]*表格4[[#This Row],[Close]]</f>
        <v>115742.89999999998</v>
      </c>
      <c r="H375" s="7">
        <f>(表格4[[#This Row],[Close]]-$B$2)/$B$2</f>
        <v>0.19577308120133474</v>
      </c>
      <c r="I375" s="7">
        <f>(表格4[[#This Row],[Capital]]-$G$2)/$G$2</f>
        <v>0.15742899999999979</v>
      </c>
    </row>
    <row r="376" spans="1:9" x14ac:dyDescent="0.25">
      <c r="A376" s="6">
        <v>39244</v>
      </c>
      <c r="B376" s="1">
        <v>54</v>
      </c>
      <c r="C376" s="4">
        <f t="shared" si="5"/>
        <v>54.016666666666673</v>
      </c>
      <c r="D376" s="1" t="str">
        <f>IF(表格4[[#This Row],[Close]]&gt;表格4[[#This Row],[3-Day Average]],"Buy",IF(表格4[[#This Row],[Close]]&lt;表格4[[#This Row],[3-Day Average]],"Sell",""))</f>
        <v>Sell</v>
      </c>
      <c r="E376" s="5">
        <f>IF(表格4[[#This Row],[Suggestion]]="Buy",E375-FLOOR(E375/表格4[[#This Row],[Close]],1)*表格4[[#This Row],[Close]],IF(表格4[[#This Row],[Suggestion]]="Sell",E375+F375*表格4[[#This Row],[Close]],E375))</f>
        <v>115742.89999999998</v>
      </c>
      <c r="F376" s="1">
        <f>IF(表格4[[#This Row],[Suggestion]]="Buy",F375+FLOOR(E375/表格4[[#This Row],[Close]],1),IF(表格4[[#This Row],[Suggestion]]="Sell",0,F375))</f>
        <v>0</v>
      </c>
      <c r="G376" s="5">
        <f>表格4[[#This Row],[Cash]]+表格4[[#This Row],[Stock Held]]*表格4[[#This Row],[Close]]</f>
        <v>115742.89999999998</v>
      </c>
      <c r="H376" s="7">
        <f>(表格4[[#This Row],[Close]]-$B$2)/$B$2</f>
        <v>0.20133481646273629</v>
      </c>
      <c r="I376" s="7">
        <f>(表格4[[#This Row],[Capital]]-$G$2)/$G$2</f>
        <v>0.15742899999999979</v>
      </c>
    </row>
    <row r="377" spans="1:9" x14ac:dyDescent="0.25">
      <c r="A377" s="6">
        <v>39245</v>
      </c>
      <c r="B377" s="1">
        <v>53.6</v>
      </c>
      <c r="C377" s="4">
        <f t="shared" si="5"/>
        <v>53.783333333333331</v>
      </c>
      <c r="D377" s="1" t="str">
        <f>IF(表格4[[#This Row],[Close]]&gt;表格4[[#This Row],[3-Day Average]],"Buy",IF(表格4[[#This Row],[Close]]&lt;表格4[[#This Row],[3-Day Average]],"Sell",""))</f>
        <v>Sell</v>
      </c>
      <c r="E377" s="5">
        <f>IF(表格4[[#This Row],[Suggestion]]="Buy",E376-FLOOR(E376/表格4[[#This Row],[Close]],1)*表格4[[#This Row],[Close]],IF(表格4[[#This Row],[Suggestion]]="Sell",E376+F376*表格4[[#This Row],[Close]],E376))</f>
        <v>115742.89999999998</v>
      </c>
      <c r="F377" s="1">
        <f>IF(表格4[[#This Row],[Suggestion]]="Buy",F376+FLOOR(E376/表格4[[#This Row],[Close]],1),IF(表格4[[#This Row],[Suggestion]]="Sell",0,F376))</f>
        <v>0</v>
      </c>
      <c r="G377" s="5">
        <f>表格4[[#This Row],[Cash]]+表格4[[#This Row],[Stock Held]]*表格4[[#This Row],[Close]]</f>
        <v>115742.89999999998</v>
      </c>
      <c r="H377" s="7">
        <f>(表格4[[#This Row],[Close]]-$B$2)/$B$2</f>
        <v>0.19243604004449383</v>
      </c>
      <c r="I377" s="7">
        <f>(表格4[[#This Row],[Capital]]-$G$2)/$G$2</f>
        <v>0.15742899999999979</v>
      </c>
    </row>
    <row r="378" spans="1:9" x14ac:dyDescent="0.25">
      <c r="A378" s="6">
        <v>39246</v>
      </c>
      <c r="B378" s="1">
        <v>53.5</v>
      </c>
      <c r="C378" s="4">
        <f t="shared" si="5"/>
        <v>53.699999999999996</v>
      </c>
      <c r="D378" s="1" t="str">
        <f>IF(表格4[[#This Row],[Close]]&gt;表格4[[#This Row],[3-Day Average]],"Buy",IF(表格4[[#This Row],[Close]]&lt;表格4[[#This Row],[3-Day Average]],"Sell",""))</f>
        <v>Sell</v>
      </c>
      <c r="E378" s="5">
        <f>IF(表格4[[#This Row],[Suggestion]]="Buy",E377-FLOOR(E377/表格4[[#This Row],[Close]],1)*表格4[[#This Row],[Close]],IF(表格4[[#This Row],[Suggestion]]="Sell",E377+F377*表格4[[#This Row],[Close]],E377))</f>
        <v>115742.89999999998</v>
      </c>
      <c r="F378" s="1">
        <f>IF(表格4[[#This Row],[Suggestion]]="Buy",F377+FLOOR(E377/表格4[[#This Row],[Close]],1),IF(表格4[[#This Row],[Suggestion]]="Sell",0,F377))</f>
        <v>0</v>
      </c>
      <c r="G378" s="5">
        <f>表格4[[#This Row],[Cash]]+表格4[[#This Row],[Stock Held]]*表格4[[#This Row],[Close]]</f>
        <v>115742.89999999998</v>
      </c>
      <c r="H378" s="7">
        <f>(表格4[[#This Row],[Close]]-$B$2)/$B$2</f>
        <v>0.19021134593993319</v>
      </c>
      <c r="I378" s="7">
        <f>(表格4[[#This Row],[Capital]]-$G$2)/$G$2</f>
        <v>0.15742899999999979</v>
      </c>
    </row>
    <row r="379" spans="1:9" x14ac:dyDescent="0.25">
      <c r="A379" s="6">
        <v>39247</v>
      </c>
      <c r="B379" s="1">
        <v>54.15</v>
      </c>
      <c r="C379" s="4">
        <f t="shared" si="5"/>
        <v>53.75</v>
      </c>
      <c r="D379" s="1" t="str">
        <f>IF(表格4[[#This Row],[Close]]&gt;表格4[[#This Row],[3-Day Average]],"Buy",IF(表格4[[#This Row],[Close]]&lt;表格4[[#This Row],[3-Day Average]],"Sell",""))</f>
        <v>Buy</v>
      </c>
      <c r="E379" s="5">
        <f>IF(表格4[[#This Row],[Suggestion]]="Buy",E378-FLOOR(E378/表格4[[#This Row],[Close]],1)*表格4[[#This Row],[Close]],IF(表格4[[#This Row],[Suggestion]]="Sell",E378+F378*表格4[[#This Row],[Close]],E378))</f>
        <v>24.349999999976717</v>
      </c>
      <c r="F379" s="1">
        <f>IF(表格4[[#This Row],[Suggestion]]="Buy",F378+FLOOR(E378/表格4[[#This Row],[Close]],1),IF(表格4[[#This Row],[Suggestion]]="Sell",0,F378))</f>
        <v>2137</v>
      </c>
      <c r="G379" s="5">
        <f>表格4[[#This Row],[Cash]]+表格4[[#This Row],[Stock Held]]*表格4[[#This Row],[Close]]</f>
        <v>115742.89999999998</v>
      </c>
      <c r="H379" s="7">
        <f>(表格4[[#This Row],[Close]]-$B$2)/$B$2</f>
        <v>0.20467185761957721</v>
      </c>
      <c r="I379" s="7">
        <f>(表格4[[#This Row],[Capital]]-$G$2)/$G$2</f>
        <v>0.15742899999999979</v>
      </c>
    </row>
    <row r="380" spans="1:9" x14ac:dyDescent="0.25">
      <c r="A380" s="6">
        <v>39248</v>
      </c>
      <c r="B380" s="1">
        <v>53.9</v>
      </c>
      <c r="C380" s="4">
        <f t="shared" si="5"/>
        <v>53.85</v>
      </c>
      <c r="D380" s="1" t="str">
        <f>IF(表格4[[#This Row],[Close]]&gt;表格4[[#This Row],[3-Day Average]],"Buy",IF(表格4[[#This Row],[Close]]&lt;表格4[[#This Row],[3-Day Average]],"Sell",""))</f>
        <v>Buy</v>
      </c>
      <c r="E380" s="5">
        <f>IF(表格4[[#This Row],[Suggestion]]="Buy",E379-FLOOR(E379/表格4[[#This Row],[Close]],1)*表格4[[#This Row],[Close]],IF(表格4[[#This Row],[Suggestion]]="Sell",E379+F379*表格4[[#This Row],[Close]],E379))</f>
        <v>24.349999999976717</v>
      </c>
      <c r="F380" s="1">
        <f>IF(表格4[[#This Row],[Suggestion]]="Buy",F379+FLOOR(E379/表格4[[#This Row],[Close]],1),IF(表格4[[#This Row],[Suggestion]]="Sell",0,F379))</f>
        <v>2137</v>
      </c>
      <c r="G380" s="5">
        <f>表格4[[#This Row],[Cash]]+表格4[[#This Row],[Stock Held]]*表格4[[#This Row],[Close]]</f>
        <v>115208.64999999998</v>
      </c>
      <c r="H380" s="7">
        <f>(表格4[[#This Row],[Close]]-$B$2)/$B$2</f>
        <v>0.19911012235817566</v>
      </c>
      <c r="I380" s="7">
        <f>(表格4[[#This Row],[Capital]]-$G$2)/$G$2</f>
        <v>0.15208649999999979</v>
      </c>
    </row>
    <row r="381" spans="1:9" x14ac:dyDescent="0.25">
      <c r="A381" s="6">
        <v>39251</v>
      </c>
      <c r="B381" s="1">
        <v>53.5</v>
      </c>
      <c r="C381" s="4">
        <f t="shared" si="5"/>
        <v>53.85</v>
      </c>
      <c r="D381" s="1" t="str">
        <f>IF(表格4[[#This Row],[Close]]&gt;表格4[[#This Row],[3-Day Average]],"Buy",IF(表格4[[#This Row],[Close]]&lt;表格4[[#This Row],[3-Day Average]],"Sell",""))</f>
        <v>Sell</v>
      </c>
      <c r="E381" s="5">
        <f>IF(表格4[[#This Row],[Suggestion]]="Buy",E380-FLOOR(E380/表格4[[#This Row],[Close]],1)*表格4[[#This Row],[Close]],IF(表格4[[#This Row],[Suggestion]]="Sell",E380+F380*表格4[[#This Row],[Close]],E380))</f>
        <v>114353.84999999998</v>
      </c>
      <c r="F381" s="1">
        <f>IF(表格4[[#This Row],[Suggestion]]="Buy",F380+FLOOR(E380/表格4[[#This Row],[Close]],1),IF(表格4[[#This Row],[Suggestion]]="Sell",0,F380))</f>
        <v>0</v>
      </c>
      <c r="G381" s="5">
        <f>表格4[[#This Row],[Cash]]+表格4[[#This Row],[Stock Held]]*表格4[[#This Row],[Close]]</f>
        <v>114353.84999999998</v>
      </c>
      <c r="H381" s="7">
        <f>(表格4[[#This Row],[Close]]-$B$2)/$B$2</f>
        <v>0.19021134593993319</v>
      </c>
      <c r="I381" s="7">
        <f>(表格4[[#This Row],[Capital]]-$G$2)/$G$2</f>
        <v>0.14353849999999976</v>
      </c>
    </row>
    <row r="382" spans="1:9" x14ac:dyDescent="0.25">
      <c r="A382" s="6">
        <v>39252</v>
      </c>
      <c r="B382" s="1">
        <v>53.5</v>
      </c>
      <c r="C382" s="4">
        <f t="shared" si="5"/>
        <v>53.633333333333333</v>
      </c>
      <c r="D382" s="1" t="str">
        <f>IF(表格4[[#This Row],[Close]]&gt;表格4[[#This Row],[3-Day Average]],"Buy",IF(表格4[[#This Row],[Close]]&lt;表格4[[#This Row],[3-Day Average]],"Sell",""))</f>
        <v>Sell</v>
      </c>
      <c r="E382" s="5">
        <f>IF(表格4[[#This Row],[Suggestion]]="Buy",E381-FLOOR(E381/表格4[[#This Row],[Close]],1)*表格4[[#This Row],[Close]],IF(表格4[[#This Row],[Suggestion]]="Sell",E381+F381*表格4[[#This Row],[Close]],E381))</f>
        <v>114353.84999999998</v>
      </c>
      <c r="F382" s="1">
        <f>IF(表格4[[#This Row],[Suggestion]]="Buy",F381+FLOOR(E381/表格4[[#This Row],[Close]],1),IF(表格4[[#This Row],[Suggestion]]="Sell",0,F381))</f>
        <v>0</v>
      </c>
      <c r="G382" s="5">
        <f>表格4[[#This Row],[Cash]]+表格4[[#This Row],[Stock Held]]*表格4[[#This Row],[Close]]</f>
        <v>114353.84999999998</v>
      </c>
      <c r="H382" s="7">
        <f>(表格4[[#This Row],[Close]]-$B$2)/$B$2</f>
        <v>0.19021134593993319</v>
      </c>
      <c r="I382" s="7">
        <f>(表格4[[#This Row],[Capital]]-$G$2)/$G$2</f>
        <v>0.14353849999999976</v>
      </c>
    </row>
    <row r="383" spans="1:9" x14ac:dyDescent="0.25">
      <c r="A383" s="6">
        <v>39253</v>
      </c>
      <c r="B383" s="1">
        <v>52.95</v>
      </c>
      <c r="C383" s="4">
        <f t="shared" si="5"/>
        <v>53.316666666666663</v>
      </c>
      <c r="D383" s="1" t="str">
        <f>IF(表格4[[#This Row],[Close]]&gt;表格4[[#This Row],[3-Day Average]],"Buy",IF(表格4[[#This Row],[Close]]&lt;表格4[[#This Row],[3-Day Average]],"Sell",""))</f>
        <v>Sell</v>
      </c>
      <c r="E383" s="5">
        <f>IF(表格4[[#This Row],[Suggestion]]="Buy",E382-FLOOR(E382/表格4[[#This Row],[Close]],1)*表格4[[#This Row],[Close]],IF(表格4[[#This Row],[Suggestion]]="Sell",E382+F382*表格4[[#This Row],[Close]],E382))</f>
        <v>114353.84999999998</v>
      </c>
      <c r="F383" s="1">
        <f>IF(表格4[[#This Row],[Suggestion]]="Buy",F382+FLOOR(E382/表格4[[#This Row],[Close]],1),IF(表格4[[#This Row],[Suggestion]]="Sell",0,F382))</f>
        <v>0</v>
      </c>
      <c r="G383" s="5">
        <f>表格4[[#This Row],[Cash]]+表格4[[#This Row],[Stock Held]]*表格4[[#This Row],[Close]]</f>
        <v>114353.84999999998</v>
      </c>
      <c r="H383" s="7">
        <f>(表格4[[#This Row],[Close]]-$B$2)/$B$2</f>
        <v>0.17797552836484981</v>
      </c>
      <c r="I383" s="7">
        <f>(表格4[[#This Row],[Capital]]-$G$2)/$G$2</f>
        <v>0.14353849999999976</v>
      </c>
    </row>
    <row r="384" spans="1:9" x14ac:dyDescent="0.25">
      <c r="A384" s="6">
        <v>39254</v>
      </c>
      <c r="B384" s="1">
        <v>52.55</v>
      </c>
      <c r="C384" s="4">
        <f t="shared" si="5"/>
        <v>53</v>
      </c>
      <c r="D384" s="1" t="str">
        <f>IF(表格4[[#This Row],[Close]]&gt;表格4[[#This Row],[3-Day Average]],"Buy",IF(表格4[[#This Row],[Close]]&lt;表格4[[#This Row],[3-Day Average]],"Sell",""))</f>
        <v>Sell</v>
      </c>
      <c r="E384" s="5">
        <f>IF(表格4[[#This Row],[Suggestion]]="Buy",E383-FLOOR(E383/表格4[[#This Row],[Close]],1)*表格4[[#This Row],[Close]],IF(表格4[[#This Row],[Suggestion]]="Sell",E383+F383*表格4[[#This Row],[Close]],E383))</f>
        <v>114353.84999999998</v>
      </c>
      <c r="F384" s="1">
        <f>IF(表格4[[#This Row],[Suggestion]]="Buy",F383+FLOOR(E383/表格4[[#This Row],[Close]],1),IF(表格4[[#This Row],[Suggestion]]="Sell",0,F383))</f>
        <v>0</v>
      </c>
      <c r="G384" s="5">
        <f>表格4[[#This Row],[Cash]]+表格4[[#This Row],[Stock Held]]*表格4[[#This Row],[Close]]</f>
        <v>114353.84999999998</v>
      </c>
      <c r="H384" s="7">
        <f>(表格4[[#This Row],[Close]]-$B$2)/$B$2</f>
        <v>0.16907675194660721</v>
      </c>
      <c r="I384" s="7">
        <f>(表格4[[#This Row],[Capital]]-$G$2)/$G$2</f>
        <v>0.14353849999999976</v>
      </c>
    </row>
    <row r="385" spans="1:9" x14ac:dyDescent="0.25">
      <c r="A385" s="6">
        <v>39255</v>
      </c>
      <c r="B385" s="1">
        <v>52.7</v>
      </c>
      <c r="C385" s="4">
        <f t="shared" si="5"/>
        <v>52.733333333333327</v>
      </c>
      <c r="D385" s="1" t="str">
        <f>IF(表格4[[#This Row],[Close]]&gt;表格4[[#This Row],[3-Day Average]],"Buy",IF(表格4[[#This Row],[Close]]&lt;表格4[[#This Row],[3-Day Average]],"Sell",""))</f>
        <v>Sell</v>
      </c>
      <c r="E385" s="5">
        <f>IF(表格4[[#This Row],[Suggestion]]="Buy",E384-FLOOR(E384/表格4[[#This Row],[Close]],1)*表格4[[#This Row],[Close]],IF(表格4[[#This Row],[Suggestion]]="Sell",E384+F384*表格4[[#This Row],[Close]],E384))</f>
        <v>114353.84999999998</v>
      </c>
      <c r="F385" s="1">
        <f>IF(表格4[[#This Row],[Suggestion]]="Buy",F384+FLOOR(E384/表格4[[#This Row],[Close]],1),IF(表格4[[#This Row],[Suggestion]]="Sell",0,F384))</f>
        <v>0</v>
      </c>
      <c r="G385" s="5">
        <f>表格4[[#This Row],[Cash]]+表格4[[#This Row],[Stock Held]]*表格4[[#This Row],[Close]]</f>
        <v>114353.84999999998</v>
      </c>
      <c r="H385" s="7">
        <f>(表格4[[#This Row],[Close]]-$B$2)/$B$2</f>
        <v>0.17241379310344826</v>
      </c>
      <c r="I385" s="7">
        <f>(表格4[[#This Row],[Capital]]-$G$2)/$G$2</f>
        <v>0.14353849999999976</v>
      </c>
    </row>
    <row r="386" spans="1:9" x14ac:dyDescent="0.25">
      <c r="A386" s="6">
        <v>39258</v>
      </c>
      <c r="B386" s="1">
        <v>52.05</v>
      </c>
      <c r="C386" s="4">
        <f t="shared" si="5"/>
        <v>52.433333333333337</v>
      </c>
      <c r="D386" s="1" t="str">
        <f>IF(表格4[[#This Row],[Close]]&gt;表格4[[#This Row],[3-Day Average]],"Buy",IF(表格4[[#This Row],[Close]]&lt;表格4[[#This Row],[3-Day Average]],"Sell",""))</f>
        <v>Sell</v>
      </c>
      <c r="E386" s="5">
        <f>IF(表格4[[#This Row],[Suggestion]]="Buy",E385-FLOOR(E385/表格4[[#This Row],[Close]],1)*表格4[[#This Row],[Close]],IF(表格4[[#This Row],[Suggestion]]="Sell",E385+F385*表格4[[#This Row],[Close]],E385))</f>
        <v>114353.84999999998</v>
      </c>
      <c r="F386" s="1">
        <f>IF(表格4[[#This Row],[Suggestion]]="Buy",F385+FLOOR(E385/表格4[[#This Row],[Close]],1),IF(表格4[[#This Row],[Suggestion]]="Sell",0,F385))</f>
        <v>0</v>
      </c>
      <c r="G386" s="5">
        <f>表格4[[#This Row],[Cash]]+表格4[[#This Row],[Stock Held]]*表格4[[#This Row],[Close]]</f>
        <v>114353.84999999998</v>
      </c>
      <c r="H386" s="7">
        <f>(表格4[[#This Row],[Close]]-$B$2)/$B$2</f>
        <v>0.1579532814238041</v>
      </c>
      <c r="I386" s="7">
        <f>(表格4[[#This Row],[Capital]]-$G$2)/$G$2</f>
        <v>0.14353849999999976</v>
      </c>
    </row>
    <row r="387" spans="1:9" x14ac:dyDescent="0.25">
      <c r="A387" s="6">
        <v>39259</v>
      </c>
      <c r="B387" s="1">
        <v>52.9</v>
      </c>
      <c r="C387" s="4">
        <f t="shared" si="5"/>
        <v>52.550000000000004</v>
      </c>
      <c r="D387" s="1" t="str">
        <f>IF(表格4[[#This Row],[Close]]&gt;表格4[[#This Row],[3-Day Average]],"Buy",IF(表格4[[#This Row],[Close]]&lt;表格4[[#This Row],[3-Day Average]],"Sell",""))</f>
        <v>Buy</v>
      </c>
      <c r="E387" s="5">
        <f>IF(表格4[[#This Row],[Suggestion]]="Buy",E386-FLOOR(E386/表格4[[#This Row],[Close]],1)*表格4[[#This Row],[Close]],IF(表格4[[#This Row],[Suggestion]]="Sell",E386+F386*表格4[[#This Row],[Close]],E386))</f>
        <v>36.949999999982538</v>
      </c>
      <c r="F387" s="1">
        <f>IF(表格4[[#This Row],[Suggestion]]="Buy",F386+FLOOR(E386/表格4[[#This Row],[Close]],1),IF(表格4[[#This Row],[Suggestion]]="Sell",0,F386))</f>
        <v>2161</v>
      </c>
      <c r="G387" s="5">
        <f>表格4[[#This Row],[Cash]]+表格4[[#This Row],[Stock Held]]*表格4[[#This Row],[Close]]</f>
        <v>114353.84999999998</v>
      </c>
      <c r="H387" s="7">
        <f>(表格4[[#This Row],[Close]]-$B$2)/$B$2</f>
        <v>0.17686318131256942</v>
      </c>
      <c r="I387" s="7">
        <f>(表格4[[#This Row],[Capital]]-$G$2)/$G$2</f>
        <v>0.14353849999999976</v>
      </c>
    </row>
    <row r="388" spans="1:9" x14ac:dyDescent="0.25">
      <c r="A388" s="6">
        <v>39260</v>
      </c>
      <c r="B388" s="1">
        <v>53.2</v>
      </c>
      <c r="C388" s="4">
        <f t="shared" si="5"/>
        <v>52.716666666666661</v>
      </c>
      <c r="D388" s="1" t="str">
        <f>IF(表格4[[#This Row],[Close]]&gt;表格4[[#This Row],[3-Day Average]],"Buy",IF(表格4[[#This Row],[Close]]&lt;表格4[[#This Row],[3-Day Average]],"Sell",""))</f>
        <v>Buy</v>
      </c>
      <c r="E388" s="5">
        <f>IF(表格4[[#This Row],[Suggestion]]="Buy",E387-FLOOR(E387/表格4[[#This Row],[Close]],1)*表格4[[#This Row],[Close]],IF(表格4[[#This Row],[Suggestion]]="Sell",E387+F387*表格4[[#This Row],[Close]],E387))</f>
        <v>36.949999999982538</v>
      </c>
      <c r="F388" s="1">
        <f>IF(表格4[[#This Row],[Suggestion]]="Buy",F387+FLOOR(E387/表格4[[#This Row],[Close]],1),IF(表格4[[#This Row],[Suggestion]]="Sell",0,F387))</f>
        <v>2161</v>
      </c>
      <c r="G388" s="5">
        <f>表格4[[#This Row],[Cash]]+表格4[[#This Row],[Stock Held]]*表格4[[#This Row],[Close]]</f>
        <v>115002.15</v>
      </c>
      <c r="H388" s="7">
        <f>(表格4[[#This Row],[Close]]-$B$2)/$B$2</f>
        <v>0.18353726362625139</v>
      </c>
      <c r="I388" s="7">
        <f>(表格4[[#This Row],[Capital]]-$G$2)/$G$2</f>
        <v>0.15002149999999995</v>
      </c>
    </row>
    <row r="389" spans="1:9" x14ac:dyDescent="0.25">
      <c r="A389" s="6">
        <v>39261</v>
      </c>
      <c r="B389" s="1">
        <v>53.2</v>
      </c>
      <c r="C389" s="4">
        <f t="shared" ref="C389:C452" si="6">AVERAGE(B387:B389)</f>
        <v>53.1</v>
      </c>
      <c r="D389" s="1" t="str">
        <f>IF(表格4[[#This Row],[Close]]&gt;表格4[[#This Row],[3-Day Average]],"Buy",IF(表格4[[#This Row],[Close]]&lt;表格4[[#This Row],[3-Day Average]],"Sell",""))</f>
        <v>Buy</v>
      </c>
      <c r="E389" s="5">
        <f>IF(表格4[[#This Row],[Suggestion]]="Buy",E388-FLOOR(E388/表格4[[#This Row],[Close]],1)*表格4[[#This Row],[Close]],IF(表格4[[#This Row],[Suggestion]]="Sell",E388+F388*表格4[[#This Row],[Close]],E388))</f>
        <v>36.949999999982538</v>
      </c>
      <c r="F389" s="1">
        <f>IF(表格4[[#This Row],[Suggestion]]="Buy",F388+FLOOR(E388/表格4[[#This Row],[Close]],1),IF(表格4[[#This Row],[Suggestion]]="Sell",0,F388))</f>
        <v>2161</v>
      </c>
      <c r="G389" s="5">
        <f>表格4[[#This Row],[Cash]]+表格4[[#This Row],[Stock Held]]*表格4[[#This Row],[Close]]</f>
        <v>115002.15</v>
      </c>
      <c r="H389" s="7">
        <f>(表格4[[#This Row],[Close]]-$B$2)/$B$2</f>
        <v>0.18353726362625139</v>
      </c>
      <c r="I389" s="7">
        <f>(表格4[[#This Row],[Capital]]-$G$2)/$G$2</f>
        <v>0.15002149999999995</v>
      </c>
    </row>
    <row r="390" spans="1:9" x14ac:dyDescent="0.25">
      <c r="A390" s="6">
        <v>39262</v>
      </c>
      <c r="B390" s="1">
        <v>52.45</v>
      </c>
      <c r="C390" s="4">
        <f t="shared" si="6"/>
        <v>52.95000000000001</v>
      </c>
      <c r="D390" s="1" t="str">
        <f>IF(表格4[[#This Row],[Close]]&gt;表格4[[#This Row],[3-Day Average]],"Buy",IF(表格4[[#This Row],[Close]]&lt;表格4[[#This Row],[3-Day Average]],"Sell",""))</f>
        <v>Sell</v>
      </c>
      <c r="E390" s="5">
        <f>IF(表格4[[#This Row],[Suggestion]]="Buy",E389-FLOOR(E389/表格4[[#This Row],[Close]],1)*表格4[[#This Row],[Close]],IF(表格4[[#This Row],[Suggestion]]="Sell",E389+F389*表格4[[#This Row],[Close]],E389))</f>
        <v>113381.4</v>
      </c>
      <c r="F390" s="1">
        <f>IF(表格4[[#This Row],[Suggestion]]="Buy",F389+FLOOR(E389/表格4[[#This Row],[Close]],1),IF(表格4[[#This Row],[Suggestion]]="Sell",0,F389))</f>
        <v>0</v>
      </c>
      <c r="G390" s="5">
        <f>表格4[[#This Row],[Cash]]+表格4[[#This Row],[Stock Held]]*表格4[[#This Row],[Close]]</f>
        <v>113381.4</v>
      </c>
      <c r="H390" s="7">
        <f>(表格4[[#This Row],[Close]]-$B$2)/$B$2</f>
        <v>0.16685205784204671</v>
      </c>
      <c r="I390" s="7">
        <f>(表格4[[#This Row],[Capital]]-$G$2)/$G$2</f>
        <v>0.13381399999999993</v>
      </c>
    </row>
    <row r="391" spans="1:9" x14ac:dyDescent="0.25">
      <c r="A391" s="6">
        <v>39265</v>
      </c>
      <c r="B391" s="1">
        <v>52.45</v>
      </c>
      <c r="C391" s="4">
        <f t="shared" si="6"/>
        <v>52.70000000000001</v>
      </c>
      <c r="D391" s="1" t="str">
        <f>IF(表格4[[#This Row],[Close]]&gt;表格4[[#This Row],[3-Day Average]],"Buy",IF(表格4[[#This Row],[Close]]&lt;表格4[[#This Row],[3-Day Average]],"Sell",""))</f>
        <v>Sell</v>
      </c>
      <c r="E391" s="5">
        <f>IF(表格4[[#This Row],[Suggestion]]="Buy",E390-FLOOR(E390/表格4[[#This Row],[Close]],1)*表格4[[#This Row],[Close]],IF(表格4[[#This Row],[Suggestion]]="Sell",E390+F390*表格4[[#This Row],[Close]],E390))</f>
        <v>113381.4</v>
      </c>
      <c r="F391" s="1">
        <f>IF(表格4[[#This Row],[Suggestion]]="Buy",F390+FLOOR(E390/表格4[[#This Row],[Close]],1),IF(表格4[[#This Row],[Suggestion]]="Sell",0,F390))</f>
        <v>0</v>
      </c>
      <c r="G391" s="5">
        <f>表格4[[#This Row],[Cash]]+表格4[[#This Row],[Stock Held]]*表格4[[#This Row],[Close]]</f>
        <v>113381.4</v>
      </c>
      <c r="H391" s="7">
        <f>(表格4[[#This Row],[Close]]-$B$2)/$B$2</f>
        <v>0.16685205784204671</v>
      </c>
      <c r="I391" s="7">
        <f>(表格4[[#This Row],[Capital]]-$G$2)/$G$2</f>
        <v>0.13381399999999993</v>
      </c>
    </row>
    <row r="392" spans="1:9" x14ac:dyDescent="0.25">
      <c r="A392" s="6">
        <v>39266</v>
      </c>
      <c r="B392" s="1">
        <v>52.55</v>
      </c>
      <c r="C392" s="4">
        <f t="shared" si="6"/>
        <v>52.483333333333327</v>
      </c>
      <c r="D392" s="1" t="str">
        <f>IF(表格4[[#This Row],[Close]]&gt;表格4[[#This Row],[3-Day Average]],"Buy",IF(表格4[[#This Row],[Close]]&lt;表格4[[#This Row],[3-Day Average]],"Sell",""))</f>
        <v>Buy</v>
      </c>
      <c r="E392" s="5">
        <f>IF(表格4[[#This Row],[Suggestion]]="Buy",E391-FLOOR(E391/表格4[[#This Row],[Close]],1)*表格4[[#This Row],[Close]],IF(表格4[[#This Row],[Suggestion]]="Sell",E391+F391*表格4[[#This Row],[Close]],E391))</f>
        <v>31.05000000000291</v>
      </c>
      <c r="F392" s="1">
        <f>IF(表格4[[#This Row],[Suggestion]]="Buy",F391+FLOOR(E391/表格4[[#This Row],[Close]],1),IF(表格4[[#This Row],[Suggestion]]="Sell",0,F391))</f>
        <v>2157</v>
      </c>
      <c r="G392" s="5">
        <f>表格4[[#This Row],[Cash]]+表格4[[#This Row],[Stock Held]]*表格4[[#This Row],[Close]]</f>
        <v>113381.4</v>
      </c>
      <c r="H392" s="7">
        <f>(表格4[[#This Row],[Close]]-$B$2)/$B$2</f>
        <v>0.16907675194660721</v>
      </c>
      <c r="I392" s="7">
        <f>(表格4[[#This Row],[Capital]]-$G$2)/$G$2</f>
        <v>0.13381399999999993</v>
      </c>
    </row>
    <row r="393" spans="1:9" x14ac:dyDescent="0.25">
      <c r="A393" s="6">
        <v>39267</v>
      </c>
      <c r="B393" s="1">
        <v>52.15</v>
      </c>
      <c r="C393" s="4">
        <f t="shared" si="6"/>
        <v>52.383333333333333</v>
      </c>
      <c r="D393" s="1" t="str">
        <f>IF(表格4[[#This Row],[Close]]&gt;表格4[[#This Row],[3-Day Average]],"Buy",IF(表格4[[#This Row],[Close]]&lt;表格4[[#This Row],[3-Day Average]],"Sell",""))</f>
        <v>Sell</v>
      </c>
      <c r="E393" s="5">
        <f>IF(表格4[[#This Row],[Suggestion]]="Buy",E392-FLOOR(E392/表格4[[#This Row],[Close]],1)*表格4[[#This Row],[Close]],IF(表格4[[#This Row],[Suggestion]]="Sell",E392+F392*表格4[[#This Row],[Close]],E392))</f>
        <v>112518.6</v>
      </c>
      <c r="F393" s="1">
        <f>IF(表格4[[#This Row],[Suggestion]]="Buy",F392+FLOOR(E392/表格4[[#This Row],[Close]],1),IF(表格4[[#This Row],[Suggestion]]="Sell",0,F392))</f>
        <v>0</v>
      </c>
      <c r="G393" s="5">
        <f>表格4[[#This Row],[Cash]]+表格4[[#This Row],[Stock Held]]*表格4[[#This Row],[Close]]</f>
        <v>112518.6</v>
      </c>
      <c r="H393" s="7">
        <f>(表格4[[#This Row],[Close]]-$B$2)/$B$2</f>
        <v>0.16017797552836474</v>
      </c>
      <c r="I393" s="7">
        <f>(表格4[[#This Row],[Capital]]-$G$2)/$G$2</f>
        <v>0.12518600000000005</v>
      </c>
    </row>
    <row r="394" spans="1:9" x14ac:dyDescent="0.25">
      <c r="A394" s="6">
        <v>39268</v>
      </c>
      <c r="B394" s="1">
        <v>52.7</v>
      </c>
      <c r="C394" s="4">
        <f t="shared" si="6"/>
        <v>52.466666666666661</v>
      </c>
      <c r="D394" s="1" t="str">
        <f>IF(表格4[[#This Row],[Close]]&gt;表格4[[#This Row],[3-Day Average]],"Buy",IF(表格4[[#This Row],[Close]]&lt;表格4[[#This Row],[3-Day Average]],"Sell",""))</f>
        <v>Buy</v>
      </c>
      <c r="E394" s="5">
        <f>IF(表格4[[#This Row],[Suggestion]]="Buy",E393-FLOOR(E393/表格4[[#This Row],[Close]],1)*表格4[[#This Row],[Close]],IF(表格4[[#This Row],[Suggestion]]="Sell",E393+F393*表格4[[#This Row],[Close]],E393))</f>
        <v>4.1000000000058208</v>
      </c>
      <c r="F394" s="1">
        <f>IF(表格4[[#This Row],[Suggestion]]="Buy",F393+FLOOR(E393/表格4[[#This Row],[Close]],1),IF(表格4[[#This Row],[Suggestion]]="Sell",0,F393))</f>
        <v>2135</v>
      </c>
      <c r="G394" s="5">
        <f>表格4[[#This Row],[Cash]]+表格4[[#This Row],[Stock Held]]*表格4[[#This Row],[Close]]</f>
        <v>112518.6</v>
      </c>
      <c r="H394" s="7">
        <f>(表格4[[#This Row],[Close]]-$B$2)/$B$2</f>
        <v>0.17241379310344826</v>
      </c>
      <c r="I394" s="7">
        <f>(表格4[[#This Row],[Capital]]-$G$2)/$G$2</f>
        <v>0.12518600000000005</v>
      </c>
    </row>
    <row r="395" spans="1:9" x14ac:dyDescent="0.25">
      <c r="A395" s="6">
        <v>39269</v>
      </c>
      <c r="B395" s="1">
        <v>52.75</v>
      </c>
      <c r="C395" s="4">
        <f t="shared" si="6"/>
        <v>52.533333333333331</v>
      </c>
      <c r="D395" s="1" t="str">
        <f>IF(表格4[[#This Row],[Close]]&gt;表格4[[#This Row],[3-Day Average]],"Buy",IF(表格4[[#This Row],[Close]]&lt;表格4[[#This Row],[3-Day Average]],"Sell",""))</f>
        <v>Buy</v>
      </c>
      <c r="E395" s="5">
        <f>IF(表格4[[#This Row],[Suggestion]]="Buy",E394-FLOOR(E394/表格4[[#This Row],[Close]],1)*表格4[[#This Row],[Close]],IF(表格4[[#This Row],[Suggestion]]="Sell",E394+F394*表格4[[#This Row],[Close]],E394))</f>
        <v>4.1000000000058208</v>
      </c>
      <c r="F395" s="1">
        <f>IF(表格4[[#This Row],[Suggestion]]="Buy",F394+FLOOR(E394/表格4[[#This Row],[Close]],1),IF(表格4[[#This Row],[Suggestion]]="Sell",0,F394))</f>
        <v>2135</v>
      </c>
      <c r="G395" s="5">
        <f>表格4[[#This Row],[Cash]]+表格4[[#This Row],[Stock Held]]*表格4[[#This Row],[Close]]</f>
        <v>112625.35</v>
      </c>
      <c r="H395" s="7">
        <f>(表格4[[#This Row],[Close]]-$B$2)/$B$2</f>
        <v>0.17352614015572851</v>
      </c>
      <c r="I395" s="7">
        <f>(表格4[[#This Row],[Capital]]-$G$2)/$G$2</f>
        <v>0.12625350000000005</v>
      </c>
    </row>
    <row r="396" spans="1:9" x14ac:dyDescent="0.25">
      <c r="A396" s="6">
        <v>39272</v>
      </c>
      <c r="B396" s="1">
        <v>52.55</v>
      </c>
      <c r="C396" s="4">
        <f t="shared" si="6"/>
        <v>52.666666666666664</v>
      </c>
      <c r="D396" s="1" t="str">
        <f>IF(表格4[[#This Row],[Close]]&gt;表格4[[#This Row],[3-Day Average]],"Buy",IF(表格4[[#This Row],[Close]]&lt;表格4[[#This Row],[3-Day Average]],"Sell",""))</f>
        <v>Sell</v>
      </c>
      <c r="E396" s="5">
        <f>IF(表格4[[#This Row],[Suggestion]]="Buy",E395-FLOOR(E395/表格4[[#This Row],[Close]],1)*表格4[[#This Row],[Close]],IF(表格4[[#This Row],[Suggestion]]="Sell",E395+F395*表格4[[#This Row],[Close]],E395))</f>
        <v>112198.35</v>
      </c>
      <c r="F396" s="1">
        <f>IF(表格4[[#This Row],[Suggestion]]="Buy",F395+FLOOR(E395/表格4[[#This Row],[Close]],1),IF(表格4[[#This Row],[Suggestion]]="Sell",0,F395))</f>
        <v>0</v>
      </c>
      <c r="G396" s="5">
        <f>表格4[[#This Row],[Cash]]+表格4[[#This Row],[Stock Held]]*表格4[[#This Row],[Close]]</f>
        <v>112198.35</v>
      </c>
      <c r="H396" s="7">
        <f>(表格4[[#This Row],[Close]]-$B$2)/$B$2</f>
        <v>0.16907675194660721</v>
      </c>
      <c r="I396" s="7">
        <f>(表格4[[#This Row],[Capital]]-$G$2)/$G$2</f>
        <v>0.12198350000000006</v>
      </c>
    </row>
    <row r="397" spans="1:9" x14ac:dyDescent="0.25">
      <c r="A397" s="6">
        <v>39273</v>
      </c>
      <c r="B397" s="1">
        <v>52.3</v>
      </c>
      <c r="C397" s="4">
        <f t="shared" si="6"/>
        <v>52.533333333333331</v>
      </c>
      <c r="D397" s="1" t="str">
        <f>IF(表格4[[#This Row],[Close]]&gt;表格4[[#This Row],[3-Day Average]],"Buy",IF(表格4[[#This Row],[Close]]&lt;表格4[[#This Row],[3-Day Average]],"Sell",""))</f>
        <v>Sell</v>
      </c>
      <c r="E397" s="5">
        <f>IF(表格4[[#This Row],[Suggestion]]="Buy",E396-FLOOR(E396/表格4[[#This Row],[Close]],1)*表格4[[#This Row],[Close]],IF(表格4[[#This Row],[Suggestion]]="Sell",E396+F396*表格4[[#This Row],[Close]],E396))</f>
        <v>112198.35</v>
      </c>
      <c r="F397" s="1">
        <f>IF(表格4[[#This Row],[Suggestion]]="Buy",F396+FLOOR(E396/表格4[[#This Row],[Close]],1),IF(表格4[[#This Row],[Suggestion]]="Sell",0,F396))</f>
        <v>0</v>
      </c>
      <c r="G397" s="5">
        <f>表格4[[#This Row],[Cash]]+表格4[[#This Row],[Stock Held]]*表格4[[#This Row],[Close]]</f>
        <v>112198.35</v>
      </c>
      <c r="H397" s="7">
        <f>(表格4[[#This Row],[Close]]-$B$2)/$B$2</f>
        <v>0.16351501668520566</v>
      </c>
      <c r="I397" s="7">
        <f>(表格4[[#This Row],[Capital]]-$G$2)/$G$2</f>
        <v>0.12198350000000006</v>
      </c>
    </row>
    <row r="398" spans="1:9" x14ac:dyDescent="0.25">
      <c r="A398" s="6">
        <v>39274</v>
      </c>
      <c r="B398" s="1">
        <v>52.25</v>
      </c>
      <c r="C398" s="4">
        <f t="shared" si="6"/>
        <v>52.366666666666667</v>
      </c>
      <c r="D398" s="1" t="str">
        <f>IF(表格4[[#This Row],[Close]]&gt;表格4[[#This Row],[3-Day Average]],"Buy",IF(表格4[[#This Row],[Close]]&lt;表格4[[#This Row],[3-Day Average]],"Sell",""))</f>
        <v>Sell</v>
      </c>
      <c r="E398" s="5">
        <f>IF(表格4[[#This Row],[Suggestion]]="Buy",E397-FLOOR(E397/表格4[[#This Row],[Close]],1)*表格4[[#This Row],[Close]],IF(表格4[[#This Row],[Suggestion]]="Sell",E397+F397*表格4[[#This Row],[Close]],E397))</f>
        <v>112198.35</v>
      </c>
      <c r="F398" s="1">
        <f>IF(表格4[[#This Row],[Suggestion]]="Buy",F397+FLOOR(E397/表格4[[#This Row],[Close]],1),IF(表格4[[#This Row],[Suggestion]]="Sell",0,F397))</f>
        <v>0</v>
      </c>
      <c r="G398" s="5">
        <f>表格4[[#This Row],[Cash]]+表格4[[#This Row],[Stock Held]]*表格4[[#This Row],[Close]]</f>
        <v>112198.35</v>
      </c>
      <c r="H398" s="7">
        <f>(表格4[[#This Row],[Close]]-$B$2)/$B$2</f>
        <v>0.16240266963292541</v>
      </c>
      <c r="I398" s="7">
        <f>(表格4[[#This Row],[Capital]]-$G$2)/$G$2</f>
        <v>0.12198350000000006</v>
      </c>
    </row>
    <row r="399" spans="1:9" x14ac:dyDescent="0.25">
      <c r="A399" s="6">
        <v>39275</v>
      </c>
      <c r="B399" s="1">
        <v>52.1</v>
      </c>
      <c r="C399" s="4">
        <f t="shared" si="6"/>
        <v>52.216666666666669</v>
      </c>
      <c r="D399" s="1" t="str">
        <f>IF(表格4[[#This Row],[Close]]&gt;表格4[[#This Row],[3-Day Average]],"Buy",IF(表格4[[#This Row],[Close]]&lt;表格4[[#This Row],[3-Day Average]],"Sell",""))</f>
        <v>Sell</v>
      </c>
      <c r="E399" s="5">
        <f>IF(表格4[[#This Row],[Suggestion]]="Buy",E398-FLOOR(E398/表格4[[#This Row],[Close]],1)*表格4[[#This Row],[Close]],IF(表格4[[#This Row],[Suggestion]]="Sell",E398+F398*表格4[[#This Row],[Close]],E398))</f>
        <v>112198.35</v>
      </c>
      <c r="F399" s="1">
        <f>IF(表格4[[#This Row],[Suggestion]]="Buy",F398+FLOOR(E398/表格4[[#This Row],[Close]],1),IF(表格4[[#This Row],[Suggestion]]="Sell",0,F398))</f>
        <v>0</v>
      </c>
      <c r="G399" s="5">
        <f>表格4[[#This Row],[Cash]]+表格4[[#This Row],[Stock Held]]*表格4[[#This Row],[Close]]</f>
        <v>112198.35</v>
      </c>
      <c r="H399" s="7">
        <f>(表格4[[#This Row],[Close]]-$B$2)/$B$2</f>
        <v>0.15906562847608449</v>
      </c>
      <c r="I399" s="7">
        <f>(表格4[[#This Row],[Capital]]-$G$2)/$G$2</f>
        <v>0.12198350000000006</v>
      </c>
    </row>
    <row r="400" spans="1:9" x14ac:dyDescent="0.25">
      <c r="A400" s="6">
        <v>39276</v>
      </c>
      <c r="B400" s="1">
        <v>52.1</v>
      </c>
      <c r="C400" s="4">
        <f t="shared" si="6"/>
        <v>52.15</v>
      </c>
      <c r="D400" s="1" t="str">
        <f>IF(表格4[[#This Row],[Close]]&gt;表格4[[#This Row],[3-Day Average]],"Buy",IF(表格4[[#This Row],[Close]]&lt;表格4[[#This Row],[3-Day Average]],"Sell",""))</f>
        <v>Sell</v>
      </c>
      <c r="E400" s="5">
        <f>IF(表格4[[#This Row],[Suggestion]]="Buy",E399-FLOOR(E399/表格4[[#This Row],[Close]],1)*表格4[[#This Row],[Close]],IF(表格4[[#This Row],[Suggestion]]="Sell",E399+F399*表格4[[#This Row],[Close]],E399))</f>
        <v>112198.35</v>
      </c>
      <c r="F400" s="1">
        <f>IF(表格4[[#This Row],[Suggestion]]="Buy",F399+FLOOR(E399/表格4[[#This Row],[Close]],1),IF(表格4[[#This Row],[Suggestion]]="Sell",0,F399))</f>
        <v>0</v>
      </c>
      <c r="G400" s="5">
        <f>表格4[[#This Row],[Cash]]+表格4[[#This Row],[Stock Held]]*表格4[[#This Row],[Close]]</f>
        <v>112198.35</v>
      </c>
      <c r="H400" s="7">
        <f>(表格4[[#This Row],[Close]]-$B$2)/$B$2</f>
        <v>0.15906562847608449</v>
      </c>
      <c r="I400" s="7">
        <f>(表格4[[#This Row],[Capital]]-$G$2)/$G$2</f>
        <v>0.12198350000000006</v>
      </c>
    </row>
    <row r="401" spans="1:9" x14ac:dyDescent="0.25">
      <c r="A401" s="6">
        <v>39279</v>
      </c>
      <c r="B401" s="1">
        <v>52.65</v>
      </c>
      <c r="C401" s="4">
        <f t="shared" si="6"/>
        <v>52.283333333333331</v>
      </c>
      <c r="D401" s="1" t="str">
        <f>IF(表格4[[#This Row],[Close]]&gt;表格4[[#This Row],[3-Day Average]],"Buy",IF(表格4[[#This Row],[Close]]&lt;表格4[[#This Row],[3-Day Average]],"Sell",""))</f>
        <v>Buy</v>
      </c>
      <c r="E401" s="5">
        <f>IF(表格4[[#This Row],[Suggestion]]="Buy",E400-FLOOR(E400/表格4[[#This Row],[Close]],1)*表格4[[#This Row],[Close]],IF(表格4[[#This Row],[Suggestion]]="Sell",E400+F400*表格4[[#This Row],[Close]],E400))</f>
        <v>1.2000000000116415</v>
      </c>
      <c r="F401" s="1">
        <f>IF(表格4[[#This Row],[Suggestion]]="Buy",F400+FLOOR(E400/表格4[[#This Row],[Close]],1),IF(表格4[[#This Row],[Suggestion]]="Sell",0,F400))</f>
        <v>2131</v>
      </c>
      <c r="G401" s="5">
        <f>表格4[[#This Row],[Cash]]+表格4[[#This Row],[Stock Held]]*表格4[[#This Row],[Close]]</f>
        <v>112198.35</v>
      </c>
      <c r="H401" s="7">
        <f>(表格4[[#This Row],[Close]]-$B$2)/$B$2</f>
        <v>0.17130144605116787</v>
      </c>
      <c r="I401" s="7">
        <f>(表格4[[#This Row],[Capital]]-$G$2)/$G$2</f>
        <v>0.12198350000000006</v>
      </c>
    </row>
    <row r="402" spans="1:9" x14ac:dyDescent="0.25">
      <c r="A402" s="6">
        <v>39280</v>
      </c>
      <c r="B402" s="1">
        <v>53.2</v>
      </c>
      <c r="C402" s="4">
        <f t="shared" si="6"/>
        <v>52.65</v>
      </c>
      <c r="D402" s="1" t="str">
        <f>IF(表格4[[#This Row],[Close]]&gt;表格4[[#This Row],[3-Day Average]],"Buy",IF(表格4[[#This Row],[Close]]&lt;表格4[[#This Row],[3-Day Average]],"Sell",""))</f>
        <v>Buy</v>
      </c>
      <c r="E402" s="5">
        <f>IF(表格4[[#This Row],[Suggestion]]="Buy",E401-FLOOR(E401/表格4[[#This Row],[Close]],1)*表格4[[#This Row],[Close]],IF(表格4[[#This Row],[Suggestion]]="Sell",E401+F401*表格4[[#This Row],[Close]],E401))</f>
        <v>1.2000000000116415</v>
      </c>
      <c r="F402" s="1">
        <f>IF(表格4[[#This Row],[Suggestion]]="Buy",F401+FLOOR(E401/表格4[[#This Row],[Close]],1),IF(表格4[[#This Row],[Suggestion]]="Sell",0,F401))</f>
        <v>2131</v>
      </c>
      <c r="G402" s="5">
        <f>表格4[[#This Row],[Cash]]+表格4[[#This Row],[Stock Held]]*表格4[[#This Row],[Close]]</f>
        <v>113370.40000000002</v>
      </c>
      <c r="H402" s="7">
        <f>(表格4[[#This Row],[Close]]-$B$2)/$B$2</f>
        <v>0.18353726362625139</v>
      </c>
      <c r="I402" s="7">
        <f>(表格4[[#This Row],[Capital]]-$G$2)/$G$2</f>
        <v>0.13370400000000024</v>
      </c>
    </row>
    <row r="403" spans="1:9" x14ac:dyDescent="0.25">
      <c r="A403" s="6">
        <v>39281</v>
      </c>
      <c r="B403" s="1">
        <v>52.85</v>
      </c>
      <c r="C403" s="4">
        <f t="shared" si="6"/>
        <v>52.9</v>
      </c>
      <c r="D403" s="1" t="str">
        <f>IF(表格4[[#This Row],[Close]]&gt;表格4[[#This Row],[3-Day Average]],"Buy",IF(表格4[[#This Row],[Close]]&lt;表格4[[#This Row],[3-Day Average]],"Sell",""))</f>
        <v>Sell</v>
      </c>
      <c r="E403" s="5">
        <f>IF(表格4[[#This Row],[Suggestion]]="Buy",E402-FLOOR(E402/表格4[[#This Row],[Close]],1)*表格4[[#This Row],[Close]],IF(表格4[[#This Row],[Suggestion]]="Sell",E402+F402*表格4[[#This Row],[Close]],E402))</f>
        <v>112624.55000000002</v>
      </c>
      <c r="F403" s="1">
        <f>IF(表格4[[#This Row],[Suggestion]]="Buy",F402+FLOOR(E402/表格4[[#This Row],[Close]],1),IF(表格4[[#This Row],[Suggestion]]="Sell",0,F402))</f>
        <v>0</v>
      </c>
      <c r="G403" s="5">
        <f>表格4[[#This Row],[Cash]]+表格4[[#This Row],[Stock Held]]*表格4[[#This Row],[Close]]</f>
        <v>112624.55000000002</v>
      </c>
      <c r="H403" s="7">
        <f>(表格4[[#This Row],[Close]]-$B$2)/$B$2</f>
        <v>0.17575083426028917</v>
      </c>
      <c r="I403" s="7">
        <f>(表格4[[#This Row],[Capital]]-$G$2)/$G$2</f>
        <v>0.12624550000000018</v>
      </c>
    </row>
    <row r="404" spans="1:9" x14ac:dyDescent="0.25">
      <c r="A404" s="6">
        <v>39282</v>
      </c>
      <c r="B404" s="1">
        <v>53.6</v>
      </c>
      <c r="C404" s="4">
        <f t="shared" si="6"/>
        <v>53.216666666666669</v>
      </c>
      <c r="D404" s="1" t="str">
        <f>IF(表格4[[#This Row],[Close]]&gt;表格4[[#This Row],[3-Day Average]],"Buy",IF(表格4[[#This Row],[Close]]&lt;表格4[[#This Row],[3-Day Average]],"Sell",""))</f>
        <v>Buy</v>
      </c>
      <c r="E404" s="5">
        <f>IF(表格4[[#This Row],[Suggestion]]="Buy",E403-FLOOR(E403/表格4[[#This Row],[Close]],1)*表格4[[#This Row],[Close]],IF(表格4[[#This Row],[Suggestion]]="Sell",E403+F403*表格4[[#This Row],[Close]],E403))</f>
        <v>10.950000000011642</v>
      </c>
      <c r="F404" s="1">
        <f>IF(表格4[[#This Row],[Suggestion]]="Buy",F403+FLOOR(E403/表格4[[#This Row],[Close]],1),IF(表格4[[#This Row],[Suggestion]]="Sell",0,F403))</f>
        <v>2101</v>
      </c>
      <c r="G404" s="5">
        <f>表格4[[#This Row],[Cash]]+表格4[[#This Row],[Stock Held]]*表格4[[#This Row],[Close]]</f>
        <v>112624.55000000002</v>
      </c>
      <c r="H404" s="7">
        <f>(表格4[[#This Row],[Close]]-$B$2)/$B$2</f>
        <v>0.19243604004449383</v>
      </c>
      <c r="I404" s="7">
        <f>(表格4[[#This Row],[Capital]]-$G$2)/$G$2</f>
        <v>0.12624550000000018</v>
      </c>
    </row>
    <row r="405" spans="1:9" x14ac:dyDescent="0.25">
      <c r="A405" s="6">
        <v>39283</v>
      </c>
      <c r="B405" s="1">
        <v>53.85</v>
      </c>
      <c r="C405" s="4">
        <f t="shared" si="6"/>
        <v>53.433333333333337</v>
      </c>
      <c r="D405" s="1" t="str">
        <f>IF(表格4[[#This Row],[Close]]&gt;表格4[[#This Row],[3-Day Average]],"Buy",IF(表格4[[#This Row],[Close]]&lt;表格4[[#This Row],[3-Day Average]],"Sell",""))</f>
        <v>Buy</v>
      </c>
      <c r="E405" s="5">
        <f>IF(表格4[[#This Row],[Suggestion]]="Buy",E404-FLOOR(E404/表格4[[#This Row],[Close]],1)*表格4[[#This Row],[Close]],IF(表格4[[#This Row],[Suggestion]]="Sell",E404+F404*表格4[[#This Row],[Close]],E404))</f>
        <v>10.950000000011642</v>
      </c>
      <c r="F405" s="1">
        <f>IF(表格4[[#This Row],[Suggestion]]="Buy",F404+FLOOR(E404/表格4[[#This Row],[Close]],1),IF(表格4[[#This Row],[Suggestion]]="Sell",0,F404))</f>
        <v>2101</v>
      </c>
      <c r="G405" s="5">
        <f>表格4[[#This Row],[Cash]]+表格4[[#This Row],[Stock Held]]*表格4[[#This Row],[Close]]</f>
        <v>113149.80000000002</v>
      </c>
      <c r="H405" s="7">
        <f>(表格4[[#This Row],[Close]]-$B$2)/$B$2</f>
        <v>0.19799777530589541</v>
      </c>
      <c r="I405" s="7">
        <f>(表格4[[#This Row],[Capital]]-$G$2)/$G$2</f>
        <v>0.13149800000000017</v>
      </c>
    </row>
    <row r="406" spans="1:9" x14ac:dyDescent="0.25">
      <c r="A406" s="6">
        <v>39286</v>
      </c>
      <c r="B406" s="1">
        <v>53.2</v>
      </c>
      <c r="C406" s="4">
        <f t="shared" si="6"/>
        <v>53.550000000000004</v>
      </c>
      <c r="D406" s="1" t="str">
        <f>IF(表格4[[#This Row],[Close]]&gt;表格4[[#This Row],[3-Day Average]],"Buy",IF(表格4[[#This Row],[Close]]&lt;表格4[[#This Row],[3-Day Average]],"Sell",""))</f>
        <v>Sell</v>
      </c>
      <c r="E406" s="5">
        <f>IF(表格4[[#This Row],[Suggestion]]="Buy",E405-FLOOR(E405/表格4[[#This Row],[Close]],1)*表格4[[#This Row],[Close]],IF(表格4[[#This Row],[Suggestion]]="Sell",E405+F405*表格4[[#This Row],[Close]],E405))</f>
        <v>111784.15000000002</v>
      </c>
      <c r="F406" s="1">
        <f>IF(表格4[[#This Row],[Suggestion]]="Buy",F405+FLOOR(E405/表格4[[#This Row],[Close]],1),IF(表格4[[#This Row],[Suggestion]]="Sell",0,F405))</f>
        <v>0</v>
      </c>
      <c r="G406" s="5">
        <f>表格4[[#This Row],[Cash]]+表格4[[#This Row],[Stock Held]]*表格4[[#This Row],[Close]]</f>
        <v>111784.15000000002</v>
      </c>
      <c r="H406" s="7">
        <f>(表格4[[#This Row],[Close]]-$B$2)/$B$2</f>
        <v>0.18353726362625139</v>
      </c>
      <c r="I406" s="7">
        <f>(表格4[[#This Row],[Capital]]-$G$2)/$G$2</f>
        <v>0.11784150000000024</v>
      </c>
    </row>
    <row r="407" spans="1:9" x14ac:dyDescent="0.25">
      <c r="A407" s="6">
        <v>39287</v>
      </c>
      <c r="B407" s="1">
        <v>53.55</v>
      </c>
      <c r="C407" s="4">
        <f t="shared" si="6"/>
        <v>53.533333333333339</v>
      </c>
      <c r="D407" s="1" t="str">
        <f>IF(表格4[[#This Row],[Close]]&gt;表格4[[#This Row],[3-Day Average]],"Buy",IF(表格4[[#This Row],[Close]]&lt;表格4[[#This Row],[3-Day Average]],"Sell",""))</f>
        <v>Buy</v>
      </c>
      <c r="E407" s="5">
        <f>IF(表格4[[#This Row],[Suggestion]]="Buy",E406-FLOOR(E406/表格4[[#This Row],[Close]],1)*表格4[[#This Row],[Close]],IF(表格4[[#This Row],[Suggestion]]="Sell",E406+F406*表格4[[#This Row],[Close]],E406))</f>
        <v>25.300000000032014</v>
      </c>
      <c r="F407" s="1">
        <f>IF(表格4[[#This Row],[Suggestion]]="Buy",F406+FLOOR(E406/表格4[[#This Row],[Close]],1),IF(表格4[[#This Row],[Suggestion]]="Sell",0,F406))</f>
        <v>2087</v>
      </c>
      <c r="G407" s="5">
        <f>表格4[[#This Row],[Cash]]+表格4[[#This Row],[Stock Held]]*表格4[[#This Row],[Close]]</f>
        <v>111784.15000000002</v>
      </c>
      <c r="H407" s="7">
        <f>(表格4[[#This Row],[Close]]-$B$2)/$B$2</f>
        <v>0.19132369299221344</v>
      </c>
      <c r="I407" s="7">
        <f>(表格4[[#This Row],[Capital]]-$G$2)/$G$2</f>
        <v>0.11784150000000024</v>
      </c>
    </row>
    <row r="408" spans="1:9" x14ac:dyDescent="0.25">
      <c r="A408" s="6">
        <v>39288</v>
      </c>
      <c r="B408" s="1">
        <v>54</v>
      </c>
      <c r="C408" s="4">
        <f t="shared" si="6"/>
        <v>53.583333333333336</v>
      </c>
      <c r="D408" s="1" t="str">
        <f>IF(表格4[[#This Row],[Close]]&gt;表格4[[#This Row],[3-Day Average]],"Buy",IF(表格4[[#This Row],[Close]]&lt;表格4[[#This Row],[3-Day Average]],"Sell",""))</f>
        <v>Buy</v>
      </c>
      <c r="E408" s="5">
        <f>IF(表格4[[#This Row],[Suggestion]]="Buy",E407-FLOOR(E407/表格4[[#This Row],[Close]],1)*表格4[[#This Row],[Close]],IF(表格4[[#This Row],[Suggestion]]="Sell",E407+F407*表格4[[#This Row],[Close]],E407))</f>
        <v>25.300000000032014</v>
      </c>
      <c r="F408" s="1">
        <f>IF(表格4[[#This Row],[Suggestion]]="Buy",F407+FLOOR(E407/表格4[[#This Row],[Close]],1),IF(表格4[[#This Row],[Suggestion]]="Sell",0,F407))</f>
        <v>2087</v>
      </c>
      <c r="G408" s="5">
        <f>表格4[[#This Row],[Cash]]+表格4[[#This Row],[Stock Held]]*表格4[[#This Row],[Close]]</f>
        <v>112723.30000000003</v>
      </c>
      <c r="H408" s="7">
        <f>(表格4[[#This Row],[Close]]-$B$2)/$B$2</f>
        <v>0.20133481646273629</v>
      </c>
      <c r="I408" s="7">
        <f>(表格4[[#This Row],[Capital]]-$G$2)/$G$2</f>
        <v>0.12723300000000032</v>
      </c>
    </row>
    <row r="409" spans="1:9" x14ac:dyDescent="0.25">
      <c r="A409" s="6">
        <v>39289</v>
      </c>
      <c r="B409" s="1">
        <v>53.65</v>
      </c>
      <c r="C409" s="4">
        <f t="shared" si="6"/>
        <v>53.733333333333327</v>
      </c>
      <c r="D409" s="1" t="str">
        <f>IF(表格4[[#This Row],[Close]]&gt;表格4[[#This Row],[3-Day Average]],"Buy",IF(表格4[[#This Row],[Close]]&lt;表格4[[#This Row],[3-Day Average]],"Sell",""))</f>
        <v>Sell</v>
      </c>
      <c r="E409" s="5">
        <f>IF(表格4[[#This Row],[Suggestion]]="Buy",E408-FLOOR(E408/表格4[[#This Row],[Close]],1)*表格4[[#This Row],[Close]],IF(表格4[[#This Row],[Suggestion]]="Sell",E408+F408*表格4[[#This Row],[Close]],E408))</f>
        <v>111992.85000000003</v>
      </c>
      <c r="F409" s="1">
        <f>IF(表格4[[#This Row],[Suggestion]]="Buy",F408+FLOOR(E408/表格4[[#This Row],[Close]],1),IF(表格4[[#This Row],[Suggestion]]="Sell",0,F408))</f>
        <v>0</v>
      </c>
      <c r="G409" s="5">
        <f>表格4[[#This Row],[Cash]]+表格4[[#This Row],[Stock Held]]*表格4[[#This Row],[Close]]</f>
        <v>111992.85000000003</v>
      </c>
      <c r="H409" s="7">
        <f>(表格4[[#This Row],[Close]]-$B$2)/$B$2</f>
        <v>0.19354838709677408</v>
      </c>
      <c r="I409" s="7">
        <f>(表格4[[#This Row],[Capital]]-$G$2)/$G$2</f>
        <v>0.11992850000000035</v>
      </c>
    </row>
    <row r="410" spans="1:9" x14ac:dyDescent="0.25">
      <c r="A410" s="6">
        <v>39290</v>
      </c>
      <c r="B410" s="1">
        <v>52.8</v>
      </c>
      <c r="C410" s="4">
        <f t="shared" si="6"/>
        <v>53.483333333333327</v>
      </c>
      <c r="D410" s="1" t="str">
        <f>IF(表格4[[#This Row],[Close]]&gt;表格4[[#This Row],[3-Day Average]],"Buy",IF(表格4[[#This Row],[Close]]&lt;表格4[[#This Row],[3-Day Average]],"Sell",""))</f>
        <v>Sell</v>
      </c>
      <c r="E410" s="5">
        <f>IF(表格4[[#This Row],[Suggestion]]="Buy",E409-FLOOR(E409/表格4[[#This Row],[Close]],1)*表格4[[#This Row],[Close]],IF(表格4[[#This Row],[Suggestion]]="Sell",E409+F409*表格4[[#This Row],[Close]],E409))</f>
        <v>111992.85000000003</v>
      </c>
      <c r="F410" s="1">
        <f>IF(表格4[[#This Row],[Suggestion]]="Buy",F409+FLOOR(E409/表格4[[#This Row],[Close]],1),IF(表格4[[#This Row],[Suggestion]]="Sell",0,F409))</f>
        <v>0</v>
      </c>
      <c r="G410" s="5">
        <f>表格4[[#This Row],[Cash]]+表格4[[#This Row],[Stock Held]]*表格4[[#This Row],[Close]]</f>
        <v>111992.85000000003</v>
      </c>
      <c r="H410" s="7">
        <f>(表格4[[#This Row],[Close]]-$B$2)/$B$2</f>
        <v>0.17463848720800876</v>
      </c>
      <c r="I410" s="7">
        <f>(表格4[[#This Row],[Capital]]-$G$2)/$G$2</f>
        <v>0.11992850000000035</v>
      </c>
    </row>
    <row r="411" spans="1:9" x14ac:dyDescent="0.25">
      <c r="A411" s="6">
        <v>39293</v>
      </c>
      <c r="B411" s="1">
        <v>52.95</v>
      </c>
      <c r="C411" s="4">
        <f t="shared" si="6"/>
        <v>53.133333333333326</v>
      </c>
      <c r="D411" s="1" t="str">
        <f>IF(表格4[[#This Row],[Close]]&gt;表格4[[#This Row],[3-Day Average]],"Buy",IF(表格4[[#This Row],[Close]]&lt;表格4[[#This Row],[3-Day Average]],"Sell",""))</f>
        <v>Sell</v>
      </c>
      <c r="E411" s="5">
        <f>IF(表格4[[#This Row],[Suggestion]]="Buy",E410-FLOOR(E410/表格4[[#This Row],[Close]],1)*表格4[[#This Row],[Close]],IF(表格4[[#This Row],[Suggestion]]="Sell",E410+F410*表格4[[#This Row],[Close]],E410))</f>
        <v>111992.85000000003</v>
      </c>
      <c r="F411" s="1">
        <f>IF(表格4[[#This Row],[Suggestion]]="Buy",F410+FLOOR(E410/表格4[[#This Row],[Close]],1),IF(表格4[[#This Row],[Suggestion]]="Sell",0,F410))</f>
        <v>0</v>
      </c>
      <c r="G411" s="5">
        <f>表格4[[#This Row],[Cash]]+表格4[[#This Row],[Stock Held]]*表格4[[#This Row],[Close]]</f>
        <v>111992.85000000003</v>
      </c>
      <c r="H411" s="7">
        <f>(表格4[[#This Row],[Close]]-$B$2)/$B$2</f>
        <v>0.17797552836484981</v>
      </c>
      <c r="I411" s="7">
        <f>(表格4[[#This Row],[Capital]]-$G$2)/$G$2</f>
        <v>0.11992850000000035</v>
      </c>
    </row>
    <row r="412" spans="1:9" x14ac:dyDescent="0.25">
      <c r="A412" s="6">
        <v>39294</v>
      </c>
      <c r="B412" s="1">
        <v>52.95</v>
      </c>
      <c r="C412" s="4">
        <f t="shared" si="6"/>
        <v>52.9</v>
      </c>
      <c r="D412" s="1" t="str">
        <f>IF(表格4[[#This Row],[Close]]&gt;表格4[[#This Row],[3-Day Average]],"Buy",IF(表格4[[#This Row],[Close]]&lt;表格4[[#This Row],[3-Day Average]],"Sell",""))</f>
        <v>Buy</v>
      </c>
      <c r="E412" s="5">
        <f>IF(表格4[[#This Row],[Suggestion]]="Buy",E411-FLOOR(E411/表格4[[#This Row],[Close]],1)*表格4[[#This Row],[Close]],IF(表格4[[#This Row],[Suggestion]]="Sell",E411+F411*表格4[[#This Row],[Close]],E411))</f>
        <v>3.6000000000349246</v>
      </c>
      <c r="F412" s="1">
        <f>IF(表格4[[#This Row],[Suggestion]]="Buy",F411+FLOOR(E411/表格4[[#This Row],[Close]],1),IF(表格4[[#This Row],[Suggestion]]="Sell",0,F411))</f>
        <v>2115</v>
      </c>
      <c r="G412" s="5">
        <f>表格4[[#This Row],[Cash]]+表格4[[#This Row],[Stock Held]]*表格4[[#This Row],[Close]]</f>
        <v>111992.85000000003</v>
      </c>
      <c r="H412" s="7">
        <f>(表格4[[#This Row],[Close]]-$B$2)/$B$2</f>
        <v>0.17797552836484981</v>
      </c>
      <c r="I412" s="7">
        <f>(表格4[[#This Row],[Capital]]-$G$2)/$G$2</f>
        <v>0.11992850000000035</v>
      </c>
    </row>
    <row r="413" spans="1:9" x14ac:dyDescent="0.25">
      <c r="A413" s="6">
        <v>39295</v>
      </c>
      <c r="B413" s="1">
        <v>52.35</v>
      </c>
      <c r="C413" s="4">
        <f t="shared" si="6"/>
        <v>52.75</v>
      </c>
      <c r="D413" s="1" t="str">
        <f>IF(表格4[[#This Row],[Close]]&gt;表格4[[#This Row],[3-Day Average]],"Buy",IF(表格4[[#This Row],[Close]]&lt;表格4[[#This Row],[3-Day Average]],"Sell",""))</f>
        <v>Sell</v>
      </c>
      <c r="E413" s="5">
        <f>IF(表格4[[#This Row],[Suggestion]]="Buy",E412-FLOOR(E412/表格4[[#This Row],[Close]],1)*表格4[[#This Row],[Close]],IF(表格4[[#This Row],[Suggestion]]="Sell",E412+F412*表格4[[#This Row],[Close]],E412))</f>
        <v>110723.85000000003</v>
      </c>
      <c r="F413" s="1">
        <f>IF(表格4[[#This Row],[Suggestion]]="Buy",F412+FLOOR(E412/表格4[[#This Row],[Close]],1),IF(表格4[[#This Row],[Suggestion]]="Sell",0,F412))</f>
        <v>0</v>
      </c>
      <c r="G413" s="5">
        <f>表格4[[#This Row],[Cash]]+表格4[[#This Row],[Stock Held]]*表格4[[#This Row],[Close]]</f>
        <v>110723.85000000003</v>
      </c>
      <c r="H413" s="7">
        <f>(表格4[[#This Row],[Close]]-$B$2)/$B$2</f>
        <v>0.16462736373748604</v>
      </c>
      <c r="I413" s="7">
        <f>(表格4[[#This Row],[Capital]]-$G$2)/$G$2</f>
        <v>0.10723850000000035</v>
      </c>
    </row>
    <row r="414" spans="1:9" x14ac:dyDescent="0.25">
      <c r="A414" s="6">
        <v>39296</v>
      </c>
      <c r="B414" s="1">
        <v>52.1</v>
      </c>
      <c r="C414" s="4">
        <f t="shared" si="6"/>
        <v>52.466666666666669</v>
      </c>
      <c r="D414" s="1" t="str">
        <f>IF(表格4[[#This Row],[Close]]&gt;表格4[[#This Row],[3-Day Average]],"Buy",IF(表格4[[#This Row],[Close]]&lt;表格4[[#This Row],[3-Day Average]],"Sell",""))</f>
        <v>Sell</v>
      </c>
      <c r="E414" s="5">
        <f>IF(表格4[[#This Row],[Suggestion]]="Buy",E413-FLOOR(E413/表格4[[#This Row],[Close]],1)*表格4[[#This Row],[Close]],IF(表格4[[#This Row],[Suggestion]]="Sell",E413+F413*表格4[[#This Row],[Close]],E413))</f>
        <v>110723.85000000003</v>
      </c>
      <c r="F414" s="1">
        <f>IF(表格4[[#This Row],[Suggestion]]="Buy",F413+FLOOR(E413/表格4[[#This Row],[Close]],1),IF(表格4[[#This Row],[Suggestion]]="Sell",0,F413))</f>
        <v>0</v>
      </c>
      <c r="G414" s="5">
        <f>表格4[[#This Row],[Cash]]+表格4[[#This Row],[Stock Held]]*表格4[[#This Row],[Close]]</f>
        <v>110723.85000000003</v>
      </c>
      <c r="H414" s="7">
        <f>(表格4[[#This Row],[Close]]-$B$2)/$B$2</f>
        <v>0.15906562847608449</v>
      </c>
      <c r="I414" s="7">
        <f>(表格4[[#This Row],[Capital]]-$G$2)/$G$2</f>
        <v>0.10723850000000035</v>
      </c>
    </row>
    <row r="415" spans="1:9" x14ac:dyDescent="0.25">
      <c r="A415" s="6">
        <v>39297</v>
      </c>
      <c r="B415" s="1">
        <v>52.15</v>
      </c>
      <c r="C415" s="4">
        <f t="shared" si="6"/>
        <v>52.199999999999996</v>
      </c>
      <c r="D415" s="1" t="str">
        <f>IF(表格4[[#This Row],[Close]]&gt;表格4[[#This Row],[3-Day Average]],"Buy",IF(表格4[[#This Row],[Close]]&lt;表格4[[#This Row],[3-Day Average]],"Sell",""))</f>
        <v>Sell</v>
      </c>
      <c r="E415" s="5">
        <f>IF(表格4[[#This Row],[Suggestion]]="Buy",E414-FLOOR(E414/表格4[[#This Row],[Close]],1)*表格4[[#This Row],[Close]],IF(表格4[[#This Row],[Suggestion]]="Sell",E414+F414*表格4[[#This Row],[Close]],E414))</f>
        <v>110723.85000000003</v>
      </c>
      <c r="F415" s="1">
        <f>IF(表格4[[#This Row],[Suggestion]]="Buy",F414+FLOOR(E414/表格4[[#This Row],[Close]],1),IF(表格4[[#This Row],[Suggestion]]="Sell",0,F414))</f>
        <v>0</v>
      </c>
      <c r="G415" s="5">
        <f>表格4[[#This Row],[Cash]]+表格4[[#This Row],[Stock Held]]*表格4[[#This Row],[Close]]</f>
        <v>110723.85000000003</v>
      </c>
      <c r="H415" s="7">
        <f>(表格4[[#This Row],[Close]]-$B$2)/$B$2</f>
        <v>0.16017797552836474</v>
      </c>
      <c r="I415" s="7">
        <f>(表格4[[#This Row],[Capital]]-$G$2)/$G$2</f>
        <v>0.10723850000000035</v>
      </c>
    </row>
    <row r="416" spans="1:9" x14ac:dyDescent="0.25">
      <c r="A416" s="6">
        <v>39300</v>
      </c>
      <c r="B416" s="1">
        <v>51.55</v>
      </c>
      <c r="C416" s="4">
        <f t="shared" si="6"/>
        <v>51.933333333333337</v>
      </c>
      <c r="D416" s="1" t="str">
        <f>IF(表格4[[#This Row],[Close]]&gt;表格4[[#This Row],[3-Day Average]],"Buy",IF(表格4[[#This Row],[Close]]&lt;表格4[[#This Row],[3-Day Average]],"Sell",""))</f>
        <v>Sell</v>
      </c>
      <c r="E416" s="5">
        <f>IF(表格4[[#This Row],[Suggestion]]="Buy",E415-FLOOR(E415/表格4[[#This Row],[Close]],1)*表格4[[#This Row],[Close]],IF(表格4[[#This Row],[Suggestion]]="Sell",E415+F415*表格4[[#This Row],[Close]],E415))</f>
        <v>110723.85000000003</v>
      </c>
      <c r="F416" s="1">
        <f>IF(表格4[[#This Row],[Suggestion]]="Buy",F415+FLOOR(E415/表格4[[#This Row],[Close]],1),IF(表格4[[#This Row],[Suggestion]]="Sell",0,F415))</f>
        <v>0</v>
      </c>
      <c r="G416" s="5">
        <f>表格4[[#This Row],[Cash]]+表格4[[#This Row],[Stock Held]]*表格4[[#This Row],[Close]]</f>
        <v>110723.85000000003</v>
      </c>
      <c r="H416" s="7">
        <f>(表格4[[#This Row],[Close]]-$B$2)/$B$2</f>
        <v>0.14682981090100097</v>
      </c>
      <c r="I416" s="7">
        <f>(表格4[[#This Row],[Capital]]-$G$2)/$G$2</f>
        <v>0.10723850000000035</v>
      </c>
    </row>
    <row r="417" spans="1:9" x14ac:dyDescent="0.25">
      <c r="A417" s="6">
        <v>39301</v>
      </c>
      <c r="B417" s="1">
        <v>51.75</v>
      </c>
      <c r="C417" s="4">
        <f t="shared" si="6"/>
        <v>51.816666666666663</v>
      </c>
      <c r="D417" s="1" t="str">
        <f>IF(表格4[[#This Row],[Close]]&gt;表格4[[#This Row],[3-Day Average]],"Buy",IF(表格4[[#This Row],[Close]]&lt;表格4[[#This Row],[3-Day Average]],"Sell",""))</f>
        <v>Sell</v>
      </c>
      <c r="E417" s="5">
        <f>IF(表格4[[#This Row],[Suggestion]]="Buy",E416-FLOOR(E416/表格4[[#This Row],[Close]],1)*表格4[[#This Row],[Close]],IF(表格4[[#This Row],[Suggestion]]="Sell",E416+F416*表格4[[#This Row],[Close]],E416))</f>
        <v>110723.85000000003</v>
      </c>
      <c r="F417" s="1">
        <f>IF(表格4[[#This Row],[Suggestion]]="Buy",F416+FLOOR(E416/表格4[[#This Row],[Close]],1),IF(表格4[[#This Row],[Suggestion]]="Sell",0,F416))</f>
        <v>0</v>
      </c>
      <c r="G417" s="5">
        <f>表格4[[#This Row],[Cash]]+表格4[[#This Row],[Stock Held]]*表格4[[#This Row],[Close]]</f>
        <v>110723.85000000003</v>
      </c>
      <c r="H417" s="7">
        <f>(表格4[[#This Row],[Close]]-$B$2)/$B$2</f>
        <v>0.15127919911012228</v>
      </c>
      <c r="I417" s="7">
        <f>(表格4[[#This Row],[Capital]]-$G$2)/$G$2</f>
        <v>0.10723850000000035</v>
      </c>
    </row>
    <row r="418" spans="1:9" x14ac:dyDescent="0.25">
      <c r="A418" s="6">
        <v>39302</v>
      </c>
      <c r="B418" s="1">
        <v>51.95</v>
      </c>
      <c r="C418" s="4">
        <f t="shared" si="6"/>
        <v>51.75</v>
      </c>
      <c r="D418" s="1" t="str">
        <f>IF(表格4[[#This Row],[Close]]&gt;表格4[[#This Row],[3-Day Average]],"Buy",IF(表格4[[#This Row],[Close]]&lt;表格4[[#This Row],[3-Day Average]],"Sell",""))</f>
        <v>Buy</v>
      </c>
      <c r="E418" s="5">
        <f>IF(表格4[[#This Row],[Suggestion]]="Buy",E417-FLOOR(E417/表格4[[#This Row],[Close]],1)*表格4[[#This Row],[Close]],IF(表格4[[#This Row],[Suggestion]]="Sell",E417+F417*表格4[[#This Row],[Close]],E417))</f>
        <v>18.400000000023283</v>
      </c>
      <c r="F418" s="1">
        <f>IF(表格4[[#This Row],[Suggestion]]="Buy",F417+FLOOR(E417/表格4[[#This Row],[Close]],1),IF(表格4[[#This Row],[Suggestion]]="Sell",0,F417))</f>
        <v>2131</v>
      </c>
      <c r="G418" s="5">
        <f>表格4[[#This Row],[Cash]]+表格4[[#This Row],[Stock Held]]*表格4[[#This Row],[Close]]</f>
        <v>110723.85000000003</v>
      </c>
      <c r="H418" s="7">
        <f>(表格4[[#This Row],[Close]]-$B$2)/$B$2</f>
        <v>0.15572858731924361</v>
      </c>
      <c r="I418" s="7">
        <f>(表格4[[#This Row],[Capital]]-$G$2)/$G$2</f>
        <v>0.10723850000000035</v>
      </c>
    </row>
    <row r="419" spans="1:9" x14ac:dyDescent="0.25">
      <c r="A419" s="6">
        <v>39303</v>
      </c>
      <c r="B419" s="1">
        <v>51.5</v>
      </c>
      <c r="C419" s="4">
        <f t="shared" si="6"/>
        <v>51.733333333333327</v>
      </c>
      <c r="D419" s="1" t="str">
        <f>IF(表格4[[#This Row],[Close]]&gt;表格4[[#This Row],[3-Day Average]],"Buy",IF(表格4[[#This Row],[Close]]&lt;表格4[[#This Row],[3-Day Average]],"Sell",""))</f>
        <v>Sell</v>
      </c>
      <c r="E419" s="5">
        <f>IF(表格4[[#This Row],[Suggestion]]="Buy",E418-FLOOR(E418/表格4[[#This Row],[Close]],1)*表格4[[#This Row],[Close]],IF(表格4[[#This Row],[Suggestion]]="Sell",E418+F418*表格4[[#This Row],[Close]],E418))</f>
        <v>109764.90000000002</v>
      </c>
      <c r="F419" s="1">
        <f>IF(表格4[[#This Row],[Suggestion]]="Buy",F418+FLOOR(E418/表格4[[#This Row],[Close]],1),IF(表格4[[#This Row],[Suggestion]]="Sell",0,F418))</f>
        <v>0</v>
      </c>
      <c r="G419" s="5">
        <f>表格4[[#This Row],[Cash]]+表格4[[#This Row],[Stock Held]]*表格4[[#This Row],[Close]]</f>
        <v>109764.90000000002</v>
      </c>
      <c r="H419" s="7">
        <f>(表格4[[#This Row],[Close]]-$B$2)/$B$2</f>
        <v>0.14571746384872072</v>
      </c>
      <c r="I419" s="7">
        <f>(表格4[[#This Row],[Capital]]-$G$2)/$G$2</f>
        <v>9.7649000000000236E-2</v>
      </c>
    </row>
    <row r="420" spans="1:9" x14ac:dyDescent="0.25">
      <c r="A420" s="6">
        <v>39304</v>
      </c>
      <c r="B420" s="1">
        <v>50.9</v>
      </c>
      <c r="C420" s="4">
        <f t="shared" si="6"/>
        <v>51.449999999999996</v>
      </c>
      <c r="D420" s="1" t="str">
        <f>IF(表格4[[#This Row],[Close]]&gt;表格4[[#This Row],[3-Day Average]],"Buy",IF(表格4[[#This Row],[Close]]&lt;表格4[[#This Row],[3-Day Average]],"Sell",""))</f>
        <v>Sell</v>
      </c>
      <c r="E420" s="5">
        <f>IF(表格4[[#This Row],[Suggestion]]="Buy",E419-FLOOR(E419/表格4[[#This Row],[Close]],1)*表格4[[#This Row],[Close]],IF(表格4[[#This Row],[Suggestion]]="Sell",E419+F419*表格4[[#This Row],[Close]],E419))</f>
        <v>109764.90000000002</v>
      </c>
      <c r="F420" s="1">
        <f>IF(表格4[[#This Row],[Suggestion]]="Buy",F419+FLOOR(E419/表格4[[#This Row],[Close]],1),IF(表格4[[#This Row],[Suggestion]]="Sell",0,F419))</f>
        <v>0</v>
      </c>
      <c r="G420" s="5">
        <f>表格4[[#This Row],[Cash]]+表格4[[#This Row],[Stock Held]]*表格4[[#This Row],[Close]]</f>
        <v>109764.90000000002</v>
      </c>
      <c r="H420" s="7">
        <f>(表格4[[#This Row],[Close]]-$B$2)/$B$2</f>
        <v>0.13236929922135696</v>
      </c>
      <c r="I420" s="7">
        <f>(表格4[[#This Row],[Capital]]-$G$2)/$G$2</f>
        <v>9.7649000000000236E-2</v>
      </c>
    </row>
    <row r="421" spans="1:9" x14ac:dyDescent="0.25">
      <c r="A421" s="6">
        <v>39307</v>
      </c>
      <c r="B421" s="1">
        <v>50.75</v>
      </c>
      <c r="C421" s="4">
        <f t="shared" si="6"/>
        <v>51.050000000000004</v>
      </c>
      <c r="D421" s="1" t="str">
        <f>IF(表格4[[#This Row],[Close]]&gt;表格4[[#This Row],[3-Day Average]],"Buy",IF(表格4[[#This Row],[Close]]&lt;表格4[[#This Row],[3-Day Average]],"Sell",""))</f>
        <v>Sell</v>
      </c>
      <c r="E421" s="5">
        <f>IF(表格4[[#This Row],[Suggestion]]="Buy",E420-FLOOR(E420/表格4[[#This Row],[Close]],1)*表格4[[#This Row],[Close]],IF(表格4[[#This Row],[Suggestion]]="Sell",E420+F420*表格4[[#This Row],[Close]],E420))</f>
        <v>109764.90000000002</v>
      </c>
      <c r="F421" s="1">
        <f>IF(表格4[[#This Row],[Suggestion]]="Buy",F420+FLOOR(E420/表格4[[#This Row],[Close]],1),IF(表格4[[#This Row],[Suggestion]]="Sell",0,F420))</f>
        <v>0</v>
      </c>
      <c r="G421" s="5">
        <f>表格4[[#This Row],[Cash]]+表格4[[#This Row],[Stock Held]]*表格4[[#This Row],[Close]]</f>
        <v>109764.90000000002</v>
      </c>
      <c r="H421" s="7">
        <f>(表格4[[#This Row],[Close]]-$B$2)/$B$2</f>
        <v>0.12903225806451607</v>
      </c>
      <c r="I421" s="7">
        <f>(表格4[[#This Row],[Capital]]-$G$2)/$G$2</f>
        <v>9.7649000000000236E-2</v>
      </c>
    </row>
    <row r="422" spans="1:9" x14ac:dyDescent="0.25">
      <c r="A422" s="6">
        <v>39308</v>
      </c>
      <c r="B422" s="1">
        <v>52</v>
      </c>
      <c r="C422" s="4">
        <f t="shared" si="6"/>
        <v>51.216666666666669</v>
      </c>
      <c r="D422" s="1" t="str">
        <f>IF(表格4[[#This Row],[Close]]&gt;表格4[[#This Row],[3-Day Average]],"Buy",IF(表格4[[#This Row],[Close]]&lt;表格4[[#This Row],[3-Day Average]],"Sell",""))</f>
        <v>Buy</v>
      </c>
      <c r="E422" s="5">
        <f>IF(表格4[[#This Row],[Suggestion]]="Buy",E421-FLOOR(E421/表格4[[#This Row],[Close]],1)*表格4[[#This Row],[Close]],IF(表格4[[#This Row],[Suggestion]]="Sell",E421+F421*表格4[[#This Row],[Close]],E421))</f>
        <v>44.900000000023283</v>
      </c>
      <c r="F422" s="1">
        <f>IF(表格4[[#This Row],[Suggestion]]="Buy",F421+FLOOR(E421/表格4[[#This Row],[Close]],1),IF(表格4[[#This Row],[Suggestion]]="Sell",0,F421))</f>
        <v>2110</v>
      </c>
      <c r="G422" s="5">
        <f>表格4[[#This Row],[Cash]]+表格4[[#This Row],[Stock Held]]*表格4[[#This Row],[Close]]</f>
        <v>109764.90000000002</v>
      </c>
      <c r="H422" s="7">
        <f>(表格4[[#This Row],[Close]]-$B$2)/$B$2</f>
        <v>0.15684093437152385</v>
      </c>
      <c r="I422" s="7">
        <f>(表格4[[#This Row],[Capital]]-$G$2)/$G$2</f>
        <v>9.7649000000000236E-2</v>
      </c>
    </row>
    <row r="423" spans="1:9" x14ac:dyDescent="0.25">
      <c r="A423" s="6">
        <v>39309</v>
      </c>
      <c r="B423" s="1">
        <v>51.4</v>
      </c>
      <c r="C423" s="4">
        <f t="shared" si="6"/>
        <v>51.383333333333333</v>
      </c>
      <c r="D423" s="1" t="str">
        <f>IF(表格4[[#This Row],[Close]]&gt;表格4[[#This Row],[3-Day Average]],"Buy",IF(表格4[[#This Row],[Close]]&lt;表格4[[#This Row],[3-Day Average]],"Sell",""))</f>
        <v>Buy</v>
      </c>
      <c r="E423" s="5">
        <f>IF(表格4[[#This Row],[Suggestion]]="Buy",E422-FLOOR(E422/表格4[[#This Row],[Close]],1)*表格4[[#This Row],[Close]],IF(表格4[[#This Row],[Suggestion]]="Sell",E422+F422*表格4[[#This Row],[Close]],E422))</f>
        <v>44.900000000023283</v>
      </c>
      <c r="F423" s="1">
        <f>IF(表格4[[#This Row],[Suggestion]]="Buy",F422+FLOOR(E422/表格4[[#This Row],[Close]],1),IF(表格4[[#This Row],[Suggestion]]="Sell",0,F422))</f>
        <v>2110</v>
      </c>
      <c r="G423" s="5">
        <f>表格4[[#This Row],[Cash]]+表格4[[#This Row],[Stock Held]]*表格4[[#This Row],[Close]]</f>
        <v>108498.90000000002</v>
      </c>
      <c r="H423" s="7">
        <f>(表格4[[#This Row],[Close]]-$B$2)/$B$2</f>
        <v>0.14349276974416009</v>
      </c>
      <c r="I423" s="7">
        <f>(表格4[[#This Row],[Capital]]-$G$2)/$G$2</f>
        <v>8.4989000000000231E-2</v>
      </c>
    </row>
    <row r="424" spans="1:9" x14ac:dyDescent="0.25">
      <c r="A424" s="6">
        <v>39310</v>
      </c>
      <c r="B424" s="1">
        <v>50.45</v>
      </c>
      <c r="C424" s="4">
        <f t="shared" si="6"/>
        <v>51.283333333333339</v>
      </c>
      <c r="D424" s="1" t="str">
        <f>IF(表格4[[#This Row],[Close]]&gt;表格4[[#This Row],[3-Day Average]],"Buy",IF(表格4[[#This Row],[Close]]&lt;表格4[[#This Row],[3-Day Average]],"Sell",""))</f>
        <v>Sell</v>
      </c>
      <c r="E424" s="5">
        <f>IF(表格4[[#This Row],[Suggestion]]="Buy",E423-FLOOR(E423/表格4[[#This Row],[Close]],1)*表格4[[#This Row],[Close]],IF(表格4[[#This Row],[Suggestion]]="Sell",E423+F423*表格4[[#This Row],[Close]],E423))</f>
        <v>106494.40000000002</v>
      </c>
      <c r="F424" s="1">
        <f>IF(表格4[[#This Row],[Suggestion]]="Buy",F423+FLOOR(E423/表格4[[#This Row],[Close]],1),IF(表格4[[#This Row],[Suggestion]]="Sell",0,F423))</f>
        <v>0</v>
      </c>
      <c r="G424" s="5">
        <f>表格4[[#This Row],[Cash]]+表格4[[#This Row],[Stock Held]]*表格4[[#This Row],[Close]]</f>
        <v>106494.40000000002</v>
      </c>
      <c r="H424" s="7">
        <f>(表格4[[#This Row],[Close]]-$B$2)/$B$2</f>
        <v>0.12235817575083426</v>
      </c>
      <c r="I424" s="7">
        <f>(表格4[[#This Row],[Capital]]-$G$2)/$G$2</f>
        <v>6.4944000000000238E-2</v>
      </c>
    </row>
    <row r="425" spans="1:9" x14ac:dyDescent="0.25">
      <c r="A425" s="6">
        <v>39311</v>
      </c>
      <c r="B425" s="1">
        <v>50.25</v>
      </c>
      <c r="C425" s="4">
        <f t="shared" si="6"/>
        <v>50.699999999999996</v>
      </c>
      <c r="D425" s="1" t="str">
        <f>IF(表格4[[#This Row],[Close]]&gt;表格4[[#This Row],[3-Day Average]],"Buy",IF(表格4[[#This Row],[Close]]&lt;表格4[[#This Row],[3-Day Average]],"Sell",""))</f>
        <v>Sell</v>
      </c>
      <c r="E425" s="5">
        <f>IF(表格4[[#This Row],[Suggestion]]="Buy",E424-FLOOR(E424/表格4[[#This Row],[Close]],1)*表格4[[#This Row],[Close]],IF(表格4[[#This Row],[Suggestion]]="Sell",E424+F424*表格4[[#This Row],[Close]],E424))</f>
        <v>106494.40000000002</v>
      </c>
      <c r="F425" s="1">
        <f>IF(表格4[[#This Row],[Suggestion]]="Buy",F424+FLOOR(E424/表格4[[#This Row],[Close]],1),IF(表格4[[#This Row],[Suggestion]]="Sell",0,F424))</f>
        <v>0</v>
      </c>
      <c r="G425" s="5">
        <f>表格4[[#This Row],[Cash]]+表格4[[#This Row],[Stock Held]]*表格4[[#This Row],[Close]]</f>
        <v>106494.40000000002</v>
      </c>
      <c r="H425" s="7">
        <f>(表格4[[#This Row],[Close]]-$B$2)/$B$2</f>
        <v>0.11790878754171294</v>
      </c>
      <c r="I425" s="7">
        <f>(表格4[[#This Row],[Capital]]-$G$2)/$G$2</f>
        <v>6.4944000000000238E-2</v>
      </c>
    </row>
    <row r="426" spans="1:9" x14ac:dyDescent="0.25">
      <c r="A426" s="6">
        <v>39314</v>
      </c>
      <c r="B426" s="1">
        <v>52.35</v>
      </c>
      <c r="C426" s="4">
        <f t="shared" si="6"/>
        <v>51.016666666666673</v>
      </c>
      <c r="D426" s="1" t="str">
        <f>IF(表格4[[#This Row],[Close]]&gt;表格4[[#This Row],[3-Day Average]],"Buy",IF(表格4[[#This Row],[Close]]&lt;表格4[[#This Row],[3-Day Average]],"Sell",""))</f>
        <v>Buy</v>
      </c>
      <c r="E426" s="5">
        <f>IF(表格4[[#This Row],[Suggestion]]="Buy",E425-FLOOR(E425/表格4[[#This Row],[Close]],1)*表格4[[#This Row],[Close]],IF(表格4[[#This Row],[Suggestion]]="Sell",E425+F425*表格4[[#This Row],[Close]],E425))</f>
        <v>14.500000000014552</v>
      </c>
      <c r="F426" s="1">
        <f>IF(表格4[[#This Row],[Suggestion]]="Buy",F425+FLOOR(E425/表格4[[#This Row],[Close]],1),IF(表格4[[#This Row],[Suggestion]]="Sell",0,F425))</f>
        <v>2034</v>
      </c>
      <c r="G426" s="5">
        <f>表格4[[#This Row],[Cash]]+表格4[[#This Row],[Stock Held]]*表格4[[#This Row],[Close]]</f>
        <v>106494.40000000002</v>
      </c>
      <c r="H426" s="7">
        <f>(表格4[[#This Row],[Close]]-$B$2)/$B$2</f>
        <v>0.16462736373748604</v>
      </c>
      <c r="I426" s="7">
        <f>(表格4[[#This Row],[Capital]]-$G$2)/$G$2</f>
        <v>6.4944000000000238E-2</v>
      </c>
    </row>
    <row r="427" spans="1:9" x14ac:dyDescent="0.25">
      <c r="A427" s="6">
        <v>39315</v>
      </c>
      <c r="B427" s="1">
        <v>51.35</v>
      </c>
      <c r="C427" s="4">
        <f t="shared" si="6"/>
        <v>51.316666666666663</v>
      </c>
      <c r="D427" s="1" t="str">
        <f>IF(表格4[[#This Row],[Close]]&gt;表格4[[#This Row],[3-Day Average]],"Buy",IF(表格4[[#This Row],[Close]]&lt;表格4[[#This Row],[3-Day Average]],"Sell",""))</f>
        <v>Buy</v>
      </c>
      <c r="E427" s="5">
        <f>IF(表格4[[#This Row],[Suggestion]]="Buy",E426-FLOOR(E426/表格4[[#This Row],[Close]],1)*表格4[[#This Row],[Close]],IF(表格4[[#This Row],[Suggestion]]="Sell",E426+F426*表格4[[#This Row],[Close]],E426))</f>
        <v>14.500000000014552</v>
      </c>
      <c r="F427" s="1">
        <f>IF(表格4[[#This Row],[Suggestion]]="Buy",F426+FLOOR(E426/表格4[[#This Row],[Close]],1),IF(表格4[[#This Row],[Suggestion]]="Sell",0,F426))</f>
        <v>2034</v>
      </c>
      <c r="G427" s="5">
        <f>表格4[[#This Row],[Cash]]+表格4[[#This Row],[Stock Held]]*表格4[[#This Row],[Close]]</f>
        <v>104460.40000000002</v>
      </c>
      <c r="H427" s="7">
        <f>(表格4[[#This Row],[Close]]-$B$2)/$B$2</f>
        <v>0.14238042269187984</v>
      </c>
      <c r="I427" s="7">
        <f>(表格4[[#This Row],[Capital]]-$G$2)/$G$2</f>
        <v>4.4604000000000234E-2</v>
      </c>
    </row>
    <row r="428" spans="1:9" x14ac:dyDescent="0.25">
      <c r="A428" s="6">
        <v>39316</v>
      </c>
      <c r="B428" s="1">
        <v>52.5</v>
      </c>
      <c r="C428" s="4">
        <f t="shared" si="6"/>
        <v>52.066666666666663</v>
      </c>
      <c r="D428" s="1" t="str">
        <f>IF(表格4[[#This Row],[Close]]&gt;表格4[[#This Row],[3-Day Average]],"Buy",IF(表格4[[#This Row],[Close]]&lt;表格4[[#This Row],[3-Day Average]],"Sell",""))</f>
        <v>Buy</v>
      </c>
      <c r="E428" s="5">
        <f>IF(表格4[[#This Row],[Suggestion]]="Buy",E427-FLOOR(E427/表格4[[#This Row],[Close]],1)*表格4[[#This Row],[Close]],IF(表格4[[#This Row],[Suggestion]]="Sell",E427+F427*表格4[[#This Row],[Close]],E427))</f>
        <v>14.500000000014552</v>
      </c>
      <c r="F428" s="1">
        <f>IF(表格4[[#This Row],[Suggestion]]="Buy",F427+FLOOR(E427/表格4[[#This Row],[Close]],1),IF(表格4[[#This Row],[Suggestion]]="Sell",0,F427))</f>
        <v>2034</v>
      </c>
      <c r="G428" s="5">
        <f>表格4[[#This Row],[Cash]]+表格4[[#This Row],[Stock Held]]*表格4[[#This Row],[Close]]</f>
        <v>106799.50000000001</v>
      </c>
      <c r="H428" s="7">
        <f>(表格4[[#This Row],[Close]]-$B$2)/$B$2</f>
        <v>0.16796440489432696</v>
      </c>
      <c r="I428" s="7">
        <f>(表格4[[#This Row],[Capital]]-$G$2)/$G$2</f>
        <v>6.7995000000000139E-2</v>
      </c>
    </row>
    <row r="429" spans="1:9" x14ac:dyDescent="0.25">
      <c r="A429" s="6">
        <v>39317</v>
      </c>
      <c r="B429" s="1">
        <v>53.45</v>
      </c>
      <c r="C429" s="4">
        <f t="shared" si="6"/>
        <v>52.433333333333337</v>
      </c>
      <c r="D429" s="1" t="str">
        <f>IF(表格4[[#This Row],[Close]]&gt;表格4[[#This Row],[3-Day Average]],"Buy",IF(表格4[[#This Row],[Close]]&lt;表格4[[#This Row],[3-Day Average]],"Sell",""))</f>
        <v>Buy</v>
      </c>
      <c r="E429" s="5">
        <f>IF(表格4[[#This Row],[Suggestion]]="Buy",E428-FLOOR(E428/表格4[[#This Row],[Close]],1)*表格4[[#This Row],[Close]],IF(表格4[[#This Row],[Suggestion]]="Sell",E428+F428*表格4[[#This Row],[Close]],E428))</f>
        <v>14.500000000014552</v>
      </c>
      <c r="F429" s="1">
        <f>IF(表格4[[#This Row],[Suggestion]]="Buy",F428+FLOOR(E428/表格4[[#This Row],[Close]],1),IF(表格4[[#This Row],[Suggestion]]="Sell",0,F428))</f>
        <v>2034</v>
      </c>
      <c r="G429" s="5">
        <f>表格4[[#This Row],[Cash]]+表格4[[#This Row],[Stock Held]]*表格4[[#This Row],[Close]]</f>
        <v>108731.80000000002</v>
      </c>
      <c r="H429" s="7">
        <f>(表格4[[#This Row],[Close]]-$B$2)/$B$2</f>
        <v>0.18909899888765294</v>
      </c>
      <c r="I429" s="7">
        <f>(表格4[[#This Row],[Capital]]-$G$2)/$G$2</f>
        <v>8.7318000000000173E-2</v>
      </c>
    </row>
    <row r="430" spans="1:9" x14ac:dyDescent="0.25">
      <c r="A430" s="6">
        <v>39318</v>
      </c>
      <c r="B430" s="1">
        <v>53.4</v>
      </c>
      <c r="C430" s="4">
        <f t="shared" si="6"/>
        <v>53.116666666666667</v>
      </c>
      <c r="D430" s="1" t="str">
        <f>IF(表格4[[#This Row],[Close]]&gt;表格4[[#This Row],[3-Day Average]],"Buy",IF(表格4[[#This Row],[Close]]&lt;表格4[[#This Row],[3-Day Average]],"Sell",""))</f>
        <v>Buy</v>
      </c>
      <c r="E430" s="5">
        <f>IF(表格4[[#This Row],[Suggestion]]="Buy",E429-FLOOR(E429/表格4[[#This Row],[Close]],1)*表格4[[#This Row],[Close]],IF(表格4[[#This Row],[Suggestion]]="Sell",E429+F429*表格4[[#This Row],[Close]],E429))</f>
        <v>14.500000000014552</v>
      </c>
      <c r="F430" s="1">
        <f>IF(表格4[[#This Row],[Suggestion]]="Buy",F429+FLOOR(E429/表格4[[#This Row],[Close]],1),IF(表格4[[#This Row],[Suggestion]]="Sell",0,F429))</f>
        <v>2034</v>
      </c>
      <c r="G430" s="5">
        <f>表格4[[#This Row],[Cash]]+表格4[[#This Row],[Stock Held]]*表格4[[#This Row],[Close]]</f>
        <v>108630.1</v>
      </c>
      <c r="H430" s="7">
        <f>(表格4[[#This Row],[Close]]-$B$2)/$B$2</f>
        <v>0.18798665183537253</v>
      </c>
      <c r="I430" s="7">
        <f>(表格4[[#This Row],[Capital]]-$G$2)/$G$2</f>
        <v>8.6301000000000058E-2</v>
      </c>
    </row>
    <row r="431" spans="1:9" x14ac:dyDescent="0.25">
      <c r="A431" s="6">
        <v>39321</v>
      </c>
      <c r="B431" s="1">
        <v>54.05</v>
      </c>
      <c r="C431" s="4">
        <f t="shared" si="6"/>
        <v>53.633333333333326</v>
      </c>
      <c r="D431" s="1" t="str">
        <f>IF(表格4[[#This Row],[Close]]&gt;表格4[[#This Row],[3-Day Average]],"Buy",IF(表格4[[#This Row],[Close]]&lt;表格4[[#This Row],[3-Day Average]],"Sell",""))</f>
        <v>Buy</v>
      </c>
      <c r="E431" s="5">
        <f>IF(表格4[[#This Row],[Suggestion]]="Buy",E430-FLOOR(E430/表格4[[#This Row],[Close]],1)*表格4[[#This Row],[Close]],IF(表格4[[#This Row],[Suggestion]]="Sell",E430+F430*表格4[[#This Row],[Close]],E430))</f>
        <v>14.500000000014552</v>
      </c>
      <c r="F431" s="1">
        <f>IF(表格4[[#This Row],[Suggestion]]="Buy",F430+FLOOR(E430/表格4[[#This Row],[Close]],1),IF(表格4[[#This Row],[Suggestion]]="Sell",0,F430))</f>
        <v>2034</v>
      </c>
      <c r="G431" s="5">
        <f>表格4[[#This Row],[Cash]]+表格4[[#This Row],[Stock Held]]*表格4[[#This Row],[Close]]</f>
        <v>109952.20000000001</v>
      </c>
      <c r="H431" s="7">
        <f>(表格4[[#This Row],[Close]]-$B$2)/$B$2</f>
        <v>0.20244716351501654</v>
      </c>
      <c r="I431" s="7">
        <f>(表格4[[#This Row],[Capital]]-$G$2)/$G$2</f>
        <v>9.952200000000011E-2</v>
      </c>
    </row>
    <row r="432" spans="1:9" x14ac:dyDescent="0.25">
      <c r="A432" s="6">
        <v>39322</v>
      </c>
      <c r="B432" s="1">
        <v>53.45</v>
      </c>
      <c r="C432" s="4">
        <f t="shared" si="6"/>
        <v>53.633333333333326</v>
      </c>
      <c r="D432" s="1" t="str">
        <f>IF(表格4[[#This Row],[Close]]&gt;表格4[[#This Row],[3-Day Average]],"Buy",IF(表格4[[#This Row],[Close]]&lt;表格4[[#This Row],[3-Day Average]],"Sell",""))</f>
        <v>Sell</v>
      </c>
      <c r="E432" s="5">
        <f>IF(表格4[[#This Row],[Suggestion]]="Buy",E431-FLOOR(E431/表格4[[#This Row],[Close]],1)*表格4[[#This Row],[Close]],IF(表格4[[#This Row],[Suggestion]]="Sell",E431+F431*表格4[[#This Row],[Close]],E431))</f>
        <v>108731.80000000002</v>
      </c>
      <c r="F432" s="1">
        <f>IF(表格4[[#This Row],[Suggestion]]="Buy",F431+FLOOR(E431/表格4[[#This Row],[Close]],1),IF(表格4[[#This Row],[Suggestion]]="Sell",0,F431))</f>
        <v>0</v>
      </c>
      <c r="G432" s="5">
        <f>表格4[[#This Row],[Cash]]+表格4[[#This Row],[Stock Held]]*表格4[[#This Row],[Close]]</f>
        <v>108731.80000000002</v>
      </c>
      <c r="H432" s="7">
        <f>(表格4[[#This Row],[Close]]-$B$2)/$B$2</f>
        <v>0.18909899888765294</v>
      </c>
      <c r="I432" s="7">
        <f>(表格4[[#This Row],[Capital]]-$G$2)/$G$2</f>
        <v>8.7318000000000173E-2</v>
      </c>
    </row>
    <row r="433" spans="1:9" x14ac:dyDescent="0.25">
      <c r="A433" s="6">
        <v>39323</v>
      </c>
      <c r="B433" s="1">
        <v>53.4</v>
      </c>
      <c r="C433" s="4">
        <f t="shared" si="6"/>
        <v>53.633333333333333</v>
      </c>
      <c r="D433" s="1" t="str">
        <f>IF(表格4[[#This Row],[Close]]&gt;表格4[[#This Row],[3-Day Average]],"Buy",IF(表格4[[#This Row],[Close]]&lt;表格4[[#This Row],[3-Day Average]],"Sell",""))</f>
        <v>Sell</v>
      </c>
      <c r="E433" s="5">
        <f>IF(表格4[[#This Row],[Suggestion]]="Buy",E432-FLOOR(E432/表格4[[#This Row],[Close]],1)*表格4[[#This Row],[Close]],IF(表格4[[#This Row],[Suggestion]]="Sell",E432+F432*表格4[[#This Row],[Close]],E432))</f>
        <v>108731.80000000002</v>
      </c>
      <c r="F433" s="1">
        <f>IF(表格4[[#This Row],[Suggestion]]="Buy",F432+FLOOR(E432/表格4[[#This Row],[Close]],1),IF(表格4[[#This Row],[Suggestion]]="Sell",0,F432))</f>
        <v>0</v>
      </c>
      <c r="G433" s="5">
        <f>表格4[[#This Row],[Cash]]+表格4[[#This Row],[Stock Held]]*表格4[[#This Row],[Close]]</f>
        <v>108731.80000000002</v>
      </c>
      <c r="H433" s="7">
        <f>(表格4[[#This Row],[Close]]-$B$2)/$B$2</f>
        <v>0.18798665183537253</v>
      </c>
      <c r="I433" s="7">
        <f>(表格4[[#This Row],[Capital]]-$G$2)/$G$2</f>
        <v>8.7318000000000173E-2</v>
      </c>
    </row>
    <row r="434" spans="1:9" x14ac:dyDescent="0.25">
      <c r="A434" s="6">
        <v>39324</v>
      </c>
      <c r="B434" s="1">
        <v>54</v>
      </c>
      <c r="C434" s="4">
        <f t="shared" si="6"/>
        <v>53.616666666666667</v>
      </c>
      <c r="D434" s="1" t="str">
        <f>IF(表格4[[#This Row],[Close]]&gt;表格4[[#This Row],[3-Day Average]],"Buy",IF(表格4[[#This Row],[Close]]&lt;表格4[[#This Row],[3-Day Average]],"Sell",""))</f>
        <v>Buy</v>
      </c>
      <c r="E434" s="5">
        <f>IF(表格4[[#This Row],[Suggestion]]="Buy",E433-FLOOR(E433/表格4[[#This Row],[Close]],1)*表格4[[#This Row],[Close]],IF(表格4[[#This Row],[Suggestion]]="Sell",E433+F433*表格4[[#This Row],[Close]],E433))</f>
        <v>29.800000000017462</v>
      </c>
      <c r="F434" s="1">
        <f>IF(表格4[[#This Row],[Suggestion]]="Buy",F433+FLOOR(E433/表格4[[#This Row],[Close]],1),IF(表格4[[#This Row],[Suggestion]]="Sell",0,F433))</f>
        <v>2013</v>
      </c>
      <c r="G434" s="5">
        <f>表格4[[#This Row],[Cash]]+表格4[[#This Row],[Stock Held]]*表格4[[#This Row],[Close]]</f>
        <v>108731.80000000002</v>
      </c>
      <c r="H434" s="7">
        <f>(表格4[[#This Row],[Close]]-$B$2)/$B$2</f>
        <v>0.20133481646273629</v>
      </c>
      <c r="I434" s="7">
        <f>(表格4[[#This Row],[Capital]]-$G$2)/$G$2</f>
        <v>8.7318000000000173E-2</v>
      </c>
    </row>
    <row r="435" spans="1:9" x14ac:dyDescent="0.25">
      <c r="A435" s="6">
        <v>39325</v>
      </c>
      <c r="B435" s="1">
        <v>53.75</v>
      </c>
      <c r="C435" s="4">
        <f t="shared" si="6"/>
        <v>53.716666666666669</v>
      </c>
      <c r="D435" s="1" t="str">
        <f>IF(表格4[[#This Row],[Close]]&gt;表格4[[#This Row],[3-Day Average]],"Buy",IF(表格4[[#This Row],[Close]]&lt;表格4[[#This Row],[3-Day Average]],"Sell",""))</f>
        <v>Buy</v>
      </c>
      <c r="E435" s="5">
        <f>IF(表格4[[#This Row],[Suggestion]]="Buy",E434-FLOOR(E434/表格4[[#This Row],[Close]],1)*表格4[[#This Row],[Close]],IF(表格4[[#This Row],[Suggestion]]="Sell",E434+F434*表格4[[#This Row],[Close]],E434))</f>
        <v>29.800000000017462</v>
      </c>
      <c r="F435" s="1">
        <f>IF(表格4[[#This Row],[Suggestion]]="Buy",F434+FLOOR(E434/表格4[[#This Row],[Close]],1),IF(表格4[[#This Row],[Suggestion]]="Sell",0,F434))</f>
        <v>2013</v>
      </c>
      <c r="G435" s="5">
        <f>表格4[[#This Row],[Cash]]+表格4[[#This Row],[Stock Held]]*表格4[[#This Row],[Close]]</f>
        <v>108228.55000000002</v>
      </c>
      <c r="H435" s="7">
        <f>(表格4[[#This Row],[Close]]-$B$2)/$B$2</f>
        <v>0.19577308120133474</v>
      </c>
      <c r="I435" s="7">
        <f>(表格4[[#This Row],[Capital]]-$G$2)/$G$2</f>
        <v>8.2285500000000178E-2</v>
      </c>
    </row>
    <row r="436" spans="1:9" x14ac:dyDescent="0.25">
      <c r="A436" s="6">
        <v>39328</v>
      </c>
      <c r="B436" s="1">
        <v>53.15</v>
      </c>
      <c r="C436" s="4">
        <f t="shared" si="6"/>
        <v>53.633333333333333</v>
      </c>
      <c r="D436" s="1" t="str">
        <f>IF(表格4[[#This Row],[Close]]&gt;表格4[[#This Row],[3-Day Average]],"Buy",IF(表格4[[#This Row],[Close]]&lt;表格4[[#This Row],[3-Day Average]],"Sell",""))</f>
        <v>Sell</v>
      </c>
      <c r="E436" s="5">
        <f>IF(表格4[[#This Row],[Suggestion]]="Buy",E435-FLOOR(E435/表格4[[#This Row],[Close]],1)*表格4[[#This Row],[Close]],IF(表格4[[#This Row],[Suggestion]]="Sell",E435+F435*表格4[[#This Row],[Close]],E435))</f>
        <v>107020.75000000001</v>
      </c>
      <c r="F436" s="1">
        <f>IF(表格4[[#This Row],[Suggestion]]="Buy",F435+FLOOR(E435/表格4[[#This Row],[Close]],1),IF(表格4[[#This Row],[Suggestion]]="Sell",0,F435))</f>
        <v>0</v>
      </c>
      <c r="G436" s="5">
        <f>表格4[[#This Row],[Cash]]+表格4[[#This Row],[Stock Held]]*表格4[[#This Row],[Close]]</f>
        <v>107020.75000000001</v>
      </c>
      <c r="H436" s="7">
        <f>(表格4[[#This Row],[Close]]-$B$2)/$B$2</f>
        <v>0.18242491657397097</v>
      </c>
      <c r="I436" s="7">
        <f>(表格4[[#This Row],[Capital]]-$G$2)/$G$2</f>
        <v>7.0207500000000145E-2</v>
      </c>
    </row>
    <row r="437" spans="1:9" x14ac:dyDescent="0.25">
      <c r="A437" s="6">
        <v>39329</v>
      </c>
      <c r="B437" s="1">
        <v>52.5</v>
      </c>
      <c r="C437" s="4">
        <f t="shared" si="6"/>
        <v>53.133333333333333</v>
      </c>
      <c r="D437" s="1" t="str">
        <f>IF(表格4[[#This Row],[Close]]&gt;表格4[[#This Row],[3-Day Average]],"Buy",IF(表格4[[#This Row],[Close]]&lt;表格4[[#This Row],[3-Day Average]],"Sell",""))</f>
        <v>Sell</v>
      </c>
      <c r="E437" s="5">
        <f>IF(表格4[[#This Row],[Suggestion]]="Buy",E436-FLOOR(E436/表格4[[#This Row],[Close]],1)*表格4[[#This Row],[Close]],IF(表格4[[#This Row],[Suggestion]]="Sell",E436+F436*表格4[[#This Row],[Close]],E436))</f>
        <v>107020.75000000001</v>
      </c>
      <c r="F437" s="1">
        <f>IF(表格4[[#This Row],[Suggestion]]="Buy",F436+FLOOR(E436/表格4[[#This Row],[Close]],1),IF(表格4[[#This Row],[Suggestion]]="Sell",0,F436))</f>
        <v>0</v>
      </c>
      <c r="G437" s="5">
        <f>表格4[[#This Row],[Cash]]+表格4[[#This Row],[Stock Held]]*表格4[[#This Row],[Close]]</f>
        <v>107020.75000000001</v>
      </c>
      <c r="H437" s="7">
        <f>(表格4[[#This Row],[Close]]-$B$2)/$B$2</f>
        <v>0.16796440489432696</v>
      </c>
      <c r="I437" s="7">
        <f>(表格4[[#This Row],[Capital]]-$G$2)/$G$2</f>
        <v>7.0207500000000145E-2</v>
      </c>
    </row>
    <row r="438" spans="1:9" x14ac:dyDescent="0.25">
      <c r="A438" s="6">
        <v>39330</v>
      </c>
      <c r="B438" s="1">
        <v>53.75</v>
      </c>
      <c r="C438" s="4">
        <f t="shared" si="6"/>
        <v>53.133333333333333</v>
      </c>
      <c r="D438" s="1" t="str">
        <f>IF(表格4[[#This Row],[Close]]&gt;表格4[[#This Row],[3-Day Average]],"Buy",IF(表格4[[#This Row],[Close]]&lt;表格4[[#This Row],[3-Day Average]],"Sell",""))</f>
        <v>Buy</v>
      </c>
      <c r="E438" s="5">
        <f>IF(表格4[[#This Row],[Suggestion]]="Buy",E437-FLOOR(E437/表格4[[#This Row],[Close]],1)*表格4[[#This Row],[Close]],IF(表格4[[#This Row],[Suggestion]]="Sell",E437+F437*表格4[[#This Row],[Close]],E437))</f>
        <v>4.5000000000145519</v>
      </c>
      <c r="F438" s="1">
        <f>IF(表格4[[#This Row],[Suggestion]]="Buy",F437+FLOOR(E437/表格4[[#This Row],[Close]],1),IF(表格4[[#This Row],[Suggestion]]="Sell",0,F437))</f>
        <v>1991</v>
      </c>
      <c r="G438" s="5">
        <f>表格4[[#This Row],[Cash]]+表格4[[#This Row],[Stock Held]]*表格4[[#This Row],[Close]]</f>
        <v>107020.75000000001</v>
      </c>
      <c r="H438" s="7">
        <f>(表格4[[#This Row],[Close]]-$B$2)/$B$2</f>
        <v>0.19577308120133474</v>
      </c>
      <c r="I438" s="7">
        <f>(表格4[[#This Row],[Capital]]-$G$2)/$G$2</f>
        <v>7.0207500000000145E-2</v>
      </c>
    </row>
    <row r="439" spans="1:9" x14ac:dyDescent="0.25">
      <c r="A439" s="6">
        <v>39331</v>
      </c>
      <c r="B439" s="1">
        <v>53.85</v>
      </c>
      <c r="C439" s="4">
        <f t="shared" si="6"/>
        <v>53.366666666666667</v>
      </c>
      <c r="D439" s="1" t="str">
        <f>IF(表格4[[#This Row],[Close]]&gt;表格4[[#This Row],[3-Day Average]],"Buy",IF(表格4[[#This Row],[Close]]&lt;表格4[[#This Row],[3-Day Average]],"Sell",""))</f>
        <v>Buy</v>
      </c>
      <c r="E439" s="5">
        <f>IF(表格4[[#This Row],[Suggestion]]="Buy",E438-FLOOR(E438/表格4[[#This Row],[Close]],1)*表格4[[#This Row],[Close]],IF(表格4[[#This Row],[Suggestion]]="Sell",E438+F438*表格4[[#This Row],[Close]],E438))</f>
        <v>4.5000000000145519</v>
      </c>
      <c r="F439" s="1">
        <f>IF(表格4[[#This Row],[Suggestion]]="Buy",F438+FLOOR(E438/表格4[[#This Row],[Close]],1),IF(表格4[[#This Row],[Suggestion]]="Sell",0,F438))</f>
        <v>1991</v>
      </c>
      <c r="G439" s="5">
        <f>表格4[[#This Row],[Cash]]+表格4[[#This Row],[Stock Held]]*表格4[[#This Row],[Close]]</f>
        <v>107219.85000000002</v>
      </c>
      <c r="H439" s="7">
        <f>(表格4[[#This Row],[Close]]-$B$2)/$B$2</f>
        <v>0.19799777530589541</v>
      </c>
      <c r="I439" s="7">
        <f>(表格4[[#This Row],[Capital]]-$G$2)/$G$2</f>
        <v>7.2198500000000207E-2</v>
      </c>
    </row>
    <row r="440" spans="1:9" x14ac:dyDescent="0.25">
      <c r="A440" s="6">
        <v>39332</v>
      </c>
      <c r="B440" s="1">
        <v>55.05</v>
      </c>
      <c r="C440" s="4">
        <f t="shared" si="6"/>
        <v>54.216666666666661</v>
      </c>
      <c r="D440" s="1" t="str">
        <f>IF(表格4[[#This Row],[Close]]&gt;表格4[[#This Row],[3-Day Average]],"Buy",IF(表格4[[#This Row],[Close]]&lt;表格4[[#This Row],[3-Day Average]],"Sell",""))</f>
        <v>Buy</v>
      </c>
      <c r="E440" s="5">
        <f>IF(表格4[[#This Row],[Suggestion]]="Buy",E439-FLOOR(E439/表格4[[#This Row],[Close]],1)*表格4[[#This Row],[Close]],IF(表格4[[#This Row],[Suggestion]]="Sell",E439+F439*表格4[[#This Row],[Close]],E439))</f>
        <v>4.5000000000145519</v>
      </c>
      <c r="F440" s="1">
        <f>IF(表格4[[#This Row],[Suggestion]]="Buy",F439+FLOOR(E439/表格4[[#This Row],[Close]],1),IF(表格4[[#This Row],[Suggestion]]="Sell",0,F439))</f>
        <v>1991</v>
      </c>
      <c r="G440" s="5">
        <f>表格4[[#This Row],[Cash]]+表格4[[#This Row],[Stock Held]]*表格4[[#This Row],[Close]]</f>
        <v>109609.05</v>
      </c>
      <c r="H440" s="7">
        <f>(表格4[[#This Row],[Close]]-$B$2)/$B$2</f>
        <v>0.22469410456062278</v>
      </c>
      <c r="I440" s="7">
        <f>(表格4[[#This Row],[Capital]]-$G$2)/$G$2</f>
        <v>9.6090500000000023E-2</v>
      </c>
    </row>
    <row r="441" spans="1:9" x14ac:dyDescent="0.25">
      <c r="A441" s="6">
        <v>39335</v>
      </c>
      <c r="B441" s="1">
        <v>53.9</v>
      </c>
      <c r="C441" s="4">
        <f t="shared" si="6"/>
        <v>54.266666666666673</v>
      </c>
      <c r="D441" s="1" t="str">
        <f>IF(表格4[[#This Row],[Close]]&gt;表格4[[#This Row],[3-Day Average]],"Buy",IF(表格4[[#This Row],[Close]]&lt;表格4[[#This Row],[3-Day Average]],"Sell",""))</f>
        <v>Sell</v>
      </c>
      <c r="E441" s="5">
        <f>IF(表格4[[#This Row],[Suggestion]]="Buy",E440-FLOOR(E440/表格4[[#This Row],[Close]],1)*表格4[[#This Row],[Close]],IF(表格4[[#This Row],[Suggestion]]="Sell",E440+F440*表格4[[#This Row],[Close]],E440))</f>
        <v>107319.40000000001</v>
      </c>
      <c r="F441" s="1">
        <f>IF(表格4[[#This Row],[Suggestion]]="Buy",F440+FLOOR(E440/表格4[[#This Row],[Close]],1),IF(表格4[[#This Row],[Suggestion]]="Sell",0,F440))</f>
        <v>0</v>
      </c>
      <c r="G441" s="5">
        <f>表格4[[#This Row],[Cash]]+表格4[[#This Row],[Stock Held]]*表格4[[#This Row],[Close]]</f>
        <v>107319.40000000001</v>
      </c>
      <c r="H441" s="7">
        <f>(表格4[[#This Row],[Close]]-$B$2)/$B$2</f>
        <v>0.19911012235817566</v>
      </c>
      <c r="I441" s="7">
        <f>(表格4[[#This Row],[Capital]]-$G$2)/$G$2</f>
        <v>7.3194000000000092E-2</v>
      </c>
    </row>
    <row r="442" spans="1:9" x14ac:dyDescent="0.25">
      <c r="A442" s="6">
        <v>39336</v>
      </c>
      <c r="B442" s="1">
        <v>53.95</v>
      </c>
      <c r="C442" s="4">
        <f t="shared" si="6"/>
        <v>54.29999999999999</v>
      </c>
      <c r="D442" s="1" t="str">
        <f>IF(表格4[[#This Row],[Close]]&gt;表格4[[#This Row],[3-Day Average]],"Buy",IF(表格4[[#This Row],[Close]]&lt;表格4[[#This Row],[3-Day Average]],"Sell",""))</f>
        <v>Sell</v>
      </c>
      <c r="E442" s="5">
        <f>IF(表格4[[#This Row],[Suggestion]]="Buy",E441-FLOOR(E441/表格4[[#This Row],[Close]],1)*表格4[[#This Row],[Close]],IF(表格4[[#This Row],[Suggestion]]="Sell",E441+F441*表格4[[#This Row],[Close]],E441))</f>
        <v>107319.40000000001</v>
      </c>
      <c r="F442" s="1">
        <f>IF(表格4[[#This Row],[Suggestion]]="Buy",F441+FLOOR(E441/表格4[[#This Row],[Close]],1),IF(表格4[[#This Row],[Suggestion]]="Sell",0,F441))</f>
        <v>0</v>
      </c>
      <c r="G442" s="5">
        <f>表格4[[#This Row],[Cash]]+表格4[[#This Row],[Stock Held]]*表格4[[#This Row],[Close]]</f>
        <v>107319.40000000001</v>
      </c>
      <c r="H442" s="7">
        <f>(表格4[[#This Row],[Close]]-$B$2)/$B$2</f>
        <v>0.20022246941045604</v>
      </c>
      <c r="I442" s="7">
        <f>(表格4[[#This Row],[Capital]]-$G$2)/$G$2</f>
        <v>7.3194000000000092E-2</v>
      </c>
    </row>
    <row r="443" spans="1:9" x14ac:dyDescent="0.25">
      <c r="A443" s="6">
        <v>39337</v>
      </c>
      <c r="B443" s="1">
        <v>54.15</v>
      </c>
      <c r="C443" s="4">
        <f t="shared" si="6"/>
        <v>54</v>
      </c>
      <c r="D443" s="1" t="str">
        <f>IF(表格4[[#This Row],[Close]]&gt;表格4[[#This Row],[3-Day Average]],"Buy",IF(表格4[[#This Row],[Close]]&lt;表格4[[#This Row],[3-Day Average]],"Sell",""))</f>
        <v>Buy</v>
      </c>
      <c r="E443" s="5">
        <f>IF(表格4[[#This Row],[Suggestion]]="Buy",E442-FLOOR(E442/表格4[[#This Row],[Close]],1)*表格4[[#This Row],[Close]],IF(表格4[[#This Row],[Suggestion]]="Sell",E442+F442*表格4[[#This Row],[Close]],E442))</f>
        <v>48.250000000014552</v>
      </c>
      <c r="F443" s="1">
        <f>IF(表格4[[#This Row],[Suggestion]]="Buy",F442+FLOOR(E442/表格4[[#This Row],[Close]],1),IF(表格4[[#This Row],[Suggestion]]="Sell",0,F442))</f>
        <v>1981</v>
      </c>
      <c r="G443" s="5">
        <f>表格4[[#This Row],[Cash]]+表格4[[#This Row],[Stock Held]]*表格4[[#This Row],[Close]]</f>
        <v>107319.40000000001</v>
      </c>
      <c r="H443" s="7">
        <f>(表格4[[#This Row],[Close]]-$B$2)/$B$2</f>
        <v>0.20467185761957721</v>
      </c>
      <c r="I443" s="7">
        <f>(表格4[[#This Row],[Capital]]-$G$2)/$G$2</f>
        <v>7.3194000000000092E-2</v>
      </c>
    </row>
    <row r="444" spans="1:9" x14ac:dyDescent="0.25">
      <c r="A444" s="6">
        <v>39338</v>
      </c>
      <c r="B444" s="1">
        <v>54.25</v>
      </c>
      <c r="C444" s="4">
        <f t="shared" si="6"/>
        <v>54.116666666666667</v>
      </c>
      <c r="D444" s="1" t="str">
        <f>IF(表格4[[#This Row],[Close]]&gt;表格4[[#This Row],[3-Day Average]],"Buy",IF(表格4[[#This Row],[Close]]&lt;表格4[[#This Row],[3-Day Average]],"Sell",""))</f>
        <v>Buy</v>
      </c>
      <c r="E444" s="5">
        <f>IF(表格4[[#This Row],[Suggestion]]="Buy",E443-FLOOR(E443/表格4[[#This Row],[Close]],1)*表格4[[#This Row],[Close]],IF(表格4[[#This Row],[Suggestion]]="Sell",E443+F443*表格4[[#This Row],[Close]],E443))</f>
        <v>48.250000000014552</v>
      </c>
      <c r="F444" s="1">
        <f>IF(表格4[[#This Row],[Suggestion]]="Buy",F443+FLOOR(E443/表格4[[#This Row],[Close]],1),IF(表格4[[#This Row],[Suggestion]]="Sell",0,F443))</f>
        <v>1981</v>
      </c>
      <c r="G444" s="5">
        <f>表格4[[#This Row],[Cash]]+表格4[[#This Row],[Stock Held]]*表格4[[#This Row],[Close]]</f>
        <v>107517.50000000001</v>
      </c>
      <c r="H444" s="7">
        <f>(表格4[[#This Row],[Close]]-$B$2)/$B$2</f>
        <v>0.20689655172413784</v>
      </c>
      <c r="I444" s="7">
        <f>(表格4[[#This Row],[Capital]]-$G$2)/$G$2</f>
        <v>7.5175000000000144E-2</v>
      </c>
    </row>
    <row r="445" spans="1:9" x14ac:dyDescent="0.25">
      <c r="A445" s="6">
        <v>39339</v>
      </c>
      <c r="B445" s="1">
        <v>54.35</v>
      </c>
      <c r="C445" s="4">
        <f t="shared" si="6"/>
        <v>54.25</v>
      </c>
      <c r="D445" s="1" t="str">
        <f>IF(表格4[[#This Row],[Close]]&gt;表格4[[#This Row],[3-Day Average]],"Buy",IF(表格4[[#This Row],[Close]]&lt;表格4[[#This Row],[3-Day Average]],"Sell",""))</f>
        <v>Buy</v>
      </c>
      <c r="E445" s="5">
        <f>IF(表格4[[#This Row],[Suggestion]]="Buy",E444-FLOOR(E444/表格4[[#This Row],[Close]],1)*表格4[[#This Row],[Close]],IF(表格4[[#This Row],[Suggestion]]="Sell",E444+F444*表格4[[#This Row],[Close]],E444))</f>
        <v>48.250000000014552</v>
      </c>
      <c r="F445" s="1">
        <f>IF(表格4[[#This Row],[Suggestion]]="Buy",F444+FLOOR(E444/表格4[[#This Row],[Close]],1),IF(表格4[[#This Row],[Suggestion]]="Sell",0,F444))</f>
        <v>1981</v>
      </c>
      <c r="G445" s="5">
        <f>表格4[[#This Row],[Cash]]+表格4[[#This Row],[Stock Held]]*表格4[[#This Row],[Close]]</f>
        <v>107715.60000000002</v>
      </c>
      <c r="H445" s="7">
        <f>(表格4[[#This Row],[Close]]-$B$2)/$B$2</f>
        <v>0.20912124582869851</v>
      </c>
      <c r="I445" s="7">
        <f>(表格4[[#This Row],[Capital]]-$G$2)/$G$2</f>
        <v>7.7156000000000211E-2</v>
      </c>
    </row>
    <row r="446" spans="1:9" x14ac:dyDescent="0.25">
      <c r="A446" s="6">
        <v>39342</v>
      </c>
      <c r="B446" s="1">
        <v>53.7</v>
      </c>
      <c r="C446" s="4">
        <f t="shared" si="6"/>
        <v>54.1</v>
      </c>
      <c r="D446" s="1" t="str">
        <f>IF(表格4[[#This Row],[Close]]&gt;表格4[[#This Row],[3-Day Average]],"Buy",IF(表格4[[#This Row],[Close]]&lt;表格4[[#This Row],[3-Day Average]],"Sell",""))</f>
        <v>Sell</v>
      </c>
      <c r="E446" s="5">
        <f>IF(表格4[[#This Row],[Suggestion]]="Buy",E445-FLOOR(E445/表格4[[#This Row],[Close]],1)*表格4[[#This Row],[Close]],IF(表格4[[#This Row],[Suggestion]]="Sell",E445+F445*表格4[[#This Row],[Close]],E445))</f>
        <v>106427.95000000003</v>
      </c>
      <c r="F446" s="1">
        <f>IF(表格4[[#This Row],[Suggestion]]="Buy",F445+FLOOR(E445/表格4[[#This Row],[Close]],1),IF(表格4[[#This Row],[Suggestion]]="Sell",0,F445))</f>
        <v>0</v>
      </c>
      <c r="G446" s="5">
        <f>表格4[[#This Row],[Cash]]+表格4[[#This Row],[Stock Held]]*表格4[[#This Row],[Close]]</f>
        <v>106427.95000000003</v>
      </c>
      <c r="H446" s="7">
        <f>(表格4[[#This Row],[Close]]-$B$2)/$B$2</f>
        <v>0.19466073414905449</v>
      </c>
      <c r="I446" s="7">
        <f>(表格4[[#This Row],[Capital]]-$G$2)/$G$2</f>
        <v>6.4279500000000267E-2</v>
      </c>
    </row>
    <row r="447" spans="1:9" x14ac:dyDescent="0.25">
      <c r="A447" s="6">
        <v>39343</v>
      </c>
      <c r="B447" s="1">
        <v>53.45</v>
      </c>
      <c r="C447" s="4">
        <f t="shared" si="6"/>
        <v>53.833333333333336</v>
      </c>
      <c r="D447" s="1" t="str">
        <f>IF(表格4[[#This Row],[Close]]&gt;表格4[[#This Row],[3-Day Average]],"Buy",IF(表格4[[#This Row],[Close]]&lt;表格4[[#This Row],[3-Day Average]],"Sell",""))</f>
        <v>Sell</v>
      </c>
      <c r="E447" s="5">
        <f>IF(表格4[[#This Row],[Suggestion]]="Buy",E446-FLOOR(E446/表格4[[#This Row],[Close]],1)*表格4[[#This Row],[Close]],IF(表格4[[#This Row],[Suggestion]]="Sell",E446+F446*表格4[[#This Row],[Close]],E446))</f>
        <v>106427.95000000003</v>
      </c>
      <c r="F447" s="1">
        <f>IF(表格4[[#This Row],[Suggestion]]="Buy",F446+FLOOR(E446/表格4[[#This Row],[Close]],1),IF(表格4[[#This Row],[Suggestion]]="Sell",0,F446))</f>
        <v>0</v>
      </c>
      <c r="G447" s="5">
        <f>表格4[[#This Row],[Cash]]+表格4[[#This Row],[Stock Held]]*表格4[[#This Row],[Close]]</f>
        <v>106427.95000000003</v>
      </c>
      <c r="H447" s="7">
        <f>(表格4[[#This Row],[Close]]-$B$2)/$B$2</f>
        <v>0.18909899888765294</v>
      </c>
      <c r="I447" s="7">
        <f>(表格4[[#This Row],[Capital]]-$G$2)/$G$2</f>
        <v>6.4279500000000267E-2</v>
      </c>
    </row>
    <row r="448" spans="1:9" x14ac:dyDescent="0.25">
      <c r="A448" s="6">
        <v>39344</v>
      </c>
      <c r="B448" s="1">
        <v>53.75</v>
      </c>
      <c r="C448" s="4">
        <f t="shared" si="6"/>
        <v>53.633333333333333</v>
      </c>
      <c r="D448" s="1" t="str">
        <f>IF(表格4[[#This Row],[Close]]&gt;表格4[[#This Row],[3-Day Average]],"Buy",IF(表格4[[#This Row],[Close]]&lt;表格4[[#This Row],[3-Day Average]],"Sell",""))</f>
        <v>Buy</v>
      </c>
      <c r="E448" s="5">
        <f>IF(表格4[[#This Row],[Suggestion]]="Buy",E447-FLOOR(E447/表格4[[#This Row],[Close]],1)*表格4[[#This Row],[Close]],IF(表格4[[#This Row],[Suggestion]]="Sell",E447+F447*表格4[[#This Row],[Close]],E447))</f>
        <v>2.9500000000261934</v>
      </c>
      <c r="F448" s="1">
        <f>IF(表格4[[#This Row],[Suggestion]]="Buy",F447+FLOOR(E447/表格4[[#This Row],[Close]],1),IF(表格4[[#This Row],[Suggestion]]="Sell",0,F447))</f>
        <v>1980</v>
      </c>
      <c r="G448" s="5">
        <f>表格4[[#This Row],[Cash]]+表格4[[#This Row],[Stock Held]]*表格4[[#This Row],[Close]]</f>
        <v>106427.95000000003</v>
      </c>
      <c r="H448" s="7">
        <f>(表格4[[#This Row],[Close]]-$B$2)/$B$2</f>
        <v>0.19577308120133474</v>
      </c>
      <c r="I448" s="7">
        <f>(表格4[[#This Row],[Capital]]-$G$2)/$G$2</f>
        <v>6.4279500000000267E-2</v>
      </c>
    </row>
    <row r="449" spans="1:9" x14ac:dyDescent="0.25">
      <c r="A449" s="6">
        <v>39345</v>
      </c>
      <c r="B449" s="1">
        <v>53.65</v>
      </c>
      <c r="C449" s="4">
        <f t="shared" si="6"/>
        <v>53.616666666666667</v>
      </c>
      <c r="D449" s="1" t="str">
        <f>IF(表格4[[#This Row],[Close]]&gt;表格4[[#This Row],[3-Day Average]],"Buy",IF(表格4[[#This Row],[Close]]&lt;表格4[[#This Row],[3-Day Average]],"Sell",""))</f>
        <v>Buy</v>
      </c>
      <c r="E449" s="5">
        <f>IF(表格4[[#This Row],[Suggestion]]="Buy",E448-FLOOR(E448/表格4[[#This Row],[Close]],1)*表格4[[#This Row],[Close]],IF(表格4[[#This Row],[Suggestion]]="Sell",E448+F448*表格4[[#This Row],[Close]],E448))</f>
        <v>2.9500000000261934</v>
      </c>
      <c r="F449" s="1">
        <f>IF(表格4[[#This Row],[Suggestion]]="Buy",F448+FLOOR(E448/表格4[[#This Row],[Close]],1),IF(表格4[[#This Row],[Suggestion]]="Sell",0,F448))</f>
        <v>1980</v>
      </c>
      <c r="G449" s="5">
        <f>表格4[[#This Row],[Cash]]+表格4[[#This Row],[Stock Held]]*表格4[[#This Row],[Close]]</f>
        <v>106229.95000000003</v>
      </c>
      <c r="H449" s="7">
        <f>(表格4[[#This Row],[Close]]-$B$2)/$B$2</f>
        <v>0.19354838709677408</v>
      </c>
      <c r="I449" s="7">
        <f>(表格4[[#This Row],[Capital]]-$G$2)/$G$2</f>
        <v>6.2299500000000264E-2</v>
      </c>
    </row>
    <row r="450" spans="1:9" x14ac:dyDescent="0.25">
      <c r="A450" s="6">
        <v>39346</v>
      </c>
      <c r="B450" s="1">
        <v>53.6</v>
      </c>
      <c r="C450" s="4">
        <f t="shared" si="6"/>
        <v>53.666666666666664</v>
      </c>
      <c r="D450" s="1" t="str">
        <f>IF(表格4[[#This Row],[Close]]&gt;表格4[[#This Row],[3-Day Average]],"Buy",IF(表格4[[#This Row],[Close]]&lt;表格4[[#This Row],[3-Day Average]],"Sell",""))</f>
        <v>Sell</v>
      </c>
      <c r="E450" s="5">
        <f>IF(表格4[[#This Row],[Suggestion]]="Buy",E449-FLOOR(E449/表格4[[#This Row],[Close]],1)*表格4[[#This Row],[Close]],IF(表格4[[#This Row],[Suggestion]]="Sell",E449+F449*表格4[[#This Row],[Close]],E449))</f>
        <v>106130.95000000003</v>
      </c>
      <c r="F450" s="1">
        <f>IF(表格4[[#This Row],[Suggestion]]="Buy",F449+FLOOR(E449/表格4[[#This Row],[Close]],1),IF(表格4[[#This Row],[Suggestion]]="Sell",0,F449))</f>
        <v>0</v>
      </c>
      <c r="G450" s="5">
        <f>表格4[[#This Row],[Cash]]+表格4[[#This Row],[Stock Held]]*表格4[[#This Row],[Close]]</f>
        <v>106130.95000000003</v>
      </c>
      <c r="H450" s="7">
        <f>(表格4[[#This Row],[Close]]-$B$2)/$B$2</f>
        <v>0.19243604004449383</v>
      </c>
      <c r="I450" s="7">
        <f>(表格4[[#This Row],[Capital]]-$G$2)/$G$2</f>
        <v>6.130950000000026E-2</v>
      </c>
    </row>
    <row r="451" spans="1:9" x14ac:dyDescent="0.25">
      <c r="A451" s="6">
        <v>39349</v>
      </c>
      <c r="B451" s="1">
        <v>53.7</v>
      </c>
      <c r="C451" s="4">
        <f t="shared" si="6"/>
        <v>53.65</v>
      </c>
      <c r="D451" s="1" t="str">
        <f>IF(表格4[[#This Row],[Close]]&gt;表格4[[#This Row],[3-Day Average]],"Buy",IF(表格4[[#This Row],[Close]]&lt;表格4[[#This Row],[3-Day Average]],"Sell",""))</f>
        <v>Buy</v>
      </c>
      <c r="E451" s="5">
        <f>IF(表格4[[#This Row],[Suggestion]]="Buy",E450-FLOOR(E450/表格4[[#This Row],[Close]],1)*表格4[[#This Row],[Close]],IF(表格4[[#This Row],[Suggestion]]="Sell",E450+F450*表格4[[#This Row],[Close]],E450))</f>
        <v>19.750000000014552</v>
      </c>
      <c r="F451" s="1">
        <f>IF(表格4[[#This Row],[Suggestion]]="Buy",F450+FLOOR(E450/表格4[[#This Row],[Close]],1),IF(表格4[[#This Row],[Suggestion]]="Sell",0,F450))</f>
        <v>1976</v>
      </c>
      <c r="G451" s="5">
        <f>表格4[[#This Row],[Cash]]+表格4[[#This Row],[Stock Held]]*表格4[[#This Row],[Close]]</f>
        <v>106130.95000000003</v>
      </c>
      <c r="H451" s="7">
        <f>(表格4[[#This Row],[Close]]-$B$2)/$B$2</f>
        <v>0.19466073414905449</v>
      </c>
      <c r="I451" s="7">
        <f>(表格4[[#This Row],[Capital]]-$G$2)/$G$2</f>
        <v>6.130950000000026E-2</v>
      </c>
    </row>
    <row r="452" spans="1:9" x14ac:dyDescent="0.25">
      <c r="A452" s="6">
        <v>39350</v>
      </c>
      <c r="B452" s="1">
        <v>53.65</v>
      </c>
      <c r="C452" s="4">
        <f t="shared" si="6"/>
        <v>53.650000000000006</v>
      </c>
      <c r="D452" s="1" t="str">
        <f>IF(表格4[[#This Row],[Close]]&gt;表格4[[#This Row],[3-Day Average]],"Buy",IF(表格4[[#This Row],[Close]]&lt;表格4[[#This Row],[3-Day Average]],"Sell",""))</f>
        <v/>
      </c>
      <c r="E452" s="5">
        <f>IF(表格4[[#This Row],[Suggestion]]="Buy",E451-FLOOR(E451/表格4[[#This Row],[Close]],1)*表格4[[#This Row],[Close]],IF(表格4[[#This Row],[Suggestion]]="Sell",E451+F451*表格4[[#This Row],[Close]],E451))</f>
        <v>19.750000000014552</v>
      </c>
      <c r="F452" s="1">
        <f>IF(表格4[[#This Row],[Suggestion]]="Buy",F451+FLOOR(E451/表格4[[#This Row],[Close]],1),IF(表格4[[#This Row],[Suggestion]]="Sell",0,F451))</f>
        <v>1976</v>
      </c>
      <c r="G452" s="5">
        <f>表格4[[#This Row],[Cash]]+表格4[[#This Row],[Stock Held]]*表格4[[#This Row],[Close]]</f>
        <v>106032.15000000001</v>
      </c>
      <c r="H452" s="7">
        <f>(表格4[[#This Row],[Close]]-$B$2)/$B$2</f>
        <v>0.19354838709677408</v>
      </c>
      <c r="I452" s="7">
        <f>(表格4[[#This Row],[Capital]]-$G$2)/$G$2</f>
        <v>6.032150000000009E-2</v>
      </c>
    </row>
    <row r="453" spans="1:9" x14ac:dyDescent="0.25">
      <c r="A453" s="6">
        <v>39351</v>
      </c>
      <c r="B453" s="1">
        <v>53.65</v>
      </c>
      <c r="C453" s="4">
        <f t="shared" ref="C453:C516" si="7">AVERAGE(B451:B453)</f>
        <v>53.666666666666664</v>
      </c>
      <c r="D453" s="1" t="str">
        <f>IF(表格4[[#This Row],[Close]]&gt;表格4[[#This Row],[3-Day Average]],"Buy",IF(表格4[[#This Row],[Close]]&lt;表格4[[#This Row],[3-Day Average]],"Sell",""))</f>
        <v>Sell</v>
      </c>
      <c r="E453" s="5">
        <f>IF(表格4[[#This Row],[Suggestion]]="Buy",E452-FLOOR(E452/表格4[[#This Row],[Close]],1)*表格4[[#This Row],[Close]],IF(表格4[[#This Row],[Suggestion]]="Sell",E452+F452*表格4[[#This Row],[Close]],E452))</f>
        <v>106032.15000000001</v>
      </c>
      <c r="F453" s="1">
        <f>IF(表格4[[#This Row],[Suggestion]]="Buy",F452+FLOOR(E452/表格4[[#This Row],[Close]],1),IF(表格4[[#This Row],[Suggestion]]="Sell",0,F452))</f>
        <v>0</v>
      </c>
      <c r="G453" s="5">
        <f>表格4[[#This Row],[Cash]]+表格4[[#This Row],[Stock Held]]*表格4[[#This Row],[Close]]</f>
        <v>106032.15000000001</v>
      </c>
      <c r="H453" s="7">
        <f>(表格4[[#This Row],[Close]]-$B$2)/$B$2</f>
        <v>0.19354838709677408</v>
      </c>
      <c r="I453" s="7">
        <f>(表格4[[#This Row],[Capital]]-$G$2)/$G$2</f>
        <v>6.032150000000009E-2</v>
      </c>
    </row>
    <row r="454" spans="1:9" x14ac:dyDescent="0.25">
      <c r="A454" s="6">
        <v>39352</v>
      </c>
      <c r="B454" s="1">
        <v>53.85</v>
      </c>
      <c r="C454" s="4">
        <f t="shared" si="7"/>
        <v>53.716666666666669</v>
      </c>
      <c r="D454" s="1" t="str">
        <f>IF(表格4[[#This Row],[Close]]&gt;表格4[[#This Row],[3-Day Average]],"Buy",IF(表格4[[#This Row],[Close]]&lt;表格4[[#This Row],[3-Day Average]],"Sell",""))</f>
        <v>Buy</v>
      </c>
      <c r="E454" s="5">
        <f>IF(表格4[[#This Row],[Suggestion]]="Buy",E453-FLOOR(E453/表格4[[#This Row],[Close]],1)*表格4[[#This Row],[Close]],IF(表格4[[#This Row],[Suggestion]]="Sell",E453+F453*表格4[[#This Row],[Close]],E453))</f>
        <v>1.5</v>
      </c>
      <c r="F454" s="1">
        <f>IF(表格4[[#This Row],[Suggestion]]="Buy",F453+FLOOR(E453/表格4[[#This Row],[Close]],1),IF(表格4[[#This Row],[Suggestion]]="Sell",0,F453))</f>
        <v>1969</v>
      </c>
      <c r="G454" s="5">
        <f>表格4[[#This Row],[Cash]]+表格4[[#This Row],[Stock Held]]*表格4[[#This Row],[Close]]</f>
        <v>106032.15000000001</v>
      </c>
      <c r="H454" s="7">
        <f>(表格4[[#This Row],[Close]]-$B$2)/$B$2</f>
        <v>0.19799777530589541</v>
      </c>
      <c r="I454" s="7">
        <f>(表格4[[#This Row],[Capital]]-$G$2)/$G$2</f>
        <v>6.032150000000009E-2</v>
      </c>
    </row>
    <row r="455" spans="1:9" x14ac:dyDescent="0.25">
      <c r="A455" s="6">
        <v>39353</v>
      </c>
      <c r="B455" s="1">
        <v>53.6</v>
      </c>
      <c r="C455" s="4">
        <f t="shared" si="7"/>
        <v>53.699999999999996</v>
      </c>
      <c r="D455" s="1" t="str">
        <f>IF(表格4[[#This Row],[Close]]&gt;表格4[[#This Row],[3-Day Average]],"Buy",IF(表格4[[#This Row],[Close]]&lt;表格4[[#This Row],[3-Day Average]],"Sell",""))</f>
        <v>Sell</v>
      </c>
      <c r="E455" s="5">
        <f>IF(表格4[[#This Row],[Suggestion]]="Buy",E454-FLOOR(E454/表格4[[#This Row],[Close]],1)*表格4[[#This Row],[Close]],IF(表格4[[#This Row],[Suggestion]]="Sell",E454+F454*表格4[[#This Row],[Close]],E454))</f>
        <v>105539.90000000001</v>
      </c>
      <c r="F455" s="1">
        <f>IF(表格4[[#This Row],[Suggestion]]="Buy",F454+FLOOR(E454/表格4[[#This Row],[Close]],1),IF(表格4[[#This Row],[Suggestion]]="Sell",0,F454))</f>
        <v>0</v>
      </c>
      <c r="G455" s="5">
        <f>表格4[[#This Row],[Cash]]+表格4[[#This Row],[Stock Held]]*表格4[[#This Row],[Close]]</f>
        <v>105539.90000000001</v>
      </c>
      <c r="H455" s="7">
        <f>(表格4[[#This Row],[Close]]-$B$2)/$B$2</f>
        <v>0.19243604004449383</v>
      </c>
      <c r="I455" s="7">
        <f>(表格4[[#This Row],[Capital]]-$G$2)/$G$2</f>
        <v>5.5399000000000087E-2</v>
      </c>
    </row>
    <row r="456" spans="1:9" x14ac:dyDescent="0.25">
      <c r="A456" s="6">
        <v>39356</v>
      </c>
      <c r="B456" s="1">
        <v>53.6</v>
      </c>
      <c r="C456" s="4">
        <f t="shared" si="7"/>
        <v>53.683333333333337</v>
      </c>
      <c r="D456" s="1" t="str">
        <f>IF(表格4[[#This Row],[Close]]&gt;表格4[[#This Row],[3-Day Average]],"Buy",IF(表格4[[#This Row],[Close]]&lt;表格4[[#This Row],[3-Day Average]],"Sell",""))</f>
        <v>Sell</v>
      </c>
      <c r="E456" s="5">
        <f>IF(表格4[[#This Row],[Suggestion]]="Buy",E455-FLOOR(E455/表格4[[#This Row],[Close]],1)*表格4[[#This Row],[Close]],IF(表格4[[#This Row],[Suggestion]]="Sell",E455+F455*表格4[[#This Row],[Close]],E455))</f>
        <v>105539.90000000001</v>
      </c>
      <c r="F456" s="1">
        <f>IF(表格4[[#This Row],[Suggestion]]="Buy",F455+FLOOR(E455/表格4[[#This Row],[Close]],1),IF(表格4[[#This Row],[Suggestion]]="Sell",0,F455))</f>
        <v>0</v>
      </c>
      <c r="G456" s="5">
        <f>表格4[[#This Row],[Cash]]+表格4[[#This Row],[Stock Held]]*表格4[[#This Row],[Close]]</f>
        <v>105539.90000000001</v>
      </c>
      <c r="H456" s="7">
        <f>(表格4[[#This Row],[Close]]-$B$2)/$B$2</f>
        <v>0.19243604004449383</v>
      </c>
      <c r="I456" s="7">
        <f>(表格4[[#This Row],[Capital]]-$G$2)/$G$2</f>
        <v>5.5399000000000087E-2</v>
      </c>
    </row>
    <row r="457" spans="1:9" x14ac:dyDescent="0.25">
      <c r="A457" s="6">
        <v>39357</v>
      </c>
      <c r="B457" s="1">
        <v>53.6</v>
      </c>
      <c r="C457" s="4">
        <f t="shared" si="7"/>
        <v>53.6</v>
      </c>
      <c r="D457" s="1" t="str">
        <f>IF(表格4[[#This Row],[Close]]&gt;表格4[[#This Row],[3-Day Average]],"Buy",IF(表格4[[#This Row],[Close]]&lt;表格4[[#This Row],[3-Day Average]],"Sell",""))</f>
        <v/>
      </c>
      <c r="E457" s="5">
        <f>IF(表格4[[#This Row],[Suggestion]]="Buy",E456-FLOOR(E456/表格4[[#This Row],[Close]],1)*表格4[[#This Row],[Close]],IF(表格4[[#This Row],[Suggestion]]="Sell",E456+F456*表格4[[#This Row],[Close]],E456))</f>
        <v>105539.90000000001</v>
      </c>
      <c r="F457" s="1">
        <f>IF(表格4[[#This Row],[Suggestion]]="Buy",F456+FLOOR(E456/表格4[[#This Row],[Close]],1),IF(表格4[[#This Row],[Suggestion]]="Sell",0,F456))</f>
        <v>0</v>
      </c>
      <c r="G457" s="5">
        <f>表格4[[#This Row],[Cash]]+表格4[[#This Row],[Stock Held]]*表格4[[#This Row],[Close]]</f>
        <v>105539.90000000001</v>
      </c>
      <c r="H457" s="7">
        <f>(表格4[[#This Row],[Close]]-$B$2)/$B$2</f>
        <v>0.19243604004449383</v>
      </c>
      <c r="I457" s="7">
        <f>(表格4[[#This Row],[Capital]]-$G$2)/$G$2</f>
        <v>5.5399000000000087E-2</v>
      </c>
    </row>
    <row r="458" spans="1:9" x14ac:dyDescent="0.25">
      <c r="A458" s="6">
        <v>39358</v>
      </c>
      <c r="B458" s="1">
        <v>52.65</v>
      </c>
      <c r="C458" s="4">
        <f t="shared" si="7"/>
        <v>53.283333333333331</v>
      </c>
      <c r="D458" s="1" t="str">
        <f>IF(表格4[[#This Row],[Close]]&gt;表格4[[#This Row],[3-Day Average]],"Buy",IF(表格4[[#This Row],[Close]]&lt;表格4[[#This Row],[3-Day Average]],"Sell",""))</f>
        <v>Sell</v>
      </c>
      <c r="E458" s="5">
        <f>IF(表格4[[#This Row],[Suggestion]]="Buy",E457-FLOOR(E457/表格4[[#This Row],[Close]],1)*表格4[[#This Row],[Close]],IF(表格4[[#This Row],[Suggestion]]="Sell",E457+F457*表格4[[#This Row],[Close]],E457))</f>
        <v>105539.90000000001</v>
      </c>
      <c r="F458" s="1">
        <f>IF(表格4[[#This Row],[Suggestion]]="Buy",F457+FLOOR(E457/表格4[[#This Row],[Close]],1),IF(表格4[[#This Row],[Suggestion]]="Sell",0,F457))</f>
        <v>0</v>
      </c>
      <c r="G458" s="5">
        <f>表格4[[#This Row],[Cash]]+表格4[[#This Row],[Stock Held]]*表格4[[#This Row],[Close]]</f>
        <v>105539.90000000001</v>
      </c>
      <c r="H458" s="7">
        <f>(表格4[[#This Row],[Close]]-$B$2)/$B$2</f>
        <v>0.17130144605116787</v>
      </c>
      <c r="I458" s="7">
        <f>(表格4[[#This Row],[Capital]]-$G$2)/$G$2</f>
        <v>5.5399000000000087E-2</v>
      </c>
    </row>
    <row r="459" spans="1:9" x14ac:dyDescent="0.25">
      <c r="A459" s="6">
        <v>39359</v>
      </c>
      <c r="B459" s="1">
        <v>52.15</v>
      </c>
      <c r="C459" s="4">
        <f t="shared" si="7"/>
        <v>52.800000000000004</v>
      </c>
      <c r="D459" s="1" t="str">
        <f>IF(表格4[[#This Row],[Close]]&gt;表格4[[#This Row],[3-Day Average]],"Buy",IF(表格4[[#This Row],[Close]]&lt;表格4[[#This Row],[3-Day Average]],"Sell",""))</f>
        <v>Sell</v>
      </c>
      <c r="E459" s="5">
        <f>IF(表格4[[#This Row],[Suggestion]]="Buy",E458-FLOOR(E458/表格4[[#This Row],[Close]],1)*表格4[[#This Row],[Close]],IF(表格4[[#This Row],[Suggestion]]="Sell",E458+F458*表格4[[#This Row],[Close]],E458))</f>
        <v>105539.90000000001</v>
      </c>
      <c r="F459" s="1">
        <f>IF(表格4[[#This Row],[Suggestion]]="Buy",F458+FLOOR(E458/表格4[[#This Row],[Close]],1),IF(表格4[[#This Row],[Suggestion]]="Sell",0,F458))</f>
        <v>0</v>
      </c>
      <c r="G459" s="5">
        <f>表格4[[#This Row],[Cash]]+表格4[[#This Row],[Stock Held]]*表格4[[#This Row],[Close]]</f>
        <v>105539.90000000001</v>
      </c>
      <c r="H459" s="7">
        <f>(表格4[[#This Row],[Close]]-$B$2)/$B$2</f>
        <v>0.16017797552836474</v>
      </c>
      <c r="I459" s="7">
        <f>(表格4[[#This Row],[Capital]]-$G$2)/$G$2</f>
        <v>5.5399000000000087E-2</v>
      </c>
    </row>
    <row r="460" spans="1:9" x14ac:dyDescent="0.25">
      <c r="A460" s="6">
        <v>39360</v>
      </c>
      <c r="B460" s="1">
        <v>52.9</v>
      </c>
      <c r="C460" s="4">
        <f t="shared" si="7"/>
        <v>52.566666666666663</v>
      </c>
      <c r="D460" s="1" t="str">
        <f>IF(表格4[[#This Row],[Close]]&gt;表格4[[#This Row],[3-Day Average]],"Buy",IF(表格4[[#This Row],[Close]]&lt;表格4[[#This Row],[3-Day Average]],"Sell",""))</f>
        <v>Buy</v>
      </c>
      <c r="E460" s="5">
        <f>IF(表格4[[#This Row],[Suggestion]]="Buy",E459-FLOOR(E459/表格4[[#This Row],[Close]],1)*表格4[[#This Row],[Close]],IF(表格4[[#This Row],[Suggestion]]="Sell",E459+F459*表格4[[#This Row],[Close]],E459))</f>
        <v>4.4000000000087311</v>
      </c>
      <c r="F460" s="1">
        <f>IF(表格4[[#This Row],[Suggestion]]="Buy",F459+FLOOR(E459/表格4[[#This Row],[Close]],1),IF(表格4[[#This Row],[Suggestion]]="Sell",0,F459))</f>
        <v>1995</v>
      </c>
      <c r="G460" s="5">
        <f>表格4[[#This Row],[Cash]]+表格4[[#This Row],[Stock Held]]*表格4[[#This Row],[Close]]</f>
        <v>105539.90000000001</v>
      </c>
      <c r="H460" s="7">
        <f>(表格4[[#This Row],[Close]]-$B$2)/$B$2</f>
        <v>0.17686318131256942</v>
      </c>
      <c r="I460" s="7">
        <f>(表格4[[#This Row],[Capital]]-$G$2)/$G$2</f>
        <v>5.5399000000000087E-2</v>
      </c>
    </row>
    <row r="461" spans="1:9" x14ac:dyDescent="0.25">
      <c r="A461" s="6">
        <v>39363</v>
      </c>
      <c r="B461" s="1">
        <v>52.55</v>
      </c>
      <c r="C461" s="4">
        <f t="shared" si="7"/>
        <v>52.533333333333331</v>
      </c>
      <c r="D461" s="1" t="str">
        <f>IF(表格4[[#This Row],[Close]]&gt;表格4[[#This Row],[3-Day Average]],"Buy",IF(表格4[[#This Row],[Close]]&lt;表格4[[#This Row],[3-Day Average]],"Sell",""))</f>
        <v>Buy</v>
      </c>
      <c r="E461" s="5">
        <f>IF(表格4[[#This Row],[Suggestion]]="Buy",E460-FLOOR(E460/表格4[[#This Row],[Close]],1)*表格4[[#This Row],[Close]],IF(表格4[[#This Row],[Suggestion]]="Sell",E460+F460*表格4[[#This Row],[Close]],E460))</f>
        <v>4.4000000000087311</v>
      </c>
      <c r="F461" s="1">
        <f>IF(表格4[[#This Row],[Suggestion]]="Buy",F460+FLOOR(E460/表格4[[#This Row],[Close]],1),IF(表格4[[#This Row],[Suggestion]]="Sell",0,F460))</f>
        <v>1995</v>
      </c>
      <c r="G461" s="5">
        <f>表格4[[#This Row],[Cash]]+表格4[[#This Row],[Stock Held]]*表格4[[#This Row],[Close]]</f>
        <v>104841.65000000001</v>
      </c>
      <c r="H461" s="7">
        <f>(表格4[[#This Row],[Close]]-$B$2)/$B$2</f>
        <v>0.16907675194660721</v>
      </c>
      <c r="I461" s="7">
        <f>(表格4[[#This Row],[Capital]]-$G$2)/$G$2</f>
        <v>4.8416500000000084E-2</v>
      </c>
    </row>
    <row r="462" spans="1:9" x14ac:dyDescent="0.25">
      <c r="A462" s="6">
        <v>39364</v>
      </c>
      <c r="B462" s="1">
        <v>53</v>
      </c>
      <c r="C462" s="4">
        <f t="shared" si="7"/>
        <v>52.816666666666663</v>
      </c>
      <c r="D462" s="1" t="str">
        <f>IF(表格4[[#This Row],[Close]]&gt;表格4[[#This Row],[3-Day Average]],"Buy",IF(表格4[[#This Row],[Close]]&lt;表格4[[#This Row],[3-Day Average]],"Sell",""))</f>
        <v>Buy</v>
      </c>
      <c r="E462" s="5">
        <f>IF(表格4[[#This Row],[Suggestion]]="Buy",E461-FLOOR(E461/表格4[[#This Row],[Close]],1)*表格4[[#This Row],[Close]],IF(表格4[[#This Row],[Suggestion]]="Sell",E461+F461*表格4[[#This Row],[Close]],E461))</f>
        <v>4.4000000000087311</v>
      </c>
      <c r="F462" s="1">
        <f>IF(表格4[[#This Row],[Suggestion]]="Buy",F461+FLOOR(E461/表格4[[#This Row],[Close]],1),IF(表格4[[#This Row],[Suggestion]]="Sell",0,F461))</f>
        <v>1995</v>
      </c>
      <c r="G462" s="5">
        <f>表格4[[#This Row],[Cash]]+表格4[[#This Row],[Stock Held]]*表格4[[#This Row],[Close]]</f>
        <v>105739.40000000001</v>
      </c>
      <c r="H462" s="7">
        <f>(表格4[[#This Row],[Close]]-$B$2)/$B$2</f>
        <v>0.17908787541713006</v>
      </c>
      <c r="I462" s="7">
        <f>(表格4[[#This Row],[Capital]]-$G$2)/$G$2</f>
        <v>5.7394000000000091E-2</v>
      </c>
    </row>
    <row r="463" spans="1:9" x14ac:dyDescent="0.25">
      <c r="A463" s="6">
        <v>39365</v>
      </c>
      <c r="B463" s="1">
        <v>52.95</v>
      </c>
      <c r="C463" s="4">
        <f t="shared" si="7"/>
        <v>52.833333333333336</v>
      </c>
      <c r="D463" s="1" t="str">
        <f>IF(表格4[[#This Row],[Close]]&gt;表格4[[#This Row],[3-Day Average]],"Buy",IF(表格4[[#This Row],[Close]]&lt;表格4[[#This Row],[3-Day Average]],"Sell",""))</f>
        <v>Buy</v>
      </c>
      <c r="E463" s="5">
        <f>IF(表格4[[#This Row],[Suggestion]]="Buy",E462-FLOOR(E462/表格4[[#This Row],[Close]],1)*表格4[[#This Row],[Close]],IF(表格4[[#This Row],[Suggestion]]="Sell",E462+F462*表格4[[#This Row],[Close]],E462))</f>
        <v>4.4000000000087311</v>
      </c>
      <c r="F463" s="1">
        <f>IF(表格4[[#This Row],[Suggestion]]="Buy",F462+FLOOR(E462/表格4[[#This Row],[Close]],1),IF(表格4[[#This Row],[Suggestion]]="Sell",0,F462))</f>
        <v>1995</v>
      </c>
      <c r="G463" s="5">
        <f>表格4[[#This Row],[Cash]]+表格4[[#This Row],[Stock Held]]*表格4[[#This Row],[Close]]</f>
        <v>105639.65000000001</v>
      </c>
      <c r="H463" s="7">
        <f>(表格4[[#This Row],[Close]]-$B$2)/$B$2</f>
        <v>0.17797552836484981</v>
      </c>
      <c r="I463" s="7">
        <f>(表格4[[#This Row],[Capital]]-$G$2)/$G$2</f>
        <v>5.6396500000000085E-2</v>
      </c>
    </row>
    <row r="464" spans="1:9" x14ac:dyDescent="0.25">
      <c r="A464" s="6">
        <v>39366</v>
      </c>
      <c r="B464" s="1">
        <v>52.45</v>
      </c>
      <c r="C464" s="4">
        <f t="shared" si="7"/>
        <v>52.800000000000004</v>
      </c>
      <c r="D464" s="1" t="str">
        <f>IF(表格4[[#This Row],[Close]]&gt;表格4[[#This Row],[3-Day Average]],"Buy",IF(表格4[[#This Row],[Close]]&lt;表格4[[#This Row],[3-Day Average]],"Sell",""))</f>
        <v>Sell</v>
      </c>
      <c r="E464" s="5">
        <f>IF(表格4[[#This Row],[Suggestion]]="Buy",E463-FLOOR(E463/表格4[[#This Row],[Close]],1)*表格4[[#This Row],[Close]],IF(表格4[[#This Row],[Suggestion]]="Sell",E463+F463*表格4[[#This Row],[Close]],E463))</f>
        <v>104642.15000000001</v>
      </c>
      <c r="F464" s="1">
        <f>IF(表格4[[#This Row],[Suggestion]]="Buy",F463+FLOOR(E463/表格4[[#This Row],[Close]],1),IF(表格4[[#This Row],[Suggestion]]="Sell",0,F463))</f>
        <v>0</v>
      </c>
      <c r="G464" s="5">
        <f>表格4[[#This Row],[Cash]]+表格4[[#This Row],[Stock Held]]*表格4[[#This Row],[Close]]</f>
        <v>104642.15000000001</v>
      </c>
      <c r="H464" s="7">
        <f>(表格4[[#This Row],[Close]]-$B$2)/$B$2</f>
        <v>0.16685205784204671</v>
      </c>
      <c r="I464" s="7">
        <f>(表格4[[#This Row],[Capital]]-$G$2)/$G$2</f>
        <v>4.6421500000000088E-2</v>
      </c>
    </row>
    <row r="465" spans="1:9" x14ac:dyDescent="0.25">
      <c r="A465" s="6">
        <v>39367</v>
      </c>
      <c r="B465" s="1">
        <v>52.25</v>
      </c>
      <c r="C465" s="4">
        <f t="shared" si="7"/>
        <v>52.550000000000004</v>
      </c>
      <c r="D465" s="1" t="str">
        <f>IF(表格4[[#This Row],[Close]]&gt;表格4[[#This Row],[3-Day Average]],"Buy",IF(表格4[[#This Row],[Close]]&lt;表格4[[#This Row],[3-Day Average]],"Sell",""))</f>
        <v>Sell</v>
      </c>
      <c r="E465" s="5">
        <f>IF(表格4[[#This Row],[Suggestion]]="Buy",E464-FLOOR(E464/表格4[[#This Row],[Close]],1)*表格4[[#This Row],[Close]],IF(表格4[[#This Row],[Suggestion]]="Sell",E464+F464*表格4[[#This Row],[Close]],E464))</f>
        <v>104642.15000000001</v>
      </c>
      <c r="F465" s="1">
        <f>IF(表格4[[#This Row],[Suggestion]]="Buy",F464+FLOOR(E464/表格4[[#This Row],[Close]],1),IF(表格4[[#This Row],[Suggestion]]="Sell",0,F464))</f>
        <v>0</v>
      </c>
      <c r="G465" s="5">
        <f>表格4[[#This Row],[Cash]]+表格4[[#This Row],[Stock Held]]*表格4[[#This Row],[Close]]</f>
        <v>104642.15000000001</v>
      </c>
      <c r="H465" s="7">
        <f>(表格4[[#This Row],[Close]]-$B$2)/$B$2</f>
        <v>0.16240266963292541</v>
      </c>
      <c r="I465" s="7">
        <f>(表格4[[#This Row],[Capital]]-$G$2)/$G$2</f>
        <v>4.6421500000000088E-2</v>
      </c>
    </row>
    <row r="466" spans="1:9" x14ac:dyDescent="0.25">
      <c r="A466" s="6">
        <v>39370</v>
      </c>
      <c r="B466" s="1">
        <v>52.4</v>
      </c>
      <c r="C466" s="4">
        <f t="shared" si="7"/>
        <v>52.366666666666667</v>
      </c>
      <c r="D466" s="1" t="str">
        <f>IF(表格4[[#This Row],[Close]]&gt;表格4[[#This Row],[3-Day Average]],"Buy",IF(表格4[[#This Row],[Close]]&lt;表格4[[#This Row],[3-Day Average]],"Sell",""))</f>
        <v>Buy</v>
      </c>
      <c r="E466" s="5">
        <f>IF(表格4[[#This Row],[Suggestion]]="Buy",E465-FLOOR(E465/表格4[[#This Row],[Close]],1)*表格4[[#This Row],[Close]],IF(表格4[[#This Row],[Suggestion]]="Sell",E465+F465*表格4[[#This Row],[Close]],E465))</f>
        <v>51.750000000014552</v>
      </c>
      <c r="F466" s="1">
        <f>IF(表格4[[#This Row],[Suggestion]]="Buy",F465+FLOOR(E465/表格4[[#This Row],[Close]],1),IF(表格4[[#This Row],[Suggestion]]="Sell",0,F465))</f>
        <v>1996</v>
      </c>
      <c r="G466" s="5">
        <f>表格4[[#This Row],[Cash]]+表格4[[#This Row],[Stock Held]]*表格4[[#This Row],[Close]]</f>
        <v>104642.15000000001</v>
      </c>
      <c r="H466" s="7">
        <f>(表格4[[#This Row],[Close]]-$B$2)/$B$2</f>
        <v>0.16573971078976629</v>
      </c>
      <c r="I466" s="7">
        <f>(表格4[[#This Row],[Capital]]-$G$2)/$G$2</f>
        <v>4.6421500000000088E-2</v>
      </c>
    </row>
    <row r="467" spans="1:9" x14ac:dyDescent="0.25">
      <c r="A467" s="6">
        <v>39371</v>
      </c>
      <c r="B467" s="1">
        <v>51.85</v>
      </c>
      <c r="C467" s="4">
        <f t="shared" si="7"/>
        <v>52.166666666666664</v>
      </c>
      <c r="D467" s="1" t="str">
        <f>IF(表格4[[#This Row],[Close]]&gt;表格4[[#This Row],[3-Day Average]],"Buy",IF(表格4[[#This Row],[Close]]&lt;表格4[[#This Row],[3-Day Average]],"Sell",""))</f>
        <v>Sell</v>
      </c>
      <c r="E467" s="5">
        <f>IF(表格4[[#This Row],[Suggestion]]="Buy",E466-FLOOR(E466/表格4[[#This Row],[Close]],1)*表格4[[#This Row],[Close]],IF(表格4[[#This Row],[Suggestion]]="Sell",E466+F466*表格4[[#This Row],[Close]],E466))</f>
        <v>103544.35000000002</v>
      </c>
      <c r="F467" s="1">
        <f>IF(表格4[[#This Row],[Suggestion]]="Buy",F466+FLOOR(E466/表格4[[#This Row],[Close]],1),IF(表格4[[#This Row],[Suggestion]]="Sell",0,F466))</f>
        <v>0</v>
      </c>
      <c r="G467" s="5">
        <f>表格4[[#This Row],[Cash]]+表格4[[#This Row],[Stock Held]]*表格4[[#This Row],[Close]]</f>
        <v>103544.35000000002</v>
      </c>
      <c r="H467" s="7">
        <f>(表格4[[#This Row],[Close]]-$B$2)/$B$2</f>
        <v>0.15350389321468294</v>
      </c>
      <c r="I467" s="7">
        <f>(表格4[[#This Row],[Capital]]-$G$2)/$G$2</f>
        <v>3.5443500000000204E-2</v>
      </c>
    </row>
    <row r="468" spans="1:9" x14ac:dyDescent="0.25">
      <c r="A468" s="6">
        <v>39372</v>
      </c>
      <c r="B468" s="1">
        <v>52.55</v>
      </c>
      <c r="C468" s="4">
        <f t="shared" si="7"/>
        <v>52.266666666666673</v>
      </c>
      <c r="D468" s="1" t="str">
        <f>IF(表格4[[#This Row],[Close]]&gt;表格4[[#This Row],[3-Day Average]],"Buy",IF(表格4[[#This Row],[Close]]&lt;表格4[[#This Row],[3-Day Average]],"Sell",""))</f>
        <v>Buy</v>
      </c>
      <c r="E468" s="5">
        <f>IF(表格4[[#This Row],[Suggestion]]="Buy",E467-FLOOR(E467/表格4[[#This Row],[Close]],1)*表格4[[#This Row],[Close]],IF(表格4[[#This Row],[Suggestion]]="Sell",E467+F467*表格4[[#This Row],[Close]],E467))</f>
        <v>20.850000000020373</v>
      </c>
      <c r="F468" s="1">
        <f>IF(表格4[[#This Row],[Suggestion]]="Buy",F467+FLOOR(E467/表格4[[#This Row],[Close]],1),IF(表格4[[#This Row],[Suggestion]]="Sell",0,F467))</f>
        <v>1970</v>
      </c>
      <c r="G468" s="5">
        <f>表格4[[#This Row],[Cash]]+表格4[[#This Row],[Stock Held]]*表格4[[#This Row],[Close]]</f>
        <v>103544.35000000002</v>
      </c>
      <c r="H468" s="7">
        <f>(表格4[[#This Row],[Close]]-$B$2)/$B$2</f>
        <v>0.16907675194660721</v>
      </c>
      <c r="I468" s="7">
        <f>(表格4[[#This Row],[Capital]]-$G$2)/$G$2</f>
        <v>3.5443500000000204E-2</v>
      </c>
    </row>
    <row r="469" spans="1:9" x14ac:dyDescent="0.25">
      <c r="A469" s="6">
        <v>39373</v>
      </c>
      <c r="B469" s="1">
        <v>52.6</v>
      </c>
      <c r="C469" s="4">
        <f t="shared" si="7"/>
        <v>52.333333333333336</v>
      </c>
      <c r="D469" s="1" t="str">
        <f>IF(表格4[[#This Row],[Close]]&gt;表格4[[#This Row],[3-Day Average]],"Buy",IF(表格4[[#This Row],[Close]]&lt;表格4[[#This Row],[3-Day Average]],"Sell",""))</f>
        <v>Buy</v>
      </c>
      <c r="E469" s="5">
        <f>IF(表格4[[#This Row],[Suggestion]]="Buy",E468-FLOOR(E468/表格4[[#This Row],[Close]],1)*表格4[[#This Row],[Close]],IF(表格4[[#This Row],[Suggestion]]="Sell",E468+F468*表格4[[#This Row],[Close]],E468))</f>
        <v>20.850000000020373</v>
      </c>
      <c r="F469" s="1">
        <f>IF(表格4[[#This Row],[Suggestion]]="Buy",F468+FLOOR(E468/表格4[[#This Row],[Close]],1),IF(表格4[[#This Row],[Suggestion]]="Sell",0,F468))</f>
        <v>1970</v>
      </c>
      <c r="G469" s="5">
        <f>表格4[[#This Row],[Cash]]+表格4[[#This Row],[Stock Held]]*表格4[[#This Row],[Close]]</f>
        <v>103642.85000000002</v>
      </c>
      <c r="H469" s="7">
        <f>(表格4[[#This Row],[Close]]-$B$2)/$B$2</f>
        <v>0.17018909899888762</v>
      </c>
      <c r="I469" s="7">
        <f>(表格4[[#This Row],[Capital]]-$G$2)/$G$2</f>
        <v>3.6428500000000204E-2</v>
      </c>
    </row>
    <row r="470" spans="1:9" x14ac:dyDescent="0.25">
      <c r="A470" s="6">
        <v>39374</v>
      </c>
      <c r="B470" s="1">
        <v>52.6</v>
      </c>
      <c r="C470" s="4">
        <f t="shared" si="7"/>
        <v>52.583333333333336</v>
      </c>
      <c r="D470" s="1" t="str">
        <f>IF(表格4[[#This Row],[Close]]&gt;表格4[[#This Row],[3-Day Average]],"Buy",IF(表格4[[#This Row],[Close]]&lt;表格4[[#This Row],[3-Day Average]],"Sell",""))</f>
        <v>Buy</v>
      </c>
      <c r="E470" s="5">
        <f>IF(表格4[[#This Row],[Suggestion]]="Buy",E469-FLOOR(E469/表格4[[#This Row],[Close]],1)*表格4[[#This Row],[Close]],IF(表格4[[#This Row],[Suggestion]]="Sell",E469+F469*表格4[[#This Row],[Close]],E469))</f>
        <v>20.850000000020373</v>
      </c>
      <c r="F470" s="1">
        <f>IF(表格4[[#This Row],[Suggestion]]="Buy",F469+FLOOR(E469/表格4[[#This Row],[Close]],1),IF(表格4[[#This Row],[Suggestion]]="Sell",0,F469))</f>
        <v>1970</v>
      </c>
      <c r="G470" s="5">
        <f>表格4[[#This Row],[Cash]]+表格4[[#This Row],[Stock Held]]*表格4[[#This Row],[Close]]</f>
        <v>103642.85000000002</v>
      </c>
      <c r="H470" s="7">
        <f>(表格4[[#This Row],[Close]]-$B$2)/$B$2</f>
        <v>0.17018909899888762</v>
      </c>
      <c r="I470" s="7">
        <f>(表格4[[#This Row],[Capital]]-$G$2)/$G$2</f>
        <v>3.6428500000000204E-2</v>
      </c>
    </row>
    <row r="471" spans="1:9" x14ac:dyDescent="0.25">
      <c r="A471" s="6">
        <v>39377</v>
      </c>
      <c r="B471" s="1">
        <v>52.05</v>
      </c>
      <c r="C471" s="4">
        <f t="shared" si="7"/>
        <v>52.416666666666664</v>
      </c>
      <c r="D471" s="1" t="str">
        <f>IF(表格4[[#This Row],[Close]]&gt;表格4[[#This Row],[3-Day Average]],"Buy",IF(表格4[[#This Row],[Close]]&lt;表格4[[#This Row],[3-Day Average]],"Sell",""))</f>
        <v>Sell</v>
      </c>
      <c r="E471" s="5">
        <f>IF(表格4[[#This Row],[Suggestion]]="Buy",E470-FLOOR(E470/表格4[[#This Row],[Close]],1)*表格4[[#This Row],[Close]],IF(表格4[[#This Row],[Suggestion]]="Sell",E470+F470*表格4[[#This Row],[Close]],E470))</f>
        <v>102559.35000000002</v>
      </c>
      <c r="F471" s="1">
        <f>IF(表格4[[#This Row],[Suggestion]]="Buy",F470+FLOOR(E470/表格4[[#This Row],[Close]],1),IF(表格4[[#This Row],[Suggestion]]="Sell",0,F470))</f>
        <v>0</v>
      </c>
      <c r="G471" s="5">
        <f>表格4[[#This Row],[Cash]]+表格4[[#This Row],[Stock Held]]*表格4[[#This Row],[Close]]</f>
        <v>102559.35000000002</v>
      </c>
      <c r="H471" s="7">
        <f>(表格4[[#This Row],[Close]]-$B$2)/$B$2</f>
        <v>0.1579532814238041</v>
      </c>
      <c r="I471" s="7">
        <f>(表格4[[#This Row],[Capital]]-$G$2)/$G$2</f>
        <v>2.5593500000000203E-2</v>
      </c>
    </row>
    <row r="472" spans="1:9" x14ac:dyDescent="0.25">
      <c r="A472" s="6">
        <v>39378</v>
      </c>
      <c r="B472" s="1">
        <v>52.3</v>
      </c>
      <c r="C472" s="4">
        <f t="shared" si="7"/>
        <v>52.316666666666663</v>
      </c>
      <c r="D472" s="1" t="str">
        <f>IF(表格4[[#This Row],[Close]]&gt;表格4[[#This Row],[3-Day Average]],"Buy",IF(表格4[[#This Row],[Close]]&lt;表格4[[#This Row],[3-Day Average]],"Sell",""))</f>
        <v>Sell</v>
      </c>
      <c r="E472" s="5">
        <f>IF(表格4[[#This Row],[Suggestion]]="Buy",E471-FLOOR(E471/表格4[[#This Row],[Close]],1)*表格4[[#This Row],[Close]],IF(表格4[[#This Row],[Suggestion]]="Sell",E471+F471*表格4[[#This Row],[Close]],E471))</f>
        <v>102559.35000000002</v>
      </c>
      <c r="F472" s="1">
        <f>IF(表格4[[#This Row],[Suggestion]]="Buy",F471+FLOOR(E471/表格4[[#This Row],[Close]],1),IF(表格4[[#This Row],[Suggestion]]="Sell",0,F471))</f>
        <v>0</v>
      </c>
      <c r="G472" s="5">
        <f>表格4[[#This Row],[Cash]]+表格4[[#This Row],[Stock Held]]*表格4[[#This Row],[Close]]</f>
        <v>102559.35000000002</v>
      </c>
      <c r="H472" s="7">
        <f>(表格4[[#This Row],[Close]]-$B$2)/$B$2</f>
        <v>0.16351501668520566</v>
      </c>
      <c r="I472" s="7">
        <f>(表格4[[#This Row],[Capital]]-$G$2)/$G$2</f>
        <v>2.5593500000000203E-2</v>
      </c>
    </row>
    <row r="473" spans="1:9" x14ac:dyDescent="0.25">
      <c r="A473" s="6">
        <v>39379</v>
      </c>
      <c r="B473" s="1">
        <v>52.15</v>
      </c>
      <c r="C473" s="4">
        <f t="shared" si="7"/>
        <v>52.166666666666664</v>
      </c>
      <c r="D473" s="1" t="str">
        <f>IF(表格4[[#This Row],[Close]]&gt;表格4[[#This Row],[3-Day Average]],"Buy",IF(表格4[[#This Row],[Close]]&lt;表格4[[#This Row],[3-Day Average]],"Sell",""))</f>
        <v>Sell</v>
      </c>
      <c r="E473" s="5">
        <f>IF(表格4[[#This Row],[Suggestion]]="Buy",E472-FLOOR(E472/表格4[[#This Row],[Close]],1)*表格4[[#This Row],[Close]],IF(表格4[[#This Row],[Suggestion]]="Sell",E472+F472*表格4[[#This Row],[Close]],E472))</f>
        <v>102559.35000000002</v>
      </c>
      <c r="F473" s="1">
        <f>IF(表格4[[#This Row],[Suggestion]]="Buy",F472+FLOOR(E472/表格4[[#This Row],[Close]],1),IF(表格4[[#This Row],[Suggestion]]="Sell",0,F472))</f>
        <v>0</v>
      </c>
      <c r="G473" s="5">
        <f>表格4[[#This Row],[Cash]]+表格4[[#This Row],[Stock Held]]*表格4[[#This Row],[Close]]</f>
        <v>102559.35000000002</v>
      </c>
      <c r="H473" s="7">
        <f>(表格4[[#This Row],[Close]]-$B$2)/$B$2</f>
        <v>0.16017797552836474</v>
      </c>
      <c r="I473" s="7">
        <f>(表格4[[#This Row],[Capital]]-$G$2)/$G$2</f>
        <v>2.5593500000000203E-2</v>
      </c>
    </row>
    <row r="474" spans="1:9" x14ac:dyDescent="0.25">
      <c r="A474" s="6">
        <v>39380</v>
      </c>
      <c r="B474" s="1">
        <v>52.3</v>
      </c>
      <c r="C474" s="4">
        <f t="shared" si="7"/>
        <v>52.25</v>
      </c>
      <c r="D474" s="1" t="str">
        <f>IF(表格4[[#This Row],[Close]]&gt;表格4[[#This Row],[3-Day Average]],"Buy",IF(表格4[[#This Row],[Close]]&lt;表格4[[#This Row],[3-Day Average]],"Sell",""))</f>
        <v>Buy</v>
      </c>
      <c r="E474" s="5">
        <f>IF(表格4[[#This Row],[Suggestion]]="Buy",E473-FLOOR(E473/表格4[[#This Row],[Close]],1)*表格4[[#This Row],[Close]],IF(表格4[[#This Row],[Suggestion]]="Sell",E473+F473*表格4[[#This Row],[Close]],E473))</f>
        <v>51.350000000020373</v>
      </c>
      <c r="F474" s="1">
        <f>IF(表格4[[#This Row],[Suggestion]]="Buy",F473+FLOOR(E473/表格4[[#This Row],[Close]],1),IF(表格4[[#This Row],[Suggestion]]="Sell",0,F473))</f>
        <v>1960</v>
      </c>
      <c r="G474" s="5">
        <f>表格4[[#This Row],[Cash]]+表格4[[#This Row],[Stock Held]]*表格4[[#This Row],[Close]]</f>
        <v>102559.35000000002</v>
      </c>
      <c r="H474" s="7">
        <f>(表格4[[#This Row],[Close]]-$B$2)/$B$2</f>
        <v>0.16351501668520566</v>
      </c>
      <c r="I474" s="7">
        <f>(表格4[[#This Row],[Capital]]-$G$2)/$G$2</f>
        <v>2.5593500000000203E-2</v>
      </c>
    </row>
    <row r="475" spans="1:9" x14ac:dyDescent="0.25">
      <c r="A475" s="6">
        <v>39381</v>
      </c>
      <c r="B475" s="1">
        <v>52.45</v>
      </c>
      <c r="C475" s="4">
        <f t="shared" si="7"/>
        <v>52.29999999999999</v>
      </c>
      <c r="D475" s="1" t="str">
        <f>IF(表格4[[#This Row],[Close]]&gt;表格4[[#This Row],[3-Day Average]],"Buy",IF(表格4[[#This Row],[Close]]&lt;表格4[[#This Row],[3-Day Average]],"Sell",""))</f>
        <v>Buy</v>
      </c>
      <c r="E475" s="5">
        <f>IF(表格4[[#This Row],[Suggestion]]="Buy",E474-FLOOR(E474/表格4[[#This Row],[Close]],1)*表格4[[#This Row],[Close]],IF(表格4[[#This Row],[Suggestion]]="Sell",E474+F474*表格4[[#This Row],[Close]],E474))</f>
        <v>51.350000000020373</v>
      </c>
      <c r="F475" s="1">
        <f>IF(表格4[[#This Row],[Suggestion]]="Buy",F474+FLOOR(E474/表格4[[#This Row],[Close]],1),IF(表格4[[#This Row],[Suggestion]]="Sell",0,F474))</f>
        <v>1960</v>
      </c>
      <c r="G475" s="5">
        <f>表格4[[#This Row],[Cash]]+表格4[[#This Row],[Stock Held]]*表格4[[#This Row],[Close]]</f>
        <v>102853.35000000002</v>
      </c>
      <c r="H475" s="7">
        <f>(表格4[[#This Row],[Close]]-$B$2)/$B$2</f>
        <v>0.16685205784204671</v>
      </c>
      <c r="I475" s="7">
        <f>(表格4[[#This Row],[Capital]]-$G$2)/$G$2</f>
        <v>2.8533500000000205E-2</v>
      </c>
    </row>
    <row r="476" spans="1:9" x14ac:dyDescent="0.25">
      <c r="A476" s="6">
        <v>39384</v>
      </c>
      <c r="B476" s="1">
        <v>52.85</v>
      </c>
      <c r="C476" s="4">
        <f t="shared" si="7"/>
        <v>52.533333333333331</v>
      </c>
      <c r="D476" s="1" t="str">
        <f>IF(表格4[[#This Row],[Close]]&gt;表格4[[#This Row],[3-Day Average]],"Buy",IF(表格4[[#This Row],[Close]]&lt;表格4[[#This Row],[3-Day Average]],"Sell",""))</f>
        <v>Buy</v>
      </c>
      <c r="E476" s="5">
        <f>IF(表格4[[#This Row],[Suggestion]]="Buy",E475-FLOOR(E475/表格4[[#This Row],[Close]],1)*表格4[[#This Row],[Close]],IF(表格4[[#This Row],[Suggestion]]="Sell",E475+F475*表格4[[#This Row],[Close]],E475))</f>
        <v>51.350000000020373</v>
      </c>
      <c r="F476" s="1">
        <f>IF(表格4[[#This Row],[Suggestion]]="Buy",F475+FLOOR(E475/表格4[[#This Row],[Close]],1),IF(表格4[[#This Row],[Suggestion]]="Sell",0,F475))</f>
        <v>1960</v>
      </c>
      <c r="G476" s="5">
        <f>表格4[[#This Row],[Cash]]+表格4[[#This Row],[Stock Held]]*表格4[[#This Row],[Close]]</f>
        <v>103637.35000000002</v>
      </c>
      <c r="H476" s="7">
        <f>(表格4[[#This Row],[Close]]-$B$2)/$B$2</f>
        <v>0.17575083426028917</v>
      </c>
      <c r="I476" s="7">
        <f>(表格4[[#This Row],[Capital]]-$G$2)/$G$2</f>
        <v>3.6373500000000204E-2</v>
      </c>
    </row>
    <row r="477" spans="1:9" x14ac:dyDescent="0.25">
      <c r="A477" s="6">
        <v>39385</v>
      </c>
      <c r="B477" s="1">
        <v>52.1</v>
      </c>
      <c r="C477" s="4">
        <f t="shared" si="7"/>
        <v>52.466666666666669</v>
      </c>
      <c r="D477" s="1" t="str">
        <f>IF(表格4[[#This Row],[Close]]&gt;表格4[[#This Row],[3-Day Average]],"Buy",IF(表格4[[#This Row],[Close]]&lt;表格4[[#This Row],[3-Day Average]],"Sell",""))</f>
        <v>Sell</v>
      </c>
      <c r="E477" s="5">
        <f>IF(表格4[[#This Row],[Suggestion]]="Buy",E476-FLOOR(E476/表格4[[#This Row],[Close]],1)*表格4[[#This Row],[Close]],IF(表格4[[#This Row],[Suggestion]]="Sell",E476+F476*表格4[[#This Row],[Close]],E476))</f>
        <v>102167.35000000002</v>
      </c>
      <c r="F477" s="1">
        <f>IF(表格4[[#This Row],[Suggestion]]="Buy",F476+FLOOR(E476/表格4[[#This Row],[Close]],1),IF(表格4[[#This Row],[Suggestion]]="Sell",0,F476))</f>
        <v>0</v>
      </c>
      <c r="G477" s="5">
        <f>表格4[[#This Row],[Cash]]+表格4[[#This Row],[Stock Held]]*表格4[[#This Row],[Close]]</f>
        <v>102167.35000000002</v>
      </c>
      <c r="H477" s="7">
        <f>(表格4[[#This Row],[Close]]-$B$2)/$B$2</f>
        <v>0.15906562847608449</v>
      </c>
      <c r="I477" s="7">
        <f>(表格4[[#This Row],[Capital]]-$G$2)/$G$2</f>
        <v>2.1673500000000203E-2</v>
      </c>
    </row>
    <row r="478" spans="1:9" x14ac:dyDescent="0.25">
      <c r="A478" s="6">
        <v>39386</v>
      </c>
      <c r="B478" s="1">
        <v>52.4</v>
      </c>
      <c r="C478" s="4">
        <f t="shared" si="7"/>
        <v>52.449999999999996</v>
      </c>
      <c r="D478" s="1" t="str">
        <f>IF(表格4[[#This Row],[Close]]&gt;表格4[[#This Row],[3-Day Average]],"Buy",IF(表格4[[#This Row],[Close]]&lt;表格4[[#This Row],[3-Day Average]],"Sell",""))</f>
        <v>Sell</v>
      </c>
      <c r="E478" s="5">
        <f>IF(表格4[[#This Row],[Suggestion]]="Buy",E477-FLOOR(E477/表格4[[#This Row],[Close]],1)*表格4[[#This Row],[Close]],IF(表格4[[#This Row],[Suggestion]]="Sell",E477+F477*表格4[[#This Row],[Close]],E477))</f>
        <v>102167.35000000002</v>
      </c>
      <c r="F478" s="1">
        <f>IF(表格4[[#This Row],[Suggestion]]="Buy",F477+FLOOR(E477/表格4[[#This Row],[Close]],1),IF(表格4[[#This Row],[Suggestion]]="Sell",0,F477))</f>
        <v>0</v>
      </c>
      <c r="G478" s="5">
        <f>表格4[[#This Row],[Cash]]+表格4[[#This Row],[Stock Held]]*表格4[[#This Row],[Close]]</f>
        <v>102167.35000000002</v>
      </c>
      <c r="H478" s="7">
        <f>(表格4[[#This Row],[Close]]-$B$2)/$B$2</f>
        <v>0.16573971078976629</v>
      </c>
      <c r="I478" s="7">
        <f>(表格4[[#This Row],[Capital]]-$G$2)/$G$2</f>
        <v>2.1673500000000203E-2</v>
      </c>
    </row>
    <row r="479" spans="1:9" x14ac:dyDescent="0.25">
      <c r="A479" s="6">
        <v>39387</v>
      </c>
      <c r="B479" s="1">
        <v>52.4</v>
      </c>
      <c r="C479" s="4">
        <f t="shared" si="7"/>
        <v>52.300000000000004</v>
      </c>
      <c r="D479" s="1" t="str">
        <f>IF(表格4[[#This Row],[Close]]&gt;表格4[[#This Row],[3-Day Average]],"Buy",IF(表格4[[#This Row],[Close]]&lt;表格4[[#This Row],[3-Day Average]],"Sell",""))</f>
        <v>Buy</v>
      </c>
      <c r="E479" s="5">
        <f>IF(表格4[[#This Row],[Suggestion]]="Buy",E478-FLOOR(E478/表格4[[#This Row],[Close]],1)*表格4[[#This Row],[Close]],IF(表格4[[#This Row],[Suggestion]]="Sell",E478+F478*表格4[[#This Row],[Close]],E478))</f>
        <v>39.750000000029104</v>
      </c>
      <c r="F479" s="1">
        <f>IF(表格4[[#This Row],[Suggestion]]="Buy",F478+FLOOR(E478/表格4[[#This Row],[Close]],1),IF(表格4[[#This Row],[Suggestion]]="Sell",0,F478))</f>
        <v>1949</v>
      </c>
      <c r="G479" s="5">
        <f>表格4[[#This Row],[Cash]]+表格4[[#This Row],[Stock Held]]*表格4[[#This Row],[Close]]</f>
        <v>102167.35000000002</v>
      </c>
      <c r="H479" s="7">
        <f>(表格4[[#This Row],[Close]]-$B$2)/$B$2</f>
        <v>0.16573971078976629</v>
      </c>
      <c r="I479" s="7">
        <f>(表格4[[#This Row],[Capital]]-$G$2)/$G$2</f>
        <v>2.1673500000000203E-2</v>
      </c>
    </row>
    <row r="480" spans="1:9" x14ac:dyDescent="0.25">
      <c r="A480" s="6">
        <v>39388</v>
      </c>
      <c r="B480" s="1">
        <v>52.15</v>
      </c>
      <c r="C480" s="4">
        <f t="shared" si="7"/>
        <v>52.316666666666663</v>
      </c>
      <c r="D480" s="1" t="str">
        <f>IF(表格4[[#This Row],[Close]]&gt;表格4[[#This Row],[3-Day Average]],"Buy",IF(表格4[[#This Row],[Close]]&lt;表格4[[#This Row],[3-Day Average]],"Sell",""))</f>
        <v>Sell</v>
      </c>
      <c r="E480" s="5">
        <f>IF(表格4[[#This Row],[Suggestion]]="Buy",E479-FLOOR(E479/表格4[[#This Row],[Close]],1)*表格4[[#This Row],[Close]],IF(表格4[[#This Row],[Suggestion]]="Sell",E479+F479*表格4[[#This Row],[Close]],E479))</f>
        <v>101680.10000000002</v>
      </c>
      <c r="F480" s="1">
        <f>IF(表格4[[#This Row],[Suggestion]]="Buy",F479+FLOOR(E479/表格4[[#This Row],[Close]],1),IF(表格4[[#This Row],[Suggestion]]="Sell",0,F479))</f>
        <v>0</v>
      </c>
      <c r="G480" s="5">
        <f>表格4[[#This Row],[Cash]]+表格4[[#This Row],[Stock Held]]*表格4[[#This Row],[Close]]</f>
        <v>101680.10000000002</v>
      </c>
      <c r="H480" s="7">
        <f>(表格4[[#This Row],[Close]]-$B$2)/$B$2</f>
        <v>0.16017797552836474</v>
      </c>
      <c r="I480" s="7">
        <f>(表格4[[#This Row],[Capital]]-$G$2)/$G$2</f>
        <v>1.6801000000000205E-2</v>
      </c>
    </row>
    <row r="481" spans="1:9" x14ac:dyDescent="0.25">
      <c r="A481" s="6">
        <v>39391</v>
      </c>
      <c r="B481" s="1">
        <v>52.3</v>
      </c>
      <c r="C481" s="4">
        <f t="shared" si="7"/>
        <v>52.283333333333331</v>
      </c>
      <c r="D481" s="1" t="str">
        <f>IF(表格4[[#This Row],[Close]]&gt;表格4[[#This Row],[3-Day Average]],"Buy",IF(表格4[[#This Row],[Close]]&lt;表格4[[#This Row],[3-Day Average]],"Sell",""))</f>
        <v>Buy</v>
      </c>
      <c r="E481" s="5">
        <f>IF(表格4[[#This Row],[Suggestion]]="Buy",E480-FLOOR(E480/表格4[[#This Row],[Close]],1)*表格4[[#This Row],[Close]],IF(表格4[[#This Row],[Suggestion]]="Sell",E480+F480*表格4[[#This Row],[Close]],E480))</f>
        <v>8.9000000000232831</v>
      </c>
      <c r="F481" s="1">
        <f>IF(表格4[[#This Row],[Suggestion]]="Buy",F480+FLOOR(E480/表格4[[#This Row],[Close]],1),IF(表格4[[#This Row],[Suggestion]]="Sell",0,F480))</f>
        <v>1944</v>
      </c>
      <c r="G481" s="5">
        <f>表格4[[#This Row],[Cash]]+表格4[[#This Row],[Stock Held]]*表格4[[#This Row],[Close]]</f>
        <v>101680.10000000002</v>
      </c>
      <c r="H481" s="7">
        <f>(表格4[[#This Row],[Close]]-$B$2)/$B$2</f>
        <v>0.16351501668520566</v>
      </c>
      <c r="I481" s="7">
        <f>(表格4[[#This Row],[Capital]]-$G$2)/$G$2</f>
        <v>1.6801000000000205E-2</v>
      </c>
    </row>
    <row r="482" spans="1:9" x14ac:dyDescent="0.25">
      <c r="A482" s="6">
        <v>39392</v>
      </c>
      <c r="B482" s="1">
        <v>52.4</v>
      </c>
      <c r="C482" s="4">
        <f t="shared" si="7"/>
        <v>52.283333333333331</v>
      </c>
      <c r="D482" s="1" t="str">
        <f>IF(表格4[[#This Row],[Close]]&gt;表格4[[#This Row],[3-Day Average]],"Buy",IF(表格4[[#This Row],[Close]]&lt;表格4[[#This Row],[3-Day Average]],"Sell",""))</f>
        <v>Buy</v>
      </c>
      <c r="E482" s="5">
        <f>IF(表格4[[#This Row],[Suggestion]]="Buy",E481-FLOOR(E481/表格4[[#This Row],[Close]],1)*表格4[[#This Row],[Close]],IF(表格4[[#This Row],[Suggestion]]="Sell",E481+F481*表格4[[#This Row],[Close]],E481))</f>
        <v>8.9000000000232831</v>
      </c>
      <c r="F482" s="1">
        <f>IF(表格4[[#This Row],[Suggestion]]="Buy",F481+FLOOR(E481/表格4[[#This Row],[Close]],1),IF(表格4[[#This Row],[Suggestion]]="Sell",0,F481))</f>
        <v>1944</v>
      </c>
      <c r="G482" s="5">
        <f>表格4[[#This Row],[Cash]]+表格4[[#This Row],[Stock Held]]*表格4[[#This Row],[Close]]</f>
        <v>101874.50000000001</v>
      </c>
      <c r="H482" s="7">
        <f>(表格4[[#This Row],[Close]]-$B$2)/$B$2</f>
        <v>0.16573971078976629</v>
      </c>
      <c r="I482" s="7">
        <f>(表格4[[#This Row],[Capital]]-$G$2)/$G$2</f>
        <v>1.8745000000000147E-2</v>
      </c>
    </row>
    <row r="483" spans="1:9" x14ac:dyDescent="0.25">
      <c r="A483" s="6">
        <v>39393</v>
      </c>
      <c r="B483" s="1">
        <v>52.75</v>
      </c>
      <c r="C483" s="4">
        <f t="shared" si="7"/>
        <v>52.483333333333327</v>
      </c>
      <c r="D483" s="1" t="str">
        <f>IF(表格4[[#This Row],[Close]]&gt;表格4[[#This Row],[3-Day Average]],"Buy",IF(表格4[[#This Row],[Close]]&lt;表格4[[#This Row],[3-Day Average]],"Sell",""))</f>
        <v>Buy</v>
      </c>
      <c r="E483" s="5">
        <f>IF(表格4[[#This Row],[Suggestion]]="Buy",E482-FLOOR(E482/表格4[[#This Row],[Close]],1)*表格4[[#This Row],[Close]],IF(表格4[[#This Row],[Suggestion]]="Sell",E482+F482*表格4[[#This Row],[Close]],E482))</f>
        <v>8.9000000000232831</v>
      </c>
      <c r="F483" s="1">
        <f>IF(表格4[[#This Row],[Suggestion]]="Buy",F482+FLOOR(E482/表格4[[#This Row],[Close]],1),IF(表格4[[#This Row],[Suggestion]]="Sell",0,F482))</f>
        <v>1944</v>
      </c>
      <c r="G483" s="5">
        <f>表格4[[#This Row],[Cash]]+表格4[[#This Row],[Stock Held]]*表格4[[#This Row],[Close]]</f>
        <v>102554.90000000002</v>
      </c>
      <c r="H483" s="7">
        <f>(表格4[[#This Row],[Close]]-$B$2)/$B$2</f>
        <v>0.17352614015572851</v>
      </c>
      <c r="I483" s="7">
        <f>(表格4[[#This Row],[Capital]]-$G$2)/$G$2</f>
        <v>2.5549000000000231E-2</v>
      </c>
    </row>
    <row r="484" spans="1:9" x14ac:dyDescent="0.25">
      <c r="A484" s="6">
        <v>39394</v>
      </c>
      <c r="B484" s="1">
        <v>51.85</v>
      </c>
      <c r="C484" s="4">
        <f t="shared" si="7"/>
        <v>52.333333333333336</v>
      </c>
      <c r="D484" s="1" t="str">
        <f>IF(表格4[[#This Row],[Close]]&gt;表格4[[#This Row],[3-Day Average]],"Buy",IF(表格4[[#This Row],[Close]]&lt;表格4[[#This Row],[3-Day Average]],"Sell",""))</f>
        <v>Sell</v>
      </c>
      <c r="E484" s="5">
        <f>IF(表格4[[#This Row],[Suggestion]]="Buy",E483-FLOOR(E483/表格4[[#This Row],[Close]],1)*表格4[[#This Row],[Close]],IF(表格4[[#This Row],[Suggestion]]="Sell",E483+F483*表格4[[#This Row],[Close]],E483))</f>
        <v>100805.30000000003</v>
      </c>
      <c r="F484" s="1">
        <f>IF(表格4[[#This Row],[Suggestion]]="Buy",F483+FLOOR(E483/表格4[[#This Row],[Close]],1),IF(表格4[[#This Row],[Suggestion]]="Sell",0,F483))</f>
        <v>0</v>
      </c>
      <c r="G484" s="5">
        <f>表格4[[#This Row],[Cash]]+表格4[[#This Row],[Stock Held]]*表格4[[#This Row],[Close]]</f>
        <v>100805.30000000003</v>
      </c>
      <c r="H484" s="7">
        <f>(表格4[[#This Row],[Close]]-$B$2)/$B$2</f>
        <v>0.15350389321468294</v>
      </c>
      <c r="I484" s="7">
        <f>(表格4[[#This Row],[Capital]]-$G$2)/$G$2</f>
        <v>8.0530000000003203E-3</v>
      </c>
    </row>
    <row r="485" spans="1:9" x14ac:dyDescent="0.25">
      <c r="A485" s="6">
        <v>39395</v>
      </c>
      <c r="B485" s="1">
        <v>51.9</v>
      </c>
      <c r="C485" s="4">
        <f t="shared" si="7"/>
        <v>52.166666666666664</v>
      </c>
      <c r="D485" s="1" t="str">
        <f>IF(表格4[[#This Row],[Close]]&gt;表格4[[#This Row],[3-Day Average]],"Buy",IF(表格4[[#This Row],[Close]]&lt;表格4[[#This Row],[3-Day Average]],"Sell",""))</f>
        <v>Sell</v>
      </c>
      <c r="E485" s="5">
        <f>IF(表格4[[#This Row],[Suggestion]]="Buy",E484-FLOOR(E484/表格4[[#This Row],[Close]],1)*表格4[[#This Row],[Close]],IF(表格4[[#This Row],[Suggestion]]="Sell",E484+F484*表格4[[#This Row],[Close]],E484))</f>
        <v>100805.30000000003</v>
      </c>
      <c r="F485" s="1">
        <f>IF(表格4[[#This Row],[Suggestion]]="Buy",F484+FLOOR(E484/表格4[[#This Row],[Close]],1),IF(表格4[[#This Row],[Suggestion]]="Sell",0,F484))</f>
        <v>0</v>
      </c>
      <c r="G485" s="5">
        <f>表格4[[#This Row],[Cash]]+表格4[[#This Row],[Stock Held]]*表格4[[#This Row],[Close]]</f>
        <v>100805.30000000003</v>
      </c>
      <c r="H485" s="7">
        <f>(表格4[[#This Row],[Close]]-$B$2)/$B$2</f>
        <v>0.15461624026696319</v>
      </c>
      <c r="I485" s="7">
        <f>(表格4[[#This Row],[Capital]]-$G$2)/$G$2</f>
        <v>8.0530000000003203E-3</v>
      </c>
    </row>
    <row r="486" spans="1:9" x14ac:dyDescent="0.25">
      <c r="A486" s="6">
        <v>39398</v>
      </c>
      <c r="B486" s="1">
        <v>51.45</v>
      </c>
      <c r="C486" s="4">
        <f t="shared" si="7"/>
        <v>51.733333333333327</v>
      </c>
      <c r="D486" s="1" t="str">
        <f>IF(表格4[[#This Row],[Close]]&gt;表格4[[#This Row],[3-Day Average]],"Buy",IF(表格4[[#This Row],[Close]]&lt;表格4[[#This Row],[3-Day Average]],"Sell",""))</f>
        <v>Sell</v>
      </c>
      <c r="E486" s="5">
        <f>IF(表格4[[#This Row],[Suggestion]]="Buy",E485-FLOOR(E485/表格4[[#This Row],[Close]],1)*表格4[[#This Row],[Close]],IF(表格4[[#This Row],[Suggestion]]="Sell",E485+F485*表格4[[#This Row],[Close]],E485))</f>
        <v>100805.30000000003</v>
      </c>
      <c r="F486" s="1">
        <f>IF(表格4[[#This Row],[Suggestion]]="Buy",F485+FLOOR(E485/表格4[[#This Row],[Close]],1),IF(表格4[[#This Row],[Suggestion]]="Sell",0,F485))</f>
        <v>0</v>
      </c>
      <c r="G486" s="5">
        <f>表格4[[#This Row],[Cash]]+表格4[[#This Row],[Stock Held]]*表格4[[#This Row],[Close]]</f>
        <v>100805.30000000003</v>
      </c>
      <c r="H486" s="7">
        <f>(表格4[[#This Row],[Close]]-$B$2)/$B$2</f>
        <v>0.14460511679644047</v>
      </c>
      <c r="I486" s="7">
        <f>(表格4[[#This Row],[Capital]]-$G$2)/$G$2</f>
        <v>8.0530000000003203E-3</v>
      </c>
    </row>
    <row r="487" spans="1:9" x14ac:dyDescent="0.25">
      <c r="A487" s="6">
        <v>39399</v>
      </c>
      <c r="B487" s="1">
        <v>50.8</v>
      </c>
      <c r="C487" s="4">
        <f t="shared" si="7"/>
        <v>51.383333333333326</v>
      </c>
      <c r="D487" s="1" t="str">
        <f>IF(表格4[[#This Row],[Close]]&gt;表格4[[#This Row],[3-Day Average]],"Buy",IF(表格4[[#This Row],[Close]]&lt;表格4[[#This Row],[3-Day Average]],"Sell",""))</f>
        <v>Sell</v>
      </c>
      <c r="E487" s="5">
        <f>IF(表格4[[#This Row],[Suggestion]]="Buy",E486-FLOOR(E486/表格4[[#This Row],[Close]],1)*表格4[[#This Row],[Close]],IF(表格4[[#This Row],[Suggestion]]="Sell",E486+F486*表格4[[#This Row],[Close]],E486))</f>
        <v>100805.30000000003</v>
      </c>
      <c r="F487" s="1">
        <f>IF(表格4[[#This Row],[Suggestion]]="Buy",F486+FLOOR(E486/表格4[[#This Row],[Close]],1),IF(表格4[[#This Row],[Suggestion]]="Sell",0,F486))</f>
        <v>0</v>
      </c>
      <c r="G487" s="5">
        <f>表格4[[#This Row],[Cash]]+表格4[[#This Row],[Stock Held]]*表格4[[#This Row],[Close]]</f>
        <v>100805.30000000003</v>
      </c>
      <c r="H487" s="7">
        <f>(表格4[[#This Row],[Close]]-$B$2)/$B$2</f>
        <v>0.13014460511679632</v>
      </c>
      <c r="I487" s="7">
        <f>(表格4[[#This Row],[Capital]]-$G$2)/$G$2</f>
        <v>8.0530000000003203E-3</v>
      </c>
    </row>
    <row r="488" spans="1:9" x14ac:dyDescent="0.25">
      <c r="A488" s="6">
        <v>39400</v>
      </c>
      <c r="B488" s="1">
        <v>51.9</v>
      </c>
      <c r="C488" s="4">
        <f t="shared" si="7"/>
        <v>51.383333333333333</v>
      </c>
      <c r="D488" s="1" t="str">
        <f>IF(表格4[[#This Row],[Close]]&gt;表格4[[#This Row],[3-Day Average]],"Buy",IF(表格4[[#This Row],[Close]]&lt;表格4[[#This Row],[3-Day Average]],"Sell",""))</f>
        <v>Buy</v>
      </c>
      <c r="E488" s="5">
        <f>IF(表格4[[#This Row],[Suggestion]]="Buy",E487-FLOOR(E487/表格4[[#This Row],[Close]],1)*表格4[[#This Row],[Close]],IF(表格4[[#This Row],[Suggestion]]="Sell",E487+F487*表格4[[#This Row],[Close]],E487))</f>
        <v>15.500000000029104</v>
      </c>
      <c r="F488" s="1">
        <f>IF(表格4[[#This Row],[Suggestion]]="Buy",F487+FLOOR(E487/表格4[[#This Row],[Close]],1),IF(表格4[[#This Row],[Suggestion]]="Sell",0,F487))</f>
        <v>1942</v>
      </c>
      <c r="G488" s="5">
        <f>表格4[[#This Row],[Cash]]+表格4[[#This Row],[Stock Held]]*表格4[[#This Row],[Close]]</f>
        <v>100805.30000000003</v>
      </c>
      <c r="H488" s="7">
        <f>(表格4[[#This Row],[Close]]-$B$2)/$B$2</f>
        <v>0.15461624026696319</v>
      </c>
      <c r="I488" s="7">
        <f>(表格4[[#This Row],[Capital]]-$G$2)/$G$2</f>
        <v>8.0530000000003203E-3</v>
      </c>
    </row>
    <row r="489" spans="1:9" x14ac:dyDescent="0.25">
      <c r="A489" s="6">
        <v>39401</v>
      </c>
      <c r="B489" s="1">
        <v>51.75</v>
      </c>
      <c r="C489" s="4">
        <f t="shared" si="7"/>
        <v>51.483333333333327</v>
      </c>
      <c r="D489" s="1" t="str">
        <f>IF(表格4[[#This Row],[Close]]&gt;表格4[[#This Row],[3-Day Average]],"Buy",IF(表格4[[#This Row],[Close]]&lt;表格4[[#This Row],[3-Day Average]],"Sell",""))</f>
        <v>Buy</v>
      </c>
      <c r="E489" s="5">
        <f>IF(表格4[[#This Row],[Suggestion]]="Buy",E488-FLOOR(E488/表格4[[#This Row],[Close]],1)*表格4[[#This Row],[Close]],IF(表格4[[#This Row],[Suggestion]]="Sell",E488+F488*表格4[[#This Row],[Close]],E488))</f>
        <v>15.500000000029104</v>
      </c>
      <c r="F489" s="1">
        <f>IF(表格4[[#This Row],[Suggestion]]="Buy",F488+FLOOR(E488/表格4[[#This Row],[Close]],1),IF(表格4[[#This Row],[Suggestion]]="Sell",0,F488))</f>
        <v>1942</v>
      </c>
      <c r="G489" s="5">
        <f>表格4[[#This Row],[Cash]]+表格4[[#This Row],[Stock Held]]*表格4[[#This Row],[Close]]</f>
        <v>100514.00000000003</v>
      </c>
      <c r="H489" s="7">
        <f>(表格4[[#This Row],[Close]]-$B$2)/$B$2</f>
        <v>0.15127919911012228</v>
      </c>
      <c r="I489" s="7">
        <f>(表格4[[#This Row],[Capital]]-$G$2)/$G$2</f>
        <v>5.140000000000291E-3</v>
      </c>
    </row>
    <row r="490" spans="1:9" x14ac:dyDescent="0.25">
      <c r="A490" s="6">
        <v>39402</v>
      </c>
      <c r="B490" s="1">
        <v>51.6</v>
      </c>
      <c r="C490" s="4">
        <f t="shared" si="7"/>
        <v>51.75</v>
      </c>
      <c r="D490" s="1" t="str">
        <f>IF(表格4[[#This Row],[Close]]&gt;表格4[[#This Row],[3-Day Average]],"Buy",IF(表格4[[#This Row],[Close]]&lt;表格4[[#This Row],[3-Day Average]],"Sell",""))</f>
        <v>Sell</v>
      </c>
      <c r="E490" s="5">
        <f>IF(表格4[[#This Row],[Suggestion]]="Buy",E489-FLOOR(E489/表格4[[#This Row],[Close]],1)*表格4[[#This Row],[Close]],IF(表格4[[#This Row],[Suggestion]]="Sell",E489+F489*表格4[[#This Row],[Close]],E489))</f>
        <v>100222.70000000003</v>
      </c>
      <c r="F490" s="1">
        <f>IF(表格4[[#This Row],[Suggestion]]="Buy",F489+FLOOR(E489/表格4[[#This Row],[Close]],1),IF(表格4[[#This Row],[Suggestion]]="Sell",0,F489))</f>
        <v>0</v>
      </c>
      <c r="G490" s="5">
        <f>表格4[[#This Row],[Cash]]+表格4[[#This Row],[Stock Held]]*表格4[[#This Row],[Close]]</f>
        <v>100222.70000000003</v>
      </c>
      <c r="H490" s="7">
        <f>(表格4[[#This Row],[Close]]-$B$2)/$B$2</f>
        <v>0.14794215795328139</v>
      </c>
      <c r="I490" s="7">
        <f>(表格4[[#This Row],[Capital]]-$G$2)/$G$2</f>
        <v>2.2270000000002618E-3</v>
      </c>
    </row>
    <row r="491" spans="1:9" x14ac:dyDescent="0.25">
      <c r="A491" s="6">
        <v>39405</v>
      </c>
      <c r="B491" s="1">
        <v>51.15</v>
      </c>
      <c r="C491" s="4">
        <f t="shared" si="7"/>
        <v>51.5</v>
      </c>
      <c r="D491" s="1" t="str">
        <f>IF(表格4[[#This Row],[Close]]&gt;表格4[[#This Row],[3-Day Average]],"Buy",IF(表格4[[#This Row],[Close]]&lt;表格4[[#This Row],[3-Day Average]],"Sell",""))</f>
        <v>Sell</v>
      </c>
      <c r="E491" s="5">
        <f>IF(表格4[[#This Row],[Suggestion]]="Buy",E490-FLOOR(E490/表格4[[#This Row],[Close]],1)*表格4[[#This Row],[Close]],IF(表格4[[#This Row],[Suggestion]]="Sell",E490+F490*表格4[[#This Row],[Close]],E490))</f>
        <v>100222.70000000003</v>
      </c>
      <c r="F491" s="1">
        <f>IF(表格4[[#This Row],[Suggestion]]="Buy",F490+FLOOR(E490/表格4[[#This Row],[Close]],1),IF(表格4[[#This Row],[Suggestion]]="Sell",0,F490))</f>
        <v>0</v>
      </c>
      <c r="G491" s="5">
        <f>表格4[[#This Row],[Cash]]+表格4[[#This Row],[Stock Held]]*表格4[[#This Row],[Close]]</f>
        <v>100222.70000000003</v>
      </c>
      <c r="H491" s="7">
        <f>(表格4[[#This Row],[Close]]-$B$2)/$B$2</f>
        <v>0.13793103448275851</v>
      </c>
      <c r="I491" s="7">
        <f>(表格4[[#This Row],[Capital]]-$G$2)/$G$2</f>
        <v>2.2270000000002618E-3</v>
      </c>
    </row>
    <row r="492" spans="1:9" x14ac:dyDescent="0.25">
      <c r="A492" s="6">
        <v>39406</v>
      </c>
      <c r="B492" s="1">
        <v>51.3</v>
      </c>
      <c r="C492" s="4">
        <f t="shared" si="7"/>
        <v>51.35</v>
      </c>
      <c r="D492" s="1" t="str">
        <f>IF(表格4[[#This Row],[Close]]&gt;表格4[[#This Row],[3-Day Average]],"Buy",IF(表格4[[#This Row],[Close]]&lt;表格4[[#This Row],[3-Day Average]],"Sell",""))</f>
        <v>Sell</v>
      </c>
      <c r="E492" s="5">
        <f>IF(表格4[[#This Row],[Suggestion]]="Buy",E491-FLOOR(E491/表格4[[#This Row],[Close]],1)*表格4[[#This Row],[Close]],IF(表格4[[#This Row],[Suggestion]]="Sell",E491+F491*表格4[[#This Row],[Close]],E491))</f>
        <v>100222.70000000003</v>
      </c>
      <c r="F492" s="1">
        <f>IF(表格4[[#This Row],[Suggestion]]="Buy",F491+FLOOR(E491/表格4[[#This Row],[Close]],1),IF(表格4[[#This Row],[Suggestion]]="Sell",0,F491))</f>
        <v>0</v>
      </c>
      <c r="G492" s="5">
        <f>表格4[[#This Row],[Cash]]+表格4[[#This Row],[Stock Held]]*表格4[[#This Row],[Close]]</f>
        <v>100222.70000000003</v>
      </c>
      <c r="H492" s="7">
        <f>(表格4[[#This Row],[Close]]-$B$2)/$B$2</f>
        <v>0.14126807563959942</v>
      </c>
      <c r="I492" s="7">
        <f>(表格4[[#This Row],[Capital]]-$G$2)/$G$2</f>
        <v>2.2270000000002618E-3</v>
      </c>
    </row>
    <row r="493" spans="1:9" x14ac:dyDescent="0.25">
      <c r="A493" s="6">
        <v>39407</v>
      </c>
      <c r="B493" s="1">
        <v>50.5</v>
      </c>
      <c r="C493" s="4">
        <f t="shared" si="7"/>
        <v>50.983333333333327</v>
      </c>
      <c r="D493" s="1" t="str">
        <f>IF(表格4[[#This Row],[Close]]&gt;表格4[[#This Row],[3-Day Average]],"Buy",IF(表格4[[#This Row],[Close]]&lt;表格4[[#This Row],[3-Day Average]],"Sell",""))</f>
        <v>Sell</v>
      </c>
      <c r="E493" s="5">
        <f>IF(表格4[[#This Row],[Suggestion]]="Buy",E492-FLOOR(E492/表格4[[#This Row],[Close]],1)*表格4[[#This Row],[Close]],IF(表格4[[#This Row],[Suggestion]]="Sell",E492+F492*表格4[[#This Row],[Close]],E492))</f>
        <v>100222.70000000003</v>
      </c>
      <c r="F493" s="1">
        <f>IF(表格4[[#This Row],[Suggestion]]="Buy",F492+FLOOR(E492/表格4[[#This Row],[Close]],1),IF(表格4[[#This Row],[Suggestion]]="Sell",0,F492))</f>
        <v>0</v>
      </c>
      <c r="G493" s="5">
        <f>表格4[[#This Row],[Cash]]+表格4[[#This Row],[Stock Held]]*表格4[[#This Row],[Close]]</f>
        <v>100222.70000000003</v>
      </c>
      <c r="H493" s="7">
        <f>(表格4[[#This Row],[Close]]-$B$2)/$B$2</f>
        <v>0.1234705228031145</v>
      </c>
      <c r="I493" s="7">
        <f>(表格4[[#This Row],[Capital]]-$G$2)/$G$2</f>
        <v>2.2270000000002618E-3</v>
      </c>
    </row>
    <row r="494" spans="1:9" x14ac:dyDescent="0.25">
      <c r="A494" s="6">
        <v>39408</v>
      </c>
      <c r="B494" s="1">
        <v>50.75</v>
      </c>
      <c r="C494" s="4">
        <f t="shared" si="7"/>
        <v>50.85</v>
      </c>
      <c r="D494" s="1" t="str">
        <f>IF(表格4[[#This Row],[Close]]&gt;表格4[[#This Row],[3-Day Average]],"Buy",IF(表格4[[#This Row],[Close]]&lt;表格4[[#This Row],[3-Day Average]],"Sell",""))</f>
        <v>Sell</v>
      </c>
      <c r="E494" s="5">
        <f>IF(表格4[[#This Row],[Suggestion]]="Buy",E493-FLOOR(E493/表格4[[#This Row],[Close]],1)*表格4[[#This Row],[Close]],IF(表格4[[#This Row],[Suggestion]]="Sell",E493+F493*表格4[[#This Row],[Close]],E493))</f>
        <v>100222.70000000003</v>
      </c>
      <c r="F494" s="1">
        <f>IF(表格4[[#This Row],[Suggestion]]="Buy",F493+FLOOR(E493/表格4[[#This Row],[Close]],1),IF(表格4[[#This Row],[Suggestion]]="Sell",0,F493))</f>
        <v>0</v>
      </c>
      <c r="G494" s="5">
        <f>表格4[[#This Row],[Cash]]+表格4[[#This Row],[Stock Held]]*表格4[[#This Row],[Close]]</f>
        <v>100222.70000000003</v>
      </c>
      <c r="H494" s="7">
        <f>(表格4[[#This Row],[Close]]-$B$2)/$B$2</f>
        <v>0.12903225806451607</v>
      </c>
      <c r="I494" s="7">
        <f>(表格4[[#This Row],[Capital]]-$G$2)/$G$2</f>
        <v>2.2270000000002618E-3</v>
      </c>
    </row>
    <row r="495" spans="1:9" x14ac:dyDescent="0.25">
      <c r="A495" s="6">
        <v>39409</v>
      </c>
      <c r="B495" s="1">
        <v>50.95</v>
      </c>
      <c r="C495" s="4">
        <f t="shared" si="7"/>
        <v>50.733333333333327</v>
      </c>
      <c r="D495" s="1" t="str">
        <f>IF(表格4[[#This Row],[Close]]&gt;表格4[[#This Row],[3-Day Average]],"Buy",IF(表格4[[#This Row],[Close]]&lt;表格4[[#This Row],[3-Day Average]],"Sell",""))</f>
        <v>Buy</v>
      </c>
      <c r="E495" s="5">
        <f>IF(表格4[[#This Row],[Suggestion]]="Buy",E494-FLOOR(E494/表格4[[#This Row],[Close]],1)*表格4[[#This Row],[Close]],IF(表格4[[#This Row],[Suggestion]]="Sell",E494+F494*表格4[[#This Row],[Close]],E494))</f>
        <v>4.0500000000174623</v>
      </c>
      <c r="F495" s="1">
        <f>IF(表格4[[#This Row],[Suggestion]]="Buy",F494+FLOOR(E494/表格4[[#This Row],[Close]],1),IF(表格4[[#This Row],[Suggestion]]="Sell",0,F494))</f>
        <v>1967</v>
      </c>
      <c r="G495" s="5">
        <f>表格4[[#This Row],[Cash]]+表格4[[#This Row],[Stock Held]]*表格4[[#This Row],[Close]]</f>
        <v>100222.70000000003</v>
      </c>
      <c r="H495" s="7">
        <f>(表格4[[#This Row],[Close]]-$B$2)/$B$2</f>
        <v>0.13348164627363737</v>
      </c>
      <c r="I495" s="7">
        <f>(表格4[[#This Row],[Capital]]-$G$2)/$G$2</f>
        <v>2.2270000000002618E-3</v>
      </c>
    </row>
    <row r="496" spans="1:9" x14ac:dyDescent="0.25">
      <c r="A496" s="6">
        <v>39412</v>
      </c>
      <c r="B496" s="1">
        <v>52.3</v>
      </c>
      <c r="C496" s="4">
        <f t="shared" si="7"/>
        <v>51.333333333333336</v>
      </c>
      <c r="D496" s="1" t="str">
        <f>IF(表格4[[#This Row],[Close]]&gt;表格4[[#This Row],[3-Day Average]],"Buy",IF(表格4[[#This Row],[Close]]&lt;表格4[[#This Row],[3-Day Average]],"Sell",""))</f>
        <v>Buy</v>
      </c>
      <c r="E496" s="5">
        <f>IF(表格4[[#This Row],[Suggestion]]="Buy",E495-FLOOR(E495/表格4[[#This Row],[Close]],1)*表格4[[#This Row],[Close]],IF(表格4[[#This Row],[Suggestion]]="Sell",E495+F495*表格4[[#This Row],[Close]],E495))</f>
        <v>4.0500000000174623</v>
      </c>
      <c r="F496" s="1">
        <f>IF(表格4[[#This Row],[Suggestion]]="Buy",F495+FLOOR(E495/表格4[[#This Row],[Close]],1),IF(表格4[[#This Row],[Suggestion]]="Sell",0,F495))</f>
        <v>1967</v>
      </c>
      <c r="G496" s="5">
        <f>表格4[[#This Row],[Cash]]+表格4[[#This Row],[Stock Held]]*表格4[[#This Row],[Close]]</f>
        <v>102878.15000000001</v>
      </c>
      <c r="H496" s="7">
        <f>(表格4[[#This Row],[Close]]-$B$2)/$B$2</f>
        <v>0.16351501668520566</v>
      </c>
      <c r="I496" s="7">
        <f>(表格4[[#This Row],[Capital]]-$G$2)/$G$2</f>
        <v>2.8781500000000088E-2</v>
      </c>
    </row>
    <row r="497" spans="1:9" x14ac:dyDescent="0.25">
      <c r="A497" s="6">
        <v>39413</v>
      </c>
      <c r="B497" s="1">
        <v>51.95</v>
      </c>
      <c r="C497" s="4">
        <f t="shared" si="7"/>
        <v>51.733333333333327</v>
      </c>
      <c r="D497" s="1" t="str">
        <f>IF(表格4[[#This Row],[Close]]&gt;表格4[[#This Row],[3-Day Average]],"Buy",IF(表格4[[#This Row],[Close]]&lt;表格4[[#This Row],[3-Day Average]],"Sell",""))</f>
        <v>Buy</v>
      </c>
      <c r="E497" s="5">
        <f>IF(表格4[[#This Row],[Suggestion]]="Buy",E496-FLOOR(E496/表格4[[#This Row],[Close]],1)*表格4[[#This Row],[Close]],IF(表格4[[#This Row],[Suggestion]]="Sell",E496+F496*表格4[[#This Row],[Close]],E496))</f>
        <v>4.0500000000174623</v>
      </c>
      <c r="F497" s="1">
        <f>IF(表格4[[#This Row],[Suggestion]]="Buy",F496+FLOOR(E496/表格4[[#This Row],[Close]],1),IF(表格4[[#This Row],[Suggestion]]="Sell",0,F496))</f>
        <v>1967</v>
      </c>
      <c r="G497" s="5">
        <f>表格4[[#This Row],[Cash]]+表格4[[#This Row],[Stock Held]]*表格4[[#This Row],[Close]]</f>
        <v>102189.70000000003</v>
      </c>
      <c r="H497" s="7">
        <f>(表格4[[#This Row],[Close]]-$B$2)/$B$2</f>
        <v>0.15572858731924361</v>
      </c>
      <c r="I497" s="7">
        <f>(表格4[[#This Row],[Capital]]-$G$2)/$G$2</f>
        <v>2.1897000000000263E-2</v>
      </c>
    </row>
    <row r="498" spans="1:9" x14ac:dyDescent="0.25">
      <c r="A498" s="6">
        <v>39414</v>
      </c>
      <c r="B498" s="1">
        <v>52.4</v>
      </c>
      <c r="C498" s="4">
        <f t="shared" si="7"/>
        <v>52.216666666666669</v>
      </c>
      <c r="D498" s="1" t="str">
        <f>IF(表格4[[#This Row],[Close]]&gt;表格4[[#This Row],[3-Day Average]],"Buy",IF(表格4[[#This Row],[Close]]&lt;表格4[[#This Row],[3-Day Average]],"Sell",""))</f>
        <v>Buy</v>
      </c>
      <c r="E498" s="5">
        <f>IF(表格4[[#This Row],[Suggestion]]="Buy",E497-FLOOR(E497/表格4[[#This Row],[Close]],1)*表格4[[#This Row],[Close]],IF(表格4[[#This Row],[Suggestion]]="Sell",E497+F497*表格4[[#This Row],[Close]],E497))</f>
        <v>4.0500000000174623</v>
      </c>
      <c r="F498" s="1">
        <f>IF(表格4[[#This Row],[Suggestion]]="Buy",F497+FLOOR(E497/表格4[[#This Row],[Close]],1),IF(表格4[[#This Row],[Suggestion]]="Sell",0,F497))</f>
        <v>1967</v>
      </c>
      <c r="G498" s="5">
        <f>表格4[[#This Row],[Cash]]+表格4[[#This Row],[Stock Held]]*表格4[[#This Row],[Close]]</f>
        <v>103074.85000000002</v>
      </c>
      <c r="H498" s="7">
        <f>(表格4[[#This Row],[Close]]-$B$2)/$B$2</f>
        <v>0.16573971078976629</v>
      </c>
      <c r="I498" s="7">
        <f>(表格4[[#This Row],[Capital]]-$G$2)/$G$2</f>
        <v>3.0748500000000203E-2</v>
      </c>
    </row>
    <row r="499" spans="1:9" x14ac:dyDescent="0.25">
      <c r="A499" s="6">
        <v>39415</v>
      </c>
      <c r="B499" s="1">
        <v>53.5</v>
      </c>
      <c r="C499" s="4">
        <f t="shared" si="7"/>
        <v>52.616666666666667</v>
      </c>
      <c r="D499" s="1" t="str">
        <f>IF(表格4[[#This Row],[Close]]&gt;表格4[[#This Row],[3-Day Average]],"Buy",IF(表格4[[#This Row],[Close]]&lt;表格4[[#This Row],[3-Day Average]],"Sell",""))</f>
        <v>Buy</v>
      </c>
      <c r="E499" s="5">
        <f>IF(表格4[[#This Row],[Suggestion]]="Buy",E498-FLOOR(E498/表格4[[#This Row],[Close]],1)*表格4[[#This Row],[Close]],IF(表格4[[#This Row],[Suggestion]]="Sell",E498+F498*表格4[[#This Row],[Close]],E498))</f>
        <v>4.0500000000174623</v>
      </c>
      <c r="F499" s="1">
        <f>IF(表格4[[#This Row],[Suggestion]]="Buy",F498+FLOOR(E498/表格4[[#This Row],[Close]],1),IF(表格4[[#This Row],[Suggestion]]="Sell",0,F498))</f>
        <v>1967</v>
      </c>
      <c r="G499" s="5">
        <f>表格4[[#This Row],[Cash]]+表格4[[#This Row],[Stock Held]]*表格4[[#This Row],[Close]]</f>
        <v>105238.55000000002</v>
      </c>
      <c r="H499" s="7">
        <f>(表格4[[#This Row],[Close]]-$B$2)/$B$2</f>
        <v>0.19021134593993319</v>
      </c>
      <c r="I499" s="7">
        <f>(表格4[[#This Row],[Capital]]-$G$2)/$G$2</f>
        <v>5.2385500000000175E-2</v>
      </c>
    </row>
    <row r="500" spans="1:9" x14ac:dyDescent="0.25">
      <c r="A500" s="6">
        <v>39416</v>
      </c>
      <c r="B500" s="1">
        <v>52.8</v>
      </c>
      <c r="C500" s="4">
        <f t="shared" si="7"/>
        <v>52.9</v>
      </c>
      <c r="D500" s="1" t="str">
        <f>IF(表格4[[#This Row],[Close]]&gt;表格4[[#This Row],[3-Day Average]],"Buy",IF(表格4[[#This Row],[Close]]&lt;表格4[[#This Row],[3-Day Average]],"Sell",""))</f>
        <v>Sell</v>
      </c>
      <c r="E500" s="5">
        <f>IF(表格4[[#This Row],[Suggestion]]="Buy",E499-FLOOR(E499/表格4[[#This Row],[Close]],1)*表格4[[#This Row],[Close]],IF(表格4[[#This Row],[Suggestion]]="Sell",E499+F499*表格4[[#This Row],[Close]],E499))</f>
        <v>103861.65000000001</v>
      </c>
      <c r="F500" s="1">
        <f>IF(表格4[[#This Row],[Suggestion]]="Buy",F499+FLOOR(E499/表格4[[#This Row],[Close]],1),IF(表格4[[#This Row],[Suggestion]]="Sell",0,F499))</f>
        <v>0</v>
      </c>
      <c r="G500" s="5">
        <f>表格4[[#This Row],[Cash]]+表格4[[#This Row],[Stock Held]]*表格4[[#This Row],[Close]]</f>
        <v>103861.65000000001</v>
      </c>
      <c r="H500" s="7">
        <f>(表格4[[#This Row],[Close]]-$B$2)/$B$2</f>
        <v>0.17463848720800876</v>
      </c>
      <c r="I500" s="7">
        <f>(表格4[[#This Row],[Capital]]-$G$2)/$G$2</f>
        <v>3.8616500000000088E-2</v>
      </c>
    </row>
    <row r="501" spans="1:9" x14ac:dyDescent="0.25">
      <c r="A501" s="6">
        <v>39419</v>
      </c>
      <c r="B501" s="1">
        <v>52.35</v>
      </c>
      <c r="C501" s="4">
        <f t="shared" si="7"/>
        <v>52.883333333333333</v>
      </c>
      <c r="D501" s="1" t="str">
        <f>IF(表格4[[#This Row],[Close]]&gt;表格4[[#This Row],[3-Day Average]],"Buy",IF(表格4[[#This Row],[Close]]&lt;表格4[[#This Row],[3-Day Average]],"Sell",""))</f>
        <v>Sell</v>
      </c>
      <c r="E501" s="5">
        <f>IF(表格4[[#This Row],[Suggestion]]="Buy",E500-FLOOR(E500/表格4[[#This Row],[Close]],1)*表格4[[#This Row],[Close]],IF(表格4[[#This Row],[Suggestion]]="Sell",E500+F500*表格4[[#This Row],[Close]],E500))</f>
        <v>103861.65000000001</v>
      </c>
      <c r="F501" s="1">
        <f>IF(表格4[[#This Row],[Suggestion]]="Buy",F500+FLOOR(E500/表格4[[#This Row],[Close]],1),IF(表格4[[#This Row],[Suggestion]]="Sell",0,F500))</f>
        <v>0</v>
      </c>
      <c r="G501" s="5">
        <f>表格4[[#This Row],[Cash]]+表格4[[#This Row],[Stock Held]]*表格4[[#This Row],[Close]]</f>
        <v>103861.65000000001</v>
      </c>
      <c r="H501" s="7">
        <f>(表格4[[#This Row],[Close]]-$B$2)/$B$2</f>
        <v>0.16462736373748604</v>
      </c>
      <c r="I501" s="7">
        <f>(表格4[[#This Row],[Capital]]-$G$2)/$G$2</f>
        <v>3.8616500000000088E-2</v>
      </c>
    </row>
    <row r="502" spans="1:9" x14ac:dyDescent="0.25">
      <c r="A502" s="6">
        <v>39420</v>
      </c>
      <c r="B502" s="1">
        <v>53.7</v>
      </c>
      <c r="C502" s="4">
        <f t="shared" si="7"/>
        <v>52.95000000000001</v>
      </c>
      <c r="D502" s="1" t="str">
        <f>IF(表格4[[#This Row],[Close]]&gt;表格4[[#This Row],[3-Day Average]],"Buy",IF(表格4[[#This Row],[Close]]&lt;表格4[[#This Row],[3-Day Average]],"Sell",""))</f>
        <v>Buy</v>
      </c>
      <c r="E502" s="5">
        <f>IF(表格4[[#This Row],[Suggestion]]="Buy",E501-FLOOR(E501/表格4[[#This Row],[Close]],1)*表格4[[#This Row],[Close]],IF(表格4[[#This Row],[Suggestion]]="Sell",E501+F501*表格4[[#This Row],[Close]],E501))</f>
        <v>5.8500000000058208</v>
      </c>
      <c r="F502" s="1">
        <f>IF(表格4[[#This Row],[Suggestion]]="Buy",F501+FLOOR(E501/表格4[[#This Row],[Close]],1),IF(表格4[[#This Row],[Suggestion]]="Sell",0,F501))</f>
        <v>1934</v>
      </c>
      <c r="G502" s="5">
        <f>表格4[[#This Row],[Cash]]+表格4[[#This Row],[Stock Held]]*表格4[[#This Row],[Close]]</f>
        <v>103861.65000000001</v>
      </c>
      <c r="H502" s="7">
        <f>(表格4[[#This Row],[Close]]-$B$2)/$B$2</f>
        <v>0.19466073414905449</v>
      </c>
      <c r="I502" s="7">
        <f>(表格4[[#This Row],[Capital]]-$G$2)/$G$2</f>
        <v>3.8616500000000088E-2</v>
      </c>
    </row>
    <row r="503" spans="1:9" x14ac:dyDescent="0.25">
      <c r="A503" s="6">
        <v>39421</v>
      </c>
      <c r="B503" s="1">
        <v>53.9</v>
      </c>
      <c r="C503" s="4">
        <f t="shared" si="7"/>
        <v>53.31666666666667</v>
      </c>
      <c r="D503" s="1" t="str">
        <f>IF(表格4[[#This Row],[Close]]&gt;表格4[[#This Row],[3-Day Average]],"Buy",IF(表格4[[#This Row],[Close]]&lt;表格4[[#This Row],[3-Day Average]],"Sell",""))</f>
        <v>Buy</v>
      </c>
      <c r="E503" s="5">
        <f>IF(表格4[[#This Row],[Suggestion]]="Buy",E502-FLOOR(E502/表格4[[#This Row],[Close]],1)*表格4[[#This Row],[Close]],IF(表格4[[#This Row],[Suggestion]]="Sell",E502+F502*表格4[[#This Row],[Close]],E502))</f>
        <v>5.8500000000058208</v>
      </c>
      <c r="F503" s="1">
        <f>IF(表格4[[#This Row],[Suggestion]]="Buy",F502+FLOOR(E502/表格4[[#This Row],[Close]],1),IF(表格4[[#This Row],[Suggestion]]="Sell",0,F502))</f>
        <v>1934</v>
      </c>
      <c r="G503" s="5">
        <f>表格4[[#This Row],[Cash]]+表格4[[#This Row],[Stock Held]]*表格4[[#This Row],[Close]]</f>
        <v>104248.45</v>
      </c>
      <c r="H503" s="7">
        <f>(表格4[[#This Row],[Close]]-$B$2)/$B$2</f>
        <v>0.19911012235817566</v>
      </c>
      <c r="I503" s="7">
        <f>(表格4[[#This Row],[Capital]]-$G$2)/$G$2</f>
        <v>4.2484499999999974E-2</v>
      </c>
    </row>
    <row r="504" spans="1:9" x14ac:dyDescent="0.25">
      <c r="A504" s="6">
        <v>39422</v>
      </c>
      <c r="B504" s="1">
        <v>54.05</v>
      </c>
      <c r="C504" s="4">
        <f t="shared" si="7"/>
        <v>53.883333333333326</v>
      </c>
      <c r="D504" s="1" t="str">
        <f>IF(表格4[[#This Row],[Close]]&gt;表格4[[#This Row],[3-Day Average]],"Buy",IF(表格4[[#This Row],[Close]]&lt;表格4[[#This Row],[3-Day Average]],"Sell",""))</f>
        <v>Buy</v>
      </c>
      <c r="E504" s="5">
        <f>IF(表格4[[#This Row],[Suggestion]]="Buy",E503-FLOOR(E503/表格4[[#This Row],[Close]],1)*表格4[[#This Row],[Close]],IF(表格4[[#This Row],[Suggestion]]="Sell",E503+F503*表格4[[#This Row],[Close]],E503))</f>
        <v>5.8500000000058208</v>
      </c>
      <c r="F504" s="1">
        <f>IF(表格4[[#This Row],[Suggestion]]="Buy",F503+FLOOR(E503/表格4[[#This Row],[Close]],1),IF(表格4[[#This Row],[Suggestion]]="Sell",0,F503))</f>
        <v>1934</v>
      </c>
      <c r="G504" s="5">
        <f>表格4[[#This Row],[Cash]]+表格4[[#This Row],[Stock Held]]*表格4[[#This Row],[Close]]</f>
        <v>104538.55</v>
      </c>
      <c r="H504" s="7">
        <f>(表格4[[#This Row],[Close]]-$B$2)/$B$2</f>
        <v>0.20244716351501654</v>
      </c>
      <c r="I504" s="7">
        <f>(表格4[[#This Row],[Capital]]-$G$2)/$G$2</f>
        <v>4.538550000000003E-2</v>
      </c>
    </row>
    <row r="505" spans="1:9" x14ac:dyDescent="0.25">
      <c r="A505" s="6">
        <v>39423</v>
      </c>
      <c r="B505" s="1">
        <v>53.05</v>
      </c>
      <c r="C505" s="4">
        <f t="shared" si="7"/>
        <v>53.666666666666664</v>
      </c>
      <c r="D505" s="1" t="str">
        <f>IF(表格4[[#This Row],[Close]]&gt;表格4[[#This Row],[3-Day Average]],"Buy",IF(表格4[[#This Row],[Close]]&lt;表格4[[#This Row],[3-Day Average]],"Sell",""))</f>
        <v>Sell</v>
      </c>
      <c r="E505" s="5">
        <f>IF(表格4[[#This Row],[Suggestion]]="Buy",E504-FLOOR(E504/表格4[[#This Row],[Close]],1)*表格4[[#This Row],[Close]],IF(表格4[[#This Row],[Suggestion]]="Sell",E504+F504*表格4[[#This Row],[Close]],E504))</f>
        <v>102604.55</v>
      </c>
      <c r="F505" s="1">
        <f>IF(表格4[[#This Row],[Suggestion]]="Buy",F504+FLOOR(E504/表格4[[#This Row],[Close]],1),IF(表格4[[#This Row],[Suggestion]]="Sell",0,F504))</f>
        <v>0</v>
      </c>
      <c r="G505" s="5">
        <f>表格4[[#This Row],[Cash]]+表格4[[#This Row],[Stock Held]]*表格4[[#This Row],[Close]]</f>
        <v>102604.55</v>
      </c>
      <c r="H505" s="7">
        <f>(表格4[[#This Row],[Close]]-$B$2)/$B$2</f>
        <v>0.18020022246941031</v>
      </c>
      <c r="I505" s="7">
        <f>(表格4[[#This Row],[Capital]]-$G$2)/$G$2</f>
        <v>2.604550000000003E-2</v>
      </c>
    </row>
    <row r="506" spans="1:9" x14ac:dyDescent="0.25">
      <c r="A506" s="6">
        <v>39426</v>
      </c>
      <c r="B506" s="1">
        <v>54</v>
      </c>
      <c r="C506" s="4">
        <f t="shared" si="7"/>
        <v>53.699999999999996</v>
      </c>
      <c r="D506" s="1" t="str">
        <f>IF(表格4[[#This Row],[Close]]&gt;表格4[[#This Row],[3-Day Average]],"Buy",IF(表格4[[#This Row],[Close]]&lt;表格4[[#This Row],[3-Day Average]],"Sell",""))</f>
        <v>Buy</v>
      </c>
      <c r="E506" s="5">
        <f>IF(表格4[[#This Row],[Suggestion]]="Buy",E505-FLOOR(E505/表格4[[#This Row],[Close]],1)*表格4[[#This Row],[Close]],IF(表格4[[#This Row],[Suggestion]]="Sell",E505+F505*表格4[[#This Row],[Close]],E505))</f>
        <v>4.5500000000029104</v>
      </c>
      <c r="F506" s="1">
        <f>IF(表格4[[#This Row],[Suggestion]]="Buy",F505+FLOOR(E505/表格4[[#This Row],[Close]],1),IF(表格4[[#This Row],[Suggestion]]="Sell",0,F505))</f>
        <v>1900</v>
      </c>
      <c r="G506" s="5">
        <f>表格4[[#This Row],[Cash]]+表格4[[#This Row],[Stock Held]]*表格4[[#This Row],[Close]]</f>
        <v>102604.55</v>
      </c>
      <c r="H506" s="7">
        <f>(表格4[[#This Row],[Close]]-$B$2)/$B$2</f>
        <v>0.20133481646273629</v>
      </c>
      <c r="I506" s="7">
        <f>(表格4[[#This Row],[Capital]]-$G$2)/$G$2</f>
        <v>2.604550000000003E-2</v>
      </c>
    </row>
    <row r="507" spans="1:9" x14ac:dyDescent="0.25">
      <c r="A507" s="6">
        <v>39427</v>
      </c>
      <c r="B507" s="1">
        <v>54.4</v>
      </c>
      <c r="C507" s="4">
        <f t="shared" si="7"/>
        <v>53.816666666666663</v>
      </c>
      <c r="D507" s="1" t="str">
        <f>IF(表格4[[#This Row],[Close]]&gt;表格4[[#This Row],[3-Day Average]],"Buy",IF(表格4[[#This Row],[Close]]&lt;表格4[[#This Row],[3-Day Average]],"Sell",""))</f>
        <v>Buy</v>
      </c>
      <c r="E507" s="5">
        <f>IF(表格4[[#This Row],[Suggestion]]="Buy",E506-FLOOR(E506/表格4[[#This Row],[Close]],1)*表格4[[#This Row],[Close]],IF(表格4[[#This Row],[Suggestion]]="Sell",E506+F506*表格4[[#This Row],[Close]],E506))</f>
        <v>4.5500000000029104</v>
      </c>
      <c r="F507" s="1">
        <f>IF(表格4[[#This Row],[Suggestion]]="Buy",F506+FLOOR(E506/表格4[[#This Row],[Close]],1),IF(表格4[[#This Row],[Suggestion]]="Sell",0,F506))</f>
        <v>1900</v>
      </c>
      <c r="G507" s="5">
        <f>表格4[[#This Row],[Cash]]+表格4[[#This Row],[Stock Held]]*表格4[[#This Row],[Close]]</f>
        <v>103364.55</v>
      </c>
      <c r="H507" s="7">
        <f>(表格4[[#This Row],[Close]]-$B$2)/$B$2</f>
        <v>0.21023359288097876</v>
      </c>
      <c r="I507" s="7">
        <f>(表格4[[#This Row],[Capital]]-$G$2)/$G$2</f>
        <v>3.364550000000003E-2</v>
      </c>
    </row>
    <row r="508" spans="1:9" x14ac:dyDescent="0.25">
      <c r="A508" s="6">
        <v>39428</v>
      </c>
      <c r="B508" s="1">
        <v>53.6</v>
      </c>
      <c r="C508" s="4">
        <f t="shared" si="7"/>
        <v>54</v>
      </c>
      <c r="D508" s="1" t="str">
        <f>IF(表格4[[#This Row],[Close]]&gt;表格4[[#This Row],[3-Day Average]],"Buy",IF(表格4[[#This Row],[Close]]&lt;表格4[[#This Row],[3-Day Average]],"Sell",""))</f>
        <v>Sell</v>
      </c>
      <c r="E508" s="5">
        <f>IF(表格4[[#This Row],[Suggestion]]="Buy",E507-FLOOR(E507/表格4[[#This Row],[Close]],1)*表格4[[#This Row],[Close]],IF(表格4[[#This Row],[Suggestion]]="Sell",E507+F507*表格4[[#This Row],[Close]],E507))</f>
        <v>101844.55</v>
      </c>
      <c r="F508" s="1">
        <f>IF(表格4[[#This Row],[Suggestion]]="Buy",F507+FLOOR(E507/表格4[[#This Row],[Close]],1),IF(表格4[[#This Row],[Suggestion]]="Sell",0,F507))</f>
        <v>0</v>
      </c>
      <c r="G508" s="5">
        <f>表格4[[#This Row],[Cash]]+表格4[[#This Row],[Stock Held]]*表格4[[#This Row],[Close]]</f>
        <v>101844.55</v>
      </c>
      <c r="H508" s="7">
        <f>(表格4[[#This Row],[Close]]-$B$2)/$B$2</f>
        <v>0.19243604004449383</v>
      </c>
      <c r="I508" s="7">
        <f>(表格4[[#This Row],[Capital]]-$G$2)/$G$2</f>
        <v>1.8445500000000028E-2</v>
      </c>
    </row>
    <row r="509" spans="1:9" x14ac:dyDescent="0.25">
      <c r="A509" s="6">
        <v>39429</v>
      </c>
      <c r="B509" s="1">
        <v>53.35</v>
      </c>
      <c r="C509" s="4">
        <f t="shared" si="7"/>
        <v>53.783333333333331</v>
      </c>
      <c r="D509" s="1" t="str">
        <f>IF(表格4[[#This Row],[Close]]&gt;表格4[[#This Row],[3-Day Average]],"Buy",IF(表格4[[#This Row],[Close]]&lt;表格4[[#This Row],[3-Day Average]],"Sell",""))</f>
        <v>Sell</v>
      </c>
      <c r="E509" s="5">
        <f>IF(表格4[[#This Row],[Suggestion]]="Buy",E508-FLOOR(E508/表格4[[#This Row],[Close]],1)*表格4[[#This Row],[Close]],IF(表格4[[#This Row],[Suggestion]]="Sell",E508+F508*表格4[[#This Row],[Close]],E508))</f>
        <v>101844.55</v>
      </c>
      <c r="F509" s="1">
        <f>IF(表格4[[#This Row],[Suggestion]]="Buy",F508+FLOOR(E508/表格4[[#This Row],[Close]],1),IF(表格4[[#This Row],[Suggestion]]="Sell",0,F508))</f>
        <v>0</v>
      </c>
      <c r="G509" s="5">
        <f>表格4[[#This Row],[Cash]]+表格4[[#This Row],[Stock Held]]*表格4[[#This Row],[Close]]</f>
        <v>101844.55</v>
      </c>
      <c r="H509" s="7">
        <f>(表格4[[#This Row],[Close]]-$B$2)/$B$2</f>
        <v>0.18687430478309228</v>
      </c>
      <c r="I509" s="7">
        <f>(表格4[[#This Row],[Capital]]-$G$2)/$G$2</f>
        <v>1.8445500000000028E-2</v>
      </c>
    </row>
    <row r="510" spans="1:9" x14ac:dyDescent="0.25">
      <c r="A510" s="6">
        <v>39430</v>
      </c>
      <c r="B510" s="1">
        <v>53.85</v>
      </c>
      <c r="C510" s="4">
        <f t="shared" si="7"/>
        <v>53.6</v>
      </c>
      <c r="D510" s="1" t="str">
        <f>IF(表格4[[#This Row],[Close]]&gt;表格4[[#This Row],[3-Day Average]],"Buy",IF(表格4[[#This Row],[Close]]&lt;表格4[[#This Row],[3-Day Average]],"Sell",""))</f>
        <v>Buy</v>
      </c>
      <c r="E510" s="5">
        <f>IF(表格4[[#This Row],[Suggestion]]="Buy",E509-FLOOR(E509/表格4[[#This Row],[Close]],1)*表格4[[#This Row],[Close]],IF(表格4[[#This Row],[Suggestion]]="Sell",E509+F509*表格4[[#This Row],[Close]],E509))</f>
        <v>14.19999999999709</v>
      </c>
      <c r="F510" s="1">
        <f>IF(表格4[[#This Row],[Suggestion]]="Buy",F509+FLOOR(E509/表格4[[#This Row],[Close]],1),IF(表格4[[#This Row],[Suggestion]]="Sell",0,F509))</f>
        <v>1891</v>
      </c>
      <c r="G510" s="5">
        <f>表格4[[#This Row],[Cash]]+表格4[[#This Row],[Stock Held]]*表格4[[#This Row],[Close]]</f>
        <v>101844.55</v>
      </c>
      <c r="H510" s="7">
        <f>(表格4[[#This Row],[Close]]-$B$2)/$B$2</f>
        <v>0.19799777530589541</v>
      </c>
      <c r="I510" s="7">
        <f>(表格4[[#This Row],[Capital]]-$G$2)/$G$2</f>
        <v>1.8445500000000028E-2</v>
      </c>
    </row>
    <row r="511" spans="1:9" x14ac:dyDescent="0.25">
      <c r="A511" s="6">
        <v>39433</v>
      </c>
      <c r="B511" s="1">
        <v>52.85</v>
      </c>
      <c r="C511" s="4">
        <f t="shared" si="7"/>
        <v>53.35</v>
      </c>
      <c r="D511" s="1" t="str">
        <f>IF(表格4[[#This Row],[Close]]&gt;表格4[[#This Row],[3-Day Average]],"Buy",IF(表格4[[#This Row],[Close]]&lt;表格4[[#This Row],[3-Day Average]],"Sell",""))</f>
        <v>Sell</v>
      </c>
      <c r="E511" s="5">
        <f>IF(表格4[[#This Row],[Suggestion]]="Buy",E510-FLOOR(E510/表格4[[#This Row],[Close]],1)*表格4[[#This Row],[Close]],IF(表格4[[#This Row],[Suggestion]]="Sell",E510+F510*表格4[[#This Row],[Close]],E510))</f>
        <v>99953.55</v>
      </c>
      <c r="F511" s="1">
        <f>IF(表格4[[#This Row],[Suggestion]]="Buy",F510+FLOOR(E510/表格4[[#This Row],[Close]],1),IF(表格4[[#This Row],[Suggestion]]="Sell",0,F510))</f>
        <v>0</v>
      </c>
      <c r="G511" s="5">
        <f>表格4[[#This Row],[Cash]]+表格4[[#This Row],[Stock Held]]*表格4[[#This Row],[Close]]</f>
        <v>99953.55</v>
      </c>
      <c r="H511" s="7">
        <f>(表格4[[#This Row],[Close]]-$B$2)/$B$2</f>
        <v>0.17575083426028917</v>
      </c>
      <c r="I511" s="7">
        <f>(表格4[[#This Row],[Capital]]-$G$2)/$G$2</f>
        <v>-4.644999999999709E-4</v>
      </c>
    </row>
    <row r="512" spans="1:9" x14ac:dyDescent="0.25">
      <c r="A512" s="6">
        <v>39434</v>
      </c>
      <c r="B512" s="1">
        <v>53.9</v>
      </c>
      <c r="C512" s="4">
        <f t="shared" si="7"/>
        <v>53.533333333333331</v>
      </c>
      <c r="D512" s="1" t="str">
        <f>IF(表格4[[#This Row],[Close]]&gt;表格4[[#This Row],[3-Day Average]],"Buy",IF(表格4[[#This Row],[Close]]&lt;表格4[[#This Row],[3-Day Average]],"Sell",""))</f>
        <v>Buy</v>
      </c>
      <c r="E512" s="5">
        <f>IF(表格4[[#This Row],[Suggestion]]="Buy",E511-FLOOR(E511/表格4[[#This Row],[Close]],1)*表格4[[#This Row],[Close]],IF(表格4[[#This Row],[Suggestion]]="Sell",E511+F511*表格4[[#This Row],[Close]],E511))</f>
        <v>22.950000000011642</v>
      </c>
      <c r="F512" s="1">
        <f>IF(表格4[[#This Row],[Suggestion]]="Buy",F511+FLOOR(E511/表格4[[#This Row],[Close]],1),IF(表格4[[#This Row],[Suggestion]]="Sell",0,F511))</f>
        <v>1854</v>
      </c>
      <c r="G512" s="5">
        <f>表格4[[#This Row],[Cash]]+表格4[[#This Row],[Stock Held]]*表格4[[#This Row],[Close]]</f>
        <v>99953.55</v>
      </c>
      <c r="H512" s="7">
        <f>(表格4[[#This Row],[Close]]-$B$2)/$B$2</f>
        <v>0.19911012235817566</v>
      </c>
      <c r="I512" s="7">
        <f>(表格4[[#This Row],[Capital]]-$G$2)/$G$2</f>
        <v>-4.644999999999709E-4</v>
      </c>
    </row>
    <row r="513" spans="1:9" x14ac:dyDescent="0.25">
      <c r="A513" s="6">
        <v>39435</v>
      </c>
      <c r="B513" s="1">
        <v>53.8</v>
      </c>
      <c r="C513" s="4">
        <f t="shared" si="7"/>
        <v>53.516666666666673</v>
      </c>
      <c r="D513" s="1" t="str">
        <f>IF(表格4[[#This Row],[Close]]&gt;表格4[[#This Row],[3-Day Average]],"Buy",IF(表格4[[#This Row],[Close]]&lt;表格4[[#This Row],[3-Day Average]],"Sell",""))</f>
        <v>Buy</v>
      </c>
      <c r="E513" s="5">
        <f>IF(表格4[[#This Row],[Suggestion]]="Buy",E512-FLOOR(E512/表格4[[#This Row],[Close]],1)*表格4[[#This Row],[Close]],IF(表格4[[#This Row],[Suggestion]]="Sell",E512+F512*表格4[[#This Row],[Close]],E512))</f>
        <v>22.950000000011642</v>
      </c>
      <c r="F513" s="1">
        <f>IF(表格4[[#This Row],[Suggestion]]="Buy",F512+FLOOR(E512/表格4[[#This Row],[Close]],1),IF(表格4[[#This Row],[Suggestion]]="Sell",0,F512))</f>
        <v>1854</v>
      </c>
      <c r="G513" s="5">
        <f>表格4[[#This Row],[Cash]]+表格4[[#This Row],[Stock Held]]*表格4[[#This Row],[Close]]</f>
        <v>99768.150000000009</v>
      </c>
      <c r="H513" s="7">
        <f>(表格4[[#This Row],[Close]]-$B$2)/$B$2</f>
        <v>0.19688542825361499</v>
      </c>
      <c r="I513" s="7">
        <f>(表格4[[#This Row],[Capital]]-$G$2)/$G$2</f>
        <v>-2.3184999999999126E-3</v>
      </c>
    </row>
    <row r="514" spans="1:9" x14ac:dyDescent="0.25">
      <c r="A514" s="6">
        <v>39436</v>
      </c>
      <c r="B514" s="1">
        <v>53.7</v>
      </c>
      <c r="C514" s="4">
        <f t="shared" si="7"/>
        <v>53.79999999999999</v>
      </c>
      <c r="D514" s="1" t="str">
        <f>IF(表格4[[#This Row],[Close]]&gt;表格4[[#This Row],[3-Day Average]],"Buy",IF(表格4[[#This Row],[Close]]&lt;表格4[[#This Row],[3-Day Average]],"Sell",""))</f>
        <v>Sell</v>
      </c>
      <c r="E514" s="5">
        <f>IF(表格4[[#This Row],[Suggestion]]="Buy",E513-FLOOR(E513/表格4[[#This Row],[Close]],1)*表格4[[#This Row],[Close]],IF(表格4[[#This Row],[Suggestion]]="Sell",E513+F513*表格4[[#This Row],[Close]],E513))</f>
        <v>99582.750000000015</v>
      </c>
      <c r="F514" s="1">
        <f>IF(表格4[[#This Row],[Suggestion]]="Buy",F513+FLOOR(E513/表格4[[#This Row],[Close]],1),IF(表格4[[#This Row],[Suggestion]]="Sell",0,F513))</f>
        <v>0</v>
      </c>
      <c r="G514" s="5">
        <f>表格4[[#This Row],[Cash]]+表格4[[#This Row],[Stock Held]]*表格4[[#This Row],[Close]]</f>
        <v>99582.750000000015</v>
      </c>
      <c r="H514" s="7">
        <f>(表格4[[#This Row],[Close]]-$B$2)/$B$2</f>
        <v>0.19466073414905449</v>
      </c>
      <c r="I514" s="7">
        <f>(表格4[[#This Row],[Capital]]-$G$2)/$G$2</f>
        <v>-4.1724999999998543E-3</v>
      </c>
    </row>
    <row r="515" spans="1:9" x14ac:dyDescent="0.25">
      <c r="A515" s="6">
        <v>39437</v>
      </c>
      <c r="B515" s="1">
        <v>54.55</v>
      </c>
      <c r="C515" s="4">
        <f t="shared" si="7"/>
        <v>54.016666666666673</v>
      </c>
      <c r="D515" s="1" t="str">
        <f>IF(表格4[[#This Row],[Close]]&gt;表格4[[#This Row],[3-Day Average]],"Buy",IF(表格4[[#This Row],[Close]]&lt;表格4[[#This Row],[3-Day Average]],"Sell",""))</f>
        <v>Buy</v>
      </c>
      <c r="E515" s="5">
        <f>IF(表格4[[#This Row],[Suggestion]]="Buy",E514-FLOOR(E514/表格4[[#This Row],[Close]],1)*表格4[[#This Row],[Close]],IF(表格4[[#This Row],[Suggestion]]="Sell",E514+F514*表格4[[#This Row],[Close]],E514))</f>
        <v>29.000000000014552</v>
      </c>
      <c r="F515" s="1">
        <f>IF(表格4[[#This Row],[Suggestion]]="Buy",F514+FLOOR(E514/表格4[[#This Row],[Close]],1),IF(表格4[[#This Row],[Suggestion]]="Sell",0,F514))</f>
        <v>1825</v>
      </c>
      <c r="G515" s="5">
        <f>表格4[[#This Row],[Cash]]+表格4[[#This Row],[Stock Held]]*表格4[[#This Row],[Close]]</f>
        <v>99582.750000000015</v>
      </c>
      <c r="H515" s="7">
        <f>(表格4[[#This Row],[Close]]-$B$2)/$B$2</f>
        <v>0.21357063403781967</v>
      </c>
      <c r="I515" s="7">
        <f>(表格4[[#This Row],[Capital]]-$G$2)/$G$2</f>
        <v>-4.1724999999998543E-3</v>
      </c>
    </row>
    <row r="516" spans="1:9" x14ac:dyDescent="0.25">
      <c r="A516" s="6">
        <v>39440</v>
      </c>
      <c r="B516" s="1">
        <v>54.6</v>
      </c>
      <c r="C516" s="4">
        <f t="shared" si="7"/>
        <v>54.283333333333331</v>
      </c>
      <c r="D516" s="1" t="str">
        <f>IF(表格4[[#This Row],[Close]]&gt;表格4[[#This Row],[3-Day Average]],"Buy",IF(表格4[[#This Row],[Close]]&lt;表格4[[#This Row],[3-Day Average]],"Sell",""))</f>
        <v>Buy</v>
      </c>
      <c r="E516" s="5">
        <f>IF(表格4[[#This Row],[Suggestion]]="Buy",E515-FLOOR(E515/表格4[[#This Row],[Close]],1)*表格4[[#This Row],[Close]],IF(表格4[[#This Row],[Suggestion]]="Sell",E515+F515*表格4[[#This Row],[Close]],E515))</f>
        <v>29.000000000014552</v>
      </c>
      <c r="F516" s="1">
        <f>IF(表格4[[#This Row],[Suggestion]]="Buy",F515+FLOOR(E515/表格4[[#This Row],[Close]],1),IF(表格4[[#This Row],[Suggestion]]="Sell",0,F515))</f>
        <v>1825</v>
      </c>
      <c r="G516" s="5">
        <f>表格4[[#This Row],[Cash]]+表格4[[#This Row],[Stock Held]]*表格4[[#This Row],[Close]]</f>
        <v>99674.000000000015</v>
      </c>
      <c r="H516" s="7">
        <f>(表格4[[#This Row],[Close]]-$B$2)/$B$2</f>
        <v>0.21468298109010006</v>
      </c>
      <c r="I516" s="7">
        <f>(表格4[[#This Row],[Capital]]-$G$2)/$G$2</f>
        <v>-3.2599999999998546E-3</v>
      </c>
    </row>
    <row r="517" spans="1:9" x14ac:dyDescent="0.25">
      <c r="A517" s="6">
        <v>39441</v>
      </c>
      <c r="B517" s="1">
        <v>54.6</v>
      </c>
      <c r="C517" s="4">
        <f t="shared" ref="C517:C580" si="8">AVERAGE(B515:B517)</f>
        <v>54.583333333333336</v>
      </c>
      <c r="D517" s="1" t="str">
        <f>IF(表格4[[#This Row],[Close]]&gt;表格4[[#This Row],[3-Day Average]],"Buy",IF(表格4[[#This Row],[Close]]&lt;表格4[[#This Row],[3-Day Average]],"Sell",""))</f>
        <v>Buy</v>
      </c>
      <c r="E517" s="5">
        <f>IF(表格4[[#This Row],[Suggestion]]="Buy",E516-FLOOR(E516/表格4[[#This Row],[Close]],1)*表格4[[#This Row],[Close]],IF(表格4[[#This Row],[Suggestion]]="Sell",E516+F516*表格4[[#This Row],[Close]],E516))</f>
        <v>29.000000000014552</v>
      </c>
      <c r="F517" s="1">
        <f>IF(表格4[[#This Row],[Suggestion]]="Buy",F516+FLOOR(E516/表格4[[#This Row],[Close]],1),IF(表格4[[#This Row],[Suggestion]]="Sell",0,F516))</f>
        <v>1825</v>
      </c>
      <c r="G517" s="5">
        <f>表格4[[#This Row],[Cash]]+表格4[[#This Row],[Stock Held]]*表格4[[#This Row],[Close]]</f>
        <v>99674.000000000015</v>
      </c>
      <c r="H517" s="7">
        <f>(表格4[[#This Row],[Close]]-$B$2)/$B$2</f>
        <v>0.21468298109010006</v>
      </c>
      <c r="I517" s="7">
        <f>(表格4[[#This Row],[Capital]]-$G$2)/$G$2</f>
        <v>-3.2599999999998546E-3</v>
      </c>
    </row>
    <row r="518" spans="1:9" x14ac:dyDescent="0.25">
      <c r="A518" s="6">
        <v>39442</v>
      </c>
      <c r="B518" s="1">
        <v>54.6</v>
      </c>
      <c r="C518" s="4">
        <f t="shared" si="8"/>
        <v>54.6</v>
      </c>
      <c r="D518" s="1" t="str">
        <f>IF(表格4[[#This Row],[Close]]&gt;表格4[[#This Row],[3-Day Average]],"Buy",IF(表格4[[#This Row],[Close]]&lt;表格4[[#This Row],[3-Day Average]],"Sell",""))</f>
        <v/>
      </c>
      <c r="E518" s="5">
        <f>IF(表格4[[#This Row],[Suggestion]]="Buy",E517-FLOOR(E517/表格4[[#This Row],[Close]],1)*表格4[[#This Row],[Close]],IF(表格4[[#This Row],[Suggestion]]="Sell",E517+F517*表格4[[#This Row],[Close]],E517))</f>
        <v>29.000000000014552</v>
      </c>
      <c r="F518" s="1">
        <f>IF(表格4[[#This Row],[Suggestion]]="Buy",F517+FLOOR(E517/表格4[[#This Row],[Close]],1),IF(表格4[[#This Row],[Suggestion]]="Sell",0,F517))</f>
        <v>1825</v>
      </c>
      <c r="G518" s="5">
        <f>表格4[[#This Row],[Cash]]+表格4[[#This Row],[Stock Held]]*表格4[[#This Row],[Close]]</f>
        <v>99674.000000000015</v>
      </c>
      <c r="H518" s="7">
        <f>(表格4[[#This Row],[Close]]-$B$2)/$B$2</f>
        <v>0.21468298109010006</v>
      </c>
      <c r="I518" s="7">
        <f>(表格4[[#This Row],[Capital]]-$G$2)/$G$2</f>
        <v>-3.2599999999998546E-3</v>
      </c>
    </row>
    <row r="519" spans="1:9" x14ac:dyDescent="0.25">
      <c r="A519" s="6">
        <v>39443</v>
      </c>
      <c r="B519" s="1">
        <v>53.75</v>
      </c>
      <c r="C519" s="4">
        <f t="shared" si="8"/>
        <v>54.316666666666663</v>
      </c>
      <c r="D519" s="1" t="str">
        <f>IF(表格4[[#This Row],[Close]]&gt;表格4[[#This Row],[3-Day Average]],"Buy",IF(表格4[[#This Row],[Close]]&lt;表格4[[#This Row],[3-Day Average]],"Sell",""))</f>
        <v>Sell</v>
      </c>
      <c r="E519" s="5">
        <f>IF(表格4[[#This Row],[Suggestion]]="Buy",E518-FLOOR(E518/表格4[[#This Row],[Close]],1)*表格4[[#This Row],[Close]],IF(表格4[[#This Row],[Suggestion]]="Sell",E518+F518*表格4[[#This Row],[Close]],E518))</f>
        <v>98122.750000000015</v>
      </c>
      <c r="F519" s="1">
        <f>IF(表格4[[#This Row],[Suggestion]]="Buy",F518+FLOOR(E518/表格4[[#This Row],[Close]],1),IF(表格4[[#This Row],[Suggestion]]="Sell",0,F518))</f>
        <v>0</v>
      </c>
      <c r="G519" s="5">
        <f>表格4[[#This Row],[Cash]]+表格4[[#This Row],[Stock Held]]*表格4[[#This Row],[Close]]</f>
        <v>98122.750000000015</v>
      </c>
      <c r="H519" s="7">
        <f>(表格4[[#This Row],[Close]]-$B$2)/$B$2</f>
        <v>0.19577308120133474</v>
      </c>
      <c r="I519" s="7">
        <f>(表格4[[#This Row],[Capital]]-$G$2)/$G$2</f>
        <v>-1.8772499999999855E-2</v>
      </c>
    </row>
    <row r="520" spans="1:9" x14ac:dyDescent="0.25">
      <c r="A520" s="6">
        <v>39444</v>
      </c>
      <c r="B520" s="1">
        <v>53.25</v>
      </c>
      <c r="C520" s="4">
        <f t="shared" si="8"/>
        <v>53.866666666666667</v>
      </c>
      <c r="D520" s="1" t="str">
        <f>IF(表格4[[#This Row],[Close]]&gt;表格4[[#This Row],[3-Day Average]],"Buy",IF(表格4[[#This Row],[Close]]&lt;表格4[[#This Row],[3-Day Average]],"Sell",""))</f>
        <v>Sell</v>
      </c>
      <c r="E520" s="5">
        <f>IF(表格4[[#This Row],[Suggestion]]="Buy",E519-FLOOR(E519/表格4[[#This Row],[Close]],1)*表格4[[#This Row],[Close]],IF(表格4[[#This Row],[Suggestion]]="Sell",E519+F519*表格4[[#This Row],[Close]],E519))</f>
        <v>98122.750000000015</v>
      </c>
      <c r="F520" s="1">
        <f>IF(表格4[[#This Row],[Suggestion]]="Buy",F519+FLOOR(E519/表格4[[#This Row],[Close]],1),IF(表格4[[#This Row],[Suggestion]]="Sell",0,F519))</f>
        <v>0</v>
      </c>
      <c r="G520" s="5">
        <f>表格4[[#This Row],[Cash]]+表格4[[#This Row],[Stock Held]]*表格4[[#This Row],[Close]]</f>
        <v>98122.750000000015</v>
      </c>
      <c r="H520" s="7">
        <f>(表格4[[#This Row],[Close]]-$B$2)/$B$2</f>
        <v>0.18464961067853164</v>
      </c>
      <c r="I520" s="7">
        <f>(表格4[[#This Row],[Capital]]-$G$2)/$G$2</f>
        <v>-1.8772499999999855E-2</v>
      </c>
    </row>
    <row r="521" spans="1:9" x14ac:dyDescent="0.25">
      <c r="A521" s="6">
        <v>39447</v>
      </c>
      <c r="B521" s="1">
        <v>53.25</v>
      </c>
      <c r="C521" s="4">
        <f t="shared" si="8"/>
        <v>53.416666666666664</v>
      </c>
      <c r="D521" s="1" t="str">
        <f>IF(表格4[[#This Row],[Close]]&gt;表格4[[#This Row],[3-Day Average]],"Buy",IF(表格4[[#This Row],[Close]]&lt;表格4[[#This Row],[3-Day Average]],"Sell",""))</f>
        <v>Sell</v>
      </c>
      <c r="E521" s="5">
        <f>IF(表格4[[#This Row],[Suggestion]]="Buy",E520-FLOOR(E520/表格4[[#This Row],[Close]],1)*表格4[[#This Row],[Close]],IF(表格4[[#This Row],[Suggestion]]="Sell",E520+F520*表格4[[#This Row],[Close]],E520))</f>
        <v>98122.750000000015</v>
      </c>
      <c r="F521" s="1">
        <f>IF(表格4[[#This Row],[Suggestion]]="Buy",F520+FLOOR(E520/表格4[[#This Row],[Close]],1),IF(表格4[[#This Row],[Suggestion]]="Sell",0,F520))</f>
        <v>0</v>
      </c>
      <c r="G521" s="5">
        <f>表格4[[#This Row],[Cash]]+表格4[[#This Row],[Stock Held]]*表格4[[#This Row],[Close]]</f>
        <v>98122.750000000015</v>
      </c>
      <c r="H521" s="7">
        <f>(表格4[[#This Row],[Close]]-$B$2)/$B$2</f>
        <v>0.18464961067853164</v>
      </c>
      <c r="I521" s="7">
        <f>(表格4[[#This Row],[Capital]]-$G$2)/$G$2</f>
        <v>-1.8772499999999855E-2</v>
      </c>
    </row>
    <row r="522" spans="1:9" x14ac:dyDescent="0.25">
      <c r="A522" s="6">
        <v>39448</v>
      </c>
      <c r="B522" s="1">
        <v>53.25</v>
      </c>
      <c r="C522" s="4">
        <f t="shared" si="8"/>
        <v>53.25</v>
      </c>
      <c r="D522" s="1" t="str">
        <f>IF(表格4[[#This Row],[Close]]&gt;表格4[[#This Row],[3-Day Average]],"Buy",IF(表格4[[#This Row],[Close]]&lt;表格4[[#This Row],[3-Day Average]],"Sell",""))</f>
        <v/>
      </c>
      <c r="E522" s="5">
        <f>IF(表格4[[#This Row],[Suggestion]]="Buy",E521-FLOOR(E521/表格4[[#This Row],[Close]],1)*表格4[[#This Row],[Close]],IF(表格4[[#This Row],[Suggestion]]="Sell",E521+F521*表格4[[#This Row],[Close]],E521))</f>
        <v>98122.750000000015</v>
      </c>
      <c r="F522" s="1">
        <f>IF(表格4[[#This Row],[Suggestion]]="Buy",F521+FLOOR(E521/表格4[[#This Row],[Close]],1),IF(表格4[[#This Row],[Suggestion]]="Sell",0,F521))</f>
        <v>0</v>
      </c>
      <c r="G522" s="5">
        <f>表格4[[#This Row],[Cash]]+表格4[[#This Row],[Stock Held]]*表格4[[#This Row],[Close]]</f>
        <v>98122.750000000015</v>
      </c>
      <c r="H522" s="7">
        <f>(表格4[[#This Row],[Close]]-$B$2)/$B$2</f>
        <v>0.18464961067853164</v>
      </c>
      <c r="I522" s="7">
        <f>(表格4[[#This Row],[Capital]]-$G$2)/$G$2</f>
        <v>-1.8772499999999855E-2</v>
      </c>
    </row>
    <row r="523" spans="1:9" x14ac:dyDescent="0.25">
      <c r="A523" s="6">
        <v>39449</v>
      </c>
      <c r="B523" s="1">
        <v>53.9</v>
      </c>
      <c r="C523" s="4">
        <f t="shared" si="8"/>
        <v>53.466666666666669</v>
      </c>
      <c r="D523" s="1" t="str">
        <f>IF(表格4[[#This Row],[Close]]&gt;表格4[[#This Row],[3-Day Average]],"Buy",IF(表格4[[#This Row],[Close]]&lt;表格4[[#This Row],[3-Day Average]],"Sell",""))</f>
        <v>Buy</v>
      </c>
      <c r="E523" s="5">
        <f>IF(表格4[[#This Row],[Suggestion]]="Buy",E522-FLOOR(E522/表格4[[#This Row],[Close]],1)*表格4[[#This Row],[Close]],IF(表格4[[#This Row],[Suggestion]]="Sell",E522+F522*表格4[[#This Row],[Close]],E522))</f>
        <v>24.750000000014552</v>
      </c>
      <c r="F523" s="1">
        <f>IF(表格4[[#This Row],[Suggestion]]="Buy",F522+FLOOR(E522/表格4[[#This Row],[Close]],1),IF(表格4[[#This Row],[Suggestion]]="Sell",0,F522))</f>
        <v>1820</v>
      </c>
      <c r="G523" s="5">
        <f>表格4[[#This Row],[Cash]]+表格4[[#This Row],[Stock Held]]*表格4[[#This Row],[Close]]</f>
        <v>98122.750000000015</v>
      </c>
      <c r="H523" s="7">
        <f>(表格4[[#This Row],[Close]]-$B$2)/$B$2</f>
        <v>0.19911012235817566</v>
      </c>
      <c r="I523" s="7">
        <f>(表格4[[#This Row],[Capital]]-$G$2)/$G$2</f>
        <v>-1.8772499999999855E-2</v>
      </c>
    </row>
    <row r="524" spans="1:9" x14ac:dyDescent="0.25">
      <c r="A524" s="6">
        <v>39450</v>
      </c>
      <c r="B524" s="1">
        <v>53.6</v>
      </c>
      <c r="C524" s="4">
        <f t="shared" si="8"/>
        <v>53.583333333333336</v>
      </c>
      <c r="D524" s="1" t="str">
        <f>IF(表格4[[#This Row],[Close]]&gt;表格4[[#This Row],[3-Day Average]],"Buy",IF(表格4[[#This Row],[Close]]&lt;表格4[[#This Row],[3-Day Average]],"Sell",""))</f>
        <v>Buy</v>
      </c>
      <c r="E524" s="5">
        <f>IF(表格4[[#This Row],[Suggestion]]="Buy",E523-FLOOR(E523/表格4[[#This Row],[Close]],1)*表格4[[#This Row],[Close]],IF(表格4[[#This Row],[Suggestion]]="Sell",E523+F523*表格4[[#This Row],[Close]],E523))</f>
        <v>24.750000000014552</v>
      </c>
      <c r="F524" s="1">
        <f>IF(表格4[[#This Row],[Suggestion]]="Buy",F523+FLOOR(E523/表格4[[#This Row],[Close]],1),IF(表格4[[#This Row],[Suggestion]]="Sell",0,F523))</f>
        <v>1820</v>
      </c>
      <c r="G524" s="5">
        <f>表格4[[#This Row],[Cash]]+表格4[[#This Row],[Stock Held]]*表格4[[#This Row],[Close]]</f>
        <v>97576.750000000015</v>
      </c>
      <c r="H524" s="7">
        <f>(表格4[[#This Row],[Close]]-$B$2)/$B$2</f>
        <v>0.19243604004449383</v>
      </c>
      <c r="I524" s="7">
        <f>(表格4[[#This Row],[Capital]]-$G$2)/$G$2</f>
        <v>-2.4232499999999855E-2</v>
      </c>
    </row>
    <row r="525" spans="1:9" x14ac:dyDescent="0.25">
      <c r="A525" s="6">
        <v>39451</v>
      </c>
      <c r="B525" s="1">
        <v>55.7</v>
      </c>
      <c r="C525" s="4">
        <f t="shared" si="8"/>
        <v>54.4</v>
      </c>
      <c r="D525" s="1" t="str">
        <f>IF(表格4[[#This Row],[Close]]&gt;表格4[[#This Row],[3-Day Average]],"Buy",IF(表格4[[#This Row],[Close]]&lt;表格4[[#This Row],[3-Day Average]],"Sell",""))</f>
        <v>Buy</v>
      </c>
      <c r="E525" s="5">
        <f>IF(表格4[[#This Row],[Suggestion]]="Buy",E524-FLOOR(E524/表格4[[#This Row],[Close]],1)*表格4[[#This Row],[Close]],IF(表格4[[#This Row],[Suggestion]]="Sell",E524+F524*表格4[[#This Row],[Close]],E524))</f>
        <v>24.750000000014552</v>
      </c>
      <c r="F525" s="1">
        <f>IF(表格4[[#This Row],[Suggestion]]="Buy",F524+FLOOR(E524/表格4[[#This Row],[Close]],1),IF(表格4[[#This Row],[Suggestion]]="Sell",0,F524))</f>
        <v>1820</v>
      </c>
      <c r="G525" s="5">
        <f>表格4[[#This Row],[Cash]]+表格4[[#This Row],[Stock Held]]*表格4[[#This Row],[Close]]</f>
        <v>101398.75000000001</v>
      </c>
      <c r="H525" s="7">
        <f>(表格4[[#This Row],[Close]]-$B$2)/$B$2</f>
        <v>0.23915461624026696</v>
      </c>
      <c r="I525" s="7">
        <f>(表格4[[#This Row],[Capital]]-$G$2)/$G$2</f>
        <v>1.3987500000000146E-2</v>
      </c>
    </row>
    <row r="526" spans="1:9" x14ac:dyDescent="0.25">
      <c r="A526" s="6">
        <v>39454</v>
      </c>
      <c r="B526" s="1">
        <v>57.25</v>
      </c>
      <c r="C526" s="4">
        <f t="shared" si="8"/>
        <v>55.516666666666673</v>
      </c>
      <c r="D526" s="1" t="str">
        <f>IF(表格4[[#This Row],[Close]]&gt;表格4[[#This Row],[3-Day Average]],"Buy",IF(表格4[[#This Row],[Close]]&lt;表格4[[#This Row],[3-Day Average]],"Sell",""))</f>
        <v>Buy</v>
      </c>
      <c r="E526" s="5">
        <f>IF(表格4[[#This Row],[Suggestion]]="Buy",E525-FLOOR(E525/表格4[[#This Row],[Close]],1)*表格4[[#This Row],[Close]],IF(表格4[[#This Row],[Suggestion]]="Sell",E525+F525*表格4[[#This Row],[Close]],E525))</f>
        <v>24.750000000014552</v>
      </c>
      <c r="F526" s="1">
        <f>IF(表格4[[#This Row],[Suggestion]]="Buy",F525+FLOOR(E525/表格4[[#This Row],[Close]],1),IF(表格4[[#This Row],[Suggestion]]="Sell",0,F525))</f>
        <v>1820</v>
      </c>
      <c r="G526" s="5">
        <f>表格4[[#This Row],[Cash]]+表格4[[#This Row],[Stock Held]]*表格4[[#This Row],[Close]]</f>
        <v>104219.75000000001</v>
      </c>
      <c r="H526" s="7">
        <f>(表格4[[#This Row],[Close]]-$B$2)/$B$2</f>
        <v>0.27363737486095652</v>
      </c>
      <c r="I526" s="7">
        <f>(表格4[[#This Row],[Capital]]-$G$2)/$G$2</f>
        <v>4.2197500000000145E-2</v>
      </c>
    </row>
    <row r="527" spans="1:9" x14ac:dyDescent="0.25">
      <c r="A527" s="6">
        <v>39455</v>
      </c>
      <c r="B527" s="1">
        <v>57.85</v>
      </c>
      <c r="C527" s="4">
        <f t="shared" si="8"/>
        <v>56.933333333333337</v>
      </c>
      <c r="D527" s="1" t="str">
        <f>IF(表格4[[#This Row],[Close]]&gt;表格4[[#This Row],[3-Day Average]],"Buy",IF(表格4[[#This Row],[Close]]&lt;表格4[[#This Row],[3-Day Average]],"Sell",""))</f>
        <v>Buy</v>
      </c>
      <c r="E527" s="5">
        <f>IF(表格4[[#This Row],[Suggestion]]="Buy",E526-FLOOR(E526/表格4[[#This Row],[Close]],1)*表格4[[#This Row],[Close]],IF(表格4[[#This Row],[Suggestion]]="Sell",E526+F526*表格4[[#This Row],[Close]],E526))</f>
        <v>24.750000000014552</v>
      </c>
      <c r="F527" s="1">
        <f>IF(表格4[[#This Row],[Suggestion]]="Buy",F526+FLOOR(E526/表格4[[#This Row],[Close]],1),IF(表格4[[#This Row],[Suggestion]]="Sell",0,F526))</f>
        <v>1820</v>
      </c>
      <c r="G527" s="5">
        <f>表格4[[#This Row],[Cash]]+表格4[[#This Row],[Stock Held]]*表格4[[#This Row],[Close]]</f>
        <v>105311.75000000001</v>
      </c>
      <c r="H527" s="7">
        <f>(表格4[[#This Row],[Close]]-$B$2)/$B$2</f>
        <v>0.28698553948832028</v>
      </c>
      <c r="I527" s="7">
        <f>(表格4[[#This Row],[Capital]]-$G$2)/$G$2</f>
        <v>5.3117500000000144E-2</v>
      </c>
    </row>
    <row r="528" spans="1:9" x14ac:dyDescent="0.25">
      <c r="A528" s="6">
        <v>39456</v>
      </c>
      <c r="B528" s="1">
        <v>58.45</v>
      </c>
      <c r="C528" s="4">
        <f t="shared" si="8"/>
        <v>57.85</v>
      </c>
      <c r="D528" s="1" t="str">
        <f>IF(表格4[[#This Row],[Close]]&gt;表格4[[#This Row],[3-Day Average]],"Buy",IF(表格4[[#This Row],[Close]]&lt;表格4[[#This Row],[3-Day Average]],"Sell",""))</f>
        <v>Buy</v>
      </c>
      <c r="E528" s="5">
        <f>IF(表格4[[#This Row],[Suggestion]]="Buy",E527-FLOOR(E527/表格4[[#This Row],[Close]],1)*表格4[[#This Row],[Close]],IF(表格4[[#This Row],[Suggestion]]="Sell",E527+F527*表格4[[#This Row],[Close]],E527))</f>
        <v>24.750000000014552</v>
      </c>
      <c r="F528" s="1">
        <f>IF(表格4[[#This Row],[Suggestion]]="Buy",F527+FLOOR(E527/表格4[[#This Row],[Close]],1),IF(表格4[[#This Row],[Suggestion]]="Sell",0,F527))</f>
        <v>1820</v>
      </c>
      <c r="G528" s="5">
        <f>表格4[[#This Row],[Cash]]+表格4[[#This Row],[Stock Held]]*表格4[[#This Row],[Close]]</f>
        <v>106403.75000000001</v>
      </c>
      <c r="H528" s="7">
        <f>(表格4[[#This Row],[Close]]-$B$2)/$B$2</f>
        <v>0.30033370411568405</v>
      </c>
      <c r="I528" s="7">
        <f>(表格4[[#This Row],[Capital]]-$G$2)/$G$2</f>
        <v>6.403750000000015E-2</v>
      </c>
    </row>
    <row r="529" spans="1:9" x14ac:dyDescent="0.25">
      <c r="A529" s="6">
        <v>39457</v>
      </c>
      <c r="B529" s="1">
        <v>58.65</v>
      </c>
      <c r="C529" s="4">
        <f t="shared" si="8"/>
        <v>58.31666666666667</v>
      </c>
      <c r="D529" s="1" t="str">
        <f>IF(表格4[[#This Row],[Close]]&gt;表格4[[#This Row],[3-Day Average]],"Buy",IF(表格4[[#This Row],[Close]]&lt;表格4[[#This Row],[3-Day Average]],"Sell",""))</f>
        <v>Buy</v>
      </c>
      <c r="E529" s="5">
        <f>IF(表格4[[#This Row],[Suggestion]]="Buy",E528-FLOOR(E528/表格4[[#This Row],[Close]],1)*表格4[[#This Row],[Close]],IF(表格4[[#This Row],[Suggestion]]="Sell",E528+F528*表格4[[#This Row],[Close]],E528))</f>
        <v>24.750000000014552</v>
      </c>
      <c r="F529" s="1">
        <f>IF(表格4[[#This Row],[Suggestion]]="Buy",F528+FLOOR(E528/表格4[[#This Row],[Close]],1),IF(表格4[[#This Row],[Suggestion]]="Sell",0,F528))</f>
        <v>1820</v>
      </c>
      <c r="G529" s="5">
        <f>表格4[[#This Row],[Cash]]+表格4[[#This Row],[Stock Held]]*表格4[[#This Row],[Close]]</f>
        <v>106767.75000000001</v>
      </c>
      <c r="H529" s="7">
        <f>(表格4[[#This Row],[Close]]-$B$2)/$B$2</f>
        <v>0.30478309232480522</v>
      </c>
      <c r="I529" s="7">
        <f>(表格4[[#This Row],[Capital]]-$G$2)/$G$2</f>
        <v>6.767750000000014E-2</v>
      </c>
    </row>
    <row r="530" spans="1:9" x14ac:dyDescent="0.25">
      <c r="A530" s="6">
        <v>39458</v>
      </c>
      <c r="B530" s="1">
        <v>58.7</v>
      </c>
      <c r="C530" s="4">
        <f t="shared" si="8"/>
        <v>58.6</v>
      </c>
      <c r="D530" s="1" t="str">
        <f>IF(表格4[[#This Row],[Close]]&gt;表格4[[#This Row],[3-Day Average]],"Buy",IF(表格4[[#This Row],[Close]]&lt;表格4[[#This Row],[3-Day Average]],"Sell",""))</f>
        <v>Buy</v>
      </c>
      <c r="E530" s="5">
        <f>IF(表格4[[#This Row],[Suggestion]]="Buy",E529-FLOOR(E529/表格4[[#This Row],[Close]],1)*表格4[[#This Row],[Close]],IF(表格4[[#This Row],[Suggestion]]="Sell",E529+F529*表格4[[#This Row],[Close]],E529))</f>
        <v>24.750000000014552</v>
      </c>
      <c r="F530" s="1">
        <f>IF(表格4[[#This Row],[Suggestion]]="Buy",F529+FLOOR(E529/表格4[[#This Row],[Close]],1),IF(表格4[[#This Row],[Suggestion]]="Sell",0,F529))</f>
        <v>1820</v>
      </c>
      <c r="G530" s="5">
        <f>表格4[[#This Row],[Cash]]+表格4[[#This Row],[Stock Held]]*表格4[[#This Row],[Close]]</f>
        <v>106858.75000000001</v>
      </c>
      <c r="H530" s="7">
        <f>(表格4[[#This Row],[Close]]-$B$2)/$B$2</f>
        <v>0.30589543937708563</v>
      </c>
      <c r="I530" s="7">
        <f>(表格4[[#This Row],[Capital]]-$G$2)/$G$2</f>
        <v>6.8587500000000148E-2</v>
      </c>
    </row>
    <row r="531" spans="1:9" x14ac:dyDescent="0.25">
      <c r="A531" s="6">
        <v>39461</v>
      </c>
      <c r="B531" s="1">
        <v>61.1</v>
      </c>
      <c r="C531" s="4">
        <f t="shared" si="8"/>
        <v>59.483333333333327</v>
      </c>
      <c r="D531" s="1" t="str">
        <f>IF(表格4[[#This Row],[Close]]&gt;表格4[[#This Row],[3-Day Average]],"Buy",IF(表格4[[#This Row],[Close]]&lt;表格4[[#This Row],[3-Day Average]],"Sell",""))</f>
        <v>Buy</v>
      </c>
      <c r="E531" s="5">
        <f>IF(表格4[[#This Row],[Suggestion]]="Buy",E530-FLOOR(E530/表格4[[#This Row],[Close]],1)*表格4[[#This Row],[Close]],IF(表格4[[#This Row],[Suggestion]]="Sell",E530+F530*表格4[[#This Row],[Close]],E530))</f>
        <v>24.750000000014552</v>
      </c>
      <c r="F531" s="1">
        <f>IF(表格4[[#This Row],[Suggestion]]="Buy",F530+FLOOR(E530/表格4[[#This Row],[Close]],1),IF(表格4[[#This Row],[Suggestion]]="Sell",0,F530))</f>
        <v>1820</v>
      </c>
      <c r="G531" s="5">
        <f>表格4[[#This Row],[Cash]]+表格4[[#This Row],[Stock Held]]*表格4[[#This Row],[Close]]</f>
        <v>111226.75000000001</v>
      </c>
      <c r="H531" s="7">
        <f>(表格4[[#This Row],[Close]]-$B$2)/$B$2</f>
        <v>0.35928809788654054</v>
      </c>
      <c r="I531" s="7">
        <f>(表格4[[#This Row],[Capital]]-$G$2)/$G$2</f>
        <v>0.11226750000000014</v>
      </c>
    </row>
    <row r="532" spans="1:9" x14ac:dyDescent="0.25">
      <c r="A532" s="6">
        <v>39462</v>
      </c>
      <c r="B532" s="1">
        <v>60.7</v>
      </c>
      <c r="C532" s="4">
        <f t="shared" si="8"/>
        <v>60.166666666666664</v>
      </c>
      <c r="D532" s="1" t="str">
        <f>IF(表格4[[#This Row],[Close]]&gt;表格4[[#This Row],[3-Day Average]],"Buy",IF(表格4[[#This Row],[Close]]&lt;表格4[[#This Row],[3-Day Average]],"Sell",""))</f>
        <v>Buy</v>
      </c>
      <c r="E532" s="5">
        <f>IF(表格4[[#This Row],[Suggestion]]="Buy",E531-FLOOR(E531/表格4[[#This Row],[Close]],1)*表格4[[#This Row],[Close]],IF(表格4[[#This Row],[Suggestion]]="Sell",E531+F531*表格4[[#This Row],[Close]],E531))</f>
        <v>24.750000000014552</v>
      </c>
      <c r="F532" s="1">
        <f>IF(表格4[[#This Row],[Suggestion]]="Buy",F531+FLOOR(E531/表格4[[#This Row],[Close]],1),IF(表格4[[#This Row],[Suggestion]]="Sell",0,F531))</f>
        <v>1820</v>
      </c>
      <c r="G532" s="5">
        <f>表格4[[#This Row],[Cash]]+表格4[[#This Row],[Stock Held]]*表格4[[#This Row],[Close]]</f>
        <v>110498.75000000001</v>
      </c>
      <c r="H532" s="7">
        <f>(表格4[[#This Row],[Close]]-$B$2)/$B$2</f>
        <v>0.3503893214682981</v>
      </c>
      <c r="I532" s="7">
        <f>(表格4[[#This Row],[Capital]]-$G$2)/$G$2</f>
        <v>0.10498750000000015</v>
      </c>
    </row>
    <row r="533" spans="1:9" x14ac:dyDescent="0.25">
      <c r="A533" s="6">
        <v>39463</v>
      </c>
      <c r="B533" s="1">
        <v>58.5</v>
      </c>
      <c r="C533" s="4">
        <f t="shared" si="8"/>
        <v>60.1</v>
      </c>
      <c r="D533" s="1" t="str">
        <f>IF(表格4[[#This Row],[Close]]&gt;表格4[[#This Row],[3-Day Average]],"Buy",IF(表格4[[#This Row],[Close]]&lt;表格4[[#This Row],[3-Day Average]],"Sell",""))</f>
        <v>Sell</v>
      </c>
      <c r="E533" s="5">
        <f>IF(表格4[[#This Row],[Suggestion]]="Buy",E532-FLOOR(E532/表格4[[#This Row],[Close]],1)*表格4[[#This Row],[Close]],IF(表格4[[#This Row],[Suggestion]]="Sell",E532+F532*表格4[[#This Row],[Close]],E532))</f>
        <v>106494.75000000001</v>
      </c>
      <c r="F533" s="1">
        <f>IF(表格4[[#This Row],[Suggestion]]="Buy",F532+FLOOR(E532/表格4[[#This Row],[Close]],1),IF(表格4[[#This Row],[Suggestion]]="Sell",0,F532))</f>
        <v>0</v>
      </c>
      <c r="G533" s="5">
        <f>表格4[[#This Row],[Cash]]+表格4[[#This Row],[Stock Held]]*表格4[[#This Row],[Close]]</f>
        <v>106494.75000000001</v>
      </c>
      <c r="H533" s="7">
        <f>(表格4[[#This Row],[Close]]-$B$2)/$B$2</f>
        <v>0.3014460511679643</v>
      </c>
      <c r="I533" s="7">
        <f>(表格4[[#This Row],[Capital]]-$G$2)/$G$2</f>
        <v>6.4947500000000144E-2</v>
      </c>
    </row>
    <row r="534" spans="1:9" x14ac:dyDescent="0.25">
      <c r="A534" s="6">
        <v>39464</v>
      </c>
      <c r="B534" s="1">
        <v>60</v>
      </c>
      <c r="C534" s="4">
        <f t="shared" si="8"/>
        <v>59.733333333333327</v>
      </c>
      <c r="D534" s="1" t="str">
        <f>IF(表格4[[#This Row],[Close]]&gt;表格4[[#This Row],[3-Day Average]],"Buy",IF(表格4[[#This Row],[Close]]&lt;表格4[[#This Row],[3-Day Average]],"Sell",""))</f>
        <v>Buy</v>
      </c>
      <c r="E534" s="5">
        <f>IF(表格4[[#This Row],[Suggestion]]="Buy",E533-FLOOR(E533/表格4[[#This Row],[Close]],1)*表格4[[#This Row],[Close]],IF(表格4[[#This Row],[Suggestion]]="Sell",E533+F533*表格4[[#This Row],[Close]],E533))</f>
        <v>54.750000000014552</v>
      </c>
      <c r="F534" s="1">
        <f>IF(表格4[[#This Row],[Suggestion]]="Buy",F533+FLOOR(E533/表格4[[#This Row],[Close]],1),IF(表格4[[#This Row],[Suggestion]]="Sell",0,F533))</f>
        <v>1774</v>
      </c>
      <c r="G534" s="5">
        <f>表格4[[#This Row],[Cash]]+表格4[[#This Row],[Stock Held]]*表格4[[#This Row],[Close]]</f>
        <v>106494.75000000001</v>
      </c>
      <c r="H534" s="7">
        <f>(表格4[[#This Row],[Close]]-$B$2)/$B$2</f>
        <v>0.33481646273637367</v>
      </c>
      <c r="I534" s="7">
        <f>(表格4[[#This Row],[Capital]]-$G$2)/$G$2</f>
        <v>6.4947500000000144E-2</v>
      </c>
    </row>
    <row r="535" spans="1:9" x14ac:dyDescent="0.25">
      <c r="A535" s="6">
        <v>39465</v>
      </c>
      <c r="B535" s="1">
        <v>60.55</v>
      </c>
      <c r="C535" s="4">
        <f t="shared" si="8"/>
        <v>59.683333333333337</v>
      </c>
      <c r="D535" s="1" t="str">
        <f>IF(表格4[[#This Row],[Close]]&gt;表格4[[#This Row],[3-Day Average]],"Buy",IF(表格4[[#This Row],[Close]]&lt;表格4[[#This Row],[3-Day Average]],"Sell",""))</f>
        <v>Buy</v>
      </c>
      <c r="E535" s="5">
        <f>IF(表格4[[#This Row],[Suggestion]]="Buy",E534-FLOOR(E534/表格4[[#This Row],[Close]],1)*表格4[[#This Row],[Close]],IF(表格4[[#This Row],[Suggestion]]="Sell",E534+F534*表格4[[#This Row],[Close]],E534))</f>
        <v>54.750000000014552</v>
      </c>
      <c r="F535" s="1">
        <f>IF(表格4[[#This Row],[Suggestion]]="Buy",F534+FLOOR(E534/表格4[[#This Row],[Close]],1),IF(表格4[[#This Row],[Suggestion]]="Sell",0,F534))</f>
        <v>1774</v>
      </c>
      <c r="G535" s="5">
        <f>表格4[[#This Row],[Cash]]+表格4[[#This Row],[Stock Held]]*表格4[[#This Row],[Close]]</f>
        <v>107470.45000000001</v>
      </c>
      <c r="H535" s="7">
        <f>(表格4[[#This Row],[Close]]-$B$2)/$B$2</f>
        <v>0.34705228031145702</v>
      </c>
      <c r="I535" s="7">
        <f>(表格4[[#This Row],[Capital]]-$G$2)/$G$2</f>
        <v>7.4704500000000118E-2</v>
      </c>
    </row>
    <row r="536" spans="1:9" x14ac:dyDescent="0.25">
      <c r="A536" s="6">
        <v>39468</v>
      </c>
      <c r="B536" s="1">
        <v>60.25</v>
      </c>
      <c r="C536" s="4">
        <f t="shared" si="8"/>
        <v>60.266666666666673</v>
      </c>
      <c r="D536" s="1" t="str">
        <f>IF(表格4[[#This Row],[Close]]&gt;表格4[[#This Row],[3-Day Average]],"Buy",IF(表格4[[#This Row],[Close]]&lt;表格4[[#This Row],[3-Day Average]],"Sell",""))</f>
        <v>Sell</v>
      </c>
      <c r="E536" s="5">
        <f>IF(表格4[[#This Row],[Suggestion]]="Buy",E535-FLOOR(E535/表格4[[#This Row],[Close]],1)*表格4[[#This Row],[Close]],IF(表格4[[#This Row],[Suggestion]]="Sell",E535+F535*表格4[[#This Row],[Close]],E535))</f>
        <v>106938.25000000001</v>
      </c>
      <c r="F536" s="1">
        <f>IF(表格4[[#This Row],[Suggestion]]="Buy",F535+FLOOR(E535/表格4[[#This Row],[Close]],1),IF(表格4[[#This Row],[Suggestion]]="Sell",0,F535))</f>
        <v>0</v>
      </c>
      <c r="G536" s="5">
        <f>表格4[[#This Row],[Cash]]+表格4[[#This Row],[Stock Held]]*表格4[[#This Row],[Close]]</f>
        <v>106938.25000000001</v>
      </c>
      <c r="H536" s="7">
        <f>(表格4[[#This Row],[Close]]-$B$2)/$B$2</f>
        <v>0.34037819799777524</v>
      </c>
      <c r="I536" s="7">
        <f>(表格4[[#This Row],[Capital]]-$G$2)/$G$2</f>
        <v>6.9382500000000152E-2</v>
      </c>
    </row>
    <row r="537" spans="1:9" x14ac:dyDescent="0.25">
      <c r="A537" s="6">
        <v>39469</v>
      </c>
      <c r="B537" s="1">
        <v>57.8</v>
      </c>
      <c r="C537" s="4">
        <f t="shared" si="8"/>
        <v>59.533333333333331</v>
      </c>
      <c r="D537" s="1" t="str">
        <f>IF(表格4[[#This Row],[Close]]&gt;表格4[[#This Row],[3-Day Average]],"Buy",IF(表格4[[#This Row],[Close]]&lt;表格4[[#This Row],[3-Day Average]],"Sell",""))</f>
        <v>Sell</v>
      </c>
      <c r="E537" s="5">
        <f>IF(表格4[[#This Row],[Suggestion]]="Buy",E536-FLOOR(E536/表格4[[#This Row],[Close]],1)*表格4[[#This Row],[Close]],IF(表格4[[#This Row],[Suggestion]]="Sell",E536+F536*表格4[[#This Row],[Close]],E536))</f>
        <v>106938.25000000001</v>
      </c>
      <c r="F537" s="1">
        <f>IF(表格4[[#This Row],[Suggestion]]="Buy",F536+FLOOR(E536/表格4[[#This Row],[Close]],1),IF(表格4[[#This Row],[Suggestion]]="Sell",0,F536))</f>
        <v>0</v>
      </c>
      <c r="G537" s="5">
        <f>表格4[[#This Row],[Cash]]+表格4[[#This Row],[Stock Held]]*表格4[[#This Row],[Close]]</f>
        <v>106938.25000000001</v>
      </c>
      <c r="H537" s="7">
        <f>(表格4[[#This Row],[Close]]-$B$2)/$B$2</f>
        <v>0.28587319243603992</v>
      </c>
      <c r="I537" s="7">
        <f>(表格4[[#This Row],[Capital]]-$G$2)/$G$2</f>
        <v>6.9382500000000152E-2</v>
      </c>
    </row>
    <row r="538" spans="1:9" x14ac:dyDescent="0.25">
      <c r="A538" s="6">
        <v>39470</v>
      </c>
      <c r="B538" s="1">
        <v>60.55</v>
      </c>
      <c r="C538" s="4">
        <f t="shared" si="8"/>
        <v>59.533333333333331</v>
      </c>
      <c r="D538" s="1" t="str">
        <f>IF(表格4[[#This Row],[Close]]&gt;表格4[[#This Row],[3-Day Average]],"Buy",IF(表格4[[#This Row],[Close]]&lt;表格4[[#This Row],[3-Day Average]],"Sell",""))</f>
        <v>Buy</v>
      </c>
      <c r="E538" s="5">
        <f>IF(表格4[[#This Row],[Suggestion]]="Buy",E537-FLOOR(E537/表格4[[#This Row],[Close]],1)*表格4[[#This Row],[Close]],IF(表格4[[#This Row],[Suggestion]]="Sell",E537+F537*表格4[[#This Row],[Close]],E537))</f>
        <v>6.9500000000261934</v>
      </c>
      <c r="F538" s="1">
        <f>IF(表格4[[#This Row],[Suggestion]]="Buy",F537+FLOOR(E537/表格4[[#This Row],[Close]],1),IF(表格4[[#This Row],[Suggestion]]="Sell",0,F537))</f>
        <v>1766</v>
      </c>
      <c r="G538" s="5">
        <f>表格4[[#This Row],[Cash]]+表格4[[#This Row],[Stock Held]]*表格4[[#This Row],[Close]]</f>
        <v>106938.25000000001</v>
      </c>
      <c r="H538" s="7">
        <f>(表格4[[#This Row],[Close]]-$B$2)/$B$2</f>
        <v>0.34705228031145702</v>
      </c>
      <c r="I538" s="7">
        <f>(表格4[[#This Row],[Capital]]-$G$2)/$G$2</f>
        <v>6.9382500000000152E-2</v>
      </c>
    </row>
    <row r="539" spans="1:9" x14ac:dyDescent="0.25">
      <c r="A539" s="6">
        <v>39471</v>
      </c>
      <c r="B539" s="1">
        <v>60</v>
      </c>
      <c r="C539" s="4">
        <f t="shared" si="8"/>
        <v>59.449999999999996</v>
      </c>
      <c r="D539" s="1" t="str">
        <f>IF(表格4[[#This Row],[Close]]&gt;表格4[[#This Row],[3-Day Average]],"Buy",IF(表格4[[#This Row],[Close]]&lt;表格4[[#This Row],[3-Day Average]],"Sell",""))</f>
        <v>Buy</v>
      </c>
      <c r="E539" s="5">
        <f>IF(表格4[[#This Row],[Suggestion]]="Buy",E538-FLOOR(E538/表格4[[#This Row],[Close]],1)*表格4[[#This Row],[Close]],IF(表格4[[#This Row],[Suggestion]]="Sell",E538+F538*表格4[[#This Row],[Close]],E538))</f>
        <v>6.9500000000261934</v>
      </c>
      <c r="F539" s="1">
        <f>IF(表格4[[#This Row],[Suggestion]]="Buy",F538+FLOOR(E538/表格4[[#This Row],[Close]],1),IF(表格4[[#This Row],[Suggestion]]="Sell",0,F538))</f>
        <v>1766</v>
      </c>
      <c r="G539" s="5">
        <f>表格4[[#This Row],[Cash]]+表格4[[#This Row],[Stock Held]]*表格4[[#This Row],[Close]]</f>
        <v>105966.95000000003</v>
      </c>
      <c r="H539" s="7">
        <f>(表格4[[#This Row],[Close]]-$B$2)/$B$2</f>
        <v>0.33481646273637367</v>
      </c>
      <c r="I539" s="7">
        <f>(表格4[[#This Row],[Capital]]-$G$2)/$G$2</f>
        <v>5.9669500000000264E-2</v>
      </c>
    </row>
    <row r="540" spans="1:9" x14ac:dyDescent="0.25">
      <c r="A540" s="6">
        <v>39472</v>
      </c>
      <c r="B540" s="1">
        <v>61.55</v>
      </c>
      <c r="C540" s="4">
        <f t="shared" si="8"/>
        <v>60.699999999999996</v>
      </c>
      <c r="D540" s="1" t="str">
        <f>IF(表格4[[#This Row],[Close]]&gt;表格4[[#This Row],[3-Day Average]],"Buy",IF(表格4[[#This Row],[Close]]&lt;表格4[[#This Row],[3-Day Average]],"Sell",""))</f>
        <v>Buy</v>
      </c>
      <c r="E540" s="5">
        <f>IF(表格4[[#This Row],[Suggestion]]="Buy",E539-FLOOR(E539/表格4[[#This Row],[Close]],1)*表格4[[#This Row],[Close]],IF(表格4[[#This Row],[Suggestion]]="Sell",E539+F539*表格4[[#This Row],[Close]],E539))</f>
        <v>6.9500000000261934</v>
      </c>
      <c r="F540" s="1">
        <f>IF(表格4[[#This Row],[Suggestion]]="Buy",F539+FLOOR(E539/表格4[[#This Row],[Close]],1),IF(表格4[[#This Row],[Suggestion]]="Sell",0,F539))</f>
        <v>1766</v>
      </c>
      <c r="G540" s="5">
        <f>表格4[[#This Row],[Cash]]+表格4[[#This Row],[Stock Held]]*表格4[[#This Row],[Close]]</f>
        <v>108704.25000000001</v>
      </c>
      <c r="H540" s="7">
        <f>(表格4[[#This Row],[Close]]-$B$2)/$B$2</f>
        <v>0.36929922135706328</v>
      </c>
      <c r="I540" s="7">
        <f>(表格4[[#This Row],[Capital]]-$G$2)/$G$2</f>
        <v>8.7042500000000148E-2</v>
      </c>
    </row>
    <row r="541" spans="1:9" x14ac:dyDescent="0.25">
      <c r="A541" s="6">
        <v>39475</v>
      </c>
      <c r="B541" s="1">
        <v>59.6</v>
      </c>
      <c r="C541" s="4">
        <f t="shared" si="8"/>
        <v>60.383333333333333</v>
      </c>
      <c r="D541" s="1" t="str">
        <f>IF(表格4[[#This Row],[Close]]&gt;表格4[[#This Row],[3-Day Average]],"Buy",IF(表格4[[#This Row],[Close]]&lt;表格4[[#This Row],[3-Day Average]],"Sell",""))</f>
        <v>Sell</v>
      </c>
      <c r="E541" s="5">
        <f>IF(表格4[[#This Row],[Suggestion]]="Buy",E540-FLOOR(E540/表格4[[#This Row],[Close]],1)*表格4[[#This Row],[Close]],IF(表格4[[#This Row],[Suggestion]]="Sell",E540+F540*表格4[[#This Row],[Close]],E540))</f>
        <v>105260.55000000003</v>
      </c>
      <c r="F541" s="1">
        <f>IF(表格4[[#This Row],[Suggestion]]="Buy",F540+FLOOR(E540/表格4[[#This Row],[Close]],1),IF(表格4[[#This Row],[Suggestion]]="Sell",0,F540))</f>
        <v>0</v>
      </c>
      <c r="G541" s="5">
        <f>表格4[[#This Row],[Cash]]+表格4[[#This Row],[Stock Held]]*表格4[[#This Row],[Close]]</f>
        <v>105260.55000000003</v>
      </c>
      <c r="H541" s="7">
        <f>(表格4[[#This Row],[Close]]-$B$2)/$B$2</f>
        <v>0.32591768631813123</v>
      </c>
      <c r="I541" s="7">
        <f>(表格4[[#This Row],[Capital]]-$G$2)/$G$2</f>
        <v>5.2605500000000319E-2</v>
      </c>
    </row>
    <row r="542" spans="1:9" x14ac:dyDescent="0.25">
      <c r="A542" s="6">
        <v>39476</v>
      </c>
      <c r="B542" s="1">
        <v>60.75</v>
      </c>
      <c r="C542" s="4">
        <f t="shared" si="8"/>
        <v>60.633333333333333</v>
      </c>
      <c r="D542" s="1" t="str">
        <f>IF(表格4[[#This Row],[Close]]&gt;表格4[[#This Row],[3-Day Average]],"Buy",IF(表格4[[#This Row],[Close]]&lt;表格4[[#This Row],[3-Day Average]],"Sell",""))</f>
        <v>Buy</v>
      </c>
      <c r="E542" s="5">
        <f>IF(表格4[[#This Row],[Suggestion]]="Buy",E541-FLOOR(E541/表格4[[#This Row],[Close]],1)*表格4[[#This Row],[Close]],IF(表格4[[#This Row],[Suggestion]]="Sell",E541+F541*表格4[[#This Row],[Close]],E541))</f>
        <v>41.550000000032014</v>
      </c>
      <c r="F542" s="1">
        <f>IF(表格4[[#This Row],[Suggestion]]="Buy",F541+FLOOR(E541/表格4[[#This Row],[Close]],1),IF(表格4[[#This Row],[Suggestion]]="Sell",0,F541))</f>
        <v>1732</v>
      </c>
      <c r="G542" s="5">
        <f>表格4[[#This Row],[Cash]]+表格4[[#This Row],[Stock Held]]*表格4[[#This Row],[Close]]</f>
        <v>105260.55000000003</v>
      </c>
      <c r="H542" s="7">
        <f>(表格4[[#This Row],[Close]]-$B$2)/$B$2</f>
        <v>0.35150166852057835</v>
      </c>
      <c r="I542" s="7">
        <f>(表格4[[#This Row],[Capital]]-$G$2)/$G$2</f>
        <v>5.2605500000000319E-2</v>
      </c>
    </row>
    <row r="543" spans="1:9" x14ac:dyDescent="0.25">
      <c r="A543" s="6">
        <v>39477</v>
      </c>
      <c r="B543" s="1">
        <v>61.8</v>
      </c>
      <c r="C543" s="4">
        <f t="shared" si="8"/>
        <v>60.716666666666661</v>
      </c>
      <c r="D543" s="1" t="str">
        <f>IF(表格4[[#This Row],[Close]]&gt;表格4[[#This Row],[3-Day Average]],"Buy",IF(表格4[[#This Row],[Close]]&lt;表格4[[#This Row],[3-Day Average]],"Sell",""))</f>
        <v>Buy</v>
      </c>
      <c r="E543" s="5">
        <f>IF(表格4[[#This Row],[Suggestion]]="Buy",E542-FLOOR(E542/表格4[[#This Row],[Close]],1)*表格4[[#This Row],[Close]],IF(表格4[[#This Row],[Suggestion]]="Sell",E542+F542*表格4[[#This Row],[Close]],E542))</f>
        <v>41.550000000032014</v>
      </c>
      <c r="F543" s="1">
        <f>IF(表格4[[#This Row],[Suggestion]]="Buy",F542+FLOOR(E542/表格4[[#This Row],[Close]],1),IF(表格4[[#This Row],[Suggestion]]="Sell",0,F542))</f>
        <v>1732</v>
      </c>
      <c r="G543" s="5">
        <f>表格4[[#This Row],[Cash]]+表格4[[#This Row],[Stock Held]]*表格4[[#This Row],[Close]]</f>
        <v>107079.15000000002</v>
      </c>
      <c r="H543" s="7">
        <f>(表格4[[#This Row],[Close]]-$B$2)/$B$2</f>
        <v>0.3748609566184648</v>
      </c>
      <c r="I543" s="7">
        <f>(表格4[[#This Row],[Capital]]-$G$2)/$G$2</f>
        <v>7.0791500000000229E-2</v>
      </c>
    </row>
    <row r="544" spans="1:9" x14ac:dyDescent="0.25">
      <c r="A544" s="6">
        <v>39478</v>
      </c>
      <c r="B544" s="1">
        <v>61.75</v>
      </c>
      <c r="C544" s="4">
        <f t="shared" si="8"/>
        <v>61.433333333333337</v>
      </c>
      <c r="D544" s="1" t="str">
        <f>IF(表格4[[#This Row],[Close]]&gt;表格4[[#This Row],[3-Day Average]],"Buy",IF(表格4[[#This Row],[Close]]&lt;表格4[[#This Row],[3-Day Average]],"Sell",""))</f>
        <v>Buy</v>
      </c>
      <c r="E544" s="5">
        <f>IF(表格4[[#This Row],[Suggestion]]="Buy",E543-FLOOR(E543/表格4[[#This Row],[Close]],1)*表格4[[#This Row],[Close]],IF(表格4[[#This Row],[Suggestion]]="Sell",E543+F543*表格4[[#This Row],[Close]],E543))</f>
        <v>41.550000000032014</v>
      </c>
      <c r="F544" s="1">
        <f>IF(表格4[[#This Row],[Suggestion]]="Buy",F543+FLOOR(E543/表格4[[#This Row],[Close]],1),IF(表格4[[#This Row],[Suggestion]]="Sell",0,F543))</f>
        <v>1732</v>
      </c>
      <c r="G544" s="5">
        <f>表格4[[#This Row],[Cash]]+表格4[[#This Row],[Stock Held]]*表格4[[#This Row],[Close]]</f>
        <v>106992.55000000003</v>
      </c>
      <c r="H544" s="7">
        <f>(表格4[[#This Row],[Close]]-$B$2)/$B$2</f>
        <v>0.37374860956618455</v>
      </c>
      <c r="I544" s="7">
        <f>(表格4[[#This Row],[Capital]]-$G$2)/$G$2</f>
        <v>6.9925500000000321E-2</v>
      </c>
    </row>
    <row r="545" spans="1:9" x14ac:dyDescent="0.25">
      <c r="A545" s="6">
        <v>39479</v>
      </c>
      <c r="B545" s="1">
        <v>62.85</v>
      </c>
      <c r="C545" s="4">
        <f t="shared" si="8"/>
        <v>62.133333333333333</v>
      </c>
      <c r="D545" s="1" t="str">
        <f>IF(表格4[[#This Row],[Close]]&gt;表格4[[#This Row],[3-Day Average]],"Buy",IF(表格4[[#This Row],[Close]]&lt;表格4[[#This Row],[3-Day Average]],"Sell",""))</f>
        <v>Buy</v>
      </c>
      <c r="E545" s="5">
        <f>IF(表格4[[#This Row],[Suggestion]]="Buy",E544-FLOOR(E544/表格4[[#This Row],[Close]],1)*表格4[[#This Row],[Close]],IF(表格4[[#This Row],[Suggestion]]="Sell",E544+F544*表格4[[#This Row],[Close]],E544))</f>
        <v>41.550000000032014</v>
      </c>
      <c r="F545" s="1">
        <f>IF(表格4[[#This Row],[Suggestion]]="Buy",F544+FLOOR(E544/表格4[[#This Row],[Close]],1),IF(表格4[[#This Row],[Suggestion]]="Sell",0,F544))</f>
        <v>1732</v>
      </c>
      <c r="G545" s="5">
        <f>表格4[[#This Row],[Cash]]+表格4[[#This Row],[Stock Held]]*表格4[[#This Row],[Close]]</f>
        <v>108897.75000000003</v>
      </c>
      <c r="H545" s="7">
        <f>(表格4[[#This Row],[Close]]-$B$2)/$B$2</f>
        <v>0.39822024471635142</v>
      </c>
      <c r="I545" s="7">
        <f>(表格4[[#This Row],[Capital]]-$G$2)/$G$2</f>
        <v>8.8977500000000292E-2</v>
      </c>
    </row>
    <row r="546" spans="1:9" x14ac:dyDescent="0.25">
      <c r="A546" s="6">
        <v>39482</v>
      </c>
      <c r="B546" s="1">
        <v>64.45</v>
      </c>
      <c r="C546" s="4">
        <f t="shared" si="8"/>
        <v>63.016666666666673</v>
      </c>
      <c r="D546" s="1" t="str">
        <f>IF(表格4[[#This Row],[Close]]&gt;表格4[[#This Row],[3-Day Average]],"Buy",IF(表格4[[#This Row],[Close]]&lt;表格4[[#This Row],[3-Day Average]],"Sell",""))</f>
        <v>Buy</v>
      </c>
      <c r="E546" s="5">
        <f>IF(表格4[[#This Row],[Suggestion]]="Buy",E545-FLOOR(E545/表格4[[#This Row],[Close]],1)*表格4[[#This Row],[Close]],IF(表格4[[#This Row],[Suggestion]]="Sell",E545+F545*表格4[[#This Row],[Close]],E545))</f>
        <v>41.550000000032014</v>
      </c>
      <c r="F546" s="1">
        <f>IF(表格4[[#This Row],[Suggestion]]="Buy",F545+FLOOR(E545/表格4[[#This Row],[Close]],1),IF(表格4[[#This Row],[Suggestion]]="Sell",0,F545))</f>
        <v>1732</v>
      </c>
      <c r="G546" s="5">
        <f>表格4[[#This Row],[Cash]]+表格4[[#This Row],[Stock Held]]*表格4[[#This Row],[Close]]</f>
        <v>111668.95000000004</v>
      </c>
      <c r="H546" s="7">
        <f>(表格4[[#This Row],[Close]]-$B$2)/$B$2</f>
        <v>0.43381535038932145</v>
      </c>
      <c r="I546" s="7">
        <f>(表格4[[#This Row],[Capital]]-$G$2)/$G$2</f>
        <v>0.1166895000000004</v>
      </c>
    </row>
    <row r="547" spans="1:9" x14ac:dyDescent="0.25">
      <c r="A547" s="6">
        <v>39483</v>
      </c>
      <c r="B547" s="1">
        <v>65.5</v>
      </c>
      <c r="C547" s="4">
        <f t="shared" si="8"/>
        <v>64.266666666666666</v>
      </c>
      <c r="D547" s="1" t="str">
        <f>IF(表格4[[#This Row],[Close]]&gt;表格4[[#This Row],[3-Day Average]],"Buy",IF(表格4[[#This Row],[Close]]&lt;表格4[[#This Row],[3-Day Average]],"Sell",""))</f>
        <v>Buy</v>
      </c>
      <c r="E547" s="5">
        <f>IF(表格4[[#This Row],[Suggestion]]="Buy",E546-FLOOR(E546/表格4[[#This Row],[Close]],1)*表格4[[#This Row],[Close]],IF(表格4[[#This Row],[Suggestion]]="Sell",E546+F546*表格4[[#This Row],[Close]],E546))</f>
        <v>41.550000000032014</v>
      </c>
      <c r="F547" s="1">
        <f>IF(表格4[[#This Row],[Suggestion]]="Buy",F546+FLOOR(E546/表格4[[#This Row],[Close]],1),IF(表格4[[#This Row],[Suggestion]]="Sell",0,F546))</f>
        <v>1732</v>
      </c>
      <c r="G547" s="5">
        <f>表格4[[#This Row],[Cash]]+表格4[[#This Row],[Stock Held]]*表格4[[#This Row],[Close]]</f>
        <v>113487.55000000003</v>
      </c>
      <c r="H547" s="7">
        <f>(表格4[[#This Row],[Close]]-$B$2)/$B$2</f>
        <v>0.45717463848720791</v>
      </c>
      <c r="I547" s="7">
        <f>(表格4[[#This Row],[Capital]]-$G$2)/$G$2</f>
        <v>0.13487550000000031</v>
      </c>
    </row>
    <row r="548" spans="1:9" x14ac:dyDescent="0.25">
      <c r="A548" s="6">
        <v>39484</v>
      </c>
      <c r="B548" s="1">
        <v>63.05</v>
      </c>
      <c r="C548" s="4">
        <f t="shared" si="8"/>
        <v>64.333333333333329</v>
      </c>
      <c r="D548" s="1" t="str">
        <f>IF(表格4[[#This Row],[Close]]&gt;表格4[[#This Row],[3-Day Average]],"Buy",IF(表格4[[#This Row],[Close]]&lt;表格4[[#This Row],[3-Day Average]],"Sell",""))</f>
        <v>Sell</v>
      </c>
      <c r="E548" s="5">
        <f>IF(表格4[[#This Row],[Suggestion]]="Buy",E547-FLOOR(E547/表格4[[#This Row],[Close]],1)*表格4[[#This Row],[Close]],IF(表格4[[#This Row],[Suggestion]]="Sell",E547+F547*表格4[[#This Row],[Close]],E547))</f>
        <v>109244.15000000002</v>
      </c>
      <c r="F548" s="1">
        <f>IF(表格4[[#This Row],[Suggestion]]="Buy",F547+FLOOR(E547/表格4[[#This Row],[Close]],1),IF(表格4[[#This Row],[Suggestion]]="Sell",0,F547))</f>
        <v>0</v>
      </c>
      <c r="G548" s="5">
        <f>表格4[[#This Row],[Cash]]+表格4[[#This Row],[Stock Held]]*表格4[[#This Row],[Close]]</f>
        <v>109244.15000000002</v>
      </c>
      <c r="H548" s="7">
        <f>(表格4[[#This Row],[Close]]-$B$2)/$B$2</f>
        <v>0.40266963292547259</v>
      </c>
      <c r="I548" s="7">
        <f>(表格4[[#This Row],[Capital]]-$G$2)/$G$2</f>
        <v>9.2441500000000232E-2</v>
      </c>
    </row>
    <row r="549" spans="1:9" x14ac:dyDescent="0.25">
      <c r="A549" s="6">
        <v>39485</v>
      </c>
      <c r="B549" s="1">
        <v>63.05</v>
      </c>
      <c r="C549" s="4">
        <f t="shared" si="8"/>
        <v>63.866666666666674</v>
      </c>
      <c r="D549" s="1" t="str">
        <f>IF(表格4[[#This Row],[Close]]&gt;表格4[[#This Row],[3-Day Average]],"Buy",IF(表格4[[#This Row],[Close]]&lt;表格4[[#This Row],[3-Day Average]],"Sell",""))</f>
        <v>Sell</v>
      </c>
      <c r="E549" s="5">
        <f>IF(表格4[[#This Row],[Suggestion]]="Buy",E548-FLOOR(E548/表格4[[#This Row],[Close]],1)*表格4[[#This Row],[Close]],IF(表格4[[#This Row],[Suggestion]]="Sell",E548+F548*表格4[[#This Row],[Close]],E548))</f>
        <v>109244.15000000002</v>
      </c>
      <c r="F549" s="1">
        <f>IF(表格4[[#This Row],[Suggestion]]="Buy",F548+FLOOR(E548/表格4[[#This Row],[Close]],1),IF(表格4[[#This Row],[Suggestion]]="Sell",0,F548))</f>
        <v>0</v>
      </c>
      <c r="G549" s="5">
        <f>表格4[[#This Row],[Cash]]+表格4[[#This Row],[Stock Held]]*表格4[[#This Row],[Close]]</f>
        <v>109244.15000000002</v>
      </c>
      <c r="H549" s="7">
        <f>(表格4[[#This Row],[Close]]-$B$2)/$B$2</f>
        <v>0.40266963292547259</v>
      </c>
      <c r="I549" s="7">
        <f>(表格4[[#This Row],[Capital]]-$G$2)/$G$2</f>
        <v>9.2441500000000232E-2</v>
      </c>
    </row>
    <row r="550" spans="1:9" x14ac:dyDescent="0.25">
      <c r="A550" s="6">
        <v>39486</v>
      </c>
      <c r="B550" s="1">
        <v>63.05</v>
      </c>
      <c r="C550" s="4">
        <f t="shared" si="8"/>
        <v>63.04999999999999</v>
      </c>
      <c r="D550" s="1" t="str">
        <f>IF(表格4[[#This Row],[Close]]&gt;表格4[[#This Row],[3-Day Average]],"Buy",IF(表格4[[#This Row],[Close]]&lt;表格4[[#This Row],[3-Day Average]],"Sell",""))</f>
        <v/>
      </c>
      <c r="E550" s="5">
        <f>IF(表格4[[#This Row],[Suggestion]]="Buy",E549-FLOOR(E549/表格4[[#This Row],[Close]],1)*表格4[[#This Row],[Close]],IF(表格4[[#This Row],[Suggestion]]="Sell",E549+F549*表格4[[#This Row],[Close]],E549))</f>
        <v>109244.15000000002</v>
      </c>
      <c r="F550" s="1">
        <f>IF(表格4[[#This Row],[Suggestion]]="Buy",F549+FLOOR(E549/表格4[[#This Row],[Close]],1),IF(表格4[[#This Row],[Suggestion]]="Sell",0,F549))</f>
        <v>0</v>
      </c>
      <c r="G550" s="5">
        <f>表格4[[#This Row],[Cash]]+表格4[[#This Row],[Stock Held]]*表格4[[#This Row],[Close]]</f>
        <v>109244.15000000002</v>
      </c>
      <c r="H550" s="7">
        <f>(表格4[[#This Row],[Close]]-$B$2)/$B$2</f>
        <v>0.40266963292547259</v>
      </c>
      <c r="I550" s="7">
        <f>(表格4[[#This Row],[Capital]]-$G$2)/$G$2</f>
        <v>9.2441500000000232E-2</v>
      </c>
    </row>
    <row r="551" spans="1:9" x14ac:dyDescent="0.25">
      <c r="A551" s="6">
        <v>39489</v>
      </c>
      <c r="B551" s="1">
        <v>60.85</v>
      </c>
      <c r="C551" s="4">
        <f t="shared" si="8"/>
        <v>62.316666666666663</v>
      </c>
      <c r="D551" s="1" t="str">
        <f>IF(表格4[[#This Row],[Close]]&gt;表格4[[#This Row],[3-Day Average]],"Buy",IF(表格4[[#This Row],[Close]]&lt;表格4[[#This Row],[3-Day Average]],"Sell",""))</f>
        <v>Sell</v>
      </c>
      <c r="E551" s="5">
        <f>IF(表格4[[#This Row],[Suggestion]]="Buy",E550-FLOOR(E550/表格4[[#This Row],[Close]],1)*表格4[[#This Row],[Close]],IF(表格4[[#This Row],[Suggestion]]="Sell",E550+F550*表格4[[#This Row],[Close]],E550))</f>
        <v>109244.15000000002</v>
      </c>
      <c r="F551" s="1">
        <f>IF(表格4[[#This Row],[Suggestion]]="Buy",F550+FLOOR(E550/表格4[[#This Row],[Close]],1),IF(表格4[[#This Row],[Suggestion]]="Sell",0,F550))</f>
        <v>0</v>
      </c>
      <c r="G551" s="5">
        <f>表格4[[#This Row],[Cash]]+表格4[[#This Row],[Stock Held]]*表格4[[#This Row],[Close]]</f>
        <v>109244.15000000002</v>
      </c>
      <c r="H551" s="7">
        <f>(表格4[[#This Row],[Close]]-$B$2)/$B$2</f>
        <v>0.35372636262513901</v>
      </c>
      <c r="I551" s="7">
        <f>(表格4[[#This Row],[Capital]]-$G$2)/$G$2</f>
        <v>9.2441500000000232E-2</v>
      </c>
    </row>
    <row r="552" spans="1:9" x14ac:dyDescent="0.25">
      <c r="A552" s="6">
        <v>39490</v>
      </c>
      <c r="B552" s="1">
        <v>61</v>
      </c>
      <c r="C552" s="4">
        <f t="shared" si="8"/>
        <v>61.633333333333333</v>
      </c>
      <c r="D552" s="1" t="str">
        <f>IF(表格4[[#This Row],[Close]]&gt;表格4[[#This Row],[3-Day Average]],"Buy",IF(表格4[[#This Row],[Close]]&lt;表格4[[#This Row],[3-Day Average]],"Sell",""))</f>
        <v>Sell</v>
      </c>
      <c r="E552" s="5">
        <f>IF(表格4[[#This Row],[Suggestion]]="Buy",E551-FLOOR(E551/表格4[[#This Row],[Close]],1)*表格4[[#This Row],[Close]],IF(表格4[[#This Row],[Suggestion]]="Sell",E551+F551*表格4[[#This Row],[Close]],E551))</f>
        <v>109244.15000000002</v>
      </c>
      <c r="F552" s="1">
        <f>IF(表格4[[#This Row],[Suggestion]]="Buy",F551+FLOOR(E551/表格4[[#This Row],[Close]],1),IF(表格4[[#This Row],[Suggestion]]="Sell",0,F551))</f>
        <v>0</v>
      </c>
      <c r="G552" s="5">
        <f>表格4[[#This Row],[Cash]]+表格4[[#This Row],[Stock Held]]*表格4[[#This Row],[Close]]</f>
        <v>109244.15000000002</v>
      </c>
      <c r="H552" s="7">
        <f>(表格4[[#This Row],[Close]]-$B$2)/$B$2</f>
        <v>0.35706340378197987</v>
      </c>
      <c r="I552" s="7">
        <f>(表格4[[#This Row],[Capital]]-$G$2)/$G$2</f>
        <v>9.2441500000000232E-2</v>
      </c>
    </row>
    <row r="553" spans="1:9" x14ac:dyDescent="0.25">
      <c r="A553" s="6">
        <v>39491</v>
      </c>
      <c r="B553" s="1">
        <v>61.25</v>
      </c>
      <c r="C553" s="4">
        <f t="shared" si="8"/>
        <v>61.033333333333331</v>
      </c>
      <c r="D553" s="1" t="str">
        <f>IF(表格4[[#This Row],[Close]]&gt;表格4[[#This Row],[3-Day Average]],"Buy",IF(表格4[[#This Row],[Close]]&lt;表格4[[#This Row],[3-Day Average]],"Sell",""))</f>
        <v>Buy</v>
      </c>
      <c r="E553" s="5">
        <f>IF(表格4[[#This Row],[Suggestion]]="Buy",E552-FLOOR(E552/表格4[[#This Row],[Close]],1)*表格4[[#This Row],[Close]],IF(表格4[[#This Row],[Suggestion]]="Sell",E552+F552*表格4[[#This Row],[Close]],E552))</f>
        <v>35.400000000023283</v>
      </c>
      <c r="F553" s="1">
        <f>IF(表格4[[#This Row],[Suggestion]]="Buy",F552+FLOOR(E552/表格4[[#This Row],[Close]],1),IF(表格4[[#This Row],[Suggestion]]="Sell",0,F552))</f>
        <v>1783</v>
      </c>
      <c r="G553" s="5">
        <f>表格4[[#This Row],[Cash]]+表格4[[#This Row],[Stock Held]]*表格4[[#This Row],[Close]]</f>
        <v>109244.15000000002</v>
      </c>
      <c r="H553" s="7">
        <f>(表格4[[#This Row],[Close]]-$B$2)/$B$2</f>
        <v>0.36262513904338145</v>
      </c>
      <c r="I553" s="7">
        <f>(表格4[[#This Row],[Capital]]-$G$2)/$G$2</f>
        <v>9.2441500000000232E-2</v>
      </c>
    </row>
    <row r="554" spans="1:9" x14ac:dyDescent="0.25">
      <c r="A554" s="6">
        <v>39492</v>
      </c>
      <c r="B554" s="1">
        <v>60.8</v>
      </c>
      <c r="C554" s="4">
        <f t="shared" si="8"/>
        <v>61.016666666666673</v>
      </c>
      <c r="D554" s="1" t="str">
        <f>IF(表格4[[#This Row],[Close]]&gt;表格4[[#This Row],[3-Day Average]],"Buy",IF(表格4[[#This Row],[Close]]&lt;表格4[[#This Row],[3-Day Average]],"Sell",""))</f>
        <v>Sell</v>
      </c>
      <c r="E554" s="5">
        <f>IF(表格4[[#This Row],[Suggestion]]="Buy",E553-FLOOR(E553/表格4[[#This Row],[Close]],1)*表格4[[#This Row],[Close]],IF(表格4[[#This Row],[Suggestion]]="Sell",E553+F553*表格4[[#This Row],[Close]],E553))</f>
        <v>108441.80000000002</v>
      </c>
      <c r="F554" s="1">
        <f>IF(表格4[[#This Row],[Suggestion]]="Buy",F553+FLOOR(E553/表格4[[#This Row],[Close]],1),IF(表格4[[#This Row],[Suggestion]]="Sell",0,F553))</f>
        <v>0</v>
      </c>
      <c r="G554" s="5">
        <f>表格4[[#This Row],[Cash]]+表格4[[#This Row],[Stock Held]]*表格4[[#This Row],[Close]]</f>
        <v>108441.80000000002</v>
      </c>
      <c r="H554" s="7">
        <f>(表格4[[#This Row],[Close]]-$B$2)/$B$2</f>
        <v>0.3526140155728586</v>
      </c>
      <c r="I554" s="7">
        <f>(表格4[[#This Row],[Capital]]-$G$2)/$G$2</f>
        <v>8.4418000000000173E-2</v>
      </c>
    </row>
    <row r="555" spans="1:9" x14ac:dyDescent="0.25">
      <c r="A555" s="6">
        <v>39493</v>
      </c>
      <c r="B555" s="1">
        <v>59.75</v>
      </c>
      <c r="C555" s="4">
        <f t="shared" si="8"/>
        <v>60.6</v>
      </c>
      <c r="D555" s="1" t="str">
        <f>IF(表格4[[#This Row],[Close]]&gt;表格4[[#This Row],[3-Day Average]],"Buy",IF(表格4[[#This Row],[Close]]&lt;表格4[[#This Row],[3-Day Average]],"Sell",""))</f>
        <v>Sell</v>
      </c>
      <c r="E555" s="5">
        <f>IF(表格4[[#This Row],[Suggestion]]="Buy",E554-FLOOR(E554/表格4[[#This Row],[Close]],1)*表格4[[#This Row],[Close]],IF(表格4[[#This Row],[Suggestion]]="Sell",E554+F554*表格4[[#This Row],[Close]],E554))</f>
        <v>108441.80000000002</v>
      </c>
      <c r="F555" s="1">
        <f>IF(表格4[[#This Row],[Suggestion]]="Buy",F554+FLOOR(E554/表格4[[#This Row],[Close]],1),IF(表格4[[#This Row],[Suggestion]]="Sell",0,F554))</f>
        <v>0</v>
      </c>
      <c r="G555" s="5">
        <f>表格4[[#This Row],[Cash]]+表格4[[#This Row],[Stock Held]]*表格4[[#This Row],[Close]]</f>
        <v>108441.80000000002</v>
      </c>
      <c r="H555" s="7">
        <f>(表格4[[#This Row],[Close]]-$B$2)/$B$2</f>
        <v>0.32925472747497209</v>
      </c>
      <c r="I555" s="7">
        <f>(表格4[[#This Row],[Capital]]-$G$2)/$G$2</f>
        <v>8.4418000000000173E-2</v>
      </c>
    </row>
    <row r="556" spans="1:9" x14ac:dyDescent="0.25">
      <c r="A556" s="6">
        <v>39496</v>
      </c>
      <c r="B556" s="1">
        <v>60.55</v>
      </c>
      <c r="C556" s="4">
        <f t="shared" si="8"/>
        <v>60.366666666666667</v>
      </c>
      <c r="D556" s="1" t="str">
        <f>IF(表格4[[#This Row],[Close]]&gt;表格4[[#This Row],[3-Day Average]],"Buy",IF(表格4[[#This Row],[Close]]&lt;表格4[[#This Row],[3-Day Average]],"Sell",""))</f>
        <v>Buy</v>
      </c>
      <c r="E556" s="5">
        <f>IF(表格4[[#This Row],[Suggestion]]="Buy",E555-FLOOR(E555/表格4[[#This Row],[Close]],1)*表格4[[#This Row],[Close]],IF(表格4[[#This Row],[Suggestion]]="Sell",E555+F555*表格4[[#This Row],[Close]],E555))</f>
        <v>57.300000000017462</v>
      </c>
      <c r="F556" s="1">
        <f>IF(表格4[[#This Row],[Suggestion]]="Buy",F555+FLOOR(E555/表格4[[#This Row],[Close]],1),IF(表格4[[#This Row],[Suggestion]]="Sell",0,F555))</f>
        <v>1790</v>
      </c>
      <c r="G556" s="5">
        <f>表格4[[#This Row],[Cash]]+表格4[[#This Row],[Stock Held]]*表格4[[#This Row],[Close]]</f>
        <v>108441.80000000002</v>
      </c>
      <c r="H556" s="7">
        <f>(表格4[[#This Row],[Close]]-$B$2)/$B$2</f>
        <v>0.34705228031145702</v>
      </c>
      <c r="I556" s="7">
        <f>(表格4[[#This Row],[Capital]]-$G$2)/$G$2</f>
        <v>8.4418000000000173E-2</v>
      </c>
    </row>
    <row r="557" spans="1:9" x14ac:dyDescent="0.25">
      <c r="A557" s="6">
        <v>39497</v>
      </c>
      <c r="B557" s="1">
        <v>60.1</v>
      </c>
      <c r="C557" s="4">
        <f t="shared" si="8"/>
        <v>60.133333333333333</v>
      </c>
      <c r="D557" s="1" t="str">
        <f>IF(表格4[[#This Row],[Close]]&gt;表格4[[#This Row],[3-Day Average]],"Buy",IF(表格4[[#This Row],[Close]]&lt;表格4[[#This Row],[3-Day Average]],"Sell",""))</f>
        <v>Sell</v>
      </c>
      <c r="E557" s="5">
        <f>IF(表格4[[#This Row],[Suggestion]]="Buy",E556-FLOOR(E556/表格4[[#This Row],[Close]],1)*表格4[[#This Row],[Close]],IF(表格4[[#This Row],[Suggestion]]="Sell",E556+F556*表格4[[#This Row],[Close]],E556))</f>
        <v>107636.30000000002</v>
      </c>
      <c r="F557" s="1">
        <f>IF(表格4[[#This Row],[Suggestion]]="Buy",F556+FLOOR(E556/表格4[[#This Row],[Close]],1),IF(表格4[[#This Row],[Suggestion]]="Sell",0,F556))</f>
        <v>0</v>
      </c>
      <c r="G557" s="5">
        <f>表格4[[#This Row],[Cash]]+表格4[[#This Row],[Stock Held]]*表格4[[#This Row],[Close]]</f>
        <v>107636.30000000002</v>
      </c>
      <c r="H557" s="7">
        <f>(表格4[[#This Row],[Close]]-$B$2)/$B$2</f>
        <v>0.33704115684093433</v>
      </c>
      <c r="I557" s="7">
        <f>(表格4[[#This Row],[Capital]]-$G$2)/$G$2</f>
        <v>7.6363000000000181E-2</v>
      </c>
    </row>
    <row r="558" spans="1:9" x14ac:dyDescent="0.25">
      <c r="A558" s="6">
        <v>39498</v>
      </c>
      <c r="B558" s="1">
        <v>59.1</v>
      </c>
      <c r="C558" s="4">
        <f t="shared" si="8"/>
        <v>59.916666666666664</v>
      </c>
      <c r="D558" s="1" t="str">
        <f>IF(表格4[[#This Row],[Close]]&gt;表格4[[#This Row],[3-Day Average]],"Buy",IF(表格4[[#This Row],[Close]]&lt;表格4[[#This Row],[3-Day Average]],"Sell",""))</f>
        <v>Sell</v>
      </c>
      <c r="E558" s="5">
        <f>IF(表格4[[#This Row],[Suggestion]]="Buy",E557-FLOOR(E557/表格4[[#This Row],[Close]],1)*表格4[[#This Row],[Close]],IF(表格4[[#This Row],[Suggestion]]="Sell",E557+F557*表格4[[#This Row],[Close]],E557))</f>
        <v>107636.30000000002</v>
      </c>
      <c r="F558" s="1">
        <f>IF(表格4[[#This Row],[Suggestion]]="Buy",F557+FLOOR(E557/表格4[[#This Row],[Close]],1),IF(表格4[[#This Row],[Suggestion]]="Sell",0,F557))</f>
        <v>0</v>
      </c>
      <c r="G558" s="5">
        <f>表格4[[#This Row],[Cash]]+表格4[[#This Row],[Stock Held]]*表格4[[#This Row],[Close]]</f>
        <v>107636.30000000002</v>
      </c>
      <c r="H558" s="7">
        <f>(表格4[[#This Row],[Close]]-$B$2)/$B$2</f>
        <v>0.31479421579532807</v>
      </c>
      <c r="I558" s="7">
        <f>(表格4[[#This Row],[Capital]]-$G$2)/$G$2</f>
        <v>7.6363000000000181E-2</v>
      </c>
    </row>
    <row r="559" spans="1:9" x14ac:dyDescent="0.25">
      <c r="A559" s="6">
        <v>39499</v>
      </c>
      <c r="B559" s="1">
        <v>60.2</v>
      </c>
      <c r="C559" s="4">
        <f t="shared" si="8"/>
        <v>59.800000000000004</v>
      </c>
      <c r="D559" s="1" t="str">
        <f>IF(表格4[[#This Row],[Close]]&gt;表格4[[#This Row],[3-Day Average]],"Buy",IF(表格4[[#This Row],[Close]]&lt;表格4[[#This Row],[3-Day Average]],"Sell",""))</f>
        <v>Buy</v>
      </c>
      <c r="E559" s="5">
        <f>IF(表格4[[#This Row],[Suggestion]]="Buy",E558-FLOOR(E558/表格4[[#This Row],[Close]],1)*表格4[[#This Row],[Close]],IF(表格4[[#This Row],[Suggestion]]="Sell",E558+F558*表格4[[#This Row],[Close]],E558))</f>
        <v>58.900000000008731</v>
      </c>
      <c r="F559" s="1">
        <f>IF(表格4[[#This Row],[Suggestion]]="Buy",F558+FLOOR(E558/表格4[[#This Row],[Close]],1),IF(表格4[[#This Row],[Suggestion]]="Sell",0,F558))</f>
        <v>1787</v>
      </c>
      <c r="G559" s="5">
        <f>表格4[[#This Row],[Cash]]+表格4[[#This Row],[Stock Held]]*表格4[[#This Row],[Close]]</f>
        <v>107636.30000000002</v>
      </c>
      <c r="H559" s="7">
        <f>(表格4[[#This Row],[Close]]-$B$2)/$B$2</f>
        <v>0.339265850945495</v>
      </c>
      <c r="I559" s="7">
        <f>(表格4[[#This Row],[Capital]]-$G$2)/$G$2</f>
        <v>7.6363000000000181E-2</v>
      </c>
    </row>
    <row r="560" spans="1:9" x14ac:dyDescent="0.25">
      <c r="A560" s="6">
        <v>39500</v>
      </c>
      <c r="B560" s="1">
        <v>60.5</v>
      </c>
      <c r="C560" s="4">
        <f t="shared" si="8"/>
        <v>59.933333333333337</v>
      </c>
      <c r="D560" s="1" t="str">
        <f>IF(表格4[[#This Row],[Close]]&gt;表格4[[#This Row],[3-Day Average]],"Buy",IF(表格4[[#This Row],[Close]]&lt;表格4[[#This Row],[3-Day Average]],"Sell",""))</f>
        <v>Buy</v>
      </c>
      <c r="E560" s="5">
        <f>IF(表格4[[#This Row],[Suggestion]]="Buy",E559-FLOOR(E559/表格4[[#This Row],[Close]],1)*表格4[[#This Row],[Close]],IF(表格4[[#This Row],[Suggestion]]="Sell",E559+F559*表格4[[#This Row],[Close]],E559))</f>
        <v>58.900000000008731</v>
      </c>
      <c r="F560" s="1">
        <f>IF(表格4[[#This Row],[Suggestion]]="Buy",F559+FLOOR(E559/表格4[[#This Row],[Close]],1),IF(表格4[[#This Row],[Suggestion]]="Sell",0,F559))</f>
        <v>1787</v>
      </c>
      <c r="G560" s="5">
        <f>表格4[[#This Row],[Cash]]+表格4[[#This Row],[Stock Held]]*表格4[[#This Row],[Close]]</f>
        <v>108172.40000000001</v>
      </c>
      <c r="H560" s="7">
        <f>(表格4[[#This Row],[Close]]-$B$2)/$B$2</f>
        <v>0.34593993325917677</v>
      </c>
      <c r="I560" s="7">
        <f>(表格4[[#This Row],[Capital]]-$G$2)/$G$2</f>
        <v>8.1724000000000088E-2</v>
      </c>
    </row>
    <row r="561" spans="1:9" x14ac:dyDescent="0.25">
      <c r="A561" s="6">
        <v>39503</v>
      </c>
      <c r="B561" s="1">
        <v>62.8</v>
      </c>
      <c r="C561" s="4">
        <f t="shared" si="8"/>
        <v>61.166666666666664</v>
      </c>
      <c r="D561" s="1" t="str">
        <f>IF(表格4[[#This Row],[Close]]&gt;表格4[[#This Row],[3-Day Average]],"Buy",IF(表格4[[#This Row],[Close]]&lt;表格4[[#This Row],[3-Day Average]],"Sell",""))</f>
        <v>Buy</v>
      </c>
      <c r="E561" s="5">
        <f>IF(表格4[[#This Row],[Suggestion]]="Buy",E560-FLOOR(E560/表格4[[#This Row],[Close]],1)*表格4[[#This Row],[Close]],IF(表格4[[#This Row],[Suggestion]]="Sell",E560+F560*表格4[[#This Row],[Close]],E560))</f>
        <v>58.900000000008731</v>
      </c>
      <c r="F561" s="1">
        <f>IF(表格4[[#This Row],[Suggestion]]="Buy",F560+FLOOR(E560/表格4[[#This Row],[Close]],1),IF(表格4[[#This Row],[Suggestion]]="Sell",0,F560))</f>
        <v>1787</v>
      </c>
      <c r="G561" s="5">
        <f>表格4[[#This Row],[Cash]]+表格4[[#This Row],[Stock Held]]*表格4[[#This Row],[Close]]</f>
        <v>112282.5</v>
      </c>
      <c r="H561" s="7">
        <f>(表格4[[#This Row],[Close]]-$B$2)/$B$2</f>
        <v>0.39710789766407106</v>
      </c>
      <c r="I561" s="7">
        <f>(表格4[[#This Row],[Capital]]-$G$2)/$G$2</f>
        <v>0.122825</v>
      </c>
    </row>
    <row r="562" spans="1:9" x14ac:dyDescent="0.25">
      <c r="A562" s="6">
        <v>39504</v>
      </c>
      <c r="B562" s="1">
        <v>63.4</v>
      </c>
      <c r="C562" s="4">
        <f t="shared" si="8"/>
        <v>62.233333333333327</v>
      </c>
      <c r="D562" s="1" t="str">
        <f>IF(表格4[[#This Row],[Close]]&gt;表格4[[#This Row],[3-Day Average]],"Buy",IF(表格4[[#This Row],[Close]]&lt;表格4[[#This Row],[3-Day Average]],"Sell",""))</f>
        <v>Buy</v>
      </c>
      <c r="E562" s="5">
        <f>IF(表格4[[#This Row],[Suggestion]]="Buy",E561-FLOOR(E561/表格4[[#This Row],[Close]],1)*表格4[[#This Row],[Close]],IF(表格4[[#This Row],[Suggestion]]="Sell",E561+F561*表格4[[#This Row],[Close]],E561))</f>
        <v>58.900000000008731</v>
      </c>
      <c r="F562" s="1">
        <f>IF(表格4[[#This Row],[Suggestion]]="Buy",F561+FLOOR(E561/表格4[[#This Row],[Close]],1),IF(表格4[[#This Row],[Suggestion]]="Sell",0,F561))</f>
        <v>1787</v>
      </c>
      <c r="G562" s="5">
        <f>表格4[[#This Row],[Cash]]+表格4[[#This Row],[Stock Held]]*表格4[[#This Row],[Close]]</f>
        <v>113354.70000000001</v>
      </c>
      <c r="H562" s="7">
        <f>(表格4[[#This Row],[Close]]-$B$2)/$B$2</f>
        <v>0.41045606229143483</v>
      </c>
      <c r="I562" s="7">
        <f>(表格4[[#This Row],[Capital]]-$G$2)/$G$2</f>
        <v>0.13354700000000011</v>
      </c>
    </row>
    <row r="563" spans="1:9" x14ac:dyDescent="0.25">
      <c r="A563" s="6">
        <v>39505</v>
      </c>
      <c r="B563" s="1">
        <v>62.35</v>
      </c>
      <c r="C563" s="4">
        <f t="shared" si="8"/>
        <v>62.849999999999994</v>
      </c>
      <c r="D563" s="1" t="str">
        <f>IF(表格4[[#This Row],[Close]]&gt;表格4[[#This Row],[3-Day Average]],"Buy",IF(表格4[[#This Row],[Close]]&lt;表格4[[#This Row],[3-Day Average]],"Sell",""))</f>
        <v>Sell</v>
      </c>
      <c r="E563" s="5">
        <f>IF(表格4[[#This Row],[Suggestion]]="Buy",E562-FLOOR(E562/表格4[[#This Row],[Close]],1)*表格4[[#This Row],[Close]],IF(表格4[[#This Row],[Suggestion]]="Sell",E562+F562*表格4[[#This Row],[Close]],E562))</f>
        <v>111478.35</v>
      </c>
      <c r="F563" s="1">
        <f>IF(表格4[[#This Row],[Suggestion]]="Buy",F562+FLOOR(E562/表格4[[#This Row],[Close]],1),IF(表格4[[#This Row],[Suggestion]]="Sell",0,F562))</f>
        <v>0</v>
      </c>
      <c r="G563" s="5">
        <f>表格4[[#This Row],[Cash]]+表格4[[#This Row],[Stock Held]]*表格4[[#This Row],[Close]]</f>
        <v>111478.35</v>
      </c>
      <c r="H563" s="7">
        <f>(表格4[[#This Row],[Close]]-$B$2)/$B$2</f>
        <v>0.38709677419354832</v>
      </c>
      <c r="I563" s="7">
        <f>(表格4[[#This Row],[Capital]]-$G$2)/$G$2</f>
        <v>0.11478350000000005</v>
      </c>
    </row>
    <row r="564" spans="1:9" x14ac:dyDescent="0.25">
      <c r="A564" s="6">
        <v>39506</v>
      </c>
      <c r="B564" s="1">
        <v>61.45</v>
      </c>
      <c r="C564" s="4">
        <f t="shared" si="8"/>
        <v>62.4</v>
      </c>
      <c r="D564" s="1" t="str">
        <f>IF(表格4[[#This Row],[Close]]&gt;表格4[[#This Row],[3-Day Average]],"Buy",IF(表格4[[#This Row],[Close]]&lt;表格4[[#This Row],[3-Day Average]],"Sell",""))</f>
        <v>Sell</v>
      </c>
      <c r="E564" s="5">
        <f>IF(表格4[[#This Row],[Suggestion]]="Buy",E563-FLOOR(E563/表格4[[#This Row],[Close]],1)*表格4[[#This Row],[Close]],IF(表格4[[#This Row],[Suggestion]]="Sell",E563+F563*表格4[[#This Row],[Close]],E563))</f>
        <v>111478.35</v>
      </c>
      <c r="F564" s="1">
        <f>IF(表格4[[#This Row],[Suggestion]]="Buy",F563+FLOOR(E563/表格4[[#This Row],[Close]],1),IF(表格4[[#This Row],[Suggestion]]="Sell",0,F563))</f>
        <v>0</v>
      </c>
      <c r="G564" s="5">
        <f>表格4[[#This Row],[Cash]]+表格4[[#This Row],[Stock Held]]*表格4[[#This Row],[Close]]</f>
        <v>111478.35</v>
      </c>
      <c r="H564" s="7">
        <f>(表格4[[#This Row],[Close]]-$B$2)/$B$2</f>
        <v>0.36707452725250278</v>
      </c>
      <c r="I564" s="7">
        <f>(表格4[[#This Row],[Capital]]-$G$2)/$G$2</f>
        <v>0.11478350000000005</v>
      </c>
    </row>
    <row r="565" spans="1:9" x14ac:dyDescent="0.25">
      <c r="A565" s="6">
        <v>39507</v>
      </c>
      <c r="B565" s="1">
        <v>61.5</v>
      </c>
      <c r="C565" s="4">
        <f t="shared" si="8"/>
        <v>61.766666666666673</v>
      </c>
      <c r="D565" s="1" t="str">
        <f>IF(表格4[[#This Row],[Close]]&gt;表格4[[#This Row],[3-Day Average]],"Buy",IF(表格4[[#This Row],[Close]]&lt;表格4[[#This Row],[3-Day Average]],"Sell",""))</f>
        <v>Sell</v>
      </c>
      <c r="E565" s="5">
        <f>IF(表格4[[#This Row],[Suggestion]]="Buy",E564-FLOOR(E564/表格4[[#This Row],[Close]],1)*表格4[[#This Row],[Close]],IF(表格4[[#This Row],[Suggestion]]="Sell",E564+F564*表格4[[#This Row],[Close]],E564))</f>
        <v>111478.35</v>
      </c>
      <c r="F565" s="1">
        <f>IF(表格4[[#This Row],[Suggestion]]="Buy",F564+FLOOR(E564/表格4[[#This Row],[Close]],1),IF(表格4[[#This Row],[Suggestion]]="Sell",0,F564))</f>
        <v>0</v>
      </c>
      <c r="G565" s="5">
        <f>表格4[[#This Row],[Cash]]+表格4[[#This Row],[Stock Held]]*表格4[[#This Row],[Close]]</f>
        <v>111478.35</v>
      </c>
      <c r="H565" s="7">
        <f>(表格4[[#This Row],[Close]]-$B$2)/$B$2</f>
        <v>0.36818687430478303</v>
      </c>
      <c r="I565" s="7">
        <f>(表格4[[#This Row],[Capital]]-$G$2)/$G$2</f>
        <v>0.11478350000000005</v>
      </c>
    </row>
    <row r="566" spans="1:9" x14ac:dyDescent="0.25">
      <c r="A566" s="6">
        <v>39510</v>
      </c>
      <c r="B566" s="1">
        <v>60.05</v>
      </c>
      <c r="C566" s="4">
        <f t="shared" si="8"/>
        <v>61</v>
      </c>
      <c r="D566" s="1" t="str">
        <f>IF(表格4[[#This Row],[Close]]&gt;表格4[[#This Row],[3-Day Average]],"Buy",IF(表格4[[#This Row],[Close]]&lt;表格4[[#This Row],[3-Day Average]],"Sell",""))</f>
        <v>Sell</v>
      </c>
      <c r="E566" s="5">
        <f>IF(表格4[[#This Row],[Suggestion]]="Buy",E565-FLOOR(E565/表格4[[#This Row],[Close]],1)*表格4[[#This Row],[Close]],IF(表格4[[#This Row],[Suggestion]]="Sell",E565+F565*表格4[[#This Row],[Close]],E565))</f>
        <v>111478.35</v>
      </c>
      <c r="F566" s="1">
        <f>IF(表格4[[#This Row],[Suggestion]]="Buy",F565+FLOOR(E565/表格4[[#This Row],[Close]],1),IF(表格4[[#This Row],[Suggestion]]="Sell",0,F565))</f>
        <v>0</v>
      </c>
      <c r="G566" s="5">
        <f>表格4[[#This Row],[Cash]]+表格4[[#This Row],[Stock Held]]*表格4[[#This Row],[Close]]</f>
        <v>111478.35</v>
      </c>
      <c r="H566" s="7">
        <f>(表格4[[#This Row],[Close]]-$B$2)/$B$2</f>
        <v>0.33592880978865391</v>
      </c>
      <c r="I566" s="7">
        <f>(表格4[[#This Row],[Capital]]-$G$2)/$G$2</f>
        <v>0.11478350000000005</v>
      </c>
    </row>
    <row r="567" spans="1:9" x14ac:dyDescent="0.25">
      <c r="A567" s="6">
        <v>39511</v>
      </c>
      <c r="B567" s="1">
        <v>58</v>
      </c>
      <c r="C567" s="4">
        <f t="shared" si="8"/>
        <v>59.85</v>
      </c>
      <c r="D567" s="1" t="str">
        <f>IF(表格4[[#This Row],[Close]]&gt;表格4[[#This Row],[3-Day Average]],"Buy",IF(表格4[[#This Row],[Close]]&lt;表格4[[#This Row],[3-Day Average]],"Sell",""))</f>
        <v>Sell</v>
      </c>
      <c r="E567" s="5">
        <f>IF(表格4[[#This Row],[Suggestion]]="Buy",E566-FLOOR(E566/表格4[[#This Row],[Close]],1)*表格4[[#This Row],[Close]],IF(表格4[[#This Row],[Suggestion]]="Sell",E566+F566*表格4[[#This Row],[Close]],E566))</f>
        <v>111478.35</v>
      </c>
      <c r="F567" s="1">
        <f>IF(表格4[[#This Row],[Suggestion]]="Buy",F566+FLOOR(E566/表格4[[#This Row],[Close]],1),IF(表格4[[#This Row],[Suggestion]]="Sell",0,F566))</f>
        <v>0</v>
      </c>
      <c r="G567" s="5">
        <f>表格4[[#This Row],[Cash]]+表格4[[#This Row],[Stock Held]]*表格4[[#This Row],[Close]]</f>
        <v>111478.35</v>
      </c>
      <c r="H567" s="7">
        <f>(表格4[[#This Row],[Close]]-$B$2)/$B$2</f>
        <v>0.2903225806451612</v>
      </c>
      <c r="I567" s="7">
        <f>(表格4[[#This Row],[Capital]]-$G$2)/$G$2</f>
        <v>0.11478350000000005</v>
      </c>
    </row>
    <row r="568" spans="1:9" x14ac:dyDescent="0.25">
      <c r="A568" s="6">
        <v>39512</v>
      </c>
      <c r="B568" s="1">
        <v>59</v>
      </c>
      <c r="C568" s="4">
        <f t="shared" si="8"/>
        <v>59.016666666666673</v>
      </c>
      <c r="D568" s="1" t="str">
        <f>IF(表格4[[#This Row],[Close]]&gt;表格4[[#This Row],[3-Day Average]],"Buy",IF(表格4[[#This Row],[Close]]&lt;表格4[[#This Row],[3-Day Average]],"Sell",""))</f>
        <v>Sell</v>
      </c>
      <c r="E568" s="5">
        <f>IF(表格4[[#This Row],[Suggestion]]="Buy",E567-FLOOR(E567/表格4[[#This Row],[Close]],1)*表格4[[#This Row],[Close]],IF(表格4[[#This Row],[Suggestion]]="Sell",E567+F567*表格4[[#This Row],[Close]],E567))</f>
        <v>111478.35</v>
      </c>
      <c r="F568" s="1">
        <f>IF(表格4[[#This Row],[Suggestion]]="Buy",F567+FLOOR(E567/表格4[[#This Row],[Close]],1),IF(表格4[[#This Row],[Suggestion]]="Sell",0,F567))</f>
        <v>0</v>
      </c>
      <c r="G568" s="5">
        <f>表格4[[#This Row],[Cash]]+表格4[[#This Row],[Stock Held]]*表格4[[#This Row],[Close]]</f>
        <v>111478.35</v>
      </c>
      <c r="H568" s="7">
        <f>(表格4[[#This Row],[Close]]-$B$2)/$B$2</f>
        <v>0.31256952169076746</v>
      </c>
      <c r="I568" s="7">
        <f>(表格4[[#This Row],[Capital]]-$G$2)/$G$2</f>
        <v>0.11478350000000005</v>
      </c>
    </row>
    <row r="569" spans="1:9" x14ac:dyDescent="0.25">
      <c r="A569" s="6">
        <v>39513</v>
      </c>
      <c r="B569" s="1">
        <v>58.4</v>
      </c>
      <c r="C569" s="4">
        <f t="shared" si="8"/>
        <v>58.466666666666669</v>
      </c>
      <c r="D569" s="1" t="str">
        <f>IF(表格4[[#This Row],[Close]]&gt;表格4[[#This Row],[3-Day Average]],"Buy",IF(表格4[[#This Row],[Close]]&lt;表格4[[#This Row],[3-Day Average]],"Sell",""))</f>
        <v>Sell</v>
      </c>
      <c r="E569" s="5">
        <f>IF(表格4[[#This Row],[Suggestion]]="Buy",E568-FLOOR(E568/表格4[[#This Row],[Close]],1)*表格4[[#This Row],[Close]],IF(表格4[[#This Row],[Suggestion]]="Sell",E568+F568*表格4[[#This Row],[Close]],E568))</f>
        <v>111478.35</v>
      </c>
      <c r="F569" s="1">
        <f>IF(表格4[[#This Row],[Suggestion]]="Buy",F568+FLOOR(E568/表格4[[#This Row],[Close]],1),IF(表格4[[#This Row],[Suggestion]]="Sell",0,F568))</f>
        <v>0</v>
      </c>
      <c r="G569" s="5">
        <f>表格4[[#This Row],[Cash]]+表格4[[#This Row],[Stock Held]]*表格4[[#This Row],[Close]]</f>
        <v>111478.35</v>
      </c>
      <c r="H569" s="7">
        <f>(表格4[[#This Row],[Close]]-$B$2)/$B$2</f>
        <v>0.29922135706340369</v>
      </c>
      <c r="I569" s="7">
        <f>(表格4[[#This Row],[Capital]]-$G$2)/$G$2</f>
        <v>0.11478350000000005</v>
      </c>
    </row>
    <row r="570" spans="1:9" x14ac:dyDescent="0.25">
      <c r="A570" s="6">
        <v>39514</v>
      </c>
      <c r="B570" s="1">
        <v>57.05</v>
      </c>
      <c r="C570" s="4">
        <f t="shared" si="8"/>
        <v>58.15</v>
      </c>
      <c r="D570" s="1" t="str">
        <f>IF(表格4[[#This Row],[Close]]&gt;表格4[[#This Row],[3-Day Average]],"Buy",IF(表格4[[#This Row],[Close]]&lt;表格4[[#This Row],[3-Day Average]],"Sell",""))</f>
        <v>Sell</v>
      </c>
      <c r="E570" s="5">
        <f>IF(表格4[[#This Row],[Suggestion]]="Buy",E569-FLOOR(E569/表格4[[#This Row],[Close]],1)*表格4[[#This Row],[Close]],IF(表格4[[#This Row],[Suggestion]]="Sell",E569+F569*表格4[[#This Row],[Close]],E569))</f>
        <v>111478.35</v>
      </c>
      <c r="F570" s="1">
        <f>IF(表格4[[#This Row],[Suggestion]]="Buy",F569+FLOOR(E569/表格4[[#This Row],[Close]],1),IF(表格4[[#This Row],[Suggestion]]="Sell",0,F569))</f>
        <v>0</v>
      </c>
      <c r="G570" s="5">
        <f>表格4[[#This Row],[Cash]]+表格4[[#This Row],[Stock Held]]*表格4[[#This Row],[Close]]</f>
        <v>111478.35</v>
      </c>
      <c r="H570" s="7">
        <f>(表格4[[#This Row],[Close]]-$B$2)/$B$2</f>
        <v>0.26918798665183524</v>
      </c>
      <c r="I570" s="7">
        <f>(表格4[[#This Row],[Capital]]-$G$2)/$G$2</f>
        <v>0.11478350000000005</v>
      </c>
    </row>
    <row r="571" spans="1:9" x14ac:dyDescent="0.25">
      <c r="A571" s="6">
        <v>39517</v>
      </c>
      <c r="B571" s="1">
        <v>60.9</v>
      </c>
      <c r="C571" s="4">
        <f t="shared" si="8"/>
        <v>58.783333333333331</v>
      </c>
      <c r="D571" s="1" t="str">
        <f>IF(表格4[[#This Row],[Close]]&gt;表格4[[#This Row],[3-Day Average]],"Buy",IF(表格4[[#This Row],[Close]]&lt;表格4[[#This Row],[3-Day Average]],"Sell",""))</f>
        <v>Buy</v>
      </c>
      <c r="E571" s="5">
        <f>IF(表格4[[#This Row],[Suggestion]]="Buy",E570-FLOOR(E570/表格4[[#This Row],[Close]],1)*表格4[[#This Row],[Close]],IF(表格4[[#This Row],[Suggestion]]="Sell",E570+F570*表格4[[#This Row],[Close]],E570))</f>
        <v>31.350000000005821</v>
      </c>
      <c r="F571" s="1">
        <f>IF(表格4[[#This Row],[Suggestion]]="Buy",F570+FLOOR(E570/表格4[[#This Row],[Close]],1),IF(表格4[[#This Row],[Suggestion]]="Sell",0,F570))</f>
        <v>1830</v>
      </c>
      <c r="G571" s="5">
        <f>表格4[[#This Row],[Cash]]+表格4[[#This Row],[Stock Held]]*表格4[[#This Row],[Close]]</f>
        <v>111478.35</v>
      </c>
      <c r="H571" s="7">
        <f>(表格4[[#This Row],[Close]]-$B$2)/$B$2</f>
        <v>0.35483870967741926</v>
      </c>
      <c r="I571" s="7">
        <f>(表格4[[#This Row],[Capital]]-$G$2)/$G$2</f>
        <v>0.11478350000000005</v>
      </c>
    </row>
    <row r="572" spans="1:9" x14ac:dyDescent="0.25">
      <c r="A572" s="6">
        <v>39518</v>
      </c>
      <c r="B572" s="1">
        <v>62.8</v>
      </c>
      <c r="C572" s="4">
        <f t="shared" si="8"/>
        <v>60.25</v>
      </c>
      <c r="D572" s="1" t="str">
        <f>IF(表格4[[#This Row],[Close]]&gt;表格4[[#This Row],[3-Day Average]],"Buy",IF(表格4[[#This Row],[Close]]&lt;表格4[[#This Row],[3-Day Average]],"Sell",""))</f>
        <v>Buy</v>
      </c>
      <c r="E572" s="5">
        <f>IF(表格4[[#This Row],[Suggestion]]="Buy",E571-FLOOR(E571/表格4[[#This Row],[Close]],1)*表格4[[#This Row],[Close]],IF(表格4[[#This Row],[Suggestion]]="Sell",E571+F571*表格4[[#This Row],[Close]],E571))</f>
        <v>31.350000000005821</v>
      </c>
      <c r="F572" s="1">
        <f>IF(表格4[[#This Row],[Suggestion]]="Buy",F571+FLOOR(E571/表格4[[#This Row],[Close]],1),IF(表格4[[#This Row],[Suggestion]]="Sell",0,F571))</f>
        <v>1830</v>
      </c>
      <c r="G572" s="5">
        <f>表格4[[#This Row],[Cash]]+表格4[[#This Row],[Stock Held]]*表格4[[#This Row],[Close]]</f>
        <v>114955.35</v>
      </c>
      <c r="H572" s="7">
        <f>(表格4[[#This Row],[Close]]-$B$2)/$B$2</f>
        <v>0.39710789766407106</v>
      </c>
      <c r="I572" s="7">
        <f>(表格4[[#This Row],[Capital]]-$G$2)/$G$2</f>
        <v>0.14955350000000006</v>
      </c>
    </row>
    <row r="573" spans="1:9" x14ac:dyDescent="0.25">
      <c r="A573" s="6">
        <v>39519</v>
      </c>
      <c r="B573" s="1">
        <v>62.8</v>
      </c>
      <c r="C573" s="4">
        <f t="shared" si="8"/>
        <v>62.166666666666664</v>
      </c>
      <c r="D573" s="1" t="str">
        <f>IF(表格4[[#This Row],[Close]]&gt;表格4[[#This Row],[3-Day Average]],"Buy",IF(表格4[[#This Row],[Close]]&lt;表格4[[#This Row],[3-Day Average]],"Sell",""))</f>
        <v>Buy</v>
      </c>
      <c r="E573" s="5">
        <f>IF(表格4[[#This Row],[Suggestion]]="Buy",E572-FLOOR(E572/表格4[[#This Row],[Close]],1)*表格4[[#This Row],[Close]],IF(表格4[[#This Row],[Suggestion]]="Sell",E572+F572*表格4[[#This Row],[Close]],E572))</f>
        <v>31.350000000005821</v>
      </c>
      <c r="F573" s="1">
        <f>IF(表格4[[#This Row],[Suggestion]]="Buy",F572+FLOOR(E572/表格4[[#This Row],[Close]],1),IF(表格4[[#This Row],[Suggestion]]="Sell",0,F572))</f>
        <v>1830</v>
      </c>
      <c r="G573" s="5">
        <f>表格4[[#This Row],[Cash]]+表格4[[#This Row],[Stock Held]]*表格4[[#This Row],[Close]]</f>
        <v>114955.35</v>
      </c>
      <c r="H573" s="7">
        <f>(表格4[[#This Row],[Close]]-$B$2)/$B$2</f>
        <v>0.39710789766407106</v>
      </c>
      <c r="I573" s="7">
        <f>(表格4[[#This Row],[Capital]]-$G$2)/$G$2</f>
        <v>0.14955350000000006</v>
      </c>
    </row>
    <row r="574" spans="1:9" x14ac:dyDescent="0.25">
      <c r="A574" s="6">
        <v>39520</v>
      </c>
      <c r="B574" s="1">
        <v>63.2</v>
      </c>
      <c r="C574" s="4">
        <f t="shared" si="8"/>
        <v>62.933333333333337</v>
      </c>
      <c r="D574" s="1" t="str">
        <f>IF(表格4[[#This Row],[Close]]&gt;表格4[[#This Row],[3-Day Average]],"Buy",IF(表格4[[#This Row],[Close]]&lt;表格4[[#This Row],[3-Day Average]],"Sell",""))</f>
        <v>Buy</v>
      </c>
      <c r="E574" s="5">
        <f>IF(表格4[[#This Row],[Suggestion]]="Buy",E573-FLOOR(E573/表格4[[#This Row],[Close]],1)*表格4[[#This Row],[Close]],IF(表格4[[#This Row],[Suggestion]]="Sell",E573+F573*表格4[[#This Row],[Close]],E573))</f>
        <v>31.350000000005821</v>
      </c>
      <c r="F574" s="1">
        <f>IF(表格4[[#This Row],[Suggestion]]="Buy",F573+FLOOR(E573/表格4[[#This Row],[Close]],1),IF(表格4[[#This Row],[Suggestion]]="Sell",0,F573))</f>
        <v>1830</v>
      </c>
      <c r="G574" s="5">
        <f>表格4[[#This Row],[Cash]]+表格4[[#This Row],[Stock Held]]*表格4[[#This Row],[Close]]</f>
        <v>115687.35</v>
      </c>
      <c r="H574" s="7">
        <f>(表格4[[#This Row],[Close]]-$B$2)/$B$2</f>
        <v>0.40600667408231367</v>
      </c>
      <c r="I574" s="7">
        <f>(表格4[[#This Row],[Capital]]-$G$2)/$G$2</f>
        <v>0.15687350000000005</v>
      </c>
    </row>
    <row r="575" spans="1:9" x14ac:dyDescent="0.25">
      <c r="A575" s="6">
        <v>39521</v>
      </c>
      <c r="B575" s="1">
        <v>64.599999999999994</v>
      </c>
      <c r="C575" s="4">
        <f t="shared" si="8"/>
        <v>63.533333333333331</v>
      </c>
      <c r="D575" s="1" t="str">
        <f>IF(表格4[[#This Row],[Close]]&gt;表格4[[#This Row],[3-Day Average]],"Buy",IF(表格4[[#This Row],[Close]]&lt;表格4[[#This Row],[3-Day Average]],"Sell",""))</f>
        <v>Buy</v>
      </c>
      <c r="E575" s="5">
        <f>IF(表格4[[#This Row],[Suggestion]]="Buy",E574-FLOOR(E574/表格4[[#This Row],[Close]],1)*表格4[[#This Row],[Close]],IF(表格4[[#This Row],[Suggestion]]="Sell",E574+F574*表格4[[#This Row],[Close]],E574))</f>
        <v>31.350000000005821</v>
      </c>
      <c r="F575" s="1">
        <f>IF(表格4[[#This Row],[Suggestion]]="Buy",F574+FLOOR(E574/表格4[[#This Row],[Close]],1),IF(表格4[[#This Row],[Suggestion]]="Sell",0,F574))</f>
        <v>1830</v>
      </c>
      <c r="G575" s="5">
        <f>表格4[[#This Row],[Cash]]+表格4[[#This Row],[Stock Held]]*表格4[[#This Row],[Close]]</f>
        <v>118249.34999999999</v>
      </c>
      <c r="H575" s="7">
        <f>(表格4[[#This Row],[Close]]-$B$2)/$B$2</f>
        <v>0.4371523915461622</v>
      </c>
      <c r="I575" s="7">
        <f>(表格4[[#This Row],[Capital]]-$G$2)/$G$2</f>
        <v>0.18249349999999992</v>
      </c>
    </row>
    <row r="576" spans="1:9" x14ac:dyDescent="0.25">
      <c r="A576" s="6">
        <v>39524</v>
      </c>
      <c r="B576" s="1">
        <v>65.45</v>
      </c>
      <c r="C576" s="4">
        <f t="shared" si="8"/>
        <v>64.416666666666671</v>
      </c>
      <c r="D576" s="1" t="str">
        <f>IF(表格4[[#This Row],[Close]]&gt;表格4[[#This Row],[3-Day Average]],"Buy",IF(表格4[[#This Row],[Close]]&lt;表格4[[#This Row],[3-Day Average]],"Sell",""))</f>
        <v>Buy</v>
      </c>
      <c r="E576" s="5">
        <f>IF(表格4[[#This Row],[Suggestion]]="Buy",E575-FLOOR(E575/表格4[[#This Row],[Close]],1)*表格4[[#This Row],[Close]],IF(表格4[[#This Row],[Suggestion]]="Sell",E575+F575*表格4[[#This Row],[Close]],E575))</f>
        <v>31.350000000005821</v>
      </c>
      <c r="F576" s="1">
        <f>IF(表格4[[#This Row],[Suggestion]]="Buy",F575+FLOOR(E575/表格4[[#This Row],[Close]],1),IF(表格4[[#This Row],[Suggestion]]="Sell",0,F575))</f>
        <v>1830</v>
      </c>
      <c r="G576" s="5">
        <f>表格4[[#This Row],[Cash]]+表格4[[#This Row],[Stock Held]]*表格4[[#This Row],[Close]]</f>
        <v>119804.85</v>
      </c>
      <c r="H576" s="7">
        <f>(表格4[[#This Row],[Close]]-$B$2)/$B$2</f>
        <v>0.45606229143492766</v>
      </c>
      <c r="I576" s="7">
        <f>(表格4[[#This Row],[Capital]]-$G$2)/$G$2</f>
        <v>0.19804850000000007</v>
      </c>
    </row>
    <row r="577" spans="1:9" x14ac:dyDescent="0.25">
      <c r="A577" s="6">
        <v>39525</v>
      </c>
      <c r="B577" s="1">
        <v>65.5</v>
      </c>
      <c r="C577" s="4">
        <f t="shared" si="8"/>
        <v>65.183333333333337</v>
      </c>
      <c r="D577" s="1" t="str">
        <f>IF(表格4[[#This Row],[Close]]&gt;表格4[[#This Row],[3-Day Average]],"Buy",IF(表格4[[#This Row],[Close]]&lt;表格4[[#This Row],[3-Day Average]],"Sell",""))</f>
        <v>Buy</v>
      </c>
      <c r="E577" s="5">
        <f>IF(表格4[[#This Row],[Suggestion]]="Buy",E576-FLOOR(E576/表格4[[#This Row],[Close]],1)*表格4[[#This Row],[Close]],IF(表格4[[#This Row],[Suggestion]]="Sell",E576+F576*表格4[[#This Row],[Close]],E576))</f>
        <v>31.350000000005821</v>
      </c>
      <c r="F577" s="1">
        <f>IF(表格4[[#This Row],[Suggestion]]="Buy",F576+FLOOR(E576/表格4[[#This Row],[Close]],1),IF(表格4[[#This Row],[Suggestion]]="Sell",0,F576))</f>
        <v>1830</v>
      </c>
      <c r="G577" s="5">
        <f>表格4[[#This Row],[Cash]]+表格4[[#This Row],[Stock Held]]*表格4[[#This Row],[Close]]</f>
        <v>119896.35</v>
      </c>
      <c r="H577" s="7">
        <f>(表格4[[#This Row],[Close]]-$B$2)/$B$2</f>
        <v>0.45717463848720791</v>
      </c>
      <c r="I577" s="7">
        <f>(表格4[[#This Row],[Capital]]-$G$2)/$G$2</f>
        <v>0.19896350000000007</v>
      </c>
    </row>
    <row r="578" spans="1:9" x14ac:dyDescent="0.25">
      <c r="A578" s="6">
        <v>39526</v>
      </c>
      <c r="B578" s="1">
        <v>63.85</v>
      </c>
      <c r="C578" s="4">
        <f t="shared" si="8"/>
        <v>64.933333333333323</v>
      </c>
      <c r="D578" s="1" t="str">
        <f>IF(表格4[[#This Row],[Close]]&gt;表格4[[#This Row],[3-Day Average]],"Buy",IF(表格4[[#This Row],[Close]]&lt;表格4[[#This Row],[3-Day Average]],"Sell",""))</f>
        <v>Sell</v>
      </c>
      <c r="E578" s="5">
        <f>IF(表格4[[#This Row],[Suggestion]]="Buy",E577-FLOOR(E577/表格4[[#This Row],[Close]],1)*表格4[[#This Row],[Close]],IF(表格4[[#This Row],[Suggestion]]="Sell",E577+F577*表格4[[#This Row],[Close]],E577))</f>
        <v>116876.85</v>
      </c>
      <c r="F578" s="1">
        <f>IF(表格4[[#This Row],[Suggestion]]="Buy",F577+FLOOR(E577/表格4[[#This Row],[Close]],1),IF(表格4[[#This Row],[Suggestion]]="Sell",0,F577))</f>
        <v>0</v>
      </c>
      <c r="G578" s="5">
        <f>表格4[[#This Row],[Cash]]+表格4[[#This Row],[Stock Held]]*表格4[[#This Row],[Close]]</f>
        <v>116876.85</v>
      </c>
      <c r="H578" s="7">
        <f>(表格4[[#This Row],[Close]]-$B$2)/$B$2</f>
        <v>0.42046718576195768</v>
      </c>
      <c r="I578" s="7">
        <f>(表格4[[#This Row],[Capital]]-$G$2)/$G$2</f>
        <v>0.16876850000000007</v>
      </c>
    </row>
    <row r="579" spans="1:9" x14ac:dyDescent="0.25">
      <c r="A579" s="6">
        <v>39527</v>
      </c>
      <c r="B579" s="1">
        <v>63.35</v>
      </c>
      <c r="C579" s="4">
        <f t="shared" si="8"/>
        <v>64.233333333333334</v>
      </c>
      <c r="D579" s="1" t="str">
        <f>IF(表格4[[#This Row],[Close]]&gt;表格4[[#This Row],[3-Day Average]],"Buy",IF(表格4[[#This Row],[Close]]&lt;表格4[[#This Row],[3-Day Average]],"Sell",""))</f>
        <v>Sell</v>
      </c>
      <c r="E579" s="5">
        <f>IF(表格4[[#This Row],[Suggestion]]="Buy",E578-FLOOR(E578/表格4[[#This Row],[Close]],1)*表格4[[#This Row],[Close]],IF(表格4[[#This Row],[Suggestion]]="Sell",E578+F578*表格4[[#This Row],[Close]],E578))</f>
        <v>116876.85</v>
      </c>
      <c r="F579" s="1">
        <f>IF(表格4[[#This Row],[Suggestion]]="Buy",F578+FLOOR(E578/表格4[[#This Row],[Close]],1),IF(表格4[[#This Row],[Suggestion]]="Sell",0,F578))</f>
        <v>0</v>
      </c>
      <c r="G579" s="5">
        <f>表格4[[#This Row],[Cash]]+表格4[[#This Row],[Stock Held]]*表格4[[#This Row],[Close]]</f>
        <v>116876.85</v>
      </c>
      <c r="H579" s="7">
        <f>(表格4[[#This Row],[Close]]-$B$2)/$B$2</f>
        <v>0.40934371523915458</v>
      </c>
      <c r="I579" s="7">
        <f>(表格4[[#This Row],[Capital]]-$G$2)/$G$2</f>
        <v>0.16876850000000007</v>
      </c>
    </row>
    <row r="580" spans="1:9" x14ac:dyDescent="0.25">
      <c r="A580" s="6">
        <v>39528</v>
      </c>
      <c r="B580" s="1">
        <v>63.35</v>
      </c>
      <c r="C580" s="4">
        <f t="shared" si="8"/>
        <v>63.516666666666673</v>
      </c>
      <c r="D580" s="1" t="str">
        <f>IF(表格4[[#This Row],[Close]]&gt;表格4[[#This Row],[3-Day Average]],"Buy",IF(表格4[[#This Row],[Close]]&lt;表格4[[#This Row],[3-Day Average]],"Sell",""))</f>
        <v>Sell</v>
      </c>
      <c r="E580" s="5">
        <f>IF(表格4[[#This Row],[Suggestion]]="Buy",E579-FLOOR(E579/表格4[[#This Row],[Close]],1)*表格4[[#This Row],[Close]],IF(表格4[[#This Row],[Suggestion]]="Sell",E579+F579*表格4[[#This Row],[Close]],E579))</f>
        <v>116876.85</v>
      </c>
      <c r="F580" s="1">
        <f>IF(表格4[[#This Row],[Suggestion]]="Buy",F579+FLOOR(E579/表格4[[#This Row],[Close]],1),IF(表格4[[#This Row],[Suggestion]]="Sell",0,F579))</f>
        <v>0</v>
      </c>
      <c r="G580" s="5">
        <f>表格4[[#This Row],[Cash]]+表格4[[#This Row],[Stock Held]]*表格4[[#This Row],[Close]]</f>
        <v>116876.85</v>
      </c>
      <c r="H580" s="7">
        <f>(表格4[[#This Row],[Close]]-$B$2)/$B$2</f>
        <v>0.40934371523915458</v>
      </c>
      <c r="I580" s="7">
        <f>(表格4[[#This Row],[Capital]]-$G$2)/$G$2</f>
        <v>0.16876850000000007</v>
      </c>
    </row>
    <row r="581" spans="1:9" x14ac:dyDescent="0.25">
      <c r="A581" s="6">
        <v>39531</v>
      </c>
      <c r="B581" s="1">
        <v>63.35</v>
      </c>
      <c r="C581" s="4">
        <f t="shared" ref="C581:C644" si="9">AVERAGE(B579:B581)</f>
        <v>63.35</v>
      </c>
      <c r="D581" s="1" t="str">
        <f>IF(表格4[[#This Row],[Close]]&gt;表格4[[#This Row],[3-Day Average]],"Buy",IF(表格4[[#This Row],[Close]]&lt;表格4[[#This Row],[3-Day Average]],"Sell",""))</f>
        <v/>
      </c>
      <c r="E581" s="5">
        <f>IF(表格4[[#This Row],[Suggestion]]="Buy",E580-FLOOR(E580/表格4[[#This Row],[Close]],1)*表格4[[#This Row],[Close]],IF(表格4[[#This Row],[Suggestion]]="Sell",E580+F580*表格4[[#This Row],[Close]],E580))</f>
        <v>116876.85</v>
      </c>
      <c r="F581" s="1">
        <f>IF(表格4[[#This Row],[Suggestion]]="Buy",F580+FLOOR(E580/表格4[[#This Row],[Close]],1),IF(表格4[[#This Row],[Suggestion]]="Sell",0,F580))</f>
        <v>0</v>
      </c>
      <c r="G581" s="5">
        <f>表格4[[#This Row],[Cash]]+表格4[[#This Row],[Stock Held]]*表格4[[#This Row],[Close]]</f>
        <v>116876.85</v>
      </c>
      <c r="H581" s="7">
        <f>(表格4[[#This Row],[Close]]-$B$2)/$B$2</f>
        <v>0.40934371523915458</v>
      </c>
      <c r="I581" s="7">
        <f>(表格4[[#This Row],[Capital]]-$G$2)/$G$2</f>
        <v>0.16876850000000007</v>
      </c>
    </row>
    <row r="582" spans="1:9" x14ac:dyDescent="0.25">
      <c r="A582" s="6">
        <v>39532</v>
      </c>
      <c r="B582" s="1">
        <v>64.3</v>
      </c>
      <c r="C582" s="4">
        <f t="shared" si="9"/>
        <v>63.666666666666664</v>
      </c>
      <c r="D582" s="1" t="str">
        <f>IF(表格4[[#This Row],[Close]]&gt;表格4[[#This Row],[3-Day Average]],"Buy",IF(表格4[[#This Row],[Close]]&lt;表格4[[#This Row],[3-Day Average]],"Sell",""))</f>
        <v>Buy</v>
      </c>
      <c r="E582" s="5">
        <f>IF(表格4[[#This Row],[Suggestion]]="Buy",E581-FLOOR(E581/表格4[[#This Row],[Close]],1)*表格4[[#This Row],[Close]],IF(表格4[[#This Row],[Suggestion]]="Sell",E581+F581*表格4[[#This Row],[Close]],E581))</f>
        <v>43.750000000014552</v>
      </c>
      <c r="F582" s="1">
        <f>IF(表格4[[#This Row],[Suggestion]]="Buy",F581+FLOOR(E581/表格4[[#This Row],[Close]],1),IF(表格4[[#This Row],[Suggestion]]="Sell",0,F581))</f>
        <v>1817</v>
      </c>
      <c r="G582" s="5">
        <f>表格4[[#This Row],[Cash]]+表格4[[#This Row],[Stock Held]]*表格4[[#This Row],[Close]]</f>
        <v>116876.85</v>
      </c>
      <c r="H582" s="7">
        <f>(表格4[[#This Row],[Close]]-$B$2)/$B$2</f>
        <v>0.43047830923248037</v>
      </c>
      <c r="I582" s="7">
        <f>(表格4[[#This Row],[Capital]]-$G$2)/$G$2</f>
        <v>0.16876850000000007</v>
      </c>
    </row>
    <row r="583" spans="1:9" x14ac:dyDescent="0.25">
      <c r="A583" s="6">
        <v>39533</v>
      </c>
      <c r="B583" s="1">
        <v>64.95</v>
      </c>
      <c r="C583" s="4">
        <f t="shared" si="9"/>
        <v>64.2</v>
      </c>
      <c r="D583" s="1" t="str">
        <f>IF(表格4[[#This Row],[Close]]&gt;表格4[[#This Row],[3-Day Average]],"Buy",IF(表格4[[#This Row],[Close]]&lt;表格4[[#This Row],[3-Day Average]],"Sell",""))</f>
        <v>Buy</v>
      </c>
      <c r="E583" s="5">
        <f>IF(表格4[[#This Row],[Suggestion]]="Buy",E582-FLOOR(E582/表格4[[#This Row],[Close]],1)*表格4[[#This Row],[Close]],IF(表格4[[#This Row],[Suggestion]]="Sell",E582+F582*表格4[[#This Row],[Close]],E582))</f>
        <v>43.750000000014552</v>
      </c>
      <c r="F583" s="1">
        <f>IF(表格4[[#This Row],[Suggestion]]="Buy",F582+FLOOR(E582/表格4[[#This Row],[Close]],1),IF(表格4[[#This Row],[Suggestion]]="Sell",0,F582))</f>
        <v>1817</v>
      </c>
      <c r="G583" s="5">
        <f>表格4[[#This Row],[Cash]]+表格4[[#This Row],[Stock Held]]*表格4[[#This Row],[Close]]</f>
        <v>118057.90000000002</v>
      </c>
      <c r="H583" s="7">
        <f>(表格4[[#This Row],[Close]]-$B$2)/$B$2</f>
        <v>0.44493882091212456</v>
      </c>
      <c r="I583" s="7">
        <f>(表格4[[#This Row],[Capital]]-$G$2)/$G$2</f>
        <v>0.18057900000000024</v>
      </c>
    </row>
    <row r="584" spans="1:9" x14ac:dyDescent="0.25">
      <c r="A584" s="6">
        <v>39534</v>
      </c>
      <c r="B584" s="1">
        <v>64.45</v>
      </c>
      <c r="C584" s="4">
        <f t="shared" si="9"/>
        <v>64.566666666666663</v>
      </c>
      <c r="D584" s="1" t="str">
        <f>IF(表格4[[#This Row],[Close]]&gt;表格4[[#This Row],[3-Day Average]],"Buy",IF(表格4[[#This Row],[Close]]&lt;表格4[[#This Row],[3-Day Average]],"Sell",""))</f>
        <v>Sell</v>
      </c>
      <c r="E584" s="5">
        <f>IF(表格4[[#This Row],[Suggestion]]="Buy",E583-FLOOR(E583/表格4[[#This Row],[Close]],1)*表格4[[#This Row],[Close]],IF(表格4[[#This Row],[Suggestion]]="Sell",E583+F583*表格4[[#This Row],[Close]],E583))</f>
        <v>117149.40000000002</v>
      </c>
      <c r="F584" s="1">
        <f>IF(表格4[[#This Row],[Suggestion]]="Buy",F583+FLOOR(E583/表格4[[#This Row],[Close]],1),IF(表格4[[#This Row],[Suggestion]]="Sell",0,F583))</f>
        <v>0</v>
      </c>
      <c r="G584" s="5">
        <f>表格4[[#This Row],[Cash]]+表格4[[#This Row],[Stock Held]]*表格4[[#This Row],[Close]]</f>
        <v>117149.40000000002</v>
      </c>
      <c r="H584" s="7">
        <f>(表格4[[#This Row],[Close]]-$B$2)/$B$2</f>
        <v>0.43381535038932145</v>
      </c>
      <c r="I584" s="7">
        <f>(表格4[[#This Row],[Capital]]-$G$2)/$G$2</f>
        <v>0.17149400000000023</v>
      </c>
    </row>
    <row r="585" spans="1:9" x14ac:dyDescent="0.25">
      <c r="A585" s="6">
        <v>39535</v>
      </c>
      <c r="B585" s="1">
        <v>64.349999999999994</v>
      </c>
      <c r="C585" s="4">
        <f t="shared" si="9"/>
        <v>64.583333333333329</v>
      </c>
      <c r="D585" s="1" t="str">
        <f>IF(表格4[[#This Row],[Close]]&gt;表格4[[#This Row],[3-Day Average]],"Buy",IF(表格4[[#This Row],[Close]]&lt;表格4[[#This Row],[3-Day Average]],"Sell",""))</f>
        <v>Sell</v>
      </c>
      <c r="E585" s="5">
        <f>IF(表格4[[#This Row],[Suggestion]]="Buy",E584-FLOOR(E584/表格4[[#This Row],[Close]],1)*表格4[[#This Row],[Close]],IF(表格4[[#This Row],[Suggestion]]="Sell",E584+F584*表格4[[#This Row],[Close]],E584))</f>
        <v>117149.40000000002</v>
      </c>
      <c r="F585" s="1">
        <f>IF(表格4[[#This Row],[Suggestion]]="Buy",F584+FLOOR(E584/表格4[[#This Row],[Close]],1),IF(表格4[[#This Row],[Suggestion]]="Sell",0,F584))</f>
        <v>0</v>
      </c>
      <c r="G585" s="5">
        <f>表格4[[#This Row],[Cash]]+表格4[[#This Row],[Stock Held]]*表格4[[#This Row],[Close]]</f>
        <v>117149.40000000002</v>
      </c>
      <c r="H585" s="7">
        <f>(表格4[[#This Row],[Close]]-$B$2)/$B$2</f>
        <v>0.43159065628476062</v>
      </c>
      <c r="I585" s="7">
        <f>(表格4[[#This Row],[Capital]]-$G$2)/$G$2</f>
        <v>0.17149400000000023</v>
      </c>
    </row>
    <row r="586" spans="1:9" x14ac:dyDescent="0.25">
      <c r="A586" s="6">
        <v>39538</v>
      </c>
      <c r="B586" s="1">
        <v>64.05</v>
      </c>
      <c r="C586" s="4">
        <f t="shared" si="9"/>
        <v>64.283333333333346</v>
      </c>
      <c r="D586" s="1" t="str">
        <f>IF(表格4[[#This Row],[Close]]&gt;表格4[[#This Row],[3-Day Average]],"Buy",IF(表格4[[#This Row],[Close]]&lt;表格4[[#This Row],[3-Day Average]],"Sell",""))</f>
        <v>Sell</v>
      </c>
      <c r="E586" s="5">
        <f>IF(表格4[[#This Row],[Suggestion]]="Buy",E585-FLOOR(E585/表格4[[#This Row],[Close]],1)*表格4[[#This Row],[Close]],IF(表格4[[#This Row],[Suggestion]]="Sell",E585+F585*表格4[[#This Row],[Close]],E585))</f>
        <v>117149.40000000002</v>
      </c>
      <c r="F586" s="1">
        <f>IF(表格4[[#This Row],[Suggestion]]="Buy",F585+FLOOR(E585/表格4[[#This Row],[Close]],1),IF(表格4[[#This Row],[Suggestion]]="Sell",0,F585))</f>
        <v>0</v>
      </c>
      <c r="G586" s="5">
        <f>表格4[[#This Row],[Cash]]+表格4[[#This Row],[Stock Held]]*表格4[[#This Row],[Close]]</f>
        <v>117149.40000000002</v>
      </c>
      <c r="H586" s="7">
        <f>(表格4[[#This Row],[Close]]-$B$2)/$B$2</f>
        <v>0.42491657397107885</v>
      </c>
      <c r="I586" s="7">
        <f>(表格4[[#This Row],[Capital]]-$G$2)/$G$2</f>
        <v>0.17149400000000023</v>
      </c>
    </row>
    <row r="587" spans="1:9" x14ac:dyDescent="0.25">
      <c r="A587" s="6">
        <v>39539</v>
      </c>
      <c r="B587" s="1">
        <v>63.2</v>
      </c>
      <c r="C587" s="4">
        <f t="shared" si="9"/>
        <v>63.866666666666653</v>
      </c>
      <c r="D587" s="1" t="str">
        <f>IF(表格4[[#This Row],[Close]]&gt;表格4[[#This Row],[3-Day Average]],"Buy",IF(表格4[[#This Row],[Close]]&lt;表格4[[#This Row],[3-Day Average]],"Sell",""))</f>
        <v>Sell</v>
      </c>
      <c r="E587" s="5">
        <f>IF(表格4[[#This Row],[Suggestion]]="Buy",E586-FLOOR(E586/表格4[[#This Row],[Close]],1)*表格4[[#This Row],[Close]],IF(表格4[[#This Row],[Suggestion]]="Sell",E586+F586*表格4[[#This Row],[Close]],E586))</f>
        <v>117149.40000000002</v>
      </c>
      <c r="F587" s="1">
        <f>IF(表格4[[#This Row],[Suggestion]]="Buy",F586+FLOOR(E586/表格4[[#This Row],[Close]],1),IF(表格4[[#This Row],[Suggestion]]="Sell",0,F586))</f>
        <v>0</v>
      </c>
      <c r="G587" s="5">
        <f>表格4[[#This Row],[Cash]]+表格4[[#This Row],[Stock Held]]*表格4[[#This Row],[Close]]</f>
        <v>117149.40000000002</v>
      </c>
      <c r="H587" s="7">
        <f>(表格4[[#This Row],[Close]]-$B$2)/$B$2</f>
        <v>0.40600667408231367</v>
      </c>
      <c r="I587" s="7">
        <f>(表格4[[#This Row],[Capital]]-$G$2)/$G$2</f>
        <v>0.17149400000000023</v>
      </c>
    </row>
    <row r="588" spans="1:9" x14ac:dyDescent="0.25">
      <c r="A588" s="6">
        <v>39540</v>
      </c>
      <c r="B588" s="1">
        <v>62.25</v>
      </c>
      <c r="C588" s="4">
        <f t="shared" si="9"/>
        <v>63.166666666666664</v>
      </c>
      <c r="D588" s="1" t="str">
        <f>IF(表格4[[#This Row],[Close]]&gt;表格4[[#This Row],[3-Day Average]],"Buy",IF(表格4[[#This Row],[Close]]&lt;表格4[[#This Row],[3-Day Average]],"Sell",""))</f>
        <v>Sell</v>
      </c>
      <c r="E588" s="5">
        <f>IF(表格4[[#This Row],[Suggestion]]="Buy",E587-FLOOR(E587/表格4[[#This Row],[Close]],1)*表格4[[#This Row],[Close]],IF(表格4[[#This Row],[Suggestion]]="Sell",E587+F587*表格4[[#This Row],[Close]],E587))</f>
        <v>117149.40000000002</v>
      </c>
      <c r="F588" s="1">
        <f>IF(表格4[[#This Row],[Suggestion]]="Buy",F587+FLOOR(E587/表格4[[#This Row],[Close]],1),IF(表格4[[#This Row],[Suggestion]]="Sell",0,F587))</f>
        <v>0</v>
      </c>
      <c r="G588" s="5">
        <f>表格4[[#This Row],[Cash]]+表格4[[#This Row],[Stock Held]]*表格4[[#This Row],[Close]]</f>
        <v>117149.40000000002</v>
      </c>
      <c r="H588" s="7">
        <f>(表格4[[#This Row],[Close]]-$B$2)/$B$2</f>
        <v>0.38487208008898766</v>
      </c>
      <c r="I588" s="7">
        <f>(表格4[[#This Row],[Capital]]-$G$2)/$G$2</f>
        <v>0.17149400000000023</v>
      </c>
    </row>
    <row r="589" spans="1:9" x14ac:dyDescent="0.25">
      <c r="A589" s="6">
        <v>39541</v>
      </c>
      <c r="B589" s="1">
        <v>62</v>
      </c>
      <c r="C589" s="4">
        <f t="shared" si="9"/>
        <v>62.483333333333327</v>
      </c>
      <c r="D589" s="1" t="str">
        <f>IF(表格4[[#This Row],[Close]]&gt;表格4[[#This Row],[3-Day Average]],"Buy",IF(表格4[[#This Row],[Close]]&lt;表格4[[#This Row],[3-Day Average]],"Sell",""))</f>
        <v>Sell</v>
      </c>
      <c r="E589" s="5">
        <f>IF(表格4[[#This Row],[Suggestion]]="Buy",E588-FLOOR(E588/表格4[[#This Row],[Close]],1)*表格4[[#This Row],[Close]],IF(表格4[[#This Row],[Suggestion]]="Sell",E588+F588*表格4[[#This Row],[Close]],E588))</f>
        <v>117149.40000000002</v>
      </c>
      <c r="F589" s="1">
        <f>IF(表格4[[#This Row],[Suggestion]]="Buy",F588+FLOOR(E588/表格4[[#This Row],[Close]],1),IF(表格4[[#This Row],[Suggestion]]="Sell",0,F588))</f>
        <v>0</v>
      </c>
      <c r="G589" s="5">
        <f>表格4[[#This Row],[Cash]]+表格4[[#This Row],[Stock Held]]*表格4[[#This Row],[Close]]</f>
        <v>117149.40000000002</v>
      </c>
      <c r="H589" s="7">
        <f>(表格4[[#This Row],[Close]]-$B$2)/$B$2</f>
        <v>0.37931034482758613</v>
      </c>
      <c r="I589" s="7">
        <f>(表格4[[#This Row],[Capital]]-$G$2)/$G$2</f>
        <v>0.17149400000000023</v>
      </c>
    </row>
    <row r="590" spans="1:9" x14ac:dyDescent="0.25">
      <c r="A590" s="6">
        <v>39542</v>
      </c>
      <c r="B590" s="1">
        <v>62</v>
      </c>
      <c r="C590" s="4">
        <f t="shared" si="9"/>
        <v>62.083333333333336</v>
      </c>
      <c r="D590" s="1" t="str">
        <f>IF(表格4[[#This Row],[Close]]&gt;表格4[[#This Row],[3-Day Average]],"Buy",IF(表格4[[#This Row],[Close]]&lt;表格4[[#This Row],[3-Day Average]],"Sell",""))</f>
        <v>Sell</v>
      </c>
      <c r="E590" s="5">
        <f>IF(表格4[[#This Row],[Suggestion]]="Buy",E589-FLOOR(E589/表格4[[#This Row],[Close]],1)*表格4[[#This Row],[Close]],IF(表格4[[#This Row],[Suggestion]]="Sell",E589+F589*表格4[[#This Row],[Close]],E589))</f>
        <v>117149.40000000002</v>
      </c>
      <c r="F590" s="1">
        <f>IF(表格4[[#This Row],[Suggestion]]="Buy",F589+FLOOR(E589/表格4[[#This Row],[Close]],1),IF(表格4[[#This Row],[Suggestion]]="Sell",0,F589))</f>
        <v>0</v>
      </c>
      <c r="G590" s="5">
        <f>表格4[[#This Row],[Cash]]+表格4[[#This Row],[Stock Held]]*表格4[[#This Row],[Close]]</f>
        <v>117149.40000000002</v>
      </c>
      <c r="H590" s="7">
        <f>(表格4[[#This Row],[Close]]-$B$2)/$B$2</f>
        <v>0.37931034482758613</v>
      </c>
      <c r="I590" s="7">
        <f>(表格4[[#This Row],[Capital]]-$G$2)/$G$2</f>
        <v>0.17149400000000023</v>
      </c>
    </row>
    <row r="591" spans="1:9" x14ac:dyDescent="0.25">
      <c r="A591" s="6">
        <v>39545</v>
      </c>
      <c r="B591" s="1">
        <v>61.1</v>
      </c>
      <c r="C591" s="4">
        <f t="shared" si="9"/>
        <v>61.699999999999996</v>
      </c>
      <c r="D591" s="1" t="str">
        <f>IF(表格4[[#This Row],[Close]]&gt;表格4[[#This Row],[3-Day Average]],"Buy",IF(表格4[[#This Row],[Close]]&lt;表格4[[#This Row],[3-Day Average]],"Sell",""))</f>
        <v>Sell</v>
      </c>
      <c r="E591" s="5">
        <f>IF(表格4[[#This Row],[Suggestion]]="Buy",E590-FLOOR(E590/表格4[[#This Row],[Close]],1)*表格4[[#This Row],[Close]],IF(表格4[[#This Row],[Suggestion]]="Sell",E590+F590*表格4[[#This Row],[Close]],E590))</f>
        <v>117149.40000000002</v>
      </c>
      <c r="F591" s="1">
        <f>IF(表格4[[#This Row],[Suggestion]]="Buy",F590+FLOOR(E590/表格4[[#This Row],[Close]],1),IF(表格4[[#This Row],[Suggestion]]="Sell",0,F590))</f>
        <v>0</v>
      </c>
      <c r="G591" s="5">
        <f>表格4[[#This Row],[Cash]]+表格4[[#This Row],[Stock Held]]*表格4[[#This Row],[Close]]</f>
        <v>117149.40000000002</v>
      </c>
      <c r="H591" s="7">
        <f>(表格4[[#This Row],[Close]]-$B$2)/$B$2</f>
        <v>0.35928809788654054</v>
      </c>
      <c r="I591" s="7">
        <f>(表格4[[#This Row],[Capital]]-$G$2)/$G$2</f>
        <v>0.17149400000000023</v>
      </c>
    </row>
    <row r="592" spans="1:9" x14ac:dyDescent="0.25">
      <c r="A592" s="6">
        <v>39546</v>
      </c>
      <c r="B592" s="1">
        <v>61.65</v>
      </c>
      <c r="C592" s="4">
        <f t="shared" si="9"/>
        <v>61.583333333333336</v>
      </c>
      <c r="D592" s="1" t="str">
        <f>IF(表格4[[#This Row],[Close]]&gt;表格4[[#This Row],[3-Day Average]],"Buy",IF(表格4[[#This Row],[Close]]&lt;表格4[[#This Row],[3-Day Average]],"Sell",""))</f>
        <v>Buy</v>
      </c>
      <c r="E592" s="5">
        <f>IF(表格4[[#This Row],[Suggestion]]="Buy",E591-FLOOR(E591/表格4[[#This Row],[Close]],1)*表格4[[#This Row],[Close]],IF(表格4[[#This Row],[Suggestion]]="Sell",E591+F591*表格4[[#This Row],[Close]],E591))</f>
        <v>14.400000000023283</v>
      </c>
      <c r="F592" s="1">
        <f>IF(表格4[[#This Row],[Suggestion]]="Buy",F591+FLOOR(E591/表格4[[#This Row],[Close]],1),IF(表格4[[#This Row],[Suggestion]]="Sell",0,F591))</f>
        <v>1900</v>
      </c>
      <c r="G592" s="5">
        <f>表格4[[#This Row],[Cash]]+表格4[[#This Row],[Stock Held]]*表格4[[#This Row],[Close]]</f>
        <v>117149.40000000002</v>
      </c>
      <c r="H592" s="7">
        <f>(表格4[[#This Row],[Close]]-$B$2)/$B$2</f>
        <v>0.37152391546162389</v>
      </c>
      <c r="I592" s="7">
        <f>(表格4[[#This Row],[Capital]]-$G$2)/$G$2</f>
        <v>0.17149400000000023</v>
      </c>
    </row>
    <row r="593" spans="1:9" x14ac:dyDescent="0.25">
      <c r="A593" s="6">
        <v>39547</v>
      </c>
      <c r="B593" s="1">
        <v>62.5</v>
      </c>
      <c r="C593" s="4">
        <f t="shared" si="9"/>
        <v>61.75</v>
      </c>
      <c r="D593" s="1" t="str">
        <f>IF(表格4[[#This Row],[Close]]&gt;表格4[[#This Row],[3-Day Average]],"Buy",IF(表格4[[#This Row],[Close]]&lt;表格4[[#This Row],[3-Day Average]],"Sell",""))</f>
        <v>Buy</v>
      </c>
      <c r="E593" s="5">
        <f>IF(表格4[[#This Row],[Suggestion]]="Buy",E592-FLOOR(E592/表格4[[#This Row],[Close]],1)*表格4[[#This Row],[Close]],IF(表格4[[#This Row],[Suggestion]]="Sell",E592+F592*表格4[[#This Row],[Close]],E592))</f>
        <v>14.400000000023283</v>
      </c>
      <c r="F593" s="1">
        <f>IF(表格4[[#This Row],[Suggestion]]="Buy",F592+FLOOR(E592/表格4[[#This Row],[Close]],1),IF(表格4[[#This Row],[Suggestion]]="Sell",0,F592))</f>
        <v>1900</v>
      </c>
      <c r="G593" s="5">
        <f>表格4[[#This Row],[Cash]]+表格4[[#This Row],[Stock Held]]*表格4[[#This Row],[Close]]</f>
        <v>118764.40000000002</v>
      </c>
      <c r="H593" s="7">
        <f>(表格4[[#This Row],[Close]]-$B$2)/$B$2</f>
        <v>0.39043381535038924</v>
      </c>
      <c r="I593" s="7">
        <f>(表格4[[#This Row],[Capital]]-$G$2)/$G$2</f>
        <v>0.18764400000000023</v>
      </c>
    </row>
    <row r="594" spans="1:9" x14ac:dyDescent="0.25">
      <c r="A594" s="6">
        <v>39548</v>
      </c>
      <c r="B594" s="1">
        <v>62.55</v>
      </c>
      <c r="C594" s="4">
        <f t="shared" si="9"/>
        <v>62.233333333333327</v>
      </c>
      <c r="D594" s="1" t="str">
        <f>IF(表格4[[#This Row],[Close]]&gt;表格4[[#This Row],[3-Day Average]],"Buy",IF(表格4[[#This Row],[Close]]&lt;表格4[[#This Row],[3-Day Average]],"Sell",""))</f>
        <v>Buy</v>
      </c>
      <c r="E594" s="5">
        <f>IF(表格4[[#This Row],[Suggestion]]="Buy",E593-FLOOR(E593/表格4[[#This Row],[Close]],1)*表格4[[#This Row],[Close]],IF(表格4[[#This Row],[Suggestion]]="Sell",E593+F593*表格4[[#This Row],[Close]],E593))</f>
        <v>14.400000000023283</v>
      </c>
      <c r="F594" s="1">
        <f>IF(表格4[[#This Row],[Suggestion]]="Buy",F593+FLOOR(E593/表格4[[#This Row],[Close]],1),IF(表格4[[#This Row],[Suggestion]]="Sell",0,F593))</f>
        <v>1900</v>
      </c>
      <c r="G594" s="5">
        <f>表格4[[#This Row],[Cash]]+表格4[[#This Row],[Stock Held]]*表格4[[#This Row],[Close]]</f>
        <v>118859.40000000002</v>
      </c>
      <c r="H594" s="7">
        <f>(表格4[[#This Row],[Close]]-$B$2)/$B$2</f>
        <v>0.39154616240266948</v>
      </c>
      <c r="I594" s="7">
        <f>(表格4[[#This Row],[Capital]]-$G$2)/$G$2</f>
        <v>0.18859400000000023</v>
      </c>
    </row>
    <row r="595" spans="1:9" x14ac:dyDescent="0.25">
      <c r="A595" s="6">
        <v>39549</v>
      </c>
      <c r="B595" s="1">
        <v>63.7</v>
      </c>
      <c r="C595" s="4">
        <f t="shared" si="9"/>
        <v>62.916666666666664</v>
      </c>
      <c r="D595" s="1" t="str">
        <f>IF(表格4[[#This Row],[Close]]&gt;表格4[[#This Row],[3-Day Average]],"Buy",IF(表格4[[#This Row],[Close]]&lt;表格4[[#This Row],[3-Day Average]],"Sell",""))</f>
        <v>Buy</v>
      </c>
      <c r="E595" s="5">
        <f>IF(表格4[[#This Row],[Suggestion]]="Buy",E594-FLOOR(E594/表格4[[#This Row],[Close]],1)*表格4[[#This Row],[Close]],IF(表格4[[#This Row],[Suggestion]]="Sell",E594+F594*表格4[[#This Row],[Close]],E594))</f>
        <v>14.400000000023283</v>
      </c>
      <c r="F595" s="1">
        <f>IF(表格4[[#This Row],[Suggestion]]="Buy",F594+FLOOR(E594/表格4[[#This Row],[Close]],1),IF(表格4[[#This Row],[Suggestion]]="Sell",0,F594))</f>
        <v>1900</v>
      </c>
      <c r="G595" s="5">
        <f>表格4[[#This Row],[Cash]]+表格4[[#This Row],[Stock Held]]*表格4[[#This Row],[Close]]</f>
        <v>121044.40000000002</v>
      </c>
      <c r="H595" s="7">
        <f>(表格4[[#This Row],[Close]]-$B$2)/$B$2</f>
        <v>0.41713014460511677</v>
      </c>
      <c r="I595" s="7">
        <f>(表格4[[#This Row],[Capital]]-$G$2)/$G$2</f>
        <v>0.21044400000000024</v>
      </c>
    </row>
    <row r="596" spans="1:9" x14ac:dyDescent="0.25">
      <c r="A596" s="6">
        <v>39552</v>
      </c>
      <c r="B596" s="1">
        <v>63.35</v>
      </c>
      <c r="C596" s="4">
        <f t="shared" si="9"/>
        <v>63.199999999999996</v>
      </c>
      <c r="D596" s="1" t="str">
        <f>IF(表格4[[#This Row],[Close]]&gt;表格4[[#This Row],[3-Day Average]],"Buy",IF(表格4[[#This Row],[Close]]&lt;表格4[[#This Row],[3-Day Average]],"Sell",""))</f>
        <v>Buy</v>
      </c>
      <c r="E596" s="5">
        <f>IF(表格4[[#This Row],[Suggestion]]="Buy",E595-FLOOR(E595/表格4[[#This Row],[Close]],1)*表格4[[#This Row],[Close]],IF(表格4[[#This Row],[Suggestion]]="Sell",E595+F595*表格4[[#This Row],[Close]],E595))</f>
        <v>14.400000000023283</v>
      </c>
      <c r="F596" s="1">
        <f>IF(表格4[[#This Row],[Suggestion]]="Buy",F595+FLOOR(E595/表格4[[#This Row],[Close]],1),IF(表格4[[#This Row],[Suggestion]]="Sell",0,F595))</f>
        <v>1900</v>
      </c>
      <c r="G596" s="5">
        <f>表格4[[#This Row],[Cash]]+表格4[[#This Row],[Stock Held]]*表格4[[#This Row],[Close]]</f>
        <v>120379.40000000002</v>
      </c>
      <c r="H596" s="7">
        <f>(表格4[[#This Row],[Close]]-$B$2)/$B$2</f>
        <v>0.40934371523915458</v>
      </c>
      <c r="I596" s="7">
        <f>(表格4[[#This Row],[Capital]]-$G$2)/$G$2</f>
        <v>0.20379400000000022</v>
      </c>
    </row>
    <row r="597" spans="1:9" x14ac:dyDescent="0.25">
      <c r="A597" s="6">
        <v>39553</v>
      </c>
      <c r="B597" s="1">
        <v>64.8</v>
      </c>
      <c r="C597" s="4">
        <f t="shared" si="9"/>
        <v>63.95000000000001</v>
      </c>
      <c r="D597" s="1" t="str">
        <f>IF(表格4[[#This Row],[Close]]&gt;表格4[[#This Row],[3-Day Average]],"Buy",IF(表格4[[#This Row],[Close]]&lt;表格4[[#This Row],[3-Day Average]],"Sell",""))</f>
        <v>Buy</v>
      </c>
      <c r="E597" s="5">
        <f>IF(表格4[[#This Row],[Suggestion]]="Buy",E596-FLOOR(E596/表格4[[#This Row],[Close]],1)*表格4[[#This Row],[Close]],IF(表格4[[#This Row],[Suggestion]]="Sell",E596+F596*表格4[[#This Row],[Close]],E596))</f>
        <v>14.400000000023283</v>
      </c>
      <c r="F597" s="1">
        <f>IF(表格4[[#This Row],[Suggestion]]="Buy",F596+FLOOR(E596/表格4[[#This Row],[Close]],1),IF(表格4[[#This Row],[Suggestion]]="Sell",0,F596))</f>
        <v>1900</v>
      </c>
      <c r="G597" s="5">
        <f>表格4[[#This Row],[Cash]]+表格4[[#This Row],[Stock Held]]*表格4[[#This Row],[Close]]</f>
        <v>123134.40000000002</v>
      </c>
      <c r="H597" s="7">
        <f>(表格4[[#This Row],[Close]]-$B$2)/$B$2</f>
        <v>0.44160177975528347</v>
      </c>
      <c r="I597" s="7">
        <f>(表格4[[#This Row],[Capital]]-$G$2)/$G$2</f>
        <v>0.23134400000000024</v>
      </c>
    </row>
    <row r="598" spans="1:9" x14ac:dyDescent="0.25">
      <c r="A598" s="6">
        <v>39554</v>
      </c>
      <c r="B598" s="1">
        <v>64.599999999999994</v>
      </c>
      <c r="C598" s="4">
        <f t="shared" si="9"/>
        <v>64.25</v>
      </c>
      <c r="D598" s="1" t="str">
        <f>IF(表格4[[#This Row],[Close]]&gt;表格4[[#This Row],[3-Day Average]],"Buy",IF(表格4[[#This Row],[Close]]&lt;表格4[[#This Row],[3-Day Average]],"Sell",""))</f>
        <v>Buy</v>
      </c>
      <c r="E598" s="5">
        <f>IF(表格4[[#This Row],[Suggestion]]="Buy",E597-FLOOR(E597/表格4[[#This Row],[Close]],1)*表格4[[#This Row],[Close]],IF(表格4[[#This Row],[Suggestion]]="Sell",E597+F597*表格4[[#This Row],[Close]],E597))</f>
        <v>14.400000000023283</v>
      </c>
      <c r="F598" s="1">
        <f>IF(表格4[[#This Row],[Suggestion]]="Buy",F597+FLOOR(E597/表格4[[#This Row],[Close]],1),IF(表格4[[#This Row],[Suggestion]]="Sell",0,F597))</f>
        <v>1900</v>
      </c>
      <c r="G598" s="5">
        <f>表格4[[#This Row],[Cash]]+表格4[[#This Row],[Stock Held]]*表格4[[#This Row],[Close]]</f>
        <v>122754.40000000001</v>
      </c>
      <c r="H598" s="7">
        <f>(表格4[[#This Row],[Close]]-$B$2)/$B$2</f>
        <v>0.4371523915461622</v>
      </c>
      <c r="I598" s="7">
        <f>(表格4[[#This Row],[Capital]]-$G$2)/$G$2</f>
        <v>0.22754400000000008</v>
      </c>
    </row>
    <row r="599" spans="1:9" x14ac:dyDescent="0.25">
      <c r="A599" s="6">
        <v>39555</v>
      </c>
      <c r="B599" s="1">
        <v>63.9</v>
      </c>
      <c r="C599" s="4">
        <f t="shared" si="9"/>
        <v>64.433333333333323</v>
      </c>
      <c r="D599" s="1" t="str">
        <f>IF(表格4[[#This Row],[Close]]&gt;表格4[[#This Row],[3-Day Average]],"Buy",IF(表格4[[#This Row],[Close]]&lt;表格4[[#This Row],[3-Day Average]],"Sell",""))</f>
        <v>Sell</v>
      </c>
      <c r="E599" s="5">
        <f>IF(表格4[[#This Row],[Suggestion]]="Buy",E598-FLOOR(E598/表格4[[#This Row],[Close]],1)*表格4[[#This Row],[Close]],IF(表格4[[#This Row],[Suggestion]]="Sell",E598+F598*表格4[[#This Row],[Close]],E598))</f>
        <v>121424.40000000002</v>
      </c>
      <c r="F599" s="1">
        <f>IF(表格4[[#This Row],[Suggestion]]="Buy",F598+FLOOR(E598/表格4[[#This Row],[Close]],1),IF(表格4[[#This Row],[Suggestion]]="Sell",0,F598))</f>
        <v>0</v>
      </c>
      <c r="G599" s="5">
        <f>表格4[[#This Row],[Cash]]+表格4[[#This Row],[Stock Held]]*表格4[[#This Row],[Close]]</f>
        <v>121424.40000000002</v>
      </c>
      <c r="H599" s="7">
        <f>(表格4[[#This Row],[Close]]-$B$2)/$B$2</f>
        <v>0.42157953281423793</v>
      </c>
      <c r="I599" s="7">
        <f>(表格4[[#This Row],[Capital]]-$G$2)/$G$2</f>
        <v>0.21424400000000024</v>
      </c>
    </row>
    <row r="600" spans="1:9" x14ac:dyDescent="0.25">
      <c r="A600" s="6">
        <v>39556</v>
      </c>
      <c r="B600" s="1">
        <v>64.5</v>
      </c>
      <c r="C600" s="4">
        <f t="shared" si="9"/>
        <v>64.333333333333329</v>
      </c>
      <c r="D600" s="1" t="str">
        <f>IF(表格4[[#This Row],[Close]]&gt;表格4[[#This Row],[3-Day Average]],"Buy",IF(表格4[[#This Row],[Close]]&lt;表格4[[#This Row],[3-Day Average]],"Sell",""))</f>
        <v>Buy</v>
      </c>
      <c r="E600" s="5">
        <f>IF(表格4[[#This Row],[Suggestion]]="Buy",E599-FLOOR(E599/表格4[[#This Row],[Close]],1)*表格4[[#This Row],[Close]],IF(表格4[[#This Row],[Suggestion]]="Sell",E599+F599*表格4[[#This Row],[Close]],E599))</f>
        <v>35.400000000023283</v>
      </c>
      <c r="F600" s="1">
        <f>IF(表格4[[#This Row],[Suggestion]]="Buy",F599+FLOOR(E599/表格4[[#This Row],[Close]],1),IF(表格4[[#This Row],[Suggestion]]="Sell",0,F599))</f>
        <v>1882</v>
      </c>
      <c r="G600" s="5">
        <f>表格4[[#This Row],[Cash]]+表格4[[#This Row],[Stock Held]]*表格4[[#This Row],[Close]]</f>
        <v>121424.40000000002</v>
      </c>
      <c r="H600" s="7">
        <f>(表格4[[#This Row],[Close]]-$B$2)/$B$2</f>
        <v>0.4349276974416017</v>
      </c>
      <c r="I600" s="7">
        <f>(表格4[[#This Row],[Capital]]-$G$2)/$G$2</f>
        <v>0.21424400000000024</v>
      </c>
    </row>
    <row r="601" spans="1:9" x14ac:dyDescent="0.25">
      <c r="A601" s="6">
        <v>39559</v>
      </c>
      <c r="B601" s="1">
        <v>64.5</v>
      </c>
      <c r="C601" s="4">
        <f t="shared" si="9"/>
        <v>64.3</v>
      </c>
      <c r="D601" s="1" t="str">
        <f>IF(表格4[[#This Row],[Close]]&gt;表格4[[#This Row],[3-Day Average]],"Buy",IF(表格4[[#This Row],[Close]]&lt;表格4[[#This Row],[3-Day Average]],"Sell",""))</f>
        <v>Buy</v>
      </c>
      <c r="E601" s="5">
        <f>IF(表格4[[#This Row],[Suggestion]]="Buy",E600-FLOOR(E600/表格4[[#This Row],[Close]],1)*表格4[[#This Row],[Close]],IF(表格4[[#This Row],[Suggestion]]="Sell",E600+F600*表格4[[#This Row],[Close]],E600))</f>
        <v>35.400000000023283</v>
      </c>
      <c r="F601" s="1">
        <f>IF(表格4[[#This Row],[Suggestion]]="Buy",F600+FLOOR(E600/表格4[[#This Row],[Close]],1),IF(表格4[[#This Row],[Suggestion]]="Sell",0,F600))</f>
        <v>1882</v>
      </c>
      <c r="G601" s="5">
        <f>表格4[[#This Row],[Cash]]+表格4[[#This Row],[Stock Held]]*表格4[[#This Row],[Close]]</f>
        <v>121424.40000000002</v>
      </c>
      <c r="H601" s="7">
        <f>(表格4[[#This Row],[Close]]-$B$2)/$B$2</f>
        <v>0.4349276974416017</v>
      </c>
      <c r="I601" s="7">
        <f>(表格4[[#This Row],[Capital]]-$G$2)/$G$2</f>
        <v>0.21424400000000024</v>
      </c>
    </row>
    <row r="602" spans="1:9" x14ac:dyDescent="0.25">
      <c r="A602" s="6">
        <v>39560</v>
      </c>
      <c r="B602" s="1">
        <v>64.05</v>
      </c>
      <c r="C602" s="4">
        <f t="shared" si="9"/>
        <v>64.350000000000009</v>
      </c>
      <c r="D602" s="1" t="str">
        <f>IF(表格4[[#This Row],[Close]]&gt;表格4[[#This Row],[3-Day Average]],"Buy",IF(表格4[[#This Row],[Close]]&lt;表格4[[#This Row],[3-Day Average]],"Sell",""))</f>
        <v>Sell</v>
      </c>
      <c r="E602" s="5">
        <f>IF(表格4[[#This Row],[Suggestion]]="Buy",E601-FLOOR(E601/表格4[[#This Row],[Close]],1)*表格4[[#This Row],[Close]],IF(表格4[[#This Row],[Suggestion]]="Sell",E601+F601*表格4[[#This Row],[Close]],E601))</f>
        <v>120577.50000000001</v>
      </c>
      <c r="F602" s="1">
        <f>IF(表格4[[#This Row],[Suggestion]]="Buy",F601+FLOOR(E601/表格4[[#This Row],[Close]],1),IF(表格4[[#This Row],[Suggestion]]="Sell",0,F601))</f>
        <v>0</v>
      </c>
      <c r="G602" s="5">
        <f>表格4[[#This Row],[Cash]]+表格4[[#This Row],[Stock Held]]*表格4[[#This Row],[Close]]</f>
        <v>120577.50000000001</v>
      </c>
      <c r="H602" s="7">
        <f>(表格4[[#This Row],[Close]]-$B$2)/$B$2</f>
        <v>0.42491657397107885</v>
      </c>
      <c r="I602" s="7">
        <f>(表格4[[#This Row],[Capital]]-$G$2)/$G$2</f>
        <v>0.20577500000000015</v>
      </c>
    </row>
    <row r="603" spans="1:9" x14ac:dyDescent="0.25">
      <c r="A603" s="6">
        <v>39561</v>
      </c>
      <c r="B603" s="1">
        <v>62.95</v>
      </c>
      <c r="C603" s="4">
        <f t="shared" si="9"/>
        <v>63.833333333333336</v>
      </c>
      <c r="D603" s="1" t="str">
        <f>IF(表格4[[#This Row],[Close]]&gt;表格4[[#This Row],[3-Day Average]],"Buy",IF(表格4[[#This Row],[Close]]&lt;表格4[[#This Row],[3-Day Average]],"Sell",""))</f>
        <v>Sell</v>
      </c>
      <c r="E603" s="5">
        <f>IF(表格4[[#This Row],[Suggestion]]="Buy",E602-FLOOR(E602/表格4[[#This Row],[Close]],1)*表格4[[#This Row],[Close]],IF(表格4[[#This Row],[Suggestion]]="Sell",E602+F602*表格4[[#This Row],[Close]],E602))</f>
        <v>120577.50000000001</v>
      </c>
      <c r="F603" s="1">
        <f>IF(表格4[[#This Row],[Suggestion]]="Buy",F602+FLOOR(E602/表格4[[#This Row],[Close]],1),IF(表格4[[#This Row],[Suggestion]]="Sell",0,F602))</f>
        <v>0</v>
      </c>
      <c r="G603" s="5">
        <f>表格4[[#This Row],[Cash]]+表格4[[#This Row],[Stock Held]]*表格4[[#This Row],[Close]]</f>
        <v>120577.50000000001</v>
      </c>
      <c r="H603" s="7">
        <f>(表格4[[#This Row],[Close]]-$B$2)/$B$2</f>
        <v>0.40044493882091209</v>
      </c>
      <c r="I603" s="7">
        <f>(表格4[[#This Row],[Capital]]-$G$2)/$G$2</f>
        <v>0.20577500000000015</v>
      </c>
    </row>
    <row r="604" spans="1:9" x14ac:dyDescent="0.25">
      <c r="A604" s="6">
        <v>39562</v>
      </c>
      <c r="B604" s="1">
        <v>61.5</v>
      </c>
      <c r="C604" s="4">
        <f t="shared" si="9"/>
        <v>62.833333333333336</v>
      </c>
      <c r="D604" s="1" t="str">
        <f>IF(表格4[[#This Row],[Close]]&gt;表格4[[#This Row],[3-Day Average]],"Buy",IF(表格4[[#This Row],[Close]]&lt;表格4[[#This Row],[3-Day Average]],"Sell",""))</f>
        <v>Sell</v>
      </c>
      <c r="E604" s="5">
        <f>IF(表格4[[#This Row],[Suggestion]]="Buy",E603-FLOOR(E603/表格4[[#This Row],[Close]],1)*表格4[[#This Row],[Close]],IF(表格4[[#This Row],[Suggestion]]="Sell",E603+F603*表格4[[#This Row],[Close]],E603))</f>
        <v>120577.50000000001</v>
      </c>
      <c r="F604" s="1">
        <f>IF(表格4[[#This Row],[Suggestion]]="Buy",F603+FLOOR(E603/表格4[[#This Row],[Close]],1),IF(表格4[[#This Row],[Suggestion]]="Sell",0,F603))</f>
        <v>0</v>
      </c>
      <c r="G604" s="5">
        <f>表格4[[#This Row],[Cash]]+表格4[[#This Row],[Stock Held]]*表格4[[#This Row],[Close]]</f>
        <v>120577.50000000001</v>
      </c>
      <c r="H604" s="7">
        <f>(表格4[[#This Row],[Close]]-$B$2)/$B$2</f>
        <v>0.36818687430478303</v>
      </c>
      <c r="I604" s="7">
        <f>(表格4[[#This Row],[Capital]]-$G$2)/$G$2</f>
        <v>0.20577500000000015</v>
      </c>
    </row>
    <row r="605" spans="1:9" x14ac:dyDescent="0.25">
      <c r="A605" s="6">
        <v>39563</v>
      </c>
      <c r="B605" s="1">
        <v>61.35</v>
      </c>
      <c r="C605" s="4">
        <f t="shared" si="9"/>
        <v>61.933333333333337</v>
      </c>
      <c r="D605" s="1" t="str">
        <f>IF(表格4[[#This Row],[Close]]&gt;表格4[[#This Row],[3-Day Average]],"Buy",IF(表格4[[#This Row],[Close]]&lt;表格4[[#This Row],[3-Day Average]],"Sell",""))</f>
        <v>Sell</v>
      </c>
      <c r="E605" s="5">
        <f>IF(表格4[[#This Row],[Suggestion]]="Buy",E604-FLOOR(E604/表格4[[#This Row],[Close]],1)*表格4[[#This Row],[Close]],IF(表格4[[#This Row],[Suggestion]]="Sell",E604+F604*表格4[[#This Row],[Close]],E604))</f>
        <v>120577.50000000001</v>
      </c>
      <c r="F605" s="1">
        <f>IF(表格4[[#This Row],[Suggestion]]="Buy",F604+FLOOR(E604/表格4[[#This Row],[Close]],1),IF(表格4[[#This Row],[Suggestion]]="Sell",0,F604))</f>
        <v>0</v>
      </c>
      <c r="G605" s="5">
        <f>表格4[[#This Row],[Cash]]+表格4[[#This Row],[Stock Held]]*表格4[[#This Row],[Close]]</f>
        <v>120577.50000000001</v>
      </c>
      <c r="H605" s="7">
        <f>(表格4[[#This Row],[Close]]-$B$2)/$B$2</f>
        <v>0.36484983314794212</v>
      </c>
      <c r="I605" s="7">
        <f>(表格4[[#This Row],[Capital]]-$G$2)/$G$2</f>
        <v>0.20577500000000015</v>
      </c>
    </row>
    <row r="606" spans="1:9" x14ac:dyDescent="0.25">
      <c r="A606" s="6">
        <v>39566</v>
      </c>
      <c r="B606" s="1">
        <v>61.7</v>
      </c>
      <c r="C606" s="4">
        <f t="shared" si="9"/>
        <v>61.516666666666673</v>
      </c>
      <c r="D606" s="1" t="str">
        <f>IF(表格4[[#This Row],[Close]]&gt;表格4[[#This Row],[3-Day Average]],"Buy",IF(表格4[[#This Row],[Close]]&lt;表格4[[#This Row],[3-Day Average]],"Sell",""))</f>
        <v>Buy</v>
      </c>
      <c r="E606" s="5">
        <f>IF(表格4[[#This Row],[Suggestion]]="Buy",E605-FLOOR(E605/表格4[[#This Row],[Close]],1)*表格4[[#This Row],[Close]],IF(表格4[[#This Row],[Suggestion]]="Sell",E605+F605*表格4[[#This Row],[Close]],E605))</f>
        <v>15.700000000011642</v>
      </c>
      <c r="F606" s="1">
        <f>IF(表格4[[#This Row],[Suggestion]]="Buy",F605+FLOOR(E605/表格4[[#This Row],[Close]],1),IF(表格4[[#This Row],[Suggestion]]="Sell",0,F605))</f>
        <v>1954</v>
      </c>
      <c r="G606" s="5">
        <f>表格4[[#This Row],[Cash]]+表格4[[#This Row],[Stock Held]]*表格4[[#This Row],[Close]]</f>
        <v>120577.50000000001</v>
      </c>
      <c r="H606" s="7">
        <f>(表格4[[#This Row],[Close]]-$B$2)/$B$2</f>
        <v>0.3726362625139043</v>
      </c>
      <c r="I606" s="7">
        <f>(表格4[[#This Row],[Capital]]-$G$2)/$G$2</f>
        <v>0.20577500000000015</v>
      </c>
    </row>
    <row r="607" spans="1:9" x14ac:dyDescent="0.25">
      <c r="A607" s="6">
        <v>39567</v>
      </c>
      <c r="B607" s="1">
        <v>62.6</v>
      </c>
      <c r="C607" s="4">
        <f t="shared" si="9"/>
        <v>61.883333333333333</v>
      </c>
      <c r="D607" s="1" t="str">
        <f>IF(表格4[[#This Row],[Close]]&gt;表格4[[#This Row],[3-Day Average]],"Buy",IF(表格4[[#This Row],[Close]]&lt;表格4[[#This Row],[3-Day Average]],"Sell",""))</f>
        <v>Buy</v>
      </c>
      <c r="E607" s="5">
        <f>IF(表格4[[#This Row],[Suggestion]]="Buy",E606-FLOOR(E606/表格4[[#This Row],[Close]],1)*表格4[[#This Row],[Close]],IF(表格4[[#This Row],[Suggestion]]="Sell",E606+F606*表格4[[#This Row],[Close]],E606))</f>
        <v>15.700000000011642</v>
      </c>
      <c r="F607" s="1">
        <f>IF(表格4[[#This Row],[Suggestion]]="Buy",F606+FLOOR(E606/表格4[[#This Row],[Close]],1),IF(表格4[[#This Row],[Suggestion]]="Sell",0,F606))</f>
        <v>1954</v>
      </c>
      <c r="G607" s="5">
        <f>表格4[[#This Row],[Cash]]+表格4[[#This Row],[Stock Held]]*表格4[[#This Row],[Close]]</f>
        <v>122336.10000000002</v>
      </c>
      <c r="H607" s="7">
        <f>(表格4[[#This Row],[Close]]-$B$2)/$B$2</f>
        <v>0.3926585094549499</v>
      </c>
      <c r="I607" s="7">
        <f>(表格4[[#This Row],[Capital]]-$G$2)/$G$2</f>
        <v>0.2233610000000002</v>
      </c>
    </row>
    <row r="608" spans="1:9" x14ac:dyDescent="0.25">
      <c r="A608" s="6">
        <v>39568</v>
      </c>
      <c r="B608" s="1">
        <v>61.75</v>
      </c>
      <c r="C608" s="4">
        <f t="shared" si="9"/>
        <v>62.016666666666673</v>
      </c>
      <c r="D608" s="1" t="str">
        <f>IF(表格4[[#This Row],[Close]]&gt;表格4[[#This Row],[3-Day Average]],"Buy",IF(表格4[[#This Row],[Close]]&lt;表格4[[#This Row],[3-Day Average]],"Sell",""))</f>
        <v>Sell</v>
      </c>
      <c r="E608" s="5">
        <f>IF(表格4[[#This Row],[Suggestion]]="Buy",E607-FLOOR(E607/表格4[[#This Row],[Close]],1)*表格4[[#This Row],[Close]],IF(表格4[[#This Row],[Suggestion]]="Sell",E607+F607*表格4[[#This Row],[Close]],E607))</f>
        <v>120675.20000000001</v>
      </c>
      <c r="F608" s="1">
        <f>IF(表格4[[#This Row],[Suggestion]]="Buy",F607+FLOOR(E607/表格4[[#This Row],[Close]],1),IF(表格4[[#This Row],[Suggestion]]="Sell",0,F607))</f>
        <v>0</v>
      </c>
      <c r="G608" s="5">
        <f>表格4[[#This Row],[Cash]]+表格4[[#This Row],[Stock Held]]*表格4[[#This Row],[Close]]</f>
        <v>120675.20000000001</v>
      </c>
      <c r="H608" s="7">
        <f>(表格4[[#This Row],[Close]]-$B$2)/$B$2</f>
        <v>0.37374860956618455</v>
      </c>
      <c r="I608" s="7">
        <f>(表格4[[#This Row],[Capital]]-$G$2)/$G$2</f>
        <v>0.20675200000000013</v>
      </c>
    </row>
    <row r="609" spans="1:9" x14ac:dyDescent="0.25">
      <c r="A609" s="6">
        <v>39569</v>
      </c>
      <c r="B609" s="1">
        <v>61.75</v>
      </c>
      <c r="C609" s="4">
        <f t="shared" si="9"/>
        <v>62.033333333333331</v>
      </c>
      <c r="D609" s="1" t="str">
        <f>IF(表格4[[#This Row],[Close]]&gt;表格4[[#This Row],[3-Day Average]],"Buy",IF(表格4[[#This Row],[Close]]&lt;表格4[[#This Row],[3-Day Average]],"Sell",""))</f>
        <v>Sell</v>
      </c>
      <c r="E609" s="5">
        <f>IF(表格4[[#This Row],[Suggestion]]="Buy",E608-FLOOR(E608/表格4[[#This Row],[Close]],1)*表格4[[#This Row],[Close]],IF(表格4[[#This Row],[Suggestion]]="Sell",E608+F608*表格4[[#This Row],[Close]],E608))</f>
        <v>120675.20000000001</v>
      </c>
      <c r="F609" s="1">
        <f>IF(表格4[[#This Row],[Suggestion]]="Buy",F608+FLOOR(E608/表格4[[#This Row],[Close]],1),IF(表格4[[#This Row],[Suggestion]]="Sell",0,F608))</f>
        <v>0</v>
      </c>
      <c r="G609" s="5">
        <f>表格4[[#This Row],[Cash]]+表格4[[#This Row],[Stock Held]]*表格4[[#This Row],[Close]]</f>
        <v>120675.20000000001</v>
      </c>
      <c r="H609" s="7">
        <f>(表格4[[#This Row],[Close]]-$B$2)/$B$2</f>
        <v>0.37374860956618455</v>
      </c>
      <c r="I609" s="7">
        <f>(表格4[[#This Row],[Capital]]-$G$2)/$G$2</f>
        <v>0.20675200000000013</v>
      </c>
    </row>
    <row r="610" spans="1:9" x14ac:dyDescent="0.25">
      <c r="A610" s="6">
        <v>39570</v>
      </c>
      <c r="B610" s="1">
        <v>60.8</v>
      </c>
      <c r="C610" s="4">
        <f t="shared" si="9"/>
        <v>61.433333333333337</v>
      </c>
      <c r="D610" s="1" t="str">
        <f>IF(表格4[[#This Row],[Close]]&gt;表格4[[#This Row],[3-Day Average]],"Buy",IF(表格4[[#This Row],[Close]]&lt;表格4[[#This Row],[3-Day Average]],"Sell",""))</f>
        <v>Sell</v>
      </c>
      <c r="E610" s="5">
        <f>IF(表格4[[#This Row],[Suggestion]]="Buy",E609-FLOOR(E609/表格4[[#This Row],[Close]],1)*表格4[[#This Row],[Close]],IF(表格4[[#This Row],[Suggestion]]="Sell",E609+F609*表格4[[#This Row],[Close]],E609))</f>
        <v>120675.20000000001</v>
      </c>
      <c r="F610" s="1">
        <f>IF(表格4[[#This Row],[Suggestion]]="Buy",F609+FLOOR(E609/表格4[[#This Row],[Close]],1),IF(表格4[[#This Row],[Suggestion]]="Sell",0,F609))</f>
        <v>0</v>
      </c>
      <c r="G610" s="5">
        <f>表格4[[#This Row],[Cash]]+表格4[[#This Row],[Stock Held]]*表格4[[#This Row],[Close]]</f>
        <v>120675.20000000001</v>
      </c>
      <c r="H610" s="7">
        <f>(表格4[[#This Row],[Close]]-$B$2)/$B$2</f>
        <v>0.3526140155728586</v>
      </c>
      <c r="I610" s="7">
        <f>(表格4[[#This Row],[Capital]]-$G$2)/$G$2</f>
        <v>0.20675200000000013</v>
      </c>
    </row>
    <row r="611" spans="1:9" x14ac:dyDescent="0.25">
      <c r="A611" s="6">
        <v>39573</v>
      </c>
      <c r="B611" s="1">
        <v>60.4</v>
      </c>
      <c r="C611" s="4">
        <f t="shared" si="9"/>
        <v>60.983333333333327</v>
      </c>
      <c r="D611" s="1" t="str">
        <f>IF(表格4[[#This Row],[Close]]&gt;表格4[[#This Row],[3-Day Average]],"Buy",IF(表格4[[#This Row],[Close]]&lt;表格4[[#This Row],[3-Day Average]],"Sell",""))</f>
        <v>Sell</v>
      </c>
      <c r="E611" s="5">
        <f>IF(表格4[[#This Row],[Suggestion]]="Buy",E610-FLOOR(E610/表格4[[#This Row],[Close]],1)*表格4[[#This Row],[Close]],IF(表格4[[#This Row],[Suggestion]]="Sell",E610+F610*表格4[[#This Row],[Close]],E610))</f>
        <v>120675.20000000001</v>
      </c>
      <c r="F611" s="1">
        <f>IF(表格4[[#This Row],[Suggestion]]="Buy",F610+FLOOR(E610/表格4[[#This Row],[Close]],1),IF(表格4[[#This Row],[Suggestion]]="Sell",0,F610))</f>
        <v>0</v>
      </c>
      <c r="G611" s="5">
        <f>表格4[[#This Row],[Cash]]+表格4[[#This Row],[Stock Held]]*表格4[[#This Row],[Close]]</f>
        <v>120675.20000000001</v>
      </c>
      <c r="H611" s="7">
        <f>(表格4[[#This Row],[Close]]-$B$2)/$B$2</f>
        <v>0.3437152391546161</v>
      </c>
      <c r="I611" s="7">
        <f>(表格4[[#This Row],[Capital]]-$G$2)/$G$2</f>
        <v>0.20675200000000013</v>
      </c>
    </row>
    <row r="612" spans="1:9" x14ac:dyDescent="0.25">
      <c r="A612" s="6">
        <v>39574</v>
      </c>
      <c r="B612" s="1">
        <v>60.15</v>
      </c>
      <c r="C612" s="4">
        <f t="shared" si="9"/>
        <v>60.449999999999996</v>
      </c>
      <c r="D612" s="1" t="str">
        <f>IF(表格4[[#This Row],[Close]]&gt;表格4[[#This Row],[3-Day Average]],"Buy",IF(表格4[[#This Row],[Close]]&lt;表格4[[#This Row],[3-Day Average]],"Sell",""))</f>
        <v>Sell</v>
      </c>
      <c r="E612" s="5">
        <f>IF(表格4[[#This Row],[Suggestion]]="Buy",E611-FLOOR(E611/表格4[[#This Row],[Close]],1)*表格4[[#This Row],[Close]],IF(表格4[[#This Row],[Suggestion]]="Sell",E611+F611*表格4[[#This Row],[Close]],E611))</f>
        <v>120675.20000000001</v>
      </c>
      <c r="F612" s="1">
        <f>IF(表格4[[#This Row],[Suggestion]]="Buy",F611+FLOOR(E611/表格4[[#This Row],[Close]],1),IF(表格4[[#This Row],[Suggestion]]="Sell",0,F611))</f>
        <v>0</v>
      </c>
      <c r="G612" s="5">
        <f>表格4[[#This Row],[Cash]]+表格4[[#This Row],[Stock Held]]*表格4[[#This Row],[Close]]</f>
        <v>120675.20000000001</v>
      </c>
      <c r="H612" s="7">
        <f>(表格4[[#This Row],[Close]]-$B$2)/$B$2</f>
        <v>0.33815350389321458</v>
      </c>
      <c r="I612" s="7">
        <f>(表格4[[#This Row],[Capital]]-$G$2)/$G$2</f>
        <v>0.20675200000000013</v>
      </c>
    </row>
    <row r="613" spans="1:9" x14ac:dyDescent="0.25">
      <c r="A613" s="6">
        <v>39575</v>
      </c>
      <c r="B613" s="1">
        <v>60.2</v>
      </c>
      <c r="C613" s="4">
        <f t="shared" si="9"/>
        <v>60.25</v>
      </c>
      <c r="D613" s="1" t="str">
        <f>IF(表格4[[#This Row],[Close]]&gt;表格4[[#This Row],[3-Day Average]],"Buy",IF(表格4[[#This Row],[Close]]&lt;表格4[[#This Row],[3-Day Average]],"Sell",""))</f>
        <v>Sell</v>
      </c>
      <c r="E613" s="5">
        <f>IF(表格4[[#This Row],[Suggestion]]="Buy",E612-FLOOR(E612/表格4[[#This Row],[Close]],1)*表格4[[#This Row],[Close]],IF(表格4[[#This Row],[Suggestion]]="Sell",E612+F612*表格4[[#This Row],[Close]],E612))</f>
        <v>120675.20000000001</v>
      </c>
      <c r="F613" s="1">
        <f>IF(表格4[[#This Row],[Suggestion]]="Buy",F612+FLOOR(E612/表格4[[#This Row],[Close]],1),IF(表格4[[#This Row],[Suggestion]]="Sell",0,F612))</f>
        <v>0</v>
      </c>
      <c r="G613" s="5">
        <f>表格4[[#This Row],[Cash]]+表格4[[#This Row],[Stock Held]]*表格4[[#This Row],[Close]]</f>
        <v>120675.20000000001</v>
      </c>
      <c r="H613" s="7">
        <f>(表格4[[#This Row],[Close]]-$B$2)/$B$2</f>
        <v>0.339265850945495</v>
      </c>
      <c r="I613" s="7">
        <f>(表格4[[#This Row],[Capital]]-$G$2)/$G$2</f>
        <v>0.20675200000000013</v>
      </c>
    </row>
    <row r="614" spans="1:9" x14ac:dyDescent="0.25">
      <c r="A614" s="6">
        <v>39576</v>
      </c>
      <c r="B614" s="1">
        <v>60.85</v>
      </c>
      <c r="C614" s="4">
        <f t="shared" si="9"/>
        <v>60.4</v>
      </c>
      <c r="D614" s="1" t="str">
        <f>IF(表格4[[#This Row],[Close]]&gt;表格4[[#This Row],[3-Day Average]],"Buy",IF(表格4[[#This Row],[Close]]&lt;表格4[[#This Row],[3-Day Average]],"Sell",""))</f>
        <v>Buy</v>
      </c>
      <c r="E614" s="5">
        <f>IF(表格4[[#This Row],[Suggestion]]="Buy",E613-FLOOR(E613/表格4[[#This Row],[Close]],1)*表格4[[#This Row],[Close]],IF(表格4[[#This Row],[Suggestion]]="Sell",E613+F613*表格4[[#This Row],[Close]],E613))</f>
        <v>9.6500000000087311</v>
      </c>
      <c r="F614" s="1">
        <f>IF(表格4[[#This Row],[Suggestion]]="Buy",F613+FLOOR(E613/表格4[[#This Row],[Close]],1),IF(表格4[[#This Row],[Suggestion]]="Sell",0,F613))</f>
        <v>1983</v>
      </c>
      <c r="G614" s="5">
        <f>表格4[[#This Row],[Cash]]+表格4[[#This Row],[Stock Held]]*表格4[[#This Row],[Close]]</f>
        <v>120675.20000000001</v>
      </c>
      <c r="H614" s="7">
        <f>(表格4[[#This Row],[Close]]-$B$2)/$B$2</f>
        <v>0.35372636262513901</v>
      </c>
      <c r="I614" s="7">
        <f>(表格4[[#This Row],[Capital]]-$G$2)/$G$2</f>
        <v>0.20675200000000013</v>
      </c>
    </row>
    <row r="615" spans="1:9" x14ac:dyDescent="0.25">
      <c r="A615" s="6">
        <v>39577</v>
      </c>
      <c r="B615" s="1">
        <v>60.7</v>
      </c>
      <c r="C615" s="4">
        <f t="shared" si="9"/>
        <v>60.583333333333336</v>
      </c>
      <c r="D615" s="1" t="str">
        <f>IF(表格4[[#This Row],[Close]]&gt;表格4[[#This Row],[3-Day Average]],"Buy",IF(表格4[[#This Row],[Close]]&lt;表格4[[#This Row],[3-Day Average]],"Sell",""))</f>
        <v>Buy</v>
      </c>
      <c r="E615" s="5">
        <f>IF(表格4[[#This Row],[Suggestion]]="Buy",E614-FLOOR(E614/表格4[[#This Row],[Close]],1)*表格4[[#This Row],[Close]],IF(表格4[[#This Row],[Suggestion]]="Sell",E614+F614*表格4[[#This Row],[Close]],E614))</f>
        <v>9.6500000000087311</v>
      </c>
      <c r="F615" s="1">
        <f>IF(表格4[[#This Row],[Suggestion]]="Buy",F614+FLOOR(E614/表格4[[#This Row],[Close]],1),IF(表格4[[#This Row],[Suggestion]]="Sell",0,F614))</f>
        <v>1983</v>
      </c>
      <c r="G615" s="5">
        <f>表格4[[#This Row],[Cash]]+表格4[[#This Row],[Stock Held]]*表格4[[#This Row],[Close]]</f>
        <v>120377.75000000001</v>
      </c>
      <c r="H615" s="7">
        <f>(表格4[[#This Row],[Close]]-$B$2)/$B$2</f>
        <v>0.3503893214682981</v>
      </c>
      <c r="I615" s="7">
        <f>(表格4[[#This Row],[Capital]]-$G$2)/$G$2</f>
        <v>0.20377750000000014</v>
      </c>
    </row>
    <row r="616" spans="1:9" x14ac:dyDescent="0.25">
      <c r="A616" s="6">
        <v>39580</v>
      </c>
      <c r="B616" s="1">
        <v>60.7</v>
      </c>
      <c r="C616" s="4">
        <f t="shared" si="9"/>
        <v>60.75</v>
      </c>
      <c r="D616" s="1" t="str">
        <f>IF(表格4[[#This Row],[Close]]&gt;表格4[[#This Row],[3-Day Average]],"Buy",IF(表格4[[#This Row],[Close]]&lt;表格4[[#This Row],[3-Day Average]],"Sell",""))</f>
        <v>Sell</v>
      </c>
      <c r="E616" s="5">
        <f>IF(表格4[[#This Row],[Suggestion]]="Buy",E615-FLOOR(E615/表格4[[#This Row],[Close]],1)*表格4[[#This Row],[Close]],IF(表格4[[#This Row],[Suggestion]]="Sell",E615+F615*表格4[[#This Row],[Close]],E615))</f>
        <v>120377.75000000001</v>
      </c>
      <c r="F616" s="1">
        <f>IF(表格4[[#This Row],[Suggestion]]="Buy",F615+FLOOR(E615/表格4[[#This Row],[Close]],1),IF(表格4[[#This Row],[Suggestion]]="Sell",0,F615))</f>
        <v>0</v>
      </c>
      <c r="G616" s="5">
        <f>表格4[[#This Row],[Cash]]+表格4[[#This Row],[Stock Held]]*表格4[[#This Row],[Close]]</f>
        <v>120377.75000000001</v>
      </c>
      <c r="H616" s="7">
        <f>(表格4[[#This Row],[Close]]-$B$2)/$B$2</f>
        <v>0.3503893214682981</v>
      </c>
      <c r="I616" s="7">
        <f>(表格4[[#This Row],[Capital]]-$G$2)/$G$2</f>
        <v>0.20377750000000014</v>
      </c>
    </row>
    <row r="617" spans="1:9" x14ac:dyDescent="0.25">
      <c r="A617" s="6">
        <v>39581</v>
      </c>
      <c r="B617" s="1">
        <v>61.9</v>
      </c>
      <c r="C617" s="4">
        <f t="shared" si="9"/>
        <v>61.1</v>
      </c>
      <c r="D617" s="1" t="str">
        <f>IF(表格4[[#This Row],[Close]]&gt;表格4[[#This Row],[3-Day Average]],"Buy",IF(表格4[[#This Row],[Close]]&lt;表格4[[#This Row],[3-Day Average]],"Sell",""))</f>
        <v>Buy</v>
      </c>
      <c r="E617" s="5">
        <f>IF(表格4[[#This Row],[Suggestion]]="Buy",E616-FLOOR(E616/表格4[[#This Row],[Close]],1)*表格4[[#This Row],[Close]],IF(表格4[[#This Row],[Suggestion]]="Sell",E616+F616*表格4[[#This Row],[Close]],E616))</f>
        <v>44.150000000023283</v>
      </c>
      <c r="F617" s="1">
        <f>IF(表格4[[#This Row],[Suggestion]]="Buy",F616+FLOOR(E616/表格4[[#This Row],[Close]],1),IF(表格4[[#This Row],[Suggestion]]="Sell",0,F616))</f>
        <v>1944</v>
      </c>
      <c r="G617" s="5">
        <f>表格4[[#This Row],[Cash]]+表格4[[#This Row],[Stock Held]]*表格4[[#This Row],[Close]]</f>
        <v>120377.75000000001</v>
      </c>
      <c r="H617" s="7">
        <f>(表格4[[#This Row],[Close]]-$B$2)/$B$2</f>
        <v>0.37708565072302547</v>
      </c>
      <c r="I617" s="7">
        <f>(表格4[[#This Row],[Capital]]-$G$2)/$G$2</f>
        <v>0.20377750000000014</v>
      </c>
    </row>
    <row r="618" spans="1:9" x14ac:dyDescent="0.25">
      <c r="A618" s="6">
        <v>39582</v>
      </c>
      <c r="B618" s="1">
        <v>61.85</v>
      </c>
      <c r="C618" s="4">
        <f t="shared" si="9"/>
        <v>61.483333333333327</v>
      </c>
      <c r="D618" s="1" t="str">
        <f>IF(表格4[[#This Row],[Close]]&gt;表格4[[#This Row],[3-Day Average]],"Buy",IF(表格4[[#This Row],[Close]]&lt;表格4[[#This Row],[3-Day Average]],"Sell",""))</f>
        <v>Buy</v>
      </c>
      <c r="E618" s="5">
        <f>IF(表格4[[#This Row],[Suggestion]]="Buy",E617-FLOOR(E617/表格4[[#This Row],[Close]],1)*表格4[[#This Row],[Close]],IF(表格4[[#This Row],[Suggestion]]="Sell",E617+F617*表格4[[#This Row],[Close]],E617))</f>
        <v>44.150000000023283</v>
      </c>
      <c r="F618" s="1">
        <f>IF(表格4[[#This Row],[Suggestion]]="Buy",F617+FLOOR(E617/表格4[[#This Row],[Close]],1),IF(表格4[[#This Row],[Suggestion]]="Sell",0,F617))</f>
        <v>1944</v>
      </c>
      <c r="G618" s="5">
        <f>表格4[[#This Row],[Cash]]+表格4[[#This Row],[Stock Held]]*表格4[[#This Row],[Close]]</f>
        <v>120280.55000000003</v>
      </c>
      <c r="H618" s="7">
        <f>(表格4[[#This Row],[Close]]-$B$2)/$B$2</f>
        <v>0.37597330367074522</v>
      </c>
      <c r="I618" s="7">
        <f>(表格4[[#This Row],[Capital]]-$G$2)/$G$2</f>
        <v>0.20280550000000033</v>
      </c>
    </row>
    <row r="619" spans="1:9" x14ac:dyDescent="0.25">
      <c r="A619" s="6">
        <v>39583</v>
      </c>
      <c r="B619" s="1">
        <v>61.6</v>
      </c>
      <c r="C619" s="4">
        <f t="shared" si="9"/>
        <v>61.783333333333331</v>
      </c>
      <c r="D619" s="1" t="str">
        <f>IF(表格4[[#This Row],[Close]]&gt;表格4[[#This Row],[3-Day Average]],"Buy",IF(表格4[[#This Row],[Close]]&lt;表格4[[#This Row],[3-Day Average]],"Sell",""))</f>
        <v>Sell</v>
      </c>
      <c r="E619" s="5">
        <f>IF(表格4[[#This Row],[Suggestion]]="Buy",E618-FLOOR(E618/表格4[[#This Row],[Close]],1)*表格4[[#This Row],[Close]],IF(表格4[[#This Row],[Suggestion]]="Sell",E618+F618*表格4[[#This Row],[Close]],E618))</f>
        <v>119794.55000000003</v>
      </c>
      <c r="F619" s="1">
        <f>IF(表格4[[#This Row],[Suggestion]]="Buy",F618+FLOOR(E618/表格4[[#This Row],[Close]],1),IF(表格4[[#This Row],[Suggestion]]="Sell",0,F618))</f>
        <v>0</v>
      </c>
      <c r="G619" s="5">
        <f>表格4[[#This Row],[Cash]]+表格4[[#This Row],[Stock Held]]*表格4[[#This Row],[Close]]</f>
        <v>119794.55000000003</v>
      </c>
      <c r="H619" s="7">
        <f>(表格4[[#This Row],[Close]]-$B$2)/$B$2</f>
        <v>0.37041156840934364</v>
      </c>
      <c r="I619" s="7">
        <f>(表格4[[#This Row],[Capital]]-$G$2)/$G$2</f>
        <v>0.19794550000000033</v>
      </c>
    </row>
    <row r="620" spans="1:9" x14ac:dyDescent="0.25">
      <c r="A620" s="6">
        <v>39584</v>
      </c>
      <c r="B620" s="1">
        <v>61.8</v>
      </c>
      <c r="C620" s="4">
        <f t="shared" si="9"/>
        <v>61.75</v>
      </c>
      <c r="D620" s="1" t="str">
        <f>IF(表格4[[#This Row],[Close]]&gt;表格4[[#This Row],[3-Day Average]],"Buy",IF(表格4[[#This Row],[Close]]&lt;表格4[[#This Row],[3-Day Average]],"Sell",""))</f>
        <v>Buy</v>
      </c>
      <c r="E620" s="5">
        <f>IF(表格4[[#This Row],[Suggestion]]="Buy",E619-FLOOR(E619/表格4[[#This Row],[Close]],1)*表格4[[#This Row],[Close]],IF(表格4[[#This Row],[Suggestion]]="Sell",E619+F619*表格4[[#This Row],[Close]],E619))</f>
        <v>26.150000000037835</v>
      </c>
      <c r="F620" s="1">
        <f>IF(表格4[[#This Row],[Suggestion]]="Buy",F619+FLOOR(E619/表格4[[#This Row],[Close]],1),IF(表格4[[#This Row],[Suggestion]]="Sell",0,F619))</f>
        <v>1938</v>
      </c>
      <c r="G620" s="5">
        <f>表格4[[#This Row],[Cash]]+表格4[[#This Row],[Stock Held]]*表格4[[#This Row],[Close]]</f>
        <v>119794.55000000003</v>
      </c>
      <c r="H620" s="7">
        <f>(表格4[[#This Row],[Close]]-$B$2)/$B$2</f>
        <v>0.3748609566184648</v>
      </c>
      <c r="I620" s="7">
        <f>(表格4[[#This Row],[Capital]]-$G$2)/$G$2</f>
        <v>0.19794550000000033</v>
      </c>
    </row>
    <row r="621" spans="1:9" x14ac:dyDescent="0.25">
      <c r="A621" s="6">
        <v>39587</v>
      </c>
      <c r="B621" s="1">
        <v>61.55</v>
      </c>
      <c r="C621" s="4">
        <f t="shared" si="9"/>
        <v>61.65</v>
      </c>
      <c r="D621" s="1" t="str">
        <f>IF(表格4[[#This Row],[Close]]&gt;表格4[[#This Row],[3-Day Average]],"Buy",IF(表格4[[#This Row],[Close]]&lt;表格4[[#This Row],[3-Day Average]],"Sell",""))</f>
        <v>Sell</v>
      </c>
      <c r="E621" s="5">
        <f>IF(表格4[[#This Row],[Suggestion]]="Buy",E620-FLOOR(E620/表格4[[#This Row],[Close]],1)*表格4[[#This Row],[Close]],IF(表格4[[#This Row],[Suggestion]]="Sell",E620+F620*表格4[[#This Row],[Close]],E620))</f>
        <v>119310.05000000003</v>
      </c>
      <c r="F621" s="1">
        <f>IF(表格4[[#This Row],[Suggestion]]="Buy",F620+FLOOR(E620/表格4[[#This Row],[Close]],1),IF(表格4[[#This Row],[Suggestion]]="Sell",0,F620))</f>
        <v>0</v>
      </c>
      <c r="G621" s="5">
        <f>表格4[[#This Row],[Cash]]+表格4[[#This Row],[Stock Held]]*表格4[[#This Row],[Close]]</f>
        <v>119310.05000000003</v>
      </c>
      <c r="H621" s="7">
        <f>(表格4[[#This Row],[Close]]-$B$2)/$B$2</f>
        <v>0.36929922135706328</v>
      </c>
      <c r="I621" s="7">
        <f>(表格4[[#This Row],[Capital]]-$G$2)/$G$2</f>
        <v>0.19310050000000031</v>
      </c>
    </row>
    <row r="622" spans="1:9" x14ac:dyDescent="0.25">
      <c r="A622" s="6">
        <v>39588</v>
      </c>
      <c r="B622" s="1">
        <v>60.85</v>
      </c>
      <c r="C622" s="4">
        <f t="shared" si="9"/>
        <v>61.4</v>
      </c>
      <c r="D622" s="1" t="str">
        <f>IF(表格4[[#This Row],[Close]]&gt;表格4[[#This Row],[3-Day Average]],"Buy",IF(表格4[[#This Row],[Close]]&lt;表格4[[#This Row],[3-Day Average]],"Sell",""))</f>
        <v>Sell</v>
      </c>
      <c r="E622" s="5">
        <f>IF(表格4[[#This Row],[Suggestion]]="Buy",E621-FLOOR(E621/表格4[[#This Row],[Close]],1)*表格4[[#This Row],[Close]],IF(表格4[[#This Row],[Suggestion]]="Sell",E621+F621*表格4[[#This Row],[Close]],E621))</f>
        <v>119310.05000000003</v>
      </c>
      <c r="F622" s="1">
        <f>IF(表格4[[#This Row],[Suggestion]]="Buy",F621+FLOOR(E621/表格4[[#This Row],[Close]],1),IF(表格4[[#This Row],[Suggestion]]="Sell",0,F621))</f>
        <v>0</v>
      </c>
      <c r="G622" s="5">
        <f>表格4[[#This Row],[Cash]]+表格4[[#This Row],[Stock Held]]*表格4[[#This Row],[Close]]</f>
        <v>119310.05000000003</v>
      </c>
      <c r="H622" s="7">
        <f>(表格4[[#This Row],[Close]]-$B$2)/$B$2</f>
        <v>0.35372636262513901</v>
      </c>
      <c r="I622" s="7">
        <f>(表格4[[#This Row],[Capital]]-$G$2)/$G$2</f>
        <v>0.19310050000000031</v>
      </c>
    </row>
    <row r="623" spans="1:9" x14ac:dyDescent="0.25">
      <c r="A623" s="6">
        <v>39589</v>
      </c>
      <c r="B623" s="1">
        <v>61.95</v>
      </c>
      <c r="C623" s="4">
        <f t="shared" si="9"/>
        <v>61.45000000000001</v>
      </c>
      <c r="D623" s="1" t="str">
        <f>IF(表格4[[#This Row],[Close]]&gt;表格4[[#This Row],[3-Day Average]],"Buy",IF(表格4[[#This Row],[Close]]&lt;表格4[[#This Row],[3-Day Average]],"Sell",""))</f>
        <v>Buy</v>
      </c>
      <c r="E623" s="5">
        <f>IF(表格4[[#This Row],[Suggestion]]="Buy",E622-FLOOR(E622/表格4[[#This Row],[Close]],1)*表格4[[#This Row],[Close]],IF(表格4[[#This Row],[Suggestion]]="Sell",E622+F622*表格4[[#This Row],[Close]],E622))</f>
        <v>56.300000000032014</v>
      </c>
      <c r="F623" s="1">
        <f>IF(表格4[[#This Row],[Suggestion]]="Buy",F622+FLOOR(E622/表格4[[#This Row],[Close]],1),IF(表格4[[#This Row],[Suggestion]]="Sell",0,F622))</f>
        <v>1925</v>
      </c>
      <c r="G623" s="5">
        <f>表格4[[#This Row],[Cash]]+表格4[[#This Row],[Stock Held]]*表格4[[#This Row],[Close]]</f>
        <v>119310.05000000003</v>
      </c>
      <c r="H623" s="7">
        <f>(表格4[[#This Row],[Close]]-$B$2)/$B$2</f>
        <v>0.37819799777530588</v>
      </c>
      <c r="I623" s="7">
        <f>(表格4[[#This Row],[Capital]]-$G$2)/$G$2</f>
        <v>0.19310050000000031</v>
      </c>
    </row>
    <row r="624" spans="1:9" x14ac:dyDescent="0.25">
      <c r="A624" s="6">
        <v>39590</v>
      </c>
      <c r="B624" s="1">
        <v>61.6</v>
      </c>
      <c r="C624" s="4">
        <f t="shared" si="9"/>
        <v>61.466666666666669</v>
      </c>
      <c r="D624" s="1" t="str">
        <f>IF(表格4[[#This Row],[Close]]&gt;表格4[[#This Row],[3-Day Average]],"Buy",IF(表格4[[#This Row],[Close]]&lt;表格4[[#This Row],[3-Day Average]],"Sell",""))</f>
        <v>Buy</v>
      </c>
      <c r="E624" s="5">
        <f>IF(表格4[[#This Row],[Suggestion]]="Buy",E623-FLOOR(E623/表格4[[#This Row],[Close]],1)*表格4[[#This Row],[Close]],IF(表格4[[#This Row],[Suggestion]]="Sell",E623+F623*表格4[[#This Row],[Close]],E623))</f>
        <v>56.300000000032014</v>
      </c>
      <c r="F624" s="1">
        <f>IF(表格4[[#This Row],[Suggestion]]="Buy",F623+FLOOR(E623/表格4[[#This Row],[Close]],1),IF(表格4[[#This Row],[Suggestion]]="Sell",0,F623))</f>
        <v>1925</v>
      </c>
      <c r="G624" s="5">
        <f>表格4[[#This Row],[Cash]]+表格4[[#This Row],[Stock Held]]*表格4[[#This Row],[Close]]</f>
        <v>118636.30000000003</v>
      </c>
      <c r="H624" s="7">
        <f>(表格4[[#This Row],[Close]]-$B$2)/$B$2</f>
        <v>0.37041156840934364</v>
      </c>
      <c r="I624" s="7">
        <f>(表格4[[#This Row],[Capital]]-$G$2)/$G$2</f>
        <v>0.18636300000000033</v>
      </c>
    </row>
    <row r="625" spans="1:9" x14ac:dyDescent="0.25">
      <c r="A625" s="6">
        <v>39591</v>
      </c>
      <c r="B625" s="1">
        <v>61.5</v>
      </c>
      <c r="C625" s="4">
        <f t="shared" si="9"/>
        <v>61.683333333333337</v>
      </c>
      <c r="D625" s="1" t="str">
        <f>IF(表格4[[#This Row],[Close]]&gt;表格4[[#This Row],[3-Day Average]],"Buy",IF(表格4[[#This Row],[Close]]&lt;表格4[[#This Row],[3-Day Average]],"Sell",""))</f>
        <v>Sell</v>
      </c>
      <c r="E625" s="5">
        <f>IF(表格4[[#This Row],[Suggestion]]="Buy",E624-FLOOR(E624/表格4[[#This Row],[Close]],1)*表格4[[#This Row],[Close]],IF(表格4[[#This Row],[Suggestion]]="Sell",E624+F624*表格4[[#This Row],[Close]],E624))</f>
        <v>118443.80000000003</v>
      </c>
      <c r="F625" s="1">
        <f>IF(表格4[[#This Row],[Suggestion]]="Buy",F624+FLOOR(E624/表格4[[#This Row],[Close]],1),IF(表格4[[#This Row],[Suggestion]]="Sell",0,F624))</f>
        <v>0</v>
      </c>
      <c r="G625" s="5">
        <f>表格4[[#This Row],[Cash]]+表格4[[#This Row],[Stock Held]]*表格4[[#This Row],[Close]]</f>
        <v>118443.80000000003</v>
      </c>
      <c r="H625" s="7">
        <f>(表格4[[#This Row],[Close]]-$B$2)/$B$2</f>
        <v>0.36818687430478303</v>
      </c>
      <c r="I625" s="7">
        <f>(表格4[[#This Row],[Capital]]-$G$2)/$G$2</f>
        <v>0.18443800000000032</v>
      </c>
    </row>
    <row r="626" spans="1:9" x14ac:dyDescent="0.25">
      <c r="A626" s="6">
        <v>39594</v>
      </c>
      <c r="B626" s="1">
        <v>61.75</v>
      </c>
      <c r="C626" s="4">
        <f t="shared" si="9"/>
        <v>61.616666666666667</v>
      </c>
      <c r="D626" s="1" t="str">
        <f>IF(表格4[[#This Row],[Close]]&gt;表格4[[#This Row],[3-Day Average]],"Buy",IF(表格4[[#This Row],[Close]]&lt;表格4[[#This Row],[3-Day Average]],"Sell",""))</f>
        <v>Buy</v>
      </c>
      <c r="E626" s="5">
        <f>IF(表格4[[#This Row],[Suggestion]]="Buy",E625-FLOOR(E625/表格4[[#This Row],[Close]],1)*表格4[[#This Row],[Close]],IF(表格4[[#This Row],[Suggestion]]="Sell",E625+F625*表格4[[#This Row],[Close]],E625))</f>
        <v>7.3000000000320142</v>
      </c>
      <c r="F626" s="1">
        <f>IF(表格4[[#This Row],[Suggestion]]="Buy",F625+FLOOR(E625/表格4[[#This Row],[Close]],1),IF(表格4[[#This Row],[Suggestion]]="Sell",0,F625))</f>
        <v>1918</v>
      </c>
      <c r="G626" s="5">
        <f>表格4[[#This Row],[Cash]]+表格4[[#This Row],[Stock Held]]*表格4[[#This Row],[Close]]</f>
        <v>118443.80000000003</v>
      </c>
      <c r="H626" s="7">
        <f>(表格4[[#This Row],[Close]]-$B$2)/$B$2</f>
        <v>0.37374860956618455</v>
      </c>
      <c r="I626" s="7">
        <f>(表格4[[#This Row],[Capital]]-$G$2)/$G$2</f>
        <v>0.18443800000000032</v>
      </c>
    </row>
    <row r="627" spans="1:9" x14ac:dyDescent="0.25">
      <c r="A627" s="6">
        <v>39595</v>
      </c>
      <c r="B627" s="1">
        <v>62.95</v>
      </c>
      <c r="C627" s="4">
        <f t="shared" si="9"/>
        <v>62.066666666666663</v>
      </c>
      <c r="D627" s="1" t="str">
        <f>IF(表格4[[#This Row],[Close]]&gt;表格4[[#This Row],[3-Day Average]],"Buy",IF(表格4[[#This Row],[Close]]&lt;表格4[[#This Row],[3-Day Average]],"Sell",""))</f>
        <v>Buy</v>
      </c>
      <c r="E627" s="5">
        <f>IF(表格4[[#This Row],[Suggestion]]="Buy",E626-FLOOR(E626/表格4[[#This Row],[Close]],1)*表格4[[#This Row],[Close]],IF(表格4[[#This Row],[Suggestion]]="Sell",E626+F626*表格4[[#This Row],[Close]],E626))</f>
        <v>7.3000000000320142</v>
      </c>
      <c r="F627" s="1">
        <f>IF(表格4[[#This Row],[Suggestion]]="Buy",F626+FLOOR(E626/表格4[[#This Row],[Close]],1),IF(表格4[[#This Row],[Suggestion]]="Sell",0,F626))</f>
        <v>1918</v>
      </c>
      <c r="G627" s="5">
        <f>表格4[[#This Row],[Cash]]+表格4[[#This Row],[Stock Held]]*表格4[[#This Row],[Close]]</f>
        <v>120745.40000000004</v>
      </c>
      <c r="H627" s="7">
        <f>(表格4[[#This Row],[Close]]-$B$2)/$B$2</f>
        <v>0.40044493882091209</v>
      </c>
      <c r="I627" s="7">
        <f>(表格4[[#This Row],[Capital]]-$G$2)/$G$2</f>
        <v>0.20745400000000039</v>
      </c>
    </row>
    <row r="628" spans="1:9" x14ac:dyDescent="0.25">
      <c r="A628" s="6">
        <v>39596</v>
      </c>
      <c r="B628" s="1">
        <v>64.2</v>
      </c>
      <c r="C628" s="4">
        <f t="shared" si="9"/>
        <v>62.966666666666669</v>
      </c>
      <c r="D628" s="1" t="str">
        <f>IF(表格4[[#This Row],[Close]]&gt;表格4[[#This Row],[3-Day Average]],"Buy",IF(表格4[[#This Row],[Close]]&lt;表格4[[#This Row],[3-Day Average]],"Sell",""))</f>
        <v>Buy</v>
      </c>
      <c r="E628" s="5">
        <f>IF(表格4[[#This Row],[Suggestion]]="Buy",E627-FLOOR(E627/表格4[[#This Row],[Close]],1)*表格4[[#This Row],[Close]],IF(表格4[[#This Row],[Suggestion]]="Sell",E627+F627*表格4[[#This Row],[Close]],E627))</f>
        <v>7.3000000000320142</v>
      </c>
      <c r="F628" s="1">
        <f>IF(表格4[[#This Row],[Suggestion]]="Buy",F627+FLOOR(E627/表格4[[#This Row],[Close]],1),IF(表格4[[#This Row],[Suggestion]]="Sell",0,F627))</f>
        <v>1918</v>
      </c>
      <c r="G628" s="5">
        <f>表格4[[#This Row],[Cash]]+表格4[[#This Row],[Stock Held]]*表格4[[#This Row],[Close]]</f>
        <v>123142.90000000004</v>
      </c>
      <c r="H628" s="7">
        <f>(表格4[[#This Row],[Close]]-$B$2)/$B$2</f>
        <v>0.42825361512791987</v>
      </c>
      <c r="I628" s="7">
        <f>(表格4[[#This Row],[Capital]]-$G$2)/$G$2</f>
        <v>0.23142900000000038</v>
      </c>
    </row>
    <row r="629" spans="1:9" x14ac:dyDescent="0.25">
      <c r="A629" s="6">
        <v>39597</v>
      </c>
      <c r="B629" s="1">
        <v>64.7</v>
      </c>
      <c r="C629" s="4">
        <f t="shared" si="9"/>
        <v>63.95000000000001</v>
      </c>
      <c r="D629" s="1" t="str">
        <f>IF(表格4[[#This Row],[Close]]&gt;表格4[[#This Row],[3-Day Average]],"Buy",IF(表格4[[#This Row],[Close]]&lt;表格4[[#This Row],[3-Day Average]],"Sell",""))</f>
        <v>Buy</v>
      </c>
      <c r="E629" s="5">
        <f>IF(表格4[[#This Row],[Suggestion]]="Buy",E628-FLOOR(E628/表格4[[#This Row],[Close]],1)*表格4[[#This Row],[Close]],IF(表格4[[#This Row],[Suggestion]]="Sell",E628+F628*表格4[[#This Row],[Close]],E628))</f>
        <v>7.3000000000320142</v>
      </c>
      <c r="F629" s="1">
        <f>IF(表格4[[#This Row],[Suggestion]]="Buy",F628+FLOOR(E628/表格4[[#This Row],[Close]],1),IF(表格4[[#This Row],[Suggestion]]="Sell",0,F628))</f>
        <v>1918</v>
      </c>
      <c r="G629" s="5">
        <f>表格4[[#This Row],[Cash]]+表格4[[#This Row],[Stock Held]]*表格4[[#This Row],[Close]]</f>
        <v>124101.90000000004</v>
      </c>
      <c r="H629" s="7">
        <f>(表格4[[#This Row],[Close]]-$B$2)/$B$2</f>
        <v>0.43937708565072298</v>
      </c>
      <c r="I629" s="7">
        <f>(表格4[[#This Row],[Capital]]-$G$2)/$G$2</f>
        <v>0.24101900000000037</v>
      </c>
    </row>
    <row r="630" spans="1:9" x14ac:dyDescent="0.25">
      <c r="A630" s="6">
        <v>39598</v>
      </c>
      <c r="B630" s="1">
        <v>70.5</v>
      </c>
      <c r="C630" s="4">
        <f t="shared" si="9"/>
        <v>66.466666666666669</v>
      </c>
      <c r="D630" s="1" t="str">
        <f>IF(表格4[[#This Row],[Close]]&gt;表格4[[#This Row],[3-Day Average]],"Buy",IF(表格4[[#This Row],[Close]]&lt;表格4[[#This Row],[3-Day Average]],"Sell",""))</f>
        <v>Buy</v>
      </c>
      <c r="E630" s="5">
        <f>IF(表格4[[#This Row],[Suggestion]]="Buy",E629-FLOOR(E629/表格4[[#This Row],[Close]],1)*表格4[[#This Row],[Close]],IF(表格4[[#This Row],[Suggestion]]="Sell",E629+F629*表格4[[#This Row],[Close]],E629))</f>
        <v>7.3000000000320142</v>
      </c>
      <c r="F630" s="1">
        <f>IF(表格4[[#This Row],[Suggestion]]="Buy",F629+FLOOR(E629/表格4[[#This Row],[Close]],1),IF(表格4[[#This Row],[Suggestion]]="Sell",0,F629))</f>
        <v>1918</v>
      </c>
      <c r="G630" s="5">
        <f>表格4[[#This Row],[Cash]]+表格4[[#This Row],[Stock Held]]*表格4[[#This Row],[Close]]</f>
        <v>135226.30000000005</v>
      </c>
      <c r="H630" s="7">
        <f>(表格4[[#This Row],[Close]]-$B$2)/$B$2</f>
        <v>0.5684093437152391</v>
      </c>
      <c r="I630" s="7">
        <f>(表格4[[#This Row],[Capital]]-$G$2)/$G$2</f>
        <v>0.35226300000000049</v>
      </c>
    </row>
    <row r="631" spans="1:9" x14ac:dyDescent="0.25">
      <c r="A631" s="6">
        <v>39601</v>
      </c>
      <c r="B631" s="1">
        <v>64.7</v>
      </c>
      <c r="C631" s="4">
        <f t="shared" si="9"/>
        <v>66.633333333333326</v>
      </c>
      <c r="D631" s="1" t="str">
        <f>IF(表格4[[#This Row],[Close]]&gt;表格4[[#This Row],[3-Day Average]],"Buy",IF(表格4[[#This Row],[Close]]&lt;表格4[[#This Row],[3-Day Average]],"Sell",""))</f>
        <v>Sell</v>
      </c>
      <c r="E631" s="5">
        <f>IF(表格4[[#This Row],[Suggestion]]="Buy",E630-FLOOR(E630/表格4[[#This Row],[Close]],1)*表格4[[#This Row],[Close]],IF(表格4[[#This Row],[Suggestion]]="Sell",E630+F630*表格4[[#This Row],[Close]],E630))</f>
        <v>124101.90000000004</v>
      </c>
      <c r="F631" s="1">
        <f>IF(表格4[[#This Row],[Suggestion]]="Buy",F630+FLOOR(E630/表格4[[#This Row],[Close]],1),IF(表格4[[#This Row],[Suggestion]]="Sell",0,F630))</f>
        <v>0</v>
      </c>
      <c r="G631" s="5">
        <f>表格4[[#This Row],[Cash]]+表格4[[#This Row],[Stock Held]]*表格4[[#This Row],[Close]]</f>
        <v>124101.90000000004</v>
      </c>
      <c r="H631" s="7">
        <f>(表格4[[#This Row],[Close]]-$B$2)/$B$2</f>
        <v>0.43937708565072298</v>
      </c>
      <c r="I631" s="7">
        <f>(表格4[[#This Row],[Capital]]-$G$2)/$G$2</f>
        <v>0.24101900000000037</v>
      </c>
    </row>
    <row r="632" spans="1:9" x14ac:dyDescent="0.25">
      <c r="A632" s="6">
        <v>39602</v>
      </c>
      <c r="B632" s="1">
        <v>65.599999999999994</v>
      </c>
      <c r="C632" s="4">
        <f t="shared" si="9"/>
        <v>66.933333333333323</v>
      </c>
      <c r="D632" s="1" t="str">
        <f>IF(表格4[[#This Row],[Close]]&gt;表格4[[#This Row],[3-Day Average]],"Buy",IF(表格4[[#This Row],[Close]]&lt;表格4[[#This Row],[3-Day Average]],"Sell",""))</f>
        <v>Sell</v>
      </c>
      <c r="E632" s="5">
        <f>IF(表格4[[#This Row],[Suggestion]]="Buy",E631-FLOOR(E631/表格4[[#This Row],[Close]],1)*表格4[[#This Row],[Close]],IF(表格4[[#This Row],[Suggestion]]="Sell",E631+F631*表格4[[#This Row],[Close]],E631))</f>
        <v>124101.90000000004</v>
      </c>
      <c r="F632" s="1">
        <f>IF(表格4[[#This Row],[Suggestion]]="Buy",F631+FLOOR(E631/表格4[[#This Row],[Close]],1),IF(表格4[[#This Row],[Suggestion]]="Sell",0,F631))</f>
        <v>0</v>
      </c>
      <c r="G632" s="5">
        <f>表格4[[#This Row],[Cash]]+表格4[[#This Row],[Stock Held]]*表格4[[#This Row],[Close]]</f>
        <v>124101.90000000004</v>
      </c>
      <c r="H632" s="7">
        <f>(表格4[[#This Row],[Close]]-$B$2)/$B$2</f>
        <v>0.45939933259176841</v>
      </c>
      <c r="I632" s="7">
        <f>(表格4[[#This Row],[Capital]]-$G$2)/$G$2</f>
        <v>0.24101900000000037</v>
      </c>
    </row>
    <row r="633" spans="1:9" x14ac:dyDescent="0.25">
      <c r="A633" s="6">
        <v>39603</v>
      </c>
      <c r="B633" s="1">
        <v>66.05</v>
      </c>
      <c r="C633" s="4">
        <f t="shared" si="9"/>
        <v>65.45</v>
      </c>
      <c r="D633" s="1" t="str">
        <f>IF(表格4[[#This Row],[Close]]&gt;表格4[[#This Row],[3-Day Average]],"Buy",IF(表格4[[#This Row],[Close]]&lt;表格4[[#This Row],[3-Day Average]],"Sell",""))</f>
        <v>Buy</v>
      </c>
      <c r="E633" s="5">
        <f>IF(表格4[[#This Row],[Suggestion]]="Buy",E632-FLOOR(E632/表格4[[#This Row],[Close]],1)*表格4[[#This Row],[Close]],IF(表格4[[#This Row],[Suggestion]]="Sell",E632+F632*表格4[[#This Row],[Close]],E632))</f>
        <v>60.000000000043656</v>
      </c>
      <c r="F633" s="1">
        <f>IF(表格4[[#This Row],[Suggestion]]="Buy",F632+FLOOR(E632/表格4[[#This Row],[Close]],1),IF(表格4[[#This Row],[Suggestion]]="Sell",0,F632))</f>
        <v>1878</v>
      </c>
      <c r="G633" s="5">
        <f>表格4[[#This Row],[Cash]]+表格4[[#This Row],[Stock Held]]*表格4[[#This Row],[Close]]</f>
        <v>124101.90000000004</v>
      </c>
      <c r="H633" s="7">
        <f>(表格4[[#This Row],[Close]]-$B$2)/$B$2</f>
        <v>0.46941045606229126</v>
      </c>
      <c r="I633" s="7">
        <f>(表格4[[#This Row],[Capital]]-$G$2)/$G$2</f>
        <v>0.24101900000000037</v>
      </c>
    </row>
    <row r="634" spans="1:9" x14ac:dyDescent="0.25">
      <c r="A634" s="6">
        <v>39604</v>
      </c>
      <c r="B634" s="1">
        <v>67.7</v>
      </c>
      <c r="C634" s="4">
        <f t="shared" si="9"/>
        <v>66.449999999999989</v>
      </c>
      <c r="D634" s="1" t="str">
        <f>IF(表格4[[#This Row],[Close]]&gt;表格4[[#This Row],[3-Day Average]],"Buy",IF(表格4[[#This Row],[Close]]&lt;表格4[[#This Row],[3-Day Average]],"Sell",""))</f>
        <v>Buy</v>
      </c>
      <c r="E634" s="5">
        <f>IF(表格4[[#This Row],[Suggestion]]="Buy",E633-FLOOR(E633/表格4[[#This Row],[Close]],1)*表格4[[#This Row],[Close]],IF(表格4[[#This Row],[Suggestion]]="Sell",E633+F633*表格4[[#This Row],[Close]],E633))</f>
        <v>60.000000000043656</v>
      </c>
      <c r="F634" s="1">
        <f>IF(表格4[[#This Row],[Suggestion]]="Buy",F633+FLOOR(E633/表格4[[#This Row],[Close]],1),IF(表格4[[#This Row],[Suggestion]]="Sell",0,F633))</f>
        <v>1878</v>
      </c>
      <c r="G634" s="5">
        <f>表格4[[#This Row],[Cash]]+表格4[[#This Row],[Stock Held]]*表格4[[#This Row],[Close]]</f>
        <v>127200.60000000005</v>
      </c>
      <c r="H634" s="7">
        <f>(表格4[[#This Row],[Close]]-$B$2)/$B$2</f>
        <v>0.5061179087875417</v>
      </c>
      <c r="I634" s="7">
        <f>(表格4[[#This Row],[Capital]]-$G$2)/$G$2</f>
        <v>0.27200600000000047</v>
      </c>
    </row>
    <row r="635" spans="1:9" x14ac:dyDescent="0.25">
      <c r="A635" s="6">
        <v>39605</v>
      </c>
      <c r="B635" s="1">
        <v>66.150000000000006</v>
      </c>
      <c r="C635" s="4">
        <f t="shared" si="9"/>
        <v>66.63333333333334</v>
      </c>
      <c r="D635" s="1" t="str">
        <f>IF(表格4[[#This Row],[Close]]&gt;表格4[[#This Row],[3-Day Average]],"Buy",IF(表格4[[#This Row],[Close]]&lt;表格4[[#This Row],[3-Day Average]],"Sell",""))</f>
        <v>Sell</v>
      </c>
      <c r="E635" s="5">
        <f>IF(表格4[[#This Row],[Suggestion]]="Buy",E634-FLOOR(E634/表格4[[#This Row],[Close]],1)*表格4[[#This Row],[Close]],IF(表格4[[#This Row],[Suggestion]]="Sell",E634+F634*表格4[[#This Row],[Close]],E634))</f>
        <v>124289.70000000006</v>
      </c>
      <c r="F635" s="1">
        <f>IF(表格4[[#This Row],[Suggestion]]="Buy",F634+FLOOR(E634/表格4[[#This Row],[Close]],1),IF(表格4[[#This Row],[Suggestion]]="Sell",0,F634))</f>
        <v>0</v>
      </c>
      <c r="G635" s="5">
        <f>表格4[[#This Row],[Cash]]+表格4[[#This Row],[Stock Held]]*表格4[[#This Row],[Close]]</f>
        <v>124289.70000000006</v>
      </c>
      <c r="H635" s="7">
        <f>(表格4[[#This Row],[Close]]-$B$2)/$B$2</f>
        <v>0.47163515016685209</v>
      </c>
      <c r="I635" s="7">
        <f>(表格4[[#This Row],[Capital]]-$G$2)/$G$2</f>
        <v>0.24289700000000056</v>
      </c>
    </row>
    <row r="636" spans="1:9" x14ac:dyDescent="0.25">
      <c r="A636" s="6">
        <v>39608</v>
      </c>
      <c r="B636" s="1">
        <v>66.150000000000006</v>
      </c>
      <c r="C636" s="4">
        <f t="shared" si="9"/>
        <v>66.666666666666671</v>
      </c>
      <c r="D636" s="1" t="str">
        <f>IF(表格4[[#This Row],[Close]]&gt;表格4[[#This Row],[3-Day Average]],"Buy",IF(表格4[[#This Row],[Close]]&lt;表格4[[#This Row],[3-Day Average]],"Sell",""))</f>
        <v>Sell</v>
      </c>
      <c r="E636" s="5">
        <f>IF(表格4[[#This Row],[Suggestion]]="Buy",E635-FLOOR(E635/表格4[[#This Row],[Close]],1)*表格4[[#This Row],[Close]],IF(表格4[[#This Row],[Suggestion]]="Sell",E635+F635*表格4[[#This Row],[Close]],E635))</f>
        <v>124289.70000000006</v>
      </c>
      <c r="F636" s="1">
        <f>IF(表格4[[#This Row],[Suggestion]]="Buy",F635+FLOOR(E635/表格4[[#This Row],[Close]],1),IF(表格4[[#This Row],[Suggestion]]="Sell",0,F635))</f>
        <v>0</v>
      </c>
      <c r="G636" s="5">
        <f>表格4[[#This Row],[Cash]]+表格4[[#This Row],[Stock Held]]*表格4[[#This Row],[Close]]</f>
        <v>124289.70000000006</v>
      </c>
      <c r="H636" s="7">
        <f>(表格4[[#This Row],[Close]]-$B$2)/$B$2</f>
        <v>0.47163515016685209</v>
      </c>
      <c r="I636" s="7">
        <f>(表格4[[#This Row],[Capital]]-$G$2)/$G$2</f>
        <v>0.24289700000000056</v>
      </c>
    </row>
    <row r="637" spans="1:9" x14ac:dyDescent="0.25">
      <c r="A637" s="6">
        <v>39609</v>
      </c>
      <c r="B637" s="1">
        <v>64</v>
      </c>
      <c r="C637" s="4">
        <f t="shared" si="9"/>
        <v>65.433333333333337</v>
      </c>
      <c r="D637" s="1" t="str">
        <f>IF(表格4[[#This Row],[Close]]&gt;表格4[[#This Row],[3-Day Average]],"Buy",IF(表格4[[#This Row],[Close]]&lt;表格4[[#This Row],[3-Day Average]],"Sell",""))</f>
        <v>Sell</v>
      </c>
      <c r="E637" s="5">
        <f>IF(表格4[[#This Row],[Suggestion]]="Buy",E636-FLOOR(E636/表格4[[#This Row],[Close]],1)*表格4[[#This Row],[Close]],IF(表格4[[#This Row],[Suggestion]]="Sell",E636+F636*表格4[[#This Row],[Close]],E636))</f>
        <v>124289.70000000006</v>
      </c>
      <c r="F637" s="1">
        <f>IF(表格4[[#This Row],[Suggestion]]="Buy",F636+FLOOR(E636/表格4[[#This Row],[Close]],1),IF(表格4[[#This Row],[Suggestion]]="Sell",0,F636))</f>
        <v>0</v>
      </c>
      <c r="G637" s="5">
        <f>表格4[[#This Row],[Cash]]+表格4[[#This Row],[Stock Held]]*表格4[[#This Row],[Close]]</f>
        <v>124289.70000000006</v>
      </c>
      <c r="H637" s="7">
        <f>(表格4[[#This Row],[Close]]-$B$2)/$B$2</f>
        <v>0.4238042269187986</v>
      </c>
      <c r="I637" s="7">
        <f>(表格4[[#This Row],[Capital]]-$G$2)/$G$2</f>
        <v>0.24289700000000056</v>
      </c>
    </row>
    <row r="638" spans="1:9" x14ac:dyDescent="0.25">
      <c r="A638" s="6">
        <v>39610</v>
      </c>
      <c r="B638" s="1">
        <v>65</v>
      </c>
      <c r="C638" s="4">
        <f t="shared" si="9"/>
        <v>65.05</v>
      </c>
      <c r="D638" s="1" t="str">
        <f>IF(表格4[[#This Row],[Close]]&gt;表格4[[#This Row],[3-Day Average]],"Buy",IF(表格4[[#This Row],[Close]]&lt;表格4[[#This Row],[3-Day Average]],"Sell",""))</f>
        <v>Sell</v>
      </c>
      <c r="E638" s="5">
        <f>IF(表格4[[#This Row],[Suggestion]]="Buy",E637-FLOOR(E637/表格4[[#This Row],[Close]],1)*表格4[[#This Row],[Close]],IF(表格4[[#This Row],[Suggestion]]="Sell",E637+F637*表格4[[#This Row],[Close]],E637))</f>
        <v>124289.70000000006</v>
      </c>
      <c r="F638" s="1">
        <f>IF(表格4[[#This Row],[Suggestion]]="Buy",F637+FLOOR(E637/表格4[[#This Row],[Close]],1),IF(表格4[[#This Row],[Suggestion]]="Sell",0,F637))</f>
        <v>0</v>
      </c>
      <c r="G638" s="5">
        <f>表格4[[#This Row],[Cash]]+表格4[[#This Row],[Stock Held]]*表格4[[#This Row],[Close]]</f>
        <v>124289.70000000006</v>
      </c>
      <c r="H638" s="7">
        <f>(表格4[[#This Row],[Close]]-$B$2)/$B$2</f>
        <v>0.4460511679644048</v>
      </c>
      <c r="I638" s="7">
        <f>(表格4[[#This Row],[Capital]]-$G$2)/$G$2</f>
        <v>0.24289700000000056</v>
      </c>
    </row>
    <row r="639" spans="1:9" x14ac:dyDescent="0.25">
      <c r="A639" s="6">
        <v>39611</v>
      </c>
      <c r="B639" s="1">
        <v>65</v>
      </c>
      <c r="C639" s="4">
        <f t="shared" si="9"/>
        <v>64.666666666666671</v>
      </c>
      <c r="D639" s="1" t="str">
        <f>IF(表格4[[#This Row],[Close]]&gt;表格4[[#This Row],[3-Day Average]],"Buy",IF(表格4[[#This Row],[Close]]&lt;表格4[[#This Row],[3-Day Average]],"Sell",""))</f>
        <v>Buy</v>
      </c>
      <c r="E639" s="5">
        <f>IF(表格4[[#This Row],[Suggestion]]="Buy",E638-FLOOR(E638/表格4[[#This Row],[Close]],1)*表格4[[#This Row],[Close]],IF(表格4[[#This Row],[Suggestion]]="Sell",E638+F638*表格4[[#This Row],[Close]],E638))</f>
        <v>9.7000000000552973</v>
      </c>
      <c r="F639" s="1">
        <f>IF(表格4[[#This Row],[Suggestion]]="Buy",F638+FLOOR(E638/表格4[[#This Row],[Close]],1),IF(表格4[[#This Row],[Suggestion]]="Sell",0,F638))</f>
        <v>1912</v>
      </c>
      <c r="G639" s="5">
        <f>表格4[[#This Row],[Cash]]+表格4[[#This Row],[Stock Held]]*表格4[[#This Row],[Close]]</f>
        <v>124289.70000000006</v>
      </c>
      <c r="H639" s="7">
        <f>(表格4[[#This Row],[Close]]-$B$2)/$B$2</f>
        <v>0.4460511679644048</v>
      </c>
      <c r="I639" s="7">
        <f>(表格4[[#This Row],[Capital]]-$G$2)/$G$2</f>
        <v>0.24289700000000056</v>
      </c>
    </row>
    <row r="640" spans="1:9" x14ac:dyDescent="0.25">
      <c r="A640" s="6">
        <v>39612</v>
      </c>
      <c r="B640" s="1">
        <v>64.3</v>
      </c>
      <c r="C640" s="4">
        <f t="shared" si="9"/>
        <v>64.766666666666666</v>
      </c>
      <c r="D640" s="1" t="str">
        <f>IF(表格4[[#This Row],[Close]]&gt;表格4[[#This Row],[3-Day Average]],"Buy",IF(表格4[[#This Row],[Close]]&lt;表格4[[#This Row],[3-Day Average]],"Sell",""))</f>
        <v>Sell</v>
      </c>
      <c r="E640" s="5">
        <f>IF(表格4[[#This Row],[Suggestion]]="Buy",E639-FLOOR(E639/表格4[[#This Row],[Close]],1)*表格4[[#This Row],[Close]],IF(表格4[[#This Row],[Suggestion]]="Sell",E639+F639*表格4[[#This Row],[Close]],E639))</f>
        <v>122951.30000000005</v>
      </c>
      <c r="F640" s="1">
        <f>IF(表格4[[#This Row],[Suggestion]]="Buy",F639+FLOOR(E639/表格4[[#This Row],[Close]],1),IF(表格4[[#This Row],[Suggestion]]="Sell",0,F639))</f>
        <v>0</v>
      </c>
      <c r="G640" s="5">
        <f>表格4[[#This Row],[Cash]]+表格4[[#This Row],[Stock Held]]*表格4[[#This Row],[Close]]</f>
        <v>122951.30000000005</v>
      </c>
      <c r="H640" s="7">
        <f>(表格4[[#This Row],[Close]]-$B$2)/$B$2</f>
        <v>0.43047830923248037</v>
      </c>
      <c r="I640" s="7">
        <f>(表格4[[#This Row],[Capital]]-$G$2)/$G$2</f>
        <v>0.22951300000000047</v>
      </c>
    </row>
    <row r="641" spans="1:9" x14ac:dyDescent="0.25">
      <c r="A641" s="6">
        <v>39615</v>
      </c>
      <c r="B641" s="1">
        <v>66</v>
      </c>
      <c r="C641" s="4">
        <f t="shared" si="9"/>
        <v>65.100000000000009</v>
      </c>
      <c r="D641" s="1" t="str">
        <f>IF(表格4[[#This Row],[Close]]&gt;表格4[[#This Row],[3-Day Average]],"Buy",IF(表格4[[#This Row],[Close]]&lt;表格4[[#This Row],[3-Day Average]],"Sell",""))</f>
        <v>Buy</v>
      </c>
      <c r="E641" s="5">
        <f>IF(表格4[[#This Row],[Suggestion]]="Buy",E640-FLOOR(E640/表格4[[#This Row],[Close]],1)*表格4[[#This Row],[Close]],IF(表格4[[#This Row],[Suggestion]]="Sell",E640+F640*表格4[[#This Row],[Close]],E640))</f>
        <v>59.300000000046566</v>
      </c>
      <c r="F641" s="1">
        <f>IF(表格4[[#This Row],[Suggestion]]="Buy",F640+FLOOR(E640/表格4[[#This Row],[Close]],1),IF(表格4[[#This Row],[Suggestion]]="Sell",0,F640))</f>
        <v>1862</v>
      </c>
      <c r="G641" s="5">
        <f>表格4[[#This Row],[Cash]]+表格4[[#This Row],[Stock Held]]*表格4[[#This Row],[Close]]</f>
        <v>122951.30000000005</v>
      </c>
      <c r="H641" s="7">
        <f>(表格4[[#This Row],[Close]]-$B$2)/$B$2</f>
        <v>0.46829810901001101</v>
      </c>
      <c r="I641" s="7">
        <f>(表格4[[#This Row],[Capital]]-$G$2)/$G$2</f>
        <v>0.22951300000000047</v>
      </c>
    </row>
    <row r="642" spans="1:9" x14ac:dyDescent="0.25">
      <c r="A642" s="6">
        <v>39616</v>
      </c>
      <c r="B642" s="1">
        <v>66.2</v>
      </c>
      <c r="C642" s="4">
        <f t="shared" si="9"/>
        <v>65.5</v>
      </c>
      <c r="D642" s="1" t="str">
        <f>IF(表格4[[#This Row],[Close]]&gt;表格4[[#This Row],[3-Day Average]],"Buy",IF(表格4[[#This Row],[Close]]&lt;表格4[[#This Row],[3-Day Average]],"Sell",""))</f>
        <v>Buy</v>
      </c>
      <c r="E642" s="5">
        <f>IF(表格4[[#This Row],[Suggestion]]="Buy",E641-FLOOR(E641/表格4[[#This Row],[Close]],1)*表格4[[#This Row],[Close]],IF(表格4[[#This Row],[Suggestion]]="Sell",E641+F641*表格4[[#This Row],[Close]],E641))</f>
        <v>59.300000000046566</v>
      </c>
      <c r="F642" s="1">
        <f>IF(表格4[[#This Row],[Suggestion]]="Buy",F641+FLOOR(E641/表格4[[#This Row],[Close]],1),IF(表格4[[#This Row],[Suggestion]]="Sell",0,F641))</f>
        <v>1862</v>
      </c>
      <c r="G642" s="5">
        <f>表格4[[#This Row],[Cash]]+表格4[[#This Row],[Stock Held]]*表格4[[#This Row],[Close]]</f>
        <v>123323.70000000006</v>
      </c>
      <c r="H642" s="7">
        <f>(表格4[[#This Row],[Close]]-$B$2)/$B$2</f>
        <v>0.47274749721913234</v>
      </c>
      <c r="I642" s="7">
        <f>(表格4[[#This Row],[Capital]]-$G$2)/$G$2</f>
        <v>0.23323700000000055</v>
      </c>
    </row>
    <row r="643" spans="1:9" x14ac:dyDescent="0.25">
      <c r="A643" s="6">
        <v>39617</v>
      </c>
      <c r="B643" s="1">
        <v>66.099999999999994</v>
      </c>
      <c r="C643" s="4">
        <f t="shared" si="9"/>
        <v>66.099999999999994</v>
      </c>
      <c r="D643" s="1" t="str">
        <f>IF(表格4[[#This Row],[Close]]&gt;表格4[[#This Row],[3-Day Average]],"Buy",IF(表格4[[#This Row],[Close]]&lt;表格4[[#This Row],[3-Day Average]],"Sell",""))</f>
        <v/>
      </c>
      <c r="E643" s="5">
        <f>IF(表格4[[#This Row],[Suggestion]]="Buy",E642-FLOOR(E642/表格4[[#This Row],[Close]],1)*表格4[[#This Row],[Close]],IF(表格4[[#This Row],[Suggestion]]="Sell",E642+F642*表格4[[#This Row],[Close]],E642))</f>
        <v>59.300000000046566</v>
      </c>
      <c r="F643" s="1">
        <f>IF(表格4[[#This Row],[Suggestion]]="Buy",F642+FLOOR(E642/表格4[[#This Row],[Close]],1),IF(表格4[[#This Row],[Suggestion]]="Sell",0,F642))</f>
        <v>1862</v>
      </c>
      <c r="G643" s="5">
        <f>表格4[[#This Row],[Cash]]+表格4[[#This Row],[Stock Held]]*表格4[[#This Row],[Close]]</f>
        <v>123137.50000000003</v>
      </c>
      <c r="H643" s="7">
        <f>(表格4[[#This Row],[Close]]-$B$2)/$B$2</f>
        <v>0.47052280311457151</v>
      </c>
      <c r="I643" s="7">
        <f>(表格4[[#This Row],[Capital]]-$G$2)/$G$2</f>
        <v>0.2313750000000003</v>
      </c>
    </row>
    <row r="644" spans="1:9" x14ac:dyDescent="0.25">
      <c r="A644" s="6">
        <v>39618</v>
      </c>
      <c r="B644" s="1">
        <v>64.25</v>
      </c>
      <c r="C644" s="4">
        <f t="shared" si="9"/>
        <v>65.516666666666666</v>
      </c>
      <c r="D644" s="1" t="str">
        <f>IF(表格4[[#This Row],[Close]]&gt;表格4[[#This Row],[3-Day Average]],"Buy",IF(表格4[[#This Row],[Close]]&lt;表格4[[#This Row],[3-Day Average]],"Sell",""))</f>
        <v>Sell</v>
      </c>
      <c r="E644" s="5">
        <f>IF(表格4[[#This Row],[Suggestion]]="Buy",E643-FLOOR(E643/表格4[[#This Row],[Close]],1)*表格4[[#This Row],[Close]],IF(表格4[[#This Row],[Suggestion]]="Sell",E643+F643*表格4[[#This Row],[Close]],E643))</f>
        <v>119692.80000000005</v>
      </c>
      <c r="F644" s="1">
        <f>IF(表格4[[#This Row],[Suggestion]]="Buy",F643+FLOOR(E643/表格4[[#This Row],[Close]],1),IF(表格4[[#This Row],[Suggestion]]="Sell",0,F643))</f>
        <v>0</v>
      </c>
      <c r="G644" s="5">
        <f>表格4[[#This Row],[Cash]]+表格4[[#This Row],[Stock Held]]*表格4[[#This Row],[Close]]</f>
        <v>119692.80000000005</v>
      </c>
      <c r="H644" s="7">
        <f>(表格4[[#This Row],[Close]]-$B$2)/$B$2</f>
        <v>0.42936596218020012</v>
      </c>
      <c r="I644" s="7">
        <f>(表格4[[#This Row],[Capital]]-$G$2)/$G$2</f>
        <v>0.19692800000000046</v>
      </c>
    </row>
    <row r="645" spans="1:9" x14ac:dyDescent="0.25">
      <c r="A645" s="6">
        <v>39619</v>
      </c>
      <c r="B645" s="1">
        <v>65.150000000000006</v>
      </c>
      <c r="C645" s="4">
        <f t="shared" ref="C645:C708" si="10">AVERAGE(B643:B645)</f>
        <v>65.166666666666671</v>
      </c>
      <c r="D645" s="1" t="str">
        <f>IF(表格4[[#This Row],[Close]]&gt;表格4[[#This Row],[3-Day Average]],"Buy",IF(表格4[[#This Row],[Close]]&lt;表格4[[#This Row],[3-Day Average]],"Sell",""))</f>
        <v>Sell</v>
      </c>
      <c r="E645" s="5">
        <f>IF(表格4[[#This Row],[Suggestion]]="Buy",E644-FLOOR(E644/表格4[[#This Row],[Close]],1)*表格4[[#This Row],[Close]],IF(表格4[[#This Row],[Suggestion]]="Sell",E644+F644*表格4[[#This Row],[Close]],E644))</f>
        <v>119692.80000000005</v>
      </c>
      <c r="F645" s="1">
        <f>IF(表格4[[#This Row],[Suggestion]]="Buy",F644+FLOOR(E644/表格4[[#This Row],[Close]],1),IF(表格4[[#This Row],[Suggestion]]="Sell",0,F644))</f>
        <v>0</v>
      </c>
      <c r="G645" s="5">
        <f>表格4[[#This Row],[Cash]]+表格4[[#This Row],[Stock Held]]*表格4[[#This Row],[Close]]</f>
        <v>119692.80000000005</v>
      </c>
      <c r="H645" s="7">
        <f>(表格4[[#This Row],[Close]]-$B$2)/$B$2</f>
        <v>0.44938820912124589</v>
      </c>
      <c r="I645" s="7">
        <f>(表格4[[#This Row],[Capital]]-$G$2)/$G$2</f>
        <v>0.19692800000000046</v>
      </c>
    </row>
    <row r="646" spans="1:9" x14ac:dyDescent="0.25">
      <c r="A646" s="6">
        <v>39622</v>
      </c>
      <c r="B646" s="1">
        <v>66.3</v>
      </c>
      <c r="C646" s="4">
        <f t="shared" si="10"/>
        <v>65.233333333333334</v>
      </c>
      <c r="D646" s="1" t="str">
        <f>IF(表格4[[#This Row],[Close]]&gt;表格4[[#This Row],[3-Day Average]],"Buy",IF(表格4[[#This Row],[Close]]&lt;表格4[[#This Row],[3-Day Average]],"Sell",""))</f>
        <v>Buy</v>
      </c>
      <c r="E646" s="5">
        <f>IF(表格4[[#This Row],[Suggestion]]="Buy",E645-FLOOR(E645/表格4[[#This Row],[Close]],1)*表格4[[#This Row],[Close]],IF(表格4[[#This Row],[Suggestion]]="Sell",E645+F645*表格4[[#This Row],[Close]],E645))</f>
        <v>21.300000000046566</v>
      </c>
      <c r="F646" s="1">
        <f>IF(表格4[[#This Row],[Suggestion]]="Buy",F645+FLOOR(E645/表格4[[#This Row],[Close]],1),IF(表格4[[#This Row],[Suggestion]]="Sell",0,F645))</f>
        <v>1805</v>
      </c>
      <c r="G646" s="5">
        <f>表格4[[#This Row],[Cash]]+表格4[[#This Row],[Stock Held]]*表格4[[#This Row],[Close]]</f>
        <v>119692.80000000005</v>
      </c>
      <c r="H646" s="7">
        <f>(表格4[[#This Row],[Close]]-$B$2)/$B$2</f>
        <v>0.47497219132369284</v>
      </c>
      <c r="I646" s="7">
        <f>(表格4[[#This Row],[Capital]]-$G$2)/$G$2</f>
        <v>0.19692800000000046</v>
      </c>
    </row>
    <row r="647" spans="1:9" x14ac:dyDescent="0.25">
      <c r="A647" s="6">
        <v>39623</v>
      </c>
      <c r="B647" s="1">
        <v>66.5</v>
      </c>
      <c r="C647" s="4">
        <f t="shared" si="10"/>
        <v>65.983333333333334</v>
      </c>
      <c r="D647" s="1" t="str">
        <f>IF(表格4[[#This Row],[Close]]&gt;表格4[[#This Row],[3-Day Average]],"Buy",IF(表格4[[#This Row],[Close]]&lt;表格4[[#This Row],[3-Day Average]],"Sell",""))</f>
        <v>Buy</v>
      </c>
      <c r="E647" s="5">
        <f>IF(表格4[[#This Row],[Suggestion]]="Buy",E646-FLOOR(E646/表格4[[#This Row],[Close]],1)*表格4[[#This Row],[Close]],IF(表格4[[#This Row],[Suggestion]]="Sell",E646+F646*表格4[[#This Row],[Close]],E646))</f>
        <v>21.300000000046566</v>
      </c>
      <c r="F647" s="1">
        <f>IF(表格4[[#This Row],[Suggestion]]="Buy",F646+FLOOR(E646/表格4[[#This Row],[Close]],1),IF(表格4[[#This Row],[Suggestion]]="Sell",0,F646))</f>
        <v>1805</v>
      </c>
      <c r="G647" s="5">
        <f>表格4[[#This Row],[Cash]]+表格4[[#This Row],[Stock Held]]*表格4[[#This Row],[Close]]</f>
        <v>120053.80000000005</v>
      </c>
      <c r="H647" s="7">
        <f>(表格4[[#This Row],[Close]]-$B$2)/$B$2</f>
        <v>0.47942157953281417</v>
      </c>
      <c r="I647" s="7">
        <f>(表格4[[#This Row],[Capital]]-$G$2)/$G$2</f>
        <v>0.20053800000000047</v>
      </c>
    </row>
    <row r="648" spans="1:9" x14ac:dyDescent="0.25">
      <c r="A648" s="6">
        <v>39624</v>
      </c>
      <c r="B648" s="1">
        <v>67.7</v>
      </c>
      <c r="C648" s="4">
        <f t="shared" si="10"/>
        <v>66.833333333333329</v>
      </c>
      <c r="D648" s="1" t="str">
        <f>IF(表格4[[#This Row],[Close]]&gt;表格4[[#This Row],[3-Day Average]],"Buy",IF(表格4[[#This Row],[Close]]&lt;表格4[[#This Row],[3-Day Average]],"Sell",""))</f>
        <v>Buy</v>
      </c>
      <c r="E648" s="5">
        <f>IF(表格4[[#This Row],[Suggestion]]="Buy",E647-FLOOR(E647/表格4[[#This Row],[Close]],1)*表格4[[#This Row],[Close]],IF(表格4[[#This Row],[Suggestion]]="Sell",E647+F647*表格4[[#This Row],[Close]],E647))</f>
        <v>21.300000000046566</v>
      </c>
      <c r="F648" s="1">
        <f>IF(表格4[[#This Row],[Suggestion]]="Buy",F647+FLOOR(E647/表格4[[#This Row],[Close]],1),IF(表格4[[#This Row],[Suggestion]]="Sell",0,F647))</f>
        <v>1805</v>
      </c>
      <c r="G648" s="5">
        <f>表格4[[#This Row],[Cash]]+表格4[[#This Row],[Stock Held]]*表格4[[#This Row],[Close]]</f>
        <v>122219.80000000005</v>
      </c>
      <c r="H648" s="7">
        <f>(表格4[[#This Row],[Close]]-$B$2)/$B$2</f>
        <v>0.5061179087875417</v>
      </c>
      <c r="I648" s="7">
        <f>(表格4[[#This Row],[Capital]]-$G$2)/$G$2</f>
        <v>0.22219800000000048</v>
      </c>
    </row>
    <row r="649" spans="1:9" x14ac:dyDescent="0.25">
      <c r="A649" s="6">
        <v>39625</v>
      </c>
      <c r="B649" s="1">
        <v>66.400000000000006</v>
      </c>
      <c r="C649" s="4">
        <f t="shared" si="10"/>
        <v>66.86666666666666</v>
      </c>
      <c r="D649" s="1" t="str">
        <f>IF(表格4[[#This Row],[Close]]&gt;表格4[[#This Row],[3-Day Average]],"Buy",IF(表格4[[#This Row],[Close]]&lt;表格4[[#This Row],[3-Day Average]],"Sell",""))</f>
        <v>Sell</v>
      </c>
      <c r="E649" s="5">
        <f>IF(表格4[[#This Row],[Suggestion]]="Buy",E648-FLOOR(E648/表格4[[#This Row],[Close]],1)*表格4[[#This Row],[Close]],IF(表格4[[#This Row],[Suggestion]]="Sell",E648+F648*表格4[[#This Row],[Close]],E648))</f>
        <v>119873.30000000006</v>
      </c>
      <c r="F649" s="1">
        <f>IF(表格4[[#This Row],[Suggestion]]="Buy",F648+FLOOR(E648/表格4[[#This Row],[Close]],1),IF(表格4[[#This Row],[Suggestion]]="Sell",0,F648))</f>
        <v>0</v>
      </c>
      <c r="G649" s="5">
        <f>表格4[[#This Row],[Cash]]+表格4[[#This Row],[Stock Held]]*表格4[[#This Row],[Close]]</f>
        <v>119873.30000000006</v>
      </c>
      <c r="H649" s="7">
        <f>(表格4[[#This Row],[Close]]-$B$2)/$B$2</f>
        <v>0.47719688542825367</v>
      </c>
      <c r="I649" s="7">
        <f>(表格4[[#This Row],[Capital]]-$G$2)/$G$2</f>
        <v>0.1987330000000006</v>
      </c>
    </row>
    <row r="650" spans="1:9" x14ac:dyDescent="0.25">
      <c r="A650" s="6">
        <v>39626</v>
      </c>
      <c r="B650" s="1">
        <v>65.900000000000006</v>
      </c>
      <c r="C650" s="4">
        <f t="shared" si="10"/>
        <v>66.666666666666671</v>
      </c>
      <c r="D650" s="1" t="str">
        <f>IF(表格4[[#This Row],[Close]]&gt;表格4[[#This Row],[3-Day Average]],"Buy",IF(表格4[[#This Row],[Close]]&lt;表格4[[#This Row],[3-Day Average]],"Sell",""))</f>
        <v>Sell</v>
      </c>
      <c r="E650" s="5">
        <f>IF(表格4[[#This Row],[Suggestion]]="Buy",E649-FLOOR(E649/表格4[[#This Row],[Close]],1)*表格4[[#This Row],[Close]],IF(表格4[[#This Row],[Suggestion]]="Sell",E649+F649*表格4[[#This Row],[Close]],E649))</f>
        <v>119873.30000000006</v>
      </c>
      <c r="F650" s="1">
        <f>IF(表格4[[#This Row],[Suggestion]]="Buy",F649+FLOOR(E649/表格4[[#This Row],[Close]],1),IF(表格4[[#This Row],[Suggestion]]="Sell",0,F649))</f>
        <v>0</v>
      </c>
      <c r="G650" s="5">
        <f>表格4[[#This Row],[Cash]]+表格4[[#This Row],[Stock Held]]*表格4[[#This Row],[Close]]</f>
        <v>119873.30000000006</v>
      </c>
      <c r="H650" s="7">
        <f>(表格4[[#This Row],[Close]]-$B$2)/$B$2</f>
        <v>0.46607341490545051</v>
      </c>
      <c r="I650" s="7">
        <f>(表格4[[#This Row],[Capital]]-$G$2)/$G$2</f>
        <v>0.1987330000000006</v>
      </c>
    </row>
    <row r="651" spans="1:9" x14ac:dyDescent="0.25">
      <c r="A651" s="6">
        <v>39629</v>
      </c>
      <c r="B651" s="1">
        <v>66.8</v>
      </c>
      <c r="C651" s="4">
        <f t="shared" si="10"/>
        <v>66.366666666666674</v>
      </c>
      <c r="D651" s="1" t="str">
        <f>IF(表格4[[#This Row],[Close]]&gt;表格4[[#This Row],[3-Day Average]],"Buy",IF(表格4[[#This Row],[Close]]&lt;表格4[[#This Row],[3-Day Average]],"Sell",""))</f>
        <v>Buy</v>
      </c>
      <c r="E651" s="5">
        <f>IF(表格4[[#This Row],[Suggestion]]="Buy",E650-FLOOR(E650/表格4[[#This Row],[Close]],1)*表格4[[#This Row],[Close]],IF(表格4[[#This Row],[Suggestion]]="Sell",E650+F650*表格4[[#This Row],[Close]],E650))</f>
        <v>34.100000000064028</v>
      </c>
      <c r="F651" s="1">
        <f>IF(表格4[[#This Row],[Suggestion]]="Buy",F650+FLOOR(E650/表格4[[#This Row],[Close]],1),IF(表格4[[#This Row],[Suggestion]]="Sell",0,F650))</f>
        <v>1794</v>
      </c>
      <c r="G651" s="5">
        <f>表格4[[#This Row],[Cash]]+表格4[[#This Row],[Stock Held]]*表格4[[#This Row],[Close]]</f>
        <v>119873.30000000006</v>
      </c>
      <c r="H651" s="7">
        <f>(表格4[[#This Row],[Close]]-$B$2)/$B$2</f>
        <v>0.48609566184649594</v>
      </c>
      <c r="I651" s="7">
        <f>(表格4[[#This Row],[Capital]]-$G$2)/$G$2</f>
        <v>0.1987330000000006</v>
      </c>
    </row>
    <row r="652" spans="1:9" x14ac:dyDescent="0.25">
      <c r="A652" s="6">
        <v>39630</v>
      </c>
      <c r="B652" s="1">
        <v>66.8</v>
      </c>
      <c r="C652" s="4">
        <f t="shared" si="10"/>
        <v>66.5</v>
      </c>
      <c r="D652" s="1" t="str">
        <f>IF(表格4[[#This Row],[Close]]&gt;表格4[[#This Row],[3-Day Average]],"Buy",IF(表格4[[#This Row],[Close]]&lt;表格4[[#This Row],[3-Day Average]],"Sell",""))</f>
        <v>Buy</v>
      </c>
      <c r="E652" s="5">
        <f>IF(表格4[[#This Row],[Suggestion]]="Buy",E651-FLOOR(E651/表格4[[#This Row],[Close]],1)*表格4[[#This Row],[Close]],IF(表格4[[#This Row],[Suggestion]]="Sell",E651+F651*表格4[[#This Row],[Close]],E651))</f>
        <v>34.100000000064028</v>
      </c>
      <c r="F652" s="1">
        <f>IF(表格4[[#This Row],[Suggestion]]="Buy",F651+FLOOR(E651/表格4[[#This Row],[Close]],1),IF(表格4[[#This Row],[Suggestion]]="Sell",0,F651))</f>
        <v>1794</v>
      </c>
      <c r="G652" s="5">
        <f>表格4[[#This Row],[Cash]]+表格4[[#This Row],[Stock Held]]*表格4[[#This Row],[Close]]</f>
        <v>119873.30000000006</v>
      </c>
      <c r="H652" s="7">
        <f>(表格4[[#This Row],[Close]]-$B$2)/$B$2</f>
        <v>0.48609566184649594</v>
      </c>
      <c r="I652" s="7">
        <f>(表格4[[#This Row],[Capital]]-$G$2)/$G$2</f>
        <v>0.1987330000000006</v>
      </c>
    </row>
    <row r="653" spans="1:9" x14ac:dyDescent="0.25">
      <c r="A653" s="6">
        <v>39631</v>
      </c>
      <c r="B653" s="1">
        <v>66.5</v>
      </c>
      <c r="C653" s="4">
        <f t="shared" si="10"/>
        <v>66.7</v>
      </c>
      <c r="D653" s="1" t="str">
        <f>IF(表格4[[#This Row],[Close]]&gt;表格4[[#This Row],[3-Day Average]],"Buy",IF(表格4[[#This Row],[Close]]&lt;表格4[[#This Row],[3-Day Average]],"Sell",""))</f>
        <v>Sell</v>
      </c>
      <c r="E653" s="5">
        <f>IF(表格4[[#This Row],[Suggestion]]="Buy",E652-FLOOR(E652/表格4[[#This Row],[Close]],1)*表格4[[#This Row],[Close]],IF(表格4[[#This Row],[Suggestion]]="Sell",E652+F652*表格4[[#This Row],[Close]],E652))</f>
        <v>119335.10000000006</v>
      </c>
      <c r="F653" s="1">
        <f>IF(表格4[[#This Row],[Suggestion]]="Buy",F652+FLOOR(E652/表格4[[#This Row],[Close]],1),IF(表格4[[#This Row],[Suggestion]]="Sell",0,F652))</f>
        <v>0</v>
      </c>
      <c r="G653" s="5">
        <f>表格4[[#This Row],[Cash]]+表格4[[#This Row],[Stock Held]]*表格4[[#This Row],[Close]]</f>
        <v>119335.10000000006</v>
      </c>
      <c r="H653" s="7">
        <f>(表格4[[#This Row],[Close]]-$B$2)/$B$2</f>
        <v>0.47942157953281417</v>
      </c>
      <c r="I653" s="7">
        <f>(表格4[[#This Row],[Capital]]-$G$2)/$G$2</f>
        <v>0.19335100000000063</v>
      </c>
    </row>
    <row r="654" spans="1:9" x14ac:dyDescent="0.25">
      <c r="A654" s="6">
        <v>39632</v>
      </c>
      <c r="B654" s="1">
        <v>66.400000000000006</v>
      </c>
      <c r="C654" s="4">
        <f t="shared" si="10"/>
        <v>66.566666666666677</v>
      </c>
      <c r="D654" s="1" t="str">
        <f>IF(表格4[[#This Row],[Close]]&gt;表格4[[#This Row],[3-Day Average]],"Buy",IF(表格4[[#This Row],[Close]]&lt;表格4[[#This Row],[3-Day Average]],"Sell",""))</f>
        <v>Sell</v>
      </c>
      <c r="E654" s="5">
        <f>IF(表格4[[#This Row],[Suggestion]]="Buy",E653-FLOOR(E653/表格4[[#This Row],[Close]],1)*表格4[[#This Row],[Close]],IF(表格4[[#This Row],[Suggestion]]="Sell",E653+F653*表格4[[#This Row],[Close]],E653))</f>
        <v>119335.10000000006</v>
      </c>
      <c r="F654" s="1">
        <f>IF(表格4[[#This Row],[Suggestion]]="Buy",F653+FLOOR(E653/表格4[[#This Row],[Close]],1),IF(表格4[[#This Row],[Suggestion]]="Sell",0,F653))</f>
        <v>0</v>
      </c>
      <c r="G654" s="5">
        <f>表格4[[#This Row],[Cash]]+表格4[[#This Row],[Stock Held]]*表格4[[#This Row],[Close]]</f>
        <v>119335.10000000006</v>
      </c>
      <c r="H654" s="7">
        <f>(表格4[[#This Row],[Close]]-$B$2)/$B$2</f>
        <v>0.47719688542825367</v>
      </c>
      <c r="I654" s="7">
        <f>(表格4[[#This Row],[Capital]]-$G$2)/$G$2</f>
        <v>0.19335100000000063</v>
      </c>
    </row>
    <row r="655" spans="1:9" x14ac:dyDescent="0.25">
      <c r="A655" s="6">
        <v>39633</v>
      </c>
      <c r="B655" s="1">
        <v>65.2</v>
      </c>
      <c r="C655" s="4">
        <f t="shared" si="10"/>
        <v>66.033333333333346</v>
      </c>
      <c r="D655" s="1" t="str">
        <f>IF(表格4[[#This Row],[Close]]&gt;表格4[[#This Row],[3-Day Average]],"Buy",IF(表格4[[#This Row],[Close]]&lt;表格4[[#This Row],[3-Day Average]],"Sell",""))</f>
        <v>Sell</v>
      </c>
      <c r="E655" s="5">
        <f>IF(表格4[[#This Row],[Suggestion]]="Buy",E654-FLOOR(E654/表格4[[#This Row],[Close]],1)*表格4[[#This Row],[Close]],IF(表格4[[#This Row],[Suggestion]]="Sell",E654+F654*表格4[[#This Row],[Close]],E654))</f>
        <v>119335.10000000006</v>
      </c>
      <c r="F655" s="1">
        <f>IF(表格4[[#This Row],[Suggestion]]="Buy",F654+FLOOR(E654/表格4[[#This Row],[Close]],1),IF(表格4[[#This Row],[Suggestion]]="Sell",0,F654))</f>
        <v>0</v>
      </c>
      <c r="G655" s="5">
        <f>表格4[[#This Row],[Cash]]+表格4[[#This Row],[Stock Held]]*表格4[[#This Row],[Close]]</f>
        <v>119335.10000000006</v>
      </c>
      <c r="H655" s="7">
        <f>(表格4[[#This Row],[Close]]-$B$2)/$B$2</f>
        <v>0.45050055617352613</v>
      </c>
      <c r="I655" s="7">
        <f>(表格4[[#This Row],[Capital]]-$G$2)/$G$2</f>
        <v>0.19335100000000063</v>
      </c>
    </row>
    <row r="656" spans="1:9" x14ac:dyDescent="0.25">
      <c r="A656" s="6">
        <v>39636</v>
      </c>
      <c r="B656" s="1">
        <v>65.2</v>
      </c>
      <c r="C656" s="4">
        <f t="shared" si="10"/>
        <v>65.600000000000009</v>
      </c>
      <c r="D656" s="1" t="str">
        <f>IF(表格4[[#This Row],[Close]]&gt;表格4[[#This Row],[3-Day Average]],"Buy",IF(表格4[[#This Row],[Close]]&lt;表格4[[#This Row],[3-Day Average]],"Sell",""))</f>
        <v>Sell</v>
      </c>
      <c r="E656" s="5">
        <f>IF(表格4[[#This Row],[Suggestion]]="Buy",E655-FLOOR(E655/表格4[[#This Row],[Close]],1)*表格4[[#This Row],[Close]],IF(表格4[[#This Row],[Suggestion]]="Sell",E655+F655*表格4[[#This Row],[Close]],E655))</f>
        <v>119335.10000000006</v>
      </c>
      <c r="F656" s="1">
        <f>IF(表格4[[#This Row],[Suggestion]]="Buy",F655+FLOOR(E655/表格4[[#This Row],[Close]],1),IF(表格4[[#This Row],[Suggestion]]="Sell",0,F655))</f>
        <v>0</v>
      </c>
      <c r="G656" s="5">
        <f>表格4[[#This Row],[Cash]]+表格4[[#This Row],[Stock Held]]*表格4[[#This Row],[Close]]</f>
        <v>119335.10000000006</v>
      </c>
      <c r="H656" s="7">
        <f>(表格4[[#This Row],[Close]]-$B$2)/$B$2</f>
        <v>0.45050055617352613</v>
      </c>
      <c r="I656" s="7">
        <f>(表格4[[#This Row],[Capital]]-$G$2)/$G$2</f>
        <v>0.19335100000000063</v>
      </c>
    </row>
    <row r="657" spans="1:9" x14ac:dyDescent="0.25">
      <c r="A657" s="6">
        <v>39637</v>
      </c>
      <c r="B657" s="1">
        <v>63.25</v>
      </c>
      <c r="C657" s="4">
        <f t="shared" si="10"/>
        <v>64.55</v>
      </c>
      <c r="D657" s="1" t="str">
        <f>IF(表格4[[#This Row],[Close]]&gt;表格4[[#This Row],[3-Day Average]],"Buy",IF(表格4[[#This Row],[Close]]&lt;表格4[[#This Row],[3-Day Average]],"Sell",""))</f>
        <v>Sell</v>
      </c>
      <c r="E657" s="5">
        <f>IF(表格4[[#This Row],[Suggestion]]="Buy",E656-FLOOR(E656/表格4[[#This Row],[Close]],1)*表格4[[#This Row],[Close]],IF(表格4[[#This Row],[Suggestion]]="Sell",E656+F656*表格4[[#This Row],[Close]],E656))</f>
        <v>119335.10000000006</v>
      </c>
      <c r="F657" s="1">
        <f>IF(表格4[[#This Row],[Suggestion]]="Buy",F656+FLOOR(E656/表格4[[#This Row],[Close]],1),IF(表格4[[#This Row],[Suggestion]]="Sell",0,F656))</f>
        <v>0</v>
      </c>
      <c r="G657" s="5">
        <f>表格4[[#This Row],[Cash]]+表格4[[#This Row],[Stock Held]]*表格4[[#This Row],[Close]]</f>
        <v>119335.10000000006</v>
      </c>
      <c r="H657" s="7">
        <f>(表格4[[#This Row],[Close]]-$B$2)/$B$2</f>
        <v>0.40711902113459392</v>
      </c>
      <c r="I657" s="7">
        <f>(表格4[[#This Row],[Capital]]-$G$2)/$G$2</f>
        <v>0.19335100000000063</v>
      </c>
    </row>
    <row r="658" spans="1:9" x14ac:dyDescent="0.25">
      <c r="A658" s="6">
        <v>39638</v>
      </c>
      <c r="B658" s="1">
        <v>63</v>
      </c>
      <c r="C658" s="4">
        <f t="shared" si="10"/>
        <v>63.816666666666663</v>
      </c>
      <c r="D658" s="1" t="str">
        <f>IF(表格4[[#This Row],[Close]]&gt;表格4[[#This Row],[3-Day Average]],"Buy",IF(表格4[[#This Row],[Close]]&lt;表格4[[#This Row],[3-Day Average]],"Sell",""))</f>
        <v>Sell</v>
      </c>
      <c r="E658" s="5">
        <f>IF(表格4[[#This Row],[Suggestion]]="Buy",E657-FLOOR(E657/表格4[[#This Row],[Close]],1)*表格4[[#This Row],[Close]],IF(表格4[[#This Row],[Suggestion]]="Sell",E657+F657*表格4[[#This Row],[Close]],E657))</f>
        <v>119335.10000000006</v>
      </c>
      <c r="F658" s="1">
        <f>IF(表格4[[#This Row],[Suggestion]]="Buy",F657+FLOOR(E657/表格4[[#This Row],[Close]],1),IF(表格4[[#This Row],[Suggestion]]="Sell",0,F657))</f>
        <v>0</v>
      </c>
      <c r="G658" s="5">
        <f>表格4[[#This Row],[Cash]]+表格4[[#This Row],[Stock Held]]*表格4[[#This Row],[Close]]</f>
        <v>119335.10000000006</v>
      </c>
      <c r="H658" s="7">
        <f>(表格4[[#This Row],[Close]]-$B$2)/$B$2</f>
        <v>0.40155728587319234</v>
      </c>
      <c r="I658" s="7">
        <f>(表格4[[#This Row],[Capital]]-$G$2)/$G$2</f>
        <v>0.19335100000000063</v>
      </c>
    </row>
    <row r="659" spans="1:9" x14ac:dyDescent="0.25">
      <c r="A659" s="6">
        <v>39639</v>
      </c>
      <c r="B659" s="1">
        <v>63.3</v>
      </c>
      <c r="C659" s="4">
        <f t="shared" si="10"/>
        <v>63.183333333333337</v>
      </c>
      <c r="D659" s="1" t="str">
        <f>IF(表格4[[#This Row],[Close]]&gt;表格4[[#This Row],[3-Day Average]],"Buy",IF(表格4[[#This Row],[Close]]&lt;表格4[[#This Row],[3-Day Average]],"Sell",""))</f>
        <v>Buy</v>
      </c>
      <c r="E659" s="5">
        <f>IF(表格4[[#This Row],[Suggestion]]="Buy",E658-FLOOR(E658/表格4[[#This Row],[Close]],1)*表格4[[#This Row],[Close]],IF(表格4[[#This Row],[Suggestion]]="Sell",E658+F658*表格4[[#This Row],[Close]],E658))</f>
        <v>14.600000000064028</v>
      </c>
      <c r="F659" s="1">
        <f>IF(表格4[[#This Row],[Suggestion]]="Buy",F658+FLOOR(E658/表格4[[#This Row],[Close]],1),IF(表格4[[#This Row],[Suggestion]]="Sell",0,F658))</f>
        <v>1885</v>
      </c>
      <c r="G659" s="5">
        <f>表格4[[#This Row],[Cash]]+表格4[[#This Row],[Stock Held]]*表格4[[#This Row],[Close]]</f>
        <v>119335.10000000006</v>
      </c>
      <c r="H659" s="7">
        <f>(表格4[[#This Row],[Close]]-$B$2)/$B$2</f>
        <v>0.40823136818687417</v>
      </c>
      <c r="I659" s="7">
        <f>(表格4[[#This Row],[Capital]]-$G$2)/$G$2</f>
        <v>0.19335100000000063</v>
      </c>
    </row>
    <row r="660" spans="1:9" x14ac:dyDescent="0.25">
      <c r="A660" s="6">
        <v>39640</v>
      </c>
      <c r="B660" s="1">
        <v>64.2</v>
      </c>
      <c r="C660" s="4">
        <f t="shared" si="10"/>
        <v>63.5</v>
      </c>
      <c r="D660" s="1" t="str">
        <f>IF(表格4[[#This Row],[Close]]&gt;表格4[[#This Row],[3-Day Average]],"Buy",IF(表格4[[#This Row],[Close]]&lt;表格4[[#This Row],[3-Day Average]],"Sell",""))</f>
        <v>Buy</v>
      </c>
      <c r="E660" s="5">
        <f>IF(表格4[[#This Row],[Suggestion]]="Buy",E659-FLOOR(E659/表格4[[#This Row],[Close]],1)*表格4[[#This Row],[Close]],IF(表格4[[#This Row],[Suggestion]]="Sell",E659+F659*表格4[[#This Row],[Close]],E659))</f>
        <v>14.600000000064028</v>
      </c>
      <c r="F660" s="1">
        <f>IF(表格4[[#This Row],[Suggestion]]="Buy",F659+FLOOR(E659/表格4[[#This Row],[Close]],1),IF(表格4[[#This Row],[Suggestion]]="Sell",0,F659))</f>
        <v>1885</v>
      </c>
      <c r="G660" s="5">
        <f>表格4[[#This Row],[Cash]]+表格4[[#This Row],[Stock Held]]*表格4[[#This Row],[Close]]</f>
        <v>121031.60000000006</v>
      </c>
      <c r="H660" s="7">
        <f>(表格4[[#This Row],[Close]]-$B$2)/$B$2</f>
        <v>0.42825361512791987</v>
      </c>
      <c r="I660" s="7">
        <f>(表格4[[#This Row],[Capital]]-$G$2)/$G$2</f>
        <v>0.21031600000000064</v>
      </c>
    </row>
    <row r="661" spans="1:9" x14ac:dyDescent="0.25">
      <c r="A661" s="6">
        <v>39643</v>
      </c>
      <c r="B661" s="1">
        <v>64.25</v>
      </c>
      <c r="C661" s="4">
        <f t="shared" si="10"/>
        <v>63.916666666666664</v>
      </c>
      <c r="D661" s="1" t="str">
        <f>IF(表格4[[#This Row],[Close]]&gt;表格4[[#This Row],[3-Day Average]],"Buy",IF(表格4[[#This Row],[Close]]&lt;表格4[[#This Row],[3-Day Average]],"Sell",""))</f>
        <v>Buy</v>
      </c>
      <c r="E661" s="5">
        <f>IF(表格4[[#This Row],[Suggestion]]="Buy",E660-FLOOR(E660/表格4[[#This Row],[Close]],1)*表格4[[#This Row],[Close]],IF(表格4[[#This Row],[Suggestion]]="Sell",E660+F660*表格4[[#This Row],[Close]],E660))</f>
        <v>14.600000000064028</v>
      </c>
      <c r="F661" s="1">
        <f>IF(表格4[[#This Row],[Suggestion]]="Buy",F660+FLOOR(E660/表格4[[#This Row],[Close]],1),IF(表格4[[#This Row],[Suggestion]]="Sell",0,F660))</f>
        <v>1885</v>
      </c>
      <c r="G661" s="5">
        <f>表格4[[#This Row],[Cash]]+表格4[[#This Row],[Stock Held]]*表格4[[#This Row],[Close]]</f>
        <v>121125.85000000006</v>
      </c>
      <c r="H661" s="7">
        <f>(表格4[[#This Row],[Close]]-$B$2)/$B$2</f>
        <v>0.42936596218020012</v>
      </c>
      <c r="I661" s="7">
        <f>(表格4[[#This Row],[Capital]]-$G$2)/$G$2</f>
        <v>0.21125850000000065</v>
      </c>
    </row>
    <row r="662" spans="1:9" x14ac:dyDescent="0.25">
      <c r="A662" s="6">
        <v>39644</v>
      </c>
      <c r="B662" s="1">
        <v>62.9</v>
      </c>
      <c r="C662" s="4">
        <f t="shared" si="10"/>
        <v>63.783333333333331</v>
      </c>
      <c r="D662" s="1" t="str">
        <f>IF(表格4[[#This Row],[Close]]&gt;表格4[[#This Row],[3-Day Average]],"Buy",IF(表格4[[#This Row],[Close]]&lt;表格4[[#This Row],[3-Day Average]],"Sell",""))</f>
        <v>Sell</v>
      </c>
      <c r="E662" s="5">
        <f>IF(表格4[[#This Row],[Suggestion]]="Buy",E661-FLOOR(E661/表格4[[#This Row],[Close]],1)*表格4[[#This Row],[Close]],IF(表格4[[#This Row],[Suggestion]]="Sell",E661+F661*表格4[[#This Row],[Close]],E661))</f>
        <v>118581.10000000006</v>
      </c>
      <c r="F662" s="1">
        <f>IF(表格4[[#This Row],[Suggestion]]="Buy",F661+FLOOR(E661/表格4[[#This Row],[Close]],1),IF(表格4[[#This Row],[Suggestion]]="Sell",0,F661))</f>
        <v>0</v>
      </c>
      <c r="G662" s="5">
        <f>表格4[[#This Row],[Cash]]+表格4[[#This Row],[Stock Held]]*表格4[[#This Row],[Close]]</f>
        <v>118581.10000000006</v>
      </c>
      <c r="H662" s="7">
        <f>(表格4[[#This Row],[Close]]-$B$2)/$B$2</f>
        <v>0.39933259176863167</v>
      </c>
      <c r="I662" s="7">
        <f>(表格4[[#This Row],[Capital]]-$G$2)/$G$2</f>
        <v>0.18581100000000064</v>
      </c>
    </row>
    <row r="663" spans="1:9" x14ac:dyDescent="0.25">
      <c r="A663" s="6">
        <v>39645</v>
      </c>
      <c r="B663" s="1">
        <v>63.8</v>
      </c>
      <c r="C663" s="4">
        <f t="shared" si="10"/>
        <v>63.65</v>
      </c>
      <c r="D663" s="1" t="str">
        <f>IF(表格4[[#This Row],[Close]]&gt;表格4[[#This Row],[3-Day Average]],"Buy",IF(表格4[[#This Row],[Close]]&lt;表格4[[#This Row],[3-Day Average]],"Sell",""))</f>
        <v>Buy</v>
      </c>
      <c r="E663" s="5">
        <f>IF(表格4[[#This Row],[Suggestion]]="Buy",E662-FLOOR(E662/表格4[[#This Row],[Close]],1)*表格4[[#This Row],[Close]],IF(表格4[[#This Row],[Suggestion]]="Sell",E662+F662*表格4[[#This Row],[Close]],E662))</f>
        <v>40.700000000069849</v>
      </c>
      <c r="F663" s="1">
        <f>IF(表格4[[#This Row],[Suggestion]]="Buy",F662+FLOOR(E662/表格4[[#This Row],[Close]],1),IF(表格4[[#This Row],[Suggestion]]="Sell",0,F662))</f>
        <v>1858</v>
      </c>
      <c r="G663" s="5">
        <f>表格4[[#This Row],[Cash]]+表格4[[#This Row],[Stock Held]]*表格4[[#This Row],[Close]]</f>
        <v>118581.10000000006</v>
      </c>
      <c r="H663" s="7">
        <f>(表格4[[#This Row],[Close]]-$B$2)/$B$2</f>
        <v>0.41935483870967727</v>
      </c>
      <c r="I663" s="7">
        <f>(表格4[[#This Row],[Capital]]-$G$2)/$G$2</f>
        <v>0.18581100000000064</v>
      </c>
    </row>
    <row r="664" spans="1:9" x14ac:dyDescent="0.25">
      <c r="A664" s="6">
        <v>39646</v>
      </c>
      <c r="B664" s="1">
        <v>63</v>
      </c>
      <c r="C664" s="4">
        <f t="shared" si="10"/>
        <v>63.233333333333327</v>
      </c>
      <c r="D664" s="1" t="str">
        <f>IF(表格4[[#This Row],[Close]]&gt;表格4[[#This Row],[3-Day Average]],"Buy",IF(表格4[[#This Row],[Close]]&lt;表格4[[#This Row],[3-Day Average]],"Sell",""))</f>
        <v>Sell</v>
      </c>
      <c r="E664" s="5">
        <f>IF(表格4[[#This Row],[Suggestion]]="Buy",E663-FLOOR(E663/表格4[[#This Row],[Close]],1)*表格4[[#This Row],[Close]],IF(表格4[[#This Row],[Suggestion]]="Sell",E663+F663*表格4[[#This Row],[Close]],E663))</f>
        <v>117094.70000000007</v>
      </c>
      <c r="F664" s="1">
        <f>IF(表格4[[#This Row],[Suggestion]]="Buy",F663+FLOOR(E663/表格4[[#This Row],[Close]],1),IF(表格4[[#This Row],[Suggestion]]="Sell",0,F663))</f>
        <v>0</v>
      </c>
      <c r="G664" s="5">
        <f>表格4[[#This Row],[Cash]]+表格4[[#This Row],[Stock Held]]*表格4[[#This Row],[Close]]</f>
        <v>117094.70000000007</v>
      </c>
      <c r="H664" s="7">
        <f>(表格4[[#This Row],[Close]]-$B$2)/$B$2</f>
        <v>0.40155728587319234</v>
      </c>
      <c r="I664" s="7">
        <f>(表格4[[#This Row],[Capital]]-$G$2)/$G$2</f>
        <v>0.17094700000000071</v>
      </c>
    </row>
    <row r="665" spans="1:9" x14ac:dyDescent="0.25">
      <c r="A665" s="6">
        <v>39647</v>
      </c>
      <c r="B665" s="1">
        <v>63.1</v>
      </c>
      <c r="C665" s="4">
        <f t="shared" si="10"/>
        <v>63.300000000000004</v>
      </c>
      <c r="D665" s="1" t="str">
        <f>IF(表格4[[#This Row],[Close]]&gt;表格4[[#This Row],[3-Day Average]],"Buy",IF(表格4[[#This Row],[Close]]&lt;表格4[[#This Row],[3-Day Average]],"Sell",""))</f>
        <v>Sell</v>
      </c>
      <c r="E665" s="5">
        <f>IF(表格4[[#This Row],[Suggestion]]="Buy",E664-FLOOR(E664/表格4[[#This Row],[Close]],1)*表格4[[#This Row],[Close]],IF(表格4[[#This Row],[Suggestion]]="Sell",E664+F664*表格4[[#This Row],[Close]],E664))</f>
        <v>117094.70000000007</v>
      </c>
      <c r="F665" s="1">
        <f>IF(表格4[[#This Row],[Suggestion]]="Buy",F664+FLOOR(E664/表格4[[#This Row],[Close]],1),IF(表格4[[#This Row],[Suggestion]]="Sell",0,F664))</f>
        <v>0</v>
      </c>
      <c r="G665" s="5">
        <f>表格4[[#This Row],[Cash]]+表格4[[#This Row],[Stock Held]]*表格4[[#This Row],[Close]]</f>
        <v>117094.70000000007</v>
      </c>
      <c r="H665" s="7">
        <f>(表格4[[#This Row],[Close]]-$B$2)/$B$2</f>
        <v>0.403781979977753</v>
      </c>
      <c r="I665" s="7">
        <f>(表格4[[#This Row],[Capital]]-$G$2)/$G$2</f>
        <v>0.17094700000000071</v>
      </c>
    </row>
    <row r="666" spans="1:9" x14ac:dyDescent="0.25">
      <c r="A666" s="6">
        <v>39650</v>
      </c>
      <c r="B666" s="1">
        <v>64.599999999999994</v>
      </c>
      <c r="C666" s="4">
        <f t="shared" si="10"/>
        <v>63.566666666666663</v>
      </c>
      <c r="D666" s="1" t="str">
        <f>IF(表格4[[#This Row],[Close]]&gt;表格4[[#This Row],[3-Day Average]],"Buy",IF(表格4[[#This Row],[Close]]&lt;表格4[[#This Row],[3-Day Average]],"Sell",""))</f>
        <v>Buy</v>
      </c>
      <c r="E666" s="5">
        <f>IF(表格4[[#This Row],[Suggestion]]="Buy",E665-FLOOR(E665/表格4[[#This Row],[Close]],1)*表格4[[#This Row],[Close]],IF(表格4[[#This Row],[Suggestion]]="Sell",E665+F665*表格4[[#This Row],[Close]],E665))</f>
        <v>39.500000000087311</v>
      </c>
      <c r="F666" s="1">
        <f>IF(表格4[[#This Row],[Suggestion]]="Buy",F665+FLOOR(E665/表格4[[#This Row],[Close]],1),IF(表格4[[#This Row],[Suggestion]]="Sell",0,F665))</f>
        <v>1812</v>
      </c>
      <c r="G666" s="5">
        <f>表格4[[#This Row],[Cash]]+表格4[[#This Row],[Stock Held]]*表格4[[#This Row],[Close]]</f>
        <v>117094.70000000007</v>
      </c>
      <c r="H666" s="7">
        <f>(表格4[[#This Row],[Close]]-$B$2)/$B$2</f>
        <v>0.4371523915461622</v>
      </c>
      <c r="I666" s="7">
        <f>(表格4[[#This Row],[Capital]]-$G$2)/$G$2</f>
        <v>0.17094700000000071</v>
      </c>
    </row>
    <row r="667" spans="1:9" x14ac:dyDescent="0.25">
      <c r="A667" s="6">
        <v>39651</v>
      </c>
      <c r="B667" s="1">
        <v>63.6</v>
      </c>
      <c r="C667" s="4">
        <f t="shared" si="10"/>
        <v>63.766666666666659</v>
      </c>
      <c r="D667" s="1" t="str">
        <f>IF(表格4[[#This Row],[Close]]&gt;表格4[[#This Row],[3-Day Average]],"Buy",IF(表格4[[#This Row],[Close]]&lt;表格4[[#This Row],[3-Day Average]],"Sell",""))</f>
        <v>Sell</v>
      </c>
      <c r="E667" s="5">
        <f>IF(表格4[[#This Row],[Suggestion]]="Buy",E666-FLOOR(E666/表格4[[#This Row],[Close]],1)*表格4[[#This Row],[Close]],IF(表格4[[#This Row],[Suggestion]]="Sell",E666+F666*表格4[[#This Row],[Close]],E666))</f>
        <v>115282.70000000008</v>
      </c>
      <c r="F667" s="1">
        <f>IF(表格4[[#This Row],[Suggestion]]="Buy",F666+FLOOR(E666/表格4[[#This Row],[Close]],1),IF(表格4[[#This Row],[Suggestion]]="Sell",0,F666))</f>
        <v>0</v>
      </c>
      <c r="G667" s="5">
        <f>表格4[[#This Row],[Cash]]+表格4[[#This Row],[Stock Held]]*表格4[[#This Row],[Close]]</f>
        <v>115282.70000000008</v>
      </c>
      <c r="H667" s="7">
        <f>(表格4[[#This Row],[Close]]-$B$2)/$B$2</f>
        <v>0.41490545050055611</v>
      </c>
      <c r="I667" s="7">
        <f>(表格4[[#This Row],[Capital]]-$G$2)/$G$2</f>
        <v>0.15282700000000085</v>
      </c>
    </row>
    <row r="668" spans="1:9" x14ac:dyDescent="0.25">
      <c r="A668" s="6">
        <v>39652</v>
      </c>
      <c r="B668" s="1">
        <v>63.5</v>
      </c>
      <c r="C668" s="4">
        <f t="shared" si="10"/>
        <v>63.9</v>
      </c>
      <c r="D668" s="1" t="str">
        <f>IF(表格4[[#This Row],[Close]]&gt;表格4[[#This Row],[3-Day Average]],"Buy",IF(表格4[[#This Row],[Close]]&lt;表格4[[#This Row],[3-Day Average]],"Sell",""))</f>
        <v>Sell</v>
      </c>
      <c r="E668" s="5">
        <f>IF(表格4[[#This Row],[Suggestion]]="Buy",E667-FLOOR(E667/表格4[[#This Row],[Close]],1)*表格4[[#This Row],[Close]],IF(表格4[[#This Row],[Suggestion]]="Sell",E667+F667*表格4[[#This Row],[Close]],E667))</f>
        <v>115282.70000000008</v>
      </c>
      <c r="F668" s="1">
        <f>IF(表格4[[#This Row],[Suggestion]]="Buy",F667+FLOOR(E667/表格4[[#This Row],[Close]],1),IF(表格4[[#This Row],[Suggestion]]="Sell",0,F667))</f>
        <v>0</v>
      </c>
      <c r="G668" s="5">
        <f>表格4[[#This Row],[Cash]]+表格4[[#This Row],[Stock Held]]*表格4[[#This Row],[Close]]</f>
        <v>115282.70000000008</v>
      </c>
      <c r="H668" s="7">
        <f>(表格4[[#This Row],[Close]]-$B$2)/$B$2</f>
        <v>0.41268075639599544</v>
      </c>
      <c r="I668" s="7">
        <f>(表格4[[#This Row],[Capital]]-$G$2)/$G$2</f>
        <v>0.15282700000000085</v>
      </c>
    </row>
    <row r="669" spans="1:9" x14ac:dyDescent="0.25">
      <c r="A669" s="6">
        <v>39653</v>
      </c>
      <c r="B669" s="1">
        <v>63.35</v>
      </c>
      <c r="C669" s="4">
        <f t="shared" si="10"/>
        <v>63.483333333333327</v>
      </c>
      <c r="D669" s="1" t="str">
        <f>IF(表格4[[#This Row],[Close]]&gt;表格4[[#This Row],[3-Day Average]],"Buy",IF(表格4[[#This Row],[Close]]&lt;表格4[[#This Row],[3-Day Average]],"Sell",""))</f>
        <v>Sell</v>
      </c>
      <c r="E669" s="5">
        <f>IF(表格4[[#This Row],[Suggestion]]="Buy",E668-FLOOR(E668/表格4[[#This Row],[Close]],1)*表格4[[#This Row],[Close]],IF(表格4[[#This Row],[Suggestion]]="Sell",E668+F668*表格4[[#This Row],[Close]],E668))</f>
        <v>115282.70000000008</v>
      </c>
      <c r="F669" s="1">
        <f>IF(表格4[[#This Row],[Suggestion]]="Buy",F668+FLOOR(E668/表格4[[#This Row],[Close]],1),IF(表格4[[#This Row],[Suggestion]]="Sell",0,F668))</f>
        <v>0</v>
      </c>
      <c r="G669" s="5">
        <f>表格4[[#This Row],[Cash]]+表格4[[#This Row],[Stock Held]]*表格4[[#This Row],[Close]]</f>
        <v>115282.70000000008</v>
      </c>
      <c r="H669" s="7">
        <f>(表格4[[#This Row],[Close]]-$B$2)/$B$2</f>
        <v>0.40934371523915458</v>
      </c>
      <c r="I669" s="7">
        <f>(表格4[[#This Row],[Capital]]-$G$2)/$G$2</f>
        <v>0.15282700000000085</v>
      </c>
    </row>
    <row r="670" spans="1:9" x14ac:dyDescent="0.25">
      <c r="A670" s="6">
        <v>39654</v>
      </c>
      <c r="B670" s="1">
        <v>64.5</v>
      </c>
      <c r="C670" s="4">
        <f t="shared" si="10"/>
        <v>63.783333333333331</v>
      </c>
      <c r="D670" s="1" t="str">
        <f>IF(表格4[[#This Row],[Close]]&gt;表格4[[#This Row],[3-Day Average]],"Buy",IF(表格4[[#This Row],[Close]]&lt;表格4[[#This Row],[3-Day Average]],"Sell",""))</f>
        <v>Buy</v>
      </c>
      <c r="E670" s="5">
        <f>IF(表格4[[#This Row],[Suggestion]]="Buy",E669-FLOOR(E669/表格4[[#This Row],[Close]],1)*表格4[[#This Row],[Close]],IF(表格4[[#This Row],[Suggestion]]="Sell",E669+F669*表格4[[#This Row],[Close]],E669))</f>
        <v>21.200000000084401</v>
      </c>
      <c r="F670" s="1">
        <f>IF(表格4[[#This Row],[Suggestion]]="Buy",F669+FLOOR(E669/表格4[[#This Row],[Close]],1),IF(表格4[[#This Row],[Suggestion]]="Sell",0,F669))</f>
        <v>1787</v>
      </c>
      <c r="G670" s="5">
        <f>表格4[[#This Row],[Cash]]+表格4[[#This Row],[Stock Held]]*表格4[[#This Row],[Close]]</f>
        <v>115282.70000000008</v>
      </c>
      <c r="H670" s="7">
        <f>(表格4[[#This Row],[Close]]-$B$2)/$B$2</f>
        <v>0.4349276974416017</v>
      </c>
      <c r="I670" s="7">
        <f>(表格4[[#This Row],[Capital]]-$G$2)/$G$2</f>
        <v>0.15282700000000085</v>
      </c>
    </row>
    <row r="671" spans="1:9" x14ac:dyDescent="0.25">
      <c r="A671" s="6">
        <v>39657</v>
      </c>
      <c r="B671" s="1">
        <v>64.900000000000006</v>
      </c>
      <c r="C671" s="4">
        <f t="shared" si="10"/>
        <v>64.25</v>
      </c>
      <c r="D671" s="1" t="str">
        <f>IF(表格4[[#This Row],[Close]]&gt;表格4[[#This Row],[3-Day Average]],"Buy",IF(表格4[[#This Row],[Close]]&lt;表格4[[#This Row],[3-Day Average]],"Sell",""))</f>
        <v>Buy</v>
      </c>
      <c r="E671" s="5">
        <f>IF(表格4[[#This Row],[Suggestion]]="Buy",E670-FLOOR(E670/表格4[[#This Row],[Close]],1)*表格4[[#This Row],[Close]],IF(表格4[[#This Row],[Suggestion]]="Sell",E670+F670*表格4[[#This Row],[Close]],E670))</f>
        <v>21.200000000084401</v>
      </c>
      <c r="F671" s="1">
        <f>IF(表格4[[#This Row],[Suggestion]]="Buy",F670+FLOOR(E670/表格4[[#This Row],[Close]],1),IF(表格4[[#This Row],[Suggestion]]="Sell",0,F670))</f>
        <v>1787</v>
      </c>
      <c r="G671" s="5">
        <f>表格4[[#This Row],[Cash]]+表格4[[#This Row],[Stock Held]]*表格4[[#This Row],[Close]]</f>
        <v>115997.50000000009</v>
      </c>
      <c r="H671" s="7">
        <f>(表格4[[#This Row],[Close]]-$B$2)/$B$2</f>
        <v>0.44382647385984431</v>
      </c>
      <c r="I671" s="7">
        <f>(表格4[[#This Row],[Capital]]-$G$2)/$G$2</f>
        <v>0.15997500000000087</v>
      </c>
    </row>
    <row r="672" spans="1:9" x14ac:dyDescent="0.25">
      <c r="A672" s="6">
        <v>39658</v>
      </c>
      <c r="B672" s="1">
        <v>64.099999999999994</v>
      </c>
      <c r="C672" s="4">
        <f t="shared" si="10"/>
        <v>64.5</v>
      </c>
      <c r="D672" s="1" t="str">
        <f>IF(表格4[[#This Row],[Close]]&gt;表格4[[#This Row],[3-Day Average]],"Buy",IF(表格4[[#This Row],[Close]]&lt;表格4[[#This Row],[3-Day Average]],"Sell",""))</f>
        <v>Sell</v>
      </c>
      <c r="E672" s="5">
        <f>IF(表格4[[#This Row],[Suggestion]]="Buy",E671-FLOOR(E671/表格4[[#This Row],[Close]],1)*表格4[[#This Row],[Close]],IF(表格4[[#This Row],[Suggestion]]="Sell",E671+F671*表格4[[#This Row],[Close]],E671))</f>
        <v>114567.90000000008</v>
      </c>
      <c r="F672" s="1">
        <f>IF(表格4[[#This Row],[Suggestion]]="Buy",F671+FLOOR(E671/表格4[[#This Row],[Close]],1),IF(表格4[[#This Row],[Suggestion]]="Sell",0,F671))</f>
        <v>0</v>
      </c>
      <c r="G672" s="5">
        <f>表格4[[#This Row],[Cash]]+表格4[[#This Row],[Stock Held]]*表格4[[#This Row],[Close]]</f>
        <v>114567.90000000008</v>
      </c>
      <c r="H672" s="7">
        <f>(表格4[[#This Row],[Close]]-$B$2)/$B$2</f>
        <v>0.4260289210233591</v>
      </c>
      <c r="I672" s="7">
        <f>(表格4[[#This Row],[Capital]]-$G$2)/$G$2</f>
        <v>0.14567900000000081</v>
      </c>
    </row>
    <row r="673" spans="1:9" x14ac:dyDescent="0.25">
      <c r="A673" s="6">
        <v>39659</v>
      </c>
      <c r="B673" s="1">
        <v>64.77</v>
      </c>
      <c r="C673" s="4">
        <f t="shared" si="10"/>
        <v>64.589999999999989</v>
      </c>
      <c r="D673" s="1" t="str">
        <f>IF(表格4[[#This Row],[Close]]&gt;表格4[[#This Row],[3-Day Average]],"Buy",IF(表格4[[#This Row],[Close]]&lt;表格4[[#This Row],[3-Day Average]],"Sell",""))</f>
        <v>Buy</v>
      </c>
      <c r="E673" s="5">
        <f>IF(表格4[[#This Row],[Suggestion]]="Buy",E672-FLOOR(E672/表格4[[#This Row],[Close]],1)*表格4[[#This Row],[Close]],IF(表格4[[#This Row],[Suggestion]]="Sell",E672+F672*表格4[[#This Row],[Close]],E672))</f>
        <v>54.540000000095461</v>
      </c>
      <c r="F673" s="1">
        <f>IF(表格4[[#This Row],[Suggestion]]="Buy",F672+FLOOR(E672/表格4[[#This Row],[Close]],1),IF(表格4[[#This Row],[Suggestion]]="Sell",0,F672))</f>
        <v>1768</v>
      </c>
      <c r="G673" s="5">
        <f>表格4[[#This Row],[Cash]]+表格4[[#This Row],[Stock Held]]*表格4[[#This Row],[Close]]</f>
        <v>114567.90000000008</v>
      </c>
      <c r="H673" s="7">
        <f>(表格4[[#This Row],[Close]]-$B$2)/$B$2</f>
        <v>0.44093437152391529</v>
      </c>
      <c r="I673" s="7">
        <f>(表格4[[#This Row],[Capital]]-$G$2)/$G$2</f>
        <v>0.14567900000000081</v>
      </c>
    </row>
    <row r="674" spans="1:9" x14ac:dyDescent="0.25">
      <c r="A674" s="6">
        <v>39660</v>
      </c>
      <c r="B674" s="1">
        <v>64.099999999999994</v>
      </c>
      <c r="C674" s="4">
        <f t="shared" si="10"/>
        <v>64.323333333333338</v>
      </c>
      <c r="D674" s="1" t="str">
        <f>IF(表格4[[#This Row],[Close]]&gt;表格4[[#This Row],[3-Day Average]],"Buy",IF(表格4[[#This Row],[Close]]&lt;表格4[[#This Row],[3-Day Average]],"Sell",""))</f>
        <v>Sell</v>
      </c>
      <c r="E674" s="5">
        <f>IF(表格4[[#This Row],[Suggestion]]="Buy",E673-FLOOR(E673/表格4[[#This Row],[Close]],1)*表格4[[#This Row],[Close]],IF(表格4[[#This Row],[Suggestion]]="Sell",E673+F673*表格4[[#This Row],[Close]],E673))</f>
        <v>113383.34000000008</v>
      </c>
      <c r="F674" s="1">
        <f>IF(表格4[[#This Row],[Suggestion]]="Buy",F673+FLOOR(E673/表格4[[#This Row],[Close]],1),IF(表格4[[#This Row],[Suggestion]]="Sell",0,F673))</f>
        <v>0</v>
      </c>
      <c r="G674" s="5">
        <f>表格4[[#This Row],[Cash]]+表格4[[#This Row],[Stock Held]]*表格4[[#This Row],[Close]]</f>
        <v>113383.34000000008</v>
      </c>
      <c r="H674" s="7">
        <f>(表格4[[#This Row],[Close]]-$B$2)/$B$2</f>
        <v>0.4260289210233591</v>
      </c>
      <c r="I674" s="7">
        <f>(表格4[[#This Row],[Capital]]-$G$2)/$G$2</f>
        <v>0.13383340000000085</v>
      </c>
    </row>
    <row r="675" spans="1:9" x14ac:dyDescent="0.25">
      <c r="A675" s="6">
        <v>39661</v>
      </c>
      <c r="B675" s="1">
        <v>64.209999999999994</v>
      </c>
      <c r="C675" s="4">
        <f t="shared" si="10"/>
        <v>64.36</v>
      </c>
      <c r="D675" s="1" t="str">
        <f>IF(表格4[[#This Row],[Close]]&gt;表格4[[#This Row],[3-Day Average]],"Buy",IF(表格4[[#This Row],[Close]]&lt;表格4[[#This Row],[3-Day Average]],"Sell",""))</f>
        <v>Sell</v>
      </c>
      <c r="E675" s="5">
        <f>IF(表格4[[#This Row],[Suggestion]]="Buy",E674-FLOOR(E674/表格4[[#This Row],[Close]],1)*表格4[[#This Row],[Close]],IF(表格4[[#This Row],[Suggestion]]="Sell",E674+F674*表格4[[#This Row],[Close]],E674))</f>
        <v>113383.34000000008</v>
      </c>
      <c r="F675" s="1">
        <f>IF(表格4[[#This Row],[Suggestion]]="Buy",F674+FLOOR(E674/表格4[[#This Row],[Close]],1),IF(表格4[[#This Row],[Suggestion]]="Sell",0,F674))</f>
        <v>0</v>
      </c>
      <c r="G675" s="5">
        <f>表格4[[#This Row],[Cash]]+表格4[[#This Row],[Stock Held]]*表格4[[#This Row],[Close]]</f>
        <v>113383.34000000008</v>
      </c>
      <c r="H675" s="7">
        <f>(表格4[[#This Row],[Close]]-$B$2)/$B$2</f>
        <v>0.42847608453837577</v>
      </c>
      <c r="I675" s="7">
        <f>(表格4[[#This Row],[Capital]]-$G$2)/$G$2</f>
        <v>0.13383340000000085</v>
      </c>
    </row>
    <row r="676" spans="1:9" x14ac:dyDescent="0.25">
      <c r="A676" s="6">
        <v>39664</v>
      </c>
      <c r="B676" s="1">
        <v>64.95</v>
      </c>
      <c r="C676" s="4">
        <f t="shared" si="10"/>
        <v>64.42</v>
      </c>
      <c r="D676" s="1" t="str">
        <f>IF(表格4[[#This Row],[Close]]&gt;表格4[[#This Row],[3-Day Average]],"Buy",IF(表格4[[#This Row],[Close]]&lt;表格4[[#This Row],[3-Day Average]],"Sell",""))</f>
        <v>Buy</v>
      </c>
      <c r="E676" s="5">
        <f>IF(表格4[[#This Row],[Suggestion]]="Buy",E675-FLOOR(E675/表格4[[#This Row],[Close]],1)*表格4[[#This Row],[Close]],IF(表格4[[#This Row],[Suggestion]]="Sell",E675+F675*表格4[[#This Row],[Close]],E675))</f>
        <v>45.590000000083819</v>
      </c>
      <c r="F676" s="1">
        <f>IF(表格4[[#This Row],[Suggestion]]="Buy",F675+FLOOR(E675/表格4[[#This Row],[Close]],1),IF(表格4[[#This Row],[Suggestion]]="Sell",0,F675))</f>
        <v>1745</v>
      </c>
      <c r="G676" s="5">
        <f>表格4[[#This Row],[Cash]]+表格4[[#This Row],[Stock Held]]*表格4[[#This Row],[Close]]</f>
        <v>113383.34000000008</v>
      </c>
      <c r="H676" s="7">
        <f>(表格4[[#This Row],[Close]]-$B$2)/$B$2</f>
        <v>0.44493882091212456</v>
      </c>
      <c r="I676" s="7">
        <f>(表格4[[#This Row],[Capital]]-$G$2)/$G$2</f>
        <v>0.13383340000000085</v>
      </c>
    </row>
    <row r="677" spans="1:9" x14ac:dyDescent="0.25">
      <c r="A677" s="6">
        <v>39665</v>
      </c>
      <c r="B677" s="1">
        <v>65</v>
      </c>
      <c r="C677" s="4">
        <f t="shared" si="10"/>
        <v>64.72</v>
      </c>
      <c r="D677" s="1" t="str">
        <f>IF(表格4[[#This Row],[Close]]&gt;表格4[[#This Row],[3-Day Average]],"Buy",IF(表格4[[#This Row],[Close]]&lt;表格4[[#This Row],[3-Day Average]],"Sell",""))</f>
        <v>Buy</v>
      </c>
      <c r="E677" s="5">
        <f>IF(表格4[[#This Row],[Suggestion]]="Buy",E676-FLOOR(E676/表格4[[#This Row],[Close]],1)*表格4[[#This Row],[Close]],IF(表格4[[#This Row],[Suggestion]]="Sell",E676+F676*表格4[[#This Row],[Close]],E676))</f>
        <v>45.590000000083819</v>
      </c>
      <c r="F677" s="1">
        <f>IF(表格4[[#This Row],[Suggestion]]="Buy",F676+FLOOR(E676/表格4[[#This Row],[Close]],1),IF(表格4[[#This Row],[Suggestion]]="Sell",0,F676))</f>
        <v>1745</v>
      </c>
      <c r="G677" s="5">
        <f>表格4[[#This Row],[Cash]]+表格4[[#This Row],[Stock Held]]*表格4[[#This Row],[Close]]</f>
        <v>113470.59000000008</v>
      </c>
      <c r="H677" s="7">
        <f>(表格4[[#This Row],[Close]]-$B$2)/$B$2</f>
        <v>0.4460511679644048</v>
      </c>
      <c r="I677" s="7">
        <f>(表格4[[#This Row],[Capital]]-$G$2)/$G$2</f>
        <v>0.13470590000000085</v>
      </c>
    </row>
    <row r="678" spans="1:9" x14ac:dyDescent="0.25">
      <c r="A678" s="6">
        <v>39666</v>
      </c>
      <c r="B678" s="1">
        <v>65</v>
      </c>
      <c r="C678" s="4">
        <f t="shared" si="10"/>
        <v>64.983333333333334</v>
      </c>
      <c r="D678" s="1" t="str">
        <f>IF(表格4[[#This Row],[Close]]&gt;表格4[[#This Row],[3-Day Average]],"Buy",IF(表格4[[#This Row],[Close]]&lt;表格4[[#This Row],[3-Day Average]],"Sell",""))</f>
        <v>Buy</v>
      </c>
      <c r="E678" s="5">
        <f>IF(表格4[[#This Row],[Suggestion]]="Buy",E677-FLOOR(E677/表格4[[#This Row],[Close]],1)*表格4[[#This Row],[Close]],IF(表格4[[#This Row],[Suggestion]]="Sell",E677+F677*表格4[[#This Row],[Close]],E677))</f>
        <v>45.590000000083819</v>
      </c>
      <c r="F678" s="1">
        <f>IF(表格4[[#This Row],[Suggestion]]="Buy",F677+FLOOR(E677/表格4[[#This Row],[Close]],1),IF(表格4[[#This Row],[Suggestion]]="Sell",0,F677))</f>
        <v>1745</v>
      </c>
      <c r="G678" s="5">
        <f>表格4[[#This Row],[Cash]]+表格4[[#This Row],[Stock Held]]*表格4[[#This Row],[Close]]</f>
        <v>113470.59000000008</v>
      </c>
      <c r="H678" s="7">
        <f>(表格4[[#This Row],[Close]]-$B$2)/$B$2</f>
        <v>0.4460511679644048</v>
      </c>
      <c r="I678" s="7">
        <f>(表格4[[#This Row],[Capital]]-$G$2)/$G$2</f>
        <v>0.13470590000000085</v>
      </c>
    </row>
    <row r="679" spans="1:9" x14ac:dyDescent="0.25">
      <c r="A679" s="6">
        <v>39667</v>
      </c>
      <c r="B679" s="1">
        <v>65.86</v>
      </c>
      <c r="C679" s="4">
        <f t="shared" si="10"/>
        <v>65.286666666666676</v>
      </c>
      <c r="D679" s="1" t="str">
        <f>IF(表格4[[#This Row],[Close]]&gt;表格4[[#This Row],[3-Day Average]],"Buy",IF(表格4[[#This Row],[Close]]&lt;表格4[[#This Row],[3-Day Average]],"Sell",""))</f>
        <v>Buy</v>
      </c>
      <c r="E679" s="5">
        <f>IF(表格4[[#This Row],[Suggestion]]="Buy",E678-FLOOR(E678/表格4[[#This Row],[Close]],1)*表格4[[#This Row],[Close]],IF(表格4[[#This Row],[Suggestion]]="Sell",E678+F678*表格4[[#This Row],[Close]],E678))</f>
        <v>45.590000000083819</v>
      </c>
      <c r="F679" s="1">
        <f>IF(表格4[[#This Row],[Suggestion]]="Buy",F678+FLOOR(E678/表格4[[#This Row],[Close]],1),IF(表格4[[#This Row],[Suggestion]]="Sell",0,F678))</f>
        <v>1745</v>
      </c>
      <c r="G679" s="5">
        <f>表格4[[#This Row],[Cash]]+表格4[[#This Row],[Stock Held]]*表格4[[#This Row],[Close]]</f>
        <v>114971.29000000008</v>
      </c>
      <c r="H679" s="7">
        <f>(表格4[[#This Row],[Close]]-$B$2)/$B$2</f>
        <v>0.46518353726362616</v>
      </c>
      <c r="I679" s="7">
        <f>(表格4[[#This Row],[Capital]]-$G$2)/$G$2</f>
        <v>0.14971290000000081</v>
      </c>
    </row>
    <row r="680" spans="1:9" x14ac:dyDescent="0.25">
      <c r="A680" s="6">
        <v>39668</v>
      </c>
      <c r="B680" s="1">
        <v>65.900000000000006</v>
      </c>
      <c r="C680" s="4">
        <f t="shared" si="10"/>
        <v>65.586666666666673</v>
      </c>
      <c r="D680" s="1" t="str">
        <f>IF(表格4[[#This Row],[Close]]&gt;表格4[[#This Row],[3-Day Average]],"Buy",IF(表格4[[#This Row],[Close]]&lt;表格4[[#This Row],[3-Day Average]],"Sell",""))</f>
        <v>Buy</v>
      </c>
      <c r="E680" s="5">
        <f>IF(表格4[[#This Row],[Suggestion]]="Buy",E679-FLOOR(E679/表格4[[#This Row],[Close]],1)*表格4[[#This Row],[Close]],IF(表格4[[#This Row],[Suggestion]]="Sell",E679+F679*表格4[[#This Row],[Close]],E679))</f>
        <v>45.590000000083819</v>
      </c>
      <c r="F680" s="1">
        <f>IF(表格4[[#This Row],[Suggestion]]="Buy",F679+FLOOR(E679/表格4[[#This Row],[Close]],1),IF(表格4[[#This Row],[Suggestion]]="Sell",0,F679))</f>
        <v>1745</v>
      </c>
      <c r="G680" s="5">
        <f>表格4[[#This Row],[Cash]]+表格4[[#This Row],[Stock Held]]*表格4[[#This Row],[Close]]</f>
        <v>115041.0900000001</v>
      </c>
      <c r="H680" s="7">
        <f>(表格4[[#This Row],[Close]]-$B$2)/$B$2</f>
        <v>0.46607341490545051</v>
      </c>
      <c r="I680" s="7">
        <f>(表格4[[#This Row],[Capital]]-$G$2)/$G$2</f>
        <v>0.15041090000000099</v>
      </c>
    </row>
    <row r="681" spans="1:9" x14ac:dyDescent="0.25">
      <c r="A681" s="6">
        <v>39671</v>
      </c>
      <c r="B681" s="1">
        <v>67.400000000000006</v>
      </c>
      <c r="C681" s="4">
        <f t="shared" si="10"/>
        <v>66.38666666666667</v>
      </c>
      <c r="D681" s="1" t="str">
        <f>IF(表格4[[#This Row],[Close]]&gt;表格4[[#This Row],[3-Day Average]],"Buy",IF(表格4[[#This Row],[Close]]&lt;表格4[[#This Row],[3-Day Average]],"Sell",""))</f>
        <v>Buy</v>
      </c>
      <c r="E681" s="5">
        <f>IF(表格4[[#This Row],[Suggestion]]="Buy",E680-FLOOR(E680/表格4[[#This Row],[Close]],1)*表格4[[#This Row],[Close]],IF(表格4[[#This Row],[Suggestion]]="Sell",E680+F680*表格4[[#This Row],[Close]],E680))</f>
        <v>45.590000000083819</v>
      </c>
      <c r="F681" s="1">
        <f>IF(表格4[[#This Row],[Suggestion]]="Buy",F680+FLOOR(E680/表格4[[#This Row],[Close]],1),IF(表格4[[#This Row],[Suggestion]]="Sell",0,F680))</f>
        <v>1745</v>
      </c>
      <c r="G681" s="5">
        <f>表格4[[#This Row],[Cash]]+表格4[[#This Row],[Stock Held]]*表格4[[#This Row],[Close]]</f>
        <v>117658.5900000001</v>
      </c>
      <c r="H681" s="7">
        <f>(表格4[[#This Row],[Close]]-$B$2)/$B$2</f>
        <v>0.49944382647385988</v>
      </c>
      <c r="I681" s="7">
        <f>(表格4[[#This Row],[Capital]]-$G$2)/$G$2</f>
        <v>0.17658590000000099</v>
      </c>
    </row>
    <row r="682" spans="1:9" x14ac:dyDescent="0.25">
      <c r="A682" s="6">
        <v>39672</v>
      </c>
      <c r="B682" s="1">
        <v>66.849999999999994</v>
      </c>
      <c r="C682" s="4">
        <f t="shared" si="10"/>
        <v>66.716666666666669</v>
      </c>
      <c r="D682" s="1" t="str">
        <f>IF(表格4[[#This Row],[Close]]&gt;表格4[[#This Row],[3-Day Average]],"Buy",IF(表格4[[#This Row],[Close]]&lt;表格4[[#This Row],[3-Day Average]],"Sell",""))</f>
        <v>Buy</v>
      </c>
      <c r="E682" s="5">
        <f>IF(表格4[[#This Row],[Suggestion]]="Buy",E681-FLOOR(E681/表格4[[#This Row],[Close]],1)*表格4[[#This Row],[Close]],IF(表格4[[#This Row],[Suggestion]]="Sell",E681+F681*表格4[[#This Row],[Close]],E681))</f>
        <v>45.590000000083819</v>
      </c>
      <c r="F682" s="1">
        <f>IF(表格4[[#This Row],[Suggestion]]="Buy",F681+FLOOR(E681/表格4[[#This Row],[Close]],1),IF(表格4[[#This Row],[Suggestion]]="Sell",0,F681))</f>
        <v>1745</v>
      </c>
      <c r="G682" s="5">
        <f>表格4[[#This Row],[Cash]]+表格4[[#This Row],[Stock Held]]*表格4[[#This Row],[Close]]</f>
        <v>116698.84000000007</v>
      </c>
      <c r="H682" s="7">
        <f>(表格4[[#This Row],[Close]]-$B$2)/$B$2</f>
        <v>0.48720800889877619</v>
      </c>
      <c r="I682" s="7">
        <f>(表格4[[#This Row],[Capital]]-$G$2)/$G$2</f>
        <v>0.1669884000000007</v>
      </c>
    </row>
    <row r="683" spans="1:9" x14ac:dyDescent="0.25">
      <c r="A683" s="6">
        <v>39673</v>
      </c>
      <c r="B683" s="1">
        <v>67.510000000000005</v>
      </c>
      <c r="C683" s="4">
        <f t="shared" si="10"/>
        <v>67.25333333333333</v>
      </c>
      <c r="D683" s="1" t="str">
        <f>IF(表格4[[#This Row],[Close]]&gt;表格4[[#This Row],[3-Day Average]],"Buy",IF(表格4[[#This Row],[Close]]&lt;表格4[[#This Row],[3-Day Average]],"Sell",""))</f>
        <v>Buy</v>
      </c>
      <c r="E683" s="5">
        <f>IF(表格4[[#This Row],[Suggestion]]="Buy",E682-FLOOR(E682/表格4[[#This Row],[Close]],1)*表格4[[#This Row],[Close]],IF(表格4[[#This Row],[Suggestion]]="Sell",E682+F682*表格4[[#This Row],[Close]],E682))</f>
        <v>45.590000000083819</v>
      </c>
      <c r="F683" s="1">
        <f>IF(表格4[[#This Row],[Suggestion]]="Buy",F682+FLOOR(E682/表格4[[#This Row],[Close]],1),IF(表格4[[#This Row],[Suggestion]]="Sell",0,F682))</f>
        <v>1745</v>
      </c>
      <c r="G683" s="5">
        <f>表格4[[#This Row],[Cash]]+表格4[[#This Row],[Stock Held]]*表格4[[#This Row],[Close]]</f>
        <v>117850.5400000001</v>
      </c>
      <c r="H683" s="7">
        <f>(表格4[[#This Row],[Close]]-$B$2)/$B$2</f>
        <v>0.5018909899888766</v>
      </c>
      <c r="I683" s="7">
        <f>(表格4[[#This Row],[Capital]]-$G$2)/$G$2</f>
        <v>0.17850540000000095</v>
      </c>
    </row>
    <row r="684" spans="1:9" x14ac:dyDescent="0.25">
      <c r="A684" s="6">
        <v>39674</v>
      </c>
      <c r="B684" s="1">
        <v>67.89</v>
      </c>
      <c r="C684" s="4">
        <f t="shared" si="10"/>
        <v>67.416666666666671</v>
      </c>
      <c r="D684" s="1" t="str">
        <f>IF(表格4[[#This Row],[Close]]&gt;表格4[[#This Row],[3-Day Average]],"Buy",IF(表格4[[#This Row],[Close]]&lt;表格4[[#This Row],[3-Day Average]],"Sell",""))</f>
        <v>Buy</v>
      </c>
      <c r="E684" s="5">
        <f>IF(表格4[[#This Row],[Suggestion]]="Buy",E683-FLOOR(E683/表格4[[#This Row],[Close]],1)*表格4[[#This Row],[Close]],IF(表格4[[#This Row],[Suggestion]]="Sell",E683+F683*表格4[[#This Row],[Close]],E683))</f>
        <v>45.590000000083819</v>
      </c>
      <c r="F684" s="1">
        <f>IF(表格4[[#This Row],[Suggestion]]="Buy",F683+FLOOR(E683/表格4[[#This Row],[Close]],1),IF(表格4[[#This Row],[Suggestion]]="Sell",0,F683))</f>
        <v>1745</v>
      </c>
      <c r="G684" s="5">
        <f>表格4[[#This Row],[Cash]]+表格4[[#This Row],[Stock Held]]*表格4[[#This Row],[Close]]</f>
        <v>118513.64000000009</v>
      </c>
      <c r="H684" s="7">
        <f>(表格4[[#This Row],[Close]]-$B$2)/$B$2</f>
        <v>0.51034482758620681</v>
      </c>
      <c r="I684" s="7">
        <f>(表格4[[#This Row],[Capital]]-$G$2)/$G$2</f>
        <v>0.18513640000000087</v>
      </c>
    </row>
    <row r="685" spans="1:9" x14ac:dyDescent="0.25">
      <c r="A685" s="6">
        <v>39675</v>
      </c>
      <c r="B685" s="1">
        <v>66.58</v>
      </c>
      <c r="C685" s="4">
        <f t="shared" si="10"/>
        <v>67.326666666666668</v>
      </c>
      <c r="D685" s="1" t="str">
        <f>IF(表格4[[#This Row],[Close]]&gt;表格4[[#This Row],[3-Day Average]],"Buy",IF(表格4[[#This Row],[Close]]&lt;表格4[[#This Row],[3-Day Average]],"Sell",""))</f>
        <v>Sell</v>
      </c>
      <c r="E685" s="5">
        <f>IF(表格4[[#This Row],[Suggestion]]="Buy",E684-FLOOR(E684/表格4[[#This Row],[Close]],1)*表格4[[#This Row],[Close]],IF(表格4[[#This Row],[Suggestion]]="Sell",E684+F684*表格4[[#This Row],[Close]],E684))</f>
        <v>116227.69000000008</v>
      </c>
      <c r="F685" s="1">
        <f>IF(表格4[[#This Row],[Suggestion]]="Buy",F684+FLOOR(E684/表格4[[#This Row],[Close]],1),IF(表格4[[#This Row],[Suggestion]]="Sell",0,F684))</f>
        <v>0</v>
      </c>
      <c r="G685" s="5">
        <f>表格4[[#This Row],[Cash]]+表格4[[#This Row],[Stock Held]]*表格4[[#This Row],[Close]]</f>
        <v>116227.69000000008</v>
      </c>
      <c r="H685" s="7">
        <f>(表格4[[#This Row],[Close]]-$B$2)/$B$2</f>
        <v>0.4812013348164626</v>
      </c>
      <c r="I685" s="7">
        <f>(表格4[[#This Row],[Capital]]-$G$2)/$G$2</f>
        <v>0.16227690000000075</v>
      </c>
    </row>
    <row r="686" spans="1:9" x14ac:dyDescent="0.25">
      <c r="A686" s="6">
        <v>39678</v>
      </c>
      <c r="B686" s="1">
        <v>66.5</v>
      </c>
      <c r="C686" s="4">
        <f t="shared" si="10"/>
        <v>66.989999999999995</v>
      </c>
      <c r="D686" s="1" t="str">
        <f>IF(表格4[[#This Row],[Close]]&gt;表格4[[#This Row],[3-Day Average]],"Buy",IF(表格4[[#This Row],[Close]]&lt;表格4[[#This Row],[3-Day Average]],"Sell",""))</f>
        <v>Sell</v>
      </c>
      <c r="E686" s="5">
        <f>IF(表格4[[#This Row],[Suggestion]]="Buy",E685-FLOOR(E685/表格4[[#This Row],[Close]],1)*表格4[[#This Row],[Close]],IF(表格4[[#This Row],[Suggestion]]="Sell",E685+F685*表格4[[#This Row],[Close]],E685))</f>
        <v>116227.69000000008</v>
      </c>
      <c r="F686" s="1">
        <f>IF(表格4[[#This Row],[Suggestion]]="Buy",F685+FLOOR(E685/表格4[[#This Row],[Close]],1),IF(表格4[[#This Row],[Suggestion]]="Sell",0,F685))</f>
        <v>0</v>
      </c>
      <c r="G686" s="5">
        <f>表格4[[#This Row],[Cash]]+表格4[[#This Row],[Stock Held]]*表格4[[#This Row],[Close]]</f>
        <v>116227.69000000008</v>
      </c>
      <c r="H686" s="7">
        <f>(表格4[[#This Row],[Close]]-$B$2)/$B$2</f>
        <v>0.47942157953281417</v>
      </c>
      <c r="I686" s="7">
        <f>(表格4[[#This Row],[Capital]]-$G$2)/$G$2</f>
        <v>0.16227690000000075</v>
      </c>
    </row>
    <row r="687" spans="1:9" x14ac:dyDescent="0.25">
      <c r="A687" s="6">
        <v>39679</v>
      </c>
      <c r="B687" s="1">
        <v>66.7</v>
      </c>
      <c r="C687" s="4">
        <f t="shared" si="10"/>
        <v>66.59333333333332</v>
      </c>
      <c r="D687" s="1" t="str">
        <f>IF(表格4[[#This Row],[Close]]&gt;表格4[[#This Row],[3-Day Average]],"Buy",IF(表格4[[#This Row],[Close]]&lt;表格4[[#This Row],[3-Day Average]],"Sell",""))</f>
        <v>Buy</v>
      </c>
      <c r="E687" s="5">
        <f>IF(表格4[[#This Row],[Suggestion]]="Buy",E686-FLOOR(E686/表格4[[#This Row],[Close]],1)*表格4[[#This Row],[Close]],IF(表格4[[#This Row],[Suggestion]]="Sell",E686+F686*表格4[[#This Row],[Close]],E686))</f>
        <v>36.290000000066357</v>
      </c>
      <c r="F687" s="1">
        <f>IF(表格4[[#This Row],[Suggestion]]="Buy",F686+FLOOR(E686/表格4[[#This Row],[Close]],1),IF(表格4[[#This Row],[Suggestion]]="Sell",0,F686))</f>
        <v>1742</v>
      </c>
      <c r="G687" s="5">
        <f>表格4[[#This Row],[Cash]]+表格4[[#This Row],[Stock Held]]*表格4[[#This Row],[Close]]</f>
        <v>116227.69000000008</v>
      </c>
      <c r="H687" s="7">
        <f>(表格4[[#This Row],[Close]]-$B$2)/$B$2</f>
        <v>0.48387096774193544</v>
      </c>
      <c r="I687" s="7">
        <f>(表格4[[#This Row],[Capital]]-$G$2)/$G$2</f>
        <v>0.16227690000000075</v>
      </c>
    </row>
    <row r="688" spans="1:9" x14ac:dyDescent="0.25">
      <c r="A688" s="6">
        <v>39680</v>
      </c>
      <c r="B688" s="1">
        <v>68</v>
      </c>
      <c r="C688" s="4">
        <f t="shared" si="10"/>
        <v>67.066666666666663</v>
      </c>
      <c r="D688" s="1" t="str">
        <f>IF(表格4[[#This Row],[Close]]&gt;表格4[[#This Row],[3-Day Average]],"Buy",IF(表格4[[#This Row],[Close]]&lt;表格4[[#This Row],[3-Day Average]],"Sell",""))</f>
        <v>Buy</v>
      </c>
      <c r="E688" s="5">
        <f>IF(表格4[[#This Row],[Suggestion]]="Buy",E687-FLOOR(E687/表格4[[#This Row],[Close]],1)*表格4[[#This Row],[Close]],IF(表格4[[#This Row],[Suggestion]]="Sell",E687+F687*表格4[[#This Row],[Close]],E687))</f>
        <v>36.290000000066357</v>
      </c>
      <c r="F688" s="1">
        <f>IF(表格4[[#This Row],[Suggestion]]="Buy",F687+FLOOR(E687/表格4[[#This Row],[Close]],1),IF(表格4[[#This Row],[Suggestion]]="Sell",0,F687))</f>
        <v>1742</v>
      </c>
      <c r="G688" s="5">
        <f>表格4[[#This Row],[Cash]]+表格4[[#This Row],[Stock Held]]*表格4[[#This Row],[Close]]</f>
        <v>118492.29000000007</v>
      </c>
      <c r="H688" s="7">
        <f>(表格4[[#This Row],[Close]]-$B$2)/$B$2</f>
        <v>0.51279199110122353</v>
      </c>
      <c r="I688" s="7">
        <f>(表格4[[#This Row],[Capital]]-$G$2)/$G$2</f>
        <v>0.18492290000000067</v>
      </c>
    </row>
    <row r="689" spans="1:9" x14ac:dyDescent="0.25">
      <c r="A689" s="6">
        <v>39681</v>
      </c>
      <c r="B689" s="1">
        <v>66.05</v>
      </c>
      <c r="C689" s="4">
        <f t="shared" si="10"/>
        <v>66.916666666666671</v>
      </c>
      <c r="D689" s="1" t="str">
        <f>IF(表格4[[#This Row],[Close]]&gt;表格4[[#This Row],[3-Day Average]],"Buy",IF(表格4[[#This Row],[Close]]&lt;表格4[[#This Row],[3-Day Average]],"Sell",""))</f>
        <v>Sell</v>
      </c>
      <c r="E689" s="5">
        <f>IF(表格4[[#This Row],[Suggestion]]="Buy",E688-FLOOR(E688/表格4[[#This Row],[Close]],1)*表格4[[#This Row],[Close]],IF(表格4[[#This Row],[Suggestion]]="Sell",E688+F688*表格4[[#This Row],[Close]],E688))</f>
        <v>115095.39000000006</v>
      </c>
      <c r="F689" s="1">
        <f>IF(表格4[[#This Row],[Suggestion]]="Buy",F688+FLOOR(E688/表格4[[#This Row],[Close]],1),IF(表格4[[#This Row],[Suggestion]]="Sell",0,F688))</f>
        <v>0</v>
      </c>
      <c r="G689" s="5">
        <f>表格4[[#This Row],[Cash]]+表格4[[#This Row],[Stock Held]]*表格4[[#This Row],[Close]]</f>
        <v>115095.39000000006</v>
      </c>
      <c r="H689" s="7">
        <f>(表格4[[#This Row],[Close]]-$B$2)/$B$2</f>
        <v>0.46941045606229126</v>
      </c>
      <c r="I689" s="7">
        <f>(表格4[[#This Row],[Capital]]-$G$2)/$G$2</f>
        <v>0.15095390000000058</v>
      </c>
    </row>
    <row r="690" spans="1:9" x14ac:dyDescent="0.25">
      <c r="A690" s="6">
        <v>39682</v>
      </c>
      <c r="B690" s="1">
        <v>66.05</v>
      </c>
      <c r="C690" s="4">
        <f t="shared" si="10"/>
        <v>66.7</v>
      </c>
      <c r="D690" s="1" t="str">
        <f>IF(表格4[[#This Row],[Close]]&gt;表格4[[#This Row],[3-Day Average]],"Buy",IF(表格4[[#This Row],[Close]]&lt;表格4[[#This Row],[3-Day Average]],"Sell",""))</f>
        <v>Sell</v>
      </c>
      <c r="E690" s="5">
        <f>IF(表格4[[#This Row],[Suggestion]]="Buy",E689-FLOOR(E689/表格4[[#This Row],[Close]],1)*表格4[[#This Row],[Close]],IF(表格4[[#This Row],[Suggestion]]="Sell",E689+F689*表格4[[#This Row],[Close]],E689))</f>
        <v>115095.39000000006</v>
      </c>
      <c r="F690" s="1">
        <f>IF(表格4[[#This Row],[Suggestion]]="Buy",F689+FLOOR(E689/表格4[[#This Row],[Close]],1),IF(表格4[[#This Row],[Suggestion]]="Sell",0,F689))</f>
        <v>0</v>
      </c>
      <c r="G690" s="5">
        <f>表格4[[#This Row],[Cash]]+表格4[[#This Row],[Stock Held]]*表格4[[#This Row],[Close]]</f>
        <v>115095.39000000006</v>
      </c>
      <c r="H690" s="7">
        <f>(表格4[[#This Row],[Close]]-$B$2)/$B$2</f>
        <v>0.46941045606229126</v>
      </c>
      <c r="I690" s="7">
        <f>(表格4[[#This Row],[Capital]]-$G$2)/$G$2</f>
        <v>0.15095390000000058</v>
      </c>
    </row>
    <row r="691" spans="1:9" x14ac:dyDescent="0.25">
      <c r="A691" s="6">
        <v>39685</v>
      </c>
      <c r="B691" s="1">
        <v>67</v>
      </c>
      <c r="C691" s="4">
        <f t="shared" si="10"/>
        <v>66.36666666666666</v>
      </c>
      <c r="D691" s="1" t="str">
        <f>IF(表格4[[#This Row],[Close]]&gt;表格4[[#This Row],[3-Day Average]],"Buy",IF(表格4[[#This Row],[Close]]&lt;表格4[[#This Row],[3-Day Average]],"Sell",""))</f>
        <v>Buy</v>
      </c>
      <c r="E691" s="5">
        <f>IF(表格4[[#This Row],[Suggestion]]="Buy",E690-FLOOR(E690/表格4[[#This Row],[Close]],1)*表格4[[#This Row],[Close]],IF(表格4[[#This Row],[Suggestion]]="Sell",E690+F690*表格4[[#This Row],[Close]],E690))</f>
        <v>56.390000000057626</v>
      </c>
      <c r="F691" s="1">
        <f>IF(表格4[[#This Row],[Suggestion]]="Buy",F690+FLOOR(E690/表格4[[#This Row],[Close]],1),IF(表格4[[#This Row],[Suggestion]]="Sell",0,F690))</f>
        <v>1717</v>
      </c>
      <c r="G691" s="5">
        <f>表格4[[#This Row],[Cash]]+表格4[[#This Row],[Stock Held]]*表格4[[#This Row],[Close]]</f>
        <v>115095.39000000006</v>
      </c>
      <c r="H691" s="7">
        <f>(表格4[[#This Row],[Close]]-$B$2)/$B$2</f>
        <v>0.49054505005561727</v>
      </c>
      <c r="I691" s="7">
        <f>(表格4[[#This Row],[Capital]]-$G$2)/$G$2</f>
        <v>0.15095390000000058</v>
      </c>
    </row>
    <row r="692" spans="1:9" x14ac:dyDescent="0.25">
      <c r="A692" s="6">
        <v>39686</v>
      </c>
      <c r="B692" s="1">
        <v>66.900000000000006</v>
      </c>
      <c r="C692" s="4">
        <f t="shared" si="10"/>
        <v>66.650000000000006</v>
      </c>
      <c r="D692" s="1" t="str">
        <f>IF(表格4[[#This Row],[Close]]&gt;表格4[[#This Row],[3-Day Average]],"Buy",IF(表格4[[#This Row],[Close]]&lt;表格4[[#This Row],[3-Day Average]],"Sell",""))</f>
        <v>Buy</v>
      </c>
      <c r="E692" s="5">
        <f>IF(表格4[[#This Row],[Suggestion]]="Buy",E691-FLOOR(E691/表格4[[#This Row],[Close]],1)*表格4[[#This Row],[Close]],IF(表格4[[#This Row],[Suggestion]]="Sell",E691+F691*表格4[[#This Row],[Close]],E691))</f>
        <v>56.390000000057626</v>
      </c>
      <c r="F692" s="1">
        <f>IF(表格4[[#This Row],[Suggestion]]="Buy",F691+FLOOR(E691/表格4[[#This Row],[Close]],1),IF(表格4[[#This Row],[Suggestion]]="Sell",0,F691))</f>
        <v>1717</v>
      </c>
      <c r="G692" s="5">
        <f>表格4[[#This Row],[Cash]]+表格4[[#This Row],[Stock Held]]*表格4[[#This Row],[Close]]</f>
        <v>114923.69000000006</v>
      </c>
      <c r="H692" s="7">
        <f>(表格4[[#This Row],[Close]]-$B$2)/$B$2</f>
        <v>0.48832035595105677</v>
      </c>
      <c r="I692" s="7">
        <f>(表格4[[#This Row],[Capital]]-$G$2)/$G$2</f>
        <v>0.14923690000000062</v>
      </c>
    </row>
    <row r="693" spans="1:9" x14ac:dyDescent="0.25">
      <c r="A693" s="6">
        <v>39687</v>
      </c>
      <c r="B693" s="1">
        <v>65.900000000000006</v>
      </c>
      <c r="C693" s="4">
        <f t="shared" si="10"/>
        <v>66.600000000000009</v>
      </c>
      <c r="D693" s="1" t="str">
        <f>IF(表格4[[#This Row],[Close]]&gt;表格4[[#This Row],[3-Day Average]],"Buy",IF(表格4[[#This Row],[Close]]&lt;表格4[[#This Row],[3-Day Average]],"Sell",""))</f>
        <v>Sell</v>
      </c>
      <c r="E693" s="5">
        <f>IF(表格4[[#This Row],[Suggestion]]="Buy",E692-FLOOR(E692/表格4[[#This Row],[Close]],1)*表格4[[#This Row],[Close]],IF(表格4[[#This Row],[Suggestion]]="Sell",E692+F692*表格4[[#This Row],[Close]],E692))</f>
        <v>113206.69000000006</v>
      </c>
      <c r="F693" s="1">
        <f>IF(表格4[[#This Row],[Suggestion]]="Buy",F692+FLOOR(E692/表格4[[#This Row],[Close]],1),IF(表格4[[#This Row],[Suggestion]]="Sell",0,F692))</f>
        <v>0</v>
      </c>
      <c r="G693" s="5">
        <f>表格4[[#This Row],[Cash]]+表格4[[#This Row],[Stock Held]]*表格4[[#This Row],[Close]]</f>
        <v>113206.69000000006</v>
      </c>
      <c r="H693" s="7">
        <f>(表格4[[#This Row],[Close]]-$B$2)/$B$2</f>
        <v>0.46607341490545051</v>
      </c>
      <c r="I693" s="7">
        <f>(表格4[[#This Row],[Capital]]-$G$2)/$G$2</f>
        <v>0.1320669000000006</v>
      </c>
    </row>
    <row r="694" spans="1:9" x14ac:dyDescent="0.25">
      <c r="A694" s="6">
        <v>39688</v>
      </c>
      <c r="B694" s="1">
        <v>65.849999999999994</v>
      </c>
      <c r="C694" s="4">
        <f t="shared" si="10"/>
        <v>66.216666666666669</v>
      </c>
      <c r="D694" s="1" t="str">
        <f>IF(表格4[[#This Row],[Close]]&gt;表格4[[#This Row],[3-Day Average]],"Buy",IF(表格4[[#This Row],[Close]]&lt;表格4[[#This Row],[3-Day Average]],"Sell",""))</f>
        <v>Sell</v>
      </c>
      <c r="E694" s="5">
        <f>IF(表格4[[#This Row],[Suggestion]]="Buy",E693-FLOOR(E693/表格4[[#This Row],[Close]],1)*表格4[[#This Row],[Close]],IF(表格4[[#This Row],[Suggestion]]="Sell",E693+F693*表格4[[#This Row],[Close]],E693))</f>
        <v>113206.69000000006</v>
      </c>
      <c r="F694" s="1">
        <f>IF(表格4[[#This Row],[Suggestion]]="Buy",F693+FLOOR(E693/表格4[[#This Row],[Close]],1),IF(表格4[[#This Row],[Suggestion]]="Sell",0,F693))</f>
        <v>0</v>
      </c>
      <c r="G694" s="5">
        <f>表格4[[#This Row],[Cash]]+表格4[[#This Row],[Stock Held]]*表格4[[#This Row],[Close]]</f>
        <v>113206.69000000006</v>
      </c>
      <c r="H694" s="7">
        <f>(表格4[[#This Row],[Close]]-$B$2)/$B$2</f>
        <v>0.46496106785316998</v>
      </c>
      <c r="I694" s="7">
        <f>(表格4[[#This Row],[Capital]]-$G$2)/$G$2</f>
        <v>0.1320669000000006</v>
      </c>
    </row>
    <row r="695" spans="1:9" x14ac:dyDescent="0.25">
      <c r="A695" s="6">
        <v>39689</v>
      </c>
      <c r="B695" s="1">
        <v>63.5</v>
      </c>
      <c r="C695" s="4">
        <f t="shared" si="10"/>
        <v>65.083333333333329</v>
      </c>
      <c r="D695" s="1" t="str">
        <f>IF(表格4[[#This Row],[Close]]&gt;表格4[[#This Row],[3-Day Average]],"Buy",IF(表格4[[#This Row],[Close]]&lt;表格4[[#This Row],[3-Day Average]],"Sell",""))</f>
        <v>Sell</v>
      </c>
      <c r="E695" s="5">
        <f>IF(表格4[[#This Row],[Suggestion]]="Buy",E694-FLOOR(E694/表格4[[#This Row],[Close]],1)*表格4[[#This Row],[Close]],IF(表格4[[#This Row],[Suggestion]]="Sell",E694+F694*表格4[[#This Row],[Close]],E694))</f>
        <v>113206.69000000006</v>
      </c>
      <c r="F695" s="1">
        <f>IF(表格4[[#This Row],[Suggestion]]="Buy",F694+FLOOR(E694/表格4[[#This Row],[Close]],1),IF(表格4[[#This Row],[Suggestion]]="Sell",0,F694))</f>
        <v>0</v>
      </c>
      <c r="G695" s="5">
        <f>表格4[[#This Row],[Cash]]+表格4[[#This Row],[Stock Held]]*表格4[[#This Row],[Close]]</f>
        <v>113206.69000000006</v>
      </c>
      <c r="H695" s="7">
        <f>(表格4[[#This Row],[Close]]-$B$2)/$B$2</f>
        <v>0.41268075639599544</v>
      </c>
      <c r="I695" s="7">
        <f>(表格4[[#This Row],[Capital]]-$G$2)/$G$2</f>
        <v>0.1320669000000006</v>
      </c>
    </row>
    <row r="696" spans="1:9" x14ac:dyDescent="0.25">
      <c r="A696" s="6">
        <v>39692</v>
      </c>
      <c r="B696" s="1">
        <v>61.65</v>
      </c>
      <c r="C696" s="4">
        <f t="shared" si="10"/>
        <v>63.666666666666664</v>
      </c>
      <c r="D696" s="1" t="str">
        <f>IF(表格4[[#This Row],[Close]]&gt;表格4[[#This Row],[3-Day Average]],"Buy",IF(表格4[[#This Row],[Close]]&lt;表格4[[#This Row],[3-Day Average]],"Sell",""))</f>
        <v>Sell</v>
      </c>
      <c r="E696" s="5">
        <f>IF(表格4[[#This Row],[Suggestion]]="Buy",E695-FLOOR(E695/表格4[[#This Row],[Close]],1)*表格4[[#This Row],[Close]],IF(表格4[[#This Row],[Suggestion]]="Sell",E695+F695*表格4[[#This Row],[Close]],E695))</f>
        <v>113206.69000000006</v>
      </c>
      <c r="F696" s="1">
        <f>IF(表格4[[#This Row],[Suggestion]]="Buy",F695+FLOOR(E695/表格4[[#This Row],[Close]],1),IF(表格4[[#This Row],[Suggestion]]="Sell",0,F695))</f>
        <v>0</v>
      </c>
      <c r="G696" s="5">
        <f>表格4[[#This Row],[Cash]]+表格4[[#This Row],[Stock Held]]*表格4[[#This Row],[Close]]</f>
        <v>113206.69000000006</v>
      </c>
      <c r="H696" s="7">
        <f>(表格4[[#This Row],[Close]]-$B$2)/$B$2</f>
        <v>0.37152391546162389</v>
      </c>
      <c r="I696" s="7">
        <f>(表格4[[#This Row],[Capital]]-$G$2)/$G$2</f>
        <v>0.1320669000000006</v>
      </c>
    </row>
    <row r="697" spans="1:9" x14ac:dyDescent="0.25">
      <c r="A697" s="6">
        <v>39693</v>
      </c>
      <c r="B697" s="1">
        <v>63.6</v>
      </c>
      <c r="C697" s="4">
        <f t="shared" si="10"/>
        <v>62.916666666666664</v>
      </c>
      <c r="D697" s="1" t="str">
        <f>IF(表格4[[#This Row],[Close]]&gt;表格4[[#This Row],[3-Day Average]],"Buy",IF(表格4[[#This Row],[Close]]&lt;表格4[[#This Row],[3-Day Average]],"Sell",""))</f>
        <v>Buy</v>
      </c>
      <c r="E697" s="5">
        <f>IF(表格4[[#This Row],[Suggestion]]="Buy",E696-FLOOR(E696/表格4[[#This Row],[Close]],1)*表格4[[#This Row],[Close]],IF(表格4[[#This Row],[Suggestion]]="Sell",E696+F696*表格4[[#This Row],[Close]],E696))</f>
        <v>62.290000000051805</v>
      </c>
      <c r="F697" s="1">
        <f>IF(表格4[[#This Row],[Suggestion]]="Buy",F696+FLOOR(E696/表格4[[#This Row],[Close]],1),IF(表格4[[#This Row],[Suggestion]]="Sell",0,F696))</f>
        <v>1779</v>
      </c>
      <c r="G697" s="5">
        <f>表格4[[#This Row],[Cash]]+表格4[[#This Row],[Stock Held]]*表格4[[#This Row],[Close]]</f>
        <v>113206.69000000006</v>
      </c>
      <c r="H697" s="7">
        <f>(表格4[[#This Row],[Close]]-$B$2)/$B$2</f>
        <v>0.41490545050055611</v>
      </c>
      <c r="I697" s="7">
        <f>(表格4[[#This Row],[Capital]]-$G$2)/$G$2</f>
        <v>0.1320669000000006</v>
      </c>
    </row>
    <row r="698" spans="1:9" x14ac:dyDescent="0.25">
      <c r="A698" s="6">
        <v>39694</v>
      </c>
      <c r="B698" s="1">
        <v>62.6</v>
      </c>
      <c r="C698" s="4">
        <f t="shared" si="10"/>
        <v>62.616666666666667</v>
      </c>
      <c r="D698" s="1" t="str">
        <f>IF(表格4[[#This Row],[Close]]&gt;表格4[[#This Row],[3-Day Average]],"Buy",IF(表格4[[#This Row],[Close]]&lt;表格4[[#This Row],[3-Day Average]],"Sell",""))</f>
        <v>Sell</v>
      </c>
      <c r="E698" s="5">
        <f>IF(表格4[[#This Row],[Suggestion]]="Buy",E697-FLOOR(E697/表格4[[#This Row],[Close]],1)*表格4[[#This Row],[Close]],IF(表格4[[#This Row],[Suggestion]]="Sell",E697+F697*表格4[[#This Row],[Close]],E697))</f>
        <v>111427.69000000006</v>
      </c>
      <c r="F698" s="1">
        <f>IF(表格4[[#This Row],[Suggestion]]="Buy",F697+FLOOR(E697/表格4[[#This Row],[Close]],1),IF(表格4[[#This Row],[Suggestion]]="Sell",0,F697))</f>
        <v>0</v>
      </c>
      <c r="G698" s="5">
        <f>表格4[[#This Row],[Cash]]+表格4[[#This Row],[Stock Held]]*表格4[[#This Row],[Close]]</f>
        <v>111427.69000000006</v>
      </c>
      <c r="H698" s="7">
        <f>(表格4[[#This Row],[Close]]-$B$2)/$B$2</f>
        <v>0.3926585094549499</v>
      </c>
      <c r="I698" s="7">
        <f>(表格4[[#This Row],[Capital]]-$G$2)/$G$2</f>
        <v>0.11427690000000061</v>
      </c>
    </row>
    <row r="699" spans="1:9" x14ac:dyDescent="0.25">
      <c r="A699" s="6">
        <v>39695</v>
      </c>
      <c r="B699" s="1">
        <v>63.35</v>
      </c>
      <c r="C699" s="4">
        <f t="shared" si="10"/>
        <v>63.183333333333337</v>
      </c>
      <c r="D699" s="1" t="str">
        <f>IF(表格4[[#This Row],[Close]]&gt;表格4[[#This Row],[3-Day Average]],"Buy",IF(表格4[[#This Row],[Close]]&lt;表格4[[#This Row],[3-Day Average]],"Sell",""))</f>
        <v>Buy</v>
      </c>
      <c r="E699" s="5">
        <f>IF(表格4[[#This Row],[Suggestion]]="Buy",E698-FLOOR(E698/表格4[[#This Row],[Close]],1)*表格4[[#This Row],[Close]],IF(表格4[[#This Row],[Suggestion]]="Sell",E698+F698*表格4[[#This Row],[Close]],E698))</f>
        <v>58.390000000057626</v>
      </c>
      <c r="F699" s="1">
        <f>IF(表格4[[#This Row],[Suggestion]]="Buy",F698+FLOOR(E698/表格4[[#This Row],[Close]],1),IF(表格4[[#This Row],[Suggestion]]="Sell",0,F698))</f>
        <v>1758</v>
      </c>
      <c r="G699" s="5">
        <f>表格4[[#This Row],[Cash]]+表格4[[#This Row],[Stock Held]]*表格4[[#This Row],[Close]]</f>
        <v>111427.69000000006</v>
      </c>
      <c r="H699" s="7">
        <f>(表格4[[#This Row],[Close]]-$B$2)/$B$2</f>
        <v>0.40934371523915458</v>
      </c>
      <c r="I699" s="7">
        <f>(表格4[[#This Row],[Capital]]-$G$2)/$G$2</f>
        <v>0.11427690000000061</v>
      </c>
    </row>
    <row r="700" spans="1:9" x14ac:dyDescent="0.25">
      <c r="A700" s="6">
        <v>39696</v>
      </c>
      <c r="B700" s="1">
        <v>65.2</v>
      </c>
      <c r="C700" s="4">
        <f t="shared" si="10"/>
        <v>63.716666666666669</v>
      </c>
      <c r="D700" s="1" t="str">
        <f>IF(表格4[[#This Row],[Close]]&gt;表格4[[#This Row],[3-Day Average]],"Buy",IF(表格4[[#This Row],[Close]]&lt;表格4[[#This Row],[3-Day Average]],"Sell",""))</f>
        <v>Buy</v>
      </c>
      <c r="E700" s="5">
        <f>IF(表格4[[#This Row],[Suggestion]]="Buy",E699-FLOOR(E699/表格4[[#This Row],[Close]],1)*表格4[[#This Row],[Close]],IF(表格4[[#This Row],[Suggestion]]="Sell",E699+F699*表格4[[#This Row],[Close]],E699))</f>
        <v>58.390000000057626</v>
      </c>
      <c r="F700" s="1">
        <f>IF(表格4[[#This Row],[Suggestion]]="Buy",F699+FLOOR(E699/表格4[[#This Row],[Close]],1),IF(表格4[[#This Row],[Suggestion]]="Sell",0,F699))</f>
        <v>1758</v>
      </c>
      <c r="G700" s="5">
        <f>表格4[[#This Row],[Cash]]+表格4[[#This Row],[Stock Held]]*表格4[[#This Row],[Close]]</f>
        <v>114679.99000000006</v>
      </c>
      <c r="H700" s="7">
        <f>(表格4[[#This Row],[Close]]-$B$2)/$B$2</f>
        <v>0.45050055617352613</v>
      </c>
      <c r="I700" s="7">
        <f>(表格4[[#This Row],[Capital]]-$G$2)/$G$2</f>
        <v>0.14679990000000062</v>
      </c>
    </row>
    <row r="701" spans="1:9" x14ac:dyDescent="0.25">
      <c r="A701" s="6">
        <v>39699</v>
      </c>
      <c r="B701" s="1">
        <v>65.8</v>
      </c>
      <c r="C701" s="4">
        <f t="shared" si="10"/>
        <v>64.783333333333346</v>
      </c>
      <c r="D701" s="1" t="str">
        <f>IF(表格4[[#This Row],[Close]]&gt;表格4[[#This Row],[3-Day Average]],"Buy",IF(表格4[[#This Row],[Close]]&lt;表格4[[#This Row],[3-Day Average]],"Sell",""))</f>
        <v>Buy</v>
      </c>
      <c r="E701" s="5">
        <f>IF(表格4[[#This Row],[Suggestion]]="Buy",E700-FLOOR(E700/表格4[[#This Row],[Close]],1)*表格4[[#This Row],[Close]],IF(表格4[[#This Row],[Suggestion]]="Sell",E700+F700*表格4[[#This Row],[Close]],E700))</f>
        <v>58.390000000057626</v>
      </c>
      <c r="F701" s="1">
        <f>IF(表格4[[#This Row],[Suggestion]]="Buy",F700+FLOOR(E700/表格4[[#This Row],[Close]],1),IF(表格4[[#This Row],[Suggestion]]="Sell",0,F700))</f>
        <v>1758</v>
      </c>
      <c r="G701" s="5">
        <f>表格4[[#This Row],[Cash]]+表格4[[#This Row],[Stock Held]]*表格4[[#This Row],[Close]]</f>
        <v>115734.79000000005</v>
      </c>
      <c r="H701" s="7">
        <f>(表格4[[#This Row],[Close]]-$B$2)/$B$2</f>
        <v>0.46384872080088974</v>
      </c>
      <c r="I701" s="7">
        <f>(表格4[[#This Row],[Capital]]-$G$2)/$G$2</f>
        <v>0.15734790000000051</v>
      </c>
    </row>
    <row r="702" spans="1:9" x14ac:dyDescent="0.25">
      <c r="A702" s="6">
        <v>39700</v>
      </c>
      <c r="B702" s="1">
        <v>65.7</v>
      </c>
      <c r="C702" s="4">
        <f t="shared" si="10"/>
        <v>65.566666666666663</v>
      </c>
      <c r="D702" s="1" t="str">
        <f>IF(表格4[[#This Row],[Close]]&gt;表格4[[#This Row],[3-Day Average]],"Buy",IF(表格4[[#This Row],[Close]]&lt;表格4[[#This Row],[3-Day Average]],"Sell",""))</f>
        <v>Buy</v>
      </c>
      <c r="E702" s="5">
        <f>IF(表格4[[#This Row],[Suggestion]]="Buy",E701-FLOOR(E701/表格4[[#This Row],[Close]],1)*表格4[[#This Row],[Close]],IF(表格4[[#This Row],[Suggestion]]="Sell",E701+F701*表格4[[#This Row],[Close]],E701))</f>
        <v>58.390000000057626</v>
      </c>
      <c r="F702" s="1">
        <f>IF(表格4[[#This Row],[Suggestion]]="Buy",F701+FLOOR(E701/表格4[[#This Row],[Close]],1),IF(表格4[[#This Row],[Suggestion]]="Sell",0,F701))</f>
        <v>1758</v>
      </c>
      <c r="G702" s="5">
        <f>表格4[[#This Row],[Cash]]+表格4[[#This Row],[Stock Held]]*表格4[[#This Row],[Close]]</f>
        <v>115558.99000000006</v>
      </c>
      <c r="H702" s="7">
        <f>(表格4[[#This Row],[Close]]-$B$2)/$B$2</f>
        <v>0.46162402669632924</v>
      </c>
      <c r="I702" s="7">
        <f>(表格4[[#This Row],[Capital]]-$G$2)/$G$2</f>
        <v>0.15558990000000064</v>
      </c>
    </row>
    <row r="703" spans="1:9" x14ac:dyDescent="0.25">
      <c r="A703" s="6">
        <v>39701</v>
      </c>
      <c r="B703" s="1">
        <v>64.45</v>
      </c>
      <c r="C703" s="4">
        <f t="shared" si="10"/>
        <v>65.316666666666663</v>
      </c>
      <c r="D703" s="1" t="str">
        <f>IF(表格4[[#This Row],[Close]]&gt;表格4[[#This Row],[3-Day Average]],"Buy",IF(表格4[[#This Row],[Close]]&lt;表格4[[#This Row],[3-Day Average]],"Sell",""))</f>
        <v>Sell</v>
      </c>
      <c r="E703" s="5">
        <f>IF(表格4[[#This Row],[Suggestion]]="Buy",E702-FLOOR(E702/表格4[[#This Row],[Close]],1)*表格4[[#This Row],[Close]],IF(表格4[[#This Row],[Suggestion]]="Sell",E702+F702*表格4[[#This Row],[Close]],E702))</f>
        <v>113361.49000000006</v>
      </c>
      <c r="F703" s="1">
        <f>IF(表格4[[#This Row],[Suggestion]]="Buy",F702+FLOOR(E702/表格4[[#This Row],[Close]],1),IF(表格4[[#This Row],[Suggestion]]="Sell",0,F702))</f>
        <v>0</v>
      </c>
      <c r="G703" s="5">
        <f>表格4[[#This Row],[Cash]]+表格4[[#This Row],[Stock Held]]*表格4[[#This Row],[Close]]</f>
        <v>113361.49000000006</v>
      </c>
      <c r="H703" s="7">
        <f>(表格4[[#This Row],[Close]]-$B$2)/$B$2</f>
        <v>0.43381535038932145</v>
      </c>
      <c r="I703" s="7">
        <f>(表格4[[#This Row],[Capital]]-$G$2)/$G$2</f>
        <v>0.13361490000000065</v>
      </c>
    </row>
    <row r="704" spans="1:9" x14ac:dyDescent="0.25">
      <c r="A704" s="6">
        <v>39702</v>
      </c>
      <c r="B704" s="1">
        <v>64.3</v>
      </c>
      <c r="C704" s="4">
        <f t="shared" si="10"/>
        <v>64.816666666666663</v>
      </c>
      <c r="D704" s="1" t="str">
        <f>IF(表格4[[#This Row],[Close]]&gt;表格4[[#This Row],[3-Day Average]],"Buy",IF(表格4[[#This Row],[Close]]&lt;表格4[[#This Row],[3-Day Average]],"Sell",""))</f>
        <v>Sell</v>
      </c>
      <c r="E704" s="5">
        <f>IF(表格4[[#This Row],[Suggestion]]="Buy",E703-FLOOR(E703/表格4[[#This Row],[Close]],1)*表格4[[#This Row],[Close]],IF(表格4[[#This Row],[Suggestion]]="Sell",E703+F703*表格4[[#This Row],[Close]],E703))</f>
        <v>113361.49000000006</v>
      </c>
      <c r="F704" s="1">
        <f>IF(表格4[[#This Row],[Suggestion]]="Buy",F703+FLOOR(E703/表格4[[#This Row],[Close]],1),IF(表格4[[#This Row],[Suggestion]]="Sell",0,F703))</f>
        <v>0</v>
      </c>
      <c r="G704" s="5">
        <f>表格4[[#This Row],[Cash]]+表格4[[#This Row],[Stock Held]]*表格4[[#This Row],[Close]]</f>
        <v>113361.49000000006</v>
      </c>
      <c r="H704" s="7">
        <f>(表格4[[#This Row],[Close]]-$B$2)/$B$2</f>
        <v>0.43047830923248037</v>
      </c>
      <c r="I704" s="7">
        <f>(表格4[[#This Row],[Capital]]-$G$2)/$G$2</f>
        <v>0.13361490000000065</v>
      </c>
    </row>
    <row r="705" spans="1:9" x14ac:dyDescent="0.25">
      <c r="A705" s="6">
        <v>39703</v>
      </c>
      <c r="B705" s="1">
        <v>64.7</v>
      </c>
      <c r="C705" s="4">
        <f t="shared" si="10"/>
        <v>64.483333333333334</v>
      </c>
      <c r="D705" s="1" t="str">
        <f>IF(表格4[[#This Row],[Close]]&gt;表格4[[#This Row],[3-Day Average]],"Buy",IF(表格4[[#This Row],[Close]]&lt;表格4[[#This Row],[3-Day Average]],"Sell",""))</f>
        <v>Buy</v>
      </c>
      <c r="E705" s="5">
        <f>IF(表格4[[#This Row],[Suggestion]]="Buy",E704-FLOOR(E704/表格4[[#This Row],[Close]],1)*表格4[[#This Row],[Close]],IF(表格4[[#This Row],[Suggestion]]="Sell",E704+F704*表格4[[#This Row],[Close]],E704))</f>
        <v>7.0900000000547152</v>
      </c>
      <c r="F705" s="1">
        <f>IF(表格4[[#This Row],[Suggestion]]="Buy",F704+FLOOR(E704/表格4[[#This Row],[Close]],1),IF(表格4[[#This Row],[Suggestion]]="Sell",0,F704))</f>
        <v>1752</v>
      </c>
      <c r="G705" s="5">
        <f>表格4[[#This Row],[Cash]]+表格4[[#This Row],[Stock Held]]*表格4[[#This Row],[Close]]</f>
        <v>113361.49000000006</v>
      </c>
      <c r="H705" s="7">
        <f>(表格4[[#This Row],[Close]]-$B$2)/$B$2</f>
        <v>0.43937708565072298</v>
      </c>
      <c r="I705" s="7">
        <f>(表格4[[#This Row],[Capital]]-$G$2)/$G$2</f>
        <v>0.13361490000000065</v>
      </c>
    </row>
    <row r="706" spans="1:9" x14ac:dyDescent="0.25">
      <c r="A706" s="6">
        <v>39706</v>
      </c>
      <c r="B706" s="1">
        <v>64.7</v>
      </c>
      <c r="C706" s="4">
        <f t="shared" si="10"/>
        <v>64.566666666666663</v>
      </c>
      <c r="D706" s="1" t="str">
        <f>IF(表格4[[#This Row],[Close]]&gt;表格4[[#This Row],[3-Day Average]],"Buy",IF(表格4[[#This Row],[Close]]&lt;表格4[[#This Row],[3-Day Average]],"Sell",""))</f>
        <v>Buy</v>
      </c>
      <c r="E706" s="5">
        <f>IF(表格4[[#This Row],[Suggestion]]="Buy",E705-FLOOR(E705/表格4[[#This Row],[Close]],1)*表格4[[#This Row],[Close]],IF(表格4[[#This Row],[Suggestion]]="Sell",E705+F705*表格4[[#This Row],[Close]],E705))</f>
        <v>7.0900000000547152</v>
      </c>
      <c r="F706" s="1">
        <f>IF(表格4[[#This Row],[Suggestion]]="Buy",F705+FLOOR(E705/表格4[[#This Row],[Close]],1),IF(表格4[[#This Row],[Suggestion]]="Sell",0,F705))</f>
        <v>1752</v>
      </c>
      <c r="G706" s="5">
        <f>表格4[[#This Row],[Cash]]+表格4[[#This Row],[Stock Held]]*表格4[[#This Row],[Close]]</f>
        <v>113361.49000000006</v>
      </c>
      <c r="H706" s="7">
        <f>(表格4[[#This Row],[Close]]-$B$2)/$B$2</f>
        <v>0.43937708565072298</v>
      </c>
      <c r="I706" s="7">
        <f>(表格4[[#This Row],[Capital]]-$G$2)/$G$2</f>
        <v>0.13361490000000065</v>
      </c>
    </row>
    <row r="707" spans="1:9" x14ac:dyDescent="0.25">
      <c r="A707" s="6">
        <v>39707</v>
      </c>
      <c r="B707" s="1">
        <v>63</v>
      </c>
      <c r="C707" s="4">
        <f t="shared" si="10"/>
        <v>64.13333333333334</v>
      </c>
      <c r="D707" s="1" t="str">
        <f>IF(表格4[[#This Row],[Close]]&gt;表格4[[#This Row],[3-Day Average]],"Buy",IF(表格4[[#This Row],[Close]]&lt;表格4[[#This Row],[3-Day Average]],"Sell",""))</f>
        <v>Sell</v>
      </c>
      <c r="E707" s="5">
        <f>IF(表格4[[#This Row],[Suggestion]]="Buy",E706-FLOOR(E706/表格4[[#This Row],[Close]],1)*表格4[[#This Row],[Close]],IF(表格4[[#This Row],[Suggestion]]="Sell",E706+F706*表格4[[#This Row],[Close]],E706))</f>
        <v>110383.09000000005</v>
      </c>
      <c r="F707" s="1">
        <f>IF(表格4[[#This Row],[Suggestion]]="Buy",F706+FLOOR(E706/表格4[[#This Row],[Close]],1),IF(表格4[[#This Row],[Suggestion]]="Sell",0,F706))</f>
        <v>0</v>
      </c>
      <c r="G707" s="5">
        <f>表格4[[#This Row],[Cash]]+表格4[[#This Row],[Stock Held]]*表格4[[#This Row],[Close]]</f>
        <v>110383.09000000005</v>
      </c>
      <c r="H707" s="7">
        <f>(表格4[[#This Row],[Close]]-$B$2)/$B$2</f>
        <v>0.40155728587319234</v>
      </c>
      <c r="I707" s="7">
        <f>(表格4[[#This Row],[Capital]]-$G$2)/$G$2</f>
        <v>0.10383090000000054</v>
      </c>
    </row>
    <row r="708" spans="1:9" x14ac:dyDescent="0.25">
      <c r="A708" s="6">
        <v>39708</v>
      </c>
      <c r="B708" s="1">
        <v>62.5</v>
      </c>
      <c r="C708" s="4">
        <f t="shared" si="10"/>
        <v>63.4</v>
      </c>
      <c r="D708" s="1" t="str">
        <f>IF(表格4[[#This Row],[Close]]&gt;表格4[[#This Row],[3-Day Average]],"Buy",IF(表格4[[#This Row],[Close]]&lt;表格4[[#This Row],[3-Day Average]],"Sell",""))</f>
        <v>Sell</v>
      </c>
      <c r="E708" s="5">
        <f>IF(表格4[[#This Row],[Suggestion]]="Buy",E707-FLOOR(E707/表格4[[#This Row],[Close]],1)*表格4[[#This Row],[Close]],IF(表格4[[#This Row],[Suggestion]]="Sell",E707+F707*表格4[[#This Row],[Close]],E707))</f>
        <v>110383.09000000005</v>
      </c>
      <c r="F708" s="1">
        <f>IF(表格4[[#This Row],[Suggestion]]="Buy",F707+FLOOR(E707/表格4[[#This Row],[Close]],1),IF(表格4[[#This Row],[Suggestion]]="Sell",0,F707))</f>
        <v>0</v>
      </c>
      <c r="G708" s="5">
        <f>表格4[[#This Row],[Cash]]+表格4[[#This Row],[Stock Held]]*表格4[[#This Row],[Close]]</f>
        <v>110383.09000000005</v>
      </c>
      <c r="H708" s="7">
        <f>(表格4[[#This Row],[Close]]-$B$2)/$B$2</f>
        <v>0.39043381535038924</v>
      </c>
      <c r="I708" s="7">
        <f>(表格4[[#This Row],[Capital]]-$G$2)/$G$2</f>
        <v>0.10383090000000054</v>
      </c>
    </row>
    <row r="709" spans="1:9" x14ac:dyDescent="0.25">
      <c r="A709" s="6">
        <v>39709</v>
      </c>
      <c r="B709" s="1">
        <v>61</v>
      </c>
      <c r="C709" s="4">
        <f t="shared" ref="C709:C772" si="11">AVERAGE(B707:B709)</f>
        <v>62.166666666666664</v>
      </c>
      <c r="D709" s="1" t="str">
        <f>IF(表格4[[#This Row],[Close]]&gt;表格4[[#This Row],[3-Day Average]],"Buy",IF(表格4[[#This Row],[Close]]&lt;表格4[[#This Row],[3-Day Average]],"Sell",""))</f>
        <v>Sell</v>
      </c>
      <c r="E709" s="5">
        <f>IF(表格4[[#This Row],[Suggestion]]="Buy",E708-FLOOR(E708/表格4[[#This Row],[Close]],1)*表格4[[#This Row],[Close]],IF(表格4[[#This Row],[Suggestion]]="Sell",E708+F708*表格4[[#This Row],[Close]],E708))</f>
        <v>110383.09000000005</v>
      </c>
      <c r="F709" s="1">
        <f>IF(表格4[[#This Row],[Suggestion]]="Buy",F708+FLOOR(E708/表格4[[#This Row],[Close]],1),IF(表格4[[#This Row],[Suggestion]]="Sell",0,F708))</f>
        <v>0</v>
      </c>
      <c r="G709" s="5">
        <f>表格4[[#This Row],[Cash]]+表格4[[#This Row],[Stock Held]]*表格4[[#This Row],[Close]]</f>
        <v>110383.09000000005</v>
      </c>
      <c r="H709" s="7">
        <f>(表格4[[#This Row],[Close]]-$B$2)/$B$2</f>
        <v>0.35706340378197987</v>
      </c>
      <c r="I709" s="7">
        <f>(表格4[[#This Row],[Capital]]-$G$2)/$G$2</f>
        <v>0.10383090000000054</v>
      </c>
    </row>
    <row r="710" spans="1:9" x14ac:dyDescent="0.25">
      <c r="A710" s="6">
        <v>39710</v>
      </c>
      <c r="B710" s="1">
        <v>60</v>
      </c>
      <c r="C710" s="4">
        <f t="shared" si="11"/>
        <v>61.166666666666664</v>
      </c>
      <c r="D710" s="1" t="str">
        <f>IF(表格4[[#This Row],[Close]]&gt;表格4[[#This Row],[3-Day Average]],"Buy",IF(表格4[[#This Row],[Close]]&lt;表格4[[#This Row],[3-Day Average]],"Sell",""))</f>
        <v>Sell</v>
      </c>
      <c r="E710" s="5">
        <f>IF(表格4[[#This Row],[Suggestion]]="Buy",E709-FLOOR(E709/表格4[[#This Row],[Close]],1)*表格4[[#This Row],[Close]],IF(表格4[[#This Row],[Suggestion]]="Sell",E709+F709*表格4[[#This Row],[Close]],E709))</f>
        <v>110383.09000000005</v>
      </c>
      <c r="F710" s="1">
        <f>IF(表格4[[#This Row],[Suggestion]]="Buy",F709+FLOOR(E709/表格4[[#This Row],[Close]],1),IF(表格4[[#This Row],[Suggestion]]="Sell",0,F709))</f>
        <v>0</v>
      </c>
      <c r="G710" s="5">
        <f>表格4[[#This Row],[Cash]]+表格4[[#This Row],[Stock Held]]*表格4[[#This Row],[Close]]</f>
        <v>110383.09000000005</v>
      </c>
      <c r="H710" s="7">
        <f>(表格4[[#This Row],[Close]]-$B$2)/$B$2</f>
        <v>0.33481646273637367</v>
      </c>
      <c r="I710" s="7">
        <f>(表格4[[#This Row],[Capital]]-$G$2)/$G$2</f>
        <v>0.10383090000000054</v>
      </c>
    </row>
    <row r="711" spans="1:9" x14ac:dyDescent="0.25">
      <c r="A711" s="6">
        <v>39713</v>
      </c>
      <c r="B711" s="1">
        <v>60.65</v>
      </c>
      <c r="C711" s="4">
        <f t="shared" si="11"/>
        <v>60.550000000000004</v>
      </c>
      <c r="D711" s="1" t="str">
        <f>IF(表格4[[#This Row],[Close]]&gt;表格4[[#This Row],[3-Day Average]],"Buy",IF(表格4[[#This Row],[Close]]&lt;表格4[[#This Row],[3-Day Average]],"Sell",""))</f>
        <v>Buy</v>
      </c>
      <c r="E711" s="5">
        <f>IF(表格4[[#This Row],[Suggestion]]="Buy",E710-FLOOR(E710/表格4[[#This Row],[Close]],1)*表格4[[#This Row],[Close]],IF(表格4[[#This Row],[Suggestion]]="Sell",E710+F710*表格4[[#This Row],[Close]],E710))</f>
        <v>9.0000000054715201E-2</v>
      </c>
      <c r="F711" s="1">
        <f>IF(表格4[[#This Row],[Suggestion]]="Buy",F710+FLOOR(E710/表格4[[#This Row],[Close]],1),IF(表格4[[#This Row],[Suggestion]]="Sell",0,F710))</f>
        <v>1820</v>
      </c>
      <c r="G711" s="5">
        <f>表格4[[#This Row],[Cash]]+表格4[[#This Row],[Stock Held]]*表格4[[#This Row],[Close]]</f>
        <v>110383.09000000005</v>
      </c>
      <c r="H711" s="7">
        <f>(表格4[[#This Row],[Close]]-$B$2)/$B$2</f>
        <v>0.34927697441601768</v>
      </c>
      <c r="I711" s="7">
        <f>(表格4[[#This Row],[Capital]]-$G$2)/$G$2</f>
        <v>0.10383090000000054</v>
      </c>
    </row>
    <row r="712" spans="1:9" x14ac:dyDescent="0.25">
      <c r="A712" s="6">
        <v>39714</v>
      </c>
      <c r="B712" s="1">
        <v>61.2</v>
      </c>
      <c r="C712" s="4">
        <f t="shared" si="11"/>
        <v>60.616666666666674</v>
      </c>
      <c r="D712" s="1" t="str">
        <f>IF(表格4[[#This Row],[Close]]&gt;表格4[[#This Row],[3-Day Average]],"Buy",IF(表格4[[#This Row],[Close]]&lt;表格4[[#This Row],[3-Day Average]],"Sell",""))</f>
        <v>Buy</v>
      </c>
      <c r="E712" s="5">
        <f>IF(表格4[[#This Row],[Suggestion]]="Buy",E711-FLOOR(E711/表格4[[#This Row],[Close]],1)*表格4[[#This Row],[Close]],IF(表格4[[#This Row],[Suggestion]]="Sell",E711+F711*表格4[[#This Row],[Close]],E711))</f>
        <v>9.0000000054715201E-2</v>
      </c>
      <c r="F712" s="1">
        <f>IF(表格4[[#This Row],[Suggestion]]="Buy",F711+FLOOR(E711/表格4[[#This Row],[Close]],1),IF(表格4[[#This Row],[Suggestion]]="Sell",0,F711))</f>
        <v>1820</v>
      </c>
      <c r="G712" s="5">
        <f>表格4[[#This Row],[Cash]]+表格4[[#This Row],[Stock Held]]*表格4[[#This Row],[Close]]</f>
        <v>111384.09000000005</v>
      </c>
      <c r="H712" s="7">
        <f>(表格4[[#This Row],[Close]]-$B$2)/$B$2</f>
        <v>0.3615127919911012</v>
      </c>
      <c r="I712" s="7">
        <f>(表格4[[#This Row],[Capital]]-$G$2)/$G$2</f>
        <v>0.11384090000000055</v>
      </c>
    </row>
    <row r="713" spans="1:9" x14ac:dyDescent="0.25">
      <c r="A713" s="6">
        <v>39715</v>
      </c>
      <c r="B713" s="1">
        <v>61.3</v>
      </c>
      <c r="C713" s="4">
        <f t="shared" si="11"/>
        <v>61.04999999999999</v>
      </c>
      <c r="D713" s="1" t="str">
        <f>IF(表格4[[#This Row],[Close]]&gt;表格4[[#This Row],[3-Day Average]],"Buy",IF(表格4[[#This Row],[Close]]&lt;表格4[[#This Row],[3-Day Average]],"Sell",""))</f>
        <v>Buy</v>
      </c>
      <c r="E713" s="5">
        <f>IF(表格4[[#This Row],[Suggestion]]="Buy",E712-FLOOR(E712/表格4[[#This Row],[Close]],1)*表格4[[#This Row],[Close]],IF(表格4[[#This Row],[Suggestion]]="Sell",E712+F712*表格4[[#This Row],[Close]],E712))</f>
        <v>9.0000000054715201E-2</v>
      </c>
      <c r="F713" s="1">
        <f>IF(表格4[[#This Row],[Suggestion]]="Buy",F712+FLOOR(E712/表格4[[#This Row],[Close]],1),IF(表格4[[#This Row],[Suggestion]]="Sell",0,F712))</f>
        <v>1820</v>
      </c>
      <c r="G713" s="5">
        <f>表格4[[#This Row],[Cash]]+表格4[[#This Row],[Stock Held]]*表格4[[#This Row],[Close]]</f>
        <v>111566.09000000005</v>
      </c>
      <c r="H713" s="7">
        <f>(表格4[[#This Row],[Close]]-$B$2)/$B$2</f>
        <v>0.3637374860956617</v>
      </c>
      <c r="I713" s="7">
        <f>(表格4[[#This Row],[Capital]]-$G$2)/$G$2</f>
        <v>0.11566090000000055</v>
      </c>
    </row>
    <row r="714" spans="1:9" x14ac:dyDescent="0.25">
      <c r="A714" s="6">
        <v>39716</v>
      </c>
      <c r="B714" s="1">
        <v>61.5</v>
      </c>
      <c r="C714" s="4">
        <f t="shared" si="11"/>
        <v>61.333333333333336</v>
      </c>
      <c r="D714" s="1" t="str">
        <f>IF(表格4[[#This Row],[Close]]&gt;表格4[[#This Row],[3-Day Average]],"Buy",IF(表格4[[#This Row],[Close]]&lt;表格4[[#This Row],[3-Day Average]],"Sell",""))</f>
        <v>Buy</v>
      </c>
      <c r="E714" s="5">
        <f>IF(表格4[[#This Row],[Suggestion]]="Buy",E713-FLOOR(E713/表格4[[#This Row],[Close]],1)*表格4[[#This Row],[Close]],IF(表格4[[#This Row],[Suggestion]]="Sell",E713+F713*表格4[[#This Row],[Close]],E713))</f>
        <v>9.0000000054715201E-2</v>
      </c>
      <c r="F714" s="1">
        <f>IF(表格4[[#This Row],[Suggestion]]="Buy",F713+FLOOR(E713/表格4[[#This Row],[Close]],1),IF(表格4[[#This Row],[Suggestion]]="Sell",0,F713))</f>
        <v>1820</v>
      </c>
      <c r="G714" s="5">
        <f>表格4[[#This Row],[Cash]]+表格4[[#This Row],[Stock Held]]*表格4[[#This Row],[Close]]</f>
        <v>111930.09000000005</v>
      </c>
      <c r="H714" s="7">
        <f>(表格4[[#This Row],[Close]]-$B$2)/$B$2</f>
        <v>0.36818687430478303</v>
      </c>
      <c r="I714" s="7">
        <f>(表格4[[#This Row],[Capital]]-$G$2)/$G$2</f>
        <v>0.11930090000000054</v>
      </c>
    </row>
    <row r="715" spans="1:9" x14ac:dyDescent="0.25">
      <c r="A715" s="6">
        <v>39717</v>
      </c>
      <c r="B715" s="1">
        <v>61.55</v>
      </c>
      <c r="C715" s="4">
        <f t="shared" si="11"/>
        <v>61.449999999999996</v>
      </c>
      <c r="D715" s="1" t="str">
        <f>IF(表格4[[#This Row],[Close]]&gt;表格4[[#This Row],[3-Day Average]],"Buy",IF(表格4[[#This Row],[Close]]&lt;表格4[[#This Row],[3-Day Average]],"Sell",""))</f>
        <v>Buy</v>
      </c>
      <c r="E715" s="5">
        <f>IF(表格4[[#This Row],[Suggestion]]="Buy",E714-FLOOR(E714/表格4[[#This Row],[Close]],1)*表格4[[#This Row],[Close]],IF(表格4[[#This Row],[Suggestion]]="Sell",E714+F714*表格4[[#This Row],[Close]],E714))</f>
        <v>9.0000000054715201E-2</v>
      </c>
      <c r="F715" s="1">
        <f>IF(表格4[[#This Row],[Suggestion]]="Buy",F714+FLOOR(E714/表格4[[#This Row],[Close]],1),IF(表格4[[#This Row],[Suggestion]]="Sell",0,F714))</f>
        <v>1820</v>
      </c>
      <c r="G715" s="5">
        <f>表格4[[#This Row],[Cash]]+表格4[[#This Row],[Stock Held]]*表格4[[#This Row],[Close]]</f>
        <v>112021.09000000005</v>
      </c>
      <c r="H715" s="7">
        <f>(表格4[[#This Row],[Close]]-$B$2)/$B$2</f>
        <v>0.36929922135706328</v>
      </c>
      <c r="I715" s="7">
        <f>(表格4[[#This Row],[Capital]]-$G$2)/$G$2</f>
        <v>0.12021090000000055</v>
      </c>
    </row>
    <row r="716" spans="1:9" x14ac:dyDescent="0.25">
      <c r="A716" s="6">
        <v>39720</v>
      </c>
      <c r="B716" s="1">
        <v>59.9</v>
      </c>
      <c r="C716" s="4">
        <f t="shared" si="11"/>
        <v>60.983333333333327</v>
      </c>
      <c r="D716" s="1" t="str">
        <f>IF(表格4[[#This Row],[Close]]&gt;表格4[[#This Row],[3-Day Average]],"Buy",IF(表格4[[#This Row],[Close]]&lt;表格4[[#This Row],[3-Day Average]],"Sell",""))</f>
        <v>Sell</v>
      </c>
      <c r="E716" s="5">
        <f>IF(表格4[[#This Row],[Suggestion]]="Buy",E715-FLOOR(E715/表格4[[#This Row],[Close]],1)*表格4[[#This Row],[Close]],IF(表格4[[#This Row],[Suggestion]]="Sell",E715+F715*表格4[[#This Row],[Close]],E715))</f>
        <v>109018.09000000005</v>
      </c>
      <c r="F716" s="1">
        <f>IF(表格4[[#This Row],[Suggestion]]="Buy",F715+FLOOR(E715/表格4[[#This Row],[Close]],1),IF(表格4[[#This Row],[Suggestion]]="Sell",0,F715))</f>
        <v>0</v>
      </c>
      <c r="G716" s="5">
        <f>表格4[[#This Row],[Cash]]+表格4[[#This Row],[Stock Held]]*表格4[[#This Row],[Close]]</f>
        <v>109018.09000000005</v>
      </c>
      <c r="H716" s="7">
        <f>(表格4[[#This Row],[Close]]-$B$2)/$B$2</f>
        <v>0.332591768631813</v>
      </c>
      <c r="I716" s="7">
        <f>(表格4[[#This Row],[Capital]]-$G$2)/$G$2</f>
        <v>9.018090000000055E-2</v>
      </c>
    </row>
    <row r="717" spans="1:9" x14ac:dyDescent="0.25">
      <c r="A717" s="6">
        <v>39721</v>
      </c>
      <c r="B717" s="1">
        <v>62.35</v>
      </c>
      <c r="C717" s="4">
        <f t="shared" si="11"/>
        <v>61.266666666666659</v>
      </c>
      <c r="D717" s="1" t="str">
        <f>IF(表格4[[#This Row],[Close]]&gt;表格4[[#This Row],[3-Day Average]],"Buy",IF(表格4[[#This Row],[Close]]&lt;表格4[[#This Row],[3-Day Average]],"Sell",""))</f>
        <v>Buy</v>
      </c>
      <c r="E717" s="5">
        <f>IF(表格4[[#This Row],[Suggestion]]="Buy",E716-FLOOR(E716/表格4[[#This Row],[Close]],1)*表格4[[#This Row],[Close]],IF(表格4[[#This Row],[Suggestion]]="Sell",E716+F716*表格4[[#This Row],[Close]],E716))</f>
        <v>30.290000000051805</v>
      </c>
      <c r="F717" s="1">
        <f>IF(表格4[[#This Row],[Suggestion]]="Buy",F716+FLOOR(E716/表格4[[#This Row],[Close]],1),IF(表格4[[#This Row],[Suggestion]]="Sell",0,F716))</f>
        <v>1748</v>
      </c>
      <c r="G717" s="5">
        <f>表格4[[#This Row],[Cash]]+表格4[[#This Row],[Stock Held]]*表格4[[#This Row],[Close]]</f>
        <v>109018.09000000005</v>
      </c>
      <c r="H717" s="7">
        <f>(表格4[[#This Row],[Close]]-$B$2)/$B$2</f>
        <v>0.38709677419354832</v>
      </c>
      <c r="I717" s="7">
        <f>(表格4[[#This Row],[Capital]]-$G$2)/$G$2</f>
        <v>9.018090000000055E-2</v>
      </c>
    </row>
    <row r="718" spans="1:9" x14ac:dyDescent="0.25">
      <c r="A718" s="6">
        <v>39722</v>
      </c>
      <c r="B718" s="1">
        <v>62.35</v>
      </c>
      <c r="C718" s="4">
        <f t="shared" si="11"/>
        <v>61.533333333333331</v>
      </c>
      <c r="D718" s="1" t="str">
        <f>IF(表格4[[#This Row],[Close]]&gt;表格4[[#This Row],[3-Day Average]],"Buy",IF(表格4[[#This Row],[Close]]&lt;表格4[[#This Row],[3-Day Average]],"Sell",""))</f>
        <v>Buy</v>
      </c>
      <c r="E718" s="5">
        <f>IF(表格4[[#This Row],[Suggestion]]="Buy",E717-FLOOR(E717/表格4[[#This Row],[Close]],1)*表格4[[#This Row],[Close]],IF(表格4[[#This Row],[Suggestion]]="Sell",E717+F717*表格4[[#This Row],[Close]],E717))</f>
        <v>30.290000000051805</v>
      </c>
      <c r="F718" s="1">
        <f>IF(表格4[[#This Row],[Suggestion]]="Buy",F717+FLOOR(E717/表格4[[#This Row],[Close]],1),IF(表格4[[#This Row],[Suggestion]]="Sell",0,F717))</f>
        <v>1748</v>
      </c>
      <c r="G718" s="5">
        <f>表格4[[#This Row],[Cash]]+表格4[[#This Row],[Stock Held]]*表格4[[#This Row],[Close]]</f>
        <v>109018.09000000005</v>
      </c>
      <c r="H718" s="7">
        <f>(表格4[[#This Row],[Close]]-$B$2)/$B$2</f>
        <v>0.38709677419354832</v>
      </c>
      <c r="I718" s="7">
        <f>(表格4[[#This Row],[Capital]]-$G$2)/$G$2</f>
        <v>9.018090000000055E-2</v>
      </c>
    </row>
    <row r="719" spans="1:9" x14ac:dyDescent="0.25">
      <c r="A719" s="6">
        <v>39723</v>
      </c>
      <c r="B719" s="1">
        <v>64.2</v>
      </c>
      <c r="C719" s="4">
        <f t="shared" si="11"/>
        <v>62.966666666666669</v>
      </c>
      <c r="D719" s="1" t="str">
        <f>IF(表格4[[#This Row],[Close]]&gt;表格4[[#This Row],[3-Day Average]],"Buy",IF(表格4[[#This Row],[Close]]&lt;表格4[[#This Row],[3-Day Average]],"Sell",""))</f>
        <v>Buy</v>
      </c>
      <c r="E719" s="5">
        <f>IF(表格4[[#This Row],[Suggestion]]="Buy",E718-FLOOR(E718/表格4[[#This Row],[Close]],1)*表格4[[#This Row],[Close]],IF(表格4[[#This Row],[Suggestion]]="Sell",E718+F718*表格4[[#This Row],[Close]],E718))</f>
        <v>30.290000000051805</v>
      </c>
      <c r="F719" s="1">
        <f>IF(表格4[[#This Row],[Suggestion]]="Buy",F718+FLOOR(E718/表格4[[#This Row],[Close]],1),IF(表格4[[#This Row],[Suggestion]]="Sell",0,F718))</f>
        <v>1748</v>
      </c>
      <c r="G719" s="5">
        <f>表格4[[#This Row],[Cash]]+表格4[[#This Row],[Stock Held]]*表格4[[#This Row],[Close]]</f>
        <v>112251.89000000006</v>
      </c>
      <c r="H719" s="7">
        <f>(表格4[[#This Row],[Close]]-$B$2)/$B$2</f>
        <v>0.42825361512791987</v>
      </c>
      <c r="I719" s="7">
        <f>(表格4[[#This Row],[Capital]]-$G$2)/$G$2</f>
        <v>0.12251890000000058</v>
      </c>
    </row>
    <row r="720" spans="1:9" x14ac:dyDescent="0.25">
      <c r="A720" s="6">
        <v>39724</v>
      </c>
      <c r="B720" s="1">
        <v>62.75</v>
      </c>
      <c r="C720" s="4">
        <f t="shared" si="11"/>
        <v>63.1</v>
      </c>
      <c r="D720" s="1" t="str">
        <f>IF(表格4[[#This Row],[Close]]&gt;表格4[[#This Row],[3-Day Average]],"Buy",IF(表格4[[#This Row],[Close]]&lt;表格4[[#This Row],[3-Day Average]],"Sell",""))</f>
        <v>Sell</v>
      </c>
      <c r="E720" s="5">
        <f>IF(表格4[[#This Row],[Suggestion]]="Buy",E719-FLOOR(E719/表格4[[#This Row],[Close]],1)*表格4[[#This Row],[Close]],IF(表格4[[#This Row],[Suggestion]]="Sell",E719+F719*表格4[[#This Row],[Close]],E719))</f>
        <v>109717.29000000005</v>
      </c>
      <c r="F720" s="1">
        <f>IF(表格4[[#This Row],[Suggestion]]="Buy",F719+FLOOR(E719/表格4[[#This Row],[Close]],1),IF(表格4[[#This Row],[Suggestion]]="Sell",0,F719))</f>
        <v>0</v>
      </c>
      <c r="G720" s="5">
        <f>表格4[[#This Row],[Cash]]+表格4[[#This Row],[Stock Held]]*表格4[[#This Row],[Close]]</f>
        <v>109717.29000000005</v>
      </c>
      <c r="H720" s="7">
        <f>(表格4[[#This Row],[Close]]-$B$2)/$B$2</f>
        <v>0.39599555061179081</v>
      </c>
      <c r="I720" s="7">
        <f>(表格4[[#This Row],[Capital]]-$G$2)/$G$2</f>
        <v>9.717290000000052E-2</v>
      </c>
    </row>
    <row r="721" spans="1:9" x14ac:dyDescent="0.25">
      <c r="A721" s="6">
        <v>39727</v>
      </c>
      <c r="B721" s="1">
        <v>63.6</v>
      </c>
      <c r="C721" s="4">
        <f t="shared" si="11"/>
        <v>63.516666666666673</v>
      </c>
      <c r="D721" s="1" t="str">
        <f>IF(表格4[[#This Row],[Close]]&gt;表格4[[#This Row],[3-Day Average]],"Buy",IF(表格4[[#This Row],[Close]]&lt;表格4[[#This Row],[3-Day Average]],"Sell",""))</f>
        <v>Buy</v>
      </c>
      <c r="E721" s="5">
        <f>IF(表格4[[#This Row],[Suggestion]]="Buy",E720-FLOOR(E720/表格4[[#This Row],[Close]],1)*表格4[[#This Row],[Close]],IF(表格4[[#This Row],[Suggestion]]="Sell",E720+F720*表格4[[#This Row],[Close]],E720))</f>
        <v>7.2900000000518048</v>
      </c>
      <c r="F721" s="1">
        <f>IF(表格4[[#This Row],[Suggestion]]="Buy",F720+FLOOR(E720/表格4[[#This Row],[Close]],1),IF(表格4[[#This Row],[Suggestion]]="Sell",0,F720))</f>
        <v>1725</v>
      </c>
      <c r="G721" s="5">
        <f>表格4[[#This Row],[Cash]]+表格4[[#This Row],[Stock Held]]*表格4[[#This Row],[Close]]</f>
        <v>109717.29000000005</v>
      </c>
      <c r="H721" s="7">
        <f>(表格4[[#This Row],[Close]]-$B$2)/$B$2</f>
        <v>0.41490545050055611</v>
      </c>
      <c r="I721" s="7">
        <f>(表格4[[#This Row],[Capital]]-$G$2)/$G$2</f>
        <v>9.717290000000052E-2</v>
      </c>
    </row>
    <row r="722" spans="1:9" x14ac:dyDescent="0.25">
      <c r="A722" s="6">
        <v>39728</v>
      </c>
      <c r="B722" s="1">
        <v>63.6</v>
      </c>
      <c r="C722" s="4">
        <f t="shared" si="11"/>
        <v>63.316666666666663</v>
      </c>
      <c r="D722" s="1" t="str">
        <f>IF(表格4[[#This Row],[Close]]&gt;表格4[[#This Row],[3-Day Average]],"Buy",IF(表格4[[#This Row],[Close]]&lt;表格4[[#This Row],[3-Day Average]],"Sell",""))</f>
        <v>Buy</v>
      </c>
      <c r="E722" s="5">
        <f>IF(表格4[[#This Row],[Suggestion]]="Buy",E721-FLOOR(E721/表格4[[#This Row],[Close]],1)*表格4[[#This Row],[Close]],IF(表格4[[#This Row],[Suggestion]]="Sell",E721+F721*表格4[[#This Row],[Close]],E721))</f>
        <v>7.2900000000518048</v>
      </c>
      <c r="F722" s="1">
        <f>IF(表格4[[#This Row],[Suggestion]]="Buy",F721+FLOOR(E721/表格4[[#This Row],[Close]],1),IF(表格4[[#This Row],[Suggestion]]="Sell",0,F721))</f>
        <v>1725</v>
      </c>
      <c r="G722" s="5">
        <f>表格4[[#This Row],[Cash]]+表格4[[#This Row],[Stock Held]]*表格4[[#This Row],[Close]]</f>
        <v>109717.29000000005</v>
      </c>
      <c r="H722" s="7">
        <f>(表格4[[#This Row],[Close]]-$B$2)/$B$2</f>
        <v>0.41490545050055611</v>
      </c>
      <c r="I722" s="7">
        <f>(表格4[[#This Row],[Capital]]-$G$2)/$G$2</f>
        <v>9.717290000000052E-2</v>
      </c>
    </row>
    <row r="723" spans="1:9" x14ac:dyDescent="0.25">
      <c r="A723" s="6">
        <v>39729</v>
      </c>
      <c r="B723" s="1">
        <v>60.3</v>
      </c>
      <c r="C723" s="4">
        <f t="shared" si="11"/>
        <v>62.5</v>
      </c>
      <c r="D723" s="1" t="str">
        <f>IF(表格4[[#This Row],[Close]]&gt;表格4[[#This Row],[3-Day Average]],"Buy",IF(表格4[[#This Row],[Close]]&lt;表格4[[#This Row],[3-Day Average]],"Sell",""))</f>
        <v>Sell</v>
      </c>
      <c r="E723" s="5">
        <f>IF(表格4[[#This Row],[Suggestion]]="Buy",E722-FLOOR(E722/表格4[[#This Row],[Close]],1)*表格4[[#This Row],[Close]],IF(表格4[[#This Row],[Suggestion]]="Sell",E722+F722*表格4[[#This Row],[Close]],E722))</f>
        <v>104024.79000000005</v>
      </c>
      <c r="F723" s="1">
        <f>IF(表格4[[#This Row],[Suggestion]]="Buy",F722+FLOOR(E722/表格4[[#This Row],[Close]],1),IF(表格4[[#This Row],[Suggestion]]="Sell",0,F722))</f>
        <v>0</v>
      </c>
      <c r="G723" s="5">
        <f>表格4[[#This Row],[Cash]]+表格4[[#This Row],[Stock Held]]*表格4[[#This Row],[Close]]</f>
        <v>104024.79000000005</v>
      </c>
      <c r="H723" s="7">
        <f>(表格4[[#This Row],[Close]]-$B$2)/$B$2</f>
        <v>0.34149054505005549</v>
      </c>
      <c r="I723" s="7">
        <f>(表格4[[#This Row],[Capital]]-$G$2)/$G$2</f>
        <v>4.0247900000000517E-2</v>
      </c>
    </row>
    <row r="724" spans="1:9" x14ac:dyDescent="0.25">
      <c r="A724" s="6">
        <v>39730</v>
      </c>
      <c r="B724" s="1">
        <v>60.55</v>
      </c>
      <c r="C724" s="4">
        <f t="shared" si="11"/>
        <v>61.483333333333327</v>
      </c>
      <c r="D724" s="1" t="str">
        <f>IF(表格4[[#This Row],[Close]]&gt;表格4[[#This Row],[3-Day Average]],"Buy",IF(表格4[[#This Row],[Close]]&lt;表格4[[#This Row],[3-Day Average]],"Sell",""))</f>
        <v>Sell</v>
      </c>
      <c r="E724" s="5">
        <f>IF(表格4[[#This Row],[Suggestion]]="Buy",E723-FLOOR(E723/表格4[[#This Row],[Close]],1)*表格4[[#This Row],[Close]],IF(表格4[[#This Row],[Suggestion]]="Sell",E723+F723*表格4[[#This Row],[Close]],E723))</f>
        <v>104024.79000000005</v>
      </c>
      <c r="F724" s="1">
        <f>IF(表格4[[#This Row],[Suggestion]]="Buy",F723+FLOOR(E723/表格4[[#This Row],[Close]],1),IF(表格4[[#This Row],[Suggestion]]="Sell",0,F723))</f>
        <v>0</v>
      </c>
      <c r="G724" s="5">
        <f>表格4[[#This Row],[Cash]]+表格4[[#This Row],[Stock Held]]*表格4[[#This Row],[Close]]</f>
        <v>104024.79000000005</v>
      </c>
      <c r="H724" s="7">
        <f>(表格4[[#This Row],[Close]]-$B$2)/$B$2</f>
        <v>0.34705228031145702</v>
      </c>
      <c r="I724" s="7">
        <f>(表格4[[#This Row],[Capital]]-$G$2)/$G$2</f>
        <v>4.0247900000000517E-2</v>
      </c>
    </row>
    <row r="725" spans="1:9" x14ac:dyDescent="0.25">
      <c r="A725" s="6">
        <v>39731</v>
      </c>
      <c r="B725" s="1">
        <v>56</v>
      </c>
      <c r="C725" s="4">
        <f t="shared" si="11"/>
        <v>58.949999999999996</v>
      </c>
      <c r="D725" s="1" t="str">
        <f>IF(表格4[[#This Row],[Close]]&gt;表格4[[#This Row],[3-Day Average]],"Buy",IF(表格4[[#This Row],[Close]]&lt;表格4[[#This Row],[3-Day Average]],"Sell",""))</f>
        <v>Sell</v>
      </c>
      <c r="E725" s="5">
        <f>IF(表格4[[#This Row],[Suggestion]]="Buy",E724-FLOOR(E724/表格4[[#This Row],[Close]],1)*表格4[[#This Row],[Close]],IF(表格4[[#This Row],[Suggestion]]="Sell",E724+F724*表格4[[#This Row],[Close]],E724))</f>
        <v>104024.79000000005</v>
      </c>
      <c r="F725" s="1">
        <f>IF(表格4[[#This Row],[Suggestion]]="Buy",F724+FLOOR(E724/表格4[[#This Row],[Close]],1),IF(表格4[[#This Row],[Suggestion]]="Sell",0,F724))</f>
        <v>0</v>
      </c>
      <c r="G725" s="5">
        <f>表格4[[#This Row],[Cash]]+表格4[[#This Row],[Stock Held]]*表格4[[#This Row],[Close]]</f>
        <v>104024.79000000005</v>
      </c>
      <c r="H725" s="7">
        <f>(表格4[[#This Row],[Close]]-$B$2)/$B$2</f>
        <v>0.24582869855394876</v>
      </c>
      <c r="I725" s="7">
        <f>(表格4[[#This Row],[Capital]]-$G$2)/$G$2</f>
        <v>4.0247900000000517E-2</v>
      </c>
    </row>
    <row r="726" spans="1:9" x14ac:dyDescent="0.25">
      <c r="A726" s="6">
        <v>39734</v>
      </c>
      <c r="B726" s="1">
        <v>59</v>
      </c>
      <c r="C726" s="4">
        <f t="shared" si="11"/>
        <v>58.516666666666673</v>
      </c>
      <c r="D726" s="1" t="str">
        <f>IF(表格4[[#This Row],[Close]]&gt;表格4[[#This Row],[3-Day Average]],"Buy",IF(表格4[[#This Row],[Close]]&lt;表格4[[#This Row],[3-Day Average]],"Sell",""))</f>
        <v>Buy</v>
      </c>
      <c r="E726" s="5">
        <f>IF(表格4[[#This Row],[Suggestion]]="Buy",E725-FLOOR(E725/表格4[[#This Row],[Close]],1)*表格4[[#This Row],[Close]],IF(表格4[[#This Row],[Suggestion]]="Sell",E725+F725*表格4[[#This Row],[Close]],E725))</f>
        <v>7.7900000000518048</v>
      </c>
      <c r="F726" s="1">
        <f>IF(表格4[[#This Row],[Suggestion]]="Buy",F725+FLOOR(E725/表格4[[#This Row],[Close]],1),IF(表格4[[#This Row],[Suggestion]]="Sell",0,F725))</f>
        <v>1763</v>
      </c>
      <c r="G726" s="5">
        <f>表格4[[#This Row],[Cash]]+表格4[[#This Row],[Stock Held]]*表格4[[#This Row],[Close]]</f>
        <v>104024.79000000005</v>
      </c>
      <c r="H726" s="7">
        <f>(表格4[[#This Row],[Close]]-$B$2)/$B$2</f>
        <v>0.31256952169076746</v>
      </c>
      <c r="I726" s="7">
        <f>(表格4[[#This Row],[Capital]]-$G$2)/$G$2</f>
        <v>4.0247900000000517E-2</v>
      </c>
    </row>
    <row r="727" spans="1:9" x14ac:dyDescent="0.25">
      <c r="A727" s="6">
        <v>39735</v>
      </c>
      <c r="B727" s="1">
        <v>55.3</v>
      </c>
      <c r="C727" s="4">
        <f t="shared" si="11"/>
        <v>56.766666666666673</v>
      </c>
      <c r="D727" s="1" t="str">
        <f>IF(表格4[[#This Row],[Close]]&gt;表格4[[#This Row],[3-Day Average]],"Buy",IF(表格4[[#This Row],[Close]]&lt;表格4[[#This Row],[3-Day Average]],"Sell",""))</f>
        <v>Sell</v>
      </c>
      <c r="E727" s="5">
        <f>IF(表格4[[#This Row],[Suggestion]]="Buy",E726-FLOOR(E726/表格4[[#This Row],[Close]],1)*表格4[[#This Row],[Close]],IF(表格4[[#This Row],[Suggestion]]="Sell",E726+F726*表格4[[#This Row],[Close]],E726))</f>
        <v>97501.690000000046</v>
      </c>
      <c r="F727" s="1">
        <f>IF(表格4[[#This Row],[Suggestion]]="Buy",F726+FLOOR(E726/表格4[[#This Row],[Close]],1),IF(表格4[[#This Row],[Suggestion]]="Sell",0,F726))</f>
        <v>0</v>
      </c>
      <c r="G727" s="5">
        <f>表格4[[#This Row],[Cash]]+表格4[[#This Row],[Stock Held]]*表格4[[#This Row],[Close]]</f>
        <v>97501.690000000046</v>
      </c>
      <c r="H727" s="7">
        <f>(表格4[[#This Row],[Close]]-$B$2)/$B$2</f>
        <v>0.23025583982202433</v>
      </c>
      <c r="I727" s="7">
        <f>(表格4[[#This Row],[Capital]]-$G$2)/$G$2</f>
        <v>-2.498309999999954E-2</v>
      </c>
    </row>
    <row r="728" spans="1:9" x14ac:dyDescent="0.25">
      <c r="A728" s="6">
        <v>39736</v>
      </c>
      <c r="B728" s="1">
        <v>53</v>
      </c>
      <c r="C728" s="4">
        <f t="shared" si="11"/>
        <v>55.766666666666673</v>
      </c>
      <c r="D728" s="1" t="str">
        <f>IF(表格4[[#This Row],[Close]]&gt;表格4[[#This Row],[3-Day Average]],"Buy",IF(表格4[[#This Row],[Close]]&lt;表格4[[#This Row],[3-Day Average]],"Sell",""))</f>
        <v>Sell</v>
      </c>
      <c r="E728" s="5">
        <f>IF(表格4[[#This Row],[Suggestion]]="Buy",E727-FLOOR(E727/表格4[[#This Row],[Close]],1)*表格4[[#This Row],[Close]],IF(表格4[[#This Row],[Suggestion]]="Sell",E727+F727*表格4[[#This Row],[Close]],E727))</f>
        <v>97501.690000000046</v>
      </c>
      <c r="F728" s="1">
        <f>IF(表格4[[#This Row],[Suggestion]]="Buy",F727+FLOOR(E727/表格4[[#This Row],[Close]],1),IF(表格4[[#This Row],[Suggestion]]="Sell",0,F727))</f>
        <v>0</v>
      </c>
      <c r="G728" s="5">
        <f>表格4[[#This Row],[Cash]]+表格4[[#This Row],[Stock Held]]*表格4[[#This Row],[Close]]</f>
        <v>97501.690000000046</v>
      </c>
      <c r="H728" s="7">
        <f>(表格4[[#This Row],[Close]]-$B$2)/$B$2</f>
        <v>0.17908787541713006</v>
      </c>
      <c r="I728" s="7">
        <f>(表格4[[#This Row],[Capital]]-$G$2)/$G$2</f>
        <v>-2.498309999999954E-2</v>
      </c>
    </row>
    <row r="729" spans="1:9" x14ac:dyDescent="0.25">
      <c r="A729" s="6">
        <v>39737</v>
      </c>
      <c r="B729" s="1">
        <v>52.6</v>
      </c>
      <c r="C729" s="4">
        <f t="shared" si="11"/>
        <v>53.633333333333333</v>
      </c>
      <c r="D729" s="1" t="str">
        <f>IF(表格4[[#This Row],[Close]]&gt;表格4[[#This Row],[3-Day Average]],"Buy",IF(表格4[[#This Row],[Close]]&lt;表格4[[#This Row],[3-Day Average]],"Sell",""))</f>
        <v>Sell</v>
      </c>
      <c r="E729" s="5">
        <f>IF(表格4[[#This Row],[Suggestion]]="Buy",E728-FLOOR(E728/表格4[[#This Row],[Close]],1)*表格4[[#This Row],[Close]],IF(表格4[[#This Row],[Suggestion]]="Sell",E728+F728*表格4[[#This Row],[Close]],E728))</f>
        <v>97501.690000000046</v>
      </c>
      <c r="F729" s="1">
        <f>IF(表格4[[#This Row],[Suggestion]]="Buy",F728+FLOOR(E728/表格4[[#This Row],[Close]],1),IF(表格4[[#This Row],[Suggestion]]="Sell",0,F728))</f>
        <v>0</v>
      </c>
      <c r="G729" s="5">
        <f>表格4[[#This Row],[Cash]]+表格4[[#This Row],[Stock Held]]*表格4[[#This Row],[Close]]</f>
        <v>97501.690000000046</v>
      </c>
      <c r="H729" s="7">
        <f>(表格4[[#This Row],[Close]]-$B$2)/$B$2</f>
        <v>0.17018909899888762</v>
      </c>
      <c r="I729" s="7">
        <f>(表格4[[#This Row],[Capital]]-$G$2)/$G$2</f>
        <v>-2.498309999999954E-2</v>
      </c>
    </row>
    <row r="730" spans="1:9" x14ac:dyDescent="0.25">
      <c r="A730" s="6">
        <v>39738</v>
      </c>
      <c r="B730" s="1">
        <v>53.65</v>
      </c>
      <c r="C730" s="4">
        <f t="shared" si="11"/>
        <v>53.083333333333336</v>
      </c>
      <c r="D730" s="1" t="str">
        <f>IF(表格4[[#This Row],[Close]]&gt;表格4[[#This Row],[3-Day Average]],"Buy",IF(表格4[[#This Row],[Close]]&lt;表格4[[#This Row],[3-Day Average]],"Sell",""))</f>
        <v>Buy</v>
      </c>
      <c r="E730" s="5">
        <f>IF(表格4[[#This Row],[Suggestion]]="Buy",E729-FLOOR(E729/表格4[[#This Row],[Close]],1)*表格4[[#This Row],[Close]],IF(表格4[[#This Row],[Suggestion]]="Sell",E729+F729*表格4[[#This Row],[Close]],E729))</f>
        <v>19.640000000043074</v>
      </c>
      <c r="F730" s="1">
        <f>IF(表格4[[#This Row],[Suggestion]]="Buy",F729+FLOOR(E729/表格4[[#This Row],[Close]],1),IF(表格4[[#This Row],[Suggestion]]="Sell",0,F729))</f>
        <v>1817</v>
      </c>
      <c r="G730" s="5">
        <f>表格4[[#This Row],[Cash]]+表格4[[#This Row],[Stock Held]]*表格4[[#This Row],[Close]]</f>
        <v>97501.690000000046</v>
      </c>
      <c r="H730" s="7">
        <f>(表格4[[#This Row],[Close]]-$B$2)/$B$2</f>
        <v>0.19354838709677408</v>
      </c>
      <c r="I730" s="7">
        <f>(表格4[[#This Row],[Capital]]-$G$2)/$G$2</f>
        <v>-2.498309999999954E-2</v>
      </c>
    </row>
    <row r="731" spans="1:9" x14ac:dyDescent="0.25">
      <c r="A731" s="6">
        <v>39741</v>
      </c>
      <c r="B731" s="1">
        <v>56</v>
      </c>
      <c r="C731" s="4">
        <f t="shared" si="11"/>
        <v>54.083333333333336</v>
      </c>
      <c r="D731" s="1" t="str">
        <f>IF(表格4[[#This Row],[Close]]&gt;表格4[[#This Row],[3-Day Average]],"Buy",IF(表格4[[#This Row],[Close]]&lt;表格4[[#This Row],[3-Day Average]],"Sell",""))</f>
        <v>Buy</v>
      </c>
      <c r="E731" s="5">
        <f>IF(表格4[[#This Row],[Suggestion]]="Buy",E730-FLOOR(E730/表格4[[#This Row],[Close]],1)*表格4[[#This Row],[Close]],IF(表格4[[#This Row],[Suggestion]]="Sell",E730+F730*表格4[[#This Row],[Close]],E730))</f>
        <v>19.640000000043074</v>
      </c>
      <c r="F731" s="1">
        <f>IF(表格4[[#This Row],[Suggestion]]="Buy",F730+FLOOR(E730/表格4[[#This Row],[Close]],1),IF(表格4[[#This Row],[Suggestion]]="Sell",0,F730))</f>
        <v>1817</v>
      </c>
      <c r="G731" s="5">
        <f>表格4[[#This Row],[Cash]]+表格4[[#This Row],[Stock Held]]*表格4[[#This Row],[Close]]</f>
        <v>101771.64000000004</v>
      </c>
      <c r="H731" s="7">
        <f>(表格4[[#This Row],[Close]]-$B$2)/$B$2</f>
        <v>0.24582869855394876</v>
      </c>
      <c r="I731" s="7">
        <f>(表格4[[#This Row],[Capital]]-$G$2)/$G$2</f>
        <v>1.771640000000043E-2</v>
      </c>
    </row>
    <row r="732" spans="1:9" x14ac:dyDescent="0.25">
      <c r="A732" s="6">
        <v>39742</v>
      </c>
      <c r="B732" s="1">
        <v>54.9</v>
      </c>
      <c r="C732" s="4">
        <f t="shared" si="11"/>
        <v>54.85</v>
      </c>
      <c r="D732" s="1" t="str">
        <f>IF(表格4[[#This Row],[Close]]&gt;表格4[[#This Row],[3-Day Average]],"Buy",IF(表格4[[#This Row],[Close]]&lt;表格4[[#This Row],[3-Day Average]],"Sell",""))</f>
        <v>Buy</v>
      </c>
      <c r="E732" s="5">
        <f>IF(表格4[[#This Row],[Suggestion]]="Buy",E731-FLOOR(E731/表格4[[#This Row],[Close]],1)*表格4[[#This Row],[Close]],IF(表格4[[#This Row],[Suggestion]]="Sell",E731+F731*表格4[[#This Row],[Close]],E731))</f>
        <v>19.640000000043074</v>
      </c>
      <c r="F732" s="1">
        <f>IF(表格4[[#This Row],[Suggestion]]="Buy",F731+FLOOR(E731/表格4[[#This Row],[Close]],1),IF(表格4[[#This Row],[Suggestion]]="Sell",0,F731))</f>
        <v>1817</v>
      </c>
      <c r="G732" s="5">
        <f>表格4[[#This Row],[Cash]]+表格4[[#This Row],[Stock Held]]*表格4[[#This Row],[Close]]</f>
        <v>99772.940000000046</v>
      </c>
      <c r="H732" s="7">
        <f>(表格4[[#This Row],[Close]]-$B$2)/$B$2</f>
        <v>0.22135706340378186</v>
      </c>
      <c r="I732" s="7">
        <f>(表格4[[#This Row],[Capital]]-$G$2)/$G$2</f>
        <v>-2.2705999999995401E-3</v>
      </c>
    </row>
    <row r="733" spans="1:9" x14ac:dyDescent="0.25">
      <c r="A733" s="6">
        <v>39743</v>
      </c>
      <c r="B733" s="1">
        <v>54.45</v>
      </c>
      <c r="C733" s="4">
        <f t="shared" si="11"/>
        <v>55.116666666666674</v>
      </c>
      <c r="D733" s="1" t="str">
        <f>IF(表格4[[#This Row],[Close]]&gt;表格4[[#This Row],[3-Day Average]],"Buy",IF(表格4[[#This Row],[Close]]&lt;表格4[[#This Row],[3-Day Average]],"Sell",""))</f>
        <v>Sell</v>
      </c>
      <c r="E733" s="5">
        <f>IF(表格4[[#This Row],[Suggestion]]="Buy",E732-FLOOR(E732/表格4[[#This Row],[Close]],1)*表格4[[#This Row],[Close]],IF(表格4[[#This Row],[Suggestion]]="Sell",E732+F732*表格4[[#This Row],[Close]],E732))</f>
        <v>98955.290000000052</v>
      </c>
      <c r="F733" s="1">
        <f>IF(表格4[[#This Row],[Suggestion]]="Buy",F732+FLOOR(E732/表格4[[#This Row],[Close]],1),IF(表格4[[#This Row],[Suggestion]]="Sell",0,F732))</f>
        <v>0</v>
      </c>
      <c r="G733" s="5">
        <f>表格4[[#This Row],[Cash]]+表格4[[#This Row],[Stock Held]]*表格4[[#This Row],[Close]]</f>
        <v>98955.290000000052</v>
      </c>
      <c r="H733" s="7">
        <f>(表格4[[#This Row],[Close]]-$B$2)/$B$2</f>
        <v>0.21134593993325917</v>
      </c>
      <c r="I733" s="7">
        <f>(表格4[[#This Row],[Capital]]-$G$2)/$G$2</f>
        <v>-1.0447099999999482E-2</v>
      </c>
    </row>
    <row r="734" spans="1:9" x14ac:dyDescent="0.25">
      <c r="A734" s="6">
        <v>39744</v>
      </c>
      <c r="B734" s="1">
        <v>53.3</v>
      </c>
      <c r="C734" s="4">
        <f t="shared" si="11"/>
        <v>54.216666666666661</v>
      </c>
      <c r="D734" s="1" t="str">
        <f>IF(表格4[[#This Row],[Close]]&gt;表格4[[#This Row],[3-Day Average]],"Buy",IF(表格4[[#This Row],[Close]]&lt;表格4[[#This Row],[3-Day Average]],"Sell",""))</f>
        <v>Sell</v>
      </c>
      <c r="E734" s="5">
        <f>IF(表格4[[#This Row],[Suggestion]]="Buy",E733-FLOOR(E733/表格4[[#This Row],[Close]],1)*表格4[[#This Row],[Close]],IF(表格4[[#This Row],[Suggestion]]="Sell",E733+F733*表格4[[#This Row],[Close]],E733))</f>
        <v>98955.290000000052</v>
      </c>
      <c r="F734" s="1">
        <f>IF(表格4[[#This Row],[Suggestion]]="Buy",F733+FLOOR(E733/表格4[[#This Row],[Close]],1),IF(表格4[[#This Row],[Suggestion]]="Sell",0,F733))</f>
        <v>0</v>
      </c>
      <c r="G734" s="5">
        <f>表格4[[#This Row],[Cash]]+表格4[[#This Row],[Stock Held]]*表格4[[#This Row],[Close]]</f>
        <v>98955.290000000052</v>
      </c>
      <c r="H734" s="7">
        <f>(表格4[[#This Row],[Close]]-$B$2)/$B$2</f>
        <v>0.18576195773081189</v>
      </c>
      <c r="I734" s="7">
        <f>(表格4[[#This Row],[Capital]]-$G$2)/$G$2</f>
        <v>-1.0447099999999482E-2</v>
      </c>
    </row>
    <row r="735" spans="1:9" x14ac:dyDescent="0.25">
      <c r="A735" s="6">
        <v>39745</v>
      </c>
      <c r="B735" s="1">
        <v>50</v>
      </c>
      <c r="C735" s="4">
        <f t="shared" si="11"/>
        <v>52.583333333333336</v>
      </c>
      <c r="D735" s="1" t="str">
        <f>IF(表格4[[#This Row],[Close]]&gt;表格4[[#This Row],[3-Day Average]],"Buy",IF(表格4[[#This Row],[Close]]&lt;表格4[[#This Row],[3-Day Average]],"Sell",""))</f>
        <v>Sell</v>
      </c>
      <c r="E735" s="5">
        <f>IF(表格4[[#This Row],[Suggestion]]="Buy",E734-FLOOR(E734/表格4[[#This Row],[Close]],1)*表格4[[#This Row],[Close]],IF(表格4[[#This Row],[Suggestion]]="Sell",E734+F734*表格4[[#This Row],[Close]],E734))</f>
        <v>98955.290000000052</v>
      </c>
      <c r="F735" s="1">
        <f>IF(表格4[[#This Row],[Suggestion]]="Buy",F734+FLOOR(E734/表格4[[#This Row],[Close]],1),IF(表格4[[#This Row],[Suggestion]]="Sell",0,F734))</f>
        <v>0</v>
      </c>
      <c r="G735" s="5">
        <f>表格4[[#This Row],[Cash]]+表格4[[#This Row],[Stock Held]]*表格4[[#This Row],[Close]]</f>
        <v>98955.290000000052</v>
      </c>
      <c r="H735" s="7">
        <f>(表格4[[#This Row],[Close]]-$B$2)/$B$2</f>
        <v>0.11234705228031139</v>
      </c>
      <c r="I735" s="7">
        <f>(表格4[[#This Row],[Capital]]-$G$2)/$G$2</f>
        <v>-1.0447099999999482E-2</v>
      </c>
    </row>
    <row r="736" spans="1:9" x14ac:dyDescent="0.25">
      <c r="A736" s="6">
        <v>39748</v>
      </c>
      <c r="B736" s="1">
        <v>42.85</v>
      </c>
      <c r="C736" s="4">
        <f t="shared" si="11"/>
        <v>48.716666666666669</v>
      </c>
      <c r="D736" s="1" t="str">
        <f>IF(表格4[[#This Row],[Close]]&gt;表格4[[#This Row],[3-Day Average]],"Buy",IF(表格4[[#This Row],[Close]]&lt;表格4[[#This Row],[3-Day Average]],"Sell",""))</f>
        <v>Sell</v>
      </c>
      <c r="E736" s="5">
        <f>IF(表格4[[#This Row],[Suggestion]]="Buy",E735-FLOOR(E735/表格4[[#This Row],[Close]],1)*表格4[[#This Row],[Close]],IF(表格4[[#This Row],[Suggestion]]="Sell",E735+F735*表格4[[#This Row],[Close]],E735))</f>
        <v>98955.290000000052</v>
      </c>
      <c r="F736" s="1">
        <f>IF(表格4[[#This Row],[Suggestion]]="Buy",F735+FLOOR(E735/表格4[[#This Row],[Close]],1),IF(表格4[[#This Row],[Suggestion]]="Sell",0,F735))</f>
        <v>0</v>
      </c>
      <c r="G736" s="5">
        <f>表格4[[#This Row],[Cash]]+表格4[[#This Row],[Stock Held]]*表格4[[#This Row],[Close]]</f>
        <v>98955.290000000052</v>
      </c>
      <c r="H736" s="7">
        <f>(表格4[[#This Row],[Close]]-$B$2)/$B$2</f>
        <v>-4.6718576195773111E-2</v>
      </c>
      <c r="I736" s="7">
        <f>(表格4[[#This Row],[Capital]]-$G$2)/$G$2</f>
        <v>-1.0447099999999482E-2</v>
      </c>
    </row>
    <row r="737" spans="1:9" x14ac:dyDescent="0.25">
      <c r="A737" s="6">
        <v>39749</v>
      </c>
      <c r="B737" s="1">
        <v>50</v>
      </c>
      <c r="C737" s="4">
        <f t="shared" si="11"/>
        <v>47.616666666666667</v>
      </c>
      <c r="D737" s="1" t="str">
        <f>IF(表格4[[#This Row],[Close]]&gt;表格4[[#This Row],[3-Day Average]],"Buy",IF(表格4[[#This Row],[Close]]&lt;表格4[[#This Row],[3-Day Average]],"Sell",""))</f>
        <v>Buy</v>
      </c>
      <c r="E737" s="5">
        <f>IF(表格4[[#This Row],[Suggestion]]="Buy",E736-FLOOR(E736/表格4[[#This Row],[Close]],1)*表格4[[#This Row],[Close]],IF(表格4[[#This Row],[Suggestion]]="Sell",E736+F736*表格4[[#This Row],[Close]],E736))</f>
        <v>5.2900000000518048</v>
      </c>
      <c r="F737" s="1">
        <f>IF(表格4[[#This Row],[Suggestion]]="Buy",F736+FLOOR(E736/表格4[[#This Row],[Close]],1),IF(表格4[[#This Row],[Suggestion]]="Sell",0,F736))</f>
        <v>1979</v>
      </c>
      <c r="G737" s="5">
        <f>表格4[[#This Row],[Cash]]+表格4[[#This Row],[Stock Held]]*表格4[[#This Row],[Close]]</f>
        <v>98955.290000000052</v>
      </c>
      <c r="H737" s="7">
        <f>(表格4[[#This Row],[Close]]-$B$2)/$B$2</f>
        <v>0.11234705228031139</v>
      </c>
      <c r="I737" s="7">
        <f>(表格4[[#This Row],[Capital]]-$G$2)/$G$2</f>
        <v>-1.0447099999999482E-2</v>
      </c>
    </row>
    <row r="738" spans="1:9" x14ac:dyDescent="0.25">
      <c r="A738" s="6">
        <v>39750</v>
      </c>
      <c r="B738" s="1">
        <v>50.4</v>
      </c>
      <c r="C738" s="4">
        <f t="shared" si="11"/>
        <v>47.75</v>
      </c>
      <c r="D738" s="1" t="str">
        <f>IF(表格4[[#This Row],[Close]]&gt;表格4[[#This Row],[3-Day Average]],"Buy",IF(表格4[[#This Row],[Close]]&lt;表格4[[#This Row],[3-Day Average]],"Sell",""))</f>
        <v>Buy</v>
      </c>
      <c r="E738" s="5">
        <f>IF(表格4[[#This Row],[Suggestion]]="Buy",E737-FLOOR(E737/表格4[[#This Row],[Close]],1)*表格4[[#This Row],[Close]],IF(表格4[[#This Row],[Suggestion]]="Sell",E737+F737*表格4[[#This Row],[Close]],E737))</f>
        <v>5.2900000000518048</v>
      </c>
      <c r="F738" s="1">
        <f>IF(表格4[[#This Row],[Suggestion]]="Buy",F737+FLOOR(E737/表格4[[#This Row],[Close]],1),IF(表格4[[#This Row],[Suggestion]]="Sell",0,F737))</f>
        <v>1979</v>
      </c>
      <c r="G738" s="5">
        <f>表格4[[#This Row],[Cash]]+表格4[[#This Row],[Stock Held]]*表格4[[#This Row],[Close]]</f>
        <v>99746.890000000043</v>
      </c>
      <c r="H738" s="7">
        <f>(表格4[[#This Row],[Close]]-$B$2)/$B$2</f>
        <v>0.12124582869855384</v>
      </c>
      <c r="I738" s="7">
        <f>(表格4[[#This Row],[Capital]]-$G$2)/$G$2</f>
        <v>-2.5310999999995695E-3</v>
      </c>
    </row>
    <row r="739" spans="1:9" x14ac:dyDescent="0.25">
      <c r="A739" s="6">
        <v>39751</v>
      </c>
      <c r="B739" s="1">
        <v>55</v>
      </c>
      <c r="C739" s="4">
        <f t="shared" si="11"/>
        <v>51.800000000000004</v>
      </c>
      <c r="D739" s="1" t="str">
        <f>IF(表格4[[#This Row],[Close]]&gt;表格4[[#This Row],[3-Day Average]],"Buy",IF(表格4[[#This Row],[Close]]&lt;表格4[[#This Row],[3-Day Average]],"Sell",""))</f>
        <v>Buy</v>
      </c>
      <c r="E739" s="5">
        <f>IF(表格4[[#This Row],[Suggestion]]="Buy",E738-FLOOR(E738/表格4[[#This Row],[Close]],1)*表格4[[#This Row],[Close]],IF(表格4[[#This Row],[Suggestion]]="Sell",E738+F738*表格4[[#This Row],[Close]],E738))</f>
        <v>5.2900000000518048</v>
      </c>
      <c r="F739" s="1">
        <f>IF(表格4[[#This Row],[Suggestion]]="Buy",F738+FLOOR(E738/表格4[[#This Row],[Close]],1),IF(表格4[[#This Row],[Suggestion]]="Sell",0,F738))</f>
        <v>1979</v>
      </c>
      <c r="G739" s="5">
        <f>表格4[[#This Row],[Cash]]+表格4[[#This Row],[Stock Held]]*表格4[[#This Row],[Close]]</f>
        <v>108850.29000000005</v>
      </c>
      <c r="H739" s="7">
        <f>(表格4[[#This Row],[Close]]-$B$2)/$B$2</f>
        <v>0.22358175750834253</v>
      </c>
      <c r="I739" s="7">
        <f>(表格4[[#This Row],[Capital]]-$G$2)/$G$2</f>
        <v>8.8502900000000523E-2</v>
      </c>
    </row>
    <row r="740" spans="1:9" x14ac:dyDescent="0.25">
      <c r="A740" s="6">
        <v>39752</v>
      </c>
      <c r="B740" s="1">
        <v>52</v>
      </c>
      <c r="C740" s="4">
        <f t="shared" si="11"/>
        <v>52.466666666666669</v>
      </c>
      <c r="D740" s="1" t="str">
        <f>IF(表格4[[#This Row],[Close]]&gt;表格4[[#This Row],[3-Day Average]],"Buy",IF(表格4[[#This Row],[Close]]&lt;表格4[[#This Row],[3-Day Average]],"Sell",""))</f>
        <v>Sell</v>
      </c>
      <c r="E740" s="5">
        <f>IF(表格4[[#This Row],[Suggestion]]="Buy",E739-FLOOR(E739/表格4[[#This Row],[Close]],1)*表格4[[#This Row],[Close]],IF(表格4[[#This Row],[Suggestion]]="Sell",E739+F739*表格4[[#This Row],[Close]],E739))</f>
        <v>102913.29000000005</v>
      </c>
      <c r="F740" s="1">
        <f>IF(表格4[[#This Row],[Suggestion]]="Buy",F739+FLOOR(E739/表格4[[#This Row],[Close]],1),IF(表格4[[#This Row],[Suggestion]]="Sell",0,F739))</f>
        <v>0</v>
      </c>
      <c r="G740" s="5">
        <f>表格4[[#This Row],[Cash]]+表格4[[#This Row],[Stock Held]]*表格4[[#This Row],[Close]]</f>
        <v>102913.29000000005</v>
      </c>
      <c r="H740" s="7">
        <f>(表格4[[#This Row],[Close]]-$B$2)/$B$2</f>
        <v>0.15684093437152385</v>
      </c>
      <c r="I740" s="7">
        <f>(表格4[[#This Row],[Capital]]-$G$2)/$G$2</f>
        <v>2.9132900000000517E-2</v>
      </c>
    </row>
    <row r="741" spans="1:9" x14ac:dyDescent="0.25">
      <c r="A741" s="6">
        <v>39755</v>
      </c>
      <c r="B741" s="1">
        <v>54.55</v>
      </c>
      <c r="C741" s="4">
        <f t="shared" si="11"/>
        <v>53.85</v>
      </c>
      <c r="D741" s="1" t="str">
        <f>IF(表格4[[#This Row],[Close]]&gt;表格4[[#This Row],[3-Day Average]],"Buy",IF(表格4[[#This Row],[Close]]&lt;表格4[[#This Row],[3-Day Average]],"Sell",""))</f>
        <v>Buy</v>
      </c>
      <c r="E741" s="5">
        <f>IF(表格4[[#This Row],[Suggestion]]="Buy",E740-FLOOR(E740/表格4[[#This Row],[Close]],1)*表格4[[#This Row],[Close]],IF(表格4[[#This Row],[Suggestion]]="Sell",E740+F740*表格4[[#This Row],[Close]],E740))</f>
        <v>31.990000000063446</v>
      </c>
      <c r="F741" s="1">
        <f>IF(表格4[[#This Row],[Suggestion]]="Buy",F740+FLOOR(E740/表格4[[#This Row],[Close]],1),IF(表格4[[#This Row],[Suggestion]]="Sell",0,F740))</f>
        <v>1886</v>
      </c>
      <c r="G741" s="5">
        <f>表格4[[#This Row],[Cash]]+表格4[[#This Row],[Stock Held]]*表格4[[#This Row],[Close]]</f>
        <v>102913.29000000005</v>
      </c>
      <c r="H741" s="7">
        <f>(表格4[[#This Row],[Close]]-$B$2)/$B$2</f>
        <v>0.21357063403781967</v>
      </c>
      <c r="I741" s="7">
        <f>(表格4[[#This Row],[Capital]]-$G$2)/$G$2</f>
        <v>2.9132900000000517E-2</v>
      </c>
    </row>
    <row r="742" spans="1:9" x14ac:dyDescent="0.25">
      <c r="A742" s="6">
        <v>39756</v>
      </c>
      <c r="B742" s="1">
        <v>54.4</v>
      </c>
      <c r="C742" s="4">
        <f t="shared" si="11"/>
        <v>53.65</v>
      </c>
      <c r="D742" s="1" t="str">
        <f>IF(表格4[[#This Row],[Close]]&gt;表格4[[#This Row],[3-Day Average]],"Buy",IF(表格4[[#This Row],[Close]]&lt;表格4[[#This Row],[3-Day Average]],"Sell",""))</f>
        <v>Buy</v>
      </c>
      <c r="E742" s="5">
        <f>IF(表格4[[#This Row],[Suggestion]]="Buy",E741-FLOOR(E741/表格4[[#This Row],[Close]],1)*表格4[[#This Row],[Close]],IF(表格4[[#This Row],[Suggestion]]="Sell",E741+F741*表格4[[#This Row],[Close]],E741))</f>
        <v>31.990000000063446</v>
      </c>
      <c r="F742" s="1">
        <f>IF(表格4[[#This Row],[Suggestion]]="Buy",F741+FLOOR(E741/表格4[[#This Row],[Close]],1),IF(表格4[[#This Row],[Suggestion]]="Sell",0,F741))</f>
        <v>1886</v>
      </c>
      <c r="G742" s="5">
        <f>表格4[[#This Row],[Cash]]+表格4[[#This Row],[Stock Held]]*表格4[[#This Row],[Close]]</f>
        <v>102630.39000000006</v>
      </c>
      <c r="H742" s="7">
        <f>(表格4[[#This Row],[Close]]-$B$2)/$B$2</f>
        <v>0.21023359288097876</v>
      </c>
      <c r="I742" s="7">
        <f>(表格4[[#This Row],[Capital]]-$G$2)/$G$2</f>
        <v>2.6303900000000578E-2</v>
      </c>
    </row>
    <row r="743" spans="1:9" x14ac:dyDescent="0.25">
      <c r="A743" s="6">
        <v>39757</v>
      </c>
      <c r="B743" s="1">
        <v>52.5</v>
      </c>
      <c r="C743" s="4">
        <f t="shared" si="11"/>
        <v>53.816666666666663</v>
      </c>
      <c r="D743" s="1" t="str">
        <f>IF(表格4[[#This Row],[Close]]&gt;表格4[[#This Row],[3-Day Average]],"Buy",IF(表格4[[#This Row],[Close]]&lt;表格4[[#This Row],[3-Day Average]],"Sell",""))</f>
        <v>Sell</v>
      </c>
      <c r="E743" s="5">
        <f>IF(表格4[[#This Row],[Suggestion]]="Buy",E742-FLOOR(E742/表格4[[#This Row],[Close]],1)*表格4[[#This Row],[Close]],IF(表格4[[#This Row],[Suggestion]]="Sell",E742+F742*表格4[[#This Row],[Close]],E742))</f>
        <v>99046.990000000063</v>
      </c>
      <c r="F743" s="1">
        <f>IF(表格4[[#This Row],[Suggestion]]="Buy",F742+FLOOR(E742/表格4[[#This Row],[Close]],1),IF(表格4[[#This Row],[Suggestion]]="Sell",0,F742))</f>
        <v>0</v>
      </c>
      <c r="G743" s="5">
        <f>表格4[[#This Row],[Cash]]+表格4[[#This Row],[Stock Held]]*表格4[[#This Row],[Close]]</f>
        <v>99046.990000000063</v>
      </c>
      <c r="H743" s="7">
        <f>(表格4[[#This Row],[Close]]-$B$2)/$B$2</f>
        <v>0.16796440489432696</v>
      </c>
      <c r="I743" s="7">
        <f>(表格4[[#This Row],[Capital]]-$G$2)/$G$2</f>
        <v>-9.5300999999993648E-3</v>
      </c>
    </row>
    <row r="744" spans="1:9" x14ac:dyDescent="0.25">
      <c r="A744" s="6">
        <v>39758</v>
      </c>
      <c r="B744" s="1">
        <v>53.3</v>
      </c>
      <c r="C744" s="4">
        <f t="shared" si="11"/>
        <v>53.4</v>
      </c>
      <c r="D744" s="1" t="str">
        <f>IF(表格4[[#This Row],[Close]]&gt;表格4[[#This Row],[3-Day Average]],"Buy",IF(表格4[[#This Row],[Close]]&lt;表格4[[#This Row],[3-Day Average]],"Sell",""))</f>
        <v>Sell</v>
      </c>
      <c r="E744" s="5">
        <f>IF(表格4[[#This Row],[Suggestion]]="Buy",E743-FLOOR(E743/表格4[[#This Row],[Close]],1)*表格4[[#This Row],[Close]],IF(表格4[[#This Row],[Suggestion]]="Sell",E743+F743*表格4[[#This Row],[Close]],E743))</f>
        <v>99046.990000000063</v>
      </c>
      <c r="F744" s="1">
        <f>IF(表格4[[#This Row],[Suggestion]]="Buy",F743+FLOOR(E743/表格4[[#This Row],[Close]],1),IF(表格4[[#This Row],[Suggestion]]="Sell",0,F743))</f>
        <v>0</v>
      </c>
      <c r="G744" s="5">
        <f>表格4[[#This Row],[Cash]]+表格4[[#This Row],[Stock Held]]*表格4[[#This Row],[Close]]</f>
        <v>99046.990000000063</v>
      </c>
      <c r="H744" s="7">
        <f>(表格4[[#This Row],[Close]]-$B$2)/$B$2</f>
        <v>0.18576195773081189</v>
      </c>
      <c r="I744" s="7">
        <f>(表格4[[#This Row],[Capital]]-$G$2)/$G$2</f>
        <v>-9.5300999999993648E-3</v>
      </c>
    </row>
    <row r="745" spans="1:9" x14ac:dyDescent="0.25">
      <c r="A745" s="6">
        <v>39759</v>
      </c>
      <c r="B745" s="1">
        <v>55.3</v>
      </c>
      <c r="C745" s="4">
        <f t="shared" si="11"/>
        <v>53.699999999999996</v>
      </c>
      <c r="D745" s="1" t="str">
        <f>IF(表格4[[#This Row],[Close]]&gt;表格4[[#This Row],[3-Day Average]],"Buy",IF(表格4[[#This Row],[Close]]&lt;表格4[[#This Row],[3-Day Average]],"Sell",""))</f>
        <v>Buy</v>
      </c>
      <c r="E745" s="5">
        <f>IF(表格4[[#This Row],[Suggestion]]="Buy",E744-FLOOR(E744/表格4[[#This Row],[Close]],1)*表格4[[#This Row],[Close]],IF(表格4[[#This Row],[Suggestion]]="Sell",E744+F744*表格4[[#This Row],[Close]],E744))</f>
        <v>4.6900000000750879</v>
      </c>
      <c r="F745" s="1">
        <f>IF(表格4[[#This Row],[Suggestion]]="Buy",F744+FLOOR(E744/表格4[[#This Row],[Close]],1),IF(表格4[[#This Row],[Suggestion]]="Sell",0,F744))</f>
        <v>1791</v>
      </c>
      <c r="G745" s="5">
        <f>表格4[[#This Row],[Cash]]+表格4[[#This Row],[Stock Held]]*表格4[[#This Row],[Close]]</f>
        <v>99046.990000000063</v>
      </c>
      <c r="H745" s="7">
        <f>(表格4[[#This Row],[Close]]-$B$2)/$B$2</f>
        <v>0.23025583982202433</v>
      </c>
      <c r="I745" s="7">
        <f>(表格4[[#This Row],[Capital]]-$G$2)/$G$2</f>
        <v>-9.5300999999993648E-3</v>
      </c>
    </row>
    <row r="746" spans="1:9" x14ac:dyDescent="0.25">
      <c r="A746" s="6">
        <v>39762</v>
      </c>
      <c r="B746" s="1">
        <v>54.85</v>
      </c>
      <c r="C746" s="4">
        <f t="shared" si="11"/>
        <v>54.483333333333327</v>
      </c>
      <c r="D746" s="1" t="str">
        <f>IF(表格4[[#This Row],[Close]]&gt;表格4[[#This Row],[3-Day Average]],"Buy",IF(表格4[[#This Row],[Close]]&lt;表格4[[#This Row],[3-Day Average]],"Sell",""))</f>
        <v>Buy</v>
      </c>
      <c r="E746" s="5">
        <f>IF(表格4[[#This Row],[Suggestion]]="Buy",E745-FLOOR(E745/表格4[[#This Row],[Close]],1)*表格4[[#This Row],[Close]],IF(表格4[[#This Row],[Suggestion]]="Sell",E745+F745*表格4[[#This Row],[Close]],E745))</f>
        <v>4.6900000000750879</v>
      </c>
      <c r="F746" s="1">
        <f>IF(表格4[[#This Row],[Suggestion]]="Buy",F745+FLOOR(E745/表格4[[#This Row],[Close]],1),IF(表格4[[#This Row],[Suggestion]]="Sell",0,F745))</f>
        <v>1791</v>
      </c>
      <c r="G746" s="5">
        <f>表格4[[#This Row],[Cash]]+表格4[[#This Row],[Stock Held]]*表格4[[#This Row],[Close]]</f>
        <v>98241.040000000081</v>
      </c>
      <c r="H746" s="7">
        <f>(表格4[[#This Row],[Close]]-$B$2)/$B$2</f>
        <v>0.22024471635150161</v>
      </c>
      <c r="I746" s="7">
        <f>(表格4[[#This Row],[Capital]]-$G$2)/$G$2</f>
        <v>-1.7589599999999192E-2</v>
      </c>
    </row>
    <row r="747" spans="1:9" x14ac:dyDescent="0.25">
      <c r="A747" s="6">
        <v>39763</v>
      </c>
      <c r="B747" s="1">
        <v>54</v>
      </c>
      <c r="C747" s="4">
        <f t="shared" si="11"/>
        <v>54.716666666666669</v>
      </c>
      <c r="D747" s="1" t="str">
        <f>IF(表格4[[#This Row],[Close]]&gt;表格4[[#This Row],[3-Day Average]],"Buy",IF(表格4[[#This Row],[Close]]&lt;表格4[[#This Row],[3-Day Average]],"Sell",""))</f>
        <v>Sell</v>
      </c>
      <c r="E747" s="5">
        <f>IF(表格4[[#This Row],[Suggestion]]="Buy",E746-FLOOR(E746/表格4[[#This Row],[Close]],1)*表格4[[#This Row],[Close]],IF(表格4[[#This Row],[Suggestion]]="Sell",E746+F746*表格4[[#This Row],[Close]],E746))</f>
        <v>96718.690000000075</v>
      </c>
      <c r="F747" s="1">
        <f>IF(表格4[[#This Row],[Suggestion]]="Buy",F746+FLOOR(E746/表格4[[#This Row],[Close]],1),IF(表格4[[#This Row],[Suggestion]]="Sell",0,F746))</f>
        <v>0</v>
      </c>
      <c r="G747" s="5">
        <f>表格4[[#This Row],[Cash]]+表格4[[#This Row],[Stock Held]]*表格4[[#This Row],[Close]]</f>
        <v>96718.690000000075</v>
      </c>
      <c r="H747" s="7">
        <f>(表格4[[#This Row],[Close]]-$B$2)/$B$2</f>
        <v>0.20133481646273629</v>
      </c>
      <c r="I747" s="7">
        <f>(表格4[[#This Row],[Capital]]-$G$2)/$G$2</f>
        <v>-3.2813099999999248E-2</v>
      </c>
    </row>
    <row r="748" spans="1:9" x14ac:dyDescent="0.25">
      <c r="A748" s="6">
        <v>39764</v>
      </c>
      <c r="B748" s="1">
        <v>53.75</v>
      </c>
      <c r="C748" s="4">
        <f t="shared" si="11"/>
        <v>54.199999999999996</v>
      </c>
      <c r="D748" s="1" t="str">
        <f>IF(表格4[[#This Row],[Close]]&gt;表格4[[#This Row],[3-Day Average]],"Buy",IF(表格4[[#This Row],[Close]]&lt;表格4[[#This Row],[3-Day Average]],"Sell",""))</f>
        <v>Sell</v>
      </c>
      <c r="E748" s="5">
        <f>IF(表格4[[#This Row],[Suggestion]]="Buy",E747-FLOOR(E747/表格4[[#This Row],[Close]],1)*表格4[[#This Row],[Close]],IF(表格4[[#This Row],[Suggestion]]="Sell",E747+F747*表格4[[#This Row],[Close]],E747))</f>
        <v>96718.690000000075</v>
      </c>
      <c r="F748" s="1">
        <f>IF(表格4[[#This Row],[Suggestion]]="Buy",F747+FLOOR(E747/表格4[[#This Row],[Close]],1),IF(表格4[[#This Row],[Suggestion]]="Sell",0,F747))</f>
        <v>0</v>
      </c>
      <c r="G748" s="5">
        <f>表格4[[#This Row],[Cash]]+表格4[[#This Row],[Stock Held]]*表格4[[#This Row],[Close]]</f>
        <v>96718.690000000075</v>
      </c>
      <c r="H748" s="7">
        <f>(表格4[[#This Row],[Close]]-$B$2)/$B$2</f>
        <v>0.19577308120133474</v>
      </c>
      <c r="I748" s="7">
        <f>(表格4[[#This Row],[Capital]]-$G$2)/$G$2</f>
        <v>-3.2813099999999248E-2</v>
      </c>
    </row>
    <row r="749" spans="1:9" x14ac:dyDescent="0.25">
      <c r="A749" s="6">
        <v>39765</v>
      </c>
      <c r="B749" s="1">
        <v>51.7</v>
      </c>
      <c r="C749" s="4">
        <f t="shared" si="11"/>
        <v>53.15</v>
      </c>
      <c r="D749" s="1" t="str">
        <f>IF(表格4[[#This Row],[Close]]&gt;表格4[[#This Row],[3-Day Average]],"Buy",IF(表格4[[#This Row],[Close]]&lt;表格4[[#This Row],[3-Day Average]],"Sell",""))</f>
        <v>Sell</v>
      </c>
      <c r="E749" s="5">
        <f>IF(表格4[[#This Row],[Suggestion]]="Buy",E748-FLOOR(E748/表格4[[#This Row],[Close]],1)*表格4[[#This Row],[Close]],IF(表格4[[#This Row],[Suggestion]]="Sell",E748+F748*表格4[[#This Row],[Close]],E748))</f>
        <v>96718.690000000075</v>
      </c>
      <c r="F749" s="1">
        <f>IF(表格4[[#This Row],[Suggestion]]="Buy",F748+FLOOR(E748/表格4[[#This Row],[Close]],1),IF(表格4[[#This Row],[Suggestion]]="Sell",0,F748))</f>
        <v>0</v>
      </c>
      <c r="G749" s="5">
        <f>表格4[[#This Row],[Cash]]+表格4[[#This Row],[Stock Held]]*表格4[[#This Row],[Close]]</f>
        <v>96718.690000000075</v>
      </c>
      <c r="H749" s="7">
        <f>(表格4[[#This Row],[Close]]-$B$2)/$B$2</f>
        <v>0.15016685205784203</v>
      </c>
      <c r="I749" s="7">
        <f>(表格4[[#This Row],[Capital]]-$G$2)/$G$2</f>
        <v>-3.2813099999999248E-2</v>
      </c>
    </row>
    <row r="750" spans="1:9" x14ac:dyDescent="0.25">
      <c r="A750" s="6">
        <v>39766</v>
      </c>
      <c r="B750" s="1">
        <v>52.85</v>
      </c>
      <c r="C750" s="4">
        <f t="shared" si="11"/>
        <v>52.766666666666673</v>
      </c>
      <c r="D750" s="1" t="str">
        <f>IF(表格4[[#This Row],[Close]]&gt;表格4[[#This Row],[3-Day Average]],"Buy",IF(表格4[[#This Row],[Close]]&lt;表格4[[#This Row],[3-Day Average]],"Sell",""))</f>
        <v>Buy</v>
      </c>
      <c r="E750" s="5">
        <f>IF(表格4[[#This Row],[Suggestion]]="Buy",E749-FLOOR(E749/表格4[[#This Row],[Close]],1)*表格4[[#This Row],[Close]],IF(表格4[[#This Row],[Suggestion]]="Sell",E749+F749*表格4[[#This Row],[Close]],E749))</f>
        <v>3.1900000000750879</v>
      </c>
      <c r="F750" s="1">
        <f>IF(表格4[[#This Row],[Suggestion]]="Buy",F749+FLOOR(E749/表格4[[#This Row],[Close]],1),IF(表格4[[#This Row],[Suggestion]]="Sell",0,F749))</f>
        <v>1830</v>
      </c>
      <c r="G750" s="5">
        <f>表格4[[#This Row],[Cash]]+表格4[[#This Row],[Stock Held]]*表格4[[#This Row],[Close]]</f>
        <v>96718.690000000075</v>
      </c>
      <c r="H750" s="7">
        <f>(表格4[[#This Row],[Close]]-$B$2)/$B$2</f>
        <v>0.17575083426028917</v>
      </c>
      <c r="I750" s="7">
        <f>(表格4[[#This Row],[Capital]]-$G$2)/$G$2</f>
        <v>-3.2813099999999248E-2</v>
      </c>
    </row>
    <row r="751" spans="1:9" x14ac:dyDescent="0.25">
      <c r="A751" s="6">
        <v>39769</v>
      </c>
      <c r="B751" s="1">
        <v>52.9</v>
      </c>
      <c r="C751" s="4">
        <f t="shared" si="11"/>
        <v>52.483333333333341</v>
      </c>
      <c r="D751" s="1" t="str">
        <f>IF(表格4[[#This Row],[Close]]&gt;表格4[[#This Row],[3-Day Average]],"Buy",IF(表格4[[#This Row],[Close]]&lt;表格4[[#This Row],[3-Day Average]],"Sell",""))</f>
        <v>Buy</v>
      </c>
      <c r="E751" s="5">
        <f>IF(表格4[[#This Row],[Suggestion]]="Buy",E750-FLOOR(E750/表格4[[#This Row],[Close]],1)*表格4[[#This Row],[Close]],IF(表格4[[#This Row],[Suggestion]]="Sell",E750+F750*表格4[[#This Row],[Close]],E750))</f>
        <v>3.1900000000750879</v>
      </c>
      <c r="F751" s="1">
        <f>IF(表格4[[#This Row],[Suggestion]]="Buy",F750+FLOOR(E750/表格4[[#This Row],[Close]],1),IF(表格4[[#This Row],[Suggestion]]="Sell",0,F750))</f>
        <v>1830</v>
      </c>
      <c r="G751" s="5">
        <f>表格4[[#This Row],[Cash]]+表格4[[#This Row],[Stock Held]]*表格4[[#This Row],[Close]]</f>
        <v>96810.190000000075</v>
      </c>
      <c r="H751" s="7">
        <f>(表格4[[#This Row],[Close]]-$B$2)/$B$2</f>
        <v>0.17686318131256942</v>
      </c>
      <c r="I751" s="7">
        <f>(表格4[[#This Row],[Capital]]-$G$2)/$G$2</f>
        <v>-3.1898099999999249E-2</v>
      </c>
    </row>
    <row r="752" spans="1:9" x14ac:dyDescent="0.25">
      <c r="A752" s="6">
        <v>39770</v>
      </c>
      <c r="B752" s="1">
        <v>51.5</v>
      </c>
      <c r="C752" s="4">
        <f t="shared" si="11"/>
        <v>52.416666666666664</v>
      </c>
      <c r="D752" s="1" t="str">
        <f>IF(表格4[[#This Row],[Close]]&gt;表格4[[#This Row],[3-Day Average]],"Buy",IF(表格4[[#This Row],[Close]]&lt;表格4[[#This Row],[3-Day Average]],"Sell",""))</f>
        <v>Sell</v>
      </c>
      <c r="E752" s="5">
        <f>IF(表格4[[#This Row],[Suggestion]]="Buy",E751-FLOOR(E751/表格4[[#This Row],[Close]],1)*表格4[[#This Row],[Close]],IF(表格4[[#This Row],[Suggestion]]="Sell",E751+F751*表格4[[#This Row],[Close]],E751))</f>
        <v>94248.190000000075</v>
      </c>
      <c r="F752" s="1">
        <f>IF(表格4[[#This Row],[Suggestion]]="Buy",F751+FLOOR(E751/表格4[[#This Row],[Close]],1),IF(表格4[[#This Row],[Suggestion]]="Sell",0,F751))</f>
        <v>0</v>
      </c>
      <c r="G752" s="5">
        <f>表格4[[#This Row],[Cash]]+表格4[[#This Row],[Stock Held]]*表格4[[#This Row],[Close]]</f>
        <v>94248.190000000075</v>
      </c>
      <c r="H752" s="7">
        <f>(表格4[[#This Row],[Close]]-$B$2)/$B$2</f>
        <v>0.14571746384872072</v>
      </c>
      <c r="I752" s="7">
        <f>(表格4[[#This Row],[Capital]]-$G$2)/$G$2</f>
        <v>-5.7518099999999246E-2</v>
      </c>
    </row>
    <row r="753" spans="1:9" x14ac:dyDescent="0.25">
      <c r="A753" s="6">
        <v>39771</v>
      </c>
      <c r="B753" s="1">
        <v>52.8</v>
      </c>
      <c r="C753" s="4">
        <f t="shared" si="11"/>
        <v>52.4</v>
      </c>
      <c r="D753" s="1" t="str">
        <f>IF(表格4[[#This Row],[Close]]&gt;表格4[[#This Row],[3-Day Average]],"Buy",IF(表格4[[#This Row],[Close]]&lt;表格4[[#This Row],[3-Day Average]],"Sell",""))</f>
        <v>Buy</v>
      </c>
      <c r="E753" s="5">
        <f>IF(表格4[[#This Row],[Suggestion]]="Buy",E752-FLOOR(E752/表格4[[#This Row],[Close]],1)*表格4[[#This Row],[Close]],IF(表格4[[#This Row],[Suggestion]]="Sell",E752+F752*表格4[[#This Row],[Close]],E752))</f>
        <v>0.19000000007508788</v>
      </c>
      <c r="F753" s="1">
        <f>IF(表格4[[#This Row],[Suggestion]]="Buy",F752+FLOOR(E752/表格4[[#This Row],[Close]],1),IF(表格4[[#This Row],[Suggestion]]="Sell",0,F752))</f>
        <v>1785</v>
      </c>
      <c r="G753" s="5">
        <f>表格4[[#This Row],[Cash]]+表格4[[#This Row],[Stock Held]]*表格4[[#This Row],[Close]]</f>
        <v>94248.190000000075</v>
      </c>
      <c r="H753" s="7">
        <f>(表格4[[#This Row],[Close]]-$B$2)/$B$2</f>
        <v>0.17463848720800876</v>
      </c>
      <c r="I753" s="7">
        <f>(表格4[[#This Row],[Capital]]-$G$2)/$G$2</f>
        <v>-5.7518099999999246E-2</v>
      </c>
    </row>
    <row r="754" spans="1:9" x14ac:dyDescent="0.25">
      <c r="A754" s="6">
        <v>39772</v>
      </c>
      <c r="B754" s="1">
        <v>51.2</v>
      </c>
      <c r="C754" s="4">
        <f t="shared" si="11"/>
        <v>51.833333333333336</v>
      </c>
      <c r="D754" s="1" t="str">
        <f>IF(表格4[[#This Row],[Close]]&gt;表格4[[#This Row],[3-Day Average]],"Buy",IF(表格4[[#This Row],[Close]]&lt;表格4[[#This Row],[3-Day Average]],"Sell",""))</f>
        <v>Sell</v>
      </c>
      <c r="E754" s="5">
        <f>IF(表格4[[#This Row],[Suggestion]]="Buy",E753-FLOOR(E753/表格4[[#This Row],[Close]],1)*表格4[[#This Row],[Close]],IF(表格4[[#This Row],[Suggestion]]="Sell",E753+F753*表格4[[#This Row],[Close]],E753))</f>
        <v>91392.190000000075</v>
      </c>
      <c r="F754" s="1">
        <f>IF(表格4[[#This Row],[Suggestion]]="Buy",F753+FLOOR(E753/表格4[[#This Row],[Close]],1),IF(表格4[[#This Row],[Suggestion]]="Sell",0,F753))</f>
        <v>0</v>
      </c>
      <c r="G754" s="5">
        <f>表格4[[#This Row],[Cash]]+表格4[[#This Row],[Stock Held]]*表格4[[#This Row],[Close]]</f>
        <v>91392.190000000075</v>
      </c>
      <c r="H754" s="7">
        <f>(表格4[[#This Row],[Close]]-$B$2)/$B$2</f>
        <v>0.13904338153503892</v>
      </c>
      <c r="I754" s="7">
        <f>(表格4[[#This Row],[Capital]]-$G$2)/$G$2</f>
        <v>-8.6078099999999255E-2</v>
      </c>
    </row>
    <row r="755" spans="1:9" x14ac:dyDescent="0.25">
      <c r="A755" s="6">
        <v>39773</v>
      </c>
      <c r="B755" s="1">
        <v>52.15</v>
      </c>
      <c r="C755" s="4">
        <f t="shared" si="11"/>
        <v>52.050000000000004</v>
      </c>
      <c r="D755" s="1" t="str">
        <f>IF(表格4[[#This Row],[Close]]&gt;表格4[[#This Row],[3-Day Average]],"Buy",IF(表格4[[#This Row],[Close]]&lt;表格4[[#This Row],[3-Day Average]],"Sell",""))</f>
        <v>Buy</v>
      </c>
      <c r="E755" s="5">
        <f>IF(表格4[[#This Row],[Suggestion]]="Buy",E754-FLOOR(E754/表格4[[#This Row],[Close]],1)*表格4[[#This Row],[Close]],IF(表格4[[#This Row],[Suggestion]]="Sell",E754+F754*表格4[[#This Row],[Close]],E754))</f>
        <v>25.390000000072177</v>
      </c>
      <c r="F755" s="1">
        <f>IF(表格4[[#This Row],[Suggestion]]="Buy",F754+FLOOR(E754/表格4[[#This Row],[Close]],1),IF(表格4[[#This Row],[Suggestion]]="Sell",0,F754))</f>
        <v>1752</v>
      </c>
      <c r="G755" s="5">
        <f>表格4[[#This Row],[Cash]]+表格4[[#This Row],[Stock Held]]*表格4[[#This Row],[Close]]</f>
        <v>91392.190000000075</v>
      </c>
      <c r="H755" s="7">
        <f>(表格4[[#This Row],[Close]]-$B$2)/$B$2</f>
        <v>0.16017797552836474</v>
      </c>
      <c r="I755" s="7">
        <f>(表格4[[#This Row],[Capital]]-$G$2)/$G$2</f>
        <v>-8.6078099999999255E-2</v>
      </c>
    </row>
    <row r="756" spans="1:9" x14ac:dyDescent="0.25">
      <c r="A756" s="6">
        <v>39776</v>
      </c>
      <c r="B756" s="1">
        <v>51.8</v>
      </c>
      <c r="C756" s="4">
        <f t="shared" si="11"/>
        <v>51.716666666666661</v>
      </c>
      <c r="D756" s="1" t="str">
        <f>IF(表格4[[#This Row],[Close]]&gt;表格4[[#This Row],[3-Day Average]],"Buy",IF(表格4[[#This Row],[Close]]&lt;表格4[[#This Row],[3-Day Average]],"Sell",""))</f>
        <v>Buy</v>
      </c>
      <c r="E756" s="5">
        <f>IF(表格4[[#This Row],[Suggestion]]="Buy",E755-FLOOR(E755/表格4[[#This Row],[Close]],1)*表格4[[#This Row],[Close]],IF(表格4[[#This Row],[Suggestion]]="Sell",E755+F755*表格4[[#This Row],[Close]],E755))</f>
        <v>25.390000000072177</v>
      </c>
      <c r="F756" s="1">
        <f>IF(表格4[[#This Row],[Suggestion]]="Buy",F755+FLOOR(E755/表格4[[#This Row],[Close]],1),IF(表格4[[#This Row],[Suggestion]]="Sell",0,F755))</f>
        <v>1752</v>
      </c>
      <c r="G756" s="5">
        <f>表格4[[#This Row],[Cash]]+表格4[[#This Row],[Stock Held]]*表格4[[#This Row],[Close]]</f>
        <v>90778.990000000063</v>
      </c>
      <c r="H756" s="7">
        <f>(表格4[[#This Row],[Close]]-$B$2)/$B$2</f>
        <v>0.15239154616240252</v>
      </c>
      <c r="I756" s="7">
        <f>(表格4[[#This Row],[Capital]]-$G$2)/$G$2</f>
        <v>-9.2210099999999365E-2</v>
      </c>
    </row>
    <row r="757" spans="1:9" x14ac:dyDescent="0.25">
      <c r="A757" s="6">
        <v>39777</v>
      </c>
      <c r="B757" s="1">
        <v>52.8</v>
      </c>
      <c r="C757" s="4">
        <f t="shared" si="11"/>
        <v>52.25</v>
      </c>
      <c r="D757" s="1" t="str">
        <f>IF(表格4[[#This Row],[Close]]&gt;表格4[[#This Row],[3-Day Average]],"Buy",IF(表格4[[#This Row],[Close]]&lt;表格4[[#This Row],[3-Day Average]],"Sell",""))</f>
        <v>Buy</v>
      </c>
      <c r="E757" s="5">
        <f>IF(表格4[[#This Row],[Suggestion]]="Buy",E756-FLOOR(E756/表格4[[#This Row],[Close]],1)*表格4[[#This Row],[Close]],IF(表格4[[#This Row],[Suggestion]]="Sell",E756+F756*表格4[[#This Row],[Close]],E756))</f>
        <v>25.390000000072177</v>
      </c>
      <c r="F757" s="1">
        <f>IF(表格4[[#This Row],[Suggestion]]="Buy",F756+FLOOR(E756/表格4[[#This Row],[Close]],1),IF(表格4[[#This Row],[Suggestion]]="Sell",0,F756))</f>
        <v>1752</v>
      </c>
      <c r="G757" s="5">
        <f>表格4[[#This Row],[Cash]]+表格4[[#This Row],[Stock Held]]*表格4[[#This Row],[Close]]</f>
        <v>92530.990000000063</v>
      </c>
      <c r="H757" s="7">
        <f>(表格4[[#This Row],[Close]]-$B$2)/$B$2</f>
        <v>0.17463848720800876</v>
      </c>
      <c r="I757" s="7">
        <f>(表格4[[#This Row],[Capital]]-$G$2)/$G$2</f>
        <v>-7.4690099999999371E-2</v>
      </c>
    </row>
    <row r="758" spans="1:9" x14ac:dyDescent="0.25">
      <c r="A758" s="6">
        <v>39778</v>
      </c>
      <c r="B758" s="1">
        <v>54.8</v>
      </c>
      <c r="C758" s="4">
        <f t="shared" si="11"/>
        <v>53.133333333333326</v>
      </c>
      <c r="D758" s="1" t="str">
        <f>IF(表格4[[#This Row],[Close]]&gt;表格4[[#This Row],[3-Day Average]],"Buy",IF(表格4[[#This Row],[Close]]&lt;表格4[[#This Row],[3-Day Average]],"Sell",""))</f>
        <v>Buy</v>
      </c>
      <c r="E758" s="5">
        <f>IF(表格4[[#This Row],[Suggestion]]="Buy",E757-FLOOR(E757/表格4[[#This Row],[Close]],1)*表格4[[#This Row],[Close]],IF(表格4[[#This Row],[Suggestion]]="Sell",E757+F757*表格4[[#This Row],[Close]],E757))</f>
        <v>25.390000000072177</v>
      </c>
      <c r="F758" s="1">
        <f>IF(表格4[[#This Row],[Suggestion]]="Buy",F757+FLOOR(E757/表格4[[#This Row],[Close]],1),IF(表格4[[#This Row],[Suggestion]]="Sell",0,F757))</f>
        <v>1752</v>
      </c>
      <c r="G758" s="5">
        <f>表格4[[#This Row],[Cash]]+表格4[[#This Row],[Stock Held]]*表格4[[#This Row],[Close]]</f>
        <v>96034.990000000063</v>
      </c>
      <c r="H758" s="7">
        <f>(表格4[[#This Row],[Close]]-$B$2)/$B$2</f>
        <v>0.21913236929922122</v>
      </c>
      <c r="I758" s="7">
        <f>(表格4[[#This Row],[Capital]]-$G$2)/$G$2</f>
        <v>-3.9650099999999362E-2</v>
      </c>
    </row>
    <row r="759" spans="1:9" x14ac:dyDescent="0.25">
      <c r="A759" s="6">
        <v>39779</v>
      </c>
      <c r="B759" s="1">
        <v>53.7</v>
      </c>
      <c r="C759" s="4">
        <f t="shared" si="11"/>
        <v>53.766666666666673</v>
      </c>
      <c r="D759" s="1" t="str">
        <f>IF(表格4[[#This Row],[Close]]&gt;表格4[[#This Row],[3-Day Average]],"Buy",IF(表格4[[#This Row],[Close]]&lt;表格4[[#This Row],[3-Day Average]],"Sell",""))</f>
        <v>Sell</v>
      </c>
      <c r="E759" s="5">
        <f>IF(表格4[[#This Row],[Suggestion]]="Buy",E758-FLOOR(E758/表格4[[#This Row],[Close]],1)*表格4[[#This Row],[Close]],IF(表格4[[#This Row],[Suggestion]]="Sell",E758+F758*表格4[[#This Row],[Close]],E758))</f>
        <v>94107.790000000081</v>
      </c>
      <c r="F759" s="1">
        <f>IF(表格4[[#This Row],[Suggestion]]="Buy",F758+FLOOR(E758/表格4[[#This Row],[Close]],1),IF(表格4[[#This Row],[Suggestion]]="Sell",0,F758))</f>
        <v>0</v>
      </c>
      <c r="G759" s="5">
        <f>表格4[[#This Row],[Cash]]+表格4[[#This Row],[Stock Held]]*表格4[[#This Row],[Close]]</f>
        <v>94107.790000000081</v>
      </c>
      <c r="H759" s="7">
        <f>(表格4[[#This Row],[Close]]-$B$2)/$B$2</f>
        <v>0.19466073414905449</v>
      </c>
      <c r="I759" s="7">
        <f>(表格4[[#This Row],[Capital]]-$G$2)/$G$2</f>
        <v>-5.8922099999999193E-2</v>
      </c>
    </row>
    <row r="760" spans="1:9" x14ac:dyDescent="0.25">
      <c r="A760" s="6">
        <v>39780</v>
      </c>
      <c r="B760" s="1">
        <v>55</v>
      </c>
      <c r="C760" s="4">
        <f t="shared" si="11"/>
        <v>54.5</v>
      </c>
      <c r="D760" s="1" t="str">
        <f>IF(表格4[[#This Row],[Close]]&gt;表格4[[#This Row],[3-Day Average]],"Buy",IF(表格4[[#This Row],[Close]]&lt;表格4[[#This Row],[3-Day Average]],"Sell",""))</f>
        <v>Buy</v>
      </c>
      <c r="E760" s="5">
        <f>IF(表格4[[#This Row],[Suggestion]]="Buy",E759-FLOOR(E759/表格4[[#This Row],[Close]],1)*表格4[[#This Row],[Close]],IF(表格4[[#This Row],[Suggestion]]="Sell",E759+F759*表格4[[#This Row],[Close]],E759))</f>
        <v>2.7900000000809086</v>
      </c>
      <c r="F760" s="1">
        <f>IF(表格4[[#This Row],[Suggestion]]="Buy",F759+FLOOR(E759/表格4[[#This Row],[Close]],1),IF(表格4[[#This Row],[Suggestion]]="Sell",0,F759))</f>
        <v>1711</v>
      </c>
      <c r="G760" s="5">
        <f>表格4[[#This Row],[Cash]]+表格4[[#This Row],[Stock Held]]*表格4[[#This Row],[Close]]</f>
        <v>94107.790000000081</v>
      </c>
      <c r="H760" s="7">
        <f>(表格4[[#This Row],[Close]]-$B$2)/$B$2</f>
        <v>0.22358175750834253</v>
      </c>
      <c r="I760" s="7">
        <f>(表格4[[#This Row],[Capital]]-$G$2)/$G$2</f>
        <v>-5.8922099999999193E-2</v>
      </c>
    </row>
    <row r="761" spans="1:9" x14ac:dyDescent="0.25">
      <c r="A761" s="6">
        <v>39783</v>
      </c>
      <c r="B761" s="1">
        <v>54.9</v>
      </c>
      <c r="C761" s="4">
        <f t="shared" si="11"/>
        <v>54.533333333333331</v>
      </c>
      <c r="D761" s="1" t="str">
        <f>IF(表格4[[#This Row],[Close]]&gt;表格4[[#This Row],[3-Day Average]],"Buy",IF(表格4[[#This Row],[Close]]&lt;表格4[[#This Row],[3-Day Average]],"Sell",""))</f>
        <v>Buy</v>
      </c>
      <c r="E761" s="5">
        <f>IF(表格4[[#This Row],[Suggestion]]="Buy",E760-FLOOR(E760/表格4[[#This Row],[Close]],1)*表格4[[#This Row],[Close]],IF(表格4[[#This Row],[Suggestion]]="Sell",E760+F760*表格4[[#This Row],[Close]],E760))</f>
        <v>2.7900000000809086</v>
      </c>
      <c r="F761" s="1">
        <f>IF(表格4[[#This Row],[Suggestion]]="Buy",F760+FLOOR(E760/表格4[[#This Row],[Close]],1),IF(表格4[[#This Row],[Suggestion]]="Sell",0,F760))</f>
        <v>1711</v>
      </c>
      <c r="G761" s="5">
        <f>表格4[[#This Row],[Cash]]+表格4[[#This Row],[Stock Held]]*表格4[[#This Row],[Close]]</f>
        <v>93936.690000000075</v>
      </c>
      <c r="H761" s="7">
        <f>(表格4[[#This Row],[Close]]-$B$2)/$B$2</f>
        <v>0.22135706340378186</v>
      </c>
      <c r="I761" s="7">
        <f>(表格4[[#This Row],[Capital]]-$G$2)/$G$2</f>
        <v>-6.0633099999999246E-2</v>
      </c>
    </row>
    <row r="762" spans="1:9" x14ac:dyDescent="0.25">
      <c r="A762" s="6">
        <v>39784</v>
      </c>
      <c r="B762" s="1">
        <v>53.3</v>
      </c>
      <c r="C762" s="4">
        <f t="shared" si="11"/>
        <v>54.4</v>
      </c>
      <c r="D762" s="1" t="str">
        <f>IF(表格4[[#This Row],[Close]]&gt;表格4[[#This Row],[3-Day Average]],"Buy",IF(表格4[[#This Row],[Close]]&lt;表格4[[#This Row],[3-Day Average]],"Sell",""))</f>
        <v>Sell</v>
      </c>
      <c r="E762" s="5">
        <f>IF(表格4[[#This Row],[Suggestion]]="Buy",E761-FLOOR(E761/表格4[[#This Row],[Close]],1)*表格4[[#This Row],[Close]],IF(表格4[[#This Row],[Suggestion]]="Sell",E761+F761*表格4[[#This Row],[Close]],E761))</f>
        <v>91199.090000000069</v>
      </c>
      <c r="F762" s="1">
        <f>IF(表格4[[#This Row],[Suggestion]]="Buy",F761+FLOOR(E761/表格4[[#This Row],[Close]],1),IF(表格4[[#This Row],[Suggestion]]="Sell",0,F761))</f>
        <v>0</v>
      </c>
      <c r="G762" s="5">
        <f>表格4[[#This Row],[Cash]]+表格4[[#This Row],[Stock Held]]*表格4[[#This Row],[Close]]</f>
        <v>91199.090000000069</v>
      </c>
      <c r="H762" s="7">
        <f>(表格4[[#This Row],[Close]]-$B$2)/$B$2</f>
        <v>0.18576195773081189</v>
      </c>
      <c r="I762" s="7">
        <f>(表格4[[#This Row],[Capital]]-$G$2)/$G$2</f>
        <v>-8.8009099999999313E-2</v>
      </c>
    </row>
    <row r="763" spans="1:9" x14ac:dyDescent="0.25">
      <c r="A763" s="6">
        <v>39785</v>
      </c>
      <c r="B763" s="1">
        <v>52.9</v>
      </c>
      <c r="C763" s="4">
        <f t="shared" si="11"/>
        <v>53.699999999999996</v>
      </c>
      <c r="D763" s="1" t="str">
        <f>IF(表格4[[#This Row],[Close]]&gt;表格4[[#This Row],[3-Day Average]],"Buy",IF(表格4[[#This Row],[Close]]&lt;表格4[[#This Row],[3-Day Average]],"Sell",""))</f>
        <v>Sell</v>
      </c>
      <c r="E763" s="5">
        <f>IF(表格4[[#This Row],[Suggestion]]="Buy",E762-FLOOR(E762/表格4[[#This Row],[Close]],1)*表格4[[#This Row],[Close]],IF(表格4[[#This Row],[Suggestion]]="Sell",E762+F762*表格4[[#This Row],[Close]],E762))</f>
        <v>91199.090000000069</v>
      </c>
      <c r="F763" s="1">
        <f>IF(表格4[[#This Row],[Suggestion]]="Buy",F762+FLOOR(E762/表格4[[#This Row],[Close]],1),IF(表格4[[#This Row],[Suggestion]]="Sell",0,F762))</f>
        <v>0</v>
      </c>
      <c r="G763" s="5">
        <f>表格4[[#This Row],[Cash]]+表格4[[#This Row],[Stock Held]]*表格4[[#This Row],[Close]]</f>
        <v>91199.090000000069</v>
      </c>
      <c r="H763" s="7">
        <f>(表格4[[#This Row],[Close]]-$B$2)/$B$2</f>
        <v>0.17686318131256942</v>
      </c>
      <c r="I763" s="7">
        <f>(表格4[[#This Row],[Capital]]-$G$2)/$G$2</f>
        <v>-8.8009099999999313E-2</v>
      </c>
    </row>
    <row r="764" spans="1:9" x14ac:dyDescent="0.25">
      <c r="A764" s="6">
        <v>39786</v>
      </c>
      <c r="B764" s="1">
        <v>52.3</v>
      </c>
      <c r="C764" s="4">
        <f t="shared" si="11"/>
        <v>52.833333333333336</v>
      </c>
      <c r="D764" s="1" t="str">
        <f>IF(表格4[[#This Row],[Close]]&gt;表格4[[#This Row],[3-Day Average]],"Buy",IF(表格4[[#This Row],[Close]]&lt;表格4[[#This Row],[3-Day Average]],"Sell",""))</f>
        <v>Sell</v>
      </c>
      <c r="E764" s="5">
        <f>IF(表格4[[#This Row],[Suggestion]]="Buy",E763-FLOOR(E763/表格4[[#This Row],[Close]],1)*表格4[[#This Row],[Close]],IF(表格4[[#This Row],[Suggestion]]="Sell",E763+F763*表格4[[#This Row],[Close]],E763))</f>
        <v>91199.090000000069</v>
      </c>
      <c r="F764" s="1">
        <f>IF(表格4[[#This Row],[Suggestion]]="Buy",F763+FLOOR(E763/表格4[[#This Row],[Close]],1),IF(表格4[[#This Row],[Suggestion]]="Sell",0,F763))</f>
        <v>0</v>
      </c>
      <c r="G764" s="5">
        <f>表格4[[#This Row],[Cash]]+表格4[[#This Row],[Stock Held]]*表格4[[#This Row],[Close]]</f>
        <v>91199.090000000069</v>
      </c>
      <c r="H764" s="7">
        <f>(表格4[[#This Row],[Close]]-$B$2)/$B$2</f>
        <v>0.16351501668520566</v>
      </c>
      <c r="I764" s="7">
        <f>(表格4[[#This Row],[Capital]]-$G$2)/$G$2</f>
        <v>-8.8009099999999313E-2</v>
      </c>
    </row>
    <row r="765" spans="1:9" x14ac:dyDescent="0.25">
      <c r="A765" s="6">
        <v>39787</v>
      </c>
      <c r="B765" s="1">
        <v>53.45</v>
      </c>
      <c r="C765" s="4">
        <f t="shared" si="11"/>
        <v>52.883333333333326</v>
      </c>
      <c r="D765" s="1" t="str">
        <f>IF(表格4[[#This Row],[Close]]&gt;表格4[[#This Row],[3-Day Average]],"Buy",IF(表格4[[#This Row],[Close]]&lt;表格4[[#This Row],[3-Day Average]],"Sell",""))</f>
        <v>Buy</v>
      </c>
      <c r="E765" s="5">
        <f>IF(表格4[[#This Row],[Suggestion]]="Buy",E764-FLOOR(E764/表格4[[#This Row],[Close]],1)*表格4[[#This Row],[Close]],IF(表格4[[#This Row],[Suggestion]]="Sell",E764+F764*表格4[[#This Row],[Close]],E764))</f>
        <v>13.390000000057626</v>
      </c>
      <c r="F765" s="1">
        <f>IF(表格4[[#This Row],[Suggestion]]="Buy",F764+FLOOR(E764/表格4[[#This Row],[Close]],1),IF(表格4[[#This Row],[Suggestion]]="Sell",0,F764))</f>
        <v>1706</v>
      </c>
      <c r="G765" s="5">
        <f>表格4[[#This Row],[Cash]]+表格4[[#This Row],[Stock Held]]*表格4[[#This Row],[Close]]</f>
        <v>91199.090000000069</v>
      </c>
      <c r="H765" s="7">
        <f>(表格4[[#This Row],[Close]]-$B$2)/$B$2</f>
        <v>0.18909899888765294</v>
      </c>
      <c r="I765" s="7">
        <f>(表格4[[#This Row],[Capital]]-$G$2)/$G$2</f>
        <v>-8.8009099999999313E-2</v>
      </c>
    </row>
    <row r="766" spans="1:9" x14ac:dyDescent="0.25">
      <c r="A766" s="6">
        <v>39790</v>
      </c>
      <c r="B766" s="1">
        <v>55.5</v>
      </c>
      <c r="C766" s="4">
        <f t="shared" si="11"/>
        <v>53.75</v>
      </c>
      <c r="D766" s="1" t="str">
        <f>IF(表格4[[#This Row],[Close]]&gt;表格4[[#This Row],[3-Day Average]],"Buy",IF(表格4[[#This Row],[Close]]&lt;表格4[[#This Row],[3-Day Average]],"Sell",""))</f>
        <v>Buy</v>
      </c>
      <c r="E766" s="5">
        <f>IF(表格4[[#This Row],[Suggestion]]="Buy",E765-FLOOR(E765/表格4[[#This Row],[Close]],1)*表格4[[#This Row],[Close]],IF(表格4[[#This Row],[Suggestion]]="Sell",E765+F765*表格4[[#This Row],[Close]],E765))</f>
        <v>13.390000000057626</v>
      </c>
      <c r="F766" s="1">
        <f>IF(表格4[[#This Row],[Suggestion]]="Buy",F765+FLOOR(E765/表格4[[#This Row],[Close]],1),IF(表格4[[#This Row],[Suggestion]]="Sell",0,F765))</f>
        <v>1706</v>
      </c>
      <c r="G766" s="5">
        <f>表格4[[#This Row],[Cash]]+表格4[[#This Row],[Stock Held]]*表格4[[#This Row],[Close]]</f>
        <v>94696.390000000058</v>
      </c>
      <c r="H766" s="7">
        <f>(表格4[[#This Row],[Close]]-$B$2)/$B$2</f>
        <v>0.23470522803114563</v>
      </c>
      <c r="I766" s="7">
        <f>(表格4[[#This Row],[Capital]]-$G$2)/$G$2</f>
        <v>-5.3036099999999427E-2</v>
      </c>
    </row>
    <row r="767" spans="1:9" x14ac:dyDescent="0.25">
      <c r="A767" s="6">
        <v>39791</v>
      </c>
      <c r="B767" s="1">
        <v>53.65</v>
      </c>
      <c r="C767" s="4">
        <f t="shared" si="11"/>
        <v>54.199999999999996</v>
      </c>
      <c r="D767" s="1" t="str">
        <f>IF(表格4[[#This Row],[Close]]&gt;表格4[[#This Row],[3-Day Average]],"Buy",IF(表格4[[#This Row],[Close]]&lt;表格4[[#This Row],[3-Day Average]],"Sell",""))</f>
        <v>Sell</v>
      </c>
      <c r="E767" s="5">
        <f>IF(表格4[[#This Row],[Suggestion]]="Buy",E766-FLOOR(E766/表格4[[#This Row],[Close]],1)*表格4[[#This Row],[Close]],IF(表格4[[#This Row],[Suggestion]]="Sell",E766+F766*表格4[[#This Row],[Close]],E766))</f>
        <v>91540.290000000052</v>
      </c>
      <c r="F767" s="1">
        <f>IF(表格4[[#This Row],[Suggestion]]="Buy",F766+FLOOR(E766/表格4[[#This Row],[Close]],1),IF(表格4[[#This Row],[Suggestion]]="Sell",0,F766))</f>
        <v>0</v>
      </c>
      <c r="G767" s="5">
        <f>表格4[[#This Row],[Cash]]+表格4[[#This Row],[Stock Held]]*表格4[[#This Row],[Close]]</f>
        <v>91540.290000000052</v>
      </c>
      <c r="H767" s="7">
        <f>(表格4[[#This Row],[Close]]-$B$2)/$B$2</f>
        <v>0.19354838709677408</v>
      </c>
      <c r="I767" s="7">
        <f>(表格4[[#This Row],[Capital]]-$G$2)/$G$2</f>
        <v>-8.4597099999999481E-2</v>
      </c>
    </row>
    <row r="768" spans="1:9" x14ac:dyDescent="0.25">
      <c r="A768" s="6">
        <v>39792</v>
      </c>
      <c r="B768" s="1">
        <v>52.95</v>
      </c>
      <c r="C768" s="4">
        <f t="shared" si="11"/>
        <v>54.033333333333339</v>
      </c>
      <c r="D768" s="1" t="str">
        <f>IF(表格4[[#This Row],[Close]]&gt;表格4[[#This Row],[3-Day Average]],"Buy",IF(表格4[[#This Row],[Close]]&lt;表格4[[#This Row],[3-Day Average]],"Sell",""))</f>
        <v>Sell</v>
      </c>
      <c r="E768" s="5">
        <f>IF(表格4[[#This Row],[Suggestion]]="Buy",E767-FLOOR(E767/表格4[[#This Row],[Close]],1)*表格4[[#This Row],[Close]],IF(表格4[[#This Row],[Suggestion]]="Sell",E767+F767*表格4[[#This Row],[Close]],E767))</f>
        <v>91540.290000000052</v>
      </c>
      <c r="F768" s="1">
        <f>IF(表格4[[#This Row],[Suggestion]]="Buy",F767+FLOOR(E767/表格4[[#This Row],[Close]],1),IF(表格4[[#This Row],[Suggestion]]="Sell",0,F767))</f>
        <v>0</v>
      </c>
      <c r="G768" s="5">
        <f>表格4[[#This Row],[Cash]]+表格4[[#This Row],[Stock Held]]*表格4[[#This Row],[Close]]</f>
        <v>91540.290000000052</v>
      </c>
      <c r="H768" s="7">
        <f>(表格4[[#This Row],[Close]]-$B$2)/$B$2</f>
        <v>0.17797552836484981</v>
      </c>
      <c r="I768" s="7">
        <f>(表格4[[#This Row],[Capital]]-$G$2)/$G$2</f>
        <v>-8.4597099999999481E-2</v>
      </c>
    </row>
    <row r="769" spans="1:9" x14ac:dyDescent="0.25">
      <c r="A769" s="6">
        <v>39793</v>
      </c>
      <c r="B769" s="1">
        <v>51.95</v>
      </c>
      <c r="C769" s="4">
        <f t="shared" si="11"/>
        <v>52.85</v>
      </c>
      <c r="D769" s="1" t="str">
        <f>IF(表格4[[#This Row],[Close]]&gt;表格4[[#This Row],[3-Day Average]],"Buy",IF(表格4[[#This Row],[Close]]&lt;表格4[[#This Row],[3-Day Average]],"Sell",""))</f>
        <v>Sell</v>
      </c>
      <c r="E769" s="5">
        <f>IF(表格4[[#This Row],[Suggestion]]="Buy",E768-FLOOR(E768/表格4[[#This Row],[Close]],1)*表格4[[#This Row],[Close]],IF(表格4[[#This Row],[Suggestion]]="Sell",E768+F768*表格4[[#This Row],[Close]],E768))</f>
        <v>91540.290000000052</v>
      </c>
      <c r="F769" s="1">
        <f>IF(表格4[[#This Row],[Suggestion]]="Buy",F768+FLOOR(E768/表格4[[#This Row],[Close]],1),IF(表格4[[#This Row],[Suggestion]]="Sell",0,F768))</f>
        <v>0</v>
      </c>
      <c r="G769" s="5">
        <f>表格4[[#This Row],[Cash]]+表格4[[#This Row],[Stock Held]]*表格4[[#This Row],[Close]]</f>
        <v>91540.290000000052</v>
      </c>
      <c r="H769" s="7">
        <f>(表格4[[#This Row],[Close]]-$B$2)/$B$2</f>
        <v>0.15572858731924361</v>
      </c>
      <c r="I769" s="7">
        <f>(表格4[[#This Row],[Capital]]-$G$2)/$G$2</f>
        <v>-8.4597099999999481E-2</v>
      </c>
    </row>
    <row r="770" spans="1:9" x14ac:dyDescent="0.25">
      <c r="A770" s="6">
        <v>39794</v>
      </c>
      <c r="B770" s="1">
        <v>51.45</v>
      </c>
      <c r="C770" s="4">
        <f t="shared" si="11"/>
        <v>52.116666666666674</v>
      </c>
      <c r="D770" s="1" t="str">
        <f>IF(表格4[[#This Row],[Close]]&gt;表格4[[#This Row],[3-Day Average]],"Buy",IF(表格4[[#This Row],[Close]]&lt;表格4[[#This Row],[3-Day Average]],"Sell",""))</f>
        <v>Sell</v>
      </c>
      <c r="E770" s="5">
        <f>IF(表格4[[#This Row],[Suggestion]]="Buy",E769-FLOOR(E769/表格4[[#This Row],[Close]],1)*表格4[[#This Row],[Close]],IF(表格4[[#This Row],[Suggestion]]="Sell",E769+F769*表格4[[#This Row],[Close]],E769))</f>
        <v>91540.290000000052</v>
      </c>
      <c r="F770" s="1">
        <f>IF(表格4[[#This Row],[Suggestion]]="Buy",F769+FLOOR(E769/表格4[[#This Row],[Close]],1),IF(表格4[[#This Row],[Suggestion]]="Sell",0,F769))</f>
        <v>0</v>
      </c>
      <c r="G770" s="5">
        <f>表格4[[#This Row],[Cash]]+表格4[[#This Row],[Stock Held]]*表格4[[#This Row],[Close]]</f>
        <v>91540.290000000052</v>
      </c>
      <c r="H770" s="7">
        <f>(表格4[[#This Row],[Close]]-$B$2)/$B$2</f>
        <v>0.14460511679644047</v>
      </c>
      <c r="I770" s="7">
        <f>(表格4[[#This Row],[Capital]]-$G$2)/$G$2</f>
        <v>-8.4597099999999481E-2</v>
      </c>
    </row>
    <row r="771" spans="1:9" x14ac:dyDescent="0.25">
      <c r="A771" s="6">
        <v>39797</v>
      </c>
      <c r="B771" s="1">
        <v>51.85</v>
      </c>
      <c r="C771" s="4">
        <f t="shared" si="11"/>
        <v>51.75</v>
      </c>
      <c r="D771" s="1" t="str">
        <f>IF(表格4[[#This Row],[Close]]&gt;表格4[[#This Row],[3-Day Average]],"Buy",IF(表格4[[#This Row],[Close]]&lt;表格4[[#This Row],[3-Day Average]],"Sell",""))</f>
        <v>Buy</v>
      </c>
      <c r="E771" s="5">
        <f>IF(表格4[[#This Row],[Suggestion]]="Buy",E770-FLOOR(E770/表格4[[#This Row],[Close]],1)*表格4[[#This Row],[Close]],IF(表格4[[#This Row],[Suggestion]]="Sell",E770+F770*表格4[[#This Row],[Close]],E770))</f>
        <v>25.040000000051805</v>
      </c>
      <c r="F771" s="1">
        <f>IF(表格4[[#This Row],[Suggestion]]="Buy",F770+FLOOR(E770/表格4[[#This Row],[Close]],1),IF(表格4[[#This Row],[Suggestion]]="Sell",0,F770))</f>
        <v>1765</v>
      </c>
      <c r="G771" s="5">
        <f>表格4[[#This Row],[Cash]]+表格4[[#This Row],[Stock Held]]*表格4[[#This Row],[Close]]</f>
        <v>91540.290000000052</v>
      </c>
      <c r="H771" s="7">
        <f>(表格4[[#This Row],[Close]]-$B$2)/$B$2</f>
        <v>0.15350389321468294</v>
      </c>
      <c r="I771" s="7">
        <f>(表格4[[#This Row],[Capital]]-$G$2)/$G$2</f>
        <v>-8.4597099999999481E-2</v>
      </c>
    </row>
    <row r="772" spans="1:9" x14ac:dyDescent="0.25">
      <c r="A772" s="6">
        <v>39798</v>
      </c>
      <c r="B772" s="1">
        <v>51.45</v>
      </c>
      <c r="C772" s="4">
        <f t="shared" si="11"/>
        <v>51.583333333333336</v>
      </c>
      <c r="D772" s="1" t="str">
        <f>IF(表格4[[#This Row],[Close]]&gt;表格4[[#This Row],[3-Day Average]],"Buy",IF(表格4[[#This Row],[Close]]&lt;表格4[[#This Row],[3-Day Average]],"Sell",""))</f>
        <v>Sell</v>
      </c>
      <c r="E772" s="5">
        <f>IF(表格4[[#This Row],[Suggestion]]="Buy",E771-FLOOR(E771/表格4[[#This Row],[Close]],1)*表格4[[#This Row],[Close]],IF(表格4[[#This Row],[Suggestion]]="Sell",E771+F771*表格4[[#This Row],[Close]],E771))</f>
        <v>90834.290000000052</v>
      </c>
      <c r="F772" s="1">
        <f>IF(表格4[[#This Row],[Suggestion]]="Buy",F771+FLOOR(E771/表格4[[#This Row],[Close]],1),IF(表格4[[#This Row],[Suggestion]]="Sell",0,F771))</f>
        <v>0</v>
      </c>
      <c r="G772" s="5">
        <f>表格4[[#This Row],[Cash]]+表格4[[#This Row],[Stock Held]]*表格4[[#This Row],[Close]]</f>
        <v>90834.290000000052</v>
      </c>
      <c r="H772" s="7">
        <f>(表格4[[#This Row],[Close]]-$B$2)/$B$2</f>
        <v>0.14460511679644047</v>
      </c>
      <c r="I772" s="7">
        <f>(表格4[[#This Row],[Capital]]-$G$2)/$G$2</f>
        <v>-9.1657099999999478E-2</v>
      </c>
    </row>
    <row r="773" spans="1:9" x14ac:dyDescent="0.25">
      <c r="A773" s="6">
        <v>39799</v>
      </c>
      <c r="B773" s="1">
        <v>50.25</v>
      </c>
      <c r="C773" s="4">
        <f t="shared" ref="C773:C836" si="12">AVERAGE(B771:B773)</f>
        <v>51.183333333333337</v>
      </c>
      <c r="D773" s="1" t="str">
        <f>IF(表格4[[#This Row],[Close]]&gt;表格4[[#This Row],[3-Day Average]],"Buy",IF(表格4[[#This Row],[Close]]&lt;表格4[[#This Row],[3-Day Average]],"Sell",""))</f>
        <v>Sell</v>
      </c>
      <c r="E773" s="5">
        <f>IF(表格4[[#This Row],[Suggestion]]="Buy",E772-FLOOR(E772/表格4[[#This Row],[Close]],1)*表格4[[#This Row],[Close]],IF(表格4[[#This Row],[Suggestion]]="Sell",E772+F772*表格4[[#This Row],[Close]],E772))</f>
        <v>90834.290000000052</v>
      </c>
      <c r="F773" s="1">
        <f>IF(表格4[[#This Row],[Suggestion]]="Buy",F772+FLOOR(E772/表格4[[#This Row],[Close]],1),IF(表格4[[#This Row],[Suggestion]]="Sell",0,F772))</f>
        <v>0</v>
      </c>
      <c r="G773" s="5">
        <f>表格4[[#This Row],[Cash]]+表格4[[#This Row],[Stock Held]]*表格4[[#This Row],[Close]]</f>
        <v>90834.290000000052</v>
      </c>
      <c r="H773" s="7">
        <f>(表格4[[#This Row],[Close]]-$B$2)/$B$2</f>
        <v>0.11790878754171294</v>
      </c>
      <c r="I773" s="7">
        <f>(表格4[[#This Row],[Capital]]-$G$2)/$G$2</f>
        <v>-9.1657099999999478E-2</v>
      </c>
    </row>
    <row r="774" spans="1:9" x14ac:dyDescent="0.25">
      <c r="A774" s="6">
        <v>39800</v>
      </c>
      <c r="B774" s="1">
        <v>50.6</v>
      </c>
      <c r="C774" s="4">
        <f t="shared" si="12"/>
        <v>50.766666666666673</v>
      </c>
      <c r="D774" s="1" t="str">
        <f>IF(表格4[[#This Row],[Close]]&gt;表格4[[#This Row],[3-Day Average]],"Buy",IF(表格4[[#This Row],[Close]]&lt;表格4[[#This Row],[3-Day Average]],"Sell",""))</f>
        <v>Sell</v>
      </c>
      <c r="E774" s="5">
        <f>IF(表格4[[#This Row],[Suggestion]]="Buy",E773-FLOOR(E773/表格4[[#This Row],[Close]],1)*表格4[[#This Row],[Close]],IF(表格4[[#This Row],[Suggestion]]="Sell",E773+F773*表格4[[#This Row],[Close]],E773))</f>
        <v>90834.290000000052</v>
      </c>
      <c r="F774" s="1">
        <f>IF(表格4[[#This Row],[Suggestion]]="Buy",F773+FLOOR(E773/表格4[[#This Row],[Close]],1),IF(表格4[[#This Row],[Suggestion]]="Sell",0,F773))</f>
        <v>0</v>
      </c>
      <c r="G774" s="5">
        <f>表格4[[#This Row],[Cash]]+表格4[[#This Row],[Stock Held]]*表格4[[#This Row],[Close]]</f>
        <v>90834.290000000052</v>
      </c>
      <c r="H774" s="7">
        <f>(表格4[[#This Row],[Close]]-$B$2)/$B$2</f>
        <v>0.12569521690767516</v>
      </c>
      <c r="I774" s="7">
        <f>(表格4[[#This Row],[Capital]]-$G$2)/$G$2</f>
        <v>-9.1657099999999478E-2</v>
      </c>
    </row>
    <row r="775" spans="1:9" x14ac:dyDescent="0.25">
      <c r="A775" s="6">
        <v>39801</v>
      </c>
      <c r="B775" s="1">
        <v>49.1</v>
      </c>
      <c r="C775" s="4">
        <f t="shared" si="12"/>
        <v>49.983333333333327</v>
      </c>
      <c r="D775" s="1" t="str">
        <f>IF(表格4[[#This Row],[Close]]&gt;表格4[[#This Row],[3-Day Average]],"Buy",IF(表格4[[#This Row],[Close]]&lt;表格4[[#This Row],[3-Day Average]],"Sell",""))</f>
        <v>Sell</v>
      </c>
      <c r="E775" s="5">
        <f>IF(表格4[[#This Row],[Suggestion]]="Buy",E774-FLOOR(E774/表格4[[#This Row],[Close]],1)*表格4[[#This Row],[Close]],IF(表格4[[#This Row],[Suggestion]]="Sell",E774+F774*表格4[[#This Row],[Close]],E774))</f>
        <v>90834.290000000052</v>
      </c>
      <c r="F775" s="1">
        <f>IF(表格4[[#This Row],[Suggestion]]="Buy",F774+FLOOR(E774/表格4[[#This Row],[Close]],1),IF(表格4[[#This Row],[Suggestion]]="Sell",0,F774))</f>
        <v>0</v>
      </c>
      <c r="G775" s="5">
        <f>表格4[[#This Row],[Cash]]+表格4[[#This Row],[Stock Held]]*表格4[[#This Row],[Close]]</f>
        <v>90834.290000000052</v>
      </c>
      <c r="H775" s="7">
        <f>(表格4[[#This Row],[Close]]-$B$2)/$B$2</f>
        <v>9.232480533926582E-2</v>
      </c>
      <c r="I775" s="7">
        <f>(表格4[[#This Row],[Capital]]-$G$2)/$G$2</f>
        <v>-9.1657099999999478E-2</v>
      </c>
    </row>
    <row r="776" spans="1:9" x14ac:dyDescent="0.25">
      <c r="A776" s="6">
        <v>39804</v>
      </c>
      <c r="B776" s="1">
        <v>50.3</v>
      </c>
      <c r="C776" s="4">
        <f t="shared" si="12"/>
        <v>50</v>
      </c>
      <c r="D776" s="1" t="str">
        <f>IF(表格4[[#This Row],[Close]]&gt;表格4[[#This Row],[3-Day Average]],"Buy",IF(表格4[[#This Row],[Close]]&lt;表格4[[#This Row],[3-Day Average]],"Sell",""))</f>
        <v>Buy</v>
      </c>
      <c r="E776" s="5">
        <f>IF(表格4[[#This Row],[Suggestion]]="Buy",E775-FLOOR(E775/表格4[[#This Row],[Close]],1)*表格4[[#This Row],[Close]],IF(表格4[[#This Row],[Suggestion]]="Sell",E775+F775*表格4[[#This Row],[Close]],E775))</f>
        <v>42.790000000051805</v>
      </c>
      <c r="F776" s="1">
        <f>IF(表格4[[#This Row],[Suggestion]]="Buy",F775+FLOOR(E775/表格4[[#This Row],[Close]],1),IF(表格4[[#This Row],[Suggestion]]="Sell",0,F775))</f>
        <v>1805</v>
      </c>
      <c r="G776" s="5">
        <f>表格4[[#This Row],[Cash]]+表格4[[#This Row],[Stock Held]]*表格4[[#This Row],[Close]]</f>
        <v>90834.290000000052</v>
      </c>
      <c r="H776" s="7">
        <f>(表格4[[#This Row],[Close]]-$B$2)/$B$2</f>
        <v>0.11902113459399319</v>
      </c>
      <c r="I776" s="7">
        <f>(表格4[[#This Row],[Capital]]-$G$2)/$G$2</f>
        <v>-9.1657099999999478E-2</v>
      </c>
    </row>
    <row r="777" spans="1:9" x14ac:dyDescent="0.25">
      <c r="A777" s="6">
        <v>39805</v>
      </c>
      <c r="B777" s="1">
        <v>51.9</v>
      </c>
      <c r="C777" s="4">
        <f t="shared" si="12"/>
        <v>50.433333333333337</v>
      </c>
      <c r="D777" s="1" t="str">
        <f>IF(表格4[[#This Row],[Close]]&gt;表格4[[#This Row],[3-Day Average]],"Buy",IF(表格4[[#This Row],[Close]]&lt;表格4[[#This Row],[3-Day Average]],"Sell",""))</f>
        <v>Buy</v>
      </c>
      <c r="E777" s="5">
        <f>IF(表格4[[#This Row],[Suggestion]]="Buy",E776-FLOOR(E776/表格4[[#This Row],[Close]],1)*表格4[[#This Row],[Close]],IF(表格4[[#This Row],[Suggestion]]="Sell",E776+F776*表格4[[#This Row],[Close]],E776))</f>
        <v>42.790000000051805</v>
      </c>
      <c r="F777" s="1">
        <f>IF(表格4[[#This Row],[Suggestion]]="Buy",F776+FLOOR(E776/表格4[[#This Row],[Close]],1),IF(表格4[[#This Row],[Suggestion]]="Sell",0,F776))</f>
        <v>1805</v>
      </c>
      <c r="G777" s="5">
        <f>表格4[[#This Row],[Cash]]+表格4[[#This Row],[Stock Held]]*表格4[[#This Row],[Close]]</f>
        <v>93722.290000000052</v>
      </c>
      <c r="H777" s="7">
        <f>(表格4[[#This Row],[Close]]-$B$2)/$B$2</f>
        <v>0.15461624026696319</v>
      </c>
      <c r="I777" s="7">
        <f>(表格4[[#This Row],[Capital]]-$G$2)/$G$2</f>
        <v>-6.2777099999999489E-2</v>
      </c>
    </row>
    <row r="778" spans="1:9" x14ac:dyDescent="0.25">
      <c r="A778" s="6">
        <v>39806</v>
      </c>
      <c r="B778" s="1">
        <v>51.7</v>
      </c>
      <c r="C778" s="4">
        <f t="shared" si="12"/>
        <v>51.29999999999999</v>
      </c>
      <c r="D778" s="1" t="str">
        <f>IF(表格4[[#This Row],[Close]]&gt;表格4[[#This Row],[3-Day Average]],"Buy",IF(表格4[[#This Row],[Close]]&lt;表格4[[#This Row],[3-Day Average]],"Sell",""))</f>
        <v>Buy</v>
      </c>
      <c r="E778" s="5">
        <f>IF(表格4[[#This Row],[Suggestion]]="Buy",E777-FLOOR(E777/表格4[[#This Row],[Close]],1)*表格4[[#This Row],[Close]],IF(表格4[[#This Row],[Suggestion]]="Sell",E777+F777*表格4[[#This Row],[Close]],E777))</f>
        <v>42.790000000051805</v>
      </c>
      <c r="F778" s="1">
        <f>IF(表格4[[#This Row],[Suggestion]]="Buy",F777+FLOOR(E777/表格4[[#This Row],[Close]],1),IF(表格4[[#This Row],[Suggestion]]="Sell",0,F777))</f>
        <v>1805</v>
      </c>
      <c r="G778" s="5">
        <f>表格4[[#This Row],[Cash]]+表格4[[#This Row],[Stock Held]]*表格4[[#This Row],[Close]]</f>
        <v>93361.290000000052</v>
      </c>
      <c r="H778" s="7">
        <f>(表格4[[#This Row],[Close]]-$B$2)/$B$2</f>
        <v>0.15016685205784203</v>
      </c>
      <c r="I778" s="7">
        <f>(表格4[[#This Row],[Capital]]-$G$2)/$G$2</f>
        <v>-6.6387099999999477E-2</v>
      </c>
    </row>
    <row r="779" spans="1:9" x14ac:dyDescent="0.25">
      <c r="A779" s="6">
        <v>39807</v>
      </c>
      <c r="B779" s="1">
        <v>51.7</v>
      </c>
      <c r="C779" s="4">
        <f t="shared" si="12"/>
        <v>51.766666666666673</v>
      </c>
      <c r="D779" s="1" t="str">
        <f>IF(表格4[[#This Row],[Close]]&gt;表格4[[#This Row],[3-Day Average]],"Buy",IF(表格4[[#This Row],[Close]]&lt;表格4[[#This Row],[3-Day Average]],"Sell",""))</f>
        <v>Sell</v>
      </c>
      <c r="E779" s="5">
        <f>IF(表格4[[#This Row],[Suggestion]]="Buy",E778-FLOOR(E778/表格4[[#This Row],[Close]],1)*表格4[[#This Row],[Close]],IF(表格4[[#This Row],[Suggestion]]="Sell",E778+F778*表格4[[#This Row],[Close]],E778))</f>
        <v>93361.290000000052</v>
      </c>
      <c r="F779" s="1">
        <f>IF(表格4[[#This Row],[Suggestion]]="Buy",F778+FLOOR(E778/表格4[[#This Row],[Close]],1),IF(表格4[[#This Row],[Suggestion]]="Sell",0,F778))</f>
        <v>0</v>
      </c>
      <c r="G779" s="5">
        <f>表格4[[#This Row],[Cash]]+表格4[[#This Row],[Stock Held]]*表格4[[#This Row],[Close]]</f>
        <v>93361.290000000052</v>
      </c>
      <c r="H779" s="7">
        <f>(表格4[[#This Row],[Close]]-$B$2)/$B$2</f>
        <v>0.15016685205784203</v>
      </c>
      <c r="I779" s="7">
        <f>(表格4[[#This Row],[Capital]]-$G$2)/$G$2</f>
        <v>-6.6387099999999477E-2</v>
      </c>
    </row>
    <row r="780" spans="1:9" x14ac:dyDescent="0.25">
      <c r="A780" s="6">
        <v>39808</v>
      </c>
      <c r="B780" s="1">
        <v>51.7</v>
      </c>
      <c r="C780" s="4">
        <f t="shared" si="12"/>
        <v>51.70000000000001</v>
      </c>
      <c r="D780" s="1" t="str">
        <f>IF(表格4[[#This Row],[Close]]&gt;表格4[[#This Row],[3-Day Average]],"Buy",IF(表格4[[#This Row],[Close]]&lt;表格4[[#This Row],[3-Day Average]],"Sell",""))</f>
        <v/>
      </c>
      <c r="E780" s="5">
        <f>IF(表格4[[#This Row],[Suggestion]]="Buy",E779-FLOOR(E779/表格4[[#This Row],[Close]],1)*表格4[[#This Row],[Close]],IF(表格4[[#This Row],[Suggestion]]="Sell",E779+F779*表格4[[#This Row],[Close]],E779))</f>
        <v>93361.290000000052</v>
      </c>
      <c r="F780" s="1">
        <f>IF(表格4[[#This Row],[Suggestion]]="Buy",F779+FLOOR(E779/表格4[[#This Row],[Close]],1),IF(表格4[[#This Row],[Suggestion]]="Sell",0,F779))</f>
        <v>0</v>
      </c>
      <c r="G780" s="5">
        <f>表格4[[#This Row],[Cash]]+表格4[[#This Row],[Stock Held]]*表格4[[#This Row],[Close]]</f>
        <v>93361.290000000052</v>
      </c>
      <c r="H780" s="7">
        <f>(表格4[[#This Row],[Close]]-$B$2)/$B$2</f>
        <v>0.15016685205784203</v>
      </c>
      <c r="I780" s="7">
        <f>(表格4[[#This Row],[Capital]]-$G$2)/$G$2</f>
        <v>-6.6387099999999477E-2</v>
      </c>
    </row>
    <row r="781" spans="1:9" x14ac:dyDescent="0.25">
      <c r="A781" s="6">
        <v>39811</v>
      </c>
      <c r="B781" s="1">
        <v>52.2</v>
      </c>
      <c r="C781" s="4">
        <f t="shared" si="12"/>
        <v>51.866666666666674</v>
      </c>
      <c r="D781" s="1" t="str">
        <f>IF(表格4[[#This Row],[Close]]&gt;表格4[[#This Row],[3-Day Average]],"Buy",IF(表格4[[#This Row],[Close]]&lt;表格4[[#This Row],[3-Day Average]],"Sell",""))</f>
        <v>Buy</v>
      </c>
      <c r="E781" s="5">
        <f>IF(表格4[[#This Row],[Suggestion]]="Buy",E780-FLOOR(E780/表格4[[#This Row],[Close]],1)*表格4[[#This Row],[Close]],IF(表格4[[#This Row],[Suggestion]]="Sell",E780+F780*表格4[[#This Row],[Close]],E780))</f>
        <v>27.690000000045984</v>
      </c>
      <c r="F781" s="1">
        <f>IF(表格4[[#This Row],[Suggestion]]="Buy",F780+FLOOR(E780/表格4[[#This Row],[Close]],1),IF(表格4[[#This Row],[Suggestion]]="Sell",0,F780))</f>
        <v>1788</v>
      </c>
      <c r="G781" s="5">
        <f>表格4[[#This Row],[Cash]]+表格4[[#This Row],[Stock Held]]*表格4[[#This Row],[Close]]</f>
        <v>93361.290000000052</v>
      </c>
      <c r="H781" s="7">
        <f>(表格4[[#This Row],[Close]]-$B$2)/$B$2</f>
        <v>0.16129032258064516</v>
      </c>
      <c r="I781" s="7">
        <f>(表格4[[#This Row],[Capital]]-$G$2)/$G$2</f>
        <v>-6.6387099999999477E-2</v>
      </c>
    </row>
    <row r="782" spans="1:9" x14ac:dyDescent="0.25">
      <c r="A782" s="6">
        <v>39812</v>
      </c>
      <c r="B782" s="1">
        <v>52.7</v>
      </c>
      <c r="C782" s="4">
        <f t="shared" si="12"/>
        <v>52.20000000000001</v>
      </c>
      <c r="D782" s="1" t="str">
        <f>IF(表格4[[#This Row],[Close]]&gt;表格4[[#This Row],[3-Day Average]],"Buy",IF(表格4[[#This Row],[Close]]&lt;表格4[[#This Row],[3-Day Average]],"Sell",""))</f>
        <v>Buy</v>
      </c>
      <c r="E782" s="5">
        <f>IF(表格4[[#This Row],[Suggestion]]="Buy",E781-FLOOR(E781/表格4[[#This Row],[Close]],1)*表格4[[#This Row],[Close]],IF(表格4[[#This Row],[Suggestion]]="Sell",E781+F781*表格4[[#This Row],[Close]],E781))</f>
        <v>27.690000000045984</v>
      </c>
      <c r="F782" s="1">
        <f>IF(表格4[[#This Row],[Suggestion]]="Buy",F781+FLOOR(E781/表格4[[#This Row],[Close]],1),IF(表格4[[#This Row],[Suggestion]]="Sell",0,F781))</f>
        <v>1788</v>
      </c>
      <c r="G782" s="5">
        <f>表格4[[#This Row],[Cash]]+表格4[[#This Row],[Stock Held]]*表格4[[#This Row],[Close]]</f>
        <v>94255.290000000052</v>
      </c>
      <c r="H782" s="7">
        <f>(表格4[[#This Row],[Close]]-$B$2)/$B$2</f>
        <v>0.17241379310344826</v>
      </c>
      <c r="I782" s="7">
        <f>(表格4[[#This Row],[Capital]]-$G$2)/$G$2</f>
        <v>-5.7447099999999481E-2</v>
      </c>
    </row>
    <row r="783" spans="1:9" x14ac:dyDescent="0.25">
      <c r="A783" s="6">
        <v>39813</v>
      </c>
      <c r="B783" s="1">
        <v>52.6</v>
      </c>
      <c r="C783" s="4">
        <f t="shared" si="12"/>
        <v>52.5</v>
      </c>
      <c r="D783" s="1" t="str">
        <f>IF(表格4[[#This Row],[Close]]&gt;表格4[[#This Row],[3-Day Average]],"Buy",IF(表格4[[#This Row],[Close]]&lt;表格4[[#This Row],[3-Day Average]],"Sell",""))</f>
        <v>Buy</v>
      </c>
      <c r="E783" s="5">
        <f>IF(表格4[[#This Row],[Suggestion]]="Buy",E782-FLOOR(E782/表格4[[#This Row],[Close]],1)*表格4[[#This Row],[Close]],IF(表格4[[#This Row],[Suggestion]]="Sell",E782+F782*表格4[[#This Row],[Close]],E782))</f>
        <v>27.690000000045984</v>
      </c>
      <c r="F783" s="1">
        <f>IF(表格4[[#This Row],[Suggestion]]="Buy",F782+FLOOR(E782/表格4[[#This Row],[Close]],1),IF(表格4[[#This Row],[Suggestion]]="Sell",0,F782))</f>
        <v>1788</v>
      </c>
      <c r="G783" s="5">
        <f>表格4[[#This Row],[Cash]]+表格4[[#This Row],[Stock Held]]*表格4[[#This Row],[Close]]</f>
        <v>94076.490000000049</v>
      </c>
      <c r="H783" s="7">
        <f>(表格4[[#This Row],[Close]]-$B$2)/$B$2</f>
        <v>0.17018909899888762</v>
      </c>
      <c r="I783" s="7">
        <f>(表格4[[#This Row],[Capital]]-$G$2)/$G$2</f>
        <v>-5.9235099999999513E-2</v>
      </c>
    </row>
    <row r="784" spans="1:9" x14ac:dyDescent="0.25">
      <c r="A784" s="6">
        <v>39814</v>
      </c>
      <c r="B784" s="1">
        <v>52.6</v>
      </c>
      <c r="C784" s="4">
        <f t="shared" si="12"/>
        <v>52.633333333333333</v>
      </c>
      <c r="D784" s="1" t="str">
        <f>IF(表格4[[#This Row],[Close]]&gt;表格4[[#This Row],[3-Day Average]],"Buy",IF(表格4[[#This Row],[Close]]&lt;表格4[[#This Row],[3-Day Average]],"Sell",""))</f>
        <v>Sell</v>
      </c>
      <c r="E784" s="5">
        <f>IF(表格4[[#This Row],[Suggestion]]="Buy",E783-FLOOR(E783/表格4[[#This Row],[Close]],1)*表格4[[#This Row],[Close]],IF(表格4[[#This Row],[Suggestion]]="Sell",E783+F783*表格4[[#This Row],[Close]],E783))</f>
        <v>94076.490000000049</v>
      </c>
      <c r="F784" s="1">
        <f>IF(表格4[[#This Row],[Suggestion]]="Buy",F783+FLOOR(E783/表格4[[#This Row],[Close]],1),IF(表格4[[#This Row],[Suggestion]]="Sell",0,F783))</f>
        <v>0</v>
      </c>
      <c r="G784" s="5">
        <f>表格4[[#This Row],[Cash]]+表格4[[#This Row],[Stock Held]]*表格4[[#This Row],[Close]]</f>
        <v>94076.490000000049</v>
      </c>
      <c r="H784" s="7">
        <f>(表格4[[#This Row],[Close]]-$B$2)/$B$2</f>
        <v>0.17018909899888762</v>
      </c>
      <c r="I784" s="7">
        <f>(表格4[[#This Row],[Capital]]-$G$2)/$G$2</f>
        <v>-5.9235099999999513E-2</v>
      </c>
    </row>
    <row r="785" spans="1:9" x14ac:dyDescent="0.25">
      <c r="A785" s="6">
        <v>39815</v>
      </c>
      <c r="B785" s="1">
        <v>52.4</v>
      </c>
      <c r="C785" s="4">
        <f t="shared" si="12"/>
        <v>52.533333333333331</v>
      </c>
      <c r="D785" s="1" t="str">
        <f>IF(表格4[[#This Row],[Close]]&gt;表格4[[#This Row],[3-Day Average]],"Buy",IF(表格4[[#This Row],[Close]]&lt;表格4[[#This Row],[3-Day Average]],"Sell",""))</f>
        <v>Sell</v>
      </c>
      <c r="E785" s="5">
        <f>IF(表格4[[#This Row],[Suggestion]]="Buy",E784-FLOOR(E784/表格4[[#This Row],[Close]],1)*表格4[[#This Row],[Close]],IF(表格4[[#This Row],[Suggestion]]="Sell",E784+F784*表格4[[#This Row],[Close]],E784))</f>
        <v>94076.490000000049</v>
      </c>
      <c r="F785" s="1">
        <f>IF(表格4[[#This Row],[Suggestion]]="Buy",F784+FLOOR(E784/表格4[[#This Row],[Close]],1),IF(表格4[[#This Row],[Suggestion]]="Sell",0,F784))</f>
        <v>0</v>
      </c>
      <c r="G785" s="5">
        <f>表格4[[#This Row],[Cash]]+表格4[[#This Row],[Stock Held]]*表格4[[#This Row],[Close]]</f>
        <v>94076.490000000049</v>
      </c>
      <c r="H785" s="7">
        <f>(表格4[[#This Row],[Close]]-$B$2)/$B$2</f>
        <v>0.16573971078976629</v>
      </c>
      <c r="I785" s="7">
        <f>(表格4[[#This Row],[Capital]]-$G$2)/$G$2</f>
        <v>-5.9235099999999513E-2</v>
      </c>
    </row>
    <row r="786" spans="1:9" x14ac:dyDescent="0.25">
      <c r="A786" s="6">
        <v>39818</v>
      </c>
      <c r="B786" s="1">
        <v>51.6</v>
      </c>
      <c r="C786" s="4">
        <f t="shared" si="12"/>
        <v>52.199999999999996</v>
      </c>
      <c r="D786" s="1" t="str">
        <f>IF(表格4[[#This Row],[Close]]&gt;表格4[[#This Row],[3-Day Average]],"Buy",IF(表格4[[#This Row],[Close]]&lt;表格4[[#This Row],[3-Day Average]],"Sell",""))</f>
        <v>Sell</v>
      </c>
      <c r="E786" s="5">
        <f>IF(表格4[[#This Row],[Suggestion]]="Buy",E785-FLOOR(E785/表格4[[#This Row],[Close]],1)*表格4[[#This Row],[Close]],IF(表格4[[#This Row],[Suggestion]]="Sell",E785+F785*表格4[[#This Row],[Close]],E785))</f>
        <v>94076.490000000049</v>
      </c>
      <c r="F786" s="1">
        <f>IF(表格4[[#This Row],[Suggestion]]="Buy",F785+FLOOR(E785/表格4[[#This Row],[Close]],1),IF(表格4[[#This Row],[Suggestion]]="Sell",0,F785))</f>
        <v>0</v>
      </c>
      <c r="G786" s="5">
        <f>表格4[[#This Row],[Cash]]+表格4[[#This Row],[Stock Held]]*表格4[[#This Row],[Close]]</f>
        <v>94076.490000000049</v>
      </c>
      <c r="H786" s="7">
        <f>(表格4[[#This Row],[Close]]-$B$2)/$B$2</f>
        <v>0.14794215795328139</v>
      </c>
      <c r="I786" s="7">
        <f>(表格4[[#This Row],[Capital]]-$G$2)/$G$2</f>
        <v>-5.9235099999999513E-2</v>
      </c>
    </row>
    <row r="787" spans="1:9" x14ac:dyDescent="0.25">
      <c r="A787" s="6">
        <v>39819</v>
      </c>
      <c r="B787" s="1">
        <v>51.4</v>
      </c>
      <c r="C787" s="4">
        <f t="shared" si="12"/>
        <v>51.800000000000004</v>
      </c>
      <c r="D787" s="1" t="str">
        <f>IF(表格4[[#This Row],[Close]]&gt;表格4[[#This Row],[3-Day Average]],"Buy",IF(表格4[[#This Row],[Close]]&lt;表格4[[#This Row],[3-Day Average]],"Sell",""))</f>
        <v>Sell</v>
      </c>
      <c r="E787" s="5">
        <f>IF(表格4[[#This Row],[Suggestion]]="Buy",E786-FLOOR(E786/表格4[[#This Row],[Close]],1)*表格4[[#This Row],[Close]],IF(表格4[[#This Row],[Suggestion]]="Sell",E786+F786*表格4[[#This Row],[Close]],E786))</f>
        <v>94076.490000000049</v>
      </c>
      <c r="F787" s="1">
        <f>IF(表格4[[#This Row],[Suggestion]]="Buy",F786+FLOOR(E786/表格4[[#This Row],[Close]],1),IF(表格4[[#This Row],[Suggestion]]="Sell",0,F786))</f>
        <v>0</v>
      </c>
      <c r="G787" s="5">
        <f>表格4[[#This Row],[Cash]]+表格4[[#This Row],[Stock Held]]*表格4[[#This Row],[Close]]</f>
        <v>94076.490000000049</v>
      </c>
      <c r="H787" s="7">
        <f>(表格4[[#This Row],[Close]]-$B$2)/$B$2</f>
        <v>0.14349276974416009</v>
      </c>
      <c r="I787" s="7">
        <f>(表格4[[#This Row],[Capital]]-$G$2)/$G$2</f>
        <v>-5.9235099999999513E-2</v>
      </c>
    </row>
    <row r="788" spans="1:9" x14ac:dyDescent="0.25">
      <c r="A788" s="6">
        <v>39820</v>
      </c>
      <c r="B788" s="1">
        <v>51.4</v>
      </c>
      <c r="C788" s="4">
        <f t="shared" si="12"/>
        <v>51.466666666666669</v>
      </c>
      <c r="D788" s="1" t="str">
        <f>IF(表格4[[#This Row],[Close]]&gt;表格4[[#This Row],[3-Day Average]],"Buy",IF(表格4[[#This Row],[Close]]&lt;表格4[[#This Row],[3-Day Average]],"Sell",""))</f>
        <v>Sell</v>
      </c>
      <c r="E788" s="5">
        <f>IF(表格4[[#This Row],[Suggestion]]="Buy",E787-FLOOR(E787/表格4[[#This Row],[Close]],1)*表格4[[#This Row],[Close]],IF(表格4[[#This Row],[Suggestion]]="Sell",E787+F787*表格4[[#This Row],[Close]],E787))</f>
        <v>94076.490000000049</v>
      </c>
      <c r="F788" s="1">
        <f>IF(表格4[[#This Row],[Suggestion]]="Buy",F787+FLOOR(E787/表格4[[#This Row],[Close]],1),IF(表格4[[#This Row],[Suggestion]]="Sell",0,F787))</f>
        <v>0</v>
      </c>
      <c r="G788" s="5">
        <f>表格4[[#This Row],[Cash]]+表格4[[#This Row],[Stock Held]]*表格4[[#This Row],[Close]]</f>
        <v>94076.490000000049</v>
      </c>
      <c r="H788" s="7">
        <f>(表格4[[#This Row],[Close]]-$B$2)/$B$2</f>
        <v>0.14349276974416009</v>
      </c>
      <c r="I788" s="7">
        <f>(表格4[[#This Row],[Capital]]-$G$2)/$G$2</f>
        <v>-5.9235099999999513E-2</v>
      </c>
    </row>
    <row r="789" spans="1:9" x14ac:dyDescent="0.25">
      <c r="A789" s="6">
        <v>39821</v>
      </c>
      <c r="B789" s="1">
        <v>51.6</v>
      </c>
      <c r="C789" s="4">
        <f t="shared" si="12"/>
        <v>51.466666666666669</v>
      </c>
      <c r="D789" s="1" t="str">
        <f>IF(表格4[[#This Row],[Close]]&gt;表格4[[#This Row],[3-Day Average]],"Buy",IF(表格4[[#This Row],[Close]]&lt;表格4[[#This Row],[3-Day Average]],"Sell",""))</f>
        <v>Buy</v>
      </c>
      <c r="E789" s="5">
        <f>IF(表格4[[#This Row],[Suggestion]]="Buy",E788-FLOOR(E788/表格4[[#This Row],[Close]],1)*表格4[[#This Row],[Close]],IF(表格4[[#This Row],[Suggestion]]="Sell",E788+F788*表格4[[#This Row],[Close]],E788))</f>
        <v>9.6900000000459841</v>
      </c>
      <c r="F789" s="1">
        <f>IF(表格4[[#This Row],[Suggestion]]="Buy",F788+FLOOR(E788/表格4[[#This Row],[Close]],1),IF(表格4[[#This Row],[Suggestion]]="Sell",0,F788))</f>
        <v>1823</v>
      </c>
      <c r="G789" s="5">
        <f>表格4[[#This Row],[Cash]]+表格4[[#This Row],[Stock Held]]*表格4[[#This Row],[Close]]</f>
        <v>94076.490000000049</v>
      </c>
      <c r="H789" s="7">
        <f>(表格4[[#This Row],[Close]]-$B$2)/$B$2</f>
        <v>0.14794215795328139</v>
      </c>
      <c r="I789" s="7">
        <f>(表格4[[#This Row],[Capital]]-$G$2)/$G$2</f>
        <v>-5.9235099999999513E-2</v>
      </c>
    </row>
    <row r="790" spans="1:9" x14ac:dyDescent="0.25">
      <c r="A790" s="6">
        <v>39822</v>
      </c>
      <c r="B790" s="1">
        <v>51.9</v>
      </c>
      <c r="C790" s="4">
        <f t="shared" si="12"/>
        <v>51.633333333333333</v>
      </c>
      <c r="D790" s="1" t="str">
        <f>IF(表格4[[#This Row],[Close]]&gt;表格4[[#This Row],[3-Day Average]],"Buy",IF(表格4[[#This Row],[Close]]&lt;表格4[[#This Row],[3-Day Average]],"Sell",""))</f>
        <v>Buy</v>
      </c>
      <c r="E790" s="5">
        <f>IF(表格4[[#This Row],[Suggestion]]="Buy",E789-FLOOR(E789/表格4[[#This Row],[Close]],1)*表格4[[#This Row],[Close]],IF(表格4[[#This Row],[Suggestion]]="Sell",E789+F789*表格4[[#This Row],[Close]],E789))</f>
        <v>9.6900000000459841</v>
      </c>
      <c r="F790" s="1">
        <f>IF(表格4[[#This Row],[Suggestion]]="Buy",F789+FLOOR(E789/表格4[[#This Row],[Close]],1),IF(表格4[[#This Row],[Suggestion]]="Sell",0,F789))</f>
        <v>1823</v>
      </c>
      <c r="G790" s="5">
        <f>表格4[[#This Row],[Cash]]+表格4[[#This Row],[Stock Held]]*表格4[[#This Row],[Close]]</f>
        <v>94623.390000000043</v>
      </c>
      <c r="H790" s="7">
        <f>(表格4[[#This Row],[Close]]-$B$2)/$B$2</f>
        <v>0.15461624026696319</v>
      </c>
      <c r="I790" s="7">
        <f>(表格4[[#This Row],[Capital]]-$G$2)/$G$2</f>
        <v>-5.3766099999999567E-2</v>
      </c>
    </row>
    <row r="791" spans="1:9" x14ac:dyDescent="0.25">
      <c r="A791" s="6">
        <v>39825</v>
      </c>
      <c r="B791" s="1">
        <v>52.4</v>
      </c>
      <c r="C791" s="4">
        <f t="shared" si="12"/>
        <v>51.966666666666669</v>
      </c>
      <c r="D791" s="1" t="str">
        <f>IF(表格4[[#This Row],[Close]]&gt;表格4[[#This Row],[3-Day Average]],"Buy",IF(表格4[[#This Row],[Close]]&lt;表格4[[#This Row],[3-Day Average]],"Sell",""))</f>
        <v>Buy</v>
      </c>
      <c r="E791" s="5">
        <f>IF(表格4[[#This Row],[Suggestion]]="Buy",E790-FLOOR(E790/表格4[[#This Row],[Close]],1)*表格4[[#This Row],[Close]],IF(表格4[[#This Row],[Suggestion]]="Sell",E790+F790*表格4[[#This Row],[Close]],E790))</f>
        <v>9.6900000000459841</v>
      </c>
      <c r="F791" s="1">
        <f>IF(表格4[[#This Row],[Suggestion]]="Buy",F790+FLOOR(E790/表格4[[#This Row],[Close]],1),IF(表格4[[#This Row],[Suggestion]]="Sell",0,F790))</f>
        <v>1823</v>
      </c>
      <c r="G791" s="5">
        <f>表格4[[#This Row],[Cash]]+表格4[[#This Row],[Stock Held]]*表格4[[#This Row],[Close]]</f>
        <v>95534.890000000043</v>
      </c>
      <c r="H791" s="7">
        <f>(表格4[[#This Row],[Close]]-$B$2)/$B$2</f>
        <v>0.16573971078976629</v>
      </c>
      <c r="I791" s="7">
        <f>(表格4[[#This Row],[Capital]]-$G$2)/$G$2</f>
        <v>-4.4651099999999569E-2</v>
      </c>
    </row>
    <row r="792" spans="1:9" x14ac:dyDescent="0.25">
      <c r="A792" s="6">
        <v>39826</v>
      </c>
      <c r="B792" s="1">
        <v>52.4</v>
      </c>
      <c r="C792" s="4">
        <f t="shared" si="12"/>
        <v>52.233333333333327</v>
      </c>
      <c r="D792" s="1" t="str">
        <f>IF(表格4[[#This Row],[Close]]&gt;表格4[[#This Row],[3-Day Average]],"Buy",IF(表格4[[#This Row],[Close]]&lt;表格4[[#This Row],[3-Day Average]],"Sell",""))</f>
        <v>Buy</v>
      </c>
      <c r="E792" s="5">
        <f>IF(表格4[[#This Row],[Suggestion]]="Buy",E791-FLOOR(E791/表格4[[#This Row],[Close]],1)*表格4[[#This Row],[Close]],IF(表格4[[#This Row],[Suggestion]]="Sell",E791+F791*表格4[[#This Row],[Close]],E791))</f>
        <v>9.6900000000459841</v>
      </c>
      <c r="F792" s="1">
        <f>IF(表格4[[#This Row],[Suggestion]]="Buy",F791+FLOOR(E791/表格4[[#This Row],[Close]],1),IF(表格4[[#This Row],[Suggestion]]="Sell",0,F791))</f>
        <v>1823</v>
      </c>
      <c r="G792" s="5">
        <f>表格4[[#This Row],[Cash]]+表格4[[#This Row],[Stock Held]]*表格4[[#This Row],[Close]]</f>
        <v>95534.890000000043</v>
      </c>
      <c r="H792" s="7">
        <f>(表格4[[#This Row],[Close]]-$B$2)/$B$2</f>
        <v>0.16573971078976629</v>
      </c>
      <c r="I792" s="7">
        <f>(表格4[[#This Row],[Capital]]-$G$2)/$G$2</f>
        <v>-4.4651099999999569E-2</v>
      </c>
    </row>
    <row r="793" spans="1:9" x14ac:dyDescent="0.25">
      <c r="A793" s="6">
        <v>39827</v>
      </c>
      <c r="B793" s="1">
        <v>52.6</v>
      </c>
      <c r="C793" s="4">
        <f t="shared" si="12"/>
        <v>52.466666666666669</v>
      </c>
      <c r="D793" s="1" t="str">
        <f>IF(表格4[[#This Row],[Close]]&gt;表格4[[#This Row],[3-Day Average]],"Buy",IF(表格4[[#This Row],[Close]]&lt;表格4[[#This Row],[3-Day Average]],"Sell",""))</f>
        <v>Buy</v>
      </c>
      <c r="E793" s="5">
        <f>IF(表格4[[#This Row],[Suggestion]]="Buy",E792-FLOOR(E792/表格4[[#This Row],[Close]],1)*表格4[[#This Row],[Close]],IF(表格4[[#This Row],[Suggestion]]="Sell",E792+F792*表格4[[#This Row],[Close]],E792))</f>
        <v>9.6900000000459841</v>
      </c>
      <c r="F793" s="1">
        <f>IF(表格4[[#This Row],[Suggestion]]="Buy",F792+FLOOR(E792/表格4[[#This Row],[Close]],1),IF(表格4[[#This Row],[Suggestion]]="Sell",0,F792))</f>
        <v>1823</v>
      </c>
      <c r="G793" s="5">
        <f>表格4[[#This Row],[Cash]]+表格4[[#This Row],[Stock Held]]*表格4[[#This Row],[Close]]</f>
        <v>95899.490000000049</v>
      </c>
      <c r="H793" s="7">
        <f>(表格4[[#This Row],[Close]]-$B$2)/$B$2</f>
        <v>0.17018909899888762</v>
      </c>
      <c r="I793" s="7">
        <f>(表格4[[#This Row],[Capital]]-$G$2)/$G$2</f>
        <v>-4.100509999999951E-2</v>
      </c>
    </row>
    <row r="794" spans="1:9" x14ac:dyDescent="0.25">
      <c r="A794" s="6">
        <v>39828</v>
      </c>
      <c r="B794" s="1">
        <v>52.05</v>
      </c>
      <c r="C794" s="4">
        <f t="shared" si="12"/>
        <v>52.35</v>
      </c>
      <c r="D794" s="1" t="str">
        <f>IF(表格4[[#This Row],[Close]]&gt;表格4[[#This Row],[3-Day Average]],"Buy",IF(表格4[[#This Row],[Close]]&lt;表格4[[#This Row],[3-Day Average]],"Sell",""))</f>
        <v>Sell</v>
      </c>
      <c r="E794" s="5">
        <f>IF(表格4[[#This Row],[Suggestion]]="Buy",E793-FLOOR(E793/表格4[[#This Row],[Close]],1)*表格4[[#This Row],[Close]],IF(表格4[[#This Row],[Suggestion]]="Sell",E793+F793*表格4[[#This Row],[Close]],E793))</f>
        <v>94896.84000000004</v>
      </c>
      <c r="F794" s="1">
        <f>IF(表格4[[#This Row],[Suggestion]]="Buy",F793+FLOOR(E793/表格4[[#This Row],[Close]],1),IF(表格4[[#This Row],[Suggestion]]="Sell",0,F793))</f>
        <v>0</v>
      </c>
      <c r="G794" s="5">
        <f>表格4[[#This Row],[Cash]]+表格4[[#This Row],[Stock Held]]*表格4[[#This Row],[Close]]</f>
        <v>94896.84000000004</v>
      </c>
      <c r="H794" s="7">
        <f>(表格4[[#This Row],[Close]]-$B$2)/$B$2</f>
        <v>0.1579532814238041</v>
      </c>
      <c r="I794" s="7">
        <f>(表格4[[#This Row],[Capital]]-$G$2)/$G$2</f>
        <v>-5.1031599999999601E-2</v>
      </c>
    </row>
    <row r="795" spans="1:9" x14ac:dyDescent="0.25">
      <c r="A795" s="6">
        <v>39829</v>
      </c>
      <c r="B795" s="1">
        <v>51.8</v>
      </c>
      <c r="C795" s="4">
        <f t="shared" si="12"/>
        <v>52.15</v>
      </c>
      <c r="D795" s="1" t="str">
        <f>IF(表格4[[#This Row],[Close]]&gt;表格4[[#This Row],[3-Day Average]],"Buy",IF(表格4[[#This Row],[Close]]&lt;表格4[[#This Row],[3-Day Average]],"Sell",""))</f>
        <v>Sell</v>
      </c>
      <c r="E795" s="5">
        <f>IF(表格4[[#This Row],[Suggestion]]="Buy",E794-FLOOR(E794/表格4[[#This Row],[Close]],1)*表格4[[#This Row],[Close]],IF(表格4[[#This Row],[Suggestion]]="Sell",E794+F794*表格4[[#This Row],[Close]],E794))</f>
        <v>94896.84000000004</v>
      </c>
      <c r="F795" s="1">
        <f>IF(表格4[[#This Row],[Suggestion]]="Buy",F794+FLOOR(E794/表格4[[#This Row],[Close]],1),IF(表格4[[#This Row],[Suggestion]]="Sell",0,F794))</f>
        <v>0</v>
      </c>
      <c r="G795" s="5">
        <f>表格4[[#This Row],[Cash]]+表格4[[#This Row],[Stock Held]]*表格4[[#This Row],[Close]]</f>
        <v>94896.84000000004</v>
      </c>
      <c r="H795" s="7">
        <f>(表格4[[#This Row],[Close]]-$B$2)/$B$2</f>
        <v>0.15239154616240252</v>
      </c>
      <c r="I795" s="7">
        <f>(表格4[[#This Row],[Capital]]-$G$2)/$G$2</f>
        <v>-5.1031599999999601E-2</v>
      </c>
    </row>
    <row r="796" spans="1:9" x14ac:dyDescent="0.25">
      <c r="A796" s="6">
        <v>39832</v>
      </c>
      <c r="B796" s="1">
        <v>52.9</v>
      </c>
      <c r="C796" s="4">
        <f t="shared" si="12"/>
        <v>52.25</v>
      </c>
      <c r="D796" s="1" t="str">
        <f>IF(表格4[[#This Row],[Close]]&gt;表格4[[#This Row],[3-Day Average]],"Buy",IF(表格4[[#This Row],[Close]]&lt;表格4[[#This Row],[3-Day Average]],"Sell",""))</f>
        <v>Buy</v>
      </c>
      <c r="E796" s="5">
        <f>IF(表格4[[#This Row],[Suggestion]]="Buy",E795-FLOOR(E795/表格4[[#This Row],[Close]],1)*表格4[[#This Row],[Close]],IF(表格4[[#This Row],[Suggestion]]="Sell",E795+F795*表格4[[#This Row],[Close]],E795))</f>
        <v>47.140000000043074</v>
      </c>
      <c r="F796" s="1">
        <f>IF(表格4[[#This Row],[Suggestion]]="Buy",F795+FLOOR(E795/表格4[[#This Row],[Close]],1),IF(表格4[[#This Row],[Suggestion]]="Sell",0,F795))</f>
        <v>1793</v>
      </c>
      <c r="G796" s="5">
        <f>表格4[[#This Row],[Cash]]+表格4[[#This Row],[Stock Held]]*表格4[[#This Row],[Close]]</f>
        <v>94896.84000000004</v>
      </c>
      <c r="H796" s="7">
        <f>(表格4[[#This Row],[Close]]-$B$2)/$B$2</f>
        <v>0.17686318131256942</v>
      </c>
      <c r="I796" s="7">
        <f>(表格4[[#This Row],[Capital]]-$G$2)/$G$2</f>
        <v>-5.1031599999999601E-2</v>
      </c>
    </row>
    <row r="797" spans="1:9" x14ac:dyDescent="0.25">
      <c r="A797" s="6">
        <v>39833</v>
      </c>
      <c r="B797" s="1">
        <v>53</v>
      </c>
      <c r="C797" s="4">
        <f t="shared" si="12"/>
        <v>52.566666666666663</v>
      </c>
      <c r="D797" s="1" t="str">
        <f>IF(表格4[[#This Row],[Close]]&gt;表格4[[#This Row],[3-Day Average]],"Buy",IF(表格4[[#This Row],[Close]]&lt;表格4[[#This Row],[3-Day Average]],"Sell",""))</f>
        <v>Buy</v>
      </c>
      <c r="E797" s="5">
        <f>IF(表格4[[#This Row],[Suggestion]]="Buy",E796-FLOOR(E796/表格4[[#This Row],[Close]],1)*表格4[[#This Row],[Close]],IF(表格4[[#This Row],[Suggestion]]="Sell",E796+F796*表格4[[#This Row],[Close]],E796))</f>
        <v>47.140000000043074</v>
      </c>
      <c r="F797" s="1">
        <f>IF(表格4[[#This Row],[Suggestion]]="Buy",F796+FLOOR(E796/表格4[[#This Row],[Close]],1),IF(表格4[[#This Row],[Suggestion]]="Sell",0,F796))</f>
        <v>1793</v>
      </c>
      <c r="G797" s="5">
        <f>表格4[[#This Row],[Cash]]+表格4[[#This Row],[Stock Held]]*表格4[[#This Row],[Close]]</f>
        <v>95076.140000000043</v>
      </c>
      <c r="H797" s="7">
        <f>(表格4[[#This Row],[Close]]-$B$2)/$B$2</f>
        <v>0.17908787541713006</v>
      </c>
      <c r="I797" s="7">
        <f>(表格4[[#This Row],[Capital]]-$G$2)/$G$2</f>
        <v>-4.923859999999957E-2</v>
      </c>
    </row>
    <row r="798" spans="1:9" x14ac:dyDescent="0.25">
      <c r="A798" s="6">
        <v>39834</v>
      </c>
      <c r="B798" s="1">
        <v>51.6</v>
      </c>
      <c r="C798" s="4">
        <f t="shared" si="12"/>
        <v>52.5</v>
      </c>
      <c r="D798" s="1" t="str">
        <f>IF(表格4[[#This Row],[Close]]&gt;表格4[[#This Row],[3-Day Average]],"Buy",IF(表格4[[#This Row],[Close]]&lt;表格4[[#This Row],[3-Day Average]],"Sell",""))</f>
        <v>Sell</v>
      </c>
      <c r="E798" s="5">
        <f>IF(表格4[[#This Row],[Suggestion]]="Buy",E797-FLOOR(E797/表格4[[#This Row],[Close]],1)*表格4[[#This Row],[Close]],IF(表格4[[#This Row],[Suggestion]]="Sell",E797+F797*表格4[[#This Row],[Close]],E797))</f>
        <v>92565.940000000046</v>
      </c>
      <c r="F798" s="1">
        <f>IF(表格4[[#This Row],[Suggestion]]="Buy",F797+FLOOR(E797/表格4[[#This Row],[Close]],1),IF(表格4[[#This Row],[Suggestion]]="Sell",0,F797))</f>
        <v>0</v>
      </c>
      <c r="G798" s="5">
        <f>表格4[[#This Row],[Cash]]+表格4[[#This Row],[Stock Held]]*表格4[[#This Row],[Close]]</f>
        <v>92565.940000000046</v>
      </c>
      <c r="H798" s="7">
        <f>(表格4[[#This Row],[Close]]-$B$2)/$B$2</f>
        <v>0.14794215795328139</v>
      </c>
      <c r="I798" s="7">
        <f>(表格4[[#This Row],[Capital]]-$G$2)/$G$2</f>
        <v>-7.4340599999999535E-2</v>
      </c>
    </row>
    <row r="799" spans="1:9" x14ac:dyDescent="0.25">
      <c r="A799" s="6">
        <v>39835</v>
      </c>
      <c r="B799" s="1">
        <v>51.7</v>
      </c>
      <c r="C799" s="4">
        <f t="shared" si="12"/>
        <v>52.1</v>
      </c>
      <c r="D799" s="1" t="str">
        <f>IF(表格4[[#This Row],[Close]]&gt;表格4[[#This Row],[3-Day Average]],"Buy",IF(表格4[[#This Row],[Close]]&lt;表格4[[#This Row],[3-Day Average]],"Sell",""))</f>
        <v>Sell</v>
      </c>
      <c r="E799" s="5">
        <f>IF(表格4[[#This Row],[Suggestion]]="Buy",E798-FLOOR(E798/表格4[[#This Row],[Close]],1)*表格4[[#This Row],[Close]],IF(表格4[[#This Row],[Suggestion]]="Sell",E798+F798*表格4[[#This Row],[Close]],E798))</f>
        <v>92565.940000000046</v>
      </c>
      <c r="F799" s="1">
        <f>IF(表格4[[#This Row],[Suggestion]]="Buy",F798+FLOOR(E798/表格4[[#This Row],[Close]],1),IF(表格4[[#This Row],[Suggestion]]="Sell",0,F798))</f>
        <v>0</v>
      </c>
      <c r="G799" s="5">
        <f>表格4[[#This Row],[Cash]]+表格4[[#This Row],[Stock Held]]*表格4[[#This Row],[Close]]</f>
        <v>92565.940000000046</v>
      </c>
      <c r="H799" s="7">
        <f>(表格4[[#This Row],[Close]]-$B$2)/$B$2</f>
        <v>0.15016685205784203</v>
      </c>
      <c r="I799" s="7">
        <f>(表格4[[#This Row],[Capital]]-$G$2)/$G$2</f>
        <v>-7.4340599999999535E-2</v>
      </c>
    </row>
    <row r="800" spans="1:9" x14ac:dyDescent="0.25">
      <c r="A800" s="6">
        <v>39836</v>
      </c>
      <c r="B800" s="1">
        <v>51.35</v>
      </c>
      <c r="C800" s="4">
        <f t="shared" si="12"/>
        <v>51.550000000000004</v>
      </c>
      <c r="D800" s="1" t="str">
        <f>IF(表格4[[#This Row],[Close]]&gt;表格4[[#This Row],[3-Day Average]],"Buy",IF(表格4[[#This Row],[Close]]&lt;表格4[[#This Row],[3-Day Average]],"Sell",""))</f>
        <v>Sell</v>
      </c>
      <c r="E800" s="5">
        <f>IF(表格4[[#This Row],[Suggestion]]="Buy",E799-FLOOR(E799/表格4[[#This Row],[Close]],1)*表格4[[#This Row],[Close]],IF(表格4[[#This Row],[Suggestion]]="Sell",E799+F799*表格4[[#This Row],[Close]],E799))</f>
        <v>92565.940000000046</v>
      </c>
      <c r="F800" s="1">
        <f>IF(表格4[[#This Row],[Suggestion]]="Buy",F799+FLOOR(E799/表格4[[#This Row],[Close]],1),IF(表格4[[#This Row],[Suggestion]]="Sell",0,F799))</f>
        <v>0</v>
      </c>
      <c r="G800" s="5">
        <f>表格4[[#This Row],[Cash]]+表格4[[#This Row],[Stock Held]]*表格4[[#This Row],[Close]]</f>
        <v>92565.940000000046</v>
      </c>
      <c r="H800" s="7">
        <f>(表格4[[#This Row],[Close]]-$B$2)/$B$2</f>
        <v>0.14238042269187984</v>
      </c>
      <c r="I800" s="7">
        <f>(表格4[[#This Row],[Capital]]-$G$2)/$G$2</f>
        <v>-7.4340599999999535E-2</v>
      </c>
    </row>
    <row r="801" spans="1:9" x14ac:dyDescent="0.25">
      <c r="A801" s="6">
        <v>39839</v>
      </c>
      <c r="B801" s="1">
        <v>51.15</v>
      </c>
      <c r="C801" s="4">
        <f t="shared" si="12"/>
        <v>51.400000000000006</v>
      </c>
      <c r="D801" s="1" t="str">
        <f>IF(表格4[[#This Row],[Close]]&gt;表格4[[#This Row],[3-Day Average]],"Buy",IF(表格4[[#This Row],[Close]]&lt;表格4[[#This Row],[3-Day Average]],"Sell",""))</f>
        <v>Sell</v>
      </c>
      <c r="E801" s="5">
        <f>IF(表格4[[#This Row],[Suggestion]]="Buy",E800-FLOOR(E800/表格4[[#This Row],[Close]],1)*表格4[[#This Row],[Close]],IF(表格4[[#This Row],[Suggestion]]="Sell",E800+F800*表格4[[#This Row],[Close]],E800))</f>
        <v>92565.940000000046</v>
      </c>
      <c r="F801" s="1">
        <f>IF(表格4[[#This Row],[Suggestion]]="Buy",F800+FLOOR(E800/表格4[[#This Row],[Close]],1),IF(表格4[[#This Row],[Suggestion]]="Sell",0,F800))</f>
        <v>0</v>
      </c>
      <c r="G801" s="5">
        <f>表格4[[#This Row],[Cash]]+表格4[[#This Row],[Stock Held]]*表格4[[#This Row],[Close]]</f>
        <v>92565.940000000046</v>
      </c>
      <c r="H801" s="7">
        <f>(表格4[[#This Row],[Close]]-$B$2)/$B$2</f>
        <v>0.13793103448275851</v>
      </c>
      <c r="I801" s="7">
        <f>(表格4[[#This Row],[Capital]]-$G$2)/$G$2</f>
        <v>-7.4340599999999535E-2</v>
      </c>
    </row>
    <row r="802" spans="1:9" x14ac:dyDescent="0.25">
      <c r="A802" s="6">
        <v>39840</v>
      </c>
      <c r="B802" s="1">
        <v>51.35</v>
      </c>
      <c r="C802" s="4">
        <f t="shared" si="12"/>
        <v>51.283333333333331</v>
      </c>
      <c r="D802" s="1" t="str">
        <f>IF(表格4[[#This Row],[Close]]&gt;表格4[[#This Row],[3-Day Average]],"Buy",IF(表格4[[#This Row],[Close]]&lt;表格4[[#This Row],[3-Day Average]],"Sell",""))</f>
        <v>Buy</v>
      </c>
      <c r="E802" s="5">
        <f>IF(表格4[[#This Row],[Suggestion]]="Buy",E801-FLOOR(E801/表格4[[#This Row],[Close]],1)*表格4[[#This Row],[Close]],IF(表格4[[#This Row],[Suggestion]]="Sell",E801+F801*表格4[[#This Row],[Close]],E801))</f>
        <v>33.240000000048894</v>
      </c>
      <c r="F802" s="1">
        <f>IF(表格4[[#This Row],[Suggestion]]="Buy",F801+FLOOR(E801/表格4[[#This Row],[Close]],1),IF(表格4[[#This Row],[Suggestion]]="Sell",0,F801))</f>
        <v>1802</v>
      </c>
      <c r="G802" s="5">
        <f>表格4[[#This Row],[Cash]]+表格4[[#This Row],[Stock Held]]*表格4[[#This Row],[Close]]</f>
        <v>92565.940000000046</v>
      </c>
      <c r="H802" s="7">
        <f>(表格4[[#This Row],[Close]]-$B$2)/$B$2</f>
        <v>0.14238042269187984</v>
      </c>
      <c r="I802" s="7">
        <f>(表格4[[#This Row],[Capital]]-$G$2)/$G$2</f>
        <v>-7.4340599999999535E-2</v>
      </c>
    </row>
    <row r="803" spans="1:9" x14ac:dyDescent="0.25">
      <c r="A803" s="6">
        <v>39841</v>
      </c>
      <c r="B803" s="1">
        <v>51.35</v>
      </c>
      <c r="C803" s="4">
        <f t="shared" si="12"/>
        <v>51.283333333333331</v>
      </c>
      <c r="D803" s="1" t="str">
        <f>IF(表格4[[#This Row],[Close]]&gt;表格4[[#This Row],[3-Day Average]],"Buy",IF(表格4[[#This Row],[Close]]&lt;表格4[[#This Row],[3-Day Average]],"Sell",""))</f>
        <v>Buy</v>
      </c>
      <c r="E803" s="5">
        <f>IF(表格4[[#This Row],[Suggestion]]="Buy",E802-FLOOR(E802/表格4[[#This Row],[Close]],1)*表格4[[#This Row],[Close]],IF(表格4[[#This Row],[Suggestion]]="Sell",E802+F802*表格4[[#This Row],[Close]],E802))</f>
        <v>33.240000000048894</v>
      </c>
      <c r="F803" s="1">
        <f>IF(表格4[[#This Row],[Suggestion]]="Buy",F802+FLOOR(E802/表格4[[#This Row],[Close]],1),IF(表格4[[#This Row],[Suggestion]]="Sell",0,F802))</f>
        <v>1802</v>
      </c>
      <c r="G803" s="5">
        <f>表格4[[#This Row],[Cash]]+表格4[[#This Row],[Stock Held]]*表格4[[#This Row],[Close]]</f>
        <v>92565.940000000046</v>
      </c>
      <c r="H803" s="7">
        <f>(表格4[[#This Row],[Close]]-$B$2)/$B$2</f>
        <v>0.14238042269187984</v>
      </c>
      <c r="I803" s="7">
        <f>(表格4[[#This Row],[Capital]]-$G$2)/$G$2</f>
        <v>-7.4340599999999535E-2</v>
      </c>
    </row>
    <row r="804" spans="1:9" x14ac:dyDescent="0.25">
      <c r="A804" s="6">
        <v>39842</v>
      </c>
      <c r="B804" s="1">
        <v>52.2</v>
      </c>
      <c r="C804" s="4">
        <f t="shared" si="12"/>
        <v>51.633333333333333</v>
      </c>
      <c r="D804" s="1" t="str">
        <f>IF(表格4[[#This Row],[Close]]&gt;表格4[[#This Row],[3-Day Average]],"Buy",IF(表格4[[#This Row],[Close]]&lt;表格4[[#This Row],[3-Day Average]],"Sell",""))</f>
        <v>Buy</v>
      </c>
      <c r="E804" s="5">
        <f>IF(表格4[[#This Row],[Suggestion]]="Buy",E803-FLOOR(E803/表格4[[#This Row],[Close]],1)*表格4[[#This Row],[Close]],IF(表格4[[#This Row],[Suggestion]]="Sell",E803+F803*表格4[[#This Row],[Close]],E803))</f>
        <v>33.240000000048894</v>
      </c>
      <c r="F804" s="1">
        <f>IF(表格4[[#This Row],[Suggestion]]="Buy",F803+FLOOR(E803/表格4[[#This Row],[Close]],1),IF(表格4[[#This Row],[Suggestion]]="Sell",0,F803))</f>
        <v>1802</v>
      </c>
      <c r="G804" s="5">
        <f>表格4[[#This Row],[Cash]]+表格4[[#This Row],[Stock Held]]*表格4[[#This Row],[Close]]</f>
        <v>94097.640000000058</v>
      </c>
      <c r="H804" s="7">
        <f>(表格4[[#This Row],[Close]]-$B$2)/$B$2</f>
        <v>0.16129032258064516</v>
      </c>
      <c r="I804" s="7">
        <f>(表格4[[#This Row],[Capital]]-$G$2)/$G$2</f>
        <v>-5.9023599999999427E-2</v>
      </c>
    </row>
    <row r="805" spans="1:9" x14ac:dyDescent="0.25">
      <c r="A805" s="6">
        <v>39843</v>
      </c>
      <c r="B805" s="1">
        <v>52.75</v>
      </c>
      <c r="C805" s="4">
        <f t="shared" si="12"/>
        <v>52.1</v>
      </c>
      <c r="D805" s="1" t="str">
        <f>IF(表格4[[#This Row],[Close]]&gt;表格4[[#This Row],[3-Day Average]],"Buy",IF(表格4[[#This Row],[Close]]&lt;表格4[[#This Row],[3-Day Average]],"Sell",""))</f>
        <v>Buy</v>
      </c>
      <c r="E805" s="5">
        <f>IF(表格4[[#This Row],[Suggestion]]="Buy",E804-FLOOR(E804/表格4[[#This Row],[Close]],1)*表格4[[#This Row],[Close]],IF(表格4[[#This Row],[Suggestion]]="Sell",E804+F804*表格4[[#This Row],[Close]],E804))</f>
        <v>33.240000000048894</v>
      </c>
      <c r="F805" s="1">
        <f>IF(表格4[[#This Row],[Suggestion]]="Buy",F804+FLOOR(E804/表格4[[#This Row],[Close]],1),IF(表格4[[#This Row],[Suggestion]]="Sell",0,F804))</f>
        <v>1802</v>
      </c>
      <c r="G805" s="5">
        <f>表格4[[#This Row],[Cash]]+表格4[[#This Row],[Stock Held]]*表格4[[#This Row],[Close]]</f>
        <v>95088.740000000049</v>
      </c>
      <c r="H805" s="7">
        <f>(表格4[[#This Row],[Close]]-$B$2)/$B$2</f>
        <v>0.17352614015572851</v>
      </c>
      <c r="I805" s="7">
        <f>(表格4[[#This Row],[Capital]]-$G$2)/$G$2</f>
        <v>-4.9112599999999514E-2</v>
      </c>
    </row>
    <row r="806" spans="1:9" x14ac:dyDescent="0.25">
      <c r="A806" s="6">
        <v>39846</v>
      </c>
      <c r="B806" s="1">
        <v>52.65</v>
      </c>
      <c r="C806" s="4">
        <f t="shared" si="12"/>
        <v>52.533333333333331</v>
      </c>
      <c r="D806" s="1" t="str">
        <f>IF(表格4[[#This Row],[Close]]&gt;表格4[[#This Row],[3-Day Average]],"Buy",IF(表格4[[#This Row],[Close]]&lt;表格4[[#This Row],[3-Day Average]],"Sell",""))</f>
        <v>Buy</v>
      </c>
      <c r="E806" s="5">
        <f>IF(表格4[[#This Row],[Suggestion]]="Buy",E805-FLOOR(E805/表格4[[#This Row],[Close]],1)*表格4[[#This Row],[Close]],IF(表格4[[#This Row],[Suggestion]]="Sell",E805+F805*表格4[[#This Row],[Close]],E805))</f>
        <v>33.240000000048894</v>
      </c>
      <c r="F806" s="1">
        <f>IF(表格4[[#This Row],[Suggestion]]="Buy",F805+FLOOR(E805/表格4[[#This Row],[Close]],1),IF(表格4[[#This Row],[Suggestion]]="Sell",0,F805))</f>
        <v>1802</v>
      </c>
      <c r="G806" s="5">
        <f>表格4[[#This Row],[Cash]]+表格4[[#This Row],[Stock Held]]*表格4[[#This Row],[Close]]</f>
        <v>94908.540000000052</v>
      </c>
      <c r="H806" s="7">
        <f>(表格4[[#This Row],[Close]]-$B$2)/$B$2</f>
        <v>0.17130144605116787</v>
      </c>
      <c r="I806" s="7">
        <f>(表格4[[#This Row],[Capital]]-$G$2)/$G$2</f>
        <v>-5.0914599999999484E-2</v>
      </c>
    </row>
    <row r="807" spans="1:9" x14ac:dyDescent="0.25">
      <c r="A807" s="6">
        <v>39847</v>
      </c>
      <c r="B807" s="1">
        <v>52</v>
      </c>
      <c r="C807" s="4">
        <f t="shared" si="12"/>
        <v>52.466666666666669</v>
      </c>
      <c r="D807" s="1" t="str">
        <f>IF(表格4[[#This Row],[Close]]&gt;表格4[[#This Row],[3-Day Average]],"Buy",IF(表格4[[#This Row],[Close]]&lt;表格4[[#This Row],[3-Day Average]],"Sell",""))</f>
        <v>Sell</v>
      </c>
      <c r="E807" s="5">
        <f>IF(表格4[[#This Row],[Suggestion]]="Buy",E806-FLOOR(E806/表格4[[#This Row],[Close]],1)*表格4[[#This Row],[Close]],IF(表格4[[#This Row],[Suggestion]]="Sell",E806+F806*表格4[[#This Row],[Close]],E806))</f>
        <v>93737.240000000049</v>
      </c>
      <c r="F807" s="1">
        <f>IF(表格4[[#This Row],[Suggestion]]="Buy",F806+FLOOR(E806/表格4[[#This Row],[Close]],1),IF(表格4[[#This Row],[Suggestion]]="Sell",0,F806))</f>
        <v>0</v>
      </c>
      <c r="G807" s="5">
        <f>表格4[[#This Row],[Cash]]+表格4[[#This Row],[Stock Held]]*表格4[[#This Row],[Close]]</f>
        <v>93737.240000000049</v>
      </c>
      <c r="H807" s="7">
        <f>(表格4[[#This Row],[Close]]-$B$2)/$B$2</f>
        <v>0.15684093437152385</v>
      </c>
      <c r="I807" s="7">
        <f>(表格4[[#This Row],[Capital]]-$G$2)/$G$2</f>
        <v>-6.2627599999999506E-2</v>
      </c>
    </row>
    <row r="808" spans="1:9" x14ac:dyDescent="0.25">
      <c r="A808" s="6">
        <v>39848</v>
      </c>
      <c r="B808" s="1">
        <v>51.85</v>
      </c>
      <c r="C808" s="4">
        <f t="shared" si="12"/>
        <v>52.166666666666664</v>
      </c>
      <c r="D808" s="1" t="str">
        <f>IF(表格4[[#This Row],[Close]]&gt;表格4[[#This Row],[3-Day Average]],"Buy",IF(表格4[[#This Row],[Close]]&lt;表格4[[#This Row],[3-Day Average]],"Sell",""))</f>
        <v>Sell</v>
      </c>
      <c r="E808" s="5">
        <f>IF(表格4[[#This Row],[Suggestion]]="Buy",E807-FLOOR(E807/表格4[[#This Row],[Close]],1)*表格4[[#This Row],[Close]],IF(表格4[[#This Row],[Suggestion]]="Sell",E807+F807*表格4[[#This Row],[Close]],E807))</f>
        <v>93737.240000000049</v>
      </c>
      <c r="F808" s="1">
        <f>IF(表格4[[#This Row],[Suggestion]]="Buy",F807+FLOOR(E807/表格4[[#This Row],[Close]],1),IF(表格4[[#This Row],[Suggestion]]="Sell",0,F807))</f>
        <v>0</v>
      </c>
      <c r="G808" s="5">
        <f>表格4[[#This Row],[Cash]]+表格4[[#This Row],[Stock Held]]*表格4[[#This Row],[Close]]</f>
        <v>93737.240000000049</v>
      </c>
      <c r="H808" s="7">
        <f>(表格4[[#This Row],[Close]]-$B$2)/$B$2</f>
        <v>0.15350389321468294</v>
      </c>
      <c r="I808" s="7">
        <f>(表格4[[#This Row],[Capital]]-$G$2)/$G$2</f>
        <v>-6.2627599999999506E-2</v>
      </c>
    </row>
    <row r="809" spans="1:9" x14ac:dyDescent="0.25">
      <c r="A809" s="6">
        <v>39849</v>
      </c>
      <c r="B809" s="1">
        <v>51.2</v>
      </c>
      <c r="C809" s="4">
        <f t="shared" si="12"/>
        <v>51.683333333333337</v>
      </c>
      <c r="D809" s="1" t="str">
        <f>IF(表格4[[#This Row],[Close]]&gt;表格4[[#This Row],[3-Day Average]],"Buy",IF(表格4[[#This Row],[Close]]&lt;表格4[[#This Row],[3-Day Average]],"Sell",""))</f>
        <v>Sell</v>
      </c>
      <c r="E809" s="5">
        <f>IF(表格4[[#This Row],[Suggestion]]="Buy",E808-FLOOR(E808/表格4[[#This Row],[Close]],1)*表格4[[#This Row],[Close]],IF(表格4[[#This Row],[Suggestion]]="Sell",E808+F808*表格4[[#This Row],[Close]],E808))</f>
        <v>93737.240000000049</v>
      </c>
      <c r="F809" s="1">
        <f>IF(表格4[[#This Row],[Suggestion]]="Buy",F808+FLOOR(E808/表格4[[#This Row],[Close]],1),IF(表格4[[#This Row],[Suggestion]]="Sell",0,F808))</f>
        <v>0</v>
      </c>
      <c r="G809" s="5">
        <f>表格4[[#This Row],[Cash]]+表格4[[#This Row],[Stock Held]]*表格4[[#This Row],[Close]]</f>
        <v>93737.240000000049</v>
      </c>
      <c r="H809" s="7">
        <f>(表格4[[#This Row],[Close]]-$B$2)/$B$2</f>
        <v>0.13904338153503892</v>
      </c>
      <c r="I809" s="7">
        <f>(表格4[[#This Row],[Capital]]-$G$2)/$G$2</f>
        <v>-6.2627599999999506E-2</v>
      </c>
    </row>
    <row r="810" spans="1:9" x14ac:dyDescent="0.25">
      <c r="A810" s="6">
        <v>39850</v>
      </c>
      <c r="B810" s="1">
        <v>52</v>
      </c>
      <c r="C810" s="4">
        <f t="shared" si="12"/>
        <v>51.683333333333337</v>
      </c>
      <c r="D810" s="1" t="str">
        <f>IF(表格4[[#This Row],[Close]]&gt;表格4[[#This Row],[3-Day Average]],"Buy",IF(表格4[[#This Row],[Close]]&lt;表格4[[#This Row],[3-Day Average]],"Sell",""))</f>
        <v>Buy</v>
      </c>
      <c r="E810" s="5">
        <f>IF(表格4[[#This Row],[Suggestion]]="Buy",E809-FLOOR(E809/表格4[[#This Row],[Close]],1)*表格4[[#This Row],[Close]],IF(表格4[[#This Row],[Suggestion]]="Sell",E809+F809*表格4[[#This Row],[Close]],E809))</f>
        <v>33.240000000048894</v>
      </c>
      <c r="F810" s="1">
        <f>IF(表格4[[#This Row],[Suggestion]]="Buy",F809+FLOOR(E809/表格4[[#This Row],[Close]],1),IF(表格4[[#This Row],[Suggestion]]="Sell",0,F809))</f>
        <v>1802</v>
      </c>
      <c r="G810" s="5">
        <f>表格4[[#This Row],[Cash]]+表格4[[#This Row],[Stock Held]]*表格4[[#This Row],[Close]]</f>
        <v>93737.240000000049</v>
      </c>
      <c r="H810" s="7">
        <f>(表格4[[#This Row],[Close]]-$B$2)/$B$2</f>
        <v>0.15684093437152385</v>
      </c>
      <c r="I810" s="7">
        <f>(表格4[[#This Row],[Capital]]-$G$2)/$G$2</f>
        <v>-6.2627599999999506E-2</v>
      </c>
    </row>
    <row r="811" spans="1:9" x14ac:dyDescent="0.25">
      <c r="A811" s="6">
        <v>39853</v>
      </c>
      <c r="B811" s="1">
        <v>51.7</v>
      </c>
      <c r="C811" s="4">
        <f t="shared" si="12"/>
        <v>51.633333333333333</v>
      </c>
      <c r="D811" s="1" t="str">
        <f>IF(表格4[[#This Row],[Close]]&gt;表格4[[#This Row],[3-Day Average]],"Buy",IF(表格4[[#This Row],[Close]]&lt;表格4[[#This Row],[3-Day Average]],"Sell",""))</f>
        <v>Buy</v>
      </c>
      <c r="E811" s="5">
        <f>IF(表格4[[#This Row],[Suggestion]]="Buy",E810-FLOOR(E810/表格4[[#This Row],[Close]],1)*表格4[[#This Row],[Close]],IF(表格4[[#This Row],[Suggestion]]="Sell",E810+F810*表格4[[#This Row],[Close]],E810))</f>
        <v>33.240000000048894</v>
      </c>
      <c r="F811" s="1">
        <f>IF(表格4[[#This Row],[Suggestion]]="Buy",F810+FLOOR(E810/表格4[[#This Row],[Close]],1),IF(表格4[[#This Row],[Suggestion]]="Sell",0,F810))</f>
        <v>1802</v>
      </c>
      <c r="G811" s="5">
        <f>表格4[[#This Row],[Cash]]+表格4[[#This Row],[Stock Held]]*表格4[[#This Row],[Close]]</f>
        <v>93196.640000000058</v>
      </c>
      <c r="H811" s="7">
        <f>(表格4[[#This Row],[Close]]-$B$2)/$B$2</f>
        <v>0.15016685205784203</v>
      </c>
      <c r="I811" s="7">
        <f>(表格4[[#This Row],[Capital]]-$G$2)/$G$2</f>
        <v>-6.8033599999999431E-2</v>
      </c>
    </row>
    <row r="812" spans="1:9" x14ac:dyDescent="0.25">
      <c r="A812" s="6">
        <v>39854</v>
      </c>
      <c r="B812" s="1">
        <v>52.1</v>
      </c>
      <c r="C812" s="4">
        <f t="shared" si="12"/>
        <v>51.933333333333337</v>
      </c>
      <c r="D812" s="1" t="str">
        <f>IF(表格4[[#This Row],[Close]]&gt;表格4[[#This Row],[3-Day Average]],"Buy",IF(表格4[[#This Row],[Close]]&lt;表格4[[#This Row],[3-Day Average]],"Sell",""))</f>
        <v>Buy</v>
      </c>
      <c r="E812" s="5">
        <f>IF(表格4[[#This Row],[Suggestion]]="Buy",E811-FLOOR(E811/表格4[[#This Row],[Close]],1)*表格4[[#This Row],[Close]],IF(表格4[[#This Row],[Suggestion]]="Sell",E811+F811*表格4[[#This Row],[Close]],E811))</f>
        <v>33.240000000048894</v>
      </c>
      <c r="F812" s="1">
        <f>IF(表格4[[#This Row],[Suggestion]]="Buy",F811+FLOOR(E811/表格4[[#This Row],[Close]],1),IF(表格4[[#This Row],[Suggestion]]="Sell",0,F811))</f>
        <v>1802</v>
      </c>
      <c r="G812" s="5">
        <f>表格4[[#This Row],[Cash]]+表格4[[#This Row],[Stock Held]]*表格4[[#This Row],[Close]]</f>
        <v>93917.440000000046</v>
      </c>
      <c r="H812" s="7">
        <f>(表格4[[#This Row],[Close]]-$B$2)/$B$2</f>
        <v>0.15906562847608449</v>
      </c>
      <c r="I812" s="7">
        <f>(表格4[[#This Row],[Capital]]-$G$2)/$G$2</f>
        <v>-6.0825599999999543E-2</v>
      </c>
    </row>
    <row r="813" spans="1:9" x14ac:dyDescent="0.25">
      <c r="A813" s="6">
        <v>39855</v>
      </c>
      <c r="B813" s="1">
        <v>51.75</v>
      </c>
      <c r="C813" s="4">
        <f t="shared" si="12"/>
        <v>51.85</v>
      </c>
      <c r="D813" s="1" t="str">
        <f>IF(表格4[[#This Row],[Close]]&gt;表格4[[#This Row],[3-Day Average]],"Buy",IF(表格4[[#This Row],[Close]]&lt;表格4[[#This Row],[3-Day Average]],"Sell",""))</f>
        <v>Sell</v>
      </c>
      <c r="E813" s="5">
        <f>IF(表格4[[#This Row],[Suggestion]]="Buy",E812-FLOOR(E812/表格4[[#This Row],[Close]],1)*表格4[[#This Row],[Close]],IF(表格4[[#This Row],[Suggestion]]="Sell",E812+F812*表格4[[#This Row],[Close]],E812))</f>
        <v>93286.740000000049</v>
      </c>
      <c r="F813" s="1">
        <f>IF(表格4[[#This Row],[Suggestion]]="Buy",F812+FLOOR(E812/表格4[[#This Row],[Close]],1),IF(表格4[[#This Row],[Suggestion]]="Sell",0,F812))</f>
        <v>0</v>
      </c>
      <c r="G813" s="5">
        <f>表格4[[#This Row],[Cash]]+表格4[[#This Row],[Stock Held]]*表格4[[#This Row],[Close]]</f>
        <v>93286.740000000049</v>
      </c>
      <c r="H813" s="7">
        <f>(表格4[[#This Row],[Close]]-$B$2)/$B$2</f>
        <v>0.15127919911012228</v>
      </c>
      <c r="I813" s="7">
        <f>(表格4[[#This Row],[Capital]]-$G$2)/$G$2</f>
        <v>-6.7132599999999515E-2</v>
      </c>
    </row>
    <row r="814" spans="1:9" x14ac:dyDescent="0.25">
      <c r="A814" s="6">
        <v>39856</v>
      </c>
      <c r="B814" s="1">
        <v>51.6</v>
      </c>
      <c r="C814" s="4">
        <f t="shared" si="12"/>
        <v>51.816666666666663</v>
      </c>
      <c r="D814" s="1" t="str">
        <f>IF(表格4[[#This Row],[Close]]&gt;表格4[[#This Row],[3-Day Average]],"Buy",IF(表格4[[#This Row],[Close]]&lt;表格4[[#This Row],[3-Day Average]],"Sell",""))</f>
        <v>Sell</v>
      </c>
      <c r="E814" s="5">
        <f>IF(表格4[[#This Row],[Suggestion]]="Buy",E813-FLOOR(E813/表格4[[#This Row],[Close]],1)*表格4[[#This Row],[Close]],IF(表格4[[#This Row],[Suggestion]]="Sell",E813+F813*表格4[[#This Row],[Close]],E813))</f>
        <v>93286.740000000049</v>
      </c>
      <c r="F814" s="1">
        <f>IF(表格4[[#This Row],[Suggestion]]="Buy",F813+FLOOR(E813/表格4[[#This Row],[Close]],1),IF(表格4[[#This Row],[Suggestion]]="Sell",0,F813))</f>
        <v>0</v>
      </c>
      <c r="G814" s="5">
        <f>表格4[[#This Row],[Cash]]+表格4[[#This Row],[Stock Held]]*表格4[[#This Row],[Close]]</f>
        <v>93286.740000000049</v>
      </c>
      <c r="H814" s="7">
        <f>(表格4[[#This Row],[Close]]-$B$2)/$B$2</f>
        <v>0.14794215795328139</v>
      </c>
      <c r="I814" s="7">
        <f>(表格4[[#This Row],[Capital]]-$G$2)/$G$2</f>
        <v>-6.7132599999999515E-2</v>
      </c>
    </row>
    <row r="815" spans="1:9" x14ac:dyDescent="0.25">
      <c r="A815" s="6">
        <v>39857</v>
      </c>
      <c r="B815" s="1">
        <v>52.2</v>
      </c>
      <c r="C815" s="4">
        <f t="shared" si="12"/>
        <v>51.85</v>
      </c>
      <c r="D815" s="1" t="str">
        <f>IF(表格4[[#This Row],[Close]]&gt;表格4[[#This Row],[3-Day Average]],"Buy",IF(表格4[[#This Row],[Close]]&lt;表格4[[#This Row],[3-Day Average]],"Sell",""))</f>
        <v>Buy</v>
      </c>
      <c r="E815" s="5">
        <f>IF(表格4[[#This Row],[Suggestion]]="Buy",E814-FLOOR(E814/表格4[[#This Row],[Close]],1)*表格4[[#This Row],[Close]],IF(表格4[[#This Row],[Suggestion]]="Sell",E814+F814*表格4[[#This Row],[Close]],E814))</f>
        <v>5.3400000000401633</v>
      </c>
      <c r="F815" s="1">
        <f>IF(表格4[[#This Row],[Suggestion]]="Buy",F814+FLOOR(E814/表格4[[#This Row],[Close]],1),IF(表格4[[#This Row],[Suggestion]]="Sell",0,F814))</f>
        <v>1787</v>
      </c>
      <c r="G815" s="5">
        <f>表格4[[#This Row],[Cash]]+表格4[[#This Row],[Stock Held]]*表格4[[#This Row],[Close]]</f>
        <v>93286.740000000049</v>
      </c>
      <c r="H815" s="7">
        <f>(表格4[[#This Row],[Close]]-$B$2)/$B$2</f>
        <v>0.16129032258064516</v>
      </c>
      <c r="I815" s="7">
        <f>(表格4[[#This Row],[Capital]]-$G$2)/$G$2</f>
        <v>-6.7132599999999515E-2</v>
      </c>
    </row>
    <row r="816" spans="1:9" x14ac:dyDescent="0.25">
      <c r="A816" s="6">
        <v>39860</v>
      </c>
      <c r="B816" s="1">
        <v>52.3</v>
      </c>
      <c r="C816" s="4">
        <f t="shared" si="12"/>
        <v>52.033333333333339</v>
      </c>
      <c r="D816" s="1" t="str">
        <f>IF(表格4[[#This Row],[Close]]&gt;表格4[[#This Row],[3-Day Average]],"Buy",IF(表格4[[#This Row],[Close]]&lt;表格4[[#This Row],[3-Day Average]],"Sell",""))</f>
        <v>Buy</v>
      </c>
      <c r="E816" s="5">
        <f>IF(表格4[[#This Row],[Suggestion]]="Buy",E815-FLOOR(E815/表格4[[#This Row],[Close]],1)*表格4[[#This Row],[Close]],IF(表格4[[#This Row],[Suggestion]]="Sell",E815+F815*表格4[[#This Row],[Close]],E815))</f>
        <v>5.3400000000401633</v>
      </c>
      <c r="F816" s="1">
        <f>IF(表格4[[#This Row],[Suggestion]]="Buy",F815+FLOOR(E815/表格4[[#This Row],[Close]],1),IF(表格4[[#This Row],[Suggestion]]="Sell",0,F815))</f>
        <v>1787</v>
      </c>
      <c r="G816" s="5">
        <f>表格4[[#This Row],[Cash]]+表格4[[#This Row],[Stock Held]]*表格4[[#This Row],[Close]]</f>
        <v>93465.440000000031</v>
      </c>
      <c r="H816" s="7">
        <f>(表格4[[#This Row],[Close]]-$B$2)/$B$2</f>
        <v>0.16351501668520566</v>
      </c>
      <c r="I816" s="7">
        <f>(表格4[[#This Row],[Capital]]-$G$2)/$G$2</f>
        <v>-6.5345599999999684E-2</v>
      </c>
    </row>
    <row r="817" spans="1:9" x14ac:dyDescent="0.25">
      <c r="A817" s="6">
        <v>39861</v>
      </c>
      <c r="B817" s="1">
        <v>52.2</v>
      </c>
      <c r="C817" s="4">
        <f t="shared" si="12"/>
        <v>52.233333333333327</v>
      </c>
      <c r="D817" s="1" t="str">
        <f>IF(表格4[[#This Row],[Close]]&gt;表格4[[#This Row],[3-Day Average]],"Buy",IF(表格4[[#This Row],[Close]]&lt;表格4[[#This Row],[3-Day Average]],"Sell",""))</f>
        <v>Sell</v>
      </c>
      <c r="E817" s="5">
        <f>IF(表格4[[#This Row],[Suggestion]]="Buy",E816-FLOOR(E816/表格4[[#This Row],[Close]],1)*表格4[[#This Row],[Close]],IF(表格4[[#This Row],[Suggestion]]="Sell",E816+F816*表格4[[#This Row],[Close]],E816))</f>
        <v>93286.740000000049</v>
      </c>
      <c r="F817" s="1">
        <f>IF(表格4[[#This Row],[Suggestion]]="Buy",F816+FLOOR(E816/表格4[[#This Row],[Close]],1),IF(表格4[[#This Row],[Suggestion]]="Sell",0,F816))</f>
        <v>0</v>
      </c>
      <c r="G817" s="5">
        <f>表格4[[#This Row],[Cash]]+表格4[[#This Row],[Stock Held]]*表格4[[#This Row],[Close]]</f>
        <v>93286.740000000049</v>
      </c>
      <c r="H817" s="7">
        <f>(表格4[[#This Row],[Close]]-$B$2)/$B$2</f>
        <v>0.16129032258064516</v>
      </c>
      <c r="I817" s="7">
        <f>(表格4[[#This Row],[Capital]]-$G$2)/$G$2</f>
        <v>-6.7132599999999515E-2</v>
      </c>
    </row>
    <row r="818" spans="1:9" x14ac:dyDescent="0.25">
      <c r="A818" s="6">
        <v>39862</v>
      </c>
      <c r="B818" s="1">
        <v>52.9</v>
      </c>
      <c r="C818" s="4">
        <f t="shared" si="12"/>
        <v>52.466666666666669</v>
      </c>
      <c r="D818" s="1" t="str">
        <f>IF(表格4[[#This Row],[Close]]&gt;表格4[[#This Row],[3-Day Average]],"Buy",IF(表格4[[#This Row],[Close]]&lt;表格4[[#This Row],[3-Day Average]],"Sell",""))</f>
        <v>Buy</v>
      </c>
      <c r="E818" s="5">
        <f>IF(表格4[[#This Row],[Suggestion]]="Buy",E817-FLOOR(E817/表格4[[#This Row],[Close]],1)*表格4[[#This Row],[Close]],IF(表格4[[#This Row],[Suggestion]]="Sell",E817+F817*表格4[[#This Row],[Close]],E817))</f>
        <v>24.040000000051805</v>
      </c>
      <c r="F818" s="1">
        <f>IF(表格4[[#This Row],[Suggestion]]="Buy",F817+FLOOR(E817/表格4[[#This Row],[Close]],1),IF(表格4[[#This Row],[Suggestion]]="Sell",0,F817))</f>
        <v>1763</v>
      </c>
      <c r="G818" s="5">
        <f>表格4[[#This Row],[Cash]]+表格4[[#This Row],[Stock Held]]*表格4[[#This Row],[Close]]</f>
        <v>93286.740000000049</v>
      </c>
      <c r="H818" s="7">
        <f>(表格4[[#This Row],[Close]]-$B$2)/$B$2</f>
        <v>0.17686318131256942</v>
      </c>
      <c r="I818" s="7">
        <f>(表格4[[#This Row],[Capital]]-$G$2)/$G$2</f>
        <v>-6.7132599999999515E-2</v>
      </c>
    </row>
    <row r="819" spans="1:9" x14ac:dyDescent="0.25">
      <c r="A819" s="6">
        <v>39863</v>
      </c>
      <c r="B819" s="1">
        <v>53.6</v>
      </c>
      <c r="C819" s="4">
        <f t="shared" si="12"/>
        <v>52.9</v>
      </c>
      <c r="D819" s="1" t="str">
        <f>IF(表格4[[#This Row],[Close]]&gt;表格4[[#This Row],[3-Day Average]],"Buy",IF(表格4[[#This Row],[Close]]&lt;表格4[[#This Row],[3-Day Average]],"Sell",""))</f>
        <v>Buy</v>
      </c>
      <c r="E819" s="5">
        <f>IF(表格4[[#This Row],[Suggestion]]="Buy",E818-FLOOR(E818/表格4[[#This Row],[Close]],1)*表格4[[#This Row],[Close]],IF(表格4[[#This Row],[Suggestion]]="Sell",E818+F818*表格4[[#This Row],[Close]],E818))</f>
        <v>24.040000000051805</v>
      </c>
      <c r="F819" s="1">
        <f>IF(表格4[[#This Row],[Suggestion]]="Buy",F818+FLOOR(E818/表格4[[#This Row],[Close]],1),IF(表格4[[#This Row],[Suggestion]]="Sell",0,F818))</f>
        <v>1763</v>
      </c>
      <c r="G819" s="5">
        <f>表格4[[#This Row],[Cash]]+表格4[[#This Row],[Stock Held]]*表格4[[#This Row],[Close]]</f>
        <v>94520.840000000055</v>
      </c>
      <c r="H819" s="7">
        <f>(表格4[[#This Row],[Close]]-$B$2)/$B$2</f>
        <v>0.19243604004449383</v>
      </c>
      <c r="I819" s="7">
        <f>(表格4[[#This Row],[Capital]]-$G$2)/$G$2</f>
        <v>-5.4791599999999455E-2</v>
      </c>
    </row>
    <row r="820" spans="1:9" x14ac:dyDescent="0.25">
      <c r="A820" s="6">
        <v>39864</v>
      </c>
      <c r="B820" s="1">
        <v>52.7</v>
      </c>
      <c r="C820" s="4">
        <f t="shared" si="12"/>
        <v>53.066666666666663</v>
      </c>
      <c r="D820" s="1" t="str">
        <f>IF(表格4[[#This Row],[Close]]&gt;表格4[[#This Row],[3-Day Average]],"Buy",IF(表格4[[#This Row],[Close]]&lt;表格4[[#This Row],[3-Day Average]],"Sell",""))</f>
        <v>Sell</v>
      </c>
      <c r="E820" s="5">
        <f>IF(表格4[[#This Row],[Suggestion]]="Buy",E819-FLOOR(E819/表格4[[#This Row],[Close]],1)*表格4[[#This Row],[Close]],IF(表格4[[#This Row],[Suggestion]]="Sell",E819+F819*表格4[[#This Row],[Close]],E819))</f>
        <v>92934.140000000058</v>
      </c>
      <c r="F820" s="1">
        <f>IF(表格4[[#This Row],[Suggestion]]="Buy",F819+FLOOR(E819/表格4[[#This Row],[Close]],1),IF(表格4[[#This Row],[Suggestion]]="Sell",0,F819))</f>
        <v>0</v>
      </c>
      <c r="G820" s="5">
        <f>表格4[[#This Row],[Cash]]+表格4[[#This Row],[Stock Held]]*表格4[[#This Row],[Close]]</f>
        <v>92934.140000000058</v>
      </c>
      <c r="H820" s="7">
        <f>(表格4[[#This Row],[Close]]-$B$2)/$B$2</f>
        <v>0.17241379310344826</v>
      </c>
      <c r="I820" s="7">
        <f>(表格4[[#This Row],[Capital]]-$G$2)/$G$2</f>
        <v>-7.0658599999999419E-2</v>
      </c>
    </row>
    <row r="821" spans="1:9" x14ac:dyDescent="0.25">
      <c r="A821" s="6">
        <v>39867</v>
      </c>
      <c r="B821" s="1">
        <v>54.65</v>
      </c>
      <c r="C821" s="4">
        <f t="shared" si="12"/>
        <v>53.650000000000006</v>
      </c>
      <c r="D821" s="1" t="str">
        <f>IF(表格4[[#This Row],[Close]]&gt;表格4[[#This Row],[3-Day Average]],"Buy",IF(表格4[[#This Row],[Close]]&lt;表格4[[#This Row],[3-Day Average]],"Sell",""))</f>
        <v>Buy</v>
      </c>
      <c r="E821" s="5">
        <f>IF(表格4[[#This Row],[Suggestion]]="Buy",E820-FLOOR(E820/表格4[[#This Row],[Close]],1)*表格4[[#This Row],[Close]],IF(表格4[[#This Row],[Suggestion]]="Sell",E820+F820*表格4[[#This Row],[Close]],E820))</f>
        <v>29.140000000057626</v>
      </c>
      <c r="F821" s="1">
        <f>IF(表格4[[#This Row],[Suggestion]]="Buy",F820+FLOOR(E820/表格4[[#This Row],[Close]],1),IF(表格4[[#This Row],[Suggestion]]="Sell",0,F820))</f>
        <v>1700</v>
      </c>
      <c r="G821" s="5">
        <f>表格4[[#This Row],[Cash]]+表格4[[#This Row],[Stock Held]]*表格4[[#This Row],[Close]]</f>
        <v>92934.140000000058</v>
      </c>
      <c r="H821" s="7">
        <f>(表格4[[#This Row],[Close]]-$B$2)/$B$2</f>
        <v>0.21579532814238031</v>
      </c>
      <c r="I821" s="7">
        <f>(表格4[[#This Row],[Capital]]-$G$2)/$G$2</f>
        <v>-7.0658599999999419E-2</v>
      </c>
    </row>
    <row r="822" spans="1:9" x14ac:dyDescent="0.25">
      <c r="A822" s="6">
        <v>39868</v>
      </c>
      <c r="B822" s="1">
        <v>54.2</v>
      </c>
      <c r="C822" s="4">
        <f t="shared" si="12"/>
        <v>53.85</v>
      </c>
      <c r="D822" s="1" t="str">
        <f>IF(表格4[[#This Row],[Close]]&gt;表格4[[#This Row],[3-Day Average]],"Buy",IF(表格4[[#This Row],[Close]]&lt;表格4[[#This Row],[3-Day Average]],"Sell",""))</f>
        <v>Buy</v>
      </c>
      <c r="E822" s="5">
        <f>IF(表格4[[#This Row],[Suggestion]]="Buy",E821-FLOOR(E821/表格4[[#This Row],[Close]],1)*表格4[[#This Row],[Close]],IF(表格4[[#This Row],[Suggestion]]="Sell",E821+F821*表格4[[#This Row],[Close]],E821))</f>
        <v>29.140000000057626</v>
      </c>
      <c r="F822" s="1">
        <f>IF(表格4[[#This Row],[Suggestion]]="Buy",F821+FLOOR(E821/表格4[[#This Row],[Close]],1),IF(表格4[[#This Row],[Suggestion]]="Sell",0,F821))</f>
        <v>1700</v>
      </c>
      <c r="G822" s="5">
        <f>表格4[[#This Row],[Cash]]+表格4[[#This Row],[Stock Held]]*表格4[[#This Row],[Close]]</f>
        <v>92169.140000000058</v>
      </c>
      <c r="H822" s="7">
        <f>(表格4[[#This Row],[Close]]-$B$2)/$B$2</f>
        <v>0.2057842046718576</v>
      </c>
      <c r="I822" s="7">
        <f>(表格4[[#This Row],[Capital]]-$G$2)/$G$2</f>
        <v>-7.8308599999999423E-2</v>
      </c>
    </row>
    <row r="823" spans="1:9" x14ac:dyDescent="0.25">
      <c r="A823" s="6">
        <v>39869</v>
      </c>
      <c r="B823" s="1">
        <v>55.2</v>
      </c>
      <c r="C823" s="4">
        <f t="shared" si="12"/>
        <v>54.683333333333337</v>
      </c>
      <c r="D823" s="1" t="str">
        <f>IF(表格4[[#This Row],[Close]]&gt;表格4[[#This Row],[3-Day Average]],"Buy",IF(表格4[[#This Row],[Close]]&lt;表格4[[#This Row],[3-Day Average]],"Sell",""))</f>
        <v>Buy</v>
      </c>
      <c r="E823" s="5">
        <f>IF(表格4[[#This Row],[Suggestion]]="Buy",E822-FLOOR(E822/表格4[[#This Row],[Close]],1)*表格4[[#This Row],[Close]],IF(表格4[[#This Row],[Suggestion]]="Sell",E822+F822*表格4[[#This Row],[Close]],E822))</f>
        <v>29.140000000057626</v>
      </c>
      <c r="F823" s="1">
        <f>IF(表格4[[#This Row],[Suggestion]]="Buy",F822+FLOOR(E822/表格4[[#This Row],[Close]],1),IF(表格4[[#This Row],[Suggestion]]="Sell",0,F822))</f>
        <v>1700</v>
      </c>
      <c r="G823" s="5">
        <f>表格4[[#This Row],[Cash]]+表格4[[#This Row],[Stock Held]]*表格4[[#This Row],[Close]]</f>
        <v>93869.140000000058</v>
      </c>
      <c r="H823" s="7">
        <f>(表格4[[#This Row],[Close]]-$B$2)/$B$2</f>
        <v>0.22803114571746383</v>
      </c>
      <c r="I823" s="7">
        <f>(表格4[[#This Row],[Capital]]-$G$2)/$G$2</f>
        <v>-6.1308599999999422E-2</v>
      </c>
    </row>
    <row r="824" spans="1:9" x14ac:dyDescent="0.25">
      <c r="A824" s="6">
        <v>39870</v>
      </c>
      <c r="B824" s="1">
        <v>55.7</v>
      </c>
      <c r="C824" s="4">
        <f t="shared" si="12"/>
        <v>55.033333333333339</v>
      </c>
      <c r="D824" s="1" t="str">
        <f>IF(表格4[[#This Row],[Close]]&gt;表格4[[#This Row],[3-Day Average]],"Buy",IF(表格4[[#This Row],[Close]]&lt;表格4[[#This Row],[3-Day Average]],"Sell",""))</f>
        <v>Buy</v>
      </c>
      <c r="E824" s="5">
        <f>IF(表格4[[#This Row],[Suggestion]]="Buy",E823-FLOOR(E823/表格4[[#This Row],[Close]],1)*表格4[[#This Row],[Close]],IF(表格4[[#This Row],[Suggestion]]="Sell",E823+F823*表格4[[#This Row],[Close]],E823))</f>
        <v>29.140000000057626</v>
      </c>
      <c r="F824" s="1">
        <f>IF(表格4[[#This Row],[Suggestion]]="Buy",F823+FLOOR(E823/表格4[[#This Row],[Close]],1),IF(表格4[[#This Row],[Suggestion]]="Sell",0,F823))</f>
        <v>1700</v>
      </c>
      <c r="G824" s="5">
        <f>表格4[[#This Row],[Cash]]+表格4[[#This Row],[Stock Held]]*表格4[[#This Row],[Close]]</f>
        <v>94719.140000000058</v>
      </c>
      <c r="H824" s="7">
        <f>(表格4[[#This Row],[Close]]-$B$2)/$B$2</f>
        <v>0.23915461624026696</v>
      </c>
      <c r="I824" s="7">
        <f>(表格4[[#This Row],[Capital]]-$G$2)/$G$2</f>
        <v>-5.2808599999999421E-2</v>
      </c>
    </row>
    <row r="825" spans="1:9" x14ac:dyDescent="0.25">
      <c r="A825" s="6">
        <v>39871</v>
      </c>
      <c r="B825" s="1">
        <v>57.55</v>
      </c>
      <c r="C825" s="4">
        <f t="shared" si="12"/>
        <v>56.15</v>
      </c>
      <c r="D825" s="1" t="str">
        <f>IF(表格4[[#This Row],[Close]]&gt;表格4[[#This Row],[3-Day Average]],"Buy",IF(表格4[[#This Row],[Close]]&lt;表格4[[#This Row],[3-Day Average]],"Sell",""))</f>
        <v>Buy</v>
      </c>
      <c r="E825" s="5">
        <f>IF(表格4[[#This Row],[Suggestion]]="Buy",E824-FLOOR(E824/表格4[[#This Row],[Close]],1)*表格4[[#This Row],[Close]],IF(表格4[[#This Row],[Suggestion]]="Sell",E824+F824*表格4[[#This Row],[Close]],E824))</f>
        <v>29.140000000057626</v>
      </c>
      <c r="F825" s="1">
        <f>IF(表格4[[#This Row],[Suggestion]]="Buy",F824+FLOOR(E824/表格4[[#This Row],[Close]],1),IF(表格4[[#This Row],[Suggestion]]="Sell",0,F824))</f>
        <v>1700</v>
      </c>
      <c r="G825" s="5">
        <f>表格4[[#This Row],[Cash]]+表格4[[#This Row],[Stock Held]]*表格4[[#This Row],[Close]]</f>
        <v>97864.140000000058</v>
      </c>
      <c r="H825" s="7">
        <f>(表格4[[#This Row],[Close]]-$B$2)/$B$2</f>
        <v>0.28031145717463835</v>
      </c>
      <c r="I825" s="7">
        <f>(表格4[[#This Row],[Capital]]-$G$2)/$G$2</f>
        <v>-2.1358599999999422E-2</v>
      </c>
    </row>
    <row r="826" spans="1:9" x14ac:dyDescent="0.25">
      <c r="A826" s="6">
        <v>39874</v>
      </c>
      <c r="B826" s="1">
        <v>56.75</v>
      </c>
      <c r="C826" s="4">
        <f t="shared" si="12"/>
        <v>56.666666666666664</v>
      </c>
      <c r="D826" s="1" t="str">
        <f>IF(表格4[[#This Row],[Close]]&gt;表格4[[#This Row],[3-Day Average]],"Buy",IF(表格4[[#This Row],[Close]]&lt;表格4[[#This Row],[3-Day Average]],"Sell",""))</f>
        <v>Buy</v>
      </c>
      <c r="E826" s="5">
        <f>IF(表格4[[#This Row],[Suggestion]]="Buy",E825-FLOOR(E825/表格4[[#This Row],[Close]],1)*表格4[[#This Row],[Close]],IF(表格4[[#This Row],[Suggestion]]="Sell",E825+F825*表格4[[#This Row],[Close]],E825))</f>
        <v>29.140000000057626</v>
      </c>
      <c r="F826" s="1">
        <f>IF(表格4[[#This Row],[Suggestion]]="Buy",F825+FLOOR(E825/表格4[[#This Row],[Close]],1),IF(表格4[[#This Row],[Suggestion]]="Sell",0,F825))</f>
        <v>1700</v>
      </c>
      <c r="G826" s="5">
        <f>表格4[[#This Row],[Cash]]+表格4[[#This Row],[Stock Held]]*表格4[[#This Row],[Close]]</f>
        <v>96504.140000000058</v>
      </c>
      <c r="H826" s="7">
        <f>(表格4[[#This Row],[Close]]-$B$2)/$B$2</f>
        <v>0.26251390433815341</v>
      </c>
      <c r="I826" s="7">
        <f>(表格4[[#This Row],[Capital]]-$G$2)/$G$2</f>
        <v>-3.4958599999999423E-2</v>
      </c>
    </row>
    <row r="827" spans="1:9" x14ac:dyDescent="0.25">
      <c r="A827" s="6">
        <v>39875</v>
      </c>
      <c r="B827" s="1">
        <v>55.5</v>
      </c>
      <c r="C827" s="4">
        <f t="shared" si="12"/>
        <v>56.6</v>
      </c>
      <c r="D827" s="1" t="str">
        <f>IF(表格4[[#This Row],[Close]]&gt;表格4[[#This Row],[3-Day Average]],"Buy",IF(表格4[[#This Row],[Close]]&lt;表格4[[#This Row],[3-Day Average]],"Sell",""))</f>
        <v>Sell</v>
      </c>
      <c r="E827" s="5">
        <f>IF(表格4[[#This Row],[Suggestion]]="Buy",E826-FLOOR(E826/表格4[[#This Row],[Close]],1)*表格4[[#This Row],[Close]],IF(表格4[[#This Row],[Suggestion]]="Sell",E826+F826*表格4[[#This Row],[Close]],E826))</f>
        <v>94379.140000000058</v>
      </c>
      <c r="F827" s="1">
        <f>IF(表格4[[#This Row],[Suggestion]]="Buy",F826+FLOOR(E826/表格4[[#This Row],[Close]],1),IF(表格4[[#This Row],[Suggestion]]="Sell",0,F826))</f>
        <v>0</v>
      </c>
      <c r="G827" s="5">
        <f>表格4[[#This Row],[Cash]]+表格4[[#This Row],[Stock Held]]*表格4[[#This Row],[Close]]</f>
        <v>94379.140000000058</v>
      </c>
      <c r="H827" s="7">
        <f>(表格4[[#This Row],[Close]]-$B$2)/$B$2</f>
        <v>0.23470522803114563</v>
      </c>
      <c r="I827" s="7">
        <f>(表格4[[#This Row],[Capital]]-$G$2)/$G$2</f>
        <v>-5.6208599999999422E-2</v>
      </c>
    </row>
    <row r="828" spans="1:9" x14ac:dyDescent="0.25">
      <c r="A828" s="6">
        <v>39876</v>
      </c>
      <c r="B828" s="1">
        <v>54.95</v>
      </c>
      <c r="C828" s="4">
        <f t="shared" si="12"/>
        <v>55.733333333333327</v>
      </c>
      <c r="D828" s="1" t="str">
        <f>IF(表格4[[#This Row],[Close]]&gt;表格4[[#This Row],[3-Day Average]],"Buy",IF(表格4[[#This Row],[Close]]&lt;表格4[[#This Row],[3-Day Average]],"Sell",""))</f>
        <v>Sell</v>
      </c>
      <c r="E828" s="5">
        <f>IF(表格4[[#This Row],[Suggestion]]="Buy",E827-FLOOR(E827/表格4[[#This Row],[Close]],1)*表格4[[#This Row],[Close]],IF(表格4[[#This Row],[Suggestion]]="Sell",E827+F827*表格4[[#This Row],[Close]],E827))</f>
        <v>94379.140000000058</v>
      </c>
      <c r="F828" s="1">
        <f>IF(表格4[[#This Row],[Suggestion]]="Buy",F827+FLOOR(E827/表格4[[#This Row],[Close]],1),IF(表格4[[#This Row],[Suggestion]]="Sell",0,F827))</f>
        <v>0</v>
      </c>
      <c r="G828" s="5">
        <f>表格4[[#This Row],[Cash]]+表格4[[#This Row],[Stock Held]]*表格4[[#This Row],[Close]]</f>
        <v>94379.140000000058</v>
      </c>
      <c r="H828" s="7">
        <f>(表格4[[#This Row],[Close]]-$B$2)/$B$2</f>
        <v>0.22246941045606228</v>
      </c>
      <c r="I828" s="7">
        <f>(表格4[[#This Row],[Capital]]-$G$2)/$G$2</f>
        <v>-5.6208599999999422E-2</v>
      </c>
    </row>
    <row r="829" spans="1:9" x14ac:dyDescent="0.25">
      <c r="A829" s="6">
        <v>39877</v>
      </c>
      <c r="B829" s="1">
        <v>53.9</v>
      </c>
      <c r="C829" s="4">
        <f t="shared" si="12"/>
        <v>54.783333333333331</v>
      </c>
      <c r="D829" s="1" t="str">
        <f>IF(表格4[[#This Row],[Close]]&gt;表格4[[#This Row],[3-Day Average]],"Buy",IF(表格4[[#This Row],[Close]]&lt;表格4[[#This Row],[3-Day Average]],"Sell",""))</f>
        <v>Sell</v>
      </c>
      <c r="E829" s="5">
        <f>IF(表格4[[#This Row],[Suggestion]]="Buy",E828-FLOOR(E828/表格4[[#This Row],[Close]],1)*表格4[[#This Row],[Close]],IF(表格4[[#This Row],[Suggestion]]="Sell",E828+F828*表格4[[#This Row],[Close]],E828))</f>
        <v>94379.140000000058</v>
      </c>
      <c r="F829" s="1">
        <f>IF(表格4[[#This Row],[Suggestion]]="Buy",F828+FLOOR(E828/表格4[[#This Row],[Close]],1),IF(表格4[[#This Row],[Suggestion]]="Sell",0,F828))</f>
        <v>0</v>
      </c>
      <c r="G829" s="5">
        <f>表格4[[#This Row],[Cash]]+表格4[[#This Row],[Stock Held]]*表格4[[#This Row],[Close]]</f>
        <v>94379.140000000058</v>
      </c>
      <c r="H829" s="7">
        <f>(表格4[[#This Row],[Close]]-$B$2)/$B$2</f>
        <v>0.19911012235817566</v>
      </c>
      <c r="I829" s="7">
        <f>(表格4[[#This Row],[Capital]]-$G$2)/$G$2</f>
        <v>-5.6208599999999422E-2</v>
      </c>
    </row>
    <row r="830" spans="1:9" x14ac:dyDescent="0.25">
      <c r="A830" s="6">
        <v>39878</v>
      </c>
      <c r="B830" s="1">
        <v>53.9</v>
      </c>
      <c r="C830" s="4">
        <f t="shared" si="12"/>
        <v>54.25</v>
      </c>
      <c r="D830" s="1" t="str">
        <f>IF(表格4[[#This Row],[Close]]&gt;表格4[[#This Row],[3-Day Average]],"Buy",IF(表格4[[#This Row],[Close]]&lt;表格4[[#This Row],[3-Day Average]],"Sell",""))</f>
        <v>Sell</v>
      </c>
      <c r="E830" s="5">
        <f>IF(表格4[[#This Row],[Suggestion]]="Buy",E829-FLOOR(E829/表格4[[#This Row],[Close]],1)*表格4[[#This Row],[Close]],IF(表格4[[#This Row],[Suggestion]]="Sell",E829+F829*表格4[[#This Row],[Close]],E829))</f>
        <v>94379.140000000058</v>
      </c>
      <c r="F830" s="1">
        <f>IF(表格4[[#This Row],[Suggestion]]="Buy",F829+FLOOR(E829/表格4[[#This Row],[Close]],1),IF(表格4[[#This Row],[Suggestion]]="Sell",0,F829))</f>
        <v>0</v>
      </c>
      <c r="G830" s="5">
        <f>表格4[[#This Row],[Cash]]+表格4[[#This Row],[Stock Held]]*表格4[[#This Row],[Close]]</f>
        <v>94379.140000000058</v>
      </c>
      <c r="H830" s="7">
        <f>(表格4[[#This Row],[Close]]-$B$2)/$B$2</f>
        <v>0.19911012235817566</v>
      </c>
      <c r="I830" s="7">
        <f>(表格4[[#This Row],[Capital]]-$G$2)/$G$2</f>
        <v>-5.6208599999999422E-2</v>
      </c>
    </row>
    <row r="831" spans="1:9" x14ac:dyDescent="0.25">
      <c r="A831" s="6">
        <v>39881</v>
      </c>
      <c r="B831" s="1">
        <v>55</v>
      </c>
      <c r="C831" s="4">
        <f t="shared" si="12"/>
        <v>54.266666666666673</v>
      </c>
      <c r="D831" s="1" t="str">
        <f>IF(表格4[[#This Row],[Close]]&gt;表格4[[#This Row],[3-Day Average]],"Buy",IF(表格4[[#This Row],[Close]]&lt;表格4[[#This Row],[3-Day Average]],"Sell",""))</f>
        <v>Buy</v>
      </c>
      <c r="E831" s="5">
        <f>IF(表格4[[#This Row],[Suggestion]]="Buy",E830-FLOOR(E830/表格4[[#This Row],[Close]],1)*表格4[[#This Row],[Close]],IF(表格4[[#This Row],[Suggestion]]="Sell",E830+F830*表格4[[#This Row],[Close]],E830))</f>
        <v>54.140000000057626</v>
      </c>
      <c r="F831" s="1">
        <f>IF(表格4[[#This Row],[Suggestion]]="Buy",F830+FLOOR(E830/表格4[[#This Row],[Close]],1),IF(表格4[[#This Row],[Suggestion]]="Sell",0,F830))</f>
        <v>1715</v>
      </c>
      <c r="G831" s="5">
        <f>表格4[[#This Row],[Cash]]+表格4[[#This Row],[Stock Held]]*表格4[[#This Row],[Close]]</f>
        <v>94379.140000000058</v>
      </c>
      <c r="H831" s="7">
        <f>(表格4[[#This Row],[Close]]-$B$2)/$B$2</f>
        <v>0.22358175750834253</v>
      </c>
      <c r="I831" s="7">
        <f>(表格4[[#This Row],[Capital]]-$G$2)/$G$2</f>
        <v>-5.6208599999999422E-2</v>
      </c>
    </row>
    <row r="832" spans="1:9" x14ac:dyDescent="0.25">
      <c r="A832" s="6">
        <v>39882</v>
      </c>
      <c r="B832" s="1">
        <v>54.3</v>
      </c>
      <c r="C832" s="4">
        <f t="shared" si="12"/>
        <v>54.4</v>
      </c>
      <c r="D832" s="1" t="str">
        <f>IF(表格4[[#This Row],[Close]]&gt;表格4[[#This Row],[3-Day Average]],"Buy",IF(表格4[[#This Row],[Close]]&lt;表格4[[#This Row],[3-Day Average]],"Sell",""))</f>
        <v>Sell</v>
      </c>
      <c r="E832" s="5">
        <f>IF(表格4[[#This Row],[Suggestion]]="Buy",E831-FLOOR(E831/表格4[[#This Row],[Close]],1)*表格4[[#This Row],[Close]],IF(表格4[[#This Row],[Suggestion]]="Sell",E831+F831*表格4[[#This Row],[Close]],E831))</f>
        <v>93178.640000000058</v>
      </c>
      <c r="F832" s="1">
        <f>IF(表格4[[#This Row],[Suggestion]]="Buy",F831+FLOOR(E831/表格4[[#This Row],[Close]],1),IF(表格4[[#This Row],[Suggestion]]="Sell",0,F831))</f>
        <v>0</v>
      </c>
      <c r="G832" s="5">
        <f>表格4[[#This Row],[Cash]]+表格4[[#This Row],[Stock Held]]*表格4[[#This Row],[Close]]</f>
        <v>93178.640000000058</v>
      </c>
      <c r="H832" s="7">
        <f>(表格4[[#This Row],[Close]]-$B$2)/$B$2</f>
        <v>0.20800889877641809</v>
      </c>
      <c r="I832" s="7">
        <f>(表格4[[#This Row],[Capital]]-$G$2)/$G$2</f>
        <v>-6.821359999999943E-2</v>
      </c>
    </row>
    <row r="833" spans="1:9" x14ac:dyDescent="0.25">
      <c r="A833" s="6">
        <v>39883</v>
      </c>
      <c r="B833" s="1">
        <v>53.7</v>
      </c>
      <c r="C833" s="4">
        <f t="shared" si="12"/>
        <v>54.333333333333336</v>
      </c>
      <c r="D833" s="1" t="str">
        <f>IF(表格4[[#This Row],[Close]]&gt;表格4[[#This Row],[3-Day Average]],"Buy",IF(表格4[[#This Row],[Close]]&lt;表格4[[#This Row],[3-Day Average]],"Sell",""))</f>
        <v>Sell</v>
      </c>
      <c r="E833" s="5">
        <f>IF(表格4[[#This Row],[Suggestion]]="Buy",E832-FLOOR(E832/表格4[[#This Row],[Close]],1)*表格4[[#This Row],[Close]],IF(表格4[[#This Row],[Suggestion]]="Sell",E832+F832*表格4[[#This Row],[Close]],E832))</f>
        <v>93178.640000000058</v>
      </c>
      <c r="F833" s="1">
        <f>IF(表格4[[#This Row],[Suggestion]]="Buy",F832+FLOOR(E832/表格4[[#This Row],[Close]],1),IF(表格4[[#This Row],[Suggestion]]="Sell",0,F832))</f>
        <v>0</v>
      </c>
      <c r="G833" s="5">
        <f>表格4[[#This Row],[Cash]]+表格4[[#This Row],[Stock Held]]*表格4[[#This Row],[Close]]</f>
        <v>93178.640000000058</v>
      </c>
      <c r="H833" s="7">
        <f>(表格4[[#This Row],[Close]]-$B$2)/$B$2</f>
        <v>0.19466073414905449</v>
      </c>
      <c r="I833" s="7">
        <f>(表格4[[#This Row],[Capital]]-$G$2)/$G$2</f>
        <v>-6.821359999999943E-2</v>
      </c>
    </row>
    <row r="834" spans="1:9" x14ac:dyDescent="0.25">
      <c r="A834" s="6">
        <v>39884</v>
      </c>
      <c r="B834" s="1">
        <v>54</v>
      </c>
      <c r="C834" s="4">
        <f t="shared" si="12"/>
        <v>54</v>
      </c>
      <c r="D834" s="1" t="str">
        <f>IF(表格4[[#This Row],[Close]]&gt;表格4[[#This Row],[3-Day Average]],"Buy",IF(表格4[[#This Row],[Close]]&lt;表格4[[#This Row],[3-Day Average]],"Sell",""))</f>
        <v/>
      </c>
      <c r="E834" s="5">
        <f>IF(表格4[[#This Row],[Suggestion]]="Buy",E833-FLOOR(E833/表格4[[#This Row],[Close]],1)*表格4[[#This Row],[Close]],IF(表格4[[#This Row],[Suggestion]]="Sell",E833+F833*表格4[[#This Row],[Close]],E833))</f>
        <v>93178.640000000058</v>
      </c>
      <c r="F834" s="1">
        <f>IF(表格4[[#This Row],[Suggestion]]="Buy",F833+FLOOR(E833/表格4[[#This Row],[Close]],1),IF(表格4[[#This Row],[Suggestion]]="Sell",0,F833))</f>
        <v>0</v>
      </c>
      <c r="G834" s="5">
        <f>表格4[[#This Row],[Cash]]+表格4[[#This Row],[Stock Held]]*表格4[[#This Row],[Close]]</f>
        <v>93178.640000000058</v>
      </c>
      <c r="H834" s="7">
        <f>(表格4[[#This Row],[Close]]-$B$2)/$B$2</f>
        <v>0.20133481646273629</v>
      </c>
      <c r="I834" s="7">
        <f>(表格4[[#This Row],[Capital]]-$G$2)/$G$2</f>
        <v>-6.821359999999943E-2</v>
      </c>
    </row>
    <row r="835" spans="1:9" x14ac:dyDescent="0.25">
      <c r="A835" s="6">
        <v>39885</v>
      </c>
      <c r="B835" s="1">
        <v>54.2</v>
      </c>
      <c r="C835" s="4">
        <f t="shared" si="12"/>
        <v>53.966666666666669</v>
      </c>
      <c r="D835" s="1" t="str">
        <f>IF(表格4[[#This Row],[Close]]&gt;表格4[[#This Row],[3-Day Average]],"Buy",IF(表格4[[#This Row],[Close]]&lt;表格4[[#This Row],[3-Day Average]],"Sell",""))</f>
        <v>Buy</v>
      </c>
      <c r="E835" s="5">
        <f>IF(表格4[[#This Row],[Suggestion]]="Buy",E834-FLOOR(E834/表格4[[#This Row],[Close]],1)*表格4[[#This Row],[Close]],IF(表格4[[#This Row],[Suggestion]]="Sell",E834+F834*表格4[[#This Row],[Close]],E834))</f>
        <v>8.8400000000547152</v>
      </c>
      <c r="F835" s="1">
        <f>IF(表格4[[#This Row],[Suggestion]]="Buy",F834+FLOOR(E834/表格4[[#This Row],[Close]],1),IF(表格4[[#This Row],[Suggestion]]="Sell",0,F834))</f>
        <v>1719</v>
      </c>
      <c r="G835" s="5">
        <f>表格4[[#This Row],[Cash]]+表格4[[#This Row],[Stock Held]]*表格4[[#This Row],[Close]]</f>
        <v>93178.640000000058</v>
      </c>
      <c r="H835" s="7">
        <f>(表格4[[#This Row],[Close]]-$B$2)/$B$2</f>
        <v>0.2057842046718576</v>
      </c>
      <c r="I835" s="7">
        <f>(表格4[[#This Row],[Capital]]-$G$2)/$G$2</f>
        <v>-6.821359999999943E-2</v>
      </c>
    </row>
    <row r="836" spans="1:9" x14ac:dyDescent="0.25">
      <c r="A836" s="6">
        <v>39888</v>
      </c>
      <c r="B836" s="1">
        <v>54</v>
      </c>
      <c r="C836" s="4">
        <f t="shared" si="12"/>
        <v>54.066666666666663</v>
      </c>
      <c r="D836" s="1" t="str">
        <f>IF(表格4[[#This Row],[Close]]&gt;表格4[[#This Row],[3-Day Average]],"Buy",IF(表格4[[#This Row],[Close]]&lt;表格4[[#This Row],[3-Day Average]],"Sell",""))</f>
        <v>Sell</v>
      </c>
      <c r="E836" s="5">
        <f>IF(表格4[[#This Row],[Suggestion]]="Buy",E835-FLOOR(E835/表格4[[#This Row],[Close]],1)*表格4[[#This Row],[Close]],IF(表格4[[#This Row],[Suggestion]]="Sell",E835+F835*表格4[[#This Row],[Close]],E835))</f>
        <v>92834.840000000055</v>
      </c>
      <c r="F836" s="1">
        <f>IF(表格4[[#This Row],[Suggestion]]="Buy",F835+FLOOR(E835/表格4[[#This Row],[Close]],1),IF(表格4[[#This Row],[Suggestion]]="Sell",0,F835))</f>
        <v>0</v>
      </c>
      <c r="G836" s="5">
        <f>表格4[[#This Row],[Cash]]+表格4[[#This Row],[Stock Held]]*表格4[[#This Row],[Close]]</f>
        <v>92834.840000000055</v>
      </c>
      <c r="H836" s="7">
        <f>(表格4[[#This Row],[Close]]-$B$2)/$B$2</f>
        <v>0.20133481646273629</v>
      </c>
      <c r="I836" s="7">
        <f>(表格4[[#This Row],[Capital]]-$G$2)/$G$2</f>
        <v>-7.1651599999999455E-2</v>
      </c>
    </row>
    <row r="837" spans="1:9" x14ac:dyDescent="0.25">
      <c r="A837" s="6">
        <v>39889</v>
      </c>
      <c r="B837" s="1">
        <v>54.35</v>
      </c>
      <c r="C837" s="4">
        <f t="shared" ref="C837:C900" si="13">AVERAGE(B835:B837)</f>
        <v>54.183333333333337</v>
      </c>
      <c r="D837" s="1" t="str">
        <f>IF(表格4[[#This Row],[Close]]&gt;表格4[[#This Row],[3-Day Average]],"Buy",IF(表格4[[#This Row],[Close]]&lt;表格4[[#This Row],[3-Day Average]],"Sell",""))</f>
        <v>Buy</v>
      </c>
      <c r="E837" s="5">
        <f>IF(表格4[[#This Row],[Suggestion]]="Buy",E836-FLOOR(E836/表格4[[#This Row],[Close]],1)*表格4[[#This Row],[Close]],IF(表格4[[#This Row],[Suggestion]]="Sell",E836+F836*表格4[[#This Row],[Close]],E836))</f>
        <v>5.0400000000518048</v>
      </c>
      <c r="F837" s="1">
        <f>IF(表格4[[#This Row],[Suggestion]]="Buy",F836+FLOOR(E836/表格4[[#This Row],[Close]],1),IF(表格4[[#This Row],[Suggestion]]="Sell",0,F836))</f>
        <v>1708</v>
      </c>
      <c r="G837" s="5">
        <f>表格4[[#This Row],[Cash]]+表格4[[#This Row],[Stock Held]]*表格4[[#This Row],[Close]]</f>
        <v>92834.840000000055</v>
      </c>
      <c r="H837" s="7">
        <f>(表格4[[#This Row],[Close]]-$B$2)/$B$2</f>
        <v>0.20912124582869851</v>
      </c>
      <c r="I837" s="7">
        <f>(表格4[[#This Row],[Capital]]-$G$2)/$G$2</f>
        <v>-7.1651599999999455E-2</v>
      </c>
    </row>
    <row r="838" spans="1:9" x14ac:dyDescent="0.25">
      <c r="A838" s="6">
        <v>39890</v>
      </c>
      <c r="B838" s="1">
        <v>54.05</v>
      </c>
      <c r="C838" s="4">
        <f t="shared" si="13"/>
        <v>54.133333333333326</v>
      </c>
      <c r="D838" s="1" t="str">
        <f>IF(表格4[[#This Row],[Close]]&gt;表格4[[#This Row],[3-Day Average]],"Buy",IF(表格4[[#This Row],[Close]]&lt;表格4[[#This Row],[3-Day Average]],"Sell",""))</f>
        <v>Sell</v>
      </c>
      <c r="E838" s="5">
        <f>IF(表格4[[#This Row],[Suggestion]]="Buy",E837-FLOOR(E837/表格4[[#This Row],[Close]],1)*表格4[[#This Row],[Close]],IF(表格4[[#This Row],[Suggestion]]="Sell",E837+F837*表格4[[#This Row],[Close]],E837))</f>
        <v>92322.440000000046</v>
      </c>
      <c r="F838" s="1">
        <f>IF(表格4[[#This Row],[Suggestion]]="Buy",F837+FLOOR(E837/表格4[[#This Row],[Close]],1),IF(表格4[[#This Row],[Suggestion]]="Sell",0,F837))</f>
        <v>0</v>
      </c>
      <c r="G838" s="5">
        <f>表格4[[#This Row],[Cash]]+表格4[[#This Row],[Stock Held]]*表格4[[#This Row],[Close]]</f>
        <v>92322.440000000046</v>
      </c>
      <c r="H838" s="7">
        <f>(表格4[[#This Row],[Close]]-$B$2)/$B$2</f>
        <v>0.20244716351501654</v>
      </c>
      <c r="I838" s="7">
        <f>(表格4[[#This Row],[Capital]]-$G$2)/$G$2</f>
        <v>-7.6775599999999541E-2</v>
      </c>
    </row>
    <row r="839" spans="1:9" x14ac:dyDescent="0.25">
      <c r="A839" s="6">
        <v>39891</v>
      </c>
      <c r="B839" s="1">
        <v>54.4</v>
      </c>
      <c r="C839" s="4">
        <f t="shared" si="13"/>
        <v>54.266666666666673</v>
      </c>
      <c r="D839" s="1" t="str">
        <f>IF(表格4[[#This Row],[Close]]&gt;表格4[[#This Row],[3-Day Average]],"Buy",IF(表格4[[#This Row],[Close]]&lt;表格4[[#This Row],[3-Day Average]],"Sell",""))</f>
        <v>Buy</v>
      </c>
      <c r="E839" s="5">
        <f>IF(表格4[[#This Row],[Suggestion]]="Buy",E838-FLOOR(E838/表格4[[#This Row],[Close]],1)*表格4[[#This Row],[Close]],IF(表格4[[#This Row],[Suggestion]]="Sell",E838+F838*表格4[[#This Row],[Close]],E838))</f>
        <v>5.6400000000430737</v>
      </c>
      <c r="F839" s="1">
        <f>IF(表格4[[#This Row],[Suggestion]]="Buy",F838+FLOOR(E838/表格4[[#This Row],[Close]],1),IF(表格4[[#This Row],[Suggestion]]="Sell",0,F838))</f>
        <v>1697</v>
      </c>
      <c r="G839" s="5">
        <f>表格4[[#This Row],[Cash]]+表格4[[#This Row],[Stock Held]]*表格4[[#This Row],[Close]]</f>
        <v>92322.440000000046</v>
      </c>
      <c r="H839" s="7">
        <f>(表格4[[#This Row],[Close]]-$B$2)/$B$2</f>
        <v>0.21023359288097876</v>
      </c>
      <c r="I839" s="7">
        <f>(表格4[[#This Row],[Capital]]-$G$2)/$G$2</f>
        <v>-7.6775599999999541E-2</v>
      </c>
    </row>
    <row r="840" spans="1:9" x14ac:dyDescent="0.25">
      <c r="A840" s="6">
        <v>39892</v>
      </c>
      <c r="B840" s="1">
        <v>53.65</v>
      </c>
      <c r="C840" s="4">
        <f t="shared" si="13"/>
        <v>54.033333333333331</v>
      </c>
      <c r="D840" s="1" t="str">
        <f>IF(表格4[[#This Row],[Close]]&gt;表格4[[#This Row],[3-Day Average]],"Buy",IF(表格4[[#This Row],[Close]]&lt;表格4[[#This Row],[3-Day Average]],"Sell",""))</f>
        <v>Sell</v>
      </c>
      <c r="E840" s="5">
        <f>IF(表格4[[#This Row],[Suggestion]]="Buy",E839-FLOOR(E839/表格4[[#This Row],[Close]],1)*表格4[[#This Row],[Close]],IF(表格4[[#This Row],[Suggestion]]="Sell",E839+F839*表格4[[#This Row],[Close]],E839))</f>
        <v>91049.690000000046</v>
      </c>
      <c r="F840" s="1">
        <f>IF(表格4[[#This Row],[Suggestion]]="Buy",F839+FLOOR(E839/表格4[[#This Row],[Close]],1),IF(表格4[[#This Row],[Suggestion]]="Sell",0,F839))</f>
        <v>0</v>
      </c>
      <c r="G840" s="5">
        <f>表格4[[#This Row],[Cash]]+表格4[[#This Row],[Stock Held]]*表格4[[#This Row],[Close]]</f>
        <v>91049.690000000046</v>
      </c>
      <c r="H840" s="7">
        <f>(表格4[[#This Row],[Close]]-$B$2)/$B$2</f>
        <v>0.19354838709677408</v>
      </c>
      <c r="I840" s="7">
        <f>(表格4[[#This Row],[Capital]]-$G$2)/$G$2</f>
        <v>-8.9503099999999544E-2</v>
      </c>
    </row>
    <row r="841" spans="1:9" x14ac:dyDescent="0.25">
      <c r="A841" s="6">
        <v>39895</v>
      </c>
      <c r="B841" s="1">
        <v>54.8</v>
      </c>
      <c r="C841" s="4">
        <f t="shared" si="13"/>
        <v>54.283333333333331</v>
      </c>
      <c r="D841" s="1" t="str">
        <f>IF(表格4[[#This Row],[Close]]&gt;表格4[[#This Row],[3-Day Average]],"Buy",IF(表格4[[#This Row],[Close]]&lt;表格4[[#This Row],[3-Day Average]],"Sell",""))</f>
        <v>Buy</v>
      </c>
      <c r="E841" s="5">
        <f>IF(表格4[[#This Row],[Suggestion]]="Buy",E840-FLOOR(E840/表格4[[#This Row],[Close]],1)*表格4[[#This Row],[Close]],IF(表格4[[#This Row],[Suggestion]]="Sell",E840+F840*表格4[[#This Row],[Close]],E840))</f>
        <v>26.890000000057626</v>
      </c>
      <c r="F841" s="1">
        <f>IF(表格4[[#This Row],[Suggestion]]="Buy",F840+FLOOR(E840/表格4[[#This Row],[Close]],1),IF(表格4[[#This Row],[Suggestion]]="Sell",0,F840))</f>
        <v>1661</v>
      </c>
      <c r="G841" s="5">
        <f>表格4[[#This Row],[Cash]]+表格4[[#This Row],[Stock Held]]*表格4[[#This Row],[Close]]</f>
        <v>91049.690000000046</v>
      </c>
      <c r="H841" s="7">
        <f>(表格4[[#This Row],[Close]]-$B$2)/$B$2</f>
        <v>0.21913236929922122</v>
      </c>
      <c r="I841" s="7">
        <f>(表格4[[#This Row],[Capital]]-$G$2)/$G$2</f>
        <v>-8.9503099999999544E-2</v>
      </c>
    </row>
    <row r="842" spans="1:9" x14ac:dyDescent="0.25">
      <c r="A842" s="6">
        <v>39896</v>
      </c>
      <c r="B842" s="1">
        <v>54</v>
      </c>
      <c r="C842" s="4">
        <f t="shared" si="13"/>
        <v>54.15</v>
      </c>
      <c r="D842" s="1" t="str">
        <f>IF(表格4[[#This Row],[Close]]&gt;表格4[[#This Row],[3-Day Average]],"Buy",IF(表格4[[#This Row],[Close]]&lt;表格4[[#This Row],[3-Day Average]],"Sell",""))</f>
        <v>Sell</v>
      </c>
      <c r="E842" s="5">
        <f>IF(表格4[[#This Row],[Suggestion]]="Buy",E841-FLOOR(E841/表格4[[#This Row],[Close]],1)*表格4[[#This Row],[Close]],IF(表格4[[#This Row],[Suggestion]]="Sell",E841+F841*表格4[[#This Row],[Close]],E841))</f>
        <v>89720.890000000058</v>
      </c>
      <c r="F842" s="1">
        <f>IF(表格4[[#This Row],[Suggestion]]="Buy",F841+FLOOR(E841/表格4[[#This Row],[Close]],1),IF(表格4[[#This Row],[Suggestion]]="Sell",0,F841))</f>
        <v>0</v>
      </c>
      <c r="G842" s="5">
        <f>表格4[[#This Row],[Cash]]+表格4[[#This Row],[Stock Held]]*表格4[[#This Row],[Close]]</f>
        <v>89720.890000000058</v>
      </c>
      <c r="H842" s="7">
        <f>(表格4[[#This Row],[Close]]-$B$2)/$B$2</f>
        <v>0.20133481646273629</v>
      </c>
      <c r="I842" s="7">
        <f>(表格4[[#This Row],[Capital]]-$G$2)/$G$2</f>
        <v>-0.10279109999999943</v>
      </c>
    </row>
    <row r="843" spans="1:9" x14ac:dyDescent="0.25">
      <c r="A843" s="6">
        <v>39897</v>
      </c>
      <c r="B843" s="1">
        <v>53.45</v>
      </c>
      <c r="C843" s="4">
        <f t="shared" si="13"/>
        <v>54.083333333333336</v>
      </c>
      <c r="D843" s="1" t="str">
        <f>IF(表格4[[#This Row],[Close]]&gt;表格4[[#This Row],[3-Day Average]],"Buy",IF(表格4[[#This Row],[Close]]&lt;表格4[[#This Row],[3-Day Average]],"Sell",""))</f>
        <v>Sell</v>
      </c>
      <c r="E843" s="5">
        <f>IF(表格4[[#This Row],[Suggestion]]="Buy",E842-FLOOR(E842/表格4[[#This Row],[Close]],1)*表格4[[#This Row],[Close]],IF(表格4[[#This Row],[Suggestion]]="Sell",E842+F842*表格4[[#This Row],[Close]],E842))</f>
        <v>89720.890000000058</v>
      </c>
      <c r="F843" s="1">
        <f>IF(表格4[[#This Row],[Suggestion]]="Buy",F842+FLOOR(E842/表格4[[#This Row],[Close]],1),IF(表格4[[#This Row],[Suggestion]]="Sell",0,F842))</f>
        <v>0</v>
      </c>
      <c r="G843" s="5">
        <f>表格4[[#This Row],[Cash]]+表格4[[#This Row],[Stock Held]]*表格4[[#This Row],[Close]]</f>
        <v>89720.890000000058</v>
      </c>
      <c r="H843" s="7">
        <f>(表格4[[#This Row],[Close]]-$B$2)/$B$2</f>
        <v>0.18909899888765294</v>
      </c>
      <c r="I843" s="7">
        <f>(表格4[[#This Row],[Capital]]-$G$2)/$G$2</f>
        <v>-0.10279109999999943</v>
      </c>
    </row>
    <row r="844" spans="1:9" x14ac:dyDescent="0.25">
      <c r="A844" s="6">
        <v>39898</v>
      </c>
      <c r="B844" s="1">
        <v>52.75</v>
      </c>
      <c r="C844" s="4">
        <f t="shared" si="13"/>
        <v>53.4</v>
      </c>
      <c r="D844" s="1" t="str">
        <f>IF(表格4[[#This Row],[Close]]&gt;表格4[[#This Row],[3-Day Average]],"Buy",IF(表格4[[#This Row],[Close]]&lt;表格4[[#This Row],[3-Day Average]],"Sell",""))</f>
        <v>Sell</v>
      </c>
      <c r="E844" s="5">
        <f>IF(表格4[[#This Row],[Suggestion]]="Buy",E843-FLOOR(E843/表格4[[#This Row],[Close]],1)*表格4[[#This Row],[Close]],IF(表格4[[#This Row],[Suggestion]]="Sell",E843+F843*表格4[[#This Row],[Close]],E843))</f>
        <v>89720.890000000058</v>
      </c>
      <c r="F844" s="1">
        <f>IF(表格4[[#This Row],[Suggestion]]="Buy",F843+FLOOR(E843/表格4[[#This Row],[Close]],1),IF(表格4[[#This Row],[Suggestion]]="Sell",0,F843))</f>
        <v>0</v>
      </c>
      <c r="G844" s="5">
        <f>表格4[[#This Row],[Cash]]+表格4[[#This Row],[Stock Held]]*表格4[[#This Row],[Close]]</f>
        <v>89720.890000000058</v>
      </c>
      <c r="H844" s="7">
        <f>(表格4[[#This Row],[Close]]-$B$2)/$B$2</f>
        <v>0.17352614015572851</v>
      </c>
      <c r="I844" s="7">
        <f>(表格4[[#This Row],[Capital]]-$G$2)/$G$2</f>
        <v>-0.10279109999999943</v>
      </c>
    </row>
    <row r="845" spans="1:9" x14ac:dyDescent="0.25">
      <c r="A845" s="6">
        <v>39899</v>
      </c>
      <c r="B845" s="1">
        <v>52.35</v>
      </c>
      <c r="C845" s="4">
        <f t="shared" si="13"/>
        <v>52.85</v>
      </c>
      <c r="D845" s="1" t="str">
        <f>IF(表格4[[#This Row],[Close]]&gt;表格4[[#This Row],[3-Day Average]],"Buy",IF(表格4[[#This Row],[Close]]&lt;表格4[[#This Row],[3-Day Average]],"Sell",""))</f>
        <v>Sell</v>
      </c>
      <c r="E845" s="5">
        <f>IF(表格4[[#This Row],[Suggestion]]="Buy",E844-FLOOR(E844/表格4[[#This Row],[Close]],1)*表格4[[#This Row],[Close]],IF(表格4[[#This Row],[Suggestion]]="Sell",E844+F844*表格4[[#This Row],[Close]],E844))</f>
        <v>89720.890000000058</v>
      </c>
      <c r="F845" s="1">
        <f>IF(表格4[[#This Row],[Suggestion]]="Buy",F844+FLOOR(E844/表格4[[#This Row],[Close]],1),IF(表格4[[#This Row],[Suggestion]]="Sell",0,F844))</f>
        <v>0</v>
      </c>
      <c r="G845" s="5">
        <f>表格4[[#This Row],[Cash]]+表格4[[#This Row],[Stock Held]]*表格4[[#This Row],[Close]]</f>
        <v>89720.890000000058</v>
      </c>
      <c r="H845" s="7">
        <f>(表格4[[#This Row],[Close]]-$B$2)/$B$2</f>
        <v>0.16462736373748604</v>
      </c>
      <c r="I845" s="7">
        <f>(表格4[[#This Row],[Capital]]-$G$2)/$G$2</f>
        <v>-0.10279109999999943</v>
      </c>
    </row>
    <row r="846" spans="1:9" x14ac:dyDescent="0.25">
      <c r="A846" s="6">
        <v>39902</v>
      </c>
      <c r="B846" s="1">
        <v>52.75</v>
      </c>
      <c r="C846" s="4">
        <f t="shared" si="13"/>
        <v>52.616666666666667</v>
      </c>
      <c r="D846" s="1" t="str">
        <f>IF(表格4[[#This Row],[Close]]&gt;表格4[[#This Row],[3-Day Average]],"Buy",IF(表格4[[#This Row],[Close]]&lt;表格4[[#This Row],[3-Day Average]],"Sell",""))</f>
        <v>Buy</v>
      </c>
      <c r="E846" s="5">
        <f>IF(表格4[[#This Row],[Suggestion]]="Buy",E845-FLOOR(E845/表格4[[#This Row],[Close]],1)*表格4[[#This Row],[Close]],IF(表格4[[#This Row],[Suggestion]]="Sell",E845+F845*表格4[[#This Row],[Close]],E845))</f>
        <v>45.890000000057626</v>
      </c>
      <c r="F846" s="1">
        <f>IF(表格4[[#This Row],[Suggestion]]="Buy",F845+FLOOR(E845/表格4[[#This Row],[Close]],1),IF(表格4[[#This Row],[Suggestion]]="Sell",0,F845))</f>
        <v>1700</v>
      </c>
      <c r="G846" s="5">
        <f>表格4[[#This Row],[Cash]]+表格4[[#This Row],[Stock Held]]*表格4[[#This Row],[Close]]</f>
        <v>89720.890000000058</v>
      </c>
      <c r="H846" s="7">
        <f>(表格4[[#This Row],[Close]]-$B$2)/$B$2</f>
        <v>0.17352614015572851</v>
      </c>
      <c r="I846" s="7">
        <f>(表格4[[#This Row],[Capital]]-$G$2)/$G$2</f>
        <v>-0.10279109999999943</v>
      </c>
    </row>
    <row r="847" spans="1:9" x14ac:dyDescent="0.25">
      <c r="A847" s="6">
        <v>39903</v>
      </c>
      <c r="B847" s="1">
        <v>53.25</v>
      </c>
      <c r="C847" s="4">
        <f t="shared" si="13"/>
        <v>52.783333333333331</v>
      </c>
      <c r="D847" s="1" t="str">
        <f>IF(表格4[[#This Row],[Close]]&gt;表格4[[#This Row],[3-Day Average]],"Buy",IF(表格4[[#This Row],[Close]]&lt;表格4[[#This Row],[3-Day Average]],"Sell",""))</f>
        <v>Buy</v>
      </c>
      <c r="E847" s="5">
        <f>IF(表格4[[#This Row],[Suggestion]]="Buy",E846-FLOOR(E846/表格4[[#This Row],[Close]],1)*表格4[[#This Row],[Close]],IF(表格4[[#This Row],[Suggestion]]="Sell",E846+F846*表格4[[#This Row],[Close]],E846))</f>
        <v>45.890000000057626</v>
      </c>
      <c r="F847" s="1">
        <f>IF(表格4[[#This Row],[Suggestion]]="Buy",F846+FLOOR(E846/表格4[[#This Row],[Close]],1),IF(表格4[[#This Row],[Suggestion]]="Sell",0,F846))</f>
        <v>1700</v>
      </c>
      <c r="G847" s="5">
        <f>表格4[[#This Row],[Cash]]+表格4[[#This Row],[Stock Held]]*表格4[[#This Row],[Close]]</f>
        <v>90570.890000000058</v>
      </c>
      <c r="H847" s="7">
        <f>(表格4[[#This Row],[Close]]-$B$2)/$B$2</f>
        <v>0.18464961067853164</v>
      </c>
      <c r="I847" s="7">
        <f>(表格4[[#This Row],[Capital]]-$G$2)/$G$2</f>
        <v>-9.429109999999942E-2</v>
      </c>
    </row>
    <row r="848" spans="1:9" x14ac:dyDescent="0.25">
      <c r="A848" s="6">
        <v>39904</v>
      </c>
      <c r="B848" s="1">
        <v>52.6</v>
      </c>
      <c r="C848" s="4">
        <f t="shared" si="13"/>
        <v>52.866666666666667</v>
      </c>
      <c r="D848" s="1" t="str">
        <f>IF(表格4[[#This Row],[Close]]&gt;表格4[[#This Row],[3-Day Average]],"Buy",IF(表格4[[#This Row],[Close]]&lt;表格4[[#This Row],[3-Day Average]],"Sell",""))</f>
        <v>Sell</v>
      </c>
      <c r="E848" s="5">
        <f>IF(表格4[[#This Row],[Suggestion]]="Buy",E847-FLOOR(E847/表格4[[#This Row],[Close]],1)*表格4[[#This Row],[Close]],IF(表格4[[#This Row],[Suggestion]]="Sell",E847+F847*表格4[[#This Row],[Close]],E847))</f>
        <v>89465.890000000058</v>
      </c>
      <c r="F848" s="1">
        <f>IF(表格4[[#This Row],[Suggestion]]="Buy",F847+FLOOR(E847/表格4[[#This Row],[Close]],1),IF(表格4[[#This Row],[Suggestion]]="Sell",0,F847))</f>
        <v>0</v>
      </c>
      <c r="G848" s="5">
        <f>表格4[[#This Row],[Cash]]+表格4[[#This Row],[Stock Held]]*表格4[[#This Row],[Close]]</f>
        <v>89465.890000000058</v>
      </c>
      <c r="H848" s="7">
        <f>(表格4[[#This Row],[Close]]-$B$2)/$B$2</f>
        <v>0.17018909899888762</v>
      </c>
      <c r="I848" s="7">
        <f>(表格4[[#This Row],[Capital]]-$G$2)/$G$2</f>
        <v>-0.10534109999999942</v>
      </c>
    </row>
    <row r="849" spans="1:9" x14ac:dyDescent="0.25">
      <c r="A849" s="6">
        <v>39905</v>
      </c>
      <c r="B849" s="1">
        <v>52.35</v>
      </c>
      <c r="C849" s="4">
        <f t="shared" si="13"/>
        <v>52.733333333333327</v>
      </c>
      <c r="D849" s="1" t="str">
        <f>IF(表格4[[#This Row],[Close]]&gt;表格4[[#This Row],[3-Day Average]],"Buy",IF(表格4[[#This Row],[Close]]&lt;表格4[[#This Row],[3-Day Average]],"Sell",""))</f>
        <v>Sell</v>
      </c>
      <c r="E849" s="5">
        <f>IF(表格4[[#This Row],[Suggestion]]="Buy",E848-FLOOR(E848/表格4[[#This Row],[Close]],1)*表格4[[#This Row],[Close]],IF(表格4[[#This Row],[Suggestion]]="Sell",E848+F848*表格4[[#This Row],[Close]],E848))</f>
        <v>89465.890000000058</v>
      </c>
      <c r="F849" s="1">
        <f>IF(表格4[[#This Row],[Suggestion]]="Buy",F848+FLOOR(E848/表格4[[#This Row],[Close]],1),IF(表格4[[#This Row],[Suggestion]]="Sell",0,F848))</f>
        <v>0</v>
      </c>
      <c r="G849" s="5">
        <f>表格4[[#This Row],[Cash]]+表格4[[#This Row],[Stock Held]]*表格4[[#This Row],[Close]]</f>
        <v>89465.890000000058</v>
      </c>
      <c r="H849" s="7">
        <f>(表格4[[#This Row],[Close]]-$B$2)/$B$2</f>
        <v>0.16462736373748604</v>
      </c>
      <c r="I849" s="7">
        <f>(表格4[[#This Row],[Capital]]-$G$2)/$G$2</f>
        <v>-0.10534109999999942</v>
      </c>
    </row>
    <row r="850" spans="1:9" x14ac:dyDescent="0.25">
      <c r="A850" s="6">
        <v>39906</v>
      </c>
      <c r="B850" s="1">
        <v>51.5</v>
      </c>
      <c r="C850" s="4">
        <f t="shared" si="13"/>
        <v>52.15</v>
      </c>
      <c r="D850" s="1" t="str">
        <f>IF(表格4[[#This Row],[Close]]&gt;表格4[[#This Row],[3-Day Average]],"Buy",IF(表格4[[#This Row],[Close]]&lt;表格4[[#This Row],[3-Day Average]],"Sell",""))</f>
        <v>Sell</v>
      </c>
      <c r="E850" s="5">
        <f>IF(表格4[[#This Row],[Suggestion]]="Buy",E849-FLOOR(E849/表格4[[#This Row],[Close]],1)*表格4[[#This Row],[Close]],IF(表格4[[#This Row],[Suggestion]]="Sell",E849+F849*表格4[[#This Row],[Close]],E849))</f>
        <v>89465.890000000058</v>
      </c>
      <c r="F850" s="1">
        <f>IF(表格4[[#This Row],[Suggestion]]="Buy",F849+FLOOR(E849/表格4[[#This Row],[Close]],1),IF(表格4[[#This Row],[Suggestion]]="Sell",0,F849))</f>
        <v>0</v>
      </c>
      <c r="G850" s="5">
        <f>表格4[[#This Row],[Cash]]+表格4[[#This Row],[Stock Held]]*表格4[[#This Row],[Close]]</f>
        <v>89465.890000000058</v>
      </c>
      <c r="H850" s="7">
        <f>(表格4[[#This Row],[Close]]-$B$2)/$B$2</f>
        <v>0.14571746384872072</v>
      </c>
      <c r="I850" s="7">
        <f>(表格4[[#This Row],[Capital]]-$G$2)/$G$2</f>
        <v>-0.10534109999999942</v>
      </c>
    </row>
    <row r="851" spans="1:9" x14ac:dyDescent="0.25">
      <c r="A851" s="6">
        <v>39909</v>
      </c>
      <c r="B851" s="1">
        <v>52.3</v>
      </c>
      <c r="C851" s="4">
        <f t="shared" si="13"/>
        <v>52.04999999999999</v>
      </c>
      <c r="D851" s="1" t="str">
        <f>IF(表格4[[#This Row],[Close]]&gt;表格4[[#This Row],[3-Day Average]],"Buy",IF(表格4[[#This Row],[Close]]&lt;表格4[[#This Row],[3-Day Average]],"Sell",""))</f>
        <v>Buy</v>
      </c>
      <c r="E851" s="5">
        <f>IF(表格4[[#This Row],[Suggestion]]="Buy",E850-FLOOR(E850/表格4[[#This Row],[Close]],1)*表格4[[#This Row],[Close]],IF(表格4[[#This Row],[Suggestion]]="Sell",E850+F850*表格4[[#This Row],[Close]],E850))</f>
        <v>32.890000000057626</v>
      </c>
      <c r="F851" s="1">
        <f>IF(表格4[[#This Row],[Suggestion]]="Buy",F850+FLOOR(E850/表格4[[#This Row],[Close]],1),IF(表格4[[#This Row],[Suggestion]]="Sell",0,F850))</f>
        <v>1710</v>
      </c>
      <c r="G851" s="5">
        <f>表格4[[#This Row],[Cash]]+表格4[[#This Row],[Stock Held]]*表格4[[#This Row],[Close]]</f>
        <v>89465.890000000058</v>
      </c>
      <c r="H851" s="7">
        <f>(表格4[[#This Row],[Close]]-$B$2)/$B$2</f>
        <v>0.16351501668520566</v>
      </c>
      <c r="I851" s="7">
        <f>(表格4[[#This Row],[Capital]]-$G$2)/$G$2</f>
        <v>-0.10534109999999942</v>
      </c>
    </row>
    <row r="852" spans="1:9" x14ac:dyDescent="0.25">
      <c r="A852" s="6">
        <v>39910</v>
      </c>
      <c r="B852" s="1">
        <v>52.6</v>
      </c>
      <c r="C852" s="4">
        <f t="shared" si="13"/>
        <v>52.133333333333333</v>
      </c>
      <c r="D852" s="1" t="str">
        <f>IF(表格4[[#This Row],[Close]]&gt;表格4[[#This Row],[3-Day Average]],"Buy",IF(表格4[[#This Row],[Close]]&lt;表格4[[#This Row],[3-Day Average]],"Sell",""))</f>
        <v>Buy</v>
      </c>
      <c r="E852" s="5">
        <f>IF(表格4[[#This Row],[Suggestion]]="Buy",E851-FLOOR(E851/表格4[[#This Row],[Close]],1)*表格4[[#This Row],[Close]],IF(表格4[[#This Row],[Suggestion]]="Sell",E851+F851*表格4[[#This Row],[Close]],E851))</f>
        <v>32.890000000057626</v>
      </c>
      <c r="F852" s="1">
        <f>IF(表格4[[#This Row],[Suggestion]]="Buy",F851+FLOOR(E851/表格4[[#This Row],[Close]],1),IF(表格4[[#This Row],[Suggestion]]="Sell",0,F851))</f>
        <v>1710</v>
      </c>
      <c r="G852" s="5">
        <f>表格4[[#This Row],[Cash]]+表格4[[#This Row],[Stock Held]]*表格4[[#This Row],[Close]]</f>
        <v>89978.890000000058</v>
      </c>
      <c r="H852" s="7">
        <f>(表格4[[#This Row],[Close]]-$B$2)/$B$2</f>
        <v>0.17018909899888762</v>
      </c>
      <c r="I852" s="7">
        <f>(表格4[[#This Row],[Capital]]-$G$2)/$G$2</f>
        <v>-0.10021109999999943</v>
      </c>
    </row>
    <row r="853" spans="1:9" x14ac:dyDescent="0.25">
      <c r="A853" s="6">
        <v>39911</v>
      </c>
      <c r="B853" s="1">
        <v>52.9</v>
      </c>
      <c r="C853" s="4">
        <f t="shared" si="13"/>
        <v>52.6</v>
      </c>
      <c r="D853" s="1" t="str">
        <f>IF(表格4[[#This Row],[Close]]&gt;表格4[[#This Row],[3-Day Average]],"Buy",IF(表格4[[#This Row],[Close]]&lt;表格4[[#This Row],[3-Day Average]],"Sell",""))</f>
        <v>Buy</v>
      </c>
      <c r="E853" s="5">
        <f>IF(表格4[[#This Row],[Suggestion]]="Buy",E852-FLOOR(E852/表格4[[#This Row],[Close]],1)*表格4[[#This Row],[Close]],IF(表格4[[#This Row],[Suggestion]]="Sell",E852+F852*表格4[[#This Row],[Close]],E852))</f>
        <v>32.890000000057626</v>
      </c>
      <c r="F853" s="1">
        <f>IF(表格4[[#This Row],[Suggestion]]="Buy",F852+FLOOR(E852/表格4[[#This Row],[Close]],1),IF(表格4[[#This Row],[Suggestion]]="Sell",0,F852))</f>
        <v>1710</v>
      </c>
      <c r="G853" s="5">
        <f>表格4[[#This Row],[Cash]]+表格4[[#This Row],[Stock Held]]*表格4[[#This Row],[Close]]</f>
        <v>90491.890000000058</v>
      </c>
      <c r="H853" s="7">
        <f>(表格4[[#This Row],[Close]]-$B$2)/$B$2</f>
        <v>0.17686318131256942</v>
      </c>
      <c r="I853" s="7">
        <f>(表格4[[#This Row],[Capital]]-$G$2)/$G$2</f>
        <v>-9.5081099999999419E-2</v>
      </c>
    </row>
    <row r="854" spans="1:9" x14ac:dyDescent="0.25">
      <c r="A854" s="6">
        <v>39912</v>
      </c>
      <c r="B854" s="1">
        <v>52.75</v>
      </c>
      <c r="C854" s="4">
        <f t="shared" si="13"/>
        <v>52.75</v>
      </c>
      <c r="D854" s="1" t="str">
        <f>IF(表格4[[#This Row],[Close]]&gt;表格4[[#This Row],[3-Day Average]],"Buy",IF(表格4[[#This Row],[Close]]&lt;表格4[[#This Row],[3-Day Average]],"Sell",""))</f>
        <v/>
      </c>
      <c r="E854" s="5">
        <f>IF(表格4[[#This Row],[Suggestion]]="Buy",E853-FLOOR(E853/表格4[[#This Row],[Close]],1)*表格4[[#This Row],[Close]],IF(表格4[[#This Row],[Suggestion]]="Sell",E853+F853*表格4[[#This Row],[Close]],E853))</f>
        <v>32.890000000057626</v>
      </c>
      <c r="F854" s="1">
        <f>IF(表格4[[#This Row],[Suggestion]]="Buy",F853+FLOOR(E853/表格4[[#This Row],[Close]],1),IF(表格4[[#This Row],[Suggestion]]="Sell",0,F853))</f>
        <v>1710</v>
      </c>
      <c r="G854" s="5">
        <f>表格4[[#This Row],[Cash]]+表格4[[#This Row],[Stock Held]]*表格4[[#This Row],[Close]]</f>
        <v>90235.390000000058</v>
      </c>
      <c r="H854" s="7">
        <f>(表格4[[#This Row],[Close]]-$B$2)/$B$2</f>
        <v>0.17352614015572851</v>
      </c>
      <c r="I854" s="7">
        <f>(表格4[[#This Row],[Capital]]-$G$2)/$G$2</f>
        <v>-9.7646099999999431E-2</v>
      </c>
    </row>
    <row r="855" spans="1:9" x14ac:dyDescent="0.25">
      <c r="A855" s="6">
        <v>39913</v>
      </c>
      <c r="B855" s="1">
        <v>52.75</v>
      </c>
      <c r="C855" s="4">
        <f t="shared" si="13"/>
        <v>52.800000000000004</v>
      </c>
      <c r="D855" s="1" t="str">
        <f>IF(表格4[[#This Row],[Close]]&gt;表格4[[#This Row],[3-Day Average]],"Buy",IF(表格4[[#This Row],[Close]]&lt;表格4[[#This Row],[3-Day Average]],"Sell",""))</f>
        <v>Sell</v>
      </c>
      <c r="E855" s="5">
        <f>IF(表格4[[#This Row],[Suggestion]]="Buy",E854-FLOOR(E854/表格4[[#This Row],[Close]],1)*表格4[[#This Row],[Close]],IF(表格4[[#This Row],[Suggestion]]="Sell",E854+F854*表格4[[#This Row],[Close]],E854))</f>
        <v>90235.390000000058</v>
      </c>
      <c r="F855" s="1">
        <f>IF(表格4[[#This Row],[Suggestion]]="Buy",F854+FLOOR(E854/表格4[[#This Row],[Close]],1),IF(表格4[[#This Row],[Suggestion]]="Sell",0,F854))</f>
        <v>0</v>
      </c>
      <c r="G855" s="5">
        <f>表格4[[#This Row],[Cash]]+表格4[[#This Row],[Stock Held]]*表格4[[#This Row],[Close]]</f>
        <v>90235.390000000058</v>
      </c>
      <c r="H855" s="7">
        <f>(表格4[[#This Row],[Close]]-$B$2)/$B$2</f>
        <v>0.17352614015572851</v>
      </c>
      <c r="I855" s="7">
        <f>(表格4[[#This Row],[Capital]]-$G$2)/$G$2</f>
        <v>-9.7646099999999431E-2</v>
      </c>
    </row>
    <row r="856" spans="1:9" x14ac:dyDescent="0.25">
      <c r="A856" s="6">
        <v>39916</v>
      </c>
      <c r="B856" s="1">
        <v>52.75</v>
      </c>
      <c r="C856" s="4">
        <f t="shared" si="13"/>
        <v>52.75</v>
      </c>
      <c r="D856" s="1" t="str">
        <f>IF(表格4[[#This Row],[Close]]&gt;表格4[[#This Row],[3-Day Average]],"Buy",IF(表格4[[#This Row],[Close]]&lt;表格4[[#This Row],[3-Day Average]],"Sell",""))</f>
        <v/>
      </c>
      <c r="E856" s="5">
        <f>IF(表格4[[#This Row],[Suggestion]]="Buy",E855-FLOOR(E855/表格4[[#This Row],[Close]],1)*表格4[[#This Row],[Close]],IF(表格4[[#This Row],[Suggestion]]="Sell",E855+F855*表格4[[#This Row],[Close]],E855))</f>
        <v>90235.390000000058</v>
      </c>
      <c r="F856" s="1">
        <f>IF(表格4[[#This Row],[Suggestion]]="Buy",F855+FLOOR(E855/表格4[[#This Row],[Close]],1),IF(表格4[[#This Row],[Suggestion]]="Sell",0,F855))</f>
        <v>0</v>
      </c>
      <c r="G856" s="5">
        <f>表格4[[#This Row],[Cash]]+表格4[[#This Row],[Stock Held]]*表格4[[#This Row],[Close]]</f>
        <v>90235.390000000058</v>
      </c>
      <c r="H856" s="7">
        <f>(表格4[[#This Row],[Close]]-$B$2)/$B$2</f>
        <v>0.17352614015572851</v>
      </c>
      <c r="I856" s="7">
        <f>(表格4[[#This Row],[Capital]]-$G$2)/$G$2</f>
        <v>-9.7646099999999431E-2</v>
      </c>
    </row>
    <row r="857" spans="1:9" x14ac:dyDescent="0.25">
      <c r="A857" s="6">
        <v>39917</v>
      </c>
      <c r="B857" s="1">
        <v>52.55</v>
      </c>
      <c r="C857" s="4">
        <f t="shared" si="13"/>
        <v>52.683333333333337</v>
      </c>
      <c r="D857" s="1" t="str">
        <f>IF(表格4[[#This Row],[Close]]&gt;表格4[[#This Row],[3-Day Average]],"Buy",IF(表格4[[#This Row],[Close]]&lt;表格4[[#This Row],[3-Day Average]],"Sell",""))</f>
        <v>Sell</v>
      </c>
      <c r="E857" s="5">
        <f>IF(表格4[[#This Row],[Suggestion]]="Buy",E856-FLOOR(E856/表格4[[#This Row],[Close]],1)*表格4[[#This Row],[Close]],IF(表格4[[#This Row],[Suggestion]]="Sell",E856+F856*表格4[[#This Row],[Close]],E856))</f>
        <v>90235.390000000058</v>
      </c>
      <c r="F857" s="1">
        <f>IF(表格4[[#This Row],[Suggestion]]="Buy",F856+FLOOR(E856/表格4[[#This Row],[Close]],1),IF(表格4[[#This Row],[Suggestion]]="Sell",0,F856))</f>
        <v>0</v>
      </c>
      <c r="G857" s="5">
        <f>表格4[[#This Row],[Cash]]+表格4[[#This Row],[Stock Held]]*表格4[[#This Row],[Close]]</f>
        <v>90235.390000000058</v>
      </c>
      <c r="H857" s="7">
        <f>(表格4[[#This Row],[Close]]-$B$2)/$B$2</f>
        <v>0.16907675194660721</v>
      </c>
      <c r="I857" s="7">
        <f>(表格4[[#This Row],[Capital]]-$G$2)/$G$2</f>
        <v>-9.7646099999999431E-2</v>
      </c>
    </row>
    <row r="858" spans="1:9" x14ac:dyDescent="0.25">
      <c r="A858" s="6">
        <v>39918</v>
      </c>
      <c r="B858" s="1">
        <v>53</v>
      </c>
      <c r="C858" s="4">
        <f t="shared" si="13"/>
        <v>52.766666666666673</v>
      </c>
      <c r="D858" s="1" t="str">
        <f>IF(表格4[[#This Row],[Close]]&gt;表格4[[#This Row],[3-Day Average]],"Buy",IF(表格4[[#This Row],[Close]]&lt;表格4[[#This Row],[3-Day Average]],"Sell",""))</f>
        <v>Buy</v>
      </c>
      <c r="E858" s="5">
        <f>IF(表格4[[#This Row],[Suggestion]]="Buy",E857-FLOOR(E857/表格4[[#This Row],[Close]],1)*表格4[[#This Row],[Close]],IF(表格4[[#This Row],[Suggestion]]="Sell",E857+F857*表格4[[#This Row],[Close]],E857))</f>
        <v>29.390000000057626</v>
      </c>
      <c r="F858" s="1">
        <f>IF(表格4[[#This Row],[Suggestion]]="Buy",F857+FLOOR(E857/表格4[[#This Row],[Close]],1),IF(表格4[[#This Row],[Suggestion]]="Sell",0,F857))</f>
        <v>1702</v>
      </c>
      <c r="G858" s="5">
        <f>表格4[[#This Row],[Cash]]+表格4[[#This Row],[Stock Held]]*表格4[[#This Row],[Close]]</f>
        <v>90235.390000000058</v>
      </c>
      <c r="H858" s="7">
        <f>(表格4[[#This Row],[Close]]-$B$2)/$B$2</f>
        <v>0.17908787541713006</v>
      </c>
      <c r="I858" s="7">
        <f>(表格4[[#This Row],[Capital]]-$G$2)/$G$2</f>
        <v>-9.7646099999999431E-2</v>
      </c>
    </row>
    <row r="859" spans="1:9" x14ac:dyDescent="0.25">
      <c r="A859" s="6">
        <v>39919</v>
      </c>
      <c r="B859" s="1">
        <v>51.9</v>
      </c>
      <c r="C859" s="4">
        <f t="shared" si="13"/>
        <v>52.483333333333327</v>
      </c>
      <c r="D859" s="1" t="str">
        <f>IF(表格4[[#This Row],[Close]]&gt;表格4[[#This Row],[3-Day Average]],"Buy",IF(表格4[[#This Row],[Close]]&lt;表格4[[#This Row],[3-Day Average]],"Sell",""))</f>
        <v>Sell</v>
      </c>
      <c r="E859" s="5">
        <f>IF(表格4[[#This Row],[Suggestion]]="Buy",E858-FLOOR(E858/表格4[[#This Row],[Close]],1)*表格4[[#This Row],[Close]],IF(表格4[[#This Row],[Suggestion]]="Sell",E858+F858*表格4[[#This Row],[Close]],E858))</f>
        <v>88363.190000000061</v>
      </c>
      <c r="F859" s="1">
        <f>IF(表格4[[#This Row],[Suggestion]]="Buy",F858+FLOOR(E858/表格4[[#This Row],[Close]],1),IF(表格4[[#This Row],[Suggestion]]="Sell",0,F858))</f>
        <v>0</v>
      </c>
      <c r="G859" s="5">
        <f>表格4[[#This Row],[Cash]]+表格4[[#This Row],[Stock Held]]*表格4[[#This Row],[Close]]</f>
        <v>88363.190000000061</v>
      </c>
      <c r="H859" s="7">
        <f>(表格4[[#This Row],[Close]]-$B$2)/$B$2</f>
        <v>0.15461624026696319</v>
      </c>
      <c r="I859" s="7">
        <f>(表格4[[#This Row],[Capital]]-$G$2)/$G$2</f>
        <v>-0.11636809999999939</v>
      </c>
    </row>
    <row r="860" spans="1:9" x14ac:dyDescent="0.25">
      <c r="A860" s="6">
        <v>39920</v>
      </c>
      <c r="B860" s="1">
        <v>52.1</v>
      </c>
      <c r="C860" s="4">
        <f t="shared" si="13"/>
        <v>52.333333333333336</v>
      </c>
      <c r="D860" s="1" t="str">
        <f>IF(表格4[[#This Row],[Close]]&gt;表格4[[#This Row],[3-Day Average]],"Buy",IF(表格4[[#This Row],[Close]]&lt;表格4[[#This Row],[3-Day Average]],"Sell",""))</f>
        <v>Sell</v>
      </c>
      <c r="E860" s="5">
        <f>IF(表格4[[#This Row],[Suggestion]]="Buy",E859-FLOOR(E859/表格4[[#This Row],[Close]],1)*表格4[[#This Row],[Close]],IF(表格4[[#This Row],[Suggestion]]="Sell",E859+F859*表格4[[#This Row],[Close]],E859))</f>
        <v>88363.190000000061</v>
      </c>
      <c r="F860" s="1">
        <f>IF(表格4[[#This Row],[Suggestion]]="Buy",F859+FLOOR(E859/表格4[[#This Row],[Close]],1),IF(表格4[[#This Row],[Suggestion]]="Sell",0,F859))</f>
        <v>0</v>
      </c>
      <c r="G860" s="5">
        <f>表格4[[#This Row],[Cash]]+表格4[[#This Row],[Stock Held]]*表格4[[#This Row],[Close]]</f>
        <v>88363.190000000061</v>
      </c>
      <c r="H860" s="7">
        <f>(表格4[[#This Row],[Close]]-$B$2)/$B$2</f>
        <v>0.15906562847608449</v>
      </c>
      <c r="I860" s="7">
        <f>(表格4[[#This Row],[Capital]]-$G$2)/$G$2</f>
        <v>-0.11636809999999939</v>
      </c>
    </row>
    <row r="861" spans="1:9" x14ac:dyDescent="0.25">
      <c r="A861" s="6">
        <v>39923</v>
      </c>
      <c r="B861" s="1">
        <v>51.9</v>
      </c>
      <c r="C861" s="4">
        <f t="shared" si="13"/>
        <v>51.966666666666669</v>
      </c>
      <c r="D861" s="1" t="str">
        <f>IF(表格4[[#This Row],[Close]]&gt;表格4[[#This Row],[3-Day Average]],"Buy",IF(表格4[[#This Row],[Close]]&lt;表格4[[#This Row],[3-Day Average]],"Sell",""))</f>
        <v>Sell</v>
      </c>
      <c r="E861" s="5">
        <f>IF(表格4[[#This Row],[Suggestion]]="Buy",E860-FLOOR(E860/表格4[[#This Row],[Close]],1)*表格4[[#This Row],[Close]],IF(表格4[[#This Row],[Suggestion]]="Sell",E860+F860*表格4[[#This Row],[Close]],E860))</f>
        <v>88363.190000000061</v>
      </c>
      <c r="F861" s="1">
        <f>IF(表格4[[#This Row],[Suggestion]]="Buy",F860+FLOOR(E860/表格4[[#This Row],[Close]],1),IF(表格4[[#This Row],[Suggestion]]="Sell",0,F860))</f>
        <v>0</v>
      </c>
      <c r="G861" s="5">
        <f>表格4[[#This Row],[Cash]]+表格4[[#This Row],[Stock Held]]*表格4[[#This Row],[Close]]</f>
        <v>88363.190000000061</v>
      </c>
      <c r="H861" s="7">
        <f>(表格4[[#This Row],[Close]]-$B$2)/$B$2</f>
        <v>0.15461624026696319</v>
      </c>
      <c r="I861" s="7">
        <f>(表格4[[#This Row],[Capital]]-$G$2)/$G$2</f>
        <v>-0.11636809999999939</v>
      </c>
    </row>
    <row r="862" spans="1:9" x14ac:dyDescent="0.25">
      <c r="A862" s="6">
        <v>39924</v>
      </c>
      <c r="B862" s="1">
        <v>52.45</v>
      </c>
      <c r="C862" s="4">
        <f t="shared" si="13"/>
        <v>52.15</v>
      </c>
      <c r="D862" s="1" t="str">
        <f>IF(表格4[[#This Row],[Close]]&gt;表格4[[#This Row],[3-Day Average]],"Buy",IF(表格4[[#This Row],[Close]]&lt;表格4[[#This Row],[3-Day Average]],"Sell",""))</f>
        <v>Buy</v>
      </c>
      <c r="E862" s="5">
        <f>IF(表格4[[#This Row],[Suggestion]]="Buy",E861-FLOOR(E861/表格4[[#This Row],[Close]],1)*表格4[[#This Row],[Close]],IF(表格4[[#This Row],[Suggestion]]="Sell",E861+F861*表格4[[#This Row],[Close]],E861))</f>
        <v>37.390000000057626</v>
      </c>
      <c r="F862" s="1">
        <f>IF(表格4[[#This Row],[Suggestion]]="Buy",F861+FLOOR(E861/表格4[[#This Row],[Close]],1),IF(表格4[[#This Row],[Suggestion]]="Sell",0,F861))</f>
        <v>1684</v>
      </c>
      <c r="G862" s="5">
        <f>表格4[[#This Row],[Cash]]+表格4[[#This Row],[Stock Held]]*表格4[[#This Row],[Close]]</f>
        <v>88363.190000000061</v>
      </c>
      <c r="H862" s="7">
        <f>(表格4[[#This Row],[Close]]-$B$2)/$B$2</f>
        <v>0.16685205784204671</v>
      </c>
      <c r="I862" s="7">
        <f>(表格4[[#This Row],[Capital]]-$G$2)/$G$2</f>
        <v>-0.11636809999999939</v>
      </c>
    </row>
    <row r="863" spans="1:9" x14ac:dyDescent="0.25">
      <c r="A863" s="6">
        <v>39925</v>
      </c>
      <c r="B863" s="1">
        <v>52</v>
      </c>
      <c r="C863" s="4">
        <f t="shared" si="13"/>
        <v>52.116666666666667</v>
      </c>
      <c r="D863" s="1" t="str">
        <f>IF(表格4[[#This Row],[Close]]&gt;表格4[[#This Row],[3-Day Average]],"Buy",IF(表格4[[#This Row],[Close]]&lt;表格4[[#This Row],[3-Day Average]],"Sell",""))</f>
        <v>Sell</v>
      </c>
      <c r="E863" s="5">
        <f>IF(表格4[[#This Row],[Suggestion]]="Buy",E862-FLOOR(E862/表格4[[#This Row],[Close]],1)*表格4[[#This Row],[Close]],IF(表格4[[#This Row],[Suggestion]]="Sell",E862+F862*表格4[[#This Row],[Close]],E862))</f>
        <v>87605.390000000058</v>
      </c>
      <c r="F863" s="1">
        <f>IF(表格4[[#This Row],[Suggestion]]="Buy",F862+FLOOR(E862/表格4[[#This Row],[Close]],1),IF(表格4[[#This Row],[Suggestion]]="Sell",0,F862))</f>
        <v>0</v>
      </c>
      <c r="G863" s="5">
        <f>表格4[[#This Row],[Cash]]+表格4[[#This Row],[Stock Held]]*表格4[[#This Row],[Close]]</f>
        <v>87605.390000000058</v>
      </c>
      <c r="H863" s="7">
        <f>(表格4[[#This Row],[Close]]-$B$2)/$B$2</f>
        <v>0.15684093437152385</v>
      </c>
      <c r="I863" s="7">
        <f>(表格4[[#This Row],[Capital]]-$G$2)/$G$2</f>
        <v>-0.12394609999999942</v>
      </c>
    </row>
    <row r="864" spans="1:9" x14ac:dyDescent="0.25">
      <c r="A864" s="6">
        <v>39926</v>
      </c>
      <c r="B864" s="1">
        <v>52.35</v>
      </c>
      <c r="C864" s="4">
        <f t="shared" si="13"/>
        <v>52.266666666666673</v>
      </c>
      <c r="D864" s="1" t="str">
        <f>IF(表格4[[#This Row],[Close]]&gt;表格4[[#This Row],[3-Day Average]],"Buy",IF(表格4[[#This Row],[Close]]&lt;表格4[[#This Row],[3-Day Average]],"Sell",""))</f>
        <v>Buy</v>
      </c>
      <c r="E864" s="5">
        <f>IF(表格4[[#This Row],[Suggestion]]="Buy",E863-FLOOR(E863/表格4[[#This Row],[Close]],1)*表格4[[#This Row],[Close]],IF(表格4[[#This Row],[Suggestion]]="Sell",E863+F863*表格4[[#This Row],[Close]],E863))</f>
        <v>23.840000000054715</v>
      </c>
      <c r="F864" s="1">
        <f>IF(表格4[[#This Row],[Suggestion]]="Buy",F863+FLOOR(E863/表格4[[#This Row],[Close]],1),IF(表格4[[#This Row],[Suggestion]]="Sell",0,F863))</f>
        <v>1673</v>
      </c>
      <c r="G864" s="5">
        <f>表格4[[#This Row],[Cash]]+表格4[[#This Row],[Stock Held]]*表格4[[#This Row],[Close]]</f>
        <v>87605.390000000058</v>
      </c>
      <c r="H864" s="7">
        <f>(表格4[[#This Row],[Close]]-$B$2)/$B$2</f>
        <v>0.16462736373748604</v>
      </c>
      <c r="I864" s="7">
        <f>(表格4[[#This Row],[Capital]]-$G$2)/$G$2</f>
        <v>-0.12394609999999942</v>
      </c>
    </row>
    <row r="865" spans="1:9" x14ac:dyDescent="0.25">
      <c r="A865" s="6">
        <v>39927</v>
      </c>
      <c r="B865" s="1">
        <v>52.45</v>
      </c>
      <c r="C865" s="4">
        <f t="shared" si="13"/>
        <v>52.266666666666673</v>
      </c>
      <c r="D865" s="1" t="str">
        <f>IF(表格4[[#This Row],[Close]]&gt;表格4[[#This Row],[3-Day Average]],"Buy",IF(表格4[[#This Row],[Close]]&lt;表格4[[#This Row],[3-Day Average]],"Sell",""))</f>
        <v>Buy</v>
      </c>
      <c r="E865" s="5">
        <f>IF(表格4[[#This Row],[Suggestion]]="Buy",E864-FLOOR(E864/表格4[[#This Row],[Close]],1)*表格4[[#This Row],[Close]],IF(表格4[[#This Row],[Suggestion]]="Sell",E864+F864*表格4[[#This Row],[Close]],E864))</f>
        <v>23.840000000054715</v>
      </c>
      <c r="F865" s="1">
        <f>IF(表格4[[#This Row],[Suggestion]]="Buy",F864+FLOOR(E864/表格4[[#This Row],[Close]],1),IF(表格4[[#This Row],[Suggestion]]="Sell",0,F864))</f>
        <v>1673</v>
      </c>
      <c r="G865" s="5">
        <f>表格4[[#This Row],[Cash]]+表格4[[#This Row],[Stock Held]]*表格4[[#This Row],[Close]]</f>
        <v>87772.690000000061</v>
      </c>
      <c r="H865" s="7">
        <f>(表格4[[#This Row],[Close]]-$B$2)/$B$2</f>
        <v>0.16685205784204671</v>
      </c>
      <c r="I865" s="7">
        <f>(表格4[[#This Row],[Capital]]-$G$2)/$G$2</f>
        <v>-0.1222730999999994</v>
      </c>
    </row>
    <row r="866" spans="1:9" x14ac:dyDescent="0.25">
      <c r="A866" s="6">
        <v>39930</v>
      </c>
      <c r="B866" s="1">
        <v>52.15</v>
      </c>
      <c r="C866" s="4">
        <f t="shared" si="13"/>
        <v>52.31666666666667</v>
      </c>
      <c r="D866" s="1" t="str">
        <f>IF(表格4[[#This Row],[Close]]&gt;表格4[[#This Row],[3-Day Average]],"Buy",IF(表格4[[#This Row],[Close]]&lt;表格4[[#This Row],[3-Day Average]],"Sell",""))</f>
        <v>Sell</v>
      </c>
      <c r="E866" s="5">
        <f>IF(表格4[[#This Row],[Suggestion]]="Buy",E865-FLOOR(E865/表格4[[#This Row],[Close]],1)*表格4[[#This Row],[Close]],IF(表格4[[#This Row],[Suggestion]]="Sell",E865+F865*表格4[[#This Row],[Close]],E865))</f>
        <v>87270.790000000052</v>
      </c>
      <c r="F866" s="1">
        <f>IF(表格4[[#This Row],[Suggestion]]="Buy",F865+FLOOR(E865/表格4[[#This Row],[Close]],1),IF(表格4[[#This Row],[Suggestion]]="Sell",0,F865))</f>
        <v>0</v>
      </c>
      <c r="G866" s="5">
        <f>表格4[[#This Row],[Cash]]+表格4[[#This Row],[Stock Held]]*表格4[[#This Row],[Close]]</f>
        <v>87270.790000000052</v>
      </c>
      <c r="H866" s="7">
        <f>(表格4[[#This Row],[Close]]-$B$2)/$B$2</f>
        <v>0.16017797552836474</v>
      </c>
      <c r="I866" s="7">
        <f>(表格4[[#This Row],[Capital]]-$G$2)/$G$2</f>
        <v>-0.12729209999999949</v>
      </c>
    </row>
    <row r="867" spans="1:9" x14ac:dyDescent="0.25">
      <c r="A867" s="6">
        <v>39931</v>
      </c>
      <c r="B867" s="1">
        <v>52.3</v>
      </c>
      <c r="C867" s="4">
        <f t="shared" si="13"/>
        <v>52.29999999999999</v>
      </c>
      <c r="D867" s="1" t="str">
        <f>IF(表格4[[#This Row],[Close]]&gt;表格4[[#This Row],[3-Day Average]],"Buy",IF(表格4[[#This Row],[Close]]&lt;表格4[[#This Row],[3-Day Average]],"Sell",""))</f>
        <v/>
      </c>
      <c r="E867" s="5">
        <f>IF(表格4[[#This Row],[Suggestion]]="Buy",E866-FLOOR(E866/表格4[[#This Row],[Close]],1)*表格4[[#This Row],[Close]],IF(表格4[[#This Row],[Suggestion]]="Sell",E866+F866*表格4[[#This Row],[Close]],E866))</f>
        <v>87270.790000000052</v>
      </c>
      <c r="F867" s="1">
        <f>IF(表格4[[#This Row],[Suggestion]]="Buy",F866+FLOOR(E866/表格4[[#This Row],[Close]],1),IF(表格4[[#This Row],[Suggestion]]="Sell",0,F866))</f>
        <v>0</v>
      </c>
      <c r="G867" s="5">
        <f>表格4[[#This Row],[Cash]]+表格4[[#This Row],[Stock Held]]*表格4[[#This Row],[Close]]</f>
        <v>87270.790000000052</v>
      </c>
      <c r="H867" s="7">
        <f>(表格4[[#This Row],[Close]]-$B$2)/$B$2</f>
        <v>0.16351501668520566</v>
      </c>
      <c r="I867" s="7">
        <f>(表格4[[#This Row],[Capital]]-$G$2)/$G$2</f>
        <v>-0.12729209999999949</v>
      </c>
    </row>
    <row r="868" spans="1:9" x14ac:dyDescent="0.25">
      <c r="A868" s="6">
        <v>39932</v>
      </c>
      <c r="B868" s="1">
        <v>52.5</v>
      </c>
      <c r="C868" s="4">
        <f t="shared" si="13"/>
        <v>52.316666666666663</v>
      </c>
      <c r="D868" s="1" t="str">
        <f>IF(表格4[[#This Row],[Close]]&gt;表格4[[#This Row],[3-Day Average]],"Buy",IF(表格4[[#This Row],[Close]]&lt;表格4[[#This Row],[3-Day Average]],"Sell",""))</f>
        <v>Buy</v>
      </c>
      <c r="E868" s="5">
        <f>IF(表格4[[#This Row],[Suggestion]]="Buy",E867-FLOOR(E867/表格4[[#This Row],[Close]],1)*表格4[[#This Row],[Close]],IF(表格4[[#This Row],[Suggestion]]="Sell",E867+F867*表格4[[#This Row],[Close]],E867))</f>
        <v>15.790000000051805</v>
      </c>
      <c r="F868" s="1">
        <f>IF(表格4[[#This Row],[Suggestion]]="Buy",F867+FLOOR(E867/表格4[[#This Row],[Close]],1),IF(表格4[[#This Row],[Suggestion]]="Sell",0,F867))</f>
        <v>1662</v>
      </c>
      <c r="G868" s="5">
        <f>表格4[[#This Row],[Cash]]+表格4[[#This Row],[Stock Held]]*表格4[[#This Row],[Close]]</f>
        <v>87270.790000000052</v>
      </c>
      <c r="H868" s="7">
        <f>(表格4[[#This Row],[Close]]-$B$2)/$B$2</f>
        <v>0.16796440489432696</v>
      </c>
      <c r="I868" s="7">
        <f>(表格4[[#This Row],[Capital]]-$G$2)/$G$2</f>
        <v>-0.12729209999999949</v>
      </c>
    </row>
    <row r="869" spans="1:9" x14ac:dyDescent="0.25">
      <c r="A869" s="6">
        <v>39933</v>
      </c>
      <c r="B869" s="1">
        <v>52.4</v>
      </c>
      <c r="C869" s="4">
        <f t="shared" si="13"/>
        <v>52.4</v>
      </c>
      <c r="D869" s="1" t="str">
        <f>IF(表格4[[#This Row],[Close]]&gt;表格4[[#This Row],[3-Day Average]],"Buy",IF(表格4[[#This Row],[Close]]&lt;表格4[[#This Row],[3-Day Average]],"Sell",""))</f>
        <v/>
      </c>
      <c r="E869" s="5">
        <f>IF(表格4[[#This Row],[Suggestion]]="Buy",E868-FLOOR(E868/表格4[[#This Row],[Close]],1)*表格4[[#This Row],[Close]],IF(表格4[[#This Row],[Suggestion]]="Sell",E868+F868*表格4[[#This Row],[Close]],E868))</f>
        <v>15.790000000051805</v>
      </c>
      <c r="F869" s="1">
        <f>IF(表格4[[#This Row],[Suggestion]]="Buy",F868+FLOOR(E868/表格4[[#This Row],[Close]],1),IF(表格4[[#This Row],[Suggestion]]="Sell",0,F868))</f>
        <v>1662</v>
      </c>
      <c r="G869" s="5">
        <f>表格4[[#This Row],[Cash]]+表格4[[#This Row],[Stock Held]]*表格4[[#This Row],[Close]]</f>
        <v>87104.590000000055</v>
      </c>
      <c r="H869" s="7">
        <f>(表格4[[#This Row],[Close]]-$B$2)/$B$2</f>
        <v>0.16573971078976629</v>
      </c>
      <c r="I869" s="7">
        <f>(表格4[[#This Row],[Capital]]-$G$2)/$G$2</f>
        <v>-0.12895409999999946</v>
      </c>
    </row>
    <row r="870" spans="1:9" x14ac:dyDescent="0.25">
      <c r="A870" s="6">
        <v>39934</v>
      </c>
      <c r="B870" s="1">
        <v>52.4</v>
      </c>
      <c r="C870" s="4">
        <f t="shared" si="13"/>
        <v>52.433333333333337</v>
      </c>
      <c r="D870" s="1" t="str">
        <f>IF(表格4[[#This Row],[Close]]&gt;表格4[[#This Row],[3-Day Average]],"Buy",IF(表格4[[#This Row],[Close]]&lt;表格4[[#This Row],[3-Day Average]],"Sell",""))</f>
        <v>Sell</v>
      </c>
      <c r="E870" s="5">
        <f>IF(表格4[[#This Row],[Suggestion]]="Buy",E869-FLOOR(E869/表格4[[#This Row],[Close]],1)*表格4[[#This Row],[Close]],IF(表格4[[#This Row],[Suggestion]]="Sell",E869+F869*表格4[[#This Row],[Close]],E869))</f>
        <v>87104.590000000055</v>
      </c>
      <c r="F870" s="1">
        <f>IF(表格4[[#This Row],[Suggestion]]="Buy",F869+FLOOR(E869/表格4[[#This Row],[Close]],1),IF(表格4[[#This Row],[Suggestion]]="Sell",0,F869))</f>
        <v>0</v>
      </c>
      <c r="G870" s="5">
        <f>表格4[[#This Row],[Cash]]+表格4[[#This Row],[Stock Held]]*表格4[[#This Row],[Close]]</f>
        <v>87104.590000000055</v>
      </c>
      <c r="H870" s="7">
        <f>(表格4[[#This Row],[Close]]-$B$2)/$B$2</f>
        <v>0.16573971078976629</v>
      </c>
      <c r="I870" s="7">
        <f>(表格4[[#This Row],[Capital]]-$G$2)/$G$2</f>
        <v>-0.12895409999999946</v>
      </c>
    </row>
    <row r="871" spans="1:9" x14ac:dyDescent="0.25">
      <c r="A871" s="6">
        <v>39937</v>
      </c>
      <c r="B871" s="1">
        <v>52</v>
      </c>
      <c r="C871" s="4">
        <f t="shared" si="13"/>
        <v>52.266666666666673</v>
      </c>
      <c r="D871" s="1" t="str">
        <f>IF(表格4[[#This Row],[Close]]&gt;表格4[[#This Row],[3-Day Average]],"Buy",IF(表格4[[#This Row],[Close]]&lt;表格4[[#This Row],[3-Day Average]],"Sell",""))</f>
        <v>Sell</v>
      </c>
      <c r="E871" s="5">
        <f>IF(表格4[[#This Row],[Suggestion]]="Buy",E870-FLOOR(E870/表格4[[#This Row],[Close]],1)*表格4[[#This Row],[Close]],IF(表格4[[#This Row],[Suggestion]]="Sell",E870+F870*表格4[[#This Row],[Close]],E870))</f>
        <v>87104.590000000055</v>
      </c>
      <c r="F871" s="1">
        <f>IF(表格4[[#This Row],[Suggestion]]="Buy",F870+FLOOR(E870/表格4[[#This Row],[Close]],1),IF(表格4[[#This Row],[Suggestion]]="Sell",0,F870))</f>
        <v>0</v>
      </c>
      <c r="G871" s="5">
        <f>表格4[[#This Row],[Cash]]+表格4[[#This Row],[Stock Held]]*表格4[[#This Row],[Close]]</f>
        <v>87104.590000000055</v>
      </c>
      <c r="H871" s="7">
        <f>(表格4[[#This Row],[Close]]-$B$2)/$B$2</f>
        <v>0.15684093437152385</v>
      </c>
      <c r="I871" s="7">
        <f>(表格4[[#This Row],[Capital]]-$G$2)/$G$2</f>
        <v>-0.12895409999999946</v>
      </c>
    </row>
    <row r="872" spans="1:9" x14ac:dyDescent="0.25">
      <c r="A872" s="6">
        <v>39938</v>
      </c>
      <c r="B872" s="1">
        <v>51.9</v>
      </c>
      <c r="C872" s="4">
        <f t="shared" si="13"/>
        <v>52.1</v>
      </c>
      <c r="D872" s="1" t="str">
        <f>IF(表格4[[#This Row],[Close]]&gt;表格4[[#This Row],[3-Day Average]],"Buy",IF(表格4[[#This Row],[Close]]&lt;表格4[[#This Row],[3-Day Average]],"Sell",""))</f>
        <v>Sell</v>
      </c>
      <c r="E872" s="5">
        <f>IF(表格4[[#This Row],[Suggestion]]="Buy",E871-FLOOR(E871/表格4[[#This Row],[Close]],1)*表格4[[#This Row],[Close]],IF(表格4[[#This Row],[Suggestion]]="Sell",E871+F871*表格4[[#This Row],[Close]],E871))</f>
        <v>87104.590000000055</v>
      </c>
      <c r="F872" s="1">
        <f>IF(表格4[[#This Row],[Suggestion]]="Buy",F871+FLOOR(E871/表格4[[#This Row],[Close]],1),IF(表格4[[#This Row],[Suggestion]]="Sell",0,F871))</f>
        <v>0</v>
      </c>
      <c r="G872" s="5">
        <f>表格4[[#This Row],[Cash]]+表格4[[#This Row],[Stock Held]]*表格4[[#This Row],[Close]]</f>
        <v>87104.590000000055</v>
      </c>
      <c r="H872" s="7">
        <f>(表格4[[#This Row],[Close]]-$B$2)/$B$2</f>
        <v>0.15461624026696319</v>
      </c>
      <c r="I872" s="7">
        <f>(表格4[[#This Row],[Capital]]-$G$2)/$G$2</f>
        <v>-0.12895409999999946</v>
      </c>
    </row>
    <row r="873" spans="1:9" x14ac:dyDescent="0.25">
      <c r="A873" s="6">
        <v>39939</v>
      </c>
      <c r="B873" s="1">
        <v>52.15</v>
      </c>
      <c r="C873" s="4">
        <f t="shared" si="13"/>
        <v>52.016666666666673</v>
      </c>
      <c r="D873" s="1" t="str">
        <f>IF(表格4[[#This Row],[Close]]&gt;表格4[[#This Row],[3-Day Average]],"Buy",IF(表格4[[#This Row],[Close]]&lt;表格4[[#This Row],[3-Day Average]],"Sell",""))</f>
        <v>Buy</v>
      </c>
      <c r="E873" s="5">
        <f>IF(表格4[[#This Row],[Suggestion]]="Buy",E872-FLOOR(E872/表格4[[#This Row],[Close]],1)*表格4[[#This Row],[Close]],IF(表格4[[#This Row],[Suggestion]]="Sell",E872+F872*表格4[[#This Row],[Close]],E872))</f>
        <v>14.090000000054715</v>
      </c>
      <c r="F873" s="1">
        <f>IF(表格4[[#This Row],[Suggestion]]="Buy",F872+FLOOR(E872/表格4[[#This Row],[Close]],1),IF(表格4[[#This Row],[Suggestion]]="Sell",0,F872))</f>
        <v>1670</v>
      </c>
      <c r="G873" s="5">
        <f>表格4[[#This Row],[Cash]]+表格4[[#This Row],[Stock Held]]*表格4[[#This Row],[Close]]</f>
        <v>87104.590000000055</v>
      </c>
      <c r="H873" s="7">
        <f>(表格4[[#This Row],[Close]]-$B$2)/$B$2</f>
        <v>0.16017797552836474</v>
      </c>
      <c r="I873" s="7">
        <f>(表格4[[#This Row],[Capital]]-$G$2)/$G$2</f>
        <v>-0.12895409999999946</v>
      </c>
    </row>
    <row r="874" spans="1:9" x14ac:dyDescent="0.25">
      <c r="A874" s="6">
        <v>39940</v>
      </c>
      <c r="B874" s="1">
        <v>51.6</v>
      </c>
      <c r="C874" s="4">
        <f t="shared" si="13"/>
        <v>51.883333333333333</v>
      </c>
      <c r="D874" s="1" t="str">
        <f>IF(表格4[[#This Row],[Close]]&gt;表格4[[#This Row],[3-Day Average]],"Buy",IF(表格4[[#This Row],[Close]]&lt;表格4[[#This Row],[3-Day Average]],"Sell",""))</f>
        <v>Sell</v>
      </c>
      <c r="E874" s="5">
        <f>IF(表格4[[#This Row],[Suggestion]]="Buy",E873-FLOOR(E873/表格4[[#This Row],[Close]],1)*表格4[[#This Row],[Close]],IF(表格4[[#This Row],[Suggestion]]="Sell",E873+F873*表格4[[#This Row],[Close]],E873))</f>
        <v>86186.090000000055</v>
      </c>
      <c r="F874" s="1">
        <f>IF(表格4[[#This Row],[Suggestion]]="Buy",F873+FLOOR(E873/表格4[[#This Row],[Close]],1),IF(表格4[[#This Row],[Suggestion]]="Sell",0,F873))</f>
        <v>0</v>
      </c>
      <c r="G874" s="5">
        <f>表格4[[#This Row],[Cash]]+表格4[[#This Row],[Stock Held]]*表格4[[#This Row],[Close]]</f>
        <v>86186.090000000055</v>
      </c>
      <c r="H874" s="7">
        <f>(表格4[[#This Row],[Close]]-$B$2)/$B$2</f>
        <v>0.14794215795328139</v>
      </c>
      <c r="I874" s="7">
        <f>(表格4[[#This Row],[Capital]]-$G$2)/$G$2</f>
        <v>-0.13813909999999946</v>
      </c>
    </row>
    <row r="875" spans="1:9" x14ac:dyDescent="0.25">
      <c r="A875" s="6">
        <v>39941</v>
      </c>
      <c r="B875" s="1">
        <v>51.3</v>
      </c>
      <c r="C875" s="4">
        <f t="shared" si="13"/>
        <v>51.683333333333337</v>
      </c>
      <c r="D875" s="1" t="str">
        <f>IF(表格4[[#This Row],[Close]]&gt;表格4[[#This Row],[3-Day Average]],"Buy",IF(表格4[[#This Row],[Close]]&lt;表格4[[#This Row],[3-Day Average]],"Sell",""))</f>
        <v>Sell</v>
      </c>
      <c r="E875" s="5">
        <f>IF(表格4[[#This Row],[Suggestion]]="Buy",E874-FLOOR(E874/表格4[[#This Row],[Close]],1)*表格4[[#This Row],[Close]],IF(表格4[[#This Row],[Suggestion]]="Sell",E874+F874*表格4[[#This Row],[Close]],E874))</f>
        <v>86186.090000000055</v>
      </c>
      <c r="F875" s="1">
        <f>IF(表格4[[#This Row],[Suggestion]]="Buy",F874+FLOOR(E874/表格4[[#This Row],[Close]],1),IF(表格4[[#This Row],[Suggestion]]="Sell",0,F874))</f>
        <v>0</v>
      </c>
      <c r="G875" s="5">
        <f>表格4[[#This Row],[Cash]]+表格4[[#This Row],[Stock Held]]*表格4[[#This Row],[Close]]</f>
        <v>86186.090000000055</v>
      </c>
      <c r="H875" s="7">
        <f>(表格4[[#This Row],[Close]]-$B$2)/$B$2</f>
        <v>0.14126807563959942</v>
      </c>
      <c r="I875" s="7">
        <f>(表格4[[#This Row],[Capital]]-$G$2)/$G$2</f>
        <v>-0.13813909999999946</v>
      </c>
    </row>
    <row r="876" spans="1:9" x14ac:dyDescent="0.25">
      <c r="A876" s="6">
        <v>39944</v>
      </c>
      <c r="B876" s="1">
        <v>51.2</v>
      </c>
      <c r="C876" s="4">
        <f t="shared" si="13"/>
        <v>51.366666666666674</v>
      </c>
      <c r="D876" s="1" t="str">
        <f>IF(表格4[[#This Row],[Close]]&gt;表格4[[#This Row],[3-Day Average]],"Buy",IF(表格4[[#This Row],[Close]]&lt;表格4[[#This Row],[3-Day Average]],"Sell",""))</f>
        <v>Sell</v>
      </c>
      <c r="E876" s="5">
        <f>IF(表格4[[#This Row],[Suggestion]]="Buy",E875-FLOOR(E875/表格4[[#This Row],[Close]],1)*表格4[[#This Row],[Close]],IF(表格4[[#This Row],[Suggestion]]="Sell",E875+F875*表格4[[#This Row],[Close]],E875))</f>
        <v>86186.090000000055</v>
      </c>
      <c r="F876" s="1">
        <f>IF(表格4[[#This Row],[Suggestion]]="Buy",F875+FLOOR(E875/表格4[[#This Row],[Close]],1),IF(表格4[[#This Row],[Suggestion]]="Sell",0,F875))</f>
        <v>0</v>
      </c>
      <c r="G876" s="5">
        <f>表格4[[#This Row],[Cash]]+表格4[[#This Row],[Stock Held]]*表格4[[#This Row],[Close]]</f>
        <v>86186.090000000055</v>
      </c>
      <c r="H876" s="7">
        <f>(表格4[[#This Row],[Close]]-$B$2)/$B$2</f>
        <v>0.13904338153503892</v>
      </c>
      <c r="I876" s="7">
        <f>(表格4[[#This Row],[Capital]]-$G$2)/$G$2</f>
        <v>-0.13813909999999946</v>
      </c>
    </row>
    <row r="877" spans="1:9" x14ac:dyDescent="0.25">
      <c r="A877" s="6">
        <v>39945</v>
      </c>
      <c r="B877" s="1">
        <v>52.1</v>
      </c>
      <c r="C877" s="4">
        <f t="shared" si="13"/>
        <v>51.533333333333331</v>
      </c>
      <c r="D877" s="1" t="str">
        <f>IF(表格4[[#This Row],[Close]]&gt;表格4[[#This Row],[3-Day Average]],"Buy",IF(表格4[[#This Row],[Close]]&lt;表格4[[#This Row],[3-Day Average]],"Sell",""))</f>
        <v>Buy</v>
      </c>
      <c r="E877" s="5">
        <f>IF(表格4[[#This Row],[Suggestion]]="Buy",E876-FLOOR(E876/表格4[[#This Row],[Close]],1)*表格4[[#This Row],[Close]],IF(表格4[[#This Row],[Suggestion]]="Sell",E876+F876*表格4[[#This Row],[Close]],E876))</f>
        <v>12.690000000045984</v>
      </c>
      <c r="F877" s="1">
        <f>IF(表格4[[#This Row],[Suggestion]]="Buy",F876+FLOOR(E876/表格4[[#This Row],[Close]],1),IF(表格4[[#This Row],[Suggestion]]="Sell",0,F876))</f>
        <v>1654</v>
      </c>
      <c r="G877" s="5">
        <f>表格4[[#This Row],[Cash]]+表格4[[#This Row],[Stock Held]]*表格4[[#This Row],[Close]]</f>
        <v>86186.090000000055</v>
      </c>
      <c r="H877" s="7">
        <f>(表格4[[#This Row],[Close]]-$B$2)/$B$2</f>
        <v>0.15906562847608449</v>
      </c>
      <c r="I877" s="7">
        <f>(表格4[[#This Row],[Capital]]-$G$2)/$G$2</f>
        <v>-0.13813909999999946</v>
      </c>
    </row>
    <row r="878" spans="1:9" x14ac:dyDescent="0.25">
      <c r="A878" s="6">
        <v>39946</v>
      </c>
      <c r="B878" s="1">
        <v>51.3</v>
      </c>
      <c r="C878" s="4">
        <f t="shared" si="13"/>
        <v>51.533333333333339</v>
      </c>
      <c r="D878" s="1" t="str">
        <f>IF(表格4[[#This Row],[Close]]&gt;表格4[[#This Row],[3-Day Average]],"Buy",IF(表格4[[#This Row],[Close]]&lt;表格4[[#This Row],[3-Day Average]],"Sell",""))</f>
        <v>Sell</v>
      </c>
      <c r="E878" s="5">
        <f>IF(表格4[[#This Row],[Suggestion]]="Buy",E877-FLOOR(E877/表格4[[#This Row],[Close]],1)*表格4[[#This Row],[Close]],IF(表格4[[#This Row],[Suggestion]]="Sell",E877+F877*表格4[[#This Row],[Close]],E877))</f>
        <v>84862.890000000043</v>
      </c>
      <c r="F878" s="1">
        <f>IF(表格4[[#This Row],[Suggestion]]="Buy",F877+FLOOR(E877/表格4[[#This Row],[Close]],1),IF(表格4[[#This Row],[Suggestion]]="Sell",0,F877))</f>
        <v>0</v>
      </c>
      <c r="G878" s="5">
        <f>表格4[[#This Row],[Cash]]+表格4[[#This Row],[Stock Held]]*表格4[[#This Row],[Close]]</f>
        <v>84862.890000000043</v>
      </c>
      <c r="H878" s="7">
        <f>(表格4[[#This Row],[Close]]-$B$2)/$B$2</f>
        <v>0.14126807563959942</v>
      </c>
      <c r="I878" s="7">
        <f>(表格4[[#This Row],[Capital]]-$G$2)/$G$2</f>
        <v>-0.15137109999999956</v>
      </c>
    </row>
    <row r="879" spans="1:9" x14ac:dyDescent="0.25">
      <c r="A879" s="6">
        <v>39947</v>
      </c>
      <c r="B879" s="1">
        <v>51.7</v>
      </c>
      <c r="C879" s="4">
        <f t="shared" si="13"/>
        <v>51.70000000000001</v>
      </c>
      <c r="D879" s="1" t="str">
        <f>IF(表格4[[#This Row],[Close]]&gt;表格4[[#This Row],[3-Day Average]],"Buy",IF(表格4[[#This Row],[Close]]&lt;表格4[[#This Row],[3-Day Average]],"Sell",""))</f>
        <v/>
      </c>
      <c r="E879" s="5">
        <f>IF(表格4[[#This Row],[Suggestion]]="Buy",E878-FLOOR(E878/表格4[[#This Row],[Close]],1)*表格4[[#This Row],[Close]],IF(表格4[[#This Row],[Suggestion]]="Sell",E878+F878*表格4[[#This Row],[Close]],E878))</f>
        <v>84862.890000000043</v>
      </c>
      <c r="F879" s="1">
        <f>IF(表格4[[#This Row],[Suggestion]]="Buy",F878+FLOOR(E878/表格4[[#This Row],[Close]],1),IF(表格4[[#This Row],[Suggestion]]="Sell",0,F878))</f>
        <v>0</v>
      </c>
      <c r="G879" s="5">
        <f>表格4[[#This Row],[Cash]]+表格4[[#This Row],[Stock Held]]*表格4[[#This Row],[Close]]</f>
        <v>84862.890000000043</v>
      </c>
      <c r="H879" s="7">
        <f>(表格4[[#This Row],[Close]]-$B$2)/$B$2</f>
        <v>0.15016685205784203</v>
      </c>
      <c r="I879" s="7">
        <f>(表格4[[#This Row],[Capital]]-$G$2)/$G$2</f>
        <v>-0.15137109999999956</v>
      </c>
    </row>
    <row r="880" spans="1:9" x14ac:dyDescent="0.25">
      <c r="A880" s="6">
        <v>39948</v>
      </c>
      <c r="B880" s="1">
        <v>52</v>
      </c>
      <c r="C880" s="4">
        <f t="shared" si="13"/>
        <v>51.666666666666664</v>
      </c>
      <c r="D880" s="1" t="str">
        <f>IF(表格4[[#This Row],[Close]]&gt;表格4[[#This Row],[3-Day Average]],"Buy",IF(表格4[[#This Row],[Close]]&lt;表格4[[#This Row],[3-Day Average]],"Sell",""))</f>
        <v>Buy</v>
      </c>
      <c r="E880" s="5">
        <f>IF(表格4[[#This Row],[Suggestion]]="Buy",E879-FLOOR(E879/表格4[[#This Row],[Close]],1)*表格4[[#This Row],[Close]],IF(表格4[[#This Row],[Suggestion]]="Sell",E879+F879*表格4[[#This Row],[Close]],E879))</f>
        <v>50.890000000043074</v>
      </c>
      <c r="F880" s="1">
        <f>IF(表格4[[#This Row],[Suggestion]]="Buy",F879+FLOOR(E879/表格4[[#This Row],[Close]],1),IF(表格4[[#This Row],[Suggestion]]="Sell",0,F879))</f>
        <v>1631</v>
      </c>
      <c r="G880" s="5">
        <f>表格4[[#This Row],[Cash]]+表格4[[#This Row],[Stock Held]]*表格4[[#This Row],[Close]]</f>
        <v>84862.890000000043</v>
      </c>
      <c r="H880" s="7">
        <f>(表格4[[#This Row],[Close]]-$B$2)/$B$2</f>
        <v>0.15684093437152385</v>
      </c>
      <c r="I880" s="7">
        <f>(表格4[[#This Row],[Capital]]-$G$2)/$G$2</f>
        <v>-0.15137109999999956</v>
      </c>
    </row>
    <row r="881" spans="1:9" x14ac:dyDescent="0.25">
      <c r="A881" s="6">
        <v>39951</v>
      </c>
      <c r="B881" s="1">
        <v>52.3</v>
      </c>
      <c r="C881" s="4">
        <f t="shared" si="13"/>
        <v>52</v>
      </c>
      <c r="D881" s="1" t="str">
        <f>IF(表格4[[#This Row],[Close]]&gt;表格4[[#This Row],[3-Day Average]],"Buy",IF(表格4[[#This Row],[Close]]&lt;表格4[[#This Row],[3-Day Average]],"Sell",""))</f>
        <v>Buy</v>
      </c>
      <c r="E881" s="5">
        <f>IF(表格4[[#This Row],[Suggestion]]="Buy",E880-FLOOR(E880/表格4[[#This Row],[Close]],1)*表格4[[#This Row],[Close]],IF(表格4[[#This Row],[Suggestion]]="Sell",E880+F880*表格4[[#This Row],[Close]],E880))</f>
        <v>50.890000000043074</v>
      </c>
      <c r="F881" s="1">
        <f>IF(表格4[[#This Row],[Suggestion]]="Buy",F880+FLOOR(E880/表格4[[#This Row],[Close]],1),IF(表格4[[#This Row],[Suggestion]]="Sell",0,F880))</f>
        <v>1631</v>
      </c>
      <c r="G881" s="5">
        <f>表格4[[#This Row],[Cash]]+表格4[[#This Row],[Stock Held]]*表格4[[#This Row],[Close]]</f>
        <v>85352.190000000031</v>
      </c>
      <c r="H881" s="7">
        <f>(表格4[[#This Row],[Close]]-$B$2)/$B$2</f>
        <v>0.16351501668520566</v>
      </c>
      <c r="I881" s="7">
        <f>(表格4[[#This Row],[Capital]]-$G$2)/$G$2</f>
        <v>-0.14647809999999969</v>
      </c>
    </row>
    <row r="882" spans="1:9" x14ac:dyDescent="0.25">
      <c r="A882" s="6">
        <v>39952</v>
      </c>
      <c r="B882" s="1">
        <v>52.1</v>
      </c>
      <c r="C882" s="4">
        <f t="shared" si="13"/>
        <v>52.133333333333333</v>
      </c>
      <c r="D882" s="1" t="str">
        <f>IF(表格4[[#This Row],[Close]]&gt;表格4[[#This Row],[3-Day Average]],"Buy",IF(表格4[[#This Row],[Close]]&lt;表格4[[#This Row],[3-Day Average]],"Sell",""))</f>
        <v>Sell</v>
      </c>
      <c r="E882" s="5">
        <f>IF(表格4[[#This Row],[Suggestion]]="Buy",E881-FLOOR(E881/表格4[[#This Row],[Close]],1)*表格4[[#This Row],[Close]],IF(表格4[[#This Row],[Suggestion]]="Sell",E881+F881*表格4[[#This Row],[Close]],E881))</f>
        <v>85025.990000000049</v>
      </c>
      <c r="F882" s="1">
        <f>IF(表格4[[#This Row],[Suggestion]]="Buy",F881+FLOOR(E881/表格4[[#This Row],[Close]],1),IF(表格4[[#This Row],[Suggestion]]="Sell",0,F881))</f>
        <v>0</v>
      </c>
      <c r="G882" s="5">
        <f>表格4[[#This Row],[Cash]]+表格4[[#This Row],[Stock Held]]*表格4[[#This Row],[Close]]</f>
        <v>85025.990000000049</v>
      </c>
      <c r="H882" s="7">
        <f>(表格4[[#This Row],[Close]]-$B$2)/$B$2</f>
        <v>0.15906562847608449</v>
      </c>
      <c r="I882" s="7">
        <f>(表格4[[#This Row],[Capital]]-$G$2)/$G$2</f>
        <v>-0.14974009999999952</v>
      </c>
    </row>
    <row r="883" spans="1:9" x14ac:dyDescent="0.25">
      <c r="A883" s="6">
        <v>39953</v>
      </c>
      <c r="B883" s="1">
        <v>51.6</v>
      </c>
      <c r="C883" s="4">
        <f t="shared" si="13"/>
        <v>52</v>
      </c>
      <c r="D883" s="1" t="str">
        <f>IF(表格4[[#This Row],[Close]]&gt;表格4[[#This Row],[3-Day Average]],"Buy",IF(表格4[[#This Row],[Close]]&lt;表格4[[#This Row],[3-Day Average]],"Sell",""))</f>
        <v>Sell</v>
      </c>
      <c r="E883" s="5">
        <f>IF(表格4[[#This Row],[Suggestion]]="Buy",E882-FLOOR(E882/表格4[[#This Row],[Close]],1)*表格4[[#This Row],[Close]],IF(表格4[[#This Row],[Suggestion]]="Sell",E882+F882*表格4[[#This Row],[Close]],E882))</f>
        <v>85025.990000000049</v>
      </c>
      <c r="F883" s="1">
        <f>IF(表格4[[#This Row],[Suggestion]]="Buy",F882+FLOOR(E882/表格4[[#This Row],[Close]],1),IF(表格4[[#This Row],[Suggestion]]="Sell",0,F882))</f>
        <v>0</v>
      </c>
      <c r="G883" s="5">
        <f>表格4[[#This Row],[Cash]]+表格4[[#This Row],[Stock Held]]*表格4[[#This Row],[Close]]</f>
        <v>85025.990000000049</v>
      </c>
      <c r="H883" s="7">
        <f>(表格4[[#This Row],[Close]]-$B$2)/$B$2</f>
        <v>0.14794215795328139</v>
      </c>
      <c r="I883" s="7">
        <f>(表格4[[#This Row],[Capital]]-$G$2)/$G$2</f>
        <v>-0.14974009999999952</v>
      </c>
    </row>
    <row r="884" spans="1:9" x14ac:dyDescent="0.25">
      <c r="A884" s="6">
        <v>39954</v>
      </c>
      <c r="B884" s="1">
        <v>51.55</v>
      </c>
      <c r="C884" s="4">
        <f t="shared" si="13"/>
        <v>51.75</v>
      </c>
      <c r="D884" s="1" t="str">
        <f>IF(表格4[[#This Row],[Close]]&gt;表格4[[#This Row],[3-Day Average]],"Buy",IF(表格4[[#This Row],[Close]]&lt;表格4[[#This Row],[3-Day Average]],"Sell",""))</f>
        <v>Sell</v>
      </c>
      <c r="E884" s="5">
        <f>IF(表格4[[#This Row],[Suggestion]]="Buy",E883-FLOOR(E883/表格4[[#This Row],[Close]],1)*表格4[[#This Row],[Close]],IF(表格4[[#This Row],[Suggestion]]="Sell",E883+F883*表格4[[#This Row],[Close]],E883))</f>
        <v>85025.990000000049</v>
      </c>
      <c r="F884" s="1">
        <f>IF(表格4[[#This Row],[Suggestion]]="Buy",F883+FLOOR(E883/表格4[[#This Row],[Close]],1),IF(表格4[[#This Row],[Suggestion]]="Sell",0,F883))</f>
        <v>0</v>
      </c>
      <c r="G884" s="5">
        <f>表格4[[#This Row],[Cash]]+表格4[[#This Row],[Stock Held]]*表格4[[#This Row],[Close]]</f>
        <v>85025.990000000049</v>
      </c>
      <c r="H884" s="7">
        <f>(表格4[[#This Row],[Close]]-$B$2)/$B$2</f>
        <v>0.14682981090100097</v>
      </c>
      <c r="I884" s="7">
        <f>(表格4[[#This Row],[Capital]]-$G$2)/$G$2</f>
        <v>-0.14974009999999952</v>
      </c>
    </row>
    <row r="885" spans="1:9" x14ac:dyDescent="0.25">
      <c r="A885" s="6">
        <v>39955</v>
      </c>
      <c r="B885" s="1">
        <v>51.55</v>
      </c>
      <c r="C885" s="4">
        <f t="shared" si="13"/>
        <v>51.566666666666663</v>
      </c>
      <c r="D885" s="1" t="str">
        <f>IF(表格4[[#This Row],[Close]]&gt;表格4[[#This Row],[3-Day Average]],"Buy",IF(表格4[[#This Row],[Close]]&lt;表格4[[#This Row],[3-Day Average]],"Sell",""))</f>
        <v>Sell</v>
      </c>
      <c r="E885" s="5">
        <f>IF(表格4[[#This Row],[Suggestion]]="Buy",E884-FLOOR(E884/表格4[[#This Row],[Close]],1)*表格4[[#This Row],[Close]],IF(表格4[[#This Row],[Suggestion]]="Sell",E884+F884*表格4[[#This Row],[Close]],E884))</f>
        <v>85025.990000000049</v>
      </c>
      <c r="F885" s="1">
        <f>IF(表格4[[#This Row],[Suggestion]]="Buy",F884+FLOOR(E884/表格4[[#This Row],[Close]],1),IF(表格4[[#This Row],[Suggestion]]="Sell",0,F884))</f>
        <v>0</v>
      </c>
      <c r="G885" s="5">
        <f>表格4[[#This Row],[Cash]]+表格4[[#This Row],[Stock Held]]*表格4[[#This Row],[Close]]</f>
        <v>85025.990000000049</v>
      </c>
      <c r="H885" s="7">
        <f>(表格4[[#This Row],[Close]]-$B$2)/$B$2</f>
        <v>0.14682981090100097</v>
      </c>
      <c r="I885" s="7">
        <f>(表格4[[#This Row],[Capital]]-$G$2)/$G$2</f>
        <v>-0.14974009999999952</v>
      </c>
    </row>
    <row r="886" spans="1:9" x14ac:dyDescent="0.25">
      <c r="A886" s="6">
        <v>39958</v>
      </c>
      <c r="B886" s="1">
        <v>51.8</v>
      </c>
      <c r="C886" s="4">
        <f t="shared" si="13"/>
        <v>51.633333333333326</v>
      </c>
      <c r="D886" s="1" t="str">
        <f>IF(表格4[[#This Row],[Close]]&gt;表格4[[#This Row],[3-Day Average]],"Buy",IF(表格4[[#This Row],[Close]]&lt;表格4[[#This Row],[3-Day Average]],"Sell",""))</f>
        <v>Buy</v>
      </c>
      <c r="E886" s="5">
        <f>IF(表格4[[#This Row],[Suggestion]]="Buy",E885-FLOOR(E885/表格4[[#This Row],[Close]],1)*表格4[[#This Row],[Close]],IF(表格4[[#This Row],[Suggestion]]="Sell",E885+F885*表格4[[#This Row],[Close]],E885))</f>
        <v>22.190000000060536</v>
      </c>
      <c r="F886" s="1">
        <f>IF(表格4[[#This Row],[Suggestion]]="Buy",F885+FLOOR(E885/表格4[[#This Row],[Close]],1),IF(表格4[[#This Row],[Suggestion]]="Sell",0,F885))</f>
        <v>1641</v>
      </c>
      <c r="G886" s="5">
        <f>表格4[[#This Row],[Cash]]+表格4[[#This Row],[Stock Held]]*表格4[[#This Row],[Close]]</f>
        <v>85025.990000000049</v>
      </c>
      <c r="H886" s="7">
        <f>(表格4[[#This Row],[Close]]-$B$2)/$B$2</f>
        <v>0.15239154616240252</v>
      </c>
      <c r="I886" s="7">
        <f>(表格4[[#This Row],[Capital]]-$G$2)/$G$2</f>
        <v>-0.14974009999999952</v>
      </c>
    </row>
    <row r="887" spans="1:9" x14ac:dyDescent="0.25">
      <c r="A887" s="6">
        <v>39959</v>
      </c>
      <c r="B887" s="1">
        <v>51.55</v>
      </c>
      <c r="C887" s="4">
        <f t="shared" si="13"/>
        <v>51.633333333333326</v>
      </c>
      <c r="D887" s="1" t="str">
        <f>IF(表格4[[#This Row],[Close]]&gt;表格4[[#This Row],[3-Day Average]],"Buy",IF(表格4[[#This Row],[Close]]&lt;表格4[[#This Row],[3-Day Average]],"Sell",""))</f>
        <v>Sell</v>
      </c>
      <c r="E887" s="5">
        <f>IF(表格4[[#This Row],[Suggestion]]="Buy",E886-FLOOR(E886/表格4[[#This Row],[Close]],1)*表格4[[#This Row],[Close]],IF(表格4[[#This Row],[Suggestion]]="Sell",E886+F886*表格4[[#This Row],[Close]],E886))</f>
        <v>84615.740000000049</v>
      </c>
      <c r="F887" s="1">
        <f>IF(表格4[[#This Row],[Suggestion]]="Buy",F886+FLOOR(E886/表格4[[#This Row],[Close]],1),IF(表格4[[#This Row],[Suggestion]]="Sell",0,F886))</f>
        <v>0</v>
      </c>
      <c r="G887" s="5">
        <f>表格4[[#This Row],[Cash]]+表格4[[#This Row],[Stock Held]]*表格4[[#This Row],[Close]]</f>
        <v>84615.740000000049</v>
      </c>
      <c r="H887" s="7">
        <f>(表格4[[#This Row],[Close]]-$B$2)/$B$2</f>
        <v>0.14682981090100097</v>
      </c>
      <c r="I887" s="7">
        <f>(表格4[[#This Row],[Capital]]-$G$2)/$G$2</f>
        <v>-0.15384259999999952</v>
      </c>
    </row>
    <row r="888" spans="1:9" x14ac:dyDescent="0.25">
      <c r="A888" s="6">
        <v>39960</v>
      </c>
      <c r="B888" s="1">
        <v>51.7</v>
      </c>
      <c r="C888" s="4">
        <f t="shared" si="13"/>
        <v>51.683333333333337</v>
      </c>
      <c r="D888" s="1" t="str">
        <f>IF(表格4[[#This Row],[Close]]&gt;表格4[[#This Row],[3-Day Average]],"Buy",IF(表格4[[#This Row],[Close]]&lt;表格4[[#This Row],[3-Day Average]],"Sell",""))</f>
        <v>Buy</v>
      </c>
      <c r="E888" s="5">
        <f>IF(表格4[[#This Row],[Suggestion]]="Buy",E887-FLOOR(E887/表格4[[#This Row],[Close]],1)*表格4[[#This Row],[Close]],IF(表格4[[#This Row],[Suggestion]]="Sell",E887+F887*表格4[[#This Row],[Close]],E887))</f>
        <v>34.540000000037253</v>
      </c>
      <c r="F888" s="1">
        <f>IF(表格4[[#This Row],[Suggestion]]="Buy",F887+FLOOR(E887/表格4[[#This Row],[Close]],1),IF(表格4[[#This Row],[Suggestion]]="Sell",0,F887))</f>
        <v>1636</v>
      </c>
      <c r="G888" s="5">
        <f>表格4[[#This Row],[Cash]]+表格4[[#This Row],[Stock Held]]*表格4[[#This Row],[Close]]</f>
        <v>84615.740000000049</v>
      </c>
      <c r="H888" s="7">
        <f>(表格4[[#This Row],[Close]]-$B$2)/$B$2</f>
        <v>0.15016685205784203</v>
      </c>
      <c r="I888" s="7">
        <f>(表格4[[#This Row],[Capital]]-$G$2)/$G$2</f>
        <v>-0.15384259999999952</v>
      </c>
    </row>
    <row r="889" spans="1:9" x14ac:dyDescent="0.25">
      <c r="A889" s="6">
        <v>39961</v>
      </c>
      <c r="B889" s="1">
        <v>51.7</v>
      </c>
      <c r="C889" s="4">
        <f t="shared" si="13"/>
        <v>51.65</v>
      </c>
      <c r="D889" s="1" t="str">
        <f>IF(表格4[[#This Row],[Close]]&gt;表格4[[#This Row],[3-Day Average]],"Buy",IF(表格4[[#This Row],[Close]]&lt;表格4[[#This Row],[3-Day Average]],"Sell",""))</f>
        <v>Buy</v>
      </c>
      <c r="E889" s="5">
        <f>IF(表格4[[#This Row],[Suggestion]]="Buy",E888-FLOOR(E888/表格4[[#This Row],[Close]],1)*表格4[[#This Row],[Close]],IF(表格4[[#This Row],[Suggestion]]="Sell",E888+F888*表格4[[#This Row],[Close]],E888))</f>
        <v>34.540000000037253</v>
      </c>
      <c r="F889" s="1">
        <f>IF(表格4[[#This Row],[Suggestion]]="Buy",F888+FLOOR(E888/表格4[[#This Row],[Close]],1),IF(表格4[[#This Row],[Suggestion]]="Sell",0,F888))</f>
        <v>1636</v>
      </c>
      <c r="G889" s="5">
        <f>表格4[[#This Row],[Cash]]+表格4[[#This Row],[Stock Held]]*表格4[[#This Row],[Close]]</f>
        <v>84615.740000000049</v>
      </c>
      <c r="H889" s="7">
        <f>(表格4[[#This Row],[Close]]-$B$2)/$B$2</f>
        <v>0.15016685205784203</v>
      </c>
      <c r="I889" s="7">
        <f>(表格4[[#This Row],[Capital]]-$G$2)/$G$2</f>
        <v>-0.15384259999999952</v>
      </c>
    </row>
    <row r="890" spans="1:9" x14ac:dyDescent="0.25">
      <c r="A890" s="6">
        <v>39962</v>
      </c>
      <c r="B890" s="1">
        <v>52.15</v>
      </c>
      <c r="C890" s="4">
        <f t="shared" si="13"/>
        <v>51.85</v>
      </c>
      <c r="D890" s="1" t="str">
        <f>IF(表格4[[#This Row],[Close]]&gt;表格4[[#This Row],[3-Day Average]],"Buy",IF(表格4[[#This Row],[Close]]&lt;表格4[[#This Row],[3-Day Average]],"Sell",""))</f>
        <v>Buy</v>
      </c>
      <c r="E890" s="5">
        <f>IF(表格4[[#This Row],[Suggestion]]="Buy",E889-FLOOR(E889/表格4[[#This Row],[Close]],1)*表格4[[#This Row],[Close]],IF(表格4[[#This Row],[Suggestion]]="Sell",E889+F889*表格4[[#This Row],[Close]],E889))</f>
        <v>34.540000000037253</v>
      </c>
      <c r="F890" s="1">
        <f>IF(表格4[[#This Row],[Suggestion]]="Buy",F889+FLOOR(E889/表格4[[#This Row],[Close]],1),IF(表格4[[#This Row],[Suggestion]]="Sell",0,F889))</f>
        <v>1636</v>
      </c>
      <c r="G890" s="5">
        <f>表格4[[#This Row],[Cash]]+表格4[[#This Row],[Stock Held]]*表格4[[#This Row],[Close]]</f>
        <v>85351.940000000031</v>
      </c>
      <c r="H890" s="7">
        <f>(表格4[[#This Row],[Close]]-$B$2)/$B$2</f>
        <v>0.16017797552836474</v>
      </c>
      <c r="I890" s="7">
        <f>(表格4[[#This Row],[Capital]]-$G$2)/$G$2</f>
        <v>-0.14648059999999968</v>
      </c>
    </row>
    <row r="891" spans="1:9" x14ac:dyDescent="0.25">
      <c r="A891" s="6">
        <v>39965</v>
      </c>
      <c r="B891" s="1">
        <v>52.2</v>
      </c>
      <c r="C891" s="4">
        <f t="shared" si="13"/>
        <v>52.016666666666673</v>
      </c>
      <c r="D891" s="1" t="str">
        <f>IF(表格4[[#This Row],[Close]]&gt;表格4[[#This Row],[3-Day Average]],"Buy",IF(表格4[[#This Row],[Close]]&lt;表格4[[#This Row],[3-Day Average]],"Sell",""))</f>
        <v>Buy</v>
      </c>
      <c r="E891" s="5">
        <f>IF(表格4[[#This Row],[Suggestion]]="Buy",E890-FLOOR(E890/表格4[[#This Row],[Close]],1)*表格4[[#This Row],[Close]],IF(表格4[[#This Row],[Suggestion]]="Sell",E890+F890*表格4[[#This Row],[Close]],E890))</f>
        <v>34.540000000037253</v>
      </c>
      <c r="F891" s="1">
        <f>IF(表格4[[#This Row],[Suggestion]]="Buy",F890+FLOOR(E890/表格4[[#This Row],[Close]],1),IF(表格4[[#This Row],[Suggestion]]="Sell",0,F890))</f>
        <v>1636</v>
      </c>
      <c r="G891" s="5">
        <f>表格4[[#This Row],[Cash]]+表格4[[#This Row],[Stock Held]]*表格4[[#This Row],[Close]]</f>
        <v>85433.740000000049</v>
      </c>
      <c r="H891" s="7">
        <f>(表格4[[#This Row],[Close]]-$B$2)/$B$2</f>
        <v>0.16129032258064516</v>
      </c>
      <c r="I891" s="7">
        <f>(表格4[[#This Row],[Capital]]-$G$2)/$G$2</f>
        <v>-0.1456625999999995</v>
      </c>
    </row>
    <row r="892" spans="1:9" x14ac:dyDescent="0.25">
      <c r="A892" s="6">
        <v>39966</v>
      </c>
      <c r="B892" s="1">
        <v>51.4</v>
      </c>
      <c r="C892" s="4">
        <f t="shared" si="13"/>
        <v>51.916666666666664</v>
      </c>
      <c r="D892" s="1" t="str">
        <f>IF(表格4[[#This Row],[Close]]&gt;表格4[[#This Row],[3-Day Average]],"Buy",IF(表格4[[#This Row],[Close]]&lt;表格4[[#This Row],[3-Day Average]],"Sell",""))</f>
        <v>Sell</v>
      </c>
      <c r="E892" s="5">
        <f>IF(表格4[[#This Row],[Suggestion]]="Buy",E891-FLOOR(E891/表格4[[#This Row],[Close]],1)*表格4[[#This Row],[Close]],IF(表格4[[#This Row],[Suggestion]]="Sell",E891+F891*表格4[[#This Row],[Close]],E891))</f>
        <v>84124.940000000031</v>
      </c>
      <c r="F892" s="1">
        <f>IF(表格4[[#This Row],[Suggestion]]="Buy",F891+FLOOR(E891/表格4[[#This Row],[Close]],1),IF(表格4[[#This Row],[Suggestion]]="Sell",0,F891))</f>
        <v>0</v>
      </c>
      <c r="G892" s="5">
        <f>表格4[[#This Row],[Cash]]+表格4[[#This Row],[Stock Held]]*表格4[[#This Row],[Close]]</f>
        <v>84124.940000000031</v>
      </c>
      <c r="H892" s="7">
        <f>(表格4[[#This Row],[Close]]-$B$2)/$B$2</f>
        <v>0.14349276974416009</v>
      </c>
      <c r="I892" s="7">
        <f>(表格4[[#This Row],[Capital]]-$G$2)/$G$2</f>
        <v>-0.15875059999999969</v>
      </c>
    </row>
    <row r="893" spans="1:9" x14ac:dyDescent="0.25">
      <c r="A893" s="6">
        <v>39967</v>
      </c>
      <c r="B893" s="1">
        <v>51.65</v>
      </c>
      <c r="C893" s="4">
        <f t="shared" si="13"/>
        <v>51.75</v>
      </c>
      <c r="D893" s="1" t="str">
        <f>IF(表格4[[#This Row],[Close]]&gt;表格4[[#This Row],[3-Day Average]],"Buy",IF(表格4[[#This Row],[Close]]&lt;表格4[[#This Row],[3-Day Average]],"Sell",""))</f>
        <v>Sell</v>
      </c>
      <c r="E893" s="5">
        <f>IF(表格4[[#This Row],[Suggestion]]="Buy",E892-FLOOR(E892/表格4[[#This Row],[Close]],1)*表格4[[#This Row],[Close]],IF(表格4[[#This Row],[Suggestion]]="Sell",E892+F892*表格4[[#This Row],[Close]],E892))</f>
        <v>84124.940000000031</v>
      </c>
      <c r="F893" s="1">
        <f>IF(表格4[[#This Row],[Suggestion]]="Buy",F892+FLOOR(E892/表格4[[#This Row],[Close]],1),IF(表格4[[#This Row],[Suggestion]]="Sell",0,F892))</f>
        <v>0</v>
      </c>
      <c r="G893" s="5">
        <f>表格4[[#This Row],[Cash]]+表格4[[#This Row],[Stock Held]]*表格4[[#This Row],[Close]]</f>
        <v>84124.940000000031</v>
      </c>
      <c r="H893" s="7">
        <f>(表格4[[#This Row],[Close]]-$B$2)/$B$2</f>
        <v>0.14905450500556164</v>
      </c>
      <c r="I893" s="7">
        <f>(表格4[[#This Row],[Capital]]-$G$2)/$G$2</f>
        <v>-0.15875059999999969</v>
      </c>
    </row>
    <row r="894" spans="1:9" x14ac:dyDescent="0.25">
      <c r="A894" s="6">
        <v>39968</v>
      </c>
      <c r="B894" s="1">
        <v>51.15</v>
      </c>
      <c r="C894" s="4">
        <f t="shared" si="13"/>
        <v>51.4</v>
      </c>
      <c r="D894" s="1" t="str">
        <f>IF(表格4[[#This Row],[Close]]&gt;表格4[[#This Row],[3-Day Average]],"Buy",IF(表格4[[#This Row],[Close]]&lt;表格4[[#This Row],[3-Day Average]],"Sell",""))</f>
        <v>Sell</v>
      </c>
      <c r="E894" s="5">
        <f>IF(表格4[[#This Row],[Suggestion]]="Buy",E893-FLOOR(E893/表格4[[#This Row],[Close]],1)*表格4[[#This Row],[Close]],IF(表格4[[#This Row],[Suggestion]]="Sell",E893+F893*表格4[[#This Row],[Close]],E893))</f>
        <v>84124.940000000031</v>
      </c>
      <c r="F894" s="1">
        <f>IF(表格4[[#This Row],[Suggestion]]="Buy",F893+FLOOR(E893/表格4[[#This Row],[Close]],1),IF(表格4[[#This Row],[Suggestion]]="Sell",0,F893))</f>
        <v>0</v>
      </c>
      <c r="G894" s="5">
        <f>表格4[[#This Row],[Cash]]+表格4[[#This Row],[Stock Held]]*表格4[[#This Row],[Close]]</f>
        <v>84124.940000000031</v>
      </c>
      <c r="H894" s="7">
        <f>(表格4[[#This Row],[Close]]-$B$2)/$B$2</f>
        <v>0.13793103448275851</v>
      </c>
      <c r="I894" s="7">
        <f>(表格4[[#This Row],[Capital]]-$G$2)/$G$2</f>
        <v>-0.15875059999999969</v>
      </c>
    </row>
    <row r="895" spans="1:9" x14ac:dyDescent="0.25">
      <c r="A895" s="6">
        <v>39969</v>
      </c>
      <c r="B895" s="1">
        <v>51.7</v>
      </c>
      <c r="C895" s="4">
        <f t="shared" si="13"/>
        <v>51.5</v>
      </c>
      <c r="D895" s="1" t="str">
        <f>IF(表格4[[#This Row],[Close]]&gt;表格4[[#This Row],[3-Day Average]],"Buy",IF(表格4[[#This Row],[Close]]&lt;表格4[[#This Row],[3-Day Average]],"Sell",""))</f>
        <v>Buy</v>
      </c>
      <c r="E895" s="5">
        <f>IF(表格4[[#This Row],[Suggestion]]="Buy",E894-FLOOR(E894/表格4[[#This Row],[Close]],1)*表格4[[#This Row],[Close]],IF(表格4[[#This Row],[Suggestion]]="Sell",E894+F894*表格4[[#This Row],[Close]],E894))</f>
        <v>9.040000000022701</v>
      </c>
      <c r="F895" s="1">
        <f>IF(表格4[[#This Row],[Suggestion]]="Buy",F894+FLOOR(E894/表格4[[#This Row],[Close]],1),IF(表格4[[#This Row],[Suggestion]]="Sell",0,F894))</f>
        <v>1627</v>
      </c>
      <c r="G895" s="5">
        <f>表格4[[#This Row],[Cash]]+表格4[[#This Row],[Stock Held]]*表格4[[#This Row],[Close]]</f>
        <v>84124.940000000031</v>
      </c>
      <c r="H895" s="7">
        <f>(表格4[[#This Row],[Close]]-$B$2)/$B$2</f>
        <v>0.15016685205784203</v>
      </c>
      <c r="I895" s="7">
        <f>(表格4[[#This Row],[Capital]]-$G$2)/$G$2</f>
        <v>-0.15875059999999969</v>
      </c>
    </row>
    <row r="896" spans="1:9" x14ac:dyDescent="0.25">
      <c r="A896" s="6">
        <v>39972</v>
      </c>
      <c r="B896" s="1">
        <v>51.55</v>
      </c>
      <c r="C896" s="4">
        <f t="shared" si="13"/>
        <v>51.466666666666661</v>
      </c>
      <c r="D896" s="1" t="str">
        <f>IF(表格4[[#This Row],[Close]]&gt;表格4[[#This Row],[3-Day Average]],"Buy",IF(表格4[[#This Row],[Close]]&lt;表格4[[#This Row],[3-Day Average]],"Sell",""))</f>
        <v>Buy</v>
      </c>
      <c r="E896" s="5">
        <f>IF(表格4[[#This Row],[Suggestion]]="Buy",E895-FLOOR(E895/表格4[[#This Row],[Close]],1)*表格4[[#This Row],[Close]],IF(表格4[[#This Row],[Suggestion]]="Sell",E895+F895*表格4[[#This Row],[Close]],E895))</f>
        <v>9.040000000022701</v>
      </c>
      <c r="F896" s="1">
        <f>IF(表格4[[#This Row],[Suggestion]]="Buy",F895+FLOOR(E895/表格4[[#This Row],[Close]],1),IF(表格4[[#This Row],[Suggestion]]="Sell",0,F895))</f>
        <v>1627</v>
      </c>
      <c r="G896" s="5">
        <f>表格4[[#This Row],[Cash]]+表格4[[#This Row],[Stock Held]]*表格4[[#This Row],[Close]]</f>
        <v>83880.890000000014</v>
      </c>
      <c r="H896" s="7">
        <f>(表格4[[#This Row],[Close]]-$B$2)/$B$2</f>
        <v>0.14682981090100097</v>
      </c>
      <c r="I896" s="7">
        <f>(表格4[[#This Row],[Capital]]-$G$2)/$G$2</f>
        <v>-0.16119109999999987</v>
      </c>
    </row>
    <row r="897" spans="1:9" x14ac:dyDescent="0.25">
      <c r="A897" s="6">
        <v>39973</v>
      </c>
      <c r="B897" s="1">
        <v>51.6</v>
      </c>
      <c r="C897" s="4">
        <f t="shared" si="13"/>
        <v>51.616666666666667</v>
      </c>
      <c r="D897" s="1" t="str">
        <f>IF(表格4[[#This Row],[Close]]&gt;表格4[[#This Row],[3-Day Average]],"Buy",IF(表格4[[#This Row],[Close]]&lt;表格4[[#This Row],[3-Day Average]],"Sell",""))</f>
        <v>Sell</v>
      </c>
      <c r="E897" s="5">
        <f>IF(表格4[[#This Row],[Suggestion]]="Buy",E896-FLOOR(E896/表格4[[#This Row],[Close]],1)*表格4[[#This Row],[Close]],IF(表格4[[#This Row],[Suggestion]]="Sell",E896+F896*表格4[[#This Row],[Close]],E896))</f>
        <v>83962.24000000002</v>
      </c>
      <c r="F897" s="1">
        <f>IF(表格4[[#This Row],[Suggestion]]="Buy",F896+FLOOR(E896/表格4[[#This Row],[Close]],1),IF(表格4[[#This Row],[Suggestion]]="Sell",0,F896))</f>
        <v>0</v>
      </c>
      <c r="G897" s="5">
        <f>表格4[[#This Row],[Cash]]+表格4[[#This Row],[Stock Held]]*表格4[[#This Row],[Close]]</f>
        <v>83962.24000000002</v>
      </c>
      <c r="H897" s="7">
        <f>(表格4[[#This Row],[Close]]-$B$2)/$B$2</f>
        <v>0.14794215795328139</v>
      </c>
      <c r="I897" s="7">
        <f>(表格4[[#This Row],[Capital]]-$G$2)/$G$2</f>
        <v>-0.16037759999999981</v>
      </c>
    </row>
    <row r="898" spans="1:9" x14ac:dyDescent="0.25">
      <c r="A898" s="6">
        <v>39974</v>
      </c>
      <c r="B898" s="1">
        <v>52.1</v>
      </c>
      <c r="C898" s="4">
        <f t="shared" si="13"/>
        <v>51.75</v>
      </c>
      <c r="D898" s="1" t="str">
        <f>IF(表格4[[#This Row],[Close]]&gt;表格4[[#This Row],[3-Day Average]],"Buy",IF(表格4[[#This Row],[Close]]&lt;表格4[[#This Row],[3-Day Average]],"Sell",""))</f>
        <v>Buy</v>
      </c>
      <c r="E898" s="5">
        <f>IF(表格4[[#This Row],[Suggestion]]="Buy",E897-FLOOR(E897/表格4[[#This Row],[Close]],1)*表格4[[#This Row],[Close]],IF(表格4[[#This Row],[Suggestion]]="Sell",E897+F897*表格4[[#This Row],[Close]],E897))</f>
        <v>29.14000000001397</v>
      </c>
      <c r="F898" s="1">
        <f>IF(表格4[[#This Row],[Suggestion]]="Buy",F897+FLOOR(E897/表格4[[#This Row],[Close]],1),IF(表格4[[#This Row],[Suggestion]]="Sell",0,F897))</f>
        <v>1611</v>
      </c>
      <c r="G898" s="5">
        <f>表格4[[#This Row],[Cash]]+表格4[[#This Row],[Stock Held]]*表格4[[#This Row],[Close]]</f>
        <v>83962.24000000002</v>
      </c>
      <c r="H898" s="7">
        <f>(表格4[[#This Row],[Close]]-$B$2)/$B$2</f>
        <v>0.15906562847608449</v>
      </c>
      <c r="I898" s="7">
        <f>(表格4[[#This Row],[Capital]]-$G$2)/$G$2</f>
        <v>-0.16037759999999981</v>
      </c>
    </row>
    <row r="899" spans="1:9" x14ac:dyDescent="0.25">
      <c r="A899" s="6">
        <v>39975</v>
      </c>
      <c r="B899" s="1">
        <v>51.75</v>
      </c>
      <c r="C899" s="4">
        <f t="shared" si="13"/>
        <v>51.816666666666663</v>
      </c>
      <c r="D899" s="1" t="str">
        <f>IF(表格4[[#This Row],[Close]]&gt;表格4[[#This Row],[3-Day Average]],"Buy",IF(表格4[[#This Row],[Close]]&lt;表格4[[#This Row],[3-Day Average]],"Sell",""))</f>
        <v>Sell</v>
      </c>
      <c r="E899" s="5">
        <f>IF(表格4[[#This Row],[Suggestion]]="Buy",E898-FLOOR(E898/表格4[[#This Row],[Close]],1)*表格4[[#This Row],[Close]],IF(表格4[[#This Row],[Suggestion]]="Sell",E898+F898*表格4[[#This Row],[Close]],E898))</f>
        <v>83398.390000000014</v>
      </c>
      <c r="F899" s="1">
        <f>IF(表格4[[#This Row],[Suggestion]]="Buy",F898+FLOOR(E898/表格4[[#This Row],[Close]],1),IF(表格4[[#This Row],[Suggestion]]="Sell",0,F898))</f>
        <v>0</v>
      </c>
      <c r="G899" s="5">
        <f>表格4[[#This Row],[Cash]]+表格4[[#This Row],[Stock Held]]*表格4[[#This Row],[Close]]</f>
        <v>83398.390000000014</v>
      </c>
      <c r="H899" s="7">
        <f>(表格4[[#This Row],[Close]]-$B$2)/$B$2</f>
        <v>0.15127919911012228</v>
      </c>
      <c r="I899" s="7">
        <f>(表格4[[#This Row],[Capital]]-$G$2)/$G$2</f>
        <v>-0.16601609999999986</v>
      </c>
    </row>
    <row r="900" spans="1:9" x14ac:dyDescent="0.25">
      <c r="A900" s="6">
        <v>39976</v>
      </c>
      <c r="B900" s="1">
        <v>51.75</v>
      </c>
      <c r="C900" s="4">
        <f t="shared" si="13"/>
        <v>51.866666666666667</v>
      </c>
      <c r="D900" s="1" t="str">
        <f>IF(表格4[[#This Row],[Close]]&gt;表格4[[#This Row],[3-Day Average]],"Buy",IF(表格4[[#This Row],[Close]]&lt;表格4[[#This Row],[3-Day Average]],"Sell",""))</f>
        <v>Sell</v>
      </c>
      <c r="E900" s="5">
        <f>IF(表格4[[#This Row],[Suggestion]]="Buy",E899-FLOOR(E899/表格4[[#This Row],[Close]],1)*表格4[[#This Row],[Close]],IF(表格4[[#This Row],[Suggestion]]="Sell",E899+F899*表格4[[#This Row],[Close]],E899))</f>
        <v>83398.390000000014</v>
      </c>
      <c r="F900" s="1">
        <f>IF(表格4[[#This Row],[Suggestion]]="Buy",F899+FLOOR(E899/表格4[[#This Row],[Close]],1),IF(表格4[[#This Row],[Suggestion]]="Sell",0,F899))</f>
        <v>0</v>
      </c>
      <c r="G900" s="5">
        <f>表格4[[#This Row],[Cash]]+表格4[[#This Row],[Stock Held]]*表格4[[#This Row],[Close]]</f>
        <v>83398.390000000014</v>
      </c>
      <c r="H900" s="7">
        <f>(表格4[[#This Row],[Close]]-$B$2)/$B$2</f>
        <v>0.15127919911012228</v>
      </c>
      <c r="I900" s="7">
        <f>(表格4[[#This Row],[Capital]]-$G$2)/$G$2</f>
        <v>-0.16601609999999986</v>
      </c>
    </row>
    <row r="901" spans="1:9" x14ac:dyDescent="0.25">
      <c r="A901" s="6">
        <v>39979</v>
      </c>
      <c r="B901" s="1">
        <v>51.55</v>
      </c>
      <c r="C901" s="4">
        <f t="shared" ref="C901:C964" si="14">AVERAGE(B899:B901)</f>
        <v>51.683333333333337</v>
      </c>
      <c r="D901" s="1" t="str">
        <f>IF(表格4[[#This Row],[Close]]&gt;表格4[[#This Row],[3-Day Average]],"Buy",IF(表格4[[#This Row],[Close]]&lt;表格4[[#This Row],[3-Day Average]],"Sell",""))</f>
        <v>Sell</v>
      </c>
      <c r="E901" s="5">
        <f>IF(表格4[[#This Row],[Suggestion]]="Buy",E900-FLOOR(E900/表格4[[#This Row],[Close]],1)*表格4[[#This Row],[Close]],IF(表格4[[#This Row],[Suggestion]]="Sell",E900+F900*表格4[[#This Row],[Close]],E900))</f>
        <v>83398.390000000014</v>
      </c>
      <c r="F901" s="1">
        <f>IF(表格4[[#This Row],[Suggestion]]="Buy",F900+FLOOR(E900/表格4[[#This Row],[Close]],1),IF(表格4[[#This Row],[Suggestion]]="Sell",0,F900))</f>
        <v>0</v>
      </c>
      <c r="G901" s="5">
        <f>表格4[[#This Row],[Cash]]+表格4[[#This Row],[Stock Held]]*表格4[[#This Row],[Close]]</f>
        <v>83398.390000000014</v>
      </c>
      <c r="H901" s="7">
        <f>(表格4[[#This Row],[Close]]-$B$2)/$B$2</f>
        <v>0.14682981090100097</v>
      </c>
      <c r="I901" s="7">
        <f>(表格4[[#This Row],[Capital]]-$G$2)/$G$2</f>
        <v>-0.16601609999999986</v>
      </c>
    </row>
    <row r="902" spans="1:9" x14ac:dyDescent="0.25">
      <c r="A902" s="6">
        <v>39980</v>
      </c>
      <c r="B902" s="1">
        <v>52</v>
      </c>
      <c r="C902" s="4">
        <f t="shared" si="14"/>
        <v>51.766666666666673</v>
      </c>
      <c r="D902" s="1" t="str">
        <f>IF(表格4[[#This Row],[Close]]&gt;表格4[[#This Row],[3-Day Average]],"Buy",IF(表格4[[#This Row],[Close]]&lt;表格4[[#This Row],[3-Day Average]],"Sell",""))</f>
        <v>Buy</v>
      </c>
      <c r="E902" s="5">
        <f>IF(表格4[[#This Row],[Suggestion]]="Buy",E901-FLOOR(E901/表格4[[#This Row],[Close]],1)*表格4[[#This Row],[Close]],IF(表格4[[#This Row],[Suggestion]]="Sell",E901+F901*表格4[[#This Row],[Close]],E901))</f>
        <v>42.39000000001397</v>
      </c>
      <c r="F902" s="1">
        <f>IF(表格4[[#This Row],[Suggestion]]="Buy",F901+FLOOR(E901/表格4[[#This Row],[Close]],1),IF(表格4[[#This Row],[Suggestion]]="Sell",0,F901))</f>
        <v>1603</v>
      </c>
      <c r="G902" s="5">
        <f>表格4[[#This Row],[Cash]]+表格4[[#This Row],[Stock Held]]*表格4[[#This Row],[Close]]</f>
        <v>83398.390000000014</v>
      </c>
      <c r="H902" s="7">
        <f>(表格4[[#This Row],[Close]]-$B$2)/$B$2</f>
        <v>0.15684093437152385</v>
      </c>
      <c r="I902" s="7">
        <f>(表格4[[#This Row],[Capital]]-$G$2)/$G$2</f>
        <v>-0.16601609999999986</v>
      </c>
    </row>
    <row r="903" spans="1:9" x14ac:dyDescent="0.25">
      <c r="A903" s="6">
        <v>39981</v>
      </c>
      <c r="B903" s="1">
        <v>51.8</v>
      </c>
      <c r="C903" s="4">
        <f t="shared" si="14"/>
        <v>51.783333333333331</v>
      </c>
      <c r="D903" s="1" t="str">
        <f>IF(表格4[[#This Row],[Close]]&gt;表格4[[#This Row],[3-Day Average]],"Buy",IF(表格4[[#This Row],[Close]]&lt;表格4[[#This Row],[3-Day Average]],"Sell",""))</f>
        <v>Buy</v>
      </c>
      <c r="E903" s="5">
        <f>IF(表格4[[#This Row],[Suggestion]]="Buy",E902-FLOOR(E902/表格4[[#This Row],[Close]],1)*表格4[[#This Row],[Close]],IF(表格4[[#This Row],[Suggestion]]="Sell",E902+F902*表格4[[#This Row],[Close]],E902))</f>
        <v>42.39000000001397</v>
      </c>
      <c r="F903" s="1">
        <f>IF(表格4[[#This Row],[Suggestion]]="Buy",F902+FLOOR(E902/表格4[[#This Row],[Close]],1),IF(表格4[[#This Row],[Suggestion]]="Sell",0,F902))</f>
        <v>1603</v>
      </c>
      <c r="G903" s="5">
        <f>表格4[[#This Row],[Cash]]+表格4[[#This Row],[Stock Held]]*表格4[[#This Row],[Close]]</f>
        <v>83077.790000000008</v>
      </c>
      <c r="H903" s="7">
        <f>(表格4[[#This Row],[Close]]-$B$2)/$B$2</f>
        <v>0.15239154616240252</v>
      </c>
      <c r="I903" s="7">
        <f>(表格4[[#This Row],[Capital]]-$G$2)/$G$2</f>
        <v>-0.16922209999999993</v>
      </c>
    </row>
    <row r="904" spans="1:9" x14ac:dyDescent="0.25">
      <c r="A904" s="6">
        <v>39982</v>
      </c>
      <c r="B904" s="1">
        <v>51.95</v>
      </c>
      <c r="C904" s="4">
        <f t="shared" si="14"/>
        <v>51.916666666666664</v>
      </c>
      <c r="D904" s="1" t="str">
        <f>IF(表格4[[#This Row],[Close]]&gt;表格4[[#This Row],[3-Day Average]],"Buy",IF(表格4[[#This Row],[Close]]&lt;表格4[[#This Row],[3-Day Average]],"Sell",""))</f>
        <v>Buy</v>
      </c>
      <c r="E904" s="5">
        <f>IF(表格4[[#This Row],[Suggestion]]="Buy",E903-FLOOR(E903/表格4[[#This Row],[Close]],1)*表格4[[#This Row],[Close]],IF(表格4[[#This Row],[Suggestion]]="Sell",E903+F903*表格4[[#This Row],[Close]],E903))</f>
        <v>42.39000000001397</v>
      </c>
      <c r="F904" s="1">
        <f>IF(表格4[[#This Row],[Suggestion]]="Buy",F903+FLOOR(E903/表格4[[#This Row],[Close]],1),IF(表格4[[#This Row],[Suggestion]]="Sell",0,F903))</f>
        <v>1603</v>
      </c>
      <c r="G904" s="5">
        <f>表格4[[#This Row],[Cash]]+表格4[[#This Row],[Stock Held]]*表格4[[#This Row],[Close]]</f>
        <v>83318.24000000002</v>
      </c>
      <c r="H904" s="7">
        <f>(表格4[[#This Row],[Close]]-$B$2)/$B$2</f>
        <v>0.15572858731924361</v>
      </c>
      <c r="I904" s="7">
        <f>(表格4[[#This Row],[Capital]]-$G$2)/$G$2</f>
        <v>-0.16681759999999979</v>
      </c>
    </row>
    <row r="905" spans="1:9" x14ac:dyDescent="0.25">
      <c r="A905" s="6">
        <v>39983</v>
      </c>
      <c r="B905" s="1">
        <v>51.8</v>
      </c>
      <c r="C905" s="4">
        <f t="shared" si="14"/>
        <v>51.85</v>
      </c>
      <c r="D905" s="1" t="str">
        <f>IF(表格4[[#This Row],[Close]]&gt;表格4[[#This Row],[3-Day Average]],"Buy",IF(表格4[[#This Row],[Close]]&lt;表格4[[#This Row],[3-Day Average]],"Sell",""))</f>
        <v>Sell</v>
      </c>
      <c r="E905" s="5">
        <f>IF(表格4[[#This Row],[Suggestion]]="Buy",E904-FLOOR(E904/表格4[[#This Row],[Close]],1)*表格4[[#This Row],[Close]],IF(表格4[[#This Row],[Suggestion]]="Sell",E904+F904*表格4[[#This Row],[Close]],E904))</f>
        <v>83077.790000000008</v>
      </c>
      <c r="F905" s="1">
        <f>IF(表格4[[#This Row],[Suggestion]]="Buy",F904+FLOOR(E904/表格4[[#This Row],[Close]],1),IF(表格4[[#This Row],[Suggestion]]="Sell",0,F904))</f>
        <v>0</v>
      </c>
      <c r="G905" s="5">
        <f>表格4[[#This Row],[Cash]]+表格4[[#This Row],[Stock Held]]*表格4[[#This Row],[Close]]</f>
        <v>83077.790000000008</v>
      </c>
      <c r="H905" s="7">
        <f>(表格4[[#This Row],[Close]]-$B$2)/$B$2</f>
        <v>0.15239154616240252</v>
      </c>
      <c r="I905" s="7">
        <f>(表格4[[#This Row],[Capital]]-$G$2)/$G$2</f>
        <v>-0.16922209999999993</v>
      </c>
    </row>
    <row r="906" spans="1:9" x14ac:dyDescent="0.25">
      <c r="A906" s="6">
        <v>39986</v>
      </c>
      <c r="B906" s="1">
        <v>51.65</v>
      </c>
      <c r="C906" s="4">
        <f t="shared" si="14"/>
        <v>51.800000000000004</v>
      </c>
      <c r="D906" s="1" t="str">
        <f>IF(表格4[[#This Row],[Close]]&gt;表格4[[#This Row],[3-Day Average]],"Buy",IF(表格4[[#This Row],[Close]]&lt;表格4[[#This Row],[3-Day Average]],"Sell",""))</f>
        <v>Sell</v>
      </c>
      <c r="E906" s="5">
        <f>IF(表格4[[#This Row],[Suggestion]]="Buy",E905-FLOOR(E905/表格4[[#This Row],[Close]],1)*表格4[[#This Row],[Close]],IF(表格4[[#This Row],[Suggestion]]="Sell",E905+F905*表格4[[#This Row],[Close]],E905))</f>
        <v>83077.790000000008</v>
      </c>
      <c r="F906" s="1">
        <f>IF(表格4[[#This Row],[Suggestion]]="Buy",F905+FLOOR(E905/表格4[[#This Row],[Close]],1),IF(表格4[[#This Row],[Suggestion]]="Sell",0,F905))</f>
        <v>0</v>
      </c>
      <c r="G906" s="5">
        <f>表格4[[#This Row],[Cash]]+表格4[[#This Row],[Stock Held]]*表格4[[#This Row],[Close]]</f>
        <v>83077.790000000008</v>
      </c>
      <c r="H906" s="7">
        <f>(表格4[[#This Row],[Close]]-$B$2)/$B$2</f>
        <v>0.14905450500556164</v>
      </c>
      <c r="I906" s="7">
        <f>(表格4[[#This Row],[Capital]]-$G$2)/$G$2</f>
        <v>-0.16922209999999993</v>
      </c>
    </row>
    <row r="907" spans="1:9" x14ac:dyDescent="0.25">
      <c r="A907" s="6">
        <v>39987</v>
      </c>
      <c r="B907" s="1">
        <v>51.85</v>
      </c>
      <c r="C907" s="4">
        <f t="shared" si="14"/>
        <v>51.766666666666659</v>
      </c>
      <c r="D907" s="1" t="str">
        <f>IF(表格4[[#This Row],[Close]]&gt;表格4[[#This Row],[3-Day Average]],"Buy",IF(表格4[[#This Row],[Close]]&lt;表格4[[#This Row],[3-Day Average]],"Sell",""))</f>
        <v>Buy</v>
      </c>
      <c r="E907" s="5">
        <f>IF(表格4[[#This Row],[Suggestion]]="Buy",E906-FLOOR(E906/表格4[[#This Row],[Close]],1)*表格4[[#This Row],[Close]],IF(表格4[[#This Row],[Suggestion]]="Sell",E906+F906*表格4[[#This Row],[Close]],E906))</f>
        <v>14.090000000011059</v>
      </c>
      <c r="F907" s="1">
        <f>IF(表格4[[#This Row],[Suggestion]]="Buy",F906+FLOOR(E906/表格4[[#This Row],[Close]],1),IF(表格4[[#This Row],[Suggestion]]="Sell",0,F906))</f>
        <v>1602</v>
      </c>
      <c r="G907" s="5">
        <f>表格4[[#This Row],[Cash]]+表格4[[#This Row],[Stock Held]]*表格4[[#This Row],[Close]]</f>
        <v>83077.790000000008</v>
      </c>
      <c r="H907" s="7">
        <f>(表格4[[#This Row],[Close]]-$B$2)/$B$2</f>
        <v>0.15350389321468294</v>
      </c>
      <c r="I907" s="7">
        <f>(表格4[[#This Row],[Capital]]-$G$2)/$G$2</f>
        <v>-0.16922209999999993</v>
      </c>
    </row>
    <row r="908" spans="1:9" x14ac:dyDescent="0.25">
      <c r="A908" s="6">
        <v>39988</v>
      </c>
      <c r="B908" s="1">
        <v>51.9</v>
      </c>
      <c r="C908" s="4">
        <f t="shared" si="14"/>
        <v>51.800000000000004</v>
      </c>
      <c r="D908" s="1" t="str">
        <f>IF(表格4[[#This Row],[Close]]&gt;表格4[[#This Row],[3-Day Average]],"Buy",IF(表格4[[#This Row],[Close]]&lt;表格4[[#This Row],[3-Day Average]],"Sell",""))</f>
        <v>Buy</v>
      </c>
      <c r="E908" s="5">
        <f>IF(表格4[[#This Row],[Suggestion]]="Buy",E907-FLOOR(E907/表格4[[#This Row],[Close]],1)*表格4[[#This Row],[Close]],IF(表格4[[#This Row],[Suggestion]]="Sell",E907+F907*表格4[[#This Row],[Close]],E907))</f>
        <v>14.090000000011059</v>
      </c>
      <c r="F908" s="1">
        <f>IF(表格4[[#This Row],[Suggestion]]="Buy",F907+FLOOR(E907/表格4[[#This Row],[Close]],1),IF(表格4[[#This Row],[Suggestion]]="Sell",0,F907))</f>
        <v>1602</v>
      </c>
      <c r="G908" s="5">
        <f>表格4[[#This Row],[Cash]]+表格4[[#This Row],[Stock Held]]*表格4[[#This Row],[Close]]</f>
        <v>83157.890000000014</v>
      </c>
      <c r="H908" s="7">
        <f>(表格4[[#This Row],[Close]]-$B$2)/$B$2</f>
        <v>0.15461624026696319</v>
      </c>
      <c r="I908" s="7">
        <f>(表格4[[#This Row],[Capital]]-$G$2)/$G$2</f>
        <v>-0.16842109999999985</v>
      </c>
    </row>
    <row r="909" spans="1:9" x14ac:dyDescent="0.25">
      <c r="A909" s="6">
        <v>39989</v>
      </c>
      <c r="B909" s="1">
        <v>51.6</v>
      </c>
      <c r="C909" s="4">
        <f t="shared" si="14"/>
        <v>51.783333333333331</v>
      </c>
      <c r="D909" s="1" t="str">
        <f>IF(表格4[[#This Row],[Close]]&gt;表格4[[#This Row],[3-Day Average]],"Buy",IF(表格4[[#This Row],[Close]]&lt;表格4[[#This Row],[3-Day Average]],"Sell",""))</f>
        <v>Sell</v>
      </c>
      <c r="E909" s="5">
        <f>IF(表格4[[#This Row],[Suggestion]]="Buy",E908-FLOOR(E908/表格4[[#This Row],[Close]],1)*表格4[[#This Row],[Close]],IF(表格4[[#This Row],[Suggestion]]="Sell",E908+F908*表格4[[#This Row],[Close]],E908))</f>
        <v>82677.290000000008</v>
      </c>
      <c r="F909" s="1">
        <f>IF(表格4[[#This Row],[Suggestion]]="Buy",F908+FLOOR(E908/表格4[[#This Row],[Close]],1),IF(表格4[[#This Row],[Suggestion]]="Sell",0,F908))</f>
        <v>0</v>
      </c>
      <c r="G909" s="5">
        <f>表格4[[#This Row],[Cash]]+表格4[[#This Row],[Stock Held]]*表格4[[#This Row],[Close]]</f>
        <v>82677.290000000008</v>
      </c>
      <c r="H909" s="7">
        <f>(表格4[[#This Row],[Close]]-$B$2)/$B$2</f>
        <v>0.14794215795328139</v>
      </c>
      <c r="I909" s="7">
        <f>(表格4[[#This Row],[Capital]]-$G$2)/$G$2</f>
        <v>-0.17322709999999991</v>
      </c>
    </row>
    <row r="910" spans="1:9" x14ac:dyDescent="0.25">
      <c r="A910" s="6">
        <v>39990</v>
      </c>
      <c r="B910" s="1">
        <v>51.65</v>
      </c>
      <c r="C910" s="4">
        <f t="shared" si="14"/>
        <v>51.716666666666669</v>
      </c>
      <c r="D910" s="1" t="str">
        <f>IF(表格4[[#This Row],[Close]]&gt;表格4[[#This Row],[3-Day Average]],"Buy",IF(表格4[[#This Row],[Close]]&lt;表格4[[#This Row],[3-Day Average]],"Sell",""))</f>
        <v>Sell</v>
      </c>
      <c r="E910" s="5">
        <f>IF(表格4[[#This Row],[Suggestion]]="Buy",E909-FLOOR(E909/表格4[[#This Row],[Close]],1)*表格4[[#This Row],[Close]],IF(表格4[[#This Row],[Suggestion]]="Sell",E909+F909*表格4[[#This Row],[Close]],E909))</f>
        <v>82677.290000000008</v>
      </c>
      <c r="F910" s="1">
        <f>IF(表格4[[#This Row],[Suggestion]]="Buy",F909+FLOOR(E909/表格4[[#This Row],[Close]],1),IF(表格4[[#This Row],[Suggestion]]="Sell",0,F909))</f>
        <v>0</v>
      </c>
      <c r="G910" s="5">
        <f>表格4[[#This Row],[Cash]]+表格4[[#This Row],[Stock Held]]*表格4[[#This Row],[Close]]</f>
        <v>82677.290000000008</v>
      </c>
      <c r="H910" s="7">
        <f>(表格4[[#This Row],[Close]]-$B$2)/$B$2</f>
        <v>0.14905450500556164</v>
      </c>
      <c r="I910" s="7">
        <f>(表格4[[#This Row],[Capital]]-$G$2)/$G$2</f>
        <v>-0.17322709999999991</v>
      </c>
    </row>
    <row r="911" spans="1:9" x14ac:dyDescent="0.25">
      <c r="A911" s="6">
        <v>39993</v>
      </c>
      <c r="B911" s="1">
        <v>51.5</v>
      </c>
      <c r="C911" s="4">
        <f t="shared" si="14"/>
        <v>51.583333333333336</v>
      </c>
      <c r="D911" s="1" t="str">
        <f>IF(表格4[[#This Row],[Close]]&gt;表格4[[#This Row],[3-Day Average]],"Buy",IF(表格4[[#This Row],[Close]]&lt;表格4[[#This Row],[3-Day Average]],"Sell",""))</f>
        <v>Sell</v>
      </c>
      <c r="E911" s="5">
        <f>IF(表格4[[#This Row],[Suggestion]]="Buy",E910-FLOOR(E910/表格4[[#This Row],[Close]],1)*表格4[[#This Row],[Close]],IF(表格4[[#This Row],[Suggestion]]="Sell",E910+F910*表格4[[#This Row],[Close]],E910))</f>
        <v>82677.290000000008</v>
      </c>
      <c r="F911" s="1">
        <f>IF(表格4[[#This Row],[Suggestion]]="Buy",F910+FLOOR(E910/表格4[[#This Row],[Close]],1),IF(表格4[[#This Row],[Suggestion]]="Sell",0,F910))</f>
        <v>0</v>
      </c>
      <c r="G911" s="5">
        <f>表格4[[#This Row],[Cash]]+表格4[[#This Row],[Stock Held]]*表格4[[#This Row],[Close]]</f>
        <v>82677.290000000008</v>
      </c>
      <c r="H911" s="7">
        <f>(表格4[[#This Row],[Close]]-$B$2)/$B$2</f>
        <v>0.14571746384872072</v>
      </c>
      <c r="I911" s="7">
        <f>(表格4[[#This Row],[Capital]]-$G$2)/$G$2</f>
        <v>-0.17322709999999991</v>
      </c>
    </row>
    <row r="912" spans="1:9" x14ac:dyDescent="0.25">
      <c r="A912" s="6">
        <v>39994</v>
      </c>
      <c r="B912" s="1">
        <v>51.4</v>
      </c>
      <c r="C912" s="4">
        <f t="shared" si="14"/>
        <v>51.516666666666673</v>
      </c>
      <c r="D912" s="1" t="str">
        <f>IF(表格4[[#This Row],[Close]]&gt;表格4[[#This Row],[3-Day Average]],"Buy",IF(表格4[[#This Row],[Close]]&lt;表格4[[#This Row],[3-Day Average]],"Sell",""))</f>
        <v>Sell</v>
      </c>
      <c r="E912" s="5">
        <f>IF(表格4[[#This Row],[Suggestion]]="Buy",E911-FLOOR(E911/表格4[[#This Row],[Close]],1)*表格4[[#This Row],[Close]],IF(表格4[[#This Row],[Suggestion]]="Sell",E911+F911*表格4[[#This Row],[Close]],E911))</f>
        <v>82677.290000000008</v>
      </c>
      <c r="F912" s="1">
        <f>IF(表格4[[#This Row],[Suggestion]]="Buy",F911+FLOOR(E911/表格4[[#This Row],[Close]],1),IF(表格4[[#This Row],[Suggestion]]="Sell",0,F911))</f>
        <v>0</v>
      </c>
      <c r="G912" s="5">
        <f>表格4[[#This Row],[Cash]]+表格4[[#This Row],[Stock Held]]*表格4[[#This Row],[Close]]</f>
        <v>82677.290000000008</v>
      </c>
      <c r="H912" s="7">
        <f>(表格4[[#This Row],[Close]]-$B$2)/$B$2</f>
        <v>0.14349276974416009</v>
      </c>
      <c r="I912" s="7">
        <f>(表格4[[#This Row],[Capital]]-$G$2)/$G$2</f>
        <v>-0.17322709999999991</v>
      </c>
    </row>
    <row r="913" spans="1:9" x14ac:dyDescent="0.25">
      <c r="A913" s="6">
        <v>39995</v>
      </c>
      <c r="B913" s="1">
        <v>51.4</v>
      </c>
      <c r="C913" s="4">
        <f t="shared" si="14"/>
        <v>51.433333333333337</v>
      </c>
      <c r="D913" s="1" t="str">
        <f>IF(表格4[[#This Row],[Close]]&gt;表格4[[#This Row],[3-Day Average]],"Buy",IF(表格4[[#This Row],[Close]]&lt;表格4[[#This Row],[3-Day Average]],"Sell",""))</f>
        <v>Sell</v>
      </c>
      <c r="E913" s="5">
        <f>IF(表格4[[#This Row],[Suggestion]]="Buy",E912-FLOOR(E912/表格4[[#This Row],[Close]],1)*表格4[[#This Row],[Close]],IF(表格4[[#This Row],[Suggestion]]="Sell",E912+F912*表格4[[#This Row],[Close]],E912))</f>
        <v>82677.290000000008</v>
      </c>
      <c r="F913" s="1">
        <f>IF(表格4[[#This Row],[Suggestion]]="Buy",F912+FLOOR(E912/表格4[[#This Row],[Close]],1),IF(表格4[[#This Row],[Suggestion]]="Sell",0,F912))</f>
        <v>0</v>
      </c>
      <c r="G913" s="5">
        <f>表格4[[#This Row],[Cash]]+表格4[[#This Row],[Stock Held]]*表格4[[#This Row],[Close]]</f>
        <v>82677.290000000008</v>
      </c>
      <c r="H913" s="7">
        <f>(表格4[[#This Row],[Close]]-$B$2)/$B$2</f>
        <v>0.14349276974416009</v>
      </c>
      <c r="I913" s="7">
        <f>(表格4[[#This Row],[Capital]]-$G$2)/$G$2</f>
        <v>-0.17322709999999991</v>
      </c>
    </row>
    <row r="914" spans="1:9" x14ac:dyDescent="0.25">
      <c r="A914" s="6">
        <v>39996</v>
      </c>
      <c r="B914" s="1">
        <v>51.2</v>
      </c>
      <c r="C914" s="4">
        <f t="shared" si="14"/>
        <v>51.333333333333336</v>
      </c>
      <c r="D914" s="1" t="str">
        <f>IF(表格4[[#This Row],[Close]]&gt;表格4[[#This Row],[3-Day Average]],"Buy",IF(表格4[[#This Row],[Close]]&lt;表格4[[#This Row],[3-Day Average]],"Sell",""))</f>
        <v>Sell</v>
      </c>
      <c r="E914" s="5">
        <f>IF(表格4[[#This Row],[Suggestion]]="Buy",E913-FLOOR(E913/表格4[[#This Row],[Close]],1)*表格4[[#This Row],[Close]],IF(表格4[[#This Row],[Suggestion]]="Sell",E913+F913*表格4[[#This Row],[Close]],E913))</f>
        <v>82677.290000000008</v>
      </c>
      <c r="F914" s="1">
        <f>IF(表格4[[#This Row],[Suggestion]]="Buy",F913+FLOOR(E913/表格4[[#This Row],[Close]],1),IF(表格4[[#This Row],[Suggestion]]="Sell",0,F913))</f>
        <v>0</v>
      </c>
      <c r="G914" s="5">
        <f>表格4[[#This Row],[Cash]]+表格4[[#This Row],[Stock Held]]*表格4[[#This Row],[Close]]</f>
        <v>82677.290000000008</v>
      </c>
      <c r="H914" s="7">
        <f>(表格4[[#This Row],[Close]]-$B$2)/$B$2</f>
        <v>0.13904338153503892</v>
      </c>
      <c r="I914" s="7">
        <f>(表格4[[#This Row],[Capital]]-$G$2)/$G$2</f>
        <v>-0.17322709999999991</v>
      </c>
    </row>
    <row r="915" spans="1:9" x14ac:dyDescent="0.25">
      <c r="A915" s="6">
        <v>39997</v>
      </c>
      <c r="B915" s="1">
        <v>51.3</v>
      </c>
      <c r="C915" s="4">
        <f t="shared" si="14"/>
        <v>51.29999999999999</v>
      </c>
      <c r="D915" s="1" t="str">
        <f>IF(表格4[[#This Row],[Close]]&gt;表格4[[#This Row],[3-Day Average]],"Buy",IF(表格4[[#This Row],[Close]]&lt;表格4[[#This Row],[3-Day Average]],"Sell",""))</f>
        <v/>
      </c>
      <c r="E915" s="5">
        <f>IF(表格4[[#This Row],[Suggestion]]="Buy",E914-FLOOR(E914/表格4[[#This Row],[Close]],1)*表格4[[#This Row],[Close]],IF(表格4[[#This Row],[Suggestion]]="Sell",E914+F914*表格4[[#This Row],[Close]],E914))</f>
        <v>82677.290000000008</v>
      </c>
      <c r="F915" s="1">
        <f>IF(表格4[[#This Row],[Suggestion]]="Buy",F914+FLOOR(E914/表格4[[#This Row],[Close]],1),IF(表格4[[#This Row],[Suggestion]]="Sell",0,F914))</f>
        <v>0</v>
      </c>
      <c r="G915" s="5">
        <f>表格4[[#This Row],[Cash]]+表格4[[#This Row],[Stock Held]]*表格4[[#This Row],[Close]]</f>
        <v>82677.290000000008</v>
      </c>
      <c r="H915" s="7">
        <f>(表格4[[#This Row],[Close]]-$B$2)/$B$2</f>
        <v>0.14126807563959942</v>
      </c>
      <c r="I915" s="7">
        <f>(表格4[[#This Row],[Capital]]-$G$2)/$G$2</f>
        <v>-0.17322709999999991</v>
      </c>
    </row>
    <row r="916" spans="1:9" x14ac:dyDescent="0.25">
      <c r="A916" s="6">
        <v>40000</v>
      </c>
      <c r="B916" s="1">
        <v>51.4</v>
      </c>
      <c r="C916" s="4">
        <f t="shared" si="14"/>
        <v>51.300000000000004</v>
      </c>
      <c r="D916" s="1" t="str">
        <f>IF(表格4[[#This Row],[Close]]&gt;表格4[[#This Row],[3-Day Average]],"Buy",IF(表格4[[#This Row],[Close]]&lt;表格4[[#This Row],[3-Day Average]],"Sell",""))</f>
        <v>Buy</v>
      </c>
      <c r="E916" s="5">
        <f>IF(表格4[[#This Row],[Suggestion]]="Buy",E915-FLOOR(E915/表格4[[#This Row],[Close]],1)*表格4[[#This Row],[Close]],IF(表格4[[#This Row],[Suggestion]]="Sell",E915+F915*表格4[[#This Row],[Close]],E915))</f>
        <v>26.090000000011059</v>
      </c>
      <c r="F916" s="1">
        <f>IF(表格4[[#This Row],[Suggestion]]="Buy",F915+FLOOR(E915/表格4[[#This Row],[Close]],1),IF(表格4[[#This Row],[Suggestion]]="Sell",0,F915))</f>
        <v>1608</v>
      </c>
      <c r="G916" s="5">
        <f>表格4[[#This Row],[Cash]]+表格4[[#This Row],[Stock Held]]*表格4[[#This Row],[Close]]</f>
        <v>82677.290000000008</v>
      </c>
      <c r="H916" s="7">
        <f>(表格4[[#This Row],[Close]]-$B$2)/$B$2</f>
        <v>0.14349276974416009</v>
      </c>
      <c r="I916" s="7">
        <f>(表格4[[#This Row],[Capital]]-$G$2)/$G$2</f>
        <v>-0.17322709999999991</v>
      </c>
    </row>
    <row r="917" spans="1:9" x14ac:dyDescent="0.25">
      <c r="A917" s="6">
        <v>40001</v>
      </c>
      <c r="B917" s="1">
        <v>51.65</v>
      </c>
      <c r="C917" s="4">
        <f t="shared" si="14"/>
        <v>51.449999999999996</v>
      </c>
      <c r="D917" s="1" t="str">
        <f>IF(表格4[[#This Row],[Close]]&gt;表格4[[#This Row],[3-Day Average]],"Buy",IF(表格4[[#This Row],[Close]]&lt;表格4[[#This Row],[3-Day Average]],"Sell",""))</f>
        <v>Buy</v>
      </c>
      <c r="E917" s="5">
        <f>IF(表格4[[#This Row],[Suggestion]]="Buy",E916-FLOOR(E916/表格4[[#This Row],[Close]],1)*表格4[[#This Row],[Close]],IF(表格4[[#This Row],[Suggestion]]="Sell",E916+F916*表格4[[#This Row],[Close]],E916))</f>
        <v>26.090000000011059</v>
      </c>
      <c r="F917" s="1">
        <f>IF(表格4[[#This Row],[Suggestion]]="Buy",F916+FLOOR(E916/表格4[[#This Row],[Close]],1),IF(表格4[[#This Row],[Suggestion]]="Sell",0,F916))</f>
        <v>1608</v>
      </c>
      <c r="G917" s="5">
        <f>表格4[[#This Row],[Cash]]+表格4[[#This Row],[Stock Held]]*表格4[[#This Row],[Close]]</f>
        <v>83079.290000000008</v>
      </c>
      <c r="H917" s="7">
        <f>(表格4[[#This Row],[Close]]-$B$2)/$B$2</f>
        <v>0.14905450500556164</v>
      </c>
      <c r="I917" s="7">
        <f>(表格4[[#This Row],[Capital]]-$G$2)/$G$2</f>
        <v>-0.16920709999999992</v>
      </c>
    </row>
    <row r="918" spans="1:9" x14ac:dyDescent="0.25">
      <c r="A918" s="6">
        <v>40002</v>
      </c>
      <c r="B918" s="1">
        <v>51.85</v>
      </c>
      <c r="C918" s="4">
        <f t="shared" si="14"/>
        <v>51.633333333333333</v>
      </c>
      <c r="D918" s="1" t="str">
        <f>IF(表格4[[#This Row],[Close]]&gt;表格4[[#This Row],[3-Day Average]],"Buy",IF(表格4[[#This Row],[Close]]&lt;表格4[[#This Row],[3-Day Average]],"Sell",""))</f>
        <v>Buy</v>
      </c>
      <c r="E918" s="5">
        <f>IF(表格4[[#This Row],[Suggestion]]="Buy",E917-FLOOR(E917/表格4[[#This Row],[Close]],1)*表格4[[#This Row],[Close]],IF(表格4[[#This Row],[Suggestion]]="Sell",E917+F917*表格4[[#This Row],[Close]],E917))</f>
        <v>26.090000000011059</v>
      </c>
      <c r="F918" s="1">
        <f>IF(表格4[[#This Row],[Suggestion]]="Buy",F917+FLOOR(E917/表格4[[#This Row],[Close]],1),IF(表格4[[#This Row],[Suggestion]]="Sell",0,F917))</f>
        <v>1608</v>
      </c>
      <c r="G918" s="5">
        <f>表格4[[#This Row],[Cash]]+表格4[[#This Row],[Stock Held]]*表格4[[#This Row],[Close]]</f>
        <v>83400.890000000014</v>
      </c>
      <c r="H918" s="7">
        <f>(表格4[[#This Row],[Close]]-$B$2)/$B$2</f>
        <v>0.15350389321468294</v>
      </c>
      <c r="I918" s="7">
        <f>(表格4[[#This Row],[Capital]]-$G$2)/$G$2</f>
        <v>-0.16599109999999986</v>
      </c>
    </row>
    <row r="919" spans="1:9" x14ac:dyDescent="0.25">
      <c r="A919" s="6">
        <v>40003</v>
      </c>
      <c r="B919" s="1">
        <v>51.75</v>
      </c>
      <c r="C919" s="4">
        <f t="shared" si="14"/>
        <v>51.75</v>
      </c>
      <c r="D919" s="1" t="str">
        <f>IF(表格4[[#This Row],[Close]]&gt;表格4[[#This Row],[3-Day Average]],"Buy",IF(表格4[[#This Row],[Close]]&lt;表格4[[#This Row],[3-Day Average]],"Sell",""))</f>
        <v/>
      </c>
      <c r="E919" s="5">
        <f>IF(表格4[[#This Row],[Suggestion]]="Buy",E918-FLOOR(E918/表格4[[#This Row],[Close]],1)*表格4[[#This Row],[Close]],IF(表格4[[#This Row],[Suggestion]]="Sell",E918+F918*表格4[[#This Row],[Close]],E918))</f>
        <v>26.090000000011059</v>
      </c>
      <c r="F919" s="1">
        <f>IF(表格4[[#This Row],[Suggestion]]="Buy",F918+FLOOR(E918/表格4[[#This Row],[Close]],1),IF(表格4[[#This Row],[Suggestion]]="Sell",0,F918))</f>
        <v>1608</v>
      </c>
      <c r="G919" s="5">
        <f>表格4[[#This Row],[Cash]]+表格4[[#This Row],[Stock Held]]*表格4[[#This Row],[Close]]</f>
        <v>83240.090000000011</v>
      </c>
      <c r="H919" s="7">
        <f>(表格4[[#This Row],[Close]]-$B$2)/$B$2</f>
        <v>0.15127919911012228</v>
      </c>
      <c r="I919" s="7">
        <f>(表格4[[#This Row],[Capital]]-$G$2)/$G$2</f>
        <v>-0.16759909999999989</v>
      </c>
    </row>
    <row r="920" spans="1:9" x14ac:dyDescent="0.25">
      <c r="A920" s="6">
        <v>40004</v>
      </c>
      <c r="B920" s="1">
        <v>51.7</v>
      </c>
      <c r="C920" s="4">
        <f t="shared" si="14"/>
        <v>51.766666666666673</v>
      </c>
      <c r="D920" s="1" t="str">
        <f>IF(表格4[[#This Row],[Close]]&gt;表格4[[#This Row],[3-Day Average]],"Buy",IF(表格4[[#This Row],[Close]]&lt;表格4[[#This Row],[3-Day Average]],"Sell",""))</f>
        <v>Sell</v>
      </c>
      <c r="E920" s="5">
        <f>IF(表格4[[#This Row],[Suggestion]]="Buy",E919-FLOOR(E919/表格4[[#This Row],[Close]],1)*表格4[[#This Row],[Close]],IF(表格4[[#This Row],[Suggestion]]="Sell",E919+F919*表格4[[#This Row],[Close]],E919))</f>
        <v>83159.690000000017</v>
      </c>
      <c r="F920" s="1">
        <f>IF(表格4[[#This Row],[Suggestion]]="Buy",F919+FLOOR(E919/表格4[[#This Row],[Close]],1),IF(表格4[[#This Row],[Suggestion]]="Sell",0,F919))</f>
        <v>0</v>
      </c>
      <c r="G920" s="5">
        <f>表格4[[#This Row],[Cash]]+表格4[[#This Row],[Stock Held]]*表格4[[#This Row],[Close]]</f>
        <v>83159.690000000017</v>
      </c>
      <c r="H920" s="7">
        <f>(表格4[[#This Row],[Close]]-$B$2)/$B$2</f>
        <v>0.15016685205784203</v>
      </c>
      <c r="I920" s="7">
        <f>(表格4[[#This Row],[Capital]]-$G$2)/$G$2</f>
        <v>-0.16840309999999983</v>
      </c>
    </row>
    <row r="921" spans="1:9" x14ac:dyDescent="0.25">
      <c r="A921" s="6">
        <v>40007</v>
      </c>
      <c r="B921" s="1">
        <v>51.9</v>
      </c>
      <c r="C921" s="4">
        <f t="shared" si="14"/>
        <v>51.783333333333331</v>
      </c>
      <c r="D921" s="1" t="str">
        <f>IF(表格4[[#This Row],[Close]]&gt;表格4[[#This Row],[3-Day Average]],"Buy",IF(表格4[[#This Row],[Close]]&lt;表格4[[#This Row],[3-Day Average]],"Sell",""))</f>
        <v>Buy</v>
      </c>
      <c r="E921" s="5">
        <f>IF(表格4[[#This Row],[Suggestion]]="Buy",E920-FLOOR(E920/表格4[[#This Row],[Close]],1)*表格4[[#This Row],[Close]],IF(表格4[[#This Row],[Suggestion]]="Sell",E920+F920*表格4[[#This Row],[Close]],E920))</f>
        <v>15.89000000001397</v>
      </c>
      <c r="F921" s="1">
        <f>IF(表格4[[#This Row],[Suggestion]]="Buy",F920+FLOOR(E920/表格4[[#This Row],[Close]],1),IF(表格4[[#This Row],[Suggestion]]="Sell",0,F920))</f>
        <v>1602</v>
      </c>
      <c r="G921" s="5">
        <f>表格4[[#This Row],[Cash]]+表格4[[#This Row],[Stock Held]]*表格4[[#This Row],[Close]]</f>
        <v>83159.690000000017</v>
      </c>
      <c r="H921" s="7">
        <f>(表格4[[#This Row],[Close]]-$B$2)/$B$2</f>
        <v>0.15461624026696319</v>
      </c>
      <c r="I921" s="7">
        <f>(表格4[[#This Row],[Capital]]-$G$2)/$G$2</f>
        <v>-0.16840309999999983</v>
      </c>
    </row>
    <row r="922" spans="1:9" x14ac:dyDescent="0.25">
      <c r="A922" s="6">
        <v>40008</v>
      </c>
      <c r="B922" s="1">
        <v>52.15</v>
      </c>
      <c r="C922" s="4">
        <f t="shared" si="14"/>
        <v>51.916666666666664</v>
      </c>
      <c r="D922" s="1" t="str">
        <f>IF(表格4[[#This Row],[Close]]&gt;表格4[[#This Row],[3-Day Average]],"Buy",IF(表格4[[#This Row],[Close]]&lt;表格4[[#This Row],[3-Day Average]],"Sell",""))</f>
        <v>Buy</v>
      </c>
      <c r="E922" s="5">
        <f>IF(表格4[[#This Row],[Suggestion]]="Buy",E921-FLOOR(E921/表格4[[#This Row],[Close]],1)*表格4[[#This Row],[Close]],IF(表格4[[#This Row],[Suggestion]]="Sell",E921+F921*表格4[[#This Row],[Close]],E921))</f>
        <v>15.89000000001397</v>
      </c>
      <c r="F922" s="1">
        <f>IF(表格4[[#This Row],[Suggestion]]="Buy",F921+FLOOR(E921/表格4[[#This Row],[Close]],1),IF(表格4[[#This Row],[Suggestion]]="Sell",0,F921))</f>
        <v>1602</v>
      </c>
      <c r="G922" s="5">
        <f>表格4[[#This Row],[Cash]]+表格4[[#This Row],[Stock Held]]*表格4[[#This Row],[Close]]</f>
        <v>83560.190000000017</v>
      </c>
      <c r="H922" s="7">
        <f>(表格4[[#This Row],[Close]]-$B$2)/$B$2</f>
        <v>0.16017797552836474</v>
      </c>
      <c r="I922" s="7">
        <f>(表格4[[#This Row],[Capital]]-$G$2)/$G$2</f>
        <v>-0.16439809999999982</v>
      </c>
    </row>
    <row r="923" spans="1:9" x14ac:dyDescent="0.25">
      <c r="A923" s="6">
        <v>40009</v>
      </c>
      <c r="B923" s="1">
        <v>52.3</v>
      </c>
      <c r="C923" s="4">
        <f t="shared" si="14"/>
        <v>52.116666666666667</v>
      </c>
      <c r="D923" s="1" t="str">
        <f>IF(表格4[[#This Row],[Close]]&gt;表格4[[#This Row],[3-Day Average]],"Buy",IF(表格4[[#This Row],[Close]]&lt;表格4[[#This Row],[3-Day Average]],"Sell",""))</f>
        <v>Buy</v>
      </c>
      <c r="E923" s="5">
        <f>IF(表格4[[#This Row],[Suggestion]]="Buy",E922-FLOOR(E922/表格4[[#This Row],[Close]],1)*表格4[[#This Row],[Close]],IF(表格4[[#This Row],[Suggestion]]="Sell",E922+F922*表格4[[#This Row],[Close]],E922))</f>
        <v>15.89000000001397</v>
      </c>
      <c r="F923" s="1">
        <f>IF(表格4[[#This Row],[Suggestion]]="Buy",F922+FLOOR(E922/表格4[[#This Row],[Close]],1),IF(表格4[[#This Row],[Suggestion]]="Sell",0,F922))</f>
        <v>1602</v>
      </c>
      <c r="G923" s="5">
        <f>表格4[[#This Row],[Cash]]+表格4[[#This Row],[Stock Held]]*表格4[[#This Row],[Close]]</f>
        <v>83800.490000000005</v>
      </c>
      <c r="H923" s="7">
        <f>(表格4[[#This Row],[Close]]-$B$2)/$B$2</f>
        <v>0.16351501668520566</v>
      </c>
      <c r="I923" s="7">
        <f>(表格4[[#This Row],[Capital]]-$G$2)/$G$2</f>
        <v>-0.16199509999999995</v>
      </c>
    </row>
    <row r="924" spans="1:9" x14ac:dyDescent="0.25">
      <c r="A924" s="6">
        <v>40010</v>
      </c>
      <c r="B924" s="1">
        <v>51.95</v>
      </c>
      <c r="C924" s="4">
        <f t="shared" si="14"/>
        <v>52.133333333333326</v>
      </c>
      <c r="D924" s="1" t="str">
        <f>IF(表格4[[#This Row],[Close]]&gt;表格4[[#This Row],[3-Day Average]],"Buy",IF(表格4[[#This Row],[Close]]&lt;表格4[[#This Row],[3-Day Average]],"Sell",""))</f>
        <v>Sell</v>
      </c>
      <c r="E924" s="5">
        <f>IF(表格4[[#This Row],[Suggestion]]="Buy",E923-FLOOR(E923/表格4[[#This Row],[Close]],1)*表格4[[#This Row],[Close]],IF(表格4[[#This Row],[Suggestion]]="Sell",E923+F923*表格4[[#This Row],[Close]],E923))</f>
        <v>83239.790000000023</v>
      </c>
      <c r="F924" s="1">
        <f>IF(表格4[[#This Row],[Suggestion]]="Buy",F923+FLOOR(E923/表格4[[#This Row],[Close]],1),IF(表格4[[#This Row],[Suggestion]]="Sell",0,F923))</f>
        <v>0</v>
      </c>
      <c r="G924" s="5">
        <f>表格4[[#This Row],[Cash]]+表格4[[#This Row],[Stock Held]]*表格4[[#This Row],[Close]]</f>
        <v>83239.790000000023</v>
      </c>
      <c r="H924" s="7">
        <f>(表格4[[#This Row],[Close]]-$B$2)/$B$2</f>
        <v>0.15572858731924361</v>
      </c>
      <c r="I924" s="7">
        <f>(表格4[[#This Row],[Capital]]-$G$2)/$G$2</f>
        <v>-0.16760209999999978</v>
      </c>
    </row>
    <row r="925" spans="1:9" x14ac:dyDescent="0.25">
      <c r="A925" s="6">
        <v>40011</v>
      </c>
      <c r="B925" s="1">
        <v>52.15</v>
      </c>
      <c r="C925" s="4">
        <f t="shared" si="14"/>
        <v>52.133333333333333</v>
      </c>
      <c r="D925" s="1" t="str">
        <f>IF(表格4[[#This Row],[Close]]&gt;表格4[[#This Row],[3-Day Average]],"Buy",IF(表格4[[#This Row],[Close]]&lt;表格4[[#This Row],[3-Day Average]],"Sell",""))</f>
        <v>Buy</v>
      </c>
      <c r="E925" s="5">
        <f>IF(表格4[[#This Row],[Suggestion]]="Buy",E924-FLOOR(E924/表格4[[#This Row],[Close]],1)*表格4[[#This Row],[Close]],IF(表格4[[#This Row],[Suggestion]]="Sell",E924+F924*表格4[[#This Row],[Close]],E924))</f>
        <v>8.3900000000285218</v>
      </c>
      <c r="F925" s="1">
        <f>IF(表格4[[#This Row],[Suggestion]]="Buy",F924+FLOOR(E924/表格4[[#This Row],[Close]],1),IF(表格4[[#This Row],[Suggestion]]="Sell",0,F924))</f>
        <v>1596</v>
      </c>
      <c r="G925" s="5">
        <f>表格4[[#This Row],[Cash]]+表格4[[#This Row],[Stock Held]]*表格4[[#This Row],[Close]]</f>
        <v>83239.790000000023</v>
      </c>
      <c r="H925" s="7">
        <f>(表格4[[#This Row],[Close]]-$B$2)/$B$2</f>
        <v>0.16017797552836474</v>
      </c>
      <c r="I925" s="7">
        <f>(表格4[[#This Row],[Capital]]-$G$2)/$G$2</f>
        <v>-0.16760209999999978</v>
      </c>
    </row>
    <row r="926" spans="1:9" x14ac:dyDescent="0.25">
      <c r="A926" s="6">
        <v>40014</v>
      </c>
      <c r="B926" s="1">
        <v>51.95</v>
      </c>
      <c r="C926" s="4">
        <f t="shared" si="14"/>
        <v>52.016666666666673</v>
      </c>
      <c r="D926" s="1" t="str">
        <f>IF(表格4[[#This Row],[Close]]&gt;表格4[[#This Row],[3-Day Average]],"Buy",IF(表格4[[#This Row],[Close]]&lt;表格4[[#This Row],[3-Day Average]],"Sell",""))</f>
        <v>Sell</v>
      </c>
      <c r="E926" s="5">
        <f>IF(表格4[[#This Row],[Suggestion]]="Buy",E925-FLOOR(E925/表格4[[#This Row],[Close]],1)*表格4[[#This Row],[Close]],IF(表格4[[#This Row],[Suggestion]]="Sell",E925+F925*表格4[[#This Row],[Close]],E925))</f>
        <v>82920.59000000004</v>
      </c>
      <c r="F926" s="1">
        <f>IF(表格4[[#This Row],[Suggestion]]="Buy",F925+FLOOR(E925/表格4[[#This Row],[Close]],1),IF(表格4[[#This Row],[Suggestion]]="Sell",0,F925))</f>
        <v>0</v>
      </c>
      <c r="G926" s="5">
        <f>表格4[[#This Row],[Cash]]+表格4[[#This Row],[Stock Held]]*表格4[[#This Row],[Close]]</f>
        <v>82920.59000000004</v>
      </c>
      <c r="H926" s="7">
        <f>(表格4[[#This Row],[Close]]-$B$2)/$B$2</f>
        <v>0.15572858731924361</v>
      </c>
      <c r="I926" s="7">
        <f>(表格4[[#This Row],[Capital]]-$G$2)/$G$2</f>
        <v>-0.17079409999999959</v>
      </c>
    </row>
    <row r="927" spans="1:9" x14ac:dyDescent="0.25">
      <c r="A927" s="6">
        <v>40015</v>
      </c>
      <c r="B927" s="1">
        <v>52.15</v>
      </c>
      <c r="C927" s="4">
        <f t="shared" si="14"/>
        <v>52.083333333333336</v>
      </c>
      <c r="D927" s="1" t="str">
        <f>IF(表格4[[#This Row],[Close]]&gt;表格4[[#This Row],[3-Day Average]],"Buy",IF(表格4[[#This Row],[Close]]&lt;表格4[[#This Row],[3-Day Average]],"Sell",""))</f>
        <v>Buy</v>
      </c>
      <c r="E927" s="5">
        <f>IF(表格4[[#This Row],[Suggestion]]="Buy",E926-FLOOR(E926/表格4[[#This Row],[Close]],1)*表格4[[#This Row],[Close]],IF(表格4[[#This Row],[Suggestion]]="Sell",E926+F926*表格4[[#This Row],[Close]],E926))</f>
        <v>2.0900000000401633</v>
      </c>
      <c r="F927" s="1">
        <f>IF(表格4[[#This Row],[Suggestion]]="Buy",F926+FLOOR(E926/表格4[[#This Row],[Close]],1),IF(表格4[[#This Row],[Suggestion]]="Sell",0,F926))</f>
        <v>1590</v>
      </c>
      <c r="G927" s="5">
        <f>表格4[[#This Row],[Cash]]+表格4[[#This Row],[Stock Held]]*表格4[[#This Row],[Close]]</f>
        <v>82920.59000000004</v>
      </c>
      <c r="H927" s="7">
        <f>(表格4[[#This Row],[Close]]-$B$2)/$B$2</f>
        <v>0.16017797552836474</v>
      </c>
      <c r="I927" s="7">
        <f>(表格4[[#This Row],[Capital]]-$G$2)/$G$2</f>
        <v>-0.17079409999999959</v>
      </c>
    </row>
    <row r="928" spans="1:9" x14ac:dyDescent="0.25">
      <c r="A928" s="6">
        <v>40016</v>
      </c>
      <c r="B928" s="1">
        <v>52.25</v>
      </c>
      <c r="C928" s="4">
        <f t="shared" si="14"/>
        <v>52.116666666666667</v>
      </c>
      <c r="D928" s="1" t="str">
        <f>IF(表格4[[#This Row],[Close]]&gt;表格4[[#This Row],[3-Day Average]],"Buy",IF(表格4[[#This Row],[Close]]&lt;表格4[[#This Row],[3-Day Average]],"Sell",""))</f>
        <v>Buy</v>
      </c>
      <c r="E928" s="5">
        <f>IF(表格4[[#This Row],[Suggestion]]="Buy",E927-FLOOR(E927/表格4[[#This Row],[Close]],1)*表格4[[#This Row],[Close]],IF(表格4[[#This Row],[Suggestion]]="Sell",E927+F927*表格4[[#This Row],[Close]],E927))</f>
        <v>2.0900000000401633</v>
      </c>
      <c r="F928" s="1">
        <f>IF(表格4[[#This Row],[Suggestion]]="Buy",F927+FLOOR(E927/表格4[[#This Row],[Close]],1),IF(表格4[[#This Row],[Suggestion]]="Sell",0,F927))</f>
        <v>1590</v>
      </c>
      <c r="G928" s="5">
        <f>表格4[[#This Row],[Cash]]+表格4[[#This Row],[Stock Held]]*表格4[[#This Row],[Close]]</f>
        <v>83079.59000000004</v>
      </c>
      <c r="H928" s="7">
        <f>(表格4[[#This Row],[Close]]-$B$2)/$B$2</f>
        <v>0.16240266963292541</v>
      </c>
      <c r="I928" s="7">
        <f>(表格4[[#This Row],[Capital]]-$G$2)/$G$2</f>
        <v>-0.16920409999999961</v>
      </c>
    </row>
    <row r="929" spans="1:9" x14ac:dyDescent="0.25">
      <c r="A929" s="6">
        <v>40017</v>
      </c>
      <c r="B929" s="1">
        <v>52.4</v>
      </c>
      <c r="C929" s="4">
        <f t="shared" si="14"/>
        <v>52.266666666666673</v>
      </c>
      <c r="D929" s="1" t="str">
        <f>IF(表格4[[#This Row],[Close]]&gt;表格4[[#This Row],[3-Day Average]],"Buy",IF(表格4[[#This Row],[Close]]&lt;表格4[[#This Row],[3-Day Average]],"Sell",""))</f>
        <v>Buy</v>
      </c>
      <c r="E929" s="5">
        <f>IF(表格4[[#This Row],[Suggestion]]="Buy",E928-FLOOR(E928/表格4[[#This Row],[Close]],1)*表格4[[#This Row],[Close]],IF(表格4[[#This Row],[Suggestion]]="Sell",E928+F928*表格4[[#This Row],[Close]],E928))</f>
        <v>2.0900000000401633</v>
      </c>
      <c r="F929" s="1">
        <f>IF(表格4[[#This Row],[Suggestion]]="Buy",F928+FLOOR(E928/表格4[[#This Row],[Close]],1),IF(表格4[[#This Row],[Suggestion]]="Sell",0,F928))</f>
        <v>1590</v>
      </c>
      <c r="G929" s="5">
        <f>表格4[[#This Row],[Cash]]+表格4[[#This Row],[Stock Held]]*表格4[[#This Row],[Close]]</f>
        <v>83318.09000000004</v>
      </c>
      <c r="H929" s="7">
        <f>(表格4[[#This Row],[Close]]-$B$2)/$B$2</f>
        <v>0.16573971078976629</v>
      </c>
      <c r="I929" s="7">
        <f>(表格4[[#This Row],[Capital]]-$G$2)/$G$2</f>
        <v>-0.16681909999999961</v>
      </c>
    </row>
    <row r="930" spans="1:9" x14ac:dyDescent="0.25">
      <c r="A930" s="6">
        <v>40018</v>
      </c>
      <c r="B930" s="1">
        <v>52.3</v>
      </c>
      <c r="C930" s="4">
        <f t="shared" si="14"/>
        <v>52.316666666666663</v>
      </c>
      <c r="D930" s="1" t="str">
        <f>IF(表格4[[#This Row],[Close]]&gt;表格4[[#This Row],[3-Day Average]],"Buy",IF(表格4[[#This Row],[Close]]&lt;表格4[[#This Row],[3-Day Average]],"Sell",""))</f>
        <v>Sell</v>
      </c>
      <c r="E930" s="5">
        <f>IF(表格4[[#This Row],[Suggestion]]="Buy",E929-FLOOR(E929/表格4[[#This Row],[Close]],1)*表格4[[#This Row],[Close]],IF(表格4[[#This Row],[Suggestion]]="Sell",E929+F929*表格4[[#This Row],[Close]],E929))</f>
        <v>83159.09000000004</v>
      </c>
      <c r="F930" s="1">
        <f>IF(表格4[[#This Row],[Suggestion]]="Buy",F929+FLOOR(E929/表格4[[#This Row],[Close]],1),IF(表格4[[#This Row],[Suggestion]]="Sell",0,F929))</f>
        <v>0</v>
      </c>
      <c r="G930" s="5">
        <f>表格4[[#This Row],[Cash]]+表格4[[#This Row],[Stock Held]]*表格4[[#This Row],[Close]]</f>
        <v>83159.09000000004</v>
      </c>
      <c r="H930" s="7">
        <f>(表格4[[#This Row],[Close]]-$B$2)/$B$2</f>
        <v>0.16351501668520566</v>
      </c>
      <c r="I930" s="7">
        <f>(表格4[[#This Row],[Capital]]-$G$2)/$G$2</f>
        <v>-0.16840909999999959</v>
      </c>
    </row>
    <row r="931" spans="1:9" x14ac:dyDescent="0.25">
      <c r="A931" s="6">
        <v>40021</v>
      </c>
      <c r="B931" s="1">
        <v>52.2</v>
      </c>
      <c r="C931" s="4">
        <f t="shared" si="14"/>
        <v>52.29999999999999</v>
      </c>
      <c r="D931" s="1" t="str">
        <f>IF(表格4[[#This Row],[Close]]&gt;表格4[[#This Row],[3-Day Average]],"Buy",IF(表格4[[#This Row],[Close]]&lt;表格4[[#This Row],[3-Day Average]],"Sell",""))</f>
        <v>Sell</v>
      </c>
      <c r="E931" s="5">
        <f>IF(表格4[[#This Row],[Suggestion]]="Buy",E930-FLOOR(E930/表格4[[#This Row],[Close]],1)*表格4[[#This Row],[Close]],IF(表格4[[#This Row],[Suggestion]]="Sell",E930+F930*表格4[[#This Row],[Close]],E930))</f>
        <v>83159.09000000004</v>
      </c>
      <c r="F931" s="1">
        <f>IF(表格4[[#This Row],[Suggestion]]="Buy",F930+FLOOR(E930/表格4[[#This Row],[Close]],1),IF(表格4[[#This Row],[Suggestion]]="Sell",0,F930))</f>
        <v>0</v>
      </c>
      <c r="G931" s="5">
        <f>表格4[[#This Row],[Cash]]+表格4[[#This Row],[Stock Held]]*表格4[[#This Row],[Close]]</f>
        <v>83159.09000000004</v>
      </c>
      <c r="H931" s="7">
        <f>(表格4[[#This Row],[Close]]-$B$2)/$B$2</f>
        <v>0.16129032258064516</v>
      </c>
      <c r="I931" s="7">
        <f>(表格4[[#This Row],[Capital]]-$G$2)/$G$2</f>
        <v>-0.16840909999999959</v>
      </c>
    </row>
    <row r="932" spans="1:9" x14ac:dyDescent="0.25">
      <c r="A932" s="6">
        <v>40022</v>
      </c>
      <c r="B932" s="1">
        <v>52.25</v>
      </c>
      <c r="C932" s="4">
        <f t="shared" si="14"/>
        <v>52.25</v>
      </c>
      <c r="D932" s="1" t="str">
        <f>IF(表格4[[#This Row],[Close]]&gt;表格4[[#This Row],[3-Day Average]],"Buy",IF(表格4[[#This Row],[Close]]&lt;表格4[[#This Row],[3-Day Average]],"Sell",""))</f>
        <v/>
      </c>
      <c r="E932" s="5">
        <f>IF(表格4[[#This Row],[Suggestion]]="Buy",E931-FLOOR(E931/表格4[[#This Row],[Close]],1)*表格4[[#This Row],[Close]],IF(表格4[[#This Row],[Suggestion]]="Sell",E931+F931*表格4[[#This Row],[Close]],E931))</f>
        <v>83159.09000000004</v>
      </c>
      <c r="F932" s="1">
        <f>IF(表格4[[#This Row],[Suggestion]]="Buy",F931+FLOOR(E931/表格4[[#This Row],[Close]],1),IF(表格4[[#This Row],[Suggestion]]="Sell",0,F931))</f>
        <v>0</v>
      </c>
      <c r="G932" s="5">
        <f>表格4[[#This Row],[Cash]]+表格4[[#This Row],[Stock Held]]*表格4[[#This Row],[Close]]</f>
        <v>83159.09000000004</v>
      </c>
      <c r="H932" s="7">
        <f>(表格4[[#This Row],[Close]]-$B$2)/$B$2</f>
        <v>0.16240266963292541</v>
      </c>
      <c r="I932" s="7">
        <f>(表格4[[#This Row],[Capital]]-$G$2)/$G$2</f>
        <v>-0.16840909999999959</v>
      </c>
    </row>
    <row r="933" spans="1:9" x14ac:dyDescent="0.25">
      <c r="A933" s="6">
        <v>40023</v>
      </c>
      <c r="B933" s="1">
        <v>52.4</v>
      </c>
      <c r="C933" s="4">
        <f t="shared" si="14"/>
        <v>52.283333333333331</v>
      </c>
      <c r="D933" s="1" t="str">
        <f>IF(表格4[[#This Row],[Close]]&gt;表格4[[#This Row],[3-Day Average]],"Buy",IF(表格4[[#This Row],[Close]]&lt;表格4[[#This Row],[3-Day Average]],"Sell",""))</f>
        <v>Buy</v>
      </c>
      <c r="E933" s="5">
        <f>IF(表格4[[#This Row],[Suggestion]]="Buy",E932-FLOOR(E932/表格4[[#This Row],[Close]],1)*表格4[[#This Row],[Close]],IF(表格4[[#This Row],[Suggestion]]="Sell",E932+F932*表格4[[#This Row],[Close]],E932))</f>
        <v>0.2900000000372529</v>
      </c>
      <c r="F933" s="1">
        <f>IF(表格4[[#This Row],[Suggestion]]="Buy",F932+FLOOR(E932/表格4[[#This Row],[Close]],1),IF(表格4[[#This Row],[Suggestion]]="Sell",0,F932))</f>
        <v>1587</v>
      </c>
      <c r="G933" s="5">
        <f>表格4[[#This Row],[Cash]]+表格4[[#This Row],[Stock Held]]*表格4[[#This Row],[Close]]</f>
        <v>83159.09000000004</v>
      </c>
      <c r="H933" s="7">
        <f>(表格4[[#This Row],[Close]]-$B$2)/$B$2</f>
        <v>0.16573971078976629</v>
      </c>
      <c r="I933" s="7">
        <f>(表格4[[#This Row],[Capital]]-$G$2)/$G$2</f>
        <v>-0.16840909999999959</v>
      </c>
    </row>
    <row r="934" spans="1:9" x14ac:dyDescent="0.25">
      <c r="A934" s="6">
        <v>40024</v>
      </c>
      <c r="B934" s="1">
        <v>52.55</v>
      </c>
      <c r="C934" s="4">
        <f t="shared" si="14"/>
        <v>52.4</v>
      </c>
      <c r="D934" s="1" t="str">
        <f>IF(表格4[[#This Row],[Close]]&gt;表格4[[#This Row],[3-Day Average]],"Buy",IF(表格4[[#This Row],[Close]]&lt;表格4[[#This Row],[3-Day Average]],"Sell",""))</f>
        <v>Buy</v>
      </c>
      <c r="E934" s="5">
        <f>IF(表格4[[#This Row],[Suggestion]]="Buy",E933-FLOOR(E933/表格4[[#This Row],[Close]],1)*表格4[[#This Row],[Close]],IF(表格4[[#This Row],[Suggestion]]="Sell",E933+F933*表格4[[#This Row],[Close]],E933))</f>
        <v>0.2900000000372529</v>
      </c>
      <c r="F934" s="1">
        <f>IF(表格4[[#This Row],[Suggestion]]="Buy",F933+FLOOR(E933/表格4[[#This Row],[Close]],1),IF(表格4[[#This Row],[Suggestion]]="Sell",0,F933))</f>
        <v>1587</v>
      </c>
      <c r="G934" s="5">
        <f>表格4[[#This Row],[Cash]]+表格4[[#This Row],[Stock Held]]*表格4[[#This Row],[Close]]</f>
        <v>83397.140000000029</v>
      </c>
      <c r="H934" s="7">
        <f>(表格4[[#This Row],[Close]]-$B$2)/$B$2</f>
        <v>0.16907675194660721</v>
      </c>
      <c r="I934" s="7">
        <f>(表格4[[#This Row],[Capital]]-$G$2)/$G$2</f>
        <v>-0.16602859999999972</v>
      </c>
    </row>
    <row r="935" spans="1:9" x14ac:dyDescent="0.25">
      <c r="A935" s="6">
        <v>40025</v>
      </c>
      <c r="B935" s="1">
        <v>52.7</v>
      </c>
      <c r="C935" s="4">
        <f t="shared" si="14"/>
        <v>52.54999999999999</v>
      </c>
      <c r="D935" s="1" t="str">
        <f>IF(表格4[[#This Row],[Close]]&gt;表格4[[#This Row],[3-Day Average]],"Buy",IF(表格4[[#This Row],[Close]]&lt;表格4[[#This Row],[3-Day Average]],"Sell",""))</f>
        <v>Buy</v>
      </c>
      <c r="E935" s="5">
        <f>IF(表格4[[#This Row],[Suggestion]]="Buy",E934-FLOOR(E934/表格4[[#This Row],[Close]],1)*表格4[[#This Row],[Close]],IF(表格4[[#This Row],[Suggestion]]="Sell",E934+F934*表格4[[#This Row],[Close]],E934))</f>
        <v>0.2900000000372529</v>
      </c>
      <c r="F935" s="1">
        <f>IF(表格4[[#This Row],[Suggestion]]="Buy",F934+FLOOR(E934/表格4[[#This Row],[Close]],1),IF(表格4[[#This Row],[Suggestion]]="Sell",0,F934))</f>
        <v>1587</v>
      </c>
      <c r="G935" s="5">
        <f>表格4[[#This Row],[Cash]]+表格4[[#This Row],[Stock Held]]*表格4[[#This Row],[Close]]</f>
        <v>83635.190000000046</v>
      </c>
      <c r="H935" s="7">
        <f>(表格4[[#This Row],[Close]]-$B$2)/$B$2</f>
        <v>0.17241379310344826</v>
      </c>
      <c r="I935" s="7">
        <f>(表格4[[#This Row],[Capital]]-$G$2)/$G$2</f>
        <v>-0.16364809999999955</v>
      </c>
    </row>
    <row r="936" spans="1:9" x14ac:dyDescent="0.25">
      <c r="A936" s="6">
        <v>40028</v>
      </c>
      <c r="B936" s="1">
        <v>52.65</v>
      </c>
      <c r="C936" s="4">
        <f t="shared" si="14"/>
        <v>52.633333333333333</v>
      </c>
      <c r="D936" s="1" t="str">
        <f>IF(表格4[[#This Row],[Close]]&gt;表格4[[#This Row],[3-Day Average]],"Buy",IF(表格4[[#This Row],[Close]]&lt;表格4[[#This Row],[3-Day Average]],"Sell",""))</f>
        <v>Buy</v>
      </c>
      <c r="E936" s="5">
        <f>IF(表格4[[#This Row],[Suggestion]]="Buy",E935-FLOOR(E935/表格4[[#This Row],[Close]],1)*表格4[[#This Row],[Close]],IF(表格4[[#This Row],[Suggestion]]="Sell",E935+F935*表格4[[#This Row],[Close]],E935))</f>
        <v>0.2900000000372529</v>
      </c>
      <c r="F936" s="1">
        <f>IF(表格4[[#This Row],[Suggestion]]="Buy",F935+FLOOR(E935/表格4[[#This Row],[Close]],1),IF(表格4[[#This Row],[Suggestion]]="Sell",0,F935))</f>
        <v>1587</v>
      </c>
      <c r="G936" s="5">
        <f>表格4[[#This Row],[Cash]]+表格4[[#This Row],[Stock Held]]*表格4[[#This Row],[Close]]</f>
        <v>83555.84000000004</v>
      </c>
      <c r="H936" s="7">
        <f>(表格4[[#This Row],[Close]]-$B$2)/$B$2</f>
        <v>0.17130144605116787</v>
      </c>
      <c r="I936" s="7">
        <f>(表格4[[#This Row],[Capital]]-$G$2)/$G$2</f>
        <v>-0.1644415999999996</v>
      </c>
    </row>
    <row r="937" spans="1:9" x14ac:dyDescent="0.25">
      <c r="A937" s="6">
        <v>40029</v>
      </c>
      <c r="B937" s="1">
        <v>52.6</v>
      </c>
      <c r="C937" s="4">
        <f t="shared" si="14"/>
        <v>52.65</v>
      </c>
      <c r="D937" s="1" t="str">
        <f>IF(表格4[[#This Row],[Close]]&gt;表格4[[#This Row],[3-Day Average]],"Buy",IF(表格4[[#This Row],[Close]]&lt;表格4[[#This Row],[3-Day Average]],"Sell",""))</f>
        <v>Sell</v>
      </c>
      <c r="E937" s="5">
        <f>IF(表格4[[#This Row],[Suggestion]]="Buy",E936-FLOOR(E936/表格4[[#This Row],[Close]],1)*表格4[[#This Row],[Close]],IF(表格4[[#This Row],[Suggestion]]="Sell",E936+F936*表格4[[#This Row],[Close]],E936))</f>
        <v>83476.490000000034</v>
      </c>
      <c r="F937" s="1">
        <f>IF(表格4[[#This Row],[Suggestion]]="Buy",F936+FLOOR(E936/表格4[[#This Row],[Close]],1),IF(表格4[[#This Row],[Suggestion]]="Sell",0,F936))</f>
        <v>0</v>
      </c>
      <c r="G937" s="5">
        <f>表格4[[#This Row],[Cash]]+表格4[[#This Row],[Stock Held]]*表格4[[#This Row],[Close]]</f>
        <v>83476.490000000034</v>
      </c>
      <c r="H937" s="7">
        <f>(表格4[[#This Row],[Close]]-$B$2)/$B$2</f>
        <v>0.17018909899888762</v>
      </c>
      <c r="I937" s="7">
        <f>(表格4[[#This Row],[Capital]]-$G$2)/$G$2</f>
        <v>-0.16523509999999966</v>
      </c>
    </row>
    <row r="938" spans="1:9" x14ac:dyDescent="0.25">
      <c r="A938" s="6">
        <v>40030</v>
      </c>
      <c r="B938" s="1">
        <v>52.6</v>
      </c>
      <c r="C938" s="4">
        <f t="shared" si="14"/>
        <v>52.616666666666667</v>
      </c>
      <c r="D938" s="1" t="str">
        <f>IF(表格4[[#This Row],[Close]]&gt;表格4[[#This Row],[3-Day Average]],"Buy",IF(表格4[[#This Row],[Close]]&lt;表格4[[#This Row],[3-Day Average]],"Sell",""))</f>
        <v>Sell</v>
      </c>
      <c r="E938" s="5">
        <f>IF(表格4[[#This Row],[Suggestion]]="Buy",E937-FLOOR(E937/表格4[[#This Row],[Close]],1)*表格4[[#This Row],[Close]],IF(表格4[[#This Row],[Suggestion]]="Sell",E937+F937*表格4[[#This Row],[Close]],E937))</f>
        <v>83476.490000000034</v>
      </c>
      <c r="F938" s="1">
        <f>IF(表格4[[#This Row],[Suggestion]]="Buy",F937+FLOOR(E937/表格4[[#This Row],[Close]],1),IF(表格4[[#This Row],[Suggestion]]="Sell",0,F937))</f>
        <v>0</v>
      </c>
      <c r="G938" s="5">
        <f>表格4[[#This Row],[Cash]]+表格4[[#This Row],[Stock Held]]*表格4[[#This Row],[Close]]</f>
        <v>83476.490000000034</v>
      </c>
      <c r="H938" s="7">
        <f>(表格4[[#This Row],[Close]]-$B$2)/$B$2</f>
        <v>0.17018909899888762</v>
      </c>
      <c r="I938" s="7">
        <f>(表格4[[#This Row],[Capital]]-$G$2)/$G$2</f>
        <v>-0.16523509999999966</v>
      </c>
    </row>
    <row r="939" spans="1:9" x14ac:dyDescent="0.25">
      <c r="A939" s="6">
        <v>40031</v>
      </c>
      <c r="B939" s="1">
        <v>52.5</v>
      </c>
      <c r="C939" s="4">
        <f t="shared" si="14"/>
        <v>52.566666666666663</v>
      </c>
      <c r="D939" s="1" t="str">
        <f>IF(表格4[[#This Row],[Close]]&gt;表格4[[#This Row],[3-Day Average]],"Buy",IF(表格4[[#This Row],[Close]]&lt;表格4[[#This Row],[3-Day Average]],"Sell",""))</f>
        <v>Sell</v>
      </c>
      <c r="E939" s="5">
        <f>IF(表格4[[#This Row],[Suggestion]]="Buy",E938-FLOOR(E938/表格4[[#This Row],[Close]],1)*表格4[[#This Row],[Close]],IF(表格4[[#This Row],[Suggestion]]="Sell",E938+F938*表格4[[#This Row],[Close]],E938))</f>
        <v>83476.490000000034</v>
      </c>
      <c r="F939" s="1">
        <f>IF(表格4[[#This Row],[Suggestion]]="Buy",F938+FLOOR(E938/表格4[[#This Row],[Close]],1),IF(表格4[[#This Row],[Suggestion]]="Sell",0,F938))</f>
        <v>0</v>
      </c>
      <c r="G939" s="5">
        <f>表格4[[#This Row],[Cash]]+表格4[[#This Row],[Stock Held]]*表格4[[#This Row],[Close]]</f>
        <v>83476.490000000034</v>
      </c>
      <c r="H939" s="7">
        <f>(表格4[[#This Row],[Close]]-$B$2)/$B$2</f>
        <v>0.16796440489432696</v>
      </c>
      <c r="I939" s="7">
        <f>(表格4[[#This Row],[Capital]]-$G$2)/$G$2</f>
        <v>-0.16523509999999966</v>
      </c>
    </row>
    <row r="940" spans="1:9" x14ac:dyDescent="0.25">
      <c r="A940" s="6">
        <v>40032</v>
      </c>
      <c r="B940" s="1">
        <v>52.75</v>
      </c>
      <c r="C940" s="4">
        <f t="shared" si="14"/>
        <v>52.616666666666667</v>
      </c>
      <c r="D940" s="1" t="str">
        <f>IF(表格4[[#This Row],[Close]]&gt;表格4[[#This Row],[3-Day Average]],"Buy",IF(表格4[[#This Row],[Close]]&lt;表格4[[#This Row],[3-Day Average]],"Sell",""))</f>
        <v>Buy</v>
      </c>
      <c r="E940" s="5">
        <f>IF(表格4[[#This Row],[Suggestion]]="Buy",E939-FLOOR(E939/表格4[[#This Row],[Close]],1)*表格4[[#This Row],[Close]],IF(表格4[[#This Row],[Suggestion]]="Sell",E939+F939*表格4[[#This Row],[Close]],E939))</f>
        <v>25.990000000034343</v>
      </c>
      <c r="F940" s="1">
        <f>IF(表格4[[#This Row],[Suggestion]]="Buy",F939+FLOOR(E939/表格4[[#This Row],[Close]],1),IF(表格4[[#This Row],[Suggestion]]="Sell",0,F939))</f>
        <v>1582</v>
      </c>
      <c r="G940" s="5">
        <f>表格4[[#This Row],[Cash]]+表格4[[#This Row],[Stock Held]]*表格4[[#This Row],[Close]]</f>
        <v>83476.490000000034</v>
      </c>
      <c r="H940" s="7">
        <f>(表格4[[#This Row],[Close]]-$B$2)/$B$2</f>
        <v>0.17352614015572851</v>
      </c>
      <c r="I940" s="7">
        <f>(表格4[[#This Row],[Capital]]-$G$2)/$G$2</f>
        <v>-0.16523509999999966</v>
      </c>
    </row>
    <row r="941" spans="1:9" x14ac:dyDescent="0.25">
      <c r="A941" s="6">
        <v>40035</v>
      </c>
      <c r="B941" s="1">
        <v>53.25</v>
      </c>
      <c r="C941" s="4">
        <f t="shared" si="14"/>
        <v>52.833333333333336</v>
      </c>
      <c r="D941" s="1" t="str">
        <f>IF(表格4[[#This Row],[Close]]&gt;表格4[[#This Row],[3-Day Average]],"Buy",IF(表格4[[#This Row],[Close]]&lt;表格4[[#This Row],[3-Day Average]],"Sell",""))</f>
        <v>Buy</v>
      </c>
      <c r="E941" s="5">
        <f>IF(表格4[[#This Row],[Suggestion]]="Buy",E940-FLOOR(E940/表格4[[#This Row],[Close]],1)*表格4[[#This Row],[Close]],IF(表格4[[#This Row],[Suggestion]]="Sell",E940+F940*表格4[[#This Row],[Close]],E940))</f>
        <v>25.990000000034343</v>
      </c>
      <c r="F941" s="1">
        <f>IF(表格4[[#This Row],[Suggestion]]="Buy",F940+FLOOR(E940/表格4[[#This Row],[Close]],1),IF(表格4[[#This Row],[Suggestion]]="Sell",0,F940))</f>
        <v>1582</v>
      </c>
      <c r="G941" s="5">
        <f>表格4[[#This Row],[Cash]]+表格4[[#This Row],[Stock Held]]*表格4[[#This Row],[Close]]</f>
        <v>84267.490000000034</v>
      </c>
      <c r="H941" s="7">
        <f>(表格4[[#This Row],[Close]]-$B$2)/$B$2</f>
        <v>0.18464961067853164</v>
      </c>
      <c r="I941" s="7">
        <f>(表格4[[#This Row],[Capital]]-$G$2)/$G$2</f>
        <v>-0.15732509999999966</v>
      </c>
    </row>
    <row r="942" spans="1:9" x14ac:dyDescent="0.25">
      <c r="A942" s="6">
        <v>40036</v>
      </c>
      <c r="B942" s="1">
        <v>53.85</v>
      </c>
      <c r="C942" s="4">
        <f t="shared" si="14"/>
        <v>53.283333333333331</v>
      </c>
      <c r="D942" s="1" t="str">
        <f>IF(表格4[[#This Row],[Close]]&gt;表格4[[#This Row],[3-Day Average]],"Buy",IF(表格4[[#This Row],[Close]]&lt;表格4[[#This Row],[3-Day Average]],"Sell",""))</f>
        <v>Buy</v>
      </c>
      <c r="E942" s="5">
        <f>IF(表格4[[#This Row],[Suggestion]]="Buy",E941-FLOOR(E941/表格4[[#This Row],[Close]],1)*表格4[[#This Row],[Close]],IF(表格4[[#This Row],[Suggestion]]="Sell",E941+F941*表格4[[#This Row],[Close]],E941))</f>
        <v>25.990000000034343</v>
      </c>
      <c r="F942" s="1">
        <f>IF(表格4[[#This Row],[Suggestion]]="Buy",F941+FLOOR(E941/表格4[[#This Row],[Close]],1),IF(表格4[[#This Row],[Suggestion]]="Sell",0,F941))</f>
        <v>1582</v>
      </c>
      <c r="G942" s="5">
        <f>表格4[[#This Row],[Cash]]+表格4[[#This Row],[Stock Held]]*表格4[[#This Row],[Close]]</f>
        <v>85216.690000000031</v>
      </c>
      <c r="H942" s="7">
        <f>(表格4[[#This Row],[Close]]-$B$2)/$B$2</f>
        <v>0.19799777530589541</v>
      </c>
      <c r="I942" s="7">
        <f>(表格4[[#This Row],[Capital]]-$G$2)/$G$2</f>
        <v>-0.14783309999999969</v>
      </c>
    </row>
    <row r="943" spans="1:9" x14ac:dyDescent="0.25">
      <c r="A943" s="6">
        <v>40037</v>
      </c>
      <c r="B943" s="1">
        <v>53.25</v>
      </c>
      <c r="C943" s="4">
        <f t="shared" si="14"/>
        <v>53.449999999999996</v>
      </c>
      <c r="D943" s="1" t="str">
        <f>IF(表格4[[#This Row],[Close]]&gt;表格4[[#This Row],[3-Day Average]],"Buy",IF(表格4[[#This Row],[Close]]&lt;表格4[[#This Row],[3-Day Average]],"Sell",""))</f>
        <v>Sell</v>
      </c>
      <c r="E943" s="5">
        <f>IF(表格4[[#This Row],[Suggestion]]="Buy",E942-FLOOR(E942/表格4[[#This Row],[Close]],1)*表格4[[#This Row],[Close]],IF(表格4[[#This Row],[Suggestion]]="Sell",E942+F942*表格4[[#This Row],[Close]],E942))</f>
        <v>84267.490000000034</v>
      </c>
      <c r="F943" s="1">
        <f>IF(表格4[[#This Row],[Suggestion]]="Buy",F942+FLOOR(E942/表格4[[#This Row],[Close]],1),IF(表格4[[#This Row],[Suggestion]]="Sell",0,F942))</f>
        <v>0</v>
      </c>
      <c r="G943" s="5">
        <f>表格4[[#This Row],[Cash]]+表格4[[#This Row],[Stock Held]]*表格4[[#This Row],[Close]]</f>
        <v>84267.490000000034</v>
      </c>
      <c r="H943" s="7">
        <f>(表格4[[#This Row],[Close]]-$B$2)/$B$2</f>
        <v>0.18464961067853164</v>
      </c>
      <c r="I943" s="7">
        <f>(表格4[[#This Row],[Capital]]-$G$2)/$G$2</f>
        <v>-0.15732509999999966</v>
      </c>
    </row>
    <row r="944" spans="1:9" x14ac:dyDescent="0.25">
      <c r="A944" s="6">
        <v>40038</v>
      </c>
      <c r="B944" s="1">
        <v>53.4</v>
      </c>
      <c r="C944" s="4">
        <f t="shared" si="14"/>
        <v>53.5</v>
      </c>
      <c r="D944" s="1" t="str">
        <f>IF(表格4[[#This Row],[Close]]&gt;表格4[[#This Row],[3-Day Average]],"Buy",IF(表格4[[#This Row],[Close]]&lt;表格4[[#This Row],[3-Day Average]],"Sell",""))</f>
        <v>Sell</v>
      </c>
      <c r="E944" s="5">
        <f>IF(表格4[[#This Row],[Suggestion]]="Buy",E943-FLOOR(E943/表格4[[#This Row],[Close]],1)*表格4[[#This Row],[Close]],IF(表格4[[#This Row],[Suggestion]]="Sell",E943+F943*表格4[[#This Row],[Close]],E943))</f>
        <v>84267.490000000034</v>
      </c>
      <c r="F944" s="1">
        <f>IF(表格4[[#This Row],[Suggestion]]="Buy",F943+FLOOR(E943/表格4[[#This Row],[Close]],1),IF(表格4[[#This Row],[Suggestion]]="Sell",0,F943))</f>
        <v>0</v>
      </c>
      <c r="G944" s="5">
        <f>表格4[[#This Row],[Cash]]+表格4[[#This Row],[Stock Held]]*表格4[[#This Row],[Close]]</f>
        <v>84267.490000000034</v>
      </c>
      <c r="H944" s="7">
        <f>(表格4[[#This Row],[Close]]-$B$2)/$B$2</f>
        <v>0.18798665183537253</v>
      </c>
      <c r="I944" s="7">
        <f>(表格4[[#This Row],[Capital]]-$G$2)/$G$2</f>
        <v>-0.15732509999999966</v>
      </c>
    </row>
    <row r="945" spans="1:9" x14ac:dyDescent="0.25">
      <c r="A945" s="6">
        <v>40039</v>
      </c>
      <c r="B945" s="1">
        <v>53.85</v>
      </c>
      <c r="C945" s="4">
        <f t="shared" si="14"/>
        <v>53.5</v>
      </c>
      <c r="D945" s="1" t="str">
        <f>IF(表格4[[#This Row],[Close]]&gt;表格4[[#This Row],[3-Day Average]],"Buy",IF(表格4[[#This Row],[Close]]&lt;表格4[[#This Row],[3-Day Average]],"Sell",""))</f>
        <v>Buy</v>
      </c>
      <c r="E945" s="5">
        <f>IF(表格4[[#This Row],[Suggestion]]="Buy",E944-FLOOR(E944/表格4[[#This Row],[Close]],1)*表格4[[#This Row],[Close]],IF(表格4[[#This Row],[Suggestion]]="Sell",E944+F944*表格4[[#This Row],[Close]],E944))</f>
        <v>46.090000000025611</v>
      </c>
      <c r="F945" s="1">
        <f>IF(表格4[[#This Row],[Suggestion]]="Buy",F944+FLOOR(E944/表格4[[#This Row],[Close]],1),IF(表格4[[#This Row],[Suggestion]]="Sell",0,F944))</f>
        <v>1564</v>
      </c>
      <c r="G945" s="5">
        <f>表格4[[#This Row],[Cash]]+表格4[[#This Row],[Stock Held]]*表格4[[#This Row],[Close]]</f>
        <v>84267.490000000034</v>
      </c>
      <c r="H945" s="7">
        <f>(表格4[[#This Row],[Close]]-$B$2)/$B$2</f>
        <v>0.19799777530589541</v>
      </c>
      <c r="I945" s="7">
        <f>(表格4[[#This Row],[Capital]]-$G$2)/$G$2</f>
        <v>-0.15732509999999966</v>
      </c>
    </row>
    <row r="946" spans="1:9" x14ac:dyDescent="0.25">
      <c r="A946" s="6">
        <v>40042</v>
      </c>
      <c r="B946" s="1">
        <v>53.6</v>
      </c>
      <c r="C946" s="4">
        <f t="shared" si="14"/>
        <v>53.616666666666667</v>
      </c>
      <c r="D946" s="1" t="str">
        <f>IF(表格4[[#This Row],[Close]]&gt;表格4[[#This Row],[3-Day Average]],"Buy",IF(表格4[[#This Row],[Close]]&lt;表格4[[#This Row],[3-Day Average]],"Sell",""))</f>
        <v>Sell</v>
      </c>
      <c r="E946" s="5">
        <f>IF(表格4[[#This Row],[Suggestion]]="Buy",E945-FLOOR(E945/表格4[[#This Row],[Close]],1)*表格4[[#This Row],[Close]],IF(表格4[[#This Row],[Suggestion]]="Sell",E945+F945*表格4[[#This Row],[Close]],E945))</f>
        <v>83876.490000000034</v>
      </c>
      <c r="F946" s="1">
        <f>IF(表格4[[#This Row],[Suggestion]]="Buy",F945+FLOOR(E945/表格4[[#This Row],[Close]],1),IF(表格4[[#This Row],[Suggestion]]="Sell",0,F945))</f>
        <v>0</v>
      </c>
      <c r="G946" s="5">
        <f>表格4[[#This Row],[Cash]]+表格4[[#This Row],[Stock Held]]*表格4[[#This Row],[Close]]</f>
        <v>83876.490000000034</v>
      </c>
      <c r="H946" s="7">
        <f>(表格4[[#This Row],[Close]]-$B$2)/$B$2</f>
        <v>0.19243604004449383</v>
      </c>
      <c r="I946" s="7">
        <f>(表格4[[#This Row],[Capital]]-$G$2)/$G$2</f>
        <v>-0.16123509999999966</v>
      </c>
    </row>
    <row r="947" spans="1:9" x14ac:dyDescent="0.25">
      <c r="A947" s="6">
        <v>40043</v>
      </c>
      <c r="B947" s="1">
        <v>52.55</v>
      </c>
      <c r="C947" s="4">
        <f t="shared" si="14"/>
        <v>53.333333333333336</v>
      </c>
      <c r="D947" s="1" t="str">
        <f>IF(表格4[[#This Row],[Close]]&gt;表格4[[#This Row],[3-Day Average]],"Buy",IF(表格4[[#This Row],[Close]]&lt;表格4[[#This Row],[3-Day Average]],"Sell",""))</f>
        <v>Sell</v>
      </c>
      <c r="E947" s="5">
        <f>IF(表格4[[#This Row],[Suggestion]]="Buy",E946-FLOOR(E946/表格4[[#This Row],[Close]],1)*表格4[[#This Row],[Close]],IF(表格4[[#This Row],[Suggestion]]="Sell",E946+F946*表格4[[#This Row],[Close]],E946))</f>
        <v>83876.490000000034</v>
      </c>
      <c r="F947" s="1">
        <f>IF(表格4[[#This Row],[Suggestion]]="Buy",F946+FLOOR(E946/表格4[[#This Row],[Close]],1),IF(表格4[[#This Row],[Suggestion]]="Sell",0,F946))</f>
        <v>0</v>
      </c>
      <c r="G947" s="5">
        <f>表格4[[#This Row],[Cash]]+表格4[[#This Row],[Stock Held]]*表格4[[#This Row],[Close]]</f>
        <v>83876.490000000034</v>
      </c>
      <c r="H947" s="7">
        <f>(表格4[[#This Row],[Close]]-$B$2)/$B$2</f>
        <v>0.16907675194660721</v>
      </c>
      <c r="I947" s="7">
        <f>(表格4[[#This Row],[Capital]]-$G$2)/$G$2</f>
        <v>-0.16123509999999966</v>
      </c>
    </row>
    <row r="948" spans="1:9" x14ac:dyDescent="0.25">
      <c r="A948" s="6">
        <v>40044</v>
      </c>
      <c r="B948" s="1">
        <v>52.05</v>
      </c>
      <c r="C948" s="4">
        <f t="shared" si="14"/>
        <v>52.733333333333327</v>
      </c>
      <c r="D948" s="1" t="str">
        <f>IF(表格4[[#This Row],[Close]]&gt;表格4[[#This Row],[3-Day Average]],"Buy",IF(表格4[[#This Row],[Close]]&lt;表格4[[#This Row],[3-Day Average]],"Sell",""))</f>
        <v>Sell</v>
      </c>
      <c r="E948" s="5">
        <f>IF(表格4[[#This Row],[Suggestion]]="Buy",E947-FLOOR(E947/表格4[[#This Row],[Close]],1)*表格4[[#This Row],[Close]],IF(表格4[[#This Row],[Suggestion]]="Sell",E947+F947*表格4[[#This Row],[Close]],E947))</f>
        <v>83876.490000000034</v>
      </c>
      <c r="F948" s="1">
        <f>IF(表格4[[#This Row],[Suggestion]]="Buy",F947+FLOOR(E947/表格4[[#This Row],[Close]],1),IF(表格4[[#This Row],[Suggestion]]="Sell",0,F947))</f>
        <v>0</v>
      </c>
      <c r="G948" s="5">
        <f>表格4[[#This Row],[Cash]]+表格4[[#This Row],[Stock Held]]*表格4[[#This Row],[Close]]</f>
        <v>83876.490000000034</v>
      </c>
      <c r="H948" s="7">
        <f>(表格4[[#This Row],[Close]]-$B$2)/$B$2</f>
        <v>0.1579532814238041</v>
      </c>
      <c r="I948" s="7">
        <f>(表格4[[#This Row],[Capital]]-$G$2)/$G$2</f>
        <v>-0.16123509999999966</v>
      </c>
    </row>
    <row r="949" spans="1:9" x14ac:dyDescent="0.25">
      <c r="A949" s="6">
        <v>40045</v>
      </c>
      <c r="B949" s="1">
        <v>52.65</v>
      </c>
      <c r="C949" s="4">
        <f t="shared" si="14"/>
        <v>52.416666666666664</v>
      </c>
      <c r="D949" s="1" t="str">
        <f>IF(表格4[[#This Row],[Close]]&gt;表格4[[#This Row],[3-Day Average]],"Buy",IF(表格4[[#This Row],[Close]]&lt;表格4[[#This Row],[3-Day Average]],"Sell",""))</f>
        <v>Buy</v>
      </c>
      <c r="E949" s="5">
        <f>IF(表格4[[#This Row],[Suggestion]]="Buy",E948-FLOOR(E948/表格4[[#This Row],[Close]],1)*表格4[[#This Row],[Close]],IF(表格4[[#This Row],[Suggestion]]="Sell",E948+F948*表格4[[#This Row],[Close]],E948))</f>
        <v>5.0400000000372529</v>
      </c>
      <c r="F949" s="1">
        <f>IF(表格4[[#This Row],[Suggestion]]="Buy",F948+FLOOR(E948/表格4[[#This Row],[Close]],1),IF(表格4[[#This Row],[Suggestion]]="Sell",0,F948))</f>
        <v>1593</v>
      </c>
      <c r="G949" s="5">
        <f>表格4[[#This Row],[Cash]]+表格4[[#This Row],[Stock Held]]*表格4[[#This Row],[Close]]</f>
        <v>83876.490000000034</v>
      </c>
      <c r="H949" s="7">
        <f>(表格4[[#This Row],[Close]]-$B$2)/$B$2</f>
        <v>0.17130144605116787</v>
      </c>
      <c r="I949" s="7">
        <f>(表格4[[#This Row],[Capital]]-$G$2)/$G$2</f>
        <v>-0.16123509999999966</v>
      </c>
    </row>
    <row r="950" spans="1:9" x14ac:dyDescent="0.25">
      <c r="A950" s="6">
        <v>40046</v>
      </c>
      <c r="B950" s="1">
        <v>52.5</v>
      </c>
      <c r="C950" s="4">
        <f t="shared" si="14"/>
        <v>52.4</v>
      </c>
      <c r="D950" s="1" t="str">
        <f>IF(表格4[[#This Row],[Close]]&gt;表格4[[#This Row],[3-Day Average]],"Buy",IF(表格4[[#This Row],[Close]]&lt;表格4[[#This Row],[3-Day Average]],"Sell",""))</f>
        <v>Buy</v>
      </c>
      <c r="E950" s="5">
        <f>IF(表格4[[#This Row],[Suggestion]]="Buy",E949-FLOOR(E949/表格4[[#This Row],[Close]],1)*表格4[[#This Row],[Close]],IF(表格4[[#This Row],[Suggestion]]="Sell",E949+F949*表格4[[#This Row],[Close]],E949))</f>
        <v>5.0400000000372529</v>
      </c>
      <c r="F950" s="1">
        <f>IF(表格4[[#This Row],[Suggestion]]="Buy",F949+FLOOR(E949/表格4[[#This Row],[Close]],1),IF(表格4[[#This Row],[Suggestion]]="Sell",0,F949))</f>
        <v>1593</v>
      </c>
      <c r="G950" s="5">
        <f>表格4[[#This Row],[Cash]]+表格4[[#This Row],[Stock Held]]*表格4[[#This Row],[Close]]</f>
        <v>83637.540000000037</v>
      </c>
      <c r="H950" s="7">
        <f>(表格4[[#This Row],[Close]]-$B$2)/$B$2</f>
        <v>0.16796440489432696</v>
      </c>
      <c r="I950" s="7">
        <f>(表格4[[#This Row],[Capital]]-$G$2)/$G$2</f>
        <v>-0.16362459999999962</v>
      </c>
    </row>
    <row r="951" spans="1:9" x14ac:dyDescent="0.25">
      <c r="A951" s="6">
        <v>40049</v>
      </c>
      <c r="B951" s="1">
        <v>52.35</v>
      </c>
      <c r="C951" s="4">
        <f t="shared" si="14"/>
        <v>52.5</v>
      </c>
      <c r="D951" s="1" t="str">
        <f>IF(表格4[[#This Row],[Close]]&gt;表格4[[#This Row],[3-Day Average]],"Buy",IF(表格4[[#This Row],[Close]]&lt;表格4[[#This Row],[3-Day Average]],"Sell",""))</f>
        <v>Sell</v>
      </c>
      <c r="E951" s="5">
        <f>IF(表格4[[#This Row],[Suggestion]]="Buy",E950-FLOOR(E950/表格4[[#This Row],[Close]],1)*表格4[[#This Row],[Close]],IF(表格4[[#This Row],[Suggestion]]="Sell",E950+F950*表格4[[#This Row],[Close]],E950))</f>
        <v>83398.59000000004</v>
      </c>
      <c r="F951" s="1">
        <f>IF(表格4[[#This Row],[Suggestion]]="Buy",F950+FLOOR(E950/表格4[[#This Row],[Close]],1),IF(表格4[[#This Row],[Suggestion]]="Sell",0,F950))</f>
        <v>0</v>
      </c>
      <c r="G951" s="5">
        <f>表格4[[#This Row],[Cash]]+表格4[[#This Row],[Stock Held]]*表格4[[#This Row],[Close]]</f>
        <v>83398.59000000004</v>
      </c>
      <c r="H951" s="7">
        <f>(表格4[[#This Row],[Close]]-$B$2)/$B$2</f>
        <v>0.16462736373748604</v>
      </c>
      <c r="I951" s="7">
        <f>(表格4[[#This Row],[Capital]]-$G$2)/$G$2</f>
        <v>-0.16601409999999961</v>
      </c>
    </row>
    <row r="952" spans="1:9" x14ac:dyDescent="0.25">
      <c r="A952" s="6">
        <v>40050</v>
      </c>
      <c r="B952" s="1">
        <v>52.3</v>
      </c>
      <c r="C952" s="4">
        <f t="shared" si="14"/>
        <v>52.383333333333326</v>
      </c>
      <c r="D952" s="1" t="str">
        <f>IF(表格4[[#This Row],[Close]]&gt;表格4[[#This Row],[3-Day Average]],"Buy",IF(表格4[[#This Row],[Close]]&lt;表格4[[#This Row],[3-Day Average]],"Sell",""))</f>
        <v>Sell</v>
      </c>
      <c r="E952" s="5">
        <f>IF(表格4[[#This Row],[Suggestion]]="Buy",E951-FLOOR(E951/表格4[[#This Row],[Close]],1)*表格4[[#This Row],[Close]],IF(表格4[[#This Row],[Suggestion]]="Sell",E951+F951*表格4[[#This Row],[Close]],E951))</f>
        <v>83398.59000000004</v>
      </c>
      <c r="F952" s="1">
        <f>IF(表格4[[#This Row],[Suggestion]]="Buy",F951+FLOOR(E951/表格4[[#This Row],[Close]],1),IF(表格4[[#This Row],[Suggestion]]="Sell",0,F951))</f>
        <v>0</v>
      </c>
      <c r="G952" s="5">
        <f>表格4[[#This Row],[Cash]]+表格4[[#This Row],[Stock Held]]*表格4[[#This Row],[Close]]</f>
        <v>83398.59000000004</v>
      </c>
      <c r="H952" s="7">
        <f>(表格4[[#This Row],[Close]]-$B$2)/$B$2</f>
        <v>0.16351501668520566</v>
      </c>
      <c r="I952" s="7">
        <f>(表格4[[#This Row],[Capital]]-$G$2)/$G$2</f>
        <v>-0.16601409999999961</v>
      </c>
    </row>
    <row r="953" spans="1:9" x14ac:dyDescent="0.25">
      <c r="A953" s="6">
        <v>40051</v>
      </c>
      <c r="B953" s="1">
        <v>52.15</v>
      </c>
      <c r="C953" s="4">
        <f t="shared" si="14"/>
        <v>52.266666666666673</v>
      </c>
      <c r="D953" s="1" t="str">
        <f>IF(表格4[[#This Row],[Close]]&gt;表格4[[#This Row],[3-Day Average]],"Buy",IF(表格4[[#This Row],[Close]]&lt;表格4[[#This Row],[3-Day Average]],"Sell",""))</f>
        <v>Sell</v>
      </c>
      <c r="E953" s="5">
        <f>IF(表格4[[#This Row],[Suggestion]]="Buy",E952-FLOOR(E952/表格4[[#This Row],[Close]],1)*表格4[[#This Row],[Close]],IF(表格4[[#This Row],[Suggestion]]="Sell",E952+F952*表格4[[#This Row],[Close]],E952))</f>
        <v>83398.59000000004</v>
      </c>
      <c r="F953" s="1">
        <f>IF(表格4[[#This Row],[Suggestion]]="Buy",F952+FLOOR(E952/表格4[[#This Row],[Close]],1),IF(表格4[[#This Row],[Suggestion]]="Sell",0,F952))</f>
        <v>0</v>
      </c>
      <c r="G953" s="5">
        <f>表格4[[#This Row],[Cash]]+表格4[[#This Row],[Stock Held]]*表格4[[#This Row],[Close]]</f>
        <v>83398.59000000004</v>
      </c>
      <c r="H953" s="7">
        <f>(表格4[[#This Row],[Close]]-$B$2)/$B$2</f>
        <v>0.16017797552836474</v>
      </c>
      <c r="I953" s="7">
        <f>(表格4[[#This Row],[Capital]]-$G$2)/$G$2</f>
        <v>-0.16601409999999961</v>
      </c>
    </row>
    <row r="954" spans="1:9" x14ac:dyDescent="0.25">
      <c r="A954" s="6">
        <v>40052</v>
      </c>
      <c r="B954" s="1">
        <v>52.5</v>
      </c>
      <c r="C954" s="4">
        <f t="shared" si="14"/>
        <v>52.316666666666663</v>
      </c>
      <c r="D954" s="1" t="str">
        <f>IF(表格4[[#This Row],[Close]]&gt;表格4[[#This Row],[3-Day Average]],"Buy",IF(表格4[[#This Row],[Close]]&lt;表格4[[#This Row],[3-Day Average]],"Sell",""))</f>
        <v>Buy</v>
      </c>
      <c r="E954" s="5">
        <f>IF(表格4[[#This Row],[Suggestion]]="Buy",E953-FLOOR(E953/表格4[[#This Row],[Close]],1)*表格4[[#This Row],[Close]],IF(表格4[[#This Row],[Suggestion]]="Sell",E953+F953*表格4[[#This Row],[Close]],E953))</f>
        <v>28.590000000040163</v>
      </c>
      <c r="F954" s="1">
        <f>IF(表格4[[#This Row],[Suggestion]]="Buy",F953+FLOOR(E953/表格4[[#This Row],[Close]],1),IF(表格4[[#This Row],[Suggestion]]="Sell",0,F953))</f>
        <v>1588</v>
      </c>
      <c r="G954" s="5">
        <f>表格4[[#This Row],[Cash]]+表格4[[#This Row],[Stock Held]]*表格4[[#This Row],[Close]]</f>
        <v>83398.59000000004</v>
      </c>
      <c r="H954" s="7">
        <f>(表格4[[#This Row],[Close]]-$B$2)/$B$2</f>
        <v>0.16796440489432696</v>
      </c>
      <c r="I954" s="7">
        <f>(表格4[[#This Row],[Capital]]-$G$2)/$G$2</f>
        <v>-0.16601409999999961</v>
      </c>
    </row>
    <row r="955" spans="1:9" x14ac:dyDescent="0.25">
      <c r="A955" s="6">
        <v>40053</v>
      </c>
      <c r="B955" s="1">
        <v>52.5</v>
      </c>
      <c r="C955" s="4">
        <f t="shared" si="14"/>
        <v>52.383333333333333</v>
      </c>
      <c r="D955" s="1" t="str">
        <f>IF(表格4[[#This Row],[Close]]&gt;表格4[[#This Row],[3-Day Average]],"Buy",IF(表格4[[#This Row],[Close]]&lt;表格4[[#This Row],[3-Day Average]],"Sell",""))</f>
        <v>Buy</v>
      </c>
      <c r="E955" s="5">
        <f>IF(表格4[[#This Row],[Suggestion]]="Buy",E954-FLOOR(E954/表格4[[#This Row],[Close]],1)*表格4[[#This Row],[Close]],IF(表格4[[#This Row],[Suggestion]]="Sell",E954+F954*表格4[[#This Row],[Close]],E954))</f>
        <v>28.590000000040163</v>
      </c>
      <c r="F955" s="1">
        <f>IF(表格4[[#This Row],[Suggestion]]="Buy",F954+FLOOR(E954/表格4[[#This Row],[Close]],1),IF(表格4[[#This Row],[Suggestion]]="Sell",0,F954))</f>
        <v>1588</v>
      </c>
      <c r="G955" s="5">
        <f>表格4[[#This Row],[Cash]]+表格4[[#This Row],[Stock Held]]*表格4[[#This Row],[Close]]</f>
        <v>83398.59000000004</v>
      </c>
      <c r="H955" s="7">
        <f>(表格4[[#This Row],[Close]]-$B$2)/$B$2</f>
        <v>0.16796440489432696</v>
      </c>
      <c r="I955" s="7">
        <f>(表格4[[#This Row],[Capital]]-$G$2)/$G$2</f>
        <v>-0.16601409999999961</v>
      </c>
    </row>
    <row r="956" spans="1:9" x14ac:dyDescent="0.25">
      <c r="A956" s="6">
        <v>40056</v>
      </c>
      <c r="B956" s="1">
        <v>51.9</v>
      </c>
      <c r="C956" s="4">
        <f t="shared" si="14"/>
        <v>52.300000000000004</v>
      </c>
      <c r="D956" s="1" t="str">
        <f>IF(表格4[[#This Row],[Close]]&gt;表格4[[#This Row],[3-Day Average]],"Buy",IF(表格4[[#This Row],[Close]]&lt;表格4[[#This Row],[3-Day Average]],"Sell",""))</f>
        <v>Sell</v>
      </c>
      <c r="E956" s="5">
        <f>IF(表格4[[#This Row],[Suggestion]]="Buy",E955-FLOOR(E955/表格4[[#This Row],[Close]],1)*表格4[[#This Row],[Close]],IF(表格4[[#This Row],[Suggestion]]="Sell",E955+F955*表格4[[#This Row],[Close]],E955))</f>
        <v>82445.790000000037</v>
      </c>
      <c r="F956" s="1">
        <f>IF(表格4[[#This Row],[Suggestion]]="Buy",F955+FLOOR(E955/表格4[[#This Row],[Close]],1),IF(表格4[[#This Row],[Suggestion]]="Sell",0,F955))</f>
        <v>0</v>
      </c>
      <c r="G956" s="5">
        <f>表格4[[#This Row],[Cash]]+表格4[[#This Row],[Stock Held]]*表格4[[#This Row],[Close]]</f>
        <v>82445.790000000037</v>
      </c>
      <c r="H956" s="7">
        <f>(表格4[[#This Row],[Close]]-$B$2)/$B$2</f>
        <v>0.15461624026696319</v>
      </c>
      <c r="I956" s="7">
        <f>(表格4[[#This Row],[Capital]]-$G$2)/$G$2</f>
        <v>-0.17554209999999962</v>
      </c>
    </row>
    <row r="957" spans="1:9" x14ac:dyDescent="0.25">
      <c r="A957" s="6">
        <v>40057</v>
      </c>
      <c r="B957" s="1">
        <v>52.6</v>
      </c>
      <c r="C957" s="4">
        <f t="shared" si="14"/>
        <v>52.333333333333336</v>
      </c>
      <c r="D957" s="1" t="str">
        <f>IF(表格4[[#This Row],[Close]]&gt;表格4[[#This Row],[3-Day Average]],"Buy",IF(表格4[[#This Row],[Close]]&lt;表格4[[#This Row],[3-Day Average]],"Sell",""))</f>
        <v>Buy</v>
      </c>
      <c r="E957" s="5">
        <f>IF(表格4[[#This Row],[Suggestion]]="Buy",E956-FLOOR(E956/表格4[[#This Row],[Close]],1)*表格4[[#This Row],[Close]],IF(表格4[[#This Row],[Suggestion]]="Sell",E956+F956*表格4[[#This Row],[Close]],E956))</f>
        <v>21.590000000040163</v>
      </c>
      <c r="F957" s="1">
        <f>IF(表格4[[#This Row],[Suggestion]]="Buy",F956+FLOOR(E956/表格4[[#This Row],[Close]],1),IF(表格4[[#This Row],[Suggestion]]="Sell",0,F956))</f>
        <v>1567</v>
      </c>
      <c r="G957" s="5">
        <f>表格4[[#This Row],[Cash]]+表格4[[#This Row],[Stock Held]]*表格4[[#This Row],[Close]]</f>
        <v>82445.790000000037</v>
      </c>
      <c r="H957" s="7">
        <f>(表格4[[#This Row],[Close]]-$B$2)/$B$2</f>
        <v>0.17018909899888762</v>
      </c>
      <c r="I957" s="7">
        <f>(表格4[[#This Row],[Capital]]-$G$2)/$G$2</f>
        <v>-0.17554209999999962</v>
      </c>
    </row>
    <row r="958" spans="1:9" x14ac:dyDescent="0.25">
      <c r="A958" s="6">
        <v>40058</v>
      </c>
      <c r="B958" s="1">
        <v>52.6</v>
      </c>
      <c r="C958" s="4">
        <f t="shared" si="14"/>
        <v>52.366666666666667</v>
      </c>
      <c r="D958" s="1" t="str">
        <f>IF(表格4[[#This Row],[Close]]&gt;表格4[[#This Row],[3-Day Average]],"Buy",IF(表格4[[#This Row],[Close]]&lt;表格4[[#This Row],[3-Day Average]],"Sell",""))</f>
        <v>Buy</v>
      </c>
      <c r="E958" s="5">
        <f>IF(表格4[[#This Row],[Suggestion]]="Buy",E957-FLOOR(E957/表格4[[#This Row],[Close]],1)*表格4[[#This Row],[Close]],IF(表格4[[#This Row],[Suggestion]]="Sell",E957+F957*表格4[[#This Row],[Close]],E957))</f>
        <v>21.590000000040163</v>
      </c>
      <c r="F958" s="1">
        <f>IF(表格4[[#This Row],[Suggestion]]="Buy",F957+FLOOR(E957/表格4[[#This Row],[Close]],1),IF(表格4[[#This Row],[Suggestion]]="Sell",0,F957))</f>
        <v>1567</v>
      </c>
      <c r="G958" s="5">
        <f>表格4[[#This Row],[Cash]]+表格4[[#This Row],[Stock Held]]*表格4[[#This Row],[Close]]</f>
        <v>82445.790000000037</v>
      </c>
      <c r="H958" s="7">
        <f>(表格4[[#This Row],[Close]]-$B$2)/$B$2</f>
        <v>0.17018909899888762</v>
      </c>
      <c r="I958" s="7">
        <f>(表格4[[#This Row],[Capital]]-$G$2)/$G$2</f>
        <v>-0.17554209999999962</v>
      </c>
    </row>
    <row r="959" spans="1:9" x14ac:dyDescent="0.25">
      <c r="A959" s="6">
        <v>40059</v>
      </c>
      <c r="B959" s="1">
        <v>52.15</v>
      </c>
      <c r="C959" s="4">
        <f t="shared" si="14"/>
        <v>52.449999999999996</v>
      </c>
      <c r="D959" s="1" t="str">
        <f>IF(表格4[[#This Row],[Close]]&gt;表格4[[#This Row],[3-Day Average]],"Buy",IF(表格4[[#This Row],[Close]]&lt;表格4[[#This Row],[3-Day Average]],"Sell",""))</f>
        <v>Sell</v>
      </c>
      <c r="E959" s="5">
        <f>IF(表格4[[#This Row],[Suggestion]]="Buy",E958-FLOOR(E958/表格4[[#This Row],[Close]],1)*表格4[[#This Row],[Close]],IF(表格4[[#This Row],[Suggestion]]="Sell",E958+F958*表格4[[#This Row],[Close]],E958))</f>
        <v>81740.640000000043</v>
      </c>
      <c r="F959" s="1">
        <f>IF(表格4[[#This Row],[Suggestion]]="Buy",F958+FLOOR(E958/表格4[[#This Row],[Close]],1),IF(表格4[[#This Row],[Suggestion]]="Sell",0,F958))</f>
        <v>0</v>
      </c>
      <c r="G959" s="5">
        <f>表格4[[#This Row],[Cash]]+表格4[[#This Row],[Stock Held]]*表格4[[#This Row],[Close]]</f>
        <v>81740.640000000043</v>
      </c>
      <c r="H959" s="7">
        <f>(表格4[[#This Row],[Close]]-$B$2)/$B$2</f>
        <v>0.16017797552836474</v>
      </c>
      <c r="I959" s="7">
        <f>(表格4[[#This Row],[Capital]]-$G$2)/$G$2</f>
        <v>-0.18259359999999958</v>
      </c>
    </row>
    <row r="960" spans="1:9" x14ac:dyDescent="0.25">
      <c r="A960" s="6">
        <v>40060</v>
      </c>
      <c r="B960" s="1">
        <v>52.4</v>
      </c>
      <c r="C960" s="4">
        <f t="shared" si="14"/>
        <v>52.383333333333333</v>
      </c>
      <c r="D960" s="1" t="str">
        <f>IF(表格4[[#This Row],[Close]]&gt;表格4[[#This Row],[3-Day Average]],"Buy",IF(表格4[[#This Row],[Close]]&lt;表格4[[#This Row],[3-Day Average]],"Sell",""))</f>
        <v>Buy</v>
      </c>
      <c r="E960" s="5">
        <f>IF(表格4[[#This Row],[Suggestion]]="Buy",E959-FLOOR(E959/表格4[[#This Row],[Close]],1)*表格4[[#This Row],[Close]],IF(表格4[[#This Row],[Suggestion]]="Sell",E959+F959*表格4[[#This Row],[Close]],E959))</f>
        <v>49.040000000051805</v>
      </c>
      <c r="F960" s="1">
        <f>IF(表格4[[#This Row],[Suggestion]]="Buy",F959+FLOOR(E959/表格4[[#This Row],[Close]],1),IF(表格4[[#This Row],[Suggestion]]="Sell",0,F959))</f>
        <v>1559</v>
      </c>
      <c r="G960" s="5">
        <f>表格4[[#This Row],[Cash]]+表格4[[#This Row],[Stock Held]]*表格4[[#This Row],[Close]]</f>
        <v>81740.640000000043</v>
      </c>
      <c r="H960" s="7">
        <f>(表格4[[#This Row],[Close]]-$B$2)/$B$2</f>
        <v>0.16573971078976629</v>
      </c>
      <c r="I960" s="7">
        <f>(表格4[[#This Row],[Capital]]-$G$2)/$G$2</f>
        <v>-0.18259359999999958</v>
      </c>
    </row>
    <row r="961" spans="1:9" x14ac:dyDescent="0.25">
      <c r="A961" s="6">
        <v>40063</v>
      </c>
      <c r="B961" s="1">
        <v>52.2</v>
      </c>
      <c r="C961" s="4">
        <f t="shared" si="14"/>
        <v>52.25</v>
      </c>
      <c r="D961" s="1" t="str">
        <f>IF(表格4[[#This Row],[Close]]&gt;表格4[[#This Row],[3-Day Average]],"Buy",IF(表格4[[#This Row],[Close]]&lt;表格4[[#This Row],[3-Day Average]],"Sell",""))</f>
        <v>Sell</v>
      </c>
      <c r="E961" s="5">
        <f>IF(表格4[[#This Row],[Suggestion]]="Buy",E960-FLOOR(E960/表格4[[#This Row],[Close]],1)*表格4[[#This Row],[Close]],IF(表格4[[#This Row],[Suggestion]]="Sell",E960+F960*表格4[[#This Row],[Close]],E960))</f>
        <v>81428.840000000055</v>
      </c>
      <c r="F961" s="1">
        <f>IF(表格4[[#This Row],[Suggestion]]="Buy",F960+FLOOR(E960/表格4[[#This Row],[Close]],1),IF(表格4[[#This Row],[Suggestion]]="Sell",0,F960))</f>
        <v>0</v>
      </c>
      <c r="G961" s="5">
        <f>表格4[[#This Row],[Cash]]+表格4[[#This Row],[Stock Held]]*表格4[[#This Row],[Close]]</f>
        <v>81428.840000000055</v>
      </c>
      <c r="H961" s="7">
        <f>(表格4[[#This Row],[Close]]-$B$2)/$B$2</f>
        <v>0.16129032258064516</v>
      </c>
      <c r="I961" s="7">
        <f>(表格4[[#This Row],[Capital]]-$G$2)/$G$2</f>
        <v>-0.18571159999999945</v>
      </c>
    </row>
    <row r="962" spans="1:9" x14ac:dyDescent="0.25">
      <c r="A962" s="6">
        <v>40064</v>
      </c>
      <c r="B962" s="1">
        <v>52.3</v>
      </c>
      <c r="C962" s="4">
        <f t="shared" si="14"/>
        <v>52.29999999999999</v>
      </c>
      <c r="D962" s="1" t="str">
        <f>IF(表格4[[#This Row],[Close]]&gt;表格4[[#This Row],[3-Day Average]],"Buy",IF(表格4[[#This Row],[Close]]&lt;表格4[[#This Row],[3-Day Average]],"Sell",""))</f>
        <v/>
      </c>
      <c r="E962" s="5">
        <f>IF(表格4[[#This Row],[Suggestion]]="Buy",E961-FLOOR(E961/表格4[[#This Row],[Close]],1)*表格4[[#This Row],[Close]],IF(表格4[[#This Row],[Suggestion]]="Sell",E961+F961*表格4[[#This Row],[Close]],E961))</f>
        <v>81428.840000000055</v>
      </c>
      <c r="F962" s="1">
        <f>IF(表格4[[#This Row],[Suggestion]]="Buy",F961+FLOOR(E961/表格4[[#This Row],[Close]],1),IF(表格4[[#This Row],[Suggestion]]="Sell",0,F961))</f>
        <v>0</v>
      </c>
      <c r="G962" s="5">
        <f>表格4[[#This Row],[Cash]]+表格4[[#This Row],[Stock Held]]*表格4[[#This Row],[Close]]</f>
        <v>81428.840000000055</v>
      </c>
      <c r="H962" s="7">
        <f>(表格4[[#This Row],[Close]]-$B$2)/$B$2</f>
        <v>0.16351501668520566</v>
      </c>
      <c r="I962" s="7">
        <f>(表格4[[#This Row],[Capital]]-$G$2)/$G$2</f>
        <v>-0.18571159999999945</v>
      </c>
    </row>
    <row r="963" spans="1:9" x14ac:dyDescent="0.25">
      <c r="A963" s="6">
        <v>40065</v>
      </c>
      <c r="B963" s="1">
        <v>52.2</v>
      </c>
      <c r="C963" s="4">
        <f t="shared" si="14"/>
        <v>52.233333333333327</v>
      </c>
      <c r="D963" s="1" t="str">
        <f>IF(表格4[[#This Row],[Close]]&gt;表格4[[#This Row],[3-Day Average]],"Buy",IF(表格4[[#This Row],[Close]]&lt;表格4[[#This Row],[3-Day Average]],"Sell",""))</f>
        <v>Sell</v>
      </c>
      <c r="E963" s="5">
        <f>IF(表格4[[#This Row],[Suggestion]]="Buy",E962-FLOOR(E962/表格4[[#This Row],[Close]],1)*表格4[[#This Row],[Close]],IF(表格4[[#This Row],[Suggestion]]="Sell",E962+F962*表格4[[#This Row],[Close]],E962))</f>
        <v>81428.840000000055</v>
      </c>
      <c r="F963" s="1">
        <f>IF(表格4[[#This Row],[Suggestion]]="Buy",F962+FLOOR(E962/表格4[[#This Row],[Close]],1),IF(表格4[[#This Row],[Suggestion]]="Sell",0,F962))</f>
        <v>0</v>
      </c>
      <c r="G963" s="5">
        <f>表格4[[#This Row],[Cash]]+表格4[[#This Row],[Stock Held]]*表格4[[#This Row],[Close]]</f>
        <v>81428.840000000055</v>
      </c>
      <c r="H963" s="7">
        <f>(表格4[[#This Row],[Close]]-$B$2)/$B$2</f>
        <v>0.16129032258064516</v>
      </c>
      <c r="I963" s="7">
        <f>(表格4[[#This Row],[Capital]]-$G$2)/$G$2</f>
        <v>-0.18571159999999945</v>
      </c>
    </row>
    <row r="964" spans="1:9" x14ac:dyDescent="0.25">
      <c r="A964" s="6">
        <v>40066</v>
      </c>
      <c r="B964" s="1">
        <v>52.25</v>
      </c>
      <c r="C964" s="4">
        <f t="shared" si="14"/>
        <v>52.25</v>
      </c>
      <c r="D964" s="1" t="str">
        <f>IF(表格4[[#This Row],[Close]]&gt;表格4[[#This Row],[3-Day Average]],"Buy",IF(表格4[[#This Row],[Close]]&lt;表格4[[#This Row],[3-Day Average]],"Sell",""))</f>
        <v/>
      </c>
      <c r="E964" s="5">
        <f>IF(表格4[[#This Row],[Suggestion]]="Buy",E963-FLOOR(E963/表格4[[#This Row],[Close]],1)*表格4[[#This Row],[Close]],IF(表格4[[#This Row],[Suggestion]]="Sell",E963+F963*表格4[[#This Row],[Close]],E963))</f>
        <v>81428.840000000055</v>
      </c>
      <c r="F964" s="1">
        <f>IF(表格4[[#This Row],[Suggestion]]="Buy",F963+FLOOR(E963/表格4[[#This Row],[Close]],1),IF(表格4[[#This Row],[Suggestion]]="Sell",0,F963))</f>
        <v>0</v>
      </c>
      <c r="G964" s="5">
        <f>表格4[[#This Row],[Cash]]+表格4[[#This Row],[Stock Held]]*表格4[[#This Row],[Close]]</f>
        <v>81428.840000000055</v>
      </c>
      <c r="H964" s="7">
        <f>(表格4[[#This Row],[Close]]-$B$2)/$B$2</f>
        <v>0.16240266963292541</v>
      </c>
      <c r="I964" s="7">
        <f>(表格4[[#This Row],[Capital]]-$G$2)/$G$2</f>
        <v>-0.18571159999999945</v>
      </c>
    </row>
    <row r="965" spans="1:9" x14ac:dyDescent="0.25">
      <c r="A965" s="6">
        <v>40067</v>
      </c>
      <c r="B965" s="1">
        <v>52.45</v>
      </c>
      <c r="C965" s="4">
        <f t="shared" ref="C965:C1028" si="15">AVERAGE(B963:B965)</f>
        <v>52.300000000000004</v>
      </c>
      <c r="D965" s="1" t="str">
        <f>IF(表格4[[#This Row],[Close]]&gt;表格4[[#This Row],[3-Day Average]],"Buy",IF(表格4[[#This Row],[Close]]&lt;表格4[[#This Row],[3-Day Average]],"Sell",""))</f>
        <v>Buy</v>
      </c>
      <c r="E965" s="5">
        <f>IF(表格4[[#This Row],[Suggestion]]="Buy",E964-FLOOR(E964/表格4[[#This Row],[Close]],1)*表格4[[#This Row],[Close]],IF(表格4[[#This Row],[Suggestion]]="Sell",E964+F964*表格4[[#This Row],[Close]],E964))</f>
        <v>26.440000000045984</v>
      </c>
      <c r="F965" s="1">
        <f>IF(表格4[[#This Row],[Suggestion]]="Buy",F964+FLOOR(E964/表格4[[#This Row],[Close]],1),IF(表格4[[#This Row],[Suggestion]]="Sell",0,F964))</f>
        <v>1552</v>
      </c>
      <c r="G965" s="5">
        <f>表格4[[#This Row],[Cash]]+表格4[[#This Row],[Stock Held]]*表格4[[#This Row],[Close]]</f>
        <v>81428.840000000055</v>
      </c>
      <c r="H965" s="7">
        <f>(表格4[[#This Row],[Close]]-$B$2)/$B$2</f>
        <v>0.16685205784204671</v>
      </c>
      <c r="I965" s="7">
        <f>(表格4[[#This Row],[Capital]]-$G$2)/$G$2</f>
        <v>-0.18571159999999945</v>
      </c>
    </row>
    <row r="966" spans="1:9" x14ac:dyDescent="0.25">
      <c r="A966" s="6">
        <v>40070</v>
      </c>
      <c r="B966" s="1">
        <v>52.4</v>
      </c>
      <c r="C966" s="4">
        <f t="shared" si="15"/>
        <v>52.366666666666667</v>
      </c>
      <c r="D966" s="1" t="str">
        <f>IF(表格4[[#This Row],[Close]]&gt;表格4[[#This Row],[3-Day Average]],"Buy",IF(表格4[[#This Row],[Close]]&lt;表格4[[#This Row],[3-Day Average]],"Sell",""))</f>
        <v>Buy</v>
      </c>
      <c r="E966" s="5">
        <f>IF(表格4[[#This Row],[Suggestion]]="Buy",E965-FLOOR(E965/表格4[[#This Row],[Close]],1)*表格4[[#This Row],[Close]],IF(表格4[[#This Row],[Suggestion]]="Sell",E965+F965*表格4[[#This Row],[Close]],E965))</f>
        <v>26.440000000045984</v>
      </c>
      <c r="F966" s="1">
        <f>IF(表格4[[#This Row],[Suggestion]]="Buy",F965+FLOOR(E965/表格4[[#This Row],[Close]],1),IF(表格4[[#This Row],[Suggestion]]="Sell",0,F965))</f>
        <v>1552</v>
      </c>
      <c r="G966" s="5">
        <f>表格4[[#This Row],[Cash]]+表格4[[#This Row],[Stock Held]]*表格4[[#This Row],[Close]]</f>
        <v>81351.240000000049</v>
      </c>
      <c r="H966" s="7">
        <f>(表格4[[#This Row],[Close]]-$B$2)/$B$2</f>
        <v>0.16573971078976629</v>
      </c>
      <c r="I966" s="7">
        <f>(表格4[[#This Row],[Capital]]-$G$2)/$G$2</f>
        <v>-0.1864875999999995</v>
      </c>
    </row>
    <row r="967" spans="1:9" x14ac:dyDescent="0.25">
      <c r="A967" s="6">
        <v>40071</v>
      </c>
      <c r="B967" s="1">
        <v>52.15</v>
      </c>
      <c r="C967" s="4">
        <f t="shared" si="15"/>
        <v>52.333333333333336</v>
      </c>
      <c r="D967" s="1" t="str">
        <f>IF(表格4[[#This Row],[Close]]&gt;表格4[[#This Row],[3-Day Average]],"Buy",IF(表格4[[#This Row],[Close]]&lt;表格4[[#This Row],[3-Day Average]],"Sell",""))</f>
        <v>Sell</v>
      </c>
      <c r="E967" s="5">
        <f>IF(表格4[[#This Row],[Suggestion]]="Buy",E966-FLOOR(E966/表格4[[#This Row],[Close]],1)*表格4[[#This Row],[Close]],IF(表格4[[#This Row],[Suggestion]]="Sell",E966+F966*表格4[[#This Row],[Close]],E966))</f>
        <v>80963.240000000049</v>
      </c>
      <c r="F967" s="1">
        <f>IF(表格4[[#This Row],[Suggestion]]="Buy",F966+FLOOR(E966/表格4[[#This Row],[Close]],1),IF(表格4[[#This Row],[Suggestion]]="Sell",0,F966))</f>
        <v>0</v>
      </c>
      <c r="G967" s="5">
        <f>表格4[[#This Row],[Cash]]+表格4[[#This Row],[Stock Held]]*表格4[[#This Row],[Close]]</f>
        <v>80963.240000000049</v>
      </c>
      <c r="H967" s="7">
        <f>(表格4[[#This Row],[Close]]-$B$2)/$B$2</f>
        <v>0.16017797552836474</v>
      </c>
      <c r="I967" s="7">
        <f>(表格4[[#This Row],[Capital]]-$G$2)/$G$2</f>
        <v>-0.1903675999999995</v>
      </c>
    </row>
    <row r="968" spans="1:9" x14ac:dyDescent="0.25">
      <c r="A968" s="6">
        <v>40072</v>
      </c>
      <c r="B968" s="1">
        <v>52.3</v>
      </c>
      <c r="C968" s="4">
        <f t="shared" si="15"/>
        <v>52.283333333333331</v>
      </c>
      <c r="D968" s="1" t="str">
        <f>IF(表格4[[#This Row],[Close]]&gt;表格4[[#This Row],[3-Day Average]],"Buy",IF(表格4[[#This Row],[Close]]&lt;表格4[[#This Row],[3-Day Average]],"Sell",""))</f>
        <v>Buy</v>
      </c>
      <c r="E968" s="5">
        <f>IF(表格4[[#This Row],[Suggestion]]="Buy",E967-FLOOR(E967/表格4[[#This Row],[Close]],1)*表格4[[#This Row],[Close]],IF(表格4[[#This Row],[Suggestion]]="Sell",E967+F967*表格4[[#This Row],[Close]],E967))</f>
        <v>2.8400000000547152</v>
      </c>
      <c r="F968" s="1">
        <f>IF(表格4[[#This Row],[Suggestion]]="Buy",F967+FLOOR(E967/表格4[[#This Row],[Close]],1),IF(表格4[[#This Row],[Suggestion]]="Sell",0,F967))</f>
        <v>1548</v>
      </c>
      <c r="G968" s="5">
        <f>表格4[[#This Row],[Cash]]+表格4[[#This Row],[Stock Held]]*表格4[[#This Row],[Close]]</f>
        <v>80963.240000000049</v>
      </c>
      <c r="H968" s="7">
        <f>(表格4[[#This Row],[Close]]-$B$2)/$B$2</f>
        <v>0.16351501668520566</v>
      </c>
      <c r="I968" s="7">
        <f>(表格4[[#This Row],[Capital]]-$G$2)/$G$2</f>
        <v>-0.1903675999999995</v>
      </c>
    </row>
    <row r="969" spans="1:9" x14ac:dyDescent="0.25">
      <c r="A969" s="6">
        <v>40073</v>
      </c>
      <c r="B969" s="1">
        <v>52.3</v>
      </c>
      <c r="C969" s="4">
        <f t="shared" si="15"/>
        <v>52.25</v>
      </c>
      <c r="D969" s="1" t="str">
        <f>IF(表格4[[#This Row],[Close]]&gt;表格4[[#This Row],[3-Day Average]],"Buy",IF(表格4[[#This Row],[Close]]&lt;表格4[[#This Row],[3-Day Average]],"Sell",""))</f>
        <v>Buy</v>
      </c>
      <c r="E969" s="5">
        <f>IF(表格4[[#This Row],[Suggestion]]="Buy",E968-FLOOR(E968/表格4[[#This Row],[Close]],1)*表格4[[#This Row],[Close]],IF(表格4[[#This Row],[Suggestion]]="Sell",E968+F968*表格4[[#This Row],[Close]],E968))</f>
        <v>2.8400000000547152</v>
      </c>
      <c r="F969" s="1">
        <f>IF(表格4[[#This Row],[Suggestion]]="Buy",F968+FLOOR(E968/表格4[[#This Row],[Close]],1),IF(表格4[[#This Row],[Suggestion]]="Sell",0,F968))</f>
        <v>1548</v>
      </c>
      <c r="G969" s="5">
        <f>表格4[[#This Row],[Cash]]+表格4[[#This Row],[Stock Held]]*表格4[[#This Row],[Close]]</f>
        <v>80963.240000000049</v>
      </c>
      <c r="H969" s="7">
        <f>(表格4[[#This Row],[Close]]-$B$2)/$B$2</f>
        <v>0.16351501668520566</v>
      </c>
      <c r="I969" s="7">
        <f>(表格4[[#This Row],[Capital]]-$G$2)/$G$2</f>
        <v>-0.1903675999999995</v>
      </c>
    </row>
    <row r="970" spans="1:9" x14ac:dyDescent="0.25">
      <c r="A970" s="6">
        <v>40074</v>
      </c>
      <c r="B970" s="1">
        <v>52.35</v>
      </c>
      <c r="C970" s="4">
        <f t="shared" si="15"/>
        <v>52.316666666666663</v>
      </c>
      <c r="D970" s="1" t="str">
        <f>IF(表格4[[#This Row],[Close]]&gt;表格4[[#This Row],[3-Day Average]],"Buy",IF(表格4[[#This Row],[Close]]&lt;表格4[[#This Row],[3-Day Average]],"Sell",""))</f>
        <v>Buy</v>
      </c>
      <c r="E970" s="5">
        <f>IF(表格4[[#This Row],[Suggestion]]="Buy",E969-FLOOR(E969/表格4[[#This Row],[Close]],1)*表格4[[#This Row],[Close]],IF(表格4[[#This Row],[Suggestion]]="Sell",E969+F969*表格4[[#This Row],[Close]],E969))</f>
        <v>2.8400000000547152</v>
      </c>
      <c r="F970" s="1">
        <f>IF(表格4[[#This Row],[Suggestion]]="Buy",F969+FLOOR(E969/表格4[[#This Row],[Close]],1),IF(表格4[[#This Row],[Suggestion]]="Sell",0,F969))</f>
        <v>1548</v>
      </c>
      <c r="G970" s="5">
        <f>表格4[[#This Row],[Cash]]+表格4[[#This Row],[Stock Held]]*表格4[[#This Row],[Close]]</f>
        <v>81040.640000000058</v>
      </c>
      <c r="H970" s="7">
        <f>(表格4[[#This Row],[Close]]-$B$2)/$B$2</f>
        <v>0.16462736373748604</v>
      </c>
      <c r="I970" s="7">
        <f>(表格4[[#This Row],[Capital]]-$G$2)/$G$2</f>
        <v>-0.18959359999999942</v>
      </c>
    </row>
    <row r="971" spans="1:9" x14ac:dyDescent="0.25">
      <c r="A971" s="6">
        <v>40077</v>
      </c>
      <c r="B971" s="1">
        <v>52.3</v>
      </c>
      <c r="C971" s="4">
        <f t="shared" si="15"/>
        <v>52.316666666666663</v>
      </c>
      <c r="D971" s="1" t="str">
        <f>IF(表格4[[#This Row],[Close]]&gt;表格4[[#This Row],[3-Day Average]],"Buy",IF(表格4[[#This Row],[Close]]&lt;表格4[[#This Row],[3-Day Average]],"Sell",""))</f>
        <v>Sell</v>
      </c>
      <c r="E971" s="5">
        <f>IF(表格4[[#This Row],[Suggestion]]="Buy",E970-FLOOR(E970/表格4[[#This Row],[Close]],1)*表格4[[#This Row],[Close]],IF(表格4[[#This Row],[Suggestion]]="Sell",E970+F970*表格4[[#This Row],[Close]],E970))</f>
        <v>80963.240000000049</v>
      </c>
      <c r="F971" s="1">
        <f>IF(表格4[[#This Row],[Suggestion]]="Buy",F970+FLOOR(E970/表格4[[#This Row],[Close]],1),IF(表格4[[#This Row],[Suggestion]]="Sell",0,F970))</f>
        <v>0</v>
      </c>
      <c r="G971" s="5">
        <f>表格4[[#This Row],[Cash]]+表格4[[#This Row],[Stock Held]]*表格4[[#This Row],[Close]]</f>
        <v>80963.240000000049</v>
      </c>
      <c r="H971" s="7">
        <f>(表格4[[#This Row],[Close]]-$B$2)/$B$2</f>
        <v>0.16351501668520566</v>
      </c>
      <c r="I971" s="7">
        <f>(表格4[[#This Row],[Capital]]-$G$2)/$G$2</f>
        <v>-0.1903675999999995</v>
      </c>
    </row>
    <row r="972" spans="1:9" x14ac:dyDescent="0.25">
      <c r="A972" s="6">
        <v>40078</v>
      </c>
      <c r="B972" s="1">
        <v>52.55</v>
      </c>
      <c r="C972" s="4">
        <f t="shared" si="15"/>
        <v>52.4</v>
      </c>
      <c r="D972" s="1" t="str">
        <f>IF(表格4[[#This Row],[Close]]&gt;表格4[[#This Row],[3-Day Average]],"Buy",IF(表格4[[#This Row],[Close]]&lt;表格4[[#This Row],[3-Day Average]],"Sell",""))</f>
        <v>Buy</v>
      </c>
      <c r="E972" s="5">
        <f>IF(表格4[[#This Row],[Suggestion]]="Buy",E971-FLOOR(E971/表格4[[#This Row],[Close]],1)*表格4[[#This Row],[Close]],IF(表格4[[#This Row],[Suggestion]]="Sell",E971+F971*表格4[[#This Row],[Close]],E971))</f>
        <v>36.240000000048894</v>
      </c>
      <c r="F972" s="1">
        <f>IF(表格4[[#This Row],[Suggestion]]="Buy",F971+FLOOR(E971/表格4[[#This Row],[Close]],1),IF(表格4[[#This Row],[Suggestion]]="Sell",0,F971))</f>
        <v>1540</v>
      </c>
      <c r="G972" s="5">
        <f>表格4[[#This Row],[Cash]]+表格4[[#This Row],[Stock Held]]*表格4[[#This Row],[Close]]</f>
        <v>80963.240000000049</v>
      </c>
      <c r="H972" s="7">
        <f>(表格4[[#This Row],[Close]]-$B$2)/$B$2</f>
        <v>0.16907675194660721</v>
      </c>
      <c r="I972" s="7">
        <f>(表格4[[#This Row],[Capital]]-$G$2)/$G$2</f>
        <v>-0.1903675999999995</v>
      </c>
    </row>
    <row r="973" spans="1:9" x14ac:dyDescent="0.25">
      <c r="A973" s="6">
        <v>40079</v>
      </c>
      <c r="B973" s="1">
        <v>52.6</v>
      </c>
      <c r="C973" s="4">
        <f t="shared" si="15"/>
        <v>52.483333333333327</v>
      </c>
      <c r="D973" s="1" t="str">
        <f>IF(表格4[[#This Row],[Close]]&gt;表格4[[#This Row],[3-Day Average]],"Buy",IF(表格4[[#This Row],[Close]]&lt;表格4[[#This Row],[3-Day Average]],"Sell",""))</f>
        <v>Buy</v>
      </c>
      <c r="E973" s="5">
        <f>IF(表格4[[#This Row],[Suggestion]]="Buy",E972-FLOOR(E972/表格4[[#This Row],[Close]],1)*表格4[[#This Row],[Close]],IF(表格4[[#This Row],[Suggestion]]="Sell",E972+F972*表格4[[#This Row],[Close]],E972))</f>
        <v>36.240000000048894</v>
      </c>
      <c r="F973" s="1">
        <f>IF(表格4[[#This Row],[Suggestion]]="Buy",F972+FLOOR(E972/表格4[[#This Row],[Close]],1),IF(表格4[[#This Row],[Suggestion]]="Sell",0,F972))</f>
        <v>1540</v>
      </c>
      <c r="G973" s="5">
        <f>表格4[[#This Row],[Cash]]+表格4[[#This Row],[Stock Held]]*表格4[[#This Row],[Close]]</f>
        <v>81040.240000000049</v>
      </c>
      <c r="H973" s="7">
        <f>(表格4[[#This Row],[Close]]-$B$2)/$B$2</f>
        <v>0.17018909899888762</v>
      </c>
      <c r="I973" s="7">
        <f>(表格4[[#This Row],[Capital]]-$G$2)/$G$2</f>
        <v>-0.18959759999999951</v>
      </c>
    </row>
    <row r="974" spans="1:9" x14ac:dyDescent="0.25">
      <c r="A974" s="6">
        <v>40080</v>
      </c>
      <c r="B974" s="1">
        <v>52.1</v>
      </c>
      <c r="C974" s="4">
        <f t="shared" si="15"/>
        <v>52.416666666666664</v>
      </c>
      <c r="D974" s="1" t="str">
        <f>IF(表格4[[#This Row],[Close]]&gt;表格4[[#This Row],[3-Day Average]],"Buy",IF(表格4[[#This Row],[Close]]&lt;表格4[[#This Row],[3-Day Average]],"Sell",""))</f>
        <v>Sell</v>
      </c>
      <c r="E974" s="5">
        <f>IF(表格4[[#This Row],[Suggestion]]="Buy",E973-FLOOR(E973/表格4[[#This Row],[Close]],1)*表格4[[#This Row],[Close]],IF(表格4[[#This Row],[Suggestion]]="Sell",E973+F973*表格4[[#This Row],[Close]],E973))</f>
        <v>80270.240000000049</v>
      </c>
      <c r="F974" s="1">
        <f>IF(表格4[[#This Row],[Suggestion]]="Buy",F973+FLOOR(E973/表格4[[#This Row],[Close]],1),IF(表格4[[#This Row],[Suggestion]]="Sell",0,F973))</f>
        <v>0</v>
      </c>
      <c r="G974" s="5">
        <f>表格4[[#This Row],[Cash]]+表格4[[#This Row],[Stock Held]]*表格4[[#This Row],[Close]]</f>
        <v>80270.240000000049</v>
      </c>
      <c r="H974" s="7">
        <f>(表格4[[#This Row],[Close]]-$B$2)/$B$2</f>
        <v>0.15906562847608449</v>
      </c>
      <c r="I974" s="7">
        <f>(表格4[[#This Row],[Capital]]-$G$2)/$G$2</f>
        <v>-0.19729759999999952</v>
      </c>
    </row>
    <row r="975" spans="1:9" x14ac:dyDescent="0.25">
      <c r="A975" s="6">
        <v>40081</v>
      </c>
      <c r="B975" s="1">
        <v>52.05</v>
      </c>
      <c r="C975" s="4">
        <f t="shared" si="15"/>
        <v>52.25</v>
      </c>
      <c r="D975" s="1" t="str">
        <f>IF(表格4[[#This Row],[Close]]&gt;表格4[[#This Row],[3-Day Average]],"Buy",IF(表格4[[#This Row],[Close]]&lt;表格4[[#This Row],[3-Day Average]],"Sell",""))</f>
        <v>Sell</v>
      </c>
      <c r="E975" s="5">
        <f>IF(表格4[[#This Row],[Suggestion]]="Buy",E974-FLOOR(E974/表格4[[#This Row],[Close]],1)*表格4[[#This Row],[Close]],IF(表格4[[#This Row],[Suggestion]]="Sell",E974+F974*表格4[[#This Row],[Close]],E974))</f>
        <v>80270.240000000049</v>
      </c>
      <c r="F975" s="1">
        <f>IF(表格4[[#This Row],[Suggestion]]="Buy",F974+FLOOR(E974/表格4[[#This Row],[Close]],1),IF(表格4[[#This Row],[Suggestion]]="Sell",0,F974))</f>
        <v>0</v>
      </c>
      <c r="G975" s="5">
        <f>表格4[[#This Row],[Cash]]+表格4[[#This Row],[Stock Held]]*表格4[[#This Row],[Close]]</f>
        <v>80270.240000000049</v>
      </c>
      <c r="H975" s="7">
        <f>(表格4[[#This Row],[Close]]-$B$2)/$B$2</f>
        <v>0.1579532814238041</v>
      </c>
      <c r="I975" s="7">
        <f>(表格4[[#This Row],[Capital]]-$G$2)/$G$2</f>
        <v>-0.19729759999999952</v>
      </c>
    </row>
    <row r="976" spans="1:9" x14ac:dyDescent="0.25">
      <c r="A976" s="6">
        <v>40084</v>
      </c>
      <c r="B976" s="1">
        <v>52.2</v>
      </c>
      <c r="C976" s="4">
        <f t="shared" si="15"/>
        <v>52.116666666666674</v>
      </c>
      <c r="D976" s="1" t="str">
        <f>IF(表格4[[#This Row],[Close]]&gt;表格4[[#This Row],[3-Day Average]],"Buy",IF(表格4[[#This Row],[Close]]&lt;表格4[[#This Row],[3-Day Average]],"Sell",""))</f>
        <v>Buy</v>
      </c>
      <c r="E976" s="5">
        <f>IF(表格4[[#This Row],[Suggestion]]="Buy",E975-FLOOR(E975/表格4[[#This Row],[Close]],1)*表格4[[#This Row],[Close]],IF(表格4[[#This Row],[Suggestion]]="Sell",E975+F975*表格4[[#This Row],[Close]],E975))</f>
        <v>38.840000000040163</v>
      </c>
      <c r="F976" s="1">
        <f>IF(表格4[[#This Row],[Suggestion]]="Buy",F975+FLOOR(E975/表格4[[#This Row],[Close]],1),IF(表格4[[#This Row],[Suggestion]]="Sell",0,F975))</f>
        <v>1537</v>
      </c>
      <c r="G976" s="5">
        <f>表格4[[#This Row],[Cash]]+表格4[[#This Row],[Stock Held]]*表格4[[#This Row],[Close]]</f>
        <v>80270.240000000049</v>
      </c>
      <c r="H976" s="7">
        <f>(表格4[[#This Row],[Close]]-$B$2)/$B$2</f>
        <v>0.16129032258064516</v>
      </c>
      <c r="I976" s="7">
        <f>(表格4[[#This Row],[Capital]]-$G$2)/$G$2</f>
        <v>-0.19729759999999952</v>
      </c>
    </row>
    <row r="977" spans="1:9" x14ac:dyDescent="0.25">
      <c r="A977" s="6">
        <v>40085</v>
      </c>
      <c r="B977" s="1">
        <v>52.05</v>
      </c>
      <c r="C977" s="4">
        <f t="shared" si="15"/>
        <v>52.1</v>
      </c>
      <c r="D977" s="1" t="str">
        <f>IF(表格4[[#This Row],[Close]]&gt;表格4[[#This Row],[3-Day Average]],"Buy",IF(表格4[[#This Row],[Close]]&lt;表格4[[#This Row],[3-Day Average]],"Sell",""))</f>
        <v>Sell</v>
      </c>
      <c r="E977" s="5">
        <f>IF(表格4[[#This Row],[Suggestion]]="Buy",E976-FLOOR(E976/表格4[[#This Row],[Close]],1)*表格4[[#This Row],[Close]],IF(表格4[[#This Row],[Suggestion]]="Sell",E976+F976*表格4[[#This Row],[Close]],E976))</f>
        <v>80039.690000000031</v>
      </c>
      <c r="F977" s="1">
        <f>IF(表格4[[#This Row],[Suggestion]]="Buy",F976+FLOOR(E976/表格4[[#This Row],[Close]],1),IF(表格4[[#This Row],[Suggestion]]="Sell",0,F976))</f>
        <v>0</v>
      </c>
      <c r="G977" s="5">
        <f>表格4[[#This Row],[Cash]]+表格4[[#This Row],[Stock Held]]*表格4[[#This Row],[Close]]</f>
        <v>80039.690000000031</v>
      </c>
      <c r="H977" s="7">
        <f>(表格4[[#This Row],[Close]]-$B$2)/$B$2</f>
        <v>0.1579532814238041</v>
      </c>
      <c r="I977" s="7">
        <f>(表格4[[#This Row],[Capital]]-$G$2)/$G$2</f>
        <v>-0.19960309999999967</v>
      </c>
    </row>
    <row r="978" spans="1:9" x14ac:dyDescent="0.25">
      <c r="A978" s="6">
        <v>40086</v>
      </c>
      <c r="B978" s="1">
        <v>52.6</v>
      </c>
      <c r="C978" s="4">
        <f t="shared" si="15"/>
        <v>52.283333333333331</v>
      </c>
      <c r="D978" s="1" t="str">
        <f>IF(表格4[[#This Row],[Close]]&gt;表格4[[#This Row],[3-Day Average]],"Buy",IF(表格4[[#This Row],[Close]]&lt;表格4[[#This Row],[3-Day Average]],"Sell",""))</f>
        <v>Buy</v>
      </c>
      <c r="E978" s="5">
        <f>IF(表格4[[#This Row],[Suggestion]]="Buy",E977-FLOOR(E977/表格4[[#This Row],[Close]],1)*表格4[[#This Row],[Close]],IF(表格4[[#This Row],[Suggestion]]="Sell",E977+F977*表格4[[#This Row],[Close]],E977))</f>
        <v>35.090000000025611</v>
      </c>
      <c r="F978" s="1">
        <f>IF(表格4[[#This Row],[Suggestion]]="Buy",F977+FLOOR(E977/表格4[[#This Row],[Close]],1),IF(表格4[[#This Row],[Suggestion]]="Sell",0,F977))</f>
        <v>1521</v>
      </c>
      <c r="G978" s="5">
        <f>表格4[[#This Row],[Cash]]+表格4[[#This Row],[Stock Held]]*表格4[[#This Row],[Close]]</f>
        <v>80039.690000000031</v>
      </c>
      <c r="H978" s="7">
        <f>(表格4[[#This Row],[Close]]-$B$2)/$B$2</f>
        <v>0.17018909899888762</v>
      </c>
      <c r="I978" s="7">
        <f>(表格4[[#This Row],[Capital]]-$G$2)/$G$2</f>
        <v>-0.19960309999999967</v>
      </c>
    </row>
    <row r="979" spans="1:9" x14ac:dyDescent="0.25">
      <c r="A979" s="6">
        <v>40087</v>
      </c>
      <c r="B979" s="1">
        <v>52.6</v>
      </c>
      <c r="C979" s="4">
        <f t="shared" si="15"/>
        <v>52.416666666666664</v>
      </c>
      <c r="D979" s="1" t="str">
        <f>IF(表格4[[#This Row],[Close]]&gt;表格4[[#This Row],[3-Day Average]],"Buy",IF(表格4[[#This Row],[Close]]&lt;表格4[[#This Row],[3-Day Average]],"Sell",""))</f>
        <v>Buy</v>
      </c>
      <c r="E979" s="5">
        <f>IF(表格4[[#This Row],[Suggestion]]="Buy",E978-FLOOR(E978/表格4[[#This Row],[Close]],1)*表格4[[#This Row],[Close]],IF(表格4[[#This Row],[Suggestion]]="Sell",E978+F978*表格4[[#This Row],[Close]],E978))</f>
        <v>35.090000000025611</v>
      </c>
      <c r="F979" s="1">
        <f>IF(表格4[[#This Row],[Suggestion]]="Buy",F978+FLOOR(E978/表格4[[#This Row],[Close]],1),IF(表格4[[#This Row],[Suggestion]]="Sell",0,F978))</f>
        <v>1521</v>
      </c>
      <c r="G979" s="5">
        <f>表格4[[#This Row],[Cash]]+表格4[[#This Row],[Stock Held]]*表格4[[#This Row],[Close]]</f>
        <v>80039.690000000031</v>
      </c>
      <c r="H979" s="7">
        <f>(表格4[[#This Row],[Close]]-$B$2)/$B$2</f>
        <v>0.17018909899888762</v>
      </c>
      <c r="I979" s="7">
        <f>(表格4[[#This Row],[Capital]]-$G$2)/$G$2</f>
        <v>-0.19960309999999967</v>
      </c>
    </row>
    <row r="980" spans="1:9" x14ac:dyDescent="0.25">
      <c r="A980" s="6">
        <v>40088</v>
      </c>
      <c r="B980" s="1">
        <v>52</v>
      </c>
      <c r="C980" s="4">
        <f t="shared" si="15"/>
        <v>52.4</v>
      </c>
      <c r="D980" s="1" t="str">
        <f>IF(表格4[[#This Row],[Close]]&gt;表格4[[#This Row],[3-Day Average]],"Buy",IF(表格4[[#This Row],[Close]]&lt;表格4[[#This Row],[3-Day Average]],"Sell",""))</f>
        <v>Sell</v>
      </c>
      <c r="E980" s="5">
        <f>IF(表格4[[#This Row],[Suggestion]]="Buy",E979-FLOOR(E979/表格4[[#This Row],[Close]],1)*表格4[[#This Row],[Close]],IF(表格4[[#This Row],[Suggestion]]="Sell",E979+F979*表格4[[#This Row],[Close]],E979))</f>
        <v>79127.090000000026</v>
      </c>
      <c r="F980" s="1">
        <f>IF(表格4[[#This Row],[Suggestion]]="Buy",F979+FLOOR(E979/表格4[[#This Row],[Close]],1),IF(表格4[[#This Row],[Suggestion]]="Sell",0,F979))</f>
        <v>0</v>
      </c>
      <c r="G980" s="5">
        <f>表格4[[#This Row],[Cash]]+表格4[[#This Row],[Stock Held]]*表格4[[#This Row],[Close]]</f>
        <v>79127.090000000026</v>
      </c>
      <c r="H980" s="7">
        <f>(表格4[[#This Row],[Close]]-$B$2)/$B$2</f>
        <v>0.15684093437152385</v>
      </c>
      <c r="I980" s="7">
        <f>(表格4[[#This Row],[Capital]]-$G$2)/$G$2</f>
        <v>-0.20872909999999975</v>
      </c>
    </row>
    <row r="981" spans="1:9" x14ac:dyDescent="0.25">
      <c r="A981" s="6">
        <v>40091</v>
      </c>
      <c r="B981" s="1">
        <v>52</v>
      </c>
      <c r="C981" s="4">
        <f t="shared" si="15"/>
        <v>52.199999999999996</v>
      </c>
      <c r="D981" s="1" t="str">
        <f>IF(表格4[[#This Row],[Close]]&gt;表格4[[#This Row],[3-Day Average]],"Buy",IF(表格4[[#This Row],[Close]]&lt;表格4[[#This Row],[3-Day Average]],"Sell",""))</f>
        <v>Sell</v>
      </c>
      <c r="E981" s="5">
        <f>IF(表格4[[#This Row],[Suggestion]]="Buy",E980-FLOOR(E980/表格4[[#This Row],[Close]],1)*表格4[[#This Row],[Close]],IF(表格4[[#This Row],[Suggestion]]="Sell",E980+F980*表格4[[#This Row],[Close]],E980))</f>
        <v>79127.090000000026</v>
      </c>
      <c r="F981" s="1">
        <f>IF(表格4[[#This Row],[Suggestion]]="Buy",F980+FLOOR(E980/表格4[[#This Row],[Close]],1),IF(表格4[[#This Row],[Suggestion]]="Sell",0,F980))</f>
        <v>0</v>
      </c>
      <c r="G981" s="5">
        <f>表格4[[#This Row],[Cash]]+表格4[[#This Row],[Stock Held]]*表格4[[#This Row],[Close]]</f>
        <v>79127.090000000026</v>
      </c>
      <c r="H981" s="7">
        <f>(表格4[[#This Row],[Close]]-$B$2)/$B$2</f>
        <v>0.15684093437152385</v>
      </c>
      <c r="I981" s="7">
        <f>(表格4[[#This Row],[Capital]]-$G$2)/$G$2</f>
        <v>-0.20872909999999975</v>
      </c>
    </row>
    <row r="982" spans="1:9" x14ac:dyDescent="0.25">
      <c r="A982" s="6">
        <v>40092</v>
      </c>
      <c r="B982" s="1">
        <v>52.05</v>
      </c>
      <c r="C982" s="4">
        <f t="shared" si="15"/>
        <v>52.016666666666673</v>
      </c>
      <c r="D982" s="1" t="str">
        <f>IF(表格4[[#This Row],[Close]]&gt;表格4[[#This Row],[3-Day Average]],"Buy",IF(表格4[[#This Row],[Close]]&lt;表格4[[#This Row],[3-Day Average]],"Sell",""))</f>
        <v>Buy</v>
      </c>
      <c r="E982" s="5">
        <f>IF(表格4[[#This Row],[Suggestion]]="Buy",E981-FLOOR(E981/表格4[[#This Row],[Close]],1)*表格4[[#This Row],[Close]],IF(表格4[[#This Row],[Suggestion]]="Sell",E981+F981*表格4[[#This Row],[Close]],E981))</f>
        <v>11.090000000025611</v>
      </c>
      <c r="F982" s="1">
        <f>IF(表格4[[#This Row],[Suggestion]]="Buy",F981+FLOOR(E981/表格4[[#This Row],[Close]],1),IF(表格4[[#This Row],[Suggestion]]="Sell",0,F981))</f>
        <v>1520</v>
      </c>
      <c r="G982" s="5">
        <f>表格4[[#This Row],[Cash]]+表格4[[#This Row],[Stock Held]]*表格4[[#This Row],[Close]]</f>
        <v>79127.090000000026</v>
      </c>
      <c r="H982" s="7">
        <f>(表格4[[#This Row],[Close]]-$B$2)/$B$2</f>
        <v>0.1579532814238041</v>
      </c>
      <c r="I982" s="7">
        <f>(表格4[[#This Row],[Capital]]-$G$2)/$G$2</f>
        <v>-0.20872909999999975</v>
      </c>
    </row>
    <row r="983" spans="1:9" x14ac:dyDescent="0.25">
      <c r="A983" s="6">
        <v>40093</v>
      </c>
      <c r="B983" s="1">
        <v>52</v>
      </c>
      <c r="C983" s="4">
        <f t="shared" si="15"/>
        <v>52.016666666666673</v>
      </c>
      <c r="D983" s="1" t="str">
        <f>IF(表格4[[#This Row],[Close]]&gt;表格4[[#This Row],[3-Day Average]],"Buy",IF(表格4[[#This Row],[Close]]&lt;表格4[[#This Row],[3-Day Average]],"Sell",""))</f>
        <v>Sell</v>
      </c>
      <c r="E983" s="5">
        <f>IF(表格4[[#This Row],[Suggestion]]="Buy",E982-FLOOR(E982/表格4[[#This Row],[Close]],1)*表格4[[#This Row],[Close]],IF(表格4[[#This Row],[Suggestion]]="Sell",E982+F982*表格4[[#This Row],[Close]],E982))</f>
        <v>79051.090000000026</v>
      </c>
      <c r="F983" s="1">
        <f>IF(表格4[[#This Row],[Suggestion]]="Buy",F982+FLOOR(E982/表格4[[#This Row],[Close]],1),IF(表格4[[#This Row],[Suggestion]]="Sell",0,F982))</f>
        <v>0</v>
      </c>
      <c r="G983" s="5">
        <f>表格4[[#This Row],[Cash]]+表格4[[#This Row],[Stock Held]]*表格4[[#This Row],[Close]]</f>
        <v>79051.090000000026</v>
      </c>
      <c r="H983" s="7">
        <f>(表格4[[#This Row],[Close]]-$B$2)/$B$2</f>
        <v>0.15684093437152385</v>
      </c>
      <c r="I983" s="7">
        <f>(表格4[[#This Row],[Capital]]-$G$2)/$G$2</f>
        <v>-0.20948909999999973</v>
      </c>
    </row>
    <row r="984" spans="1:9" x14ac:dyDescent="0.25">
      <c r="A984" s="6">
        <v>40094</v>
      </c>
      <c r="B984" s="1">
        <v>52.4</v>
      </c>
      <c r="C984" s="4">
        <f t="shared" si="15"/>
        <v>52.15</v>
      </c>
      <c r="D984" s="1" t="str">
        <f>IF(表格4[[#This Row],[Close]]&gt;表格4[[#This Row],[3-Day Average]],"Buy",IF(表格4[[#This Row],[Close]]&lt;表格4[[#This Row],[3-Day Average]],"Sell",""))</f>
        <v>Buy</v>
      </c>
      <c r="E984" s="5">
        <f>IF(表格4[[#This Row],[Suggestion]]="Buy",E983-FLOOR(E983/表格4[[#This Row],[Close]],1)*表格4[[#This Row],[Close]],IF(表格4[[#This Row],[Suggestion]]="Sell",E983+F983*表格4[[#This Row],[Close]],E983))</f>
        <v>31.890000000028522</v>
      </c>
      <c r="F984" s="1">
        <f>IF(表格4[[#This Row],[Suggestion]]="Buy",F983+FLOOR(E983/表格4[[#This Row],[Close]],1),IF(表格4[[#This Row],[Suggestion]]="Sell",0,F983))</f>
        <v>1508</v>
      </c>
      <c r="G984" s="5">
        <f>表格4[[#This Row],[Cash]]+表格4[[#This Row],[Stock Held]]*表格4[[#This Row],[Close]]</f>
        <v>79051.090000000026</v>
      </c>
      <c r="H984" s="7">
        <f>(表格4[[#This Row],[Close]]-$B$2)/$B$2</f>
        <v>0.16573971078976629</v>
      </c>
      <c r="I984" s="7">
        <f>(表格4[[#This Row],[Capital]]-$G$2)/$G$2</f>
        <v>-0.20948909999999973</v>
      </c>
    </row>
    <row r="985" spans="1:9" x14ac:dyDescent="0.25">
      <c r="A985" s="6">
        <v>40095</v>
      </c>
      <c r="B985" s="1">
        <v>52.25</v>
      </c>
      <c r="C985" s="4">
        <f t="shared" si="15"/>
        <v>52.216666666666669</v>
      </c>
      <c r="D985" s="1" t="str">
        <f>IF(表格4[[#This Row],[Close]]&gt;表格4[[#This Row],[3-Day Average]],"Buy",IF(表格4[[#This Row],[Close]]&lt;表格4[[#This Row],[3-Day Average]],"Sell",""))</f>
        <v>Buy</v>
      </c>
      <c r="E985" s="5">
        <f>IF(表格4[[#This Row],[Suggestion]]="Buy",E984-FLOOR(E984/表格4[[#This Row],[Close]],1)*表格4[[#This Row],[Close]],IF(表格4[[#This Row],[Suggestion]]="Sell",E984+F984*表格4[[#This Row],[Close]],E984))</f>
        <v>31.890000000028522</v>
      </c>
      <c r="F985" s="1">
        <f>IF(表格4[[#This Row],[Suggestion]]="Buy",F984+FLOOR(E984/表格4[[#This Row],[Close]],1),IF(表格4[[#This Row],[Suggestion]]="Sell",0,F984))</f>
        <v>1508</v>
      </c>
      <c r="G985" s="5">
        <f>表格4[[#This Row],[Cash]]+表格4[[#This Row],[Stock Held]]*表格4[[#This Row],[Close]]</f>
        <v>78824.890000000029</v>
      </c>
      <c r="H985" s="7">
        <f>(表格4[[#This Row],[Close]]-$B$2)/$B$2</f>
        <v>0.16240266963292541</v>
      </c>
      <c r="I985" s="7">
        <f>(表格4[[#This Row],[Capital]]-$G$2)/$G$2</f>
        <v>-0.21175109999999972</v>
      </c>
    </row>
    <row r="986" spans="1:9" x14ac:dyDescent="0.25">
      <c r="A986" s="6">
        <v>40098</v>
      </c>
      <c r="B986" s="1">
        <v>52.2</v>
      </c>
      <c r="C986" s="4">
        <f t="shared" si="15"/>
        <v>52.283333333333339</v>
      </c>
      <c r="D986" s="1" t="str">
        <f>IF(表格4[[#This Row],[Close]]&gt;表格4[[#This Row],[3-Day Average]],"Buy",IF(表格4[[#This Row],[Close]]&lt;表格4[[#This Row],[3-Day Average]],"Sell",""))</f>
        <v>Sell</v>
      </c>
      <c r="E986" s="5">
        <f>IF(表格4[[#This Row],[Suggestion]]="Buy",E985-FLOOR(E985/表格4[[#This Row],[Close]],1)*表格4[[#This Row],[Close]],IF(表格4[[#This Row],[Suggestion]]="Sell",E985+F985*表格4[[#This Row],[Close]],E985))</f>
        <v>78749.490000000034</v>
      </c>
      <c r="F986" s="1">
        <f>IF(表格4[[#This Row],[Suggestion]]="Buy",F985+FLOOR(E985/表格4[[#This Row],[Close]],1),IF(表格4[[#This Row],[Suggestion]]="Sell",0,F985))</f>
        <v>0</v>
      </c>
      <c r="G986" s="5">
        <f>表格4[[#This Row],[Cash]]+表格4[[#This Row],[Stock Held]]*表格4[[#This Row],[Close]]</f>
        <v>78749.490000000034</v>
      </c>
      <c r="H986" s="7">
        <f>(表格4[[#This Row],[Close]]-$B$2)/$B$2</f>
        <v>0.16129032258064516</v>
      </c>
      <c r="I986" s="7">
        <f>(表格4[[#This Row],[Capital]]-$G$2)/$G$2</f>
        <v>-0.21250509999999967</v>
      </c>
    </row>
    <row r="987" spans="1:9" x14ac:dyDescent="0.25">
      <c r="A987" s="6">
        <v>40099</v>
      </c>
      <c r="B987" s="1">
        <v>52.15</v>
      </c>
      <c r="C987" s="4">
        <f t="shared" si="15"/>
        <v>52.199999999999996</v>
      </c>
      <c r="D987" s="1" t="str">
        <f>IF(表格4[[#This Row],[Close]]&gt;表格4[[#This Row],[3-Day Average]],"Buy",IF(表格4[[#This Row],[Close]]&lt;表格4[[#This Row],[3-Day Average]],"Sell",""))</f>
        <v>Sell</v>
      </c>
      <c r="E987" s="5">
        <f>IF(表格4[[#This Row],[Suggestion]]="Buy",E986-FLOOR(E986/表格4[[#This Row],[Close]],1)*表格4[[#This Row],[Close]],IF(表格4[[#This Row],[Suggestion]]="Sell",E986+F986*表格4[[#This Row],[Close]],E986))</f>
        <v>78749.490000000034</v>
      </c>
      <c r="F987" s="1">
        <f>IF(表格4[[#This Row],[Suggestion]]="Buy",F986+FLOOR(E986/表格4[[#This Row],[Close]],1),IF(表格4[[#This Row],[Suggestion]]="Sell",0,F986))</f>
        <v>0</v>
      </c>
      <c r="G987" s="5">
        <f>表格4[[#This Row],[Cash]]+表格4[[#This Row],[Stock Held]]*表格4[[#This Row],[Close]]</f>
        <v>78749.490000000034</v>
      </c>
      <c r="H987" s="7">
        <f>(表格4[[#This Row],[Close]]-$B$2)/$B$2</f>
        <v>0.16017797552836474</v>
      </c>
      <c r="I987" s="7">
        <f>(表格4[[#This Row],[Capital]]-$G$2)/$G$2</f>
        <v>-0.21250509999999967</v>
      </c>
    </row>
    <row r="988" spans="1:9" x14ac:dyDescent="0.25">
      <c r="A988" s="6">
        <v>40100</v>
      </c>
      <c r="B988" s="1">
        <v>52.45</v>
      </c>
      <c r="C988" s="4">
        <f t="shared" si="15"/>
        <v>52.266666666666673</v>
      </c>
      <c r="D988" s="1" t="str">
        <f>IF(表格4[[#This Row],[Close]]&gt;表格4[[#This Row],[3-Day Average]],"Buy",IF(表格4[[#This Row],[Close]]&lt;表格4[[#This Row],[3-Day Average]],"Sell",""))</f>
        <v>Buy</v>
      </c>
      <c r="E988" s="5">
        <f>IF(表格4[[#This Row],[Suggestion]]="Buy",E987-FLOOR(E987/表格4[[#This Row],[Close]],1)*表格4[[#This Row],[Close]],IF(表格4[[#This Row],[Suggestion]]="Sell",E987+F987*表格4[[#This Row],[Close]],E987))</f>
        <v>22.040000000037253</v>
      </c>
      <c r="F988" s="1">
        <f>IF(表格4[[#This Row],[Suggestion]]="Buy",F987+FLOOR(E987/表格4[[#This Row],[Close]],1),IF(表格4[[#This Row],[Suggestion]]="Sell",0,F987))</f>
        <v>1501</v>
      </c>
      <c r="G988" s="5">
        <f>表格4[[#This Row],[Cash]]+表格4[[#This Row],[Stock Held]]*表格4[[#This Row],[Close]]</f>
        <v>78749.490000000034</v>
      </c>
      <c r="H988" s="7">
        <f>(表格4[[#This Row],[Close]]-$B$2)/$B$2</f>
        <v>0.16685205784204671</v>
      </c>
      <c r="I988" s="7">
        <f>(表格4[[#This Row],[Capital]]-$G$2)/$G$2</f>
        <v>-0.21250509999999967</v>
      </c>
    </row>
    <row r="989" spans="1:9" x14ac:dyDescent="0.25">
      <c r="A989" s="6">
        <v>40101</v>
      </c>
      <c r="B989" s="1">
        <v>52.5</v>
      </c>
      <c r="C989" s="4">
        <f t="shared" si="15"/>
        <v>52.366666666666667</v>
      </c>
      <c r="D989" s="1" t="str">
        <f>IF(表格4[[#This Row],[Close]]&gt;表格4[[#This Row],[3-Day Average]],"Buy",IF(表格4[[#This Row],[Close]]&lt;表格4[[#This Row],[3-Day Average]],"Sell",""))</f>
        <v>Buy</v>
      </c>
      <c r="E989" s="5">
        <f>IF(表格4[[#This Row],[Suggestion]]="Buy",E988-FLOOR(E988/表格4[[#This Row],[Close]],1)*表格4[[#This Row],[Close]],IF(表格4[[#This Row],[Suggestion]]="Sell",E988+F988*表格4[[#This Row],[Close]],E988))</f>
        <v>22.040000000037253</v>
      </c>
      <c r="F989" s="1">
        <f>IF(表格4[[#This Row],[Suggestion]]="Buy",F988+FLOOR(E988/表格4[[#This Row],[Close]],1),IF(表格4[[#This Row],[Suggestion]]="Sell",0,F988))</f>
        <v>1501</v>
      </c>
      <c r="G989" s="5">
        <f>表格4[[#This Row],[Cash]]+表格4[[#This Row],[Stock Held]]*表格4[[#This Row],[Close]]</f>
        <v>78824.540000000037</v>
      </c>
      <c r="H989" s="7">
        <f>(表格4[[#This Row],[Close]]-$B$2)/$B$2</f>
        <v>0.16796440489432696</v>
      </c>
      <c r="I989" s="7">
        <f>(表格4[[#This Row],[Capital]]-$G$2)/$G$2</f>
        <v>-0.21175459999999963</v>
      </c>
    </row>
    <row r="990" spans="1:9" x14ac:dyDescent="0.25">
      <c r="A990" s="6">
        <v>40102</v>
      </c>
      <c r="B990" s="1">
        <v>52.6</v>
      </c>
      <c r="C990" s="4">
        <f t="shared" si="15"/>
        <v>52.516666666666673</v>
      </c>
      <c r="D990" s="1" t="str">
        <f>IF(表格4[[#This Row],[Close]]&gt;表格4[[#This Row],[3-Day Average]],"Buy",IF(表格4[[#This Row],[Close]]&lt;表格4[[#This Row],[3-Day Average]],"Sell",""))</f>
        <v>Buy</v>
      </c>
      <c r="E990" s="5">
        <f>IF(表格4[[#This Row],[Suggestion]]="Buy",E989-FLOOR(E989/表格4[[#This Row],[Close]],1)*表格4[[#This Row],[Close]],IF(表格4[[#This Row],[Suggestion]]="Sell",E989+F989*表格4[[#This Row],[Close]],E989))</f>
        <v>22.040000000037253</v>
      </c>
      <c r="F990" s="1">
        <f>IF(表格4[[#This Row],[Suggestion]]="Buy",F989+FLOOR(E989/表格4[[#This Row],[Close]],1),IF(表格4[[#This Row],[Suggestion]]="Sell",0,F989))</f>
        <v>1501</v>
      </c>
      <c r="G990" s="5">
        <f>表格4[[#This Row],[Cash]]+表格4[[#This Row],[Stock Held]]*表格4[[#This Row],[Close]]</f>
        <v>78974.640000000043</v>
      </c>
      <c r="H990" s="7">
        <f>(表格4[[#This Row],[Close]]-$B$2)/$B$2</f>
        <v>0.17018909899888762</v>
      </c>
      <c r="I990" s="7">
        <f>(表格4[[#This Row],[Capital]]-$G$2)/$G$2</f>
        <v>-0.21025359999999957</v>
      </c>
    </row>
    <row r="991" spans="1:9" x14ac:dyDescent="0.25">
      <c r="A991" s="6">
        <v>40105</v>
      </c>
      <c r="B991" s="1">
        <v>52.7</v>
      </c>
      <c r="C991" s="4">
        <f t="shared" si="15"/>
        <v>52.6</v>
      </c>
      <c r="D991" s="1" t="str">
        <f>IF(表格4[[#This Row],[Close]]&gt;表格4[[#This Row],[3-Day Average]],"Buy",IF(表格4[[#This Row],[Close]]&lt;表格4[[#This Row],[3-Day Average]],"Sell",""))</f>
        <v>Buy</v>
      </c>
      <c r="E991" s="5">
        <f>IF(表格4[[#This Row],[Suggestion]]="Buy",E990-FLOOR(E990/表格4[[#This Row],[Close]],1)*表格4[[#This Row],[Close]],IF(表格4[[#This Row],[Suggestion]]="Sell",E990+F990*表格4[[#This Row],[Close]],E990))</f>
        <v>22.040000000037253</v>
      </c>
      <c r="F991" s="1">
        <f>IF(表格4[[#This Row],[Suggestion]]="Buy",F990+FLOOR(E990/表格4[[#This Row],[Close]],1),IF(表格4[[#This Row],[Suggestion]]="Sell",0,F990))</f>
        <v>1501</v>
      </c>
      <c r="G991" s="5">
        <f>表格4[[#This Row],[Cash]]+表格4[[#This Row],[Stock Held]]*表格4[[#This Row],[Close]]</f>
        <v>79124.740000000034</v>
      </c>
      <c r="H991" s="7">
        <f>(表格4[[#This Row],[Close]]-$B$2)/$B$2</f>
        <v>0.17241379310344826</v>
      </c>
      <c r="I991" s="7">
        <f>(表格4[[#This Row],[Capital]]-$G$2)/$G$2</f>
        <v>-0.20875259999999965</v>
      </c>
    </row>
    <row r="992" spans="1:9" x14ac:dyDescent="0.25">
      <c r="A992" s="6">
        <v>40106</v>
      </c>
      <c r="B992" s="1">
        <v>52.2</v>
      </c>
      <c r="C992" s="4">
        <f t="shared" si="15"/>
        <v>52.5</v>
      </c>
      <c r="D992" s="1" t="str">
        <f>IF(表格4[[#This Row],[Close]]&gt;表格4[[#This Row],[3-Day Average]],"Buy",IF(表格4[[#This Row],[Close]]&lt;表格4[[#This Row],[3-Day Average]],"Sell",""))</f>
        <v>Sell</v>
      </c>
      <c r="E992" s="5">
        <f>IF(表格4[[#This Row],[Suggestion]]="Buy",E991-FLOOR(E991/表格4[[#This Row],[Close]],1)*表格4[[#This Row],[Close]],IF(表格4[[#This Row],[Suggestion]]="Sell",E991+F991*表格4[[#This Row],[Close]],E991))</f>
        <v>78374.240000000034</v>
      </c>
      <c r="F992" s="1">
        <f>IF(表格4[[#This Row],[Suggestion]]="Buy",F991+FLOOR(E991/表格4[[#This Row],[Close]],1),IF(表格4[[#This Row],[Suggestion]]="Sell",0,F991))</f>
        <v>0</v>
      </c>
      <c r="G992" s="5">
        <f>表格4[[#This Row],[Cash]]+表格4[[#This Row],[Stock Held]]*表格4[[#This Row],[Close]]</f>
        <v>78374.240000000034</v>
      </c>
      <c r="H992" s="7">
        <f>(表格4[[#This Row],[Close]]-$B$2)/$B$2</f>
        <v>0.16129032258064516</v>
      </c>
      <c r="I992" s="7">
        <f>(表格4[[#This Row],[Capital]]-$G$2)/$G$2</f>
        <v>-0.21625759999999966</v>
      </c>
    </row>
    <row r="993" spans="1:9" x14ac:dyDescent="0.25">
      <c r="A993" s="6">
        <v>40107</v>
      </c>
      <c r="B993" s="1">
        <v>52.3</v>
      </c>
      <c r="C993" s="4">
        <f t="shared" si="15"/>
        <v>52.4</v>
      </c>
      <c r="D993" s="1" t="str">
        <f>IF(表格4[[#This Row],[Close]]&gt;表格4[[#This Row],[3-Day Average]],"Buy",IF(表格4[[#This Row],[Close]]&lt;表格4[[#This Row],[3-Day Average]],"Sell",""))</f>
        <v>Sell</v>
      </c>
      <c r="E993" s="5">
        <f>IF(表格4[[#This Row],[Suggestion]]="Buy",E992-FLOOR(E992/表格4[[#This Row],[Close]],1)*表格4[[#This Row],[Close]],IF(表格4[[#This Row],[Suggestion]]="Sell",E992+F992*表格4[[#This Row],[Close]],E992))</f>
        <v>78374.240000000034</v>
      </c>
      <c r="F993" s="1">
        <f>IF(表格4[[#This Row],[Suggestion]]="Buy",F992+FLOOR(E992/表格4[[#This Row],[Close]],1),IF(表格4[[#This Row],[Suggestion]]="Sell",0,F992))</f>
        <v>0</v>
      </c>
      <c r="G993" s="5">
        <f>表格4[[#This Row],[Cash]]+表格4[[#This Row],[Stock Held]]*表格4[[#This Row],[Close]]</f>
        <v>78374.240000000034</v>
      </c>
      <c r="H993" s="7">
        <f>(表格4[[#This Row],[Close]]-$B$2)/$B$2</f>
        <v>0.16351501668520566</v>
      </c>
      <c r="I993" s="7">
        <f>(表格4[[#This Row],[Capital]]-$G$2)/$G$2</f>
        <v>-0.21625759999999966</v>
      </c>
    </row>
    <row r="994" spans="1:9" x14ac:dyDescent="0.25">
      <c r="A994" s="6">
        <v>40108</v>
      </c>
      <c r="B994" s="1">
        <v>52.05</v>
      </c>
      <c r="C994" s="4">
        <f t="shared" si="15"/>
        <v>52.183333333333337</v>
      </c>
      <c r="D994" s="1" t="str">
        <f>IF(表格4[[#This Row],[Close]]&gt;表格4[[#This Row],[3-Day Average]],"Buy",IF(表格4[[#This Row],[Close]]&lt;表格4[[#This Row],[3-Day Average]],"Sell",""))</f>
        <v>Sell</v>
      </c>
      <c r="E994" s="5">
        <f>IF(表格4[[#This Row],[Suggestion]]="Buy",E993-FLOOR(E993/表格4[[#This Row],[Close]],1)*表格4[[#This Row],[Close]],IF(表格4[[#This Row],[Suggestion]]="Sell",E993+F993*表格4[[#This Row],[Close]],E993))</f>
        <v>78374.240000000034</v>
      </c>
      <c r="F994" s="1">
        <f>IF(表格4[[#This Row],[Suggestion]]="Buy",F993+FLOOR(E993/表格4[[#This Row],[Close]],1),IF(表格4[[#This Row],[Suggestion]]="Sell",0,F993))</f>
        <v>0</v>
      </c>
      <c r="G994" s="5">
        <f>表格4[[#This Row],[Cash]]+表格4[[#This Row],[Stock Held]]*表格4[[#This Row],[Close]]</f>
        <v>78374.240000000034</v>
      </c>
      <c r="H994" s="7">
        <f>(表格4[[#This Row],[Close]]-$B$2)/$B$2</f>
        <v>0.1579532814238041</v>
      </c>
      <c r="I994" s="7">
        <f>(表格4[[#This Row],[Capital]]-$G$2)/$G$2</f>
        <v>-0.21625759999999966</v>
      </c>
    </row>
    <row r="995" spans="1:9" x14ac:dyDescent="0.25">
      <c r="A995" s="6">
        <v>40109</v>
      </c>
      <c r="B995" s="1">
        <v>52.15</v>
      </c>
      <c r="C995" s="4">
        <f t="shared" si="15"/>
        <v>52.166666666666664</v>
      </c>
      <c r="D995" s="1" t="str">
        <f>IF(表格4[[#This Row],[Close]]&gt;表格4[[#This Row],[3-Day Average]],"Buy",IF(表格4[[#This Row],[Close]]&lt;表格4[[#This Row],[3-Day Average]],"Sell",""))</f>
        <v>Sell</v>
      </c>
      <c r="E995" s="5">
        <f>IF(表格4[[#This Row],[Suggestion]]="Buy",E994-FLOOR(E994/表格4[[#This Row],[Close]],1)*表格4[[#This Row],[Close]],IF(表格4[[#This Row],[Suggestion]]="Sell",E994+F994*表格4[[#This Row],[Close]],E994))</f>
        <v>78374.240000000034</v>
      </c>
      <c r="F995" s="1">
        <f>IF(表格4[[#This Row],[Suggestion]]="Buy",F994+FLOOR(E994/表格4[[#This Row],[Close]],1),IF(表格4[[#This Row],[Suggestion]]="Sell",0,F994))</f>
        <v>0</v>
      </c>
      <c r="G995" s="5">
        <f>表格4[[#This Row],[Cash]]+表格4[[#This Row],[Stock Held]]*表格4[[#This Row],[Close]]</f>
        <v>78374.240000000034</v>
      </c>
      <c r="H995" s="7">
        <f>(表格4[[#This Row],[Close]]-$B$2)/$B$2</f>
        <v>0.16017797552836474</v>
      </c>
      <c r="I995" s="7">
        <f>(表格4[[#This Row],[Capital]]-$G$2)/$G$2</f>
        <v>-0.21625759999999966</v>
      </c>
    </row>
    <row r="996" spans="1:9" x14ac:dyDescent="0.25">
      <c r="A996" s="6">
        <v>40112</v>
      </c>
      <c r="B996" s="1">
        <v>52.15</v>
      </c>
      <c r="C996" s="4">
        <f t="shared" si="15"/>
        <v>52.116666666666667</v>
      </c>
      <c r="D996" s="1" t="str">
        <f>IF(表格4[[#This Row],[Close]]&gt;表格4[[#This Row],[3-Day Average]],"Buy",IF(表格4[[#This Row],[Close]]&lt;表格4[[#This Row],[3-Day Average]],"Sell",""))</f>
        <v>Buy</v>
      </c>
      <c r="E996" s="5">
        <f>IF(表格4[[#This Row],[Suggestion]]="Buy",E995-FLOOR(E995/表格4[[#This Row],[Close]],1)*表格4[[#This Row],[Close]],IF(表格4[[#This Row],[Suggestion]]="Sell",E995+F995*表格4[[#This Row],[Close]],E995))</f>
        <v>44.940000000031432</v>
      </c>
      <c r="F996" s="1">
        <f>IF(表格4[[#This Row],[Suggestion]]="Buy",F995+FLOOR(E995/表格4[[#This Row],[Close]],1),IF(表格4[[#This Row],[Suggestion]]="Sell",0,F995))</f>
        <v>1502</v>
      </c>
      <c r="G996" s="5">
        <f>表格4[[#This Row],[Cash]]+表格4[[#This Row],[Stock Held]]*表格4[[#This Row],[Close]]</f>
        <v>78374.240000000034</v>
      </c>
      <c r="H996" s="7">
        <f>(表格4[[#This Row],[Close]]-$B$2)/$B$2</f>
        <v>0.16017797552836474</v>
      </c>
      <c r="I996" s="7">
        <f>(表格4[[#This Row],[Capital]]-$G$2)/$G$2</f>
        <v>-0.21625759999999966</v>
      </c>
    </row>
    <row r="997" spans="1:9" x14ac:dyDescent="0.25">
      <c r="A997" s="6">
        <v>40113</v>
      </c>
      <c r="B997" s="1">
        <v>51.85</v>
      </c>
      <c r="C997" s="4">
        <f t="shared" si="15"/>
        <v>52.050000000000004</v>
      </c>
      <c r="D997" s="1" t="str">
        <f>IF(表格4[[#This Row],[Close]]&gt;表格4[[#This Row],[3-Day Average]],"Buy",IF(表格4[[#This Row],[Close]]&lt;表格4[[#This Row],[3-Day Average]],"Sell",""))</f>
        <v>Sell</v>
      </c>
      <c r="E997" s="5">
        <f>IF(表格4[[#This Row],[Suggestion]]="Buy",E996-FLOOR(E996/表格4[[#This Row],[Close]],1)*表格4[[#This Row],[Close]],IF(表格4[[#This Row],[Suggestion]]="Sell",E996+F996*表格4[[#This Row],[Close]],E996))</f>
        <v>77923.640000000029</v>
      </c>
      <c r="F997" s="1">
        <f>IF(表格4[[#This Row],[Suggestion]]="Buy",F996+FLOOR(E996/表格4[[#This Row],[Close]],1),IF(表格4[[#This Row],[Suggestion]]="Sell",0,F996))</f>
        <v>0</v>
      </c>
      <c r="G997" s="5">
        <f>表格4[[#This Row],[Cash]]+表格4[[#This Row],[Stock Held]]*表格4[[#This Row],[Close]]</f>
        <v>77923.640000000029</v>
      </c>
      <c r="H997" s="7">
        <f>(表格4[[#This Row],[Close]]-$B$2)/$B$2</f>
        <v>0.15350389321468294</v>
      </c>
      <c r="I997" s="7">
        <f>(表格4[[#This Row],[Capital]]-$G$2)/$G$2</f>
        <v>-0.22076359999999973</v>
      </c>
    </row>
    <row r="998" spans="1:9" x14ac:dyDescent="0.25">
      <c r="A998" s="6">
        <v>40114</v>
      </c>
      <c r="B998" s="1">
        <v>51.9</v>
      </c>
      <c r="C998" s="4">
        <f t="shared" si="15"/>
        <v>51.966666666666669</v>
      </c>
      <c r="D998" s="1" t="str">
        <f>IF(表格4[[#This Row],[Close]]&gt;表格4[[#This Row],[3-Day Average]],"Buy",IF(表格4[[#This Row],[Close]]&lt;表格4[[#This Row],[3-Day Average]],"Sell",""))</f>
        <v>Sell</v>
      </c>
      <c r="E998" s="5">
        <f>IF(表格4[[#This Row],[Suggestion]]="Buy",E997-FLOOR(E997/表格4[[#This Row],[Close]],1)*表格4[[#This Row],[Close]],IF(表格4[[#This Row],[Suggestion]]="Sell",E997+F997*表格4[[#This Row],[Close]],E997))</f>
        <v>77923.640000000029</v>
      </c>
      <c r="F998" s="1">
        <f>IF(表格4[[#This Row],[Suggestion]]="Buy",F997+FLOOR(E997/表格4[[#This Row],[Close]],1),IF(表格4[[#This Row],[Suggestion]]="Sell",0,F997))</f>
        <v>0</v>
      </c>
      <c r="G998" s="5">
        <f>表格4[[#This Row],[Cash]]+表格4[[#This Row],[Stock Held]]*表格4[[#This Row],[Close]]</f>
        <v>77923.640000000029</v>
      </c>
      <c r="H998" s="7">
        <f>(表格4[[#This Row],[Close]]-$B$2)/$B$2</f>
        <v>0.15461624026696319</v>
      </c>
      <c r="I998" s="7">
        <f>(表格4[[#This Row],[Capital]]-$G$2)/$G$2</f>
        <v>-0.22076359999999973</v>
      </c>
    </row>
    <row r="999" spans="1:9" x14ac:dyDescent="0.25">
      <c r="A999" s="6">
        <v>40115</v>
      </c>
      <c r="B999" s="1">
        <v>52.05</v>
      </c>
      <c r="C999" s="4">
        <f t="shared" si="15"/>
        <v>51.933333333333337</v>
      </c>
      <c r="D999" s="1" t="str">
        <f>IF(表格4[[#This Row],[Close]]&gt;表格4[[#This Row],[3-Day Average]],"Buy",IF(表格4[[#This Row],[Close]]&lt;表格4[[#This Row],[3-Day Average]],"Sell",""))</f>
        <v>Buy</v>
      </c>
      <c r="E999" s="5">
        <f>IF(表格4[[#This Row],[Suggestion]]="Buy",E998-FLOOR(E998/表格4[[#This Row],[Close]],1)*表格4[[#This Row],[Close]],IF(表格4[[#This Row],[Suggestion]]="Sell",E998+F998*表格4[[#This Row],[Close]],E998))</f>
        <v>4.7900000000372529</v>
      </c>
      <c r="F999" s="1">
        <f>IF(表格4[[#This Row],[Suggestion]]="Buy",F998+FLOOR(E998/表格4[[#This Row],[Close]],1),IF(表格4[[#This Row],[Suggestion]]="Sell",0,F998))</f>
        <v>1497</v>
      </c>
      <c r="G999" s="5">
        <f>表格4[[#This Row],[Cash]]+表格4[[#This Row],[Stock Held]]*表格4[[#This Row],[Close]]</f>
        <v>77923.640000000029</v>
      </c>
      <c r="H999" s="7">
        <f>(表格4[[#This Row],[Close]]-$B$2)/$B$2</f>
        <v>0.1579532814238041</v>
      </c>
      <c r="I999" s="7">
        <f>(表格4[[#This Row],[Capital]]-$G$2)/$G$2</f>
        <v>-0.22076359999999973</v>
      </c>
    </row>
    <row r="1000" spans="1:9" x14ac:dyDescent="0.25">
      <c r="A1000" s="6">
        <v>40116</v>
      </c>
      <c r="B1000" s="1">
        <v>52.1</v>
      </c>
      <c r="C1000" s="4">
        <f t="shared" si="15"/>
        <v>52.016666666666659</v>
      </c>
      <c r="D1000" s="1" t="str">
        <f>IF(表格4[[#This Row],[Close]]&gt;表格4[[#This Row],[3-Day Average]],"Buy",IF(表格4[[#This Row],[Close]]&lt;表格4[[#This Row],[3-Day Average]],"Sell",""))</f>
        <v>Buy</v>
      </c>
      <c r="E1000" s="5">
        <f>IF(表格4[[#This Row],[Suggestion]]="Buy",E999-FLOOR(E999/表格4[[#This Row],[Close]],1)*表格4[[#This Row],[Close]],IF(表格4[[#This Row],[Suggestion]]="Sell",E999+F999*表格4[[#This Row],[Close]],E999))</f>
        <v>4.7900000000372529</v>
      </c>
      <c r="F1000" s="1">
        <f>IF(表格4[[#This Row],[Suggestion]]="Buy",F999+FLOOR(E999/表格4[[#This Row],[Close]],1),IF(表格4[[#This Row],[Suggestion]]="Sell",0,F999))</f>
        <v>1497</v>
      </c>
      <c r="G1000" s="5">
        <f>表格4[[#This Row],[Cash]]+表格4[[#This Row],[Stock Held]]*表格4[[#This Row],[Close]]</f>
        <v>77998.490000000034</v>
      </c>
      <c r="H1000" s="7">
        <f>(表格4[[#This Row],[Close]]-$B$2)/$B$2</f>
        <v>0.15906562847608449</v>
      </c>
      <c r="I1000" s="7">
        <f>(表格4[[#This Row],[Capital]]-$G$2)/$G$2</f>
        <v>-0.22001509999999966</v>
      </c>
    </row>
    <row r="1001" spans="1:9" x14ac:dyDescent="0.25">
      <c r="A1001" s="6">
        <v>40119</v>
      </c>
      <c r="B1001" s="1">
        <v>52</v>
      </c>
      <c r="C1001" s="4">
        <f t="shared" si="15"/>
        <v>52.050000000000004</v>
      </c>
      <c r="D1001" s="1" t="str">
        <f>IF(表格4[[#This Row],[Close]]&gt;表格4[[#This Row],[3-Day Average]],"Buy",IF(表格4[[#This Row],[Close]]&lt;表格4[[#This Row],[3-Day Average]],"Sell",""))</f>
        <v>Sell</v>
      </c>
      <c r="E1001" s="5">
        <f>IF(表格4[[#This Row],[Suggestion]]="Buy",E1000-FLOOR(E1000/表格4[[#This Row],[Close]],1)*表格4[[#This Row],[Close]],IF(表格4[[#This Row],[Suggestion]]="Sell",E1000+F1000*表格4[[#This Row],[Close]],E1000))</f>
        <v>77848.790000000037</v>
      </c>
      <c r="F1001" s="1">
        <f>IF(表格4[[#This Row],[Suggestion]]="Buy",F1000+FLOOR(E1000/表格4[[#This Row],[Close]],1),IF(表格4[[#This Row],[Suggestion]]="Sell",0,F1000))</f>
        <v>0</v>
      </c>
      <c r="G1001" s="5">
        <f>表格4[[#This Row],[Cash]]+表格4[[#This Row],[Stock Held]]*表格4[[#This Row],[Close]]</f>
        <v>77848.790000000037</v>
      </c>
      <c r="H1001" s="7">
        <f>(表格4[[#This Row],[Close]]-$B$2)/$B$2</f>
        <v>0.15684093437152385</v>
      </c>
      <c r="I1001" s="7">
        <f>(表格4[[#This Row],[Capital]]-$G$2)/$G$2</f>
        <v>-0.22151209999999963</v>
      </c>
    </row>
    <row r="1002" spans="1:9" x14ac:dyDescent="0.25">
      <c r="A1002" s="6">
        <v>40120</v>
      </c>
      <c r="B1002" s="1">
        <v>51.7</v>
      </c>
      <c r="C1002" s="4">
        <f t="shared" si="15"/>
        <v>51.933333333333337</v>
      </c>
      <c r="D1002" s="1" t="str">
        <f>IF(表格4[[#This Row],[Close]]&gt;表格4[[#This Row],[3-Day Average]],"Buy",IF(表格4[[#This Row],[Close]]&lt;表格4[[#This Row],[3-Day Average]],"Sell",""))</f>
        <v>Sell</v>
      </c>
      <c r="E1002" s="5">
        <f>IF(表格4[[#This Row],[Suggestion]]="Buy",E1001-FLOOR(E1001/表格4[[#This Row],[Close]],1)*表格4[[#This Row],[Close]],IF(表格4[[#This Row],[Suggestion]]="Sell",E1001+F1001*表格4[[#This Row],[Close]],E1001))</f>
        <v>77848.790000000037</v>
      </c>
      <c r="F1002" s="1">
        <f>IF(表格4[[#This Row],[Suggestion]]="Buy",F1001+FLOOR(E1001/表格4[[#This Row],[Close]],1),IF(表格4[[#This Row],[Suggestion]]="Sell",0,F1001))</f>
        <v>0</v>
      </c>
      <c r="G1002" s="5">
        <f>表格4[[#This Row],[Cash]]+表格4[[#This Row],[Stock Held]]*表格4[[#This Row],[Close]]</f>
        <v>77848.790000000037</v>
      </c>
      <c r="H1002" s="7">
        <f>(表格4[[#This Row],[Close]]-$B$2)/$B$2</f>
        <v>0.15016685205784203</v>
      </c>
      <c r="I1002" s="7">
        <f>(表格4[[#This Row],[Capital]]-$G$2)/$G$2</f>
        <v>-0.22151209999999963</v>
      </c>
    </row>
    <row r="1003" spans="1:9" x14ac:dyDescent="0.25">
      <c r="A1003" s="6">
        <v>40121</v>
      </c>
      <c r="B1003" s="1">
        <v>52</v>
      </c>
      <c r="C1003" s="4">
        <f t="shared" si="15"/>
        <v>51.9</v>
      </c>
      <c r="D1003" s="1" t="str">
        <f>IF(表格4[[#This Row],[Close]]&gt;表格4[[#This Row],[3-Day Average]],"Buy",IF(表格4[[#This Row],[Close]]&lt;表格4[[#This Row],[3-Day Average]],"Sell",""))</f>
        <v>Buy</v>
      </c>
      <c r="E1003" s="5">
        <f>IF(表格4[[#This Row],[Suggestion]]="Buy",E1002-FLOOR(E1002/表格4[[#This Row],[Close]],1)*表格4[[#This Row],[Close]],IF(表格4[[#This Row],[Suggestion]]="Sell",E1002+F1002*表格4[[#This Row],[Close]],E1002))</f>
        <v>4.7900000000372529</v>
      </c>
      <c r="F1003" s="1">
        <f>IF(表格4[[#This Row],[Suggestion]]="Buy",F1002+FLOOR(E1002/表格4[[#This Row],[Close]],1),IF(表格4[[#This Row],[Suggestion]]="Sell",0,F1002))</f>
        <v>1497</v>
      </c>
      <c r="G1003" s="5">
        <f>表格4[[#This Row],[Cash]]+表格4[[#This Row],[Stock Held]]*表格4[[#This Row],[Close]]</f>
        <v>77848.790000000037</v>
      </c>
      <c r="H1003" s="7">
        <f>(表格4[[#This Row],[Close]]-$B$2)/$B$2</f>
        <v>0.15684093437152385</v>
      </c>
      <c r="I1003" s="7">
        <f>(表格4[[#This Row],[Capital]]-$G$2)/$G$2</f>
        <v>-0.22151209999999963</v>
      </c>
    </row>
    <row r="1004" spans="1:9" x14ac:dyDescent="0.25">
      <c r="A1004" s="6">
        <v>40122</v>
      </c>
      <c r="B1004" s="1">
        <v>51.85</v>
      </c>
      <c r="C1004" s="4">
        <f t="shared" si="15"/>
        <v>51.85</v>
      </c>
      <c r="D1004" s="1" t="str">
        <f>IF(表格4[[#This Row],[Close]]&gt;表格4[[#This Row],[3-Day Average]],"Buy",IF(表格4[[#This Row],[Close]]&lt;表格4[[#This Row],[3-Day Average]],"Sell",""))</f>
        <v/>
      </c>
      <c r="E1004" s="5">
        <f>IF(表格4[[#This Row],[Suggestion]]="Buy",E1003-FLOOR(E1003/表格4[[#This Row],[Close]],1)*表格4[[#This Row],[Close]],IF(表格4[[#This Row],[Suggestion]]="Sell",E1003+F1003*表格4[[#This Row],[Close]],E1003))</f>
        <v>4.7900000000372529</v>
      </c>
      <c r="F1004" s="1">
        <f>IF(表格4[[#This Row],[Suggestion]]="Buy",F1003+FLOOR(E1003/表格4[[#This Row],[Close]],1),IF(表格4[[#This Row],[Suggestion]]="Sell",0,F1003))</f>
        <v>1497</v>
      </c>
      <c r="G1004" s="5">
        <f>表格4[[#This Row],[Cash]]+表格4[[#This Row],[Stock Held]]*表格4[[#This Row],[Close]]</f>
        <v>77624.240000000034</v>
      </c>
      <c r="H1004" s="7">
        <f>(表格4[[#This Row],[Close]]-$B$2)/$B$2</f>
        <v>0.15350389321468294</v>
      </c>
      <c r="I1004" s="7">
        <f>(表格4[[#This Row],[Capital]]-$G$2)/$G$2</f>
        <v>-0.22375759999999967</v>
      </c>
    </row>
    <row r="1005" spans="1:9" x14ac:dyDescent="0.25">
      <c r="A1005" s="6">
        <v>40123</v>
      </c>
      <c r="B1005" s="1">
        <v>51.9</v>
      </c>
      <c r="C1005" s="4">
        <f t="shared" si="15"/>
        <v>51.916666666666664</v>
      </c>
      <c r="D1005" s="1" t="str">
        <f>IF(表格4[[#This Row],[Close]]&gt;表格4[[#This Row],[3-Day Average]],"Buy",IF(表格4[[#This Row],[Close]]&lt;表格4[[#This Row],[3-Day Average]],"Sell",""))</f>
        <v>Sell</v>
      </c>
      <c r="E1005" s="5">
        <f>IF(表格4[[#This Row],[Suggestion]]="Buy",E1004-FLOOR(E1004/表格4[[#This Row],[Close]],1)*表格4[[#This Row],[Close]],IF(表格4[[#This Row],[Suggestion]]="Sell",E1004+F1004*表格4[[#This Row],[Close]],E1004))</f>
        <v>77699.09000000004</v>
      </c>
      <c r="F1005" s="1">
        <f>IF(表格4[[#This Row],[Suggestion]]="Buy",F1004+FLOOR(E1004/表格4[[#This Row],[Close]],1),IF(表格4[[#This Row],[Suggestion]]="Sell",0,F1004))</f>
        <v>0</v>
      </c>
      <c r="G1005" s="5">
        <f>表格4[[#This Row],[Cash]]+表格4[[#This Row],[Stock Held]]*表格4[[#This Row],[Close]]</f>
        <v>77699.09000000004</v>
      </c>
      <c r="H1005" s="7">
        <f>(表格4[[#This Row],[Close]]-$B$2)/$B$2</f>
        <v>0.15461624026696319</v>
      </c>
      <c r="I1005" s="7">
        <f>(表格4[[#This Row],[Capital]]-$G$2)/$G$2</f>
        <v>-0.2230090999999996</v>
      </c>
    </row>
    <row r="1006" spans="1:9" x14ac:dyDescent="0.25">
      <c r="A1006" s="6">
        <v>40126</v>
      </c>
      <c r="B1006" s="1">
        <v>51.85</v>
      </c>
      <c r="C1006" s="4">
        <f t="shared" si="15"/>
        <v>51.866666666666667</v>
      </c>
      <c r="D1006" s="1" t="str">
        <f>IF(表格4[[#This Row],[Close]]&gt;表格4[[#This Row],[3-Day Average]],"Buy",IF(表格4[[#This Row],[Close]]&lt;表格4[[#This Row],[3-Day Average]],"Sell",""))</f>
        <v>Sell</v>
      </c>
      <c r="E1006" s="5">
        <f>IF(表格4[[#This Row],[Suggestion]]="Buy",E1005-FLOOR(E1005/表格4[[#This Row],[Close]],1)*表格4[[#This Row],[Close]],IF(表格4[[#This Row],[Suggestion]]="Sell",E1005+F1005*表格4[[#This Row],[Close]],E1005))</f>
        <v>77699.09000000004</v>
      </c>
      <c r="F1006" s="1">
        <f>IF(表格4[[#This Row],[Suggestion]]="Buy",F1005+FLOOR(E1005/表格4[[#This Row],[Close]],1),IF(表格4[[#This Row],[Suggestion]]="Sell",0,F1005))</f>
        <v>0</v>
      </c>
      <c r="G1006" s="5">
        <f>表格4[[#This Row],[Cash]]+表格4[[#This Row],[Stock Held]]*表格4[[#This Row],[Close]]</f>
        <v>77699.09000000004</v>
      </c>
      <c r="H1006" s="7">
        <f>(表格4[[#This Row],[Close]]-$B$2)/$B$2</f>
        <v>0.15350389321468294</v>
      </c>
      <c r="I1006" s="7">
        <f>(表格4[[#This Row],[Capital]]-$G$2)/$G$2</f>
        <v>-0.2230090999999996</v>
      </c>
    </row>
    <row r="1007" spans="1:9" x14ac:dyDescent="0.25">
      <c r="A1007" s="6">
        <v>40127</v>
      </c>
      <c r="B1007" s="1">
        <v>52.1</v>
      </c>
      <c r="C1007" s="4">
        <f t="shared" si="15"/>
        <v>51.949999999999996</v>
      </c>
      <c r="D1007" s="1" t="str">
        <f>IF(表格4[[#This Row],[Close]]&gt;表格4[[#This Row],[3-Day Average]],"Buy",IF(表格4[[#This Row],[Close]]&lt;表格4[[#This Row],[3-Day Average]],"Sell",""))</f>
        <v>Buy</v>
      </c>
      <c r="E1007" s="5">
        <f>IF(表格4[[#This Row],[Suggestion]]="Buy",E1006-FLOOR(E1006/表格4[[#This Row],[Close]],1)*表格4[[#This Row],[Close]],IF(表格4[[#This Row],[Suggestion]]="Sell",E1006+F1006*表格4[[#This Row],[Close]],E1006))</f>
        <v>17.990000000034343</v>
      </c>
      <c r="F1007" s="1">
        <f>IF(表格4[[#This Row],[Suggestion]]="Buy",F1006+FLOOR(E1006/表格4[[#This Row],[Close]],1),IF(表格4[[#This Row],[Suggestion]]="Sell",0,F1006))</f>
        <v>1491</v>
      </c>
      <c r="G1007" s="5">
        <f>表格4[[#This Row],[Cash]]+表格4[[#This Row],[Stock Held]]*表格4[[#This Row],[Close]]</f>
        <v>77699.09000000004</v>
      </c>
      <c r="H1007" s="7">
        <f>(表格4[[#This Row],[Close]]-$B$2)/$B$2</f>
        <v>0.15906562847608449</v>
      </c>
      <c r="I1007" s="7">
        <f>(表格4[[#This Row],[Capital]]-$G$2)/$G$2</f>
        <v>-0.2230090999999996</v>
      </c>
    </row>
    <row r="1008" spans="1:9" x14ac:dyDescent="0.25">
      <c r="A1008" s="6">
        <v>40128</v>
      </c>
      <c r="B1008" s="1">
        <v>52.35</v>
      </c>
      <c r="C1008" s="4">
        <f t="shared" si="15"/>
        <v>52.1</v>
      </c>
      <c r="D1008" s="1" t="str">
        <f>IF(表格4[[#This Row],[Close]]&gt;表格4[[#This Row],[3-Day Average]],"Buy",IF(表格4[[#This Row],[Close]]&lt;表格4[[#This Row],[3-Day Average]],"Sell",""))</f>
        <v>Buy</v>
      </c>
      <c r="E1008" s="5">
        <f>IF(表格4[[#This Row],[Suggestion]]="Buy",E1007-FLOOR(E1007/表格4[[#This Row],[Close]],1)*表格4[[#This Row],[Close]],IF(表格4[[#This Row],[Suggestion]]="Sell",E1007+F1007*表格4[[#This Row],[Close]],E1007))</f>
        <v>17.990000000034343</v>
      </c>
      <c r="F1008" s="1">
        <f>IF(表格4[[#This Row],[Suggestion]]="Buy",F1007+FLOOR(E1007/表格4[[#This Row],[Close]],1),IF(表格4[[#This Row],[Suggestion]]="Sell",0,F1007))</f>
        <v>1491</v>
      </c>
      <c r="G1008" s="5">
        <f>表格4[[#This Row],[Cash]]+表格4[[#This Row],[Stock Held]]*表格4[[#This Row],[Close]]</f>
        <v>78071.84000000004</v>
      </c>
      <c r="H1008" s="7">
        <f>(表格4[[#This Row],[Close]]-$B$2)/$B$2</f>
        <v>0.16462736373748604</v>
      </c>
      <c r="I1008" s="7">
        <f>(表格4[[#This Row],[Capital]]-$G$2)/$G$2</f>
        <v>-0.2192815999999996</v>
      </c>
    </row>
    <row r="1009" spans="1:9" x14ac:dyDescent="0.25">
      <c r="A1009" s="6">
        <v>40129</v>
      </c>
      <c r="B1009" s="1">
        <v>52.6</v>
      </c>
      <c r="C1009" s="4">
        <f t="shared" si="15"/>
        <v>52.35</v>
      </c>
      <c r="D1009" s="1" t="str">
        <f>IF(表格4[[#This Row],[Close]]&gt;表格4[[#This Row],[3-Day Average]],"Buy",IF(表格4[[#This Row],[Close]]&lt;表格4[[#This Row],[3-Day Average]],"Sell",""))</f>
        <v>Buy</v>
      </c>
      <c r="E1009" s="5">
        <f>IF(表格4[[#This Row],[Suggestion]]="Buy",E1008-FLOOR(E1008/表格4[[#This Row],[Close]],1)*表格4[[#This Row],[Close]],IF(表格4[[#This Row],[Suggestion]]="Sell",E1008+F1008*表格4[[#This Row],[Close]],E1008))</f>
        <v>17.990000000034343</v>
      </c>
      <c r="F1009" s="1">
        <f>IF(表格4[[#This Row],[Suggestion]]="Buy",F1008+FLOOR(E1008/表格4[[#This Row],[Close]],1),IF(表格4[[#This Row],[Suggestion]]="Sell",0,F1008))</f>
        <v>1491</v>
      </c>
      <c r="G1009" s="5">
        <f>表格4[[#This Row],[Cash]]+表格4[[#This Row],[Stock Held]]*表格4[[#This Row],[Close]]</f>
        <v>78444.59000000004</v>
      </c>
      <c r="H1009" s="7">
        <f>(表格4[[#This Row],[Close]]-$B$2)/$B$2</f>
        <v>0.17018909899888762</v>
      </c>
      <c r="I1009" s="7">
        <f>(表格4[[#This Row],[Capital]]-$G$2)/$G$2</f>
        <v>-0.21555409999999961</v>
      </c>
    </row>
    <row r="1010" spans="1:9" x14ac:dyDescent="0.25">
      <c r="A1010" s="6">
        <v>40130</v>
      </c>
      <c r="B1010" s="1">
        <v>52.75</v>
      </c>
      <c r="C1010" s="4">
        <f t="shared" si="15"/>
        <v>52.566666666666663</v>
      </c>
      <c r="D1010" s="1" t="str">
        <f>IF(表格4[[#This Row],[Close]]&gt;表格4[[#This Row],[3-Day Average]],"Buy",IF(表格4[[#This Row],[Close]]&lt;表格4[[#This Row],[3-Day Average]],"Sell",""))</f>
        <v>Buy</v>
      </c>
      <c r="E1010" s="5">
        <f>IF(表格4[[#This Row],[Suggestion]]="Buy",E1009-FLOOR(E1009/表格4[[#This Row],[Close]],1)*表格4[[#This Row],[Close]],IF(表格4[[#This Row],[Suggestion]]="Sell",E1009+F1009*表格4[[#This Row],[Close]],E1009))</f>
        <v>17.990000000034343</v>
      </c>
      <c r="F1010" s="1">
        <f>IF(表格4[[#This Row],[Suggestion]]="Buy",F1009+FLOOR(E1009/表格4[[#This Row],[Close]],1),IF(表格4[[#This Row],[Suggestion]]="Sell",0,F1009))</f>
        <v>1491</v>
      </c>
      <c r="G1010" s="5">
        <f>表格4[[#This Row],[Cash]]+表格4[[#This Row],[Stock Held]]*表格4[[#This Row],[Close]]</f>
        <v>78668.240000000034</v>
      </c>
      <c r="H1010" s="7">
        <f>(表格4[[#This Row],[Close]]-$B$2)/$B$2</f>
        <v>0.17352614015572851</v>
      </c>
      <c r="I1010" s="7">
        <f>(表格4[[#This Row],[Capital]]-$G$2)/$G$2</f>
        <v>-0.21331759999999966</v>
      </c>
    </row>
    <row r="1011" spans="1:9" x14ac:dyDescent="0.25">
      <c r="A1011" s="6">
        <v>40133</v>
      </c>
      <c r="B1011" s="1">
        <v>52.75</v>
      </c>
      <c r="C1011" s="4">
        <f t="shared" si="15"/>
        <v>52.699999999999996</v>
      </c>
      <c r="D1011" s="1" t="str">
        <f>IF(表格4[[#This Row],[Close]]&gt;表格4[[#This Row],[3-Day Average]],"Buy",IF(表格4[[#This Row],[Close]]&lt;表格4[[#This Row],[3-Day Average]],"Sell",""))</f>
        <v>Buy</v>
      </c>
      <c r="E1011" s="5">
        <f>IF(表格4[[#This Row],[Suggestion]]="Buy",E1010-FLOOR(E1010/表格4[[#This Row],[Close]],1)*表格4[[#This Row],[Close]],IF(表格4[[#This Row],[Suggestion]]="Sell",E1010+F1010*表格4[[#This Row],[Close]],E1010))</f>
        <v>17.990000000034343</v>
      </c>
      <c r="F1011" s="1">
        <f>IF(表格4[[#This Row],[Suggestion]]="Buy",F1010+FLOOR(E1010/表格4[[#This Row],[Close]],1),IF(表格4[[#This Row],[Suggestion]]="Sell",0,F1010))</f>
        <v>1491</v>
      </c>
      <c r="G1011" s="5">
        <f>表格4[[#This Row],[Cash]]+表格4[[#This Row],[Stock Held]]*表格4[[#This Row],[Close]]</f>
        <v>78668.240000000034</v>
      </c>
      <c r="H1011" s="7">
        <f>(表格4[[#This Row],[Close]]-$B$2)/$B$2</f>
        <v>0.17352614015572851</v>
      </c>
      <c r="I1011" s="7">
        <f>(表格4[[#This Row],[Capital]]-$G$2)/$G$2</f>
        <v>-0.21331759999999966</v>
      </c>
    </row>
    <row r="1012" spans="1:9" x14ac:dyDescent="0.25">
      <c r="A1012" s="6">
        <v>40134</v>
      </c>
      <c r="B1012" s="1">
        <v>52.75</v>
      </c>
      <c r="C1012" s="4">
        <f t="shared" si="15"/>
        <v>52.75</v>
      </c>
      <c r="D1012" s="1" t="str">
        <f>IF(表格4[[#This Row],[Close]]&gt;表格4[[#This Row],[3-Day Average]],"Buy",IF(表格4[[#This Row],[Close]]&lt;表格4[[#This Row],[3-Day Average]],"Sell",""))</f>
        <v/>
      </c>
      <c r="E1012" s="5">
        <f>IF(表格4[[#This Row],[Suggestion]]="Buy",E1011-FLOOR(E1011/表格4[[#This Row],[Close]],1)*表格4[[#This Row],[Close]],IF(表格4[[#This Row],[Suggestion]]="Sell",E1011+F1011*表格4[[#This Row],[Close]],E1011))</f>
        <v>17.990000000034343</v>
      </c>
      <c r="F1012" s="1">
        <f>IF(表格4[[#This Row],[Suggestion]]="Buy",F1011+FLOOR(E1011/表格4[[#This Row],[Close]],1),IF(表格4[[#This Row],[Suggestion]]="Sell",0,F1011))</f>
        <v>1491</v>
      </c>
      <c r="G1012" s="5">
        <f>表格4[[#This Row],[Cash]]+表格4[[#This Row],[Stock Held]]*表格4[[#This Row],[Close]]</f>
        <v>78668.240000000034</v>
      </c>
      <c r="H1012" s="7">
        <f>(表格4[[#This Row],[Close]]-$B$2)/$B$2</f>
        <v>0.17352614015572851</v>
      </c>
      <c r="I1012" s="7">
        <f>(表格4[[#This Row],[Capital]]-$G$2)/$G$2</f>
        <v>-0.21331759999999966</v>
      </c>
    </row>
    <row r="1013" spans="1:9" x14ac:dyDescent="0.25">
      <c r="A1013" s="6">
        <v>40135</v>
      </c>
      <c r="B1013" s="1">
        <v>52.5</v>
      </c>
      <c r="C1013" s="4">
        <f t="shared" si="15"/>
        <v>52.666666666666664</v>
      </c>
      <c r="D1013" s="1" t="str">
        <f>IF(表格4[[#This Row],[Close]]&gt;表格4[[#This Row],[3-Day Average]],"Buy",IF(表格4[[#This Row],[Close]]&lt;表格4[[#This Row],[3-Day Average]],"Sell",""))</f>
        <v>Sell</v>
      </c>
      <c r="E1013" s="5">
        <f>IF(表格4[[#This Row],[Suggestion]]="Buy",E1012-FLOOR(E1012/表格4[[#This Row],[Close]],1)*表格4[[#This Row],[Close]],IF(表格4[[#This Row],[Suggestion]]="Sell",E1012+F1012*表格4[[#This Row],[Close]],E1012))</f>
        <v>78295.490000000034</v>
      </c>
      <c r="F1013" s="1">
        <f>IF(表格4[[#This Row],[Suggestion]]="Buy",F1012+FLOOR(E1012/表格4[[#This Row],[Close]],1),IF(表格4[[#This Row],[Suggestion]]="Sell",0,F1012))</f>
        <v>0</v>
      </c>
      <c r="G1013" s="5">
        <f>表格4[[#This Row],[Cash]]+表格4[[#This Row],[Stock Held]]*表格4[[#This Row],[Close]]</f>
        <v>78295.490000000034</v>
      </c>
      <c r="H1013" s="7">
        <f>(表格4[[#This Row],[Close]]-$B$2)/$B$2</f>
        <v>0.16796440489432696</v>
      </c>
      <c r="I1013" s="7">
        <f>(表格4[[#This Row],[Capital]]-$G$2)/$G$2</f>
        <v>-0.21704509999999966</v>
      </c>
    </row>
    <row r="1014" spans="1:9" x14ac:dyDescent="0.25">
      <c r="A1014" s="6">
        <v>40136</v>
      </c>
      <c r="B1014" s="1">
        <v>52.55</v>
      </c>
      <c r="C1014" s="4">
        <f t="shared" si="15"/>
        <v>52.6</v>
      </c>
      <c r="D1014" s="1" t="str">
        <f>IF(表格4[[#This Row],[Close]]&gt;表格4[[#This Row],[3-Day Average]],"Buy",IF(表格4[[#This Row],[Close]]&lt;表格4[[#This Row],[3-Day Average]],"Sell",""))</f>
        <v>Sell</v>
      </c>
      <c r="E1014" s="5">
        <f>IF(表格4[[#This Row],[Suggestion]]="Buy",E1013-FLOOR(E1013/表格4[[#This Row],[Close]],1)*表格4[[#This Row],[Close]],IF(表格4[[#This Row],[Suggestion]]="Sell",E1013+F1013*表格4[[#This Row],[Close]],E1013))</f>
        <v>78295.490000000034</v>
      </c>
      <c r="F1014" s="1">
        <f>IF(表格4[[#This Row],[Suggestion]]="Buy",F1013+FLOOR(E1013/表格4[[#This Row],[Close]],1),IF(表格4[[#This Row],[Suggestion]]="Sell",0,F1013))</f>
        <v>0</v>
      </c>
      <c r="G1014" s="5">
        <f>表格4[[#This Row],[Cash]]+表格4[[#This Row],[Stock Held]]*表格4[[#This Row],[Close]]</f>
        <v>78295.490000000034</v>
      </c>
      <c r="H1014" s="7">
        <f>(表格4[[#This Row],[Close]]-$B$2)/$B$2</f>
        <v>0.16907675194660721</v>
      </c>
      <c r="I1014" s="7">
        <f>(表格4[[#This Row],[Capital]]-$G$2)/$G$2</f>
        <v>-0.21704509999999966</v>
      </c>
    </row>
    <row r="1015" spans="1:9" x14ac:dyDescent="0.25">
      <c r="A1015" s="6">
        <v>40137</v>
      </c>
      <c r="B1015" s="1">
        <v>52.55</v>
      </c>
      <c r="C1015" s="4">
        <f t="shared" si="15"/>
        <v>52.533333333333331</v>
      </c>
      <c r="D1015" s="1" t="str">
        <f>IF(表格4[[#This Row],[Close]]&gt;表格4[[#This Row],[3-Day Average]],"Buy",IF(表格4[[#This Row],[Close]]&lt;表格4[[#This Row],[3-Day Average]],"Sell",""))</f>
        <v>Buy</v>
      </c>
      <c r="E1015" s="5">
        <f>IF(表格4[[#This Row],[Suggestion]]="Buy",E1014-FLOOR(E1014/表格4[[#This Row],[Close]],1)*表格4[[#This Row],[Close]],IF(表格4[[#This Row],[Suggestion]]="Sell",E1014+F1014*表格4[[#This Row],[Close]],E1014))</f>
        <v>48.540000000037253</v>
      </c>
      <c r="F1015" s="1">
        <f>IF(表格4[[#This Row],[Suggestion]]="Buy",F1014+FLOOR(E1014/表格4[[#This Row],[Close]],1),IF(表格4[[#This Row],[Suggestion]]="Sell",0,F1014))</f>
        <v>1489</v>
      </c>
      <c r="G1015" s="5">
        <f>表格4[[#This Row],[Cash]]+表格4[[#This Row],[Stock Held]]*表格4[[#This Row],[Close]]</f>
        <v>78295.490000000034</v>
      </c>
      <c r="H1015" s="7">
        <f>(表格4[[#This Row],[Close]]-$B$2)/$B$2</f>
        <v>0.16907675194660721</v>
      </c>
      <c r="I1015" s="7">
        <f>(表格4[[#This Row],[Capital]]-$G$2)/$G$2</f>
        <v>-0.21704509999999966</v>
      </c>
    </row>
    <row r="1016" spans="1:9" x14ac:dyDescent="0.25">
      <c r="A1016" s="6">
        <v>40140</v>
      </c>
      <c r="B1016" s="1">
        <v>52.9</v>
      </c>
      <c r="C1016" s="4">
        <f t="shared" si="15"/>
        <v>52.666666666666664</v>
      </c>
      <c r="D1016" s="1" t="str">
        <f>IF(表格4[[#This Row],[Close]]&gt;表格4[[#This Row],[3-Day Average]],"Buy",IF(表格4[[#This Row],[Close]]&lt;表格4[[#This Row],[3-Day Average]],"Sell",""))</f>
        <v>Buy</v>
      </c>
      <c r="E1016" s="5">
        <f>IF(表格4[[#This Row],[Suggestion]]="Buy",E1015-FLOOR(E1015/表格4[[#This Row],[Close]],1)*表格4[[#This Row],[Close]],IF(表格4[[#This Row],[Suggestion]]="Sell",E1015+F1015*表格4[[#This Row],[Close]],E1015))</f>
        <v>48.540000000037253</v>
      </c>
      <c r="F1016" s="1">
        <f>IF(表格4[[#This Row],[Suggestion]]="Buy",F1015+FLOOR(E1015/表格4[[#This Row],[Close]],1),IF(表格4[[#This Row],[Suggestion]]="Sell",0,F1015))</f>
        <v>1489</v>
      </c>
      <c r="G1016" s="5">
        <f>表格4[[#This Row],[Cash]]+表格4[[#This Row],[Stock Held]]*表格4[[#This Row],[Close]]</f>
        <v>78816.640000000029</v>
      </c>
      <c r="H1016" s="7">
        <f>(表格4[[#This Row],[Close]]-$B$2)/$B$2</f>
        <v>0.17686318131256942</v>
      </c>
      <c r="I1016" s="7">
        <f>(表格4[[#This Row],[Capital]]-$G$2)/$G$2</f>
        <v>-0.21183359999999971</v>
      </c>
    </row>
    <row r="1017" spans="1:9" x14ac:dyDescent="0.25">
      <c r="A1017" s="6">
        <v>40141</v>
      </c>
      <c r="B1017" s="1">
        <v>52.65</v>
      </c>
      <c r="C1017" s="4">
        <f t="shared" si="15"/>
        <v>52.699999999999996</v>
      </c>
      <c r="D1017" s="1" t="str">
        <f>IF(表格4[[#This Row],[Close]]&gt;表格4[[#This Row],[3-Day Average]],"Buy",IF(表格4[[#This Row],[Close]]&lt;表格4[[#This Row],[3-Day Average]],"Sell",""))</f>
        <v>Sell</v>
      </c>
      <c r="E1017" s="5">
        <f>IF(表格4[[#This Row],[Suggestion]]="Buy",E1016-FLOOR(E1016/表格4[[#This Row],[Close]],1)*表格4[[#This Row],[Close]],IF(表格4[[#This Row],[Suggestion]]="Sell",E1016+F1016*表格4[[#This Row],[Close]],E1016))</f>
        <v>78444.390000000029</v>
      </c>
      <c r="F1017" s="1">
        <f>IF(表格4[[#This Row],[Suggestion]]="Buy",F1016+FLOOR(E1016/表格4[[#This Row],[Close]],1),IF(表格4[[#This Row],[Suggestion]]="Sell",0,F1016))</f>
        <v>0</v>
      </c>
      <c r="G1017" s="5">
        <f>表格4[[#This Row],[Cash]]+表格4[[#This Row],[Stock Held]]*表格4[[#This Row],[Close]]</f>
        <v>78444.390000000029</v>
      </c>
      <c r="H1017" s="7">
        <f>(表格4[[#This Row],[Close]]-$B$2)/$B$2</f>
        <v>0.17130144605116787</v>
      </c>
      <c r="I1017" s="7">
        <f>(表格4[[#This Row],[Capital]]-$G$2)/$G$2</f>
        <v>-0.21555609999999972</v>
      </c>
    </row>
    <row r="1018" spans="1:9" x14ac:dyDescent="0.25">
      <c r="A1018" s="6">
        <v>40142</v>
      </c>
      <c r="B1018" s="1">
        <v>52.8</v>
      </c>
      <c r="C1018" s="4">
        <f t="shared" si="15"/>
        <v>52.783333333333331</v>
      </c>
      <c r="D1018" s="1" t="str">
        <f>IF(表格4[[#This Row],[Close]]&gt;表格4[[#This Row],[3-Day Average]],"Buy",IF(表格4[[#This Row],[Close]]&lt;表格4[[#This Row],[3-Day Average]],"Sell",""))</f>
        <v>Buy</v>
      </c>
      <c r="E1018" s="5">
        <f>IF(表格4[[#This Row],[Suggestion]]="Buy",E1017-FLOOR(E1017/表格4[[#This Row],[Close]],1)*表格4[[#This Row],[Close]],IF(表格4[[#This Row],[Suggestion]]="Sell",E1017+F1017*表格4[[#This Row],[Close]],E1017))</f>
        <v>36.390000000028522</v>
      </c>
      <c r="F1018" s="1">
        <f>IF(表格4[[#This Row],[Suggestion]]="Buy",F1017+FLOOR(E1017/表格4[[#This Row],[Close]],1),IF(表格4[[#This Row],[Suggestion]]="Sell",0,F1017))</f>
        <v>1485</v>
      </c>
      <c r="G1018" s="5">
        <f>表格4[[#This Row],[Cash]]+表格4[[#This Row],[Stock Held]]*表格4[[#This Row],[Close]]</f>
        <v>78444.390000000029</v>
      </c>
      <c r="H1018" s="7">
        <f>(表格4[[#This Row],[Close]]-$B$2)/$B$2</f>
        <v>0.17463848720800876</v>
      </c>
      <c r="I1018" s="7">
        <f>(表格4[[#This Row],[Capital]]-$G$2)/$G$2</f>
        <v>-0.21555609999999972</v>
      </c>
    </row>
    <row r="1019" spans="1:9" x14ac:dyDescent="0.25">
      <c r="A1019" s="6">
        <v>40143</v>
      </c>
      <c r="B1019" s="1">
        <v>52.7</v>
      </c>
      <c r="C1019" s="4">
        <f t="shared" si="15"/>
        <v>52.716666666666661</v>
      </c>
      <c r="D1019" s="1" t="str">
        <f>IF(表格4[[#This Row],[Close]]&gt;表格4[[#This Row],[3-Day Average]],"Buy",IF(表格4[[#This Row],[Close]]&lt;表格4[[#This Row],[3-Day Average]],"Sell",""))</f>
        <v>Sell</v>
      </c>
      <c r="E1019" s="5">
        <f>IF(表格4[[#This Row],[Suggestion]]="Buy",E1018-FLOOR(E1018/表格4[[#This Row],[Close]],1)*表格4[[#This Row],[Close]],IF(表格4[[#This Row],[Suggestion]]="Sell",E1018+F1018*表格4[[#This Row],[Close]],E1018))</f>
        <v>78295.890000000029</v>
      </c>
      <c r="F1019" s="1">
        <f>IF(表格4[[#This Row],[Suggestion]]="Buy",F1018+FLOOR(E1018/表格4[[#This Row],[Close]],1),IF(表格4[[#This Row],[Suggestion]]="Sell",0,F1018))</f>
        <v>0</v>
      </c>
      <c r="G1019" s="5">
        <f>表格4[[#This Row],[Cash]]+表格4[[#This Row],[Stock Held]]*表格4[[#This Row],[Close]]</f>
        <v>78295.890000000029</v>
      </c>
      <c r="H1019" s="7">
        <f>(表格4[[#This Row],[Close]]-$B$2)/$B$2</f>
        <v>0.17241379310344826</v>
      </c>
      <c r="I1019" s="7">
        <f>(表格4[[#This Row],[Capital]]-$G$2)/$G$2</f>
        <v>-0.21704109999999971</v>
      </c>
    </row>
    <row r="1020" spans="1:9" x14ac:dyDescent="0.25">
      <c r="A1020" s="6">
        <v>40144</v>
      </c>
      <c r="B1020" s="1">
        <v>52.35</v>
      </c>
      <c r="C1020" s="4">
        <f t="shared" si="15"/>
        <v>52.616666666666667</v>
      </c>
      <c r="D1020" s="1" t="str">
        <f>IF(表格4[[#This Row],[Close]]&gt;表格4[[#This Row],[3-Day Average]],"Buy",IF(表格4[[#This Row],[Close]]&lt;表格4[[#This Row],[3-Day Average]],"Sell",""))</f>
        <v>Sell</v>
      </c>
      <c r="E1020" s="5">
        <f>IF(表格4[[#This Row],[Suggestion]]="Buy",E1019-FLOOR(E1019/表格4[[#This Row],[Close]],1)*表格4[[#This Row],[Close]],IF(表格4[[#This Row],[Suggestion]]="Sell",E1019+F1019*表格4[[#This Row],[Close]],E1019))</f>
        <v>78295.890000000029</v>
      </c>
      <c r="F1020" s="1">
        <f>IF(表格4[[#This Row],[Suggestion]]="Buy",F1019+FLOOR(E1019/表格4[[#This Row],[Close]],1),IF(表格4[[#This Row],[Suggestion]]="Sell",0,F1019))</f>
        <v>0</v>
      </c>
      <c r="G1020" s="5">
        <f>表格4[[#This Row],[Cash]]+表格4[[#This Row],[Stock Held]]*表格4[[#This Row],[Close]]</f>
        <v>78295.890000000029</v>
      </c>
      <c r="H1020" s="7">
        <f>(表格4[[#This Row],[Close]]-$B$2)/$B$2</f>
        <v>0.16462736373748604</v>
      </c>
      <c r="I1020" s="7">
        <f>(表格4[[#This Row],[Capital]]-$G$2)/$G$2</f>
        <v>-0.21704109999999971</v>
      </c>
    </row>
    <row r="1021" spans="1:9" x14ac:dyDescent="0.25">
      <c r="A1021" s="6">
        <v>40147</v>
      </c>
      <c r="B1021" s="1">
        <v>52.55</v>
      </c>
      <c r="C1021" s="4">
        <f t="shared" si="15"/>
        <v>52.533333333333339</v>
      </c>
      <c r="D1021" s="1" t="str">
        <f>IF(表格4[[#This Row],[Close]]&gt;表格4[[#This Row],[3-Day Average]],"Buy",IF(表格4[[#This Row],[Close]]&lt;表格4[[#This Row],[3-Day Average]],"Sell",""))</f>
        <v>Buy</v>
      </c>
      <c r="E1021" s="5">
        <f>IF(表格4[[#This Row],[Suggestion]]="Buy",E1020-FLOOR(E1020/表格4[[#This Row],[Close]],1)*表格4[[#This Row],[Close]],IF(表格4[[#This Row],[Suggestion]]="Sell",E1020+F1020*表格4[[#This Row],[Close]],E1020))</f>
        <v>48.940000000031432</v>
      </c>
      <c r="F1021" s="1">
        <f>IF(表格4[[#This Row],[Suggestion]]="Buy",F1020+FLOOR(E1020/表格4[[#This Row],[Close]],1),IF(表格4[[#This Row],[Suggestion]]="Sell",0,F1020))</f>
        <v>1489</v>
      </c>
      <c r="G1021" s="5">
        <f>表格4[[#This Row],[Cash]]+表格4[[#This Row],[Stock Held]]*表格4[[#This Row],[Close]]</f>
        <v>78295.890000000029</v>
      </c>
      <c r="H1021" s="7">
        <f>(表格4[[#This Row],[Close]]-$B$2)/$B$2</f>
        <v>0.16907675194660721</v>
      </c>
      <c r="I1021" s="7">
        <f>(表格4[[#This Row],[Capital]]-$G$2)/$G$2</f>
        <v>-0.21704109999999971</v>
      </c>
    </row>
    <row r="1022" spans="1:9" x14ac:dyDescent="0.25">
      <c r="A1022" s="6">
        <v>40148</v>
      </c>
      <c r="B1022" s="1">
        <v>52.7</v>
      </c>
      <c r="C1022" s="4">
        <f t="shared" si="15"/>
        <v>52.533333333333339</v>
      </c>
      <c r="D1022" s="1" t="str">
        <f>IF(表格4[[#This Row],[Close]]&gt;表格4[[#This Row],[3-Day Average]],"Buy",IF(表格4[[#This Row],[Close]]&lt;表格4[[#This Row],[3-Day Average]],"Sell",""))</f>
        <v>Buy</v>
      </c>
      <c r="E1022" s="5">
        <f>IF(表格4[[#This Row],[Suggestion]]="Buy",E1021-FLOOR(E1021/表格4[[#This Row],[Close]],1)*表格4[[#This Row],[Close]],IF(表格4[[#This Row],[Suggestion]]="Sell",E1021+F1021*表格4[[#This Row],[Close]],E1021))</f>
        <v>48.940000000031432</v>
      </c>
      <c r="F1022" s="1">
        <f>IF(表格4[[#This Row],[Suggestion]]="Buy",F1021+FLOOR(E1021/表格4[[#This Row],[Close]],1),IF(表格4[[#This Row],[Suggestion]]="Sell",0,F1021))</f>
        <v>1489</v>
      </c>
      <c r="G1022" s="5">
        <f>表格4[[#This Row],[Cash]]+表格4[[#This Row],[Stock Held]]*表格4[[#This Row],[Close]]</f>
        <v>78519.240000000034</v>
      </c>
      <c r="H1022" s="7">
        <f>(表格4[[#This Row],[Close]]-$B$2)/$B$2</f>
        <v>0.17241379310344826</v>
      </c>
      <c r="I1022" s="7">
        <f>(表格4[[#This Row],[Capital]]-$G$2)/$G$2</f>
        <v>-0.21480759999999965</v>
      </c>
    </row>
    <row r="1023" spans="1:9" x14ac:dyDescent="0.25">
      <c r="A1023" s="6">
        <v>40149</v>
      </c>
      <c r="B1023" s="1">
        <v>52</v>
      </c>
      <c r="C1023" s="4">
        <f t="shared" si="15"/>
        <v>52.416666666666664</v>
      </c>
      <c r="D1023" s="1" t="str">
        <f>IF(表格4[[#This Row],[Close]]&gt;表格4[[#This Row],[3-Day Average]],"Buy",IF(表格4[[#This Row],[Close]]&lt;表格4[[#This Row],[3-Day Average]],"Sell",""))</f>
        <v>Sell</v>
      </c>
      <c r="E1023" s="5">
        <f>IF(表格4[[#This Row],[Suggestion]]="Buy",E1022-FLOOR(E1022/表格4[[#This Row],[Close]],1)*表格4[[#This Row],[Close]],IF(表格4[[#This Row],[Suggestion]]="Sell",E1022+F1022*表格4[[#This Row],[Close]],E1022))</f>
        <v>77476.940000000031</v>
      </c>
      <c r="F1023" s="1">
        <f>IF(表格4[[#This Row],[Suggestion]]="Buy",F1022+FLOOR(E1022/表格4[[#This Row],[Close]],1),IF(表格4[[#This Row],[Suggestion]]="Sell",0,F1022))</f>
        <v>0</v>
      </c>
      <c r="G1023" s="5">
        <f>表格4[[#This Row],[Cash]]+表格4[[#This Row],[Stock Held]]*表格4[[#This Row],[Close]]</f>
        <v>77476.940000000031</v>
      </c>
      <c r="H1023" s="7">
        <f>(表格4[[#This Row],[Close]]-$B$2)/$B$2</f>
        <v>0.15684093437152385</v>
      </c>
      <c r="I1023" s="7">
        <f>(表格4[[#This Row],[Capital]]-$G$2)/$G$2</f>
        <v>-0.2252305999999997</v>
      </c>
    </row>
    <row r="1024" spans="1:9" x14ac:dyDescent="0.25">
      <c r="A1024" s="6">
        <v>40150</v>
      </c>
      <c r="B1024" s="1">
        <v>52.3</v>
      </c>
      <c r="C1024" s="4">
        <f t="shared" si="15"/>
        <v>52.333333333333336</v>
      </c>
      <c r="D1024" s="1" t="str">
        <f>IF(表格4[[#This Row],[Close]]&gt;表格4[[#This Row],[3-Day Average]],"Buy",IF(表格4[[#This Row],[Close]]&lt;表格4[[#This Row],[3-Day Average]],"Sell",""))</f>
        <v>Sell</v>
      </c>
      <c r="E1024" s="5">
        <f>IF(表格4[[#This Row],[Suggestion]]="Buy",E1023-FLOOR(E1023/表格4[[#This Row],[Close]],1)*表格4[[#This Row],[Close]],IF(表格4[[#This Row],[Suggestion]]="Sell",E1023+F1023*表格4[[#This Row],[Close]],E1023))</f>
        <v>77476.940000000031</v>
      </c>
      <c r="F1024" s="1">
        <f>IF(表格4[[#This Row],[Suggestion]]="Buy",F1023+FLOOR(E1023/表格4[[#This Row],[Close]],1),IF(表格4[[#This Row],[Suggestion]]="Sell",0,F1023))</f>
        <v>0</v>
      </c>
      <c r="G1024" s="5">
        <f>表格4[[#This Row],[Cash]]+表格4[[#This Row],[Stock Held]]*表格4[[#This Row],[Close]]</f>
        <v>77476.940000000031</v>
      </c>
      <c r="H1024" s="7">
        <f>(表格4[[#This Row],[Close]]-$B$2)/$B$2</f>
        <v>0.16351501668520566</v>
      </c>
      <c r="I1024" s="7">
        <f>(表格4[[#This Row],[Capital]]-$G$2)/$G$2</f>
        <v>-0.2252305999999997</v>
      </c>
    </row>
    <row r="1025" spans="1:9" x14ac:dyDescent="0.25">
      <c r="A1025" s="6">
        <v>40151</v>
      </c>
      <c r="B1025" s="1">
        <v>52.15</v>
      </c>
      <c r="C1025" s="4">
        <f t="shared" si="15"/>
        <v>52.15</v>
      </c>
      <c r="D1025" s="1" t="str">
        <f>IF(表格4[[#This Row],[Close]]&gt;表格4[[#This Row],[3-Day Average]],"Buy",IF(表格4[[#This Row],[Close]]&lt;表格4[[#This Row],[3-Day Average]],"Sell",""))</f>
        <v/>
      </c>
      <c r="E1025" s="5">
        <f>IF(表格4[[#This Row],[Suggestion]]="Buy",E1024-FLOOR(E1024/表格4[[#This Row],[Close]],1)*表格4[[#This Row],[Close]],IF(表格4[[#This Row],[Suggestion]]="Sell",E1024+F1024*表格4[[#This Row],[Close]],E1024))</f>
        <v>77476.940000000031</v>
      </c>
      <c r="F1025" s="1">
        <f>IF(表格4[[#This Row],[Suggestion]]="Buy",F1024+FLOOR(E1024/表格4[[#This Row],[Close]],1),IF(表格4[[#This Row],[Suggestion]]="Sell",0,F1024))</f>
        <v>0</v>
      </c>
      <c r="G1025" s="5">
        <f>表格4[[#This Row],[Cash]]+表格4[[#This Row],[Stock Held]]*表格4[[#This Row],[Close]]</f>
        <v>77476.940000000031</v>
      </c>
      <c r="H1025" s="7">
        <f>(表格4[[#This Row],[Close]]-$B$2)/$B$2</f>
        <v>0.16017797552836474</v>
      </c>
      <c r="I1025" s="7">
        <f>(表格4[[#This Row],[Capital]]-$G$2)/$G$2</f>
        <v>-0.2252305999999997</v>
      </c>
    </row>
    <row r="1026" spans="1:9" x14ac:dyDescent="0.25">
      <c r="A1026" s="6">
        <v>40154</v>
      </c>
      <c r="B1026" s="1">
        <v>51.85</v>
      </c>
      <c r="C1026" s="4">
        <f t="shared" si="15"/>
        <v>52.099999999999994</v>
      </c>
      <c r="D1026" s="1" t="str">
        <f>IF(表格4[[#This Row],[Close]]&gt;表格4[[#This Row],[3-Day Average]],"Buy",IF(表格4[[#This Row],[Close]]&lt;表格4[[#This Row],[3-Day Average]],"Sell",""))</f>
        <v>Sell</v>
      </c>
      <c r="E1026" s="5">
        <f>IF(表格4[[#This Row],[Suggestion]]="Buy",E1025-FLOOR(E1025/表格4[[#This Row],[Close]],1)*表格4[[#This Row],[Close]],IF(表格4[[#This Row],[Suggestion]]="Sell",E1025+F1025*表格4[[#This Row],[Close]],E1025))</f>
        <v>77476.940000000031</v>
      </c>
      <c r="F1026" s="1">
        <f>IF(表格4[[#This Row],[Suggestion]]="Buy",F1025+FLOOR(E1025/表格4[[#This Row],[Close]],1),IF(表格4[[#This Row],[Suggestion]]="Sell",0,F1025))</f>
        <v>0</v>
      </c>
      <c r="G1026" s="5">
        <f>表格4[[#This Row],[Cash]]+表格4[[#This Row],[Stock Held]]*表格4[[#This Row],[Close]]</f>
        <v>77476.940000000031</v>
      </c>
      <c r="H1026" s="7">
        <f>(表格4[[#This Row],[Close]]-$B$2)/$B$2</f>
        <v>0.15350389321468294</v>
      </c>
      <c r="I1026" s="7">
        <f>(表格4[[#This Row],[Capital]]-$G$2)/$G$2</f>
        <v>-0.2252305999999997</v>
      </c>
    </row>
    <row r="1027" spans="1:9" x14ac:dyDescent="0.25">
      <c r="A1027" s="6">
        <v>40155</v>
      </c>
      <c r="B1027" s="1">
        <v>51.85</v>
      </c>
      <c r="C1027" s="4">
        <f t="shared" si="15"/>
        <v>51.949999999999996</v>
      </c>
      <c r="D1027" s="1" t="str">
        <f>IF(表格4[[#This Row],[Close]]&gt;表格4[[#This Row],[3-Day Average]],"Buy",IF(表格4[[#This Row],[Close]]&lt;表格4[[#This Row],[3-Day Average]],"Sell",""))</f>
        <v>Sell</v>
      </c>
      <c r="E1027" s="5">
        <f>IF(表格4[[#This Row],[Suggestion]]="Buy",E1026-FLOOR(E1026/表格4[[#This Row],[Close]],1)*表格4[[#This Row],[Close]],IF(表格4[[#This Row],[Suggestion]]="Sell",E1026+F1026*表格4[[#This Row],[Close]],E1026))</f>
        <v>77476.940000000031</v>
      </c>
      <c r="F1027" s="1">
        <f>IF(表格4[[#This Row],[Suggestion]]="Buy",F1026+FLOOR(E1026/表格4[[#This Row],[Close]],1),IF(表格4[[#This Row],[Suggestion]]="Sell",0,F1026))</f>
        <v>0</v>
      </c>
      <c r="G1027" s="5">
        <f>表格4[[#This Row],[Cash]]+表格4[[#This Row],[Stock Held]]*表格4[[#This Row],[Close]]</f>
        <v>77476.940000000031</v>
      </c>
      <c r="H1027" s="7">
        <f>(表格4[[#This Row],[Close]]-$B$2)/$B$2</f>
        <v>0.15350389321468294</v>
      </c>
      <c r="I1027" s="7">
        <f>(表格4[[#This Row],[Capital]]-$G$2)/$G$2</f>
        <v>-0.2252305999999997</v>
      </c>
    </row>
    <row r="1028" spans="1:9" x14ac:dyDescent="0.25">
      <c r="A1028" s="6">
        <v>40156</v>
      </c>
      <c r="B1028" s="1">
        <v>51.85</v>
      </c>
      <c r="C1028" s="4">
        <f t="shared" si="15"/>
        <v>51.85</v>
      </c>
      <c r="D1028" s="1" t="str">
        <f>IF(表格4[[#This Row],[Close]]&gt;表格4[[#This Row],[3-Day Average]],"Buy",IF(表格4[[#This Row],[Close]]&lt;表格4[[#This Row],[3-Day Average]],"Sell",""))</f>
        <v/>
      </c>
      <c r="E1028" s="5">
        <f>IF(表格4[[#This Row],[Suggestion]]="Buy",E1027-FLOOR(E1027/表格4[[#This Row],[Close]],1)*表格4[[#This Row],[Close]],IF(表格4[[#This Row],[Suggestion]]="Sell",E1027+F1027*表格4[[#This Row],[Close]],E1027))</f>
        <v>77476.940000000031</v>
      </c>
      <c r="F1028" s="1">
        <f>IF(表格4[[#This Row],[Suggestion]]="Buy",F1027+FLOOR(E1027/表格4[[#This Row],[Close]],1),IF(表格4[[#This Row],[Suggestion]]="Sell",0,F1027))</f>
        <v>0</v>
      </c>
      <c r="G1028" s="5">
        <f>表格4[[#This Row],[Cash]]+表格4[[#This Row],[Stock Held]]*表格4[[#This Row],[Close]]</f>
        <v>77476.940000000031</v>
      </c>
      <c r="H1028" s="7">
        <f>(表格4[[#This Row],[Close]]-$B$2)/$B$2</f>
        <v>0.15350389321468294</v>
      </c>
      <c r="I1028" s="7">
        <f>(表格4[[#This Row],[Capital]]-$G$2)/$G$2</f>
        <v>-0.2252305999999997</v>
      </c>
    </row>
    <row r="1029" spans="1:9" x14ac:dyDescent="0.25">
      <c r="A1029" s="6">
        <v>40157</v>
      </c>
      <c r="B1029" s="1">
        <v>52.05</v>
      </c>
      <c r="C1029" s="4">
        <f t="shared" ref="C1029:C1092" si="16">AVERAGE(B1027:B1029)</f>
        <v>51.916666666666664</v>
      </c>
      <c r="D1029" s="1" t="str">
        <f>IF(表格4[[#This Row],[Close]]&gt;表格4[[#This Row],[3-Day Average]],"Buy",IF(表格4[[#This Row],[Close]]&lt;表格4[[#This Row],[3-Day Average]],"Sell",""))</f>
        <v>Buy</v>
      </c>
      <c r="E1029" s="5">
        <f>IF(表格4[[#This Row],[Suggestion]]="Buy",E1028-FLOOR(E1028/表格4[[#This Row],[Close]],1)*表格4[[#This Row],[Close]],IF(表格4[[#This Row],[Suggestion]]="Sell",E1028+F1028*表格4[[#This Row],[Close]],E1028))</f>
        <v>26.540000000037253</v>
      </c>
      <c r="F1029" s="1">
        <f>IF(表格4[[#This Row],[Suggestion]]="Buy",F1028+FLOOR(E1028/表格4[[#This Row],[Close]],1),IF(表格4[[#This Row],[Suggestion]]="Sell",0,F1028))</f>
        <v>1488</v>
      </c>
      <c r="G1029" s="5">
        <f>表格4[[#This Row],[Cash]]+表格4[[#This Row],[Stock Held]]*表格4[[#This Row],[Close]]</f>
        <v>77476.940000000031</v>
      </c>
      <c r="H1029" s="7">
        <f>(表格4[[#This Row],[Close]]-$B$2)/$B$2</f>
        <v>0.1579532814238041</v>
      </c>
      <c r="I1029" s="7">
        <f>(表格4[[#This Row],[Capital]]-$G$2)/$G$2</f>
        <v>-0.2252305999999997</v>
      </c>
    </row>
    <row r="1030" spans="1:9" x14ac:dyDescent="0.25">
      <c r="A1030" s="6">
        <v>40158</v>
      </c>
      <c r="B1030" s="1">
        <v>52.1</v>
      </c>
      <c r="C1030" s="4">
        <f t="shared" si="16"/>
        <v>52</v>
      </c>
      <c r="D1030" s="1" t="str">
        <f>IF(表格4[[#This Row],[Close]]&gt;表格4[[#This Row],[3-Day Average]],"Buy",IF(表格4[[#This Row],[Close]]&lt;表格4[[#This Row],[3-Day Average]],"Sell",""))</f>
        <v>Buy</v>
      </c>
      <c r="E1030" s="5">
        <f>IF(表格4[[#This Row],[Suggestion]]="Buy",E1029-FLOOR(E1029/表格4[[#This Row],[Close]],1)*表格4[[#This Row],[Close]],IF(表格4[[#This Row],[Suggestion]]="Sell",E1029+F1029*表格4[[#This Row],[Close]],E1029))</f>
        <v>26.540000000037253</v>
      </c>
      <c r="F1030" s="1">
        <f>IF(表格4[[#This Row],[Suggestion]]="Buy",F1029+FLOOR(E1029/表格4[[#This Row],[Close]],1),IF(表格4[[#This Row],[Suggestion]]="Sell",0,F1029))</f>
        <v>1488</v>
      </c>
      <c r="G1030" s="5">
        <f>表格4[[#This Row],[Cash]]+表格4[[#This Row],[Stock Held]]*表格4[[#This Row],[Close]]</f>
        <v>77551.34000000004</v>
      </c>
      <c r="H1030" s="7">
        <f>(表格4[[#This Row],[Close]]-$B$2)/$B$2</f>
        <v>0.15906562847608449</v>
      </c>
      <c r="I1030" s="7">
        <f>(表格4[[#This Row],[Capital]]-$G$2)/$G$2</f>
        <v>-0.22448659999999959</v>
      </c>
    </row>
    <row r="1031" spans="1:9" x14ac:dyDescent="0.25">
      <c r="A1031" s="6">
        <v>40161</v>
      </c>
      <c r="B1031" s="1">
        <v>52.2</v>
      </c>
      <c r="C1031" s="4">
        <f t="shared" si="16"/>
        <v>52.116666666666674</v>
      </c>
      <c r="D1031" s="1" t="str">
        <f>IF(表格4[[#This Row],[Close]]&gt;表格4[[#This Row],[3-Day Average]],"Buy",IF(表格4[[#This Row],[Close]]&lt;表格4[[#This Row],[3-Day Average]],"Sell",""))</f>
        <v>Buy</v>
      </c>
      <c r="E1031" s="5">
        <f>IF(表格4[[#This Row],[Suggestion]]="Buy",E1030-FLOOR(E1030/表格4[[#This Row],[Close]],1)*表格4[[#This Row],[Close]],IF(表格4[[#This Row],[Suggestion]]="Sell",E1030+F1030*表格4[[#This Row],[Close]],E1030))</f>
        <v>26.540000000037253</v>
      </c>
      <c r="F1031" s="1">
        <f>IF(表格4[[#This Row],[Suggestion]]="Buy",F1030+FLOOR(E1030/表格4[[#This Row],[Close]],1),IF(表格4[[#This Row],[Suggestion]]="Sell",0,F1030))</f>
        <v>1488</v>
      </c>
      <c r="G1031" s="5">
        <f>表格4[[#This Row],[Cash]]+表格4[[#This Row],[Stock Held]]*表格4[[#This Row],[Close]]</f>
        <v>77700.140000000043</v>
      </c>
      <c r="H1031" s="7">
        <f>(表格4[[#This Row],[Close]]-$B$2)/$B$2</f>
        <v>0.16129032258064516</v>
      </c>
      <c r="I1031" s="7">
        <f>(表格4[[#This Row],[Capital]]-$G$2)/$G$2</f>
        <v>-0.22299859999999957</v>
      </c>
    </row>
    <row r="1032" spans="1:9" x14ac:dyDescent="0.25">
      <c r="A1032" s="6">
        <v>40162</v>
      </c>
      <c r="B1032" s="1">
        <v>52.15</v>
      </c>
      <c r="C1032" s="4">
        <f t="shared" si="16"/>
        <v>52.150000000000006</v>
      </c>
      <c r="D1032" s="1" t="str">
        <f>IF(表格4[[#This Row],[Close]]&gt;表格4[[#This Row],[3-Day Average]],"Buy",IF(表格4[[#This Row],[Close]]&lt;表格4[[#This Row],[3-Day Average]],"Sell",""))</f>
        <v/>
      </c>
      <c r="E1032" s="5">
        <f>IF(表格4[[#This Row],[Suggestion]]="Buy",E1031-FLOOR(E1031/表格4[[#This Row],[Close]],1)*表格4[[#This Row],[Close]],IF(表格4[[#This Row],[Suggestion]]="Sell",E1031+F1031*表格4[[#This Row],[Close]],E1031))</f>
        <v>26.540000000037253</v>
      </c>
      <c r="F1032" s="1">
        <f>IF(表格4[[#This Row],[Suggestion]]="Buy",F1031+FLOOR(E1031/表格4[[#This Row],[Close]],1),IF(表格4[[#This Row],[Suggestion]]="Sell",0,F1031))</f>
        <v>1488</v>
      </c>
      <c r="G1032" s="5">
        <f>表格4[[#This Row],[Cash]]+表格4[[#This Row],[Stock Held]]*表格4[[#This Row],[Close]]</f>
        <v>77625.740000000034</v>
      </c>
      <c r="H1032" s="7">
        <f>(表格4[[#This Row],[Close]]-$B$2)/$B$2</f>
        <v>0.16017797552836474</v>
      </c>
      <c r="I1032" s="7">
        <f>(表格4[[#This Row],[Capital]]-$G$2)/$G$2</f>
        <v>-0.22374259999999965</v>
      </c>
    </row>
    <row r="1033" spans="1:9" x14ac:dyDescent="0.25">
      <c r="A1033" s="6">
        <v>40163</v>
      </c>
      <c r="B1033" s="1">
        <v>52.2</v>
      </c>
      <c r="C1033" s="4">
        <f t="shared" si="16"/>
        <v>52.183333333333337</v>
      </c>
      <c r="D1033" s="1" t="str">
        <f>IF(表格4[[#This Row],[Close]]&gt;表格4[[#This Row],[3-Day Average]],"Buy",IF(表格4[[#This Row],[Close]]&lt;表格4[[#This Row],[3-Day Average]],"Sell",""))</f>
        <v>Buy</v>
      </c>
      <c r="E1033" s="5">
        <f>IF(表格4[[#This Row],[Suggestion]]="Buy",E1032-FLOOR(E1032/表格4[[#This Row],[Close]],1)*表格4[[#This Row],[Close]],IF(表格4[[#This Row],[Suggestion]]="Sell",E1032+F1032*表格4[[#This Row],[Close]],E1032))</f>
        <v>26.540000000037253</v>
      </c>
      <c r="F1033" s="1">
        <f>IF(表格4[[#This Row],[Suggestion]]="Buy",F1032+FLOOR(E1032/表格4[[#This Row],[Close]],1),IF(表格4[[#This Row],[Suggestion]]="Sell",0,F1032))</f>
        <v>1488</v>
      </c>
      <c r="G1033" s="5">
        <f>表格4[[#This Row],[Cash]]+表格4[[#This Row],[Stock Held]]*表格4[[#This Row],[Close]]</f>
        <v>77700.140000000043</v>
      </c>
      <c r="H1033" s="7">
        <f>(表格4[[#This Row],[Close]]-$B$2)/$B$2</f>
        <v>0.16129032258064516</v>
      </c>
      <c r="I1033" s="7">
        <f>(表格4[[#This Row],[Capital]]-$G$2)/$G$2</f>
        <v>-0.22299859999999957</v>
      </c>
    </row>
    <row r="1034" spans="1:9" x14ac:dyDescent="0.25">
      <c r="A1034" s="6">
        <v>40164</v>
      </c>
      <c r="B1034" s="1">
        <v>52.05</v>
      </c>
      <c r="C1034" s="4">
        <f t="shared" si="16"/>
        <v>52.133333333333326</v>
      </c>
      <c r="D1034" s="1" t="str">
        <f>IF(表格4[[#This Row],[Close]]&gt;表格4[[#This Row],[3-Day Average]],"Buy",IF(表格4[[#This Row],[Close]]&lt;表格4[[#This Row],[3-Day Average]],"Sell",""))</f>
        <v>Sell</v>
      </c>
      <c r="E1034" s="5">
        <f>IF(表格4[[#This Row],[Suggestion]]="Buy",E1033-FLOOR(E1033/表格4[[#This Row],[Close]],1)*表格4[[#This Row],[Close]],IF(表格4[[#This Row],[Suggestion]]="Sell",E1033+F1033*表格4[[#This Row],[Close]],E1033))</f>
        <v>77476.940000000031</v>
      </c>
      <c r="F1034" s="1">
        <f>IF(表格4[[#This Row],[Suggestion]]="Buy",F1033+FLOOR(E1033/表格4[[#This Row],[Close]],1),IF(表格4[[#This Row],[Suggestion]]="Sell",0,F1033))</f>
        <v>0</v>
      </c>
      <c r="G1034" s="5">
        <f>表格4[[#This Row],[Cash]]+表格4[[#This Row],[Stock Held]]*表格4[[#This Row],[Close]]</f>
        <v>77476.940000000031</v>
      </c>
      <c r="H1034" s="7">
        <f>(表格4[[#This Row],[Close]]-$B$2)/$B$2</f>
        <v>0.1579532814238041</v>
      </c>
      <c r="I1034" s="7">
        <f>(表格4[[#This Row],[Capital]]-$G$2)/$G$2</f>
        <v>-0.2252305999999997</v>
      </c>
    </row>
    <row r="1035" spans="1:9" x14ac:dyDescent="0.25">
      <c r="A1035" s="6">
        <v>40165</v>
      </c>
      <c r="B1035" s="1">
        <v>52.35</v>
      </c>
      <c r="C1035" s="4">
        <f t="shared" si="16"/>
        <v>52.199999999999996</v>
      </c>
      <c r="D1035" s="1" t="str">
        <f>IF(表格4[[#This Row],[Close]]&gt;表格4[[#This Row],[3-Day Average]],"Buy",IF(表格4[[#This Row],[Close]]&lt;表格4[[#This Row],[3-Day Average]],"Sell",""))</f>
        <v>Buy</v>
      </c>
      <c r="E1035" s="5">
        <f>IF(表格4[[#This Row],[Suggestion]]="Buy",E1034-FLOOR(E1034/表格4[[#This Row],[Close]],1)*表格4[[#This Row],[Close]],IF(表格4[[#This Row],[Suggestion]]="Sell",E1034+F1034*表格4[[#This Row],[Close]],E1034))</f>
        <v>51.290000000022701</v>
      </c>
      <c r="F1035" s="1">
        <f>IF(表格4[[#This Row],[Suggestion]]="Buy",F1034+FLOOR(E1034/表格4[[#This Row],[Close]],1),IF(表格4[[#This Row],[Suggestion]]="Sell",0,F1034))</f>
        <v>1479</v>
      </c>
      <c r="G1035" s="5">
        <f>表格4[[#This Row],[Cash]]+表格4[[#This Row],[Stock Held]]*表格4[[#This Row],[Close]]</f>
        <v>77476.940000000031</v>
      </c>
      <c r="H1035" s="7">
        <f>(表格4[[#This Row],[Close]]-$B$2)/$B$2</f>
        <v>0.16462736373748604</v>
      </c>
      <c r="I1035" s="7">
        <f>(表格4[[#This Row],[Capital]]-$G$2)/$G$2</f>
        <v>-0.2252305999999997</v>
      </c>
    </row>
    <row r="1036" spans="1:9" x14ac:dyDescent="0.25">
      <c r="A1036" s="6">
        <v>40168</v>
      </c>
      <c r="B1036" s="1">
        <v>52.1</v>
      </c>
      <c r="C1036" s="4">
        <f t="shared" si="16"/>
        <v>52.166666666666664</v>
      </c>
      <c r="D1036" s="1" t="str">
        <f>IF(表格4[[#This Row],[Close]]&gt;表格4[[#This Row],[3-Day Average]],"Buy",IF(表格4[[#This Row],[Close]]&lt;表格4[[#This Row],[3-Day Average]],"Sell",""))</f>
        <v>Sell</v>
      </c>
      <c r="E1036" s="5">
        <f>IF(表格4[[#This Row],[Suggestion]]="Buy",E1035-FLOOR(E1035/表格4[[#This Row],[Close]],1)*表格4[[#This Row],[Close]],IF(表格4[[#This Row],[Suggestion]]="Sell",E1035+F1035*表格4[[#This Row],[Close]],E1035))</f>
        <v>77107.190000000031</v>
      </c>
      <c r="F1036" s="1">
        <f>IF(表格4[[#This Row],[Suggestion]]="Buy",F1035+FLOOR(E1035/表格4[[#This Row],[Close]],1),IF(表格4[[#This Row],[Suggestion]]="Sell",0,F1035))</f>
        <v>0</v>
      </c>
      <c r="G1036" s="5">
        <f>表格4[[#This Row],[Cash]]+表格4[[#This Row],[Stock Held]]*表格4[[#This Row],[Close]]</f>
        <v>77107.190000000031</v>
      </c>
      <c r="H1036" s="7">
        <f>(表格4[[#This Row],[Close]]-$B$2)/$B$2</f>
        <v>0.15906562847608449</v>
      </c>
      <c r="I1036" s="7">
        <f>(表格4[[#This Row],[Capital]]-$G$2)/$G$2</f>
        <v>-0.22892809999999969</v>
      </c>
    </row>
    <row r="1037" spans="1:9" x14ac:dyDescent="0.25">
      <c r="A1037" s="6">
        <v>40169</v>
      </c>
      <c r="B1037" s="1">
        <v>52.3</v>
      </c>
      <c r="C1037" s="4">
        <f t="shared" si="16"/>
        <v>52.25</v>
      </c>
      <c r="D1037" s="1" t="str">
        <f>IF(表格4[[#This Row],[Close]]&gt;表格4[[#This Row],[3-Day Average]],"Buy",IF(表格4[[#This Row],[Close]]&lt;表格4[[#This Row],[3-Day Average]],"Sell",""))</f>
        <v>Buy</v>
      </c>
      <c r="E1037" s="5">
        <f>IF(表格4[[#This Row],[Suggestion]]="Buy",E1036-FLOOR(E1036/表格4[[#This Row],[Close]],1)*表格4[[#This Row],[Close]],IF(表格4[[#This Row],[Suggestion]]="Sell",E1036+F1036*表格4[[#This Row],[Close]],E1036))</f>
        <v>16.990000000034343</v>
      </c>
      <c r="F1037" s="1">
        <f>IF(表格4[[#This Row],[Suggestion]]="Buy",F1036+FLOOR(E1036/表格4[[#This Row],[Close]],1),IF(表格4[[#This Row],[Suggestion]]="Sell",0,F1036))</f>
        <v>1474</v>
      </c>
      <c r="G1037" s="5">
        <f>表格4[[#This Row],[Cash]]+表格4[[#This Row],[Stock Held]]*表格4[[#This Row],[Close]]</f>
        <v>77107.190000000031</v>
      </c>
      <c r="H1037" s="7">
        <f>(表格4[[#This Row],[Close]]-$B$2)/$B$2</f>
        <v>0.16351501668520566</v>
      </c>
      <c r="I1037" s="7">
        <f>(表格4[[#This Row],[Capital]]-$G$2)/$G$2</f>
        <v>-0.22892809999999969</v>
      </c>
    </row>
    <row r="1038" spans="1:9" x14ac:dyDescent="0.25">
      <c r="A1038" s="6">
        <v>40170</v>
      </c>
      <c r="B1038" s="1">
        <v>52.35</v>
      </c>
      <c r="C1038" s="4">
        <f t="shared" si="16"/>
        <v>52.25</v>
      </c>
      <c r="D1038" s="1" t="str">
        <f>IF(表格4[[#This Row],[Close]]&gt;表格4[[#This Row],[3-Day Average]],"Buy",IF(表格4[[#This Row],[Close]]&lt;表格4[[#This Row],[3-Day Average]],"Sell",""))</f>
        <v>Buy</v>
      </c>
      <c r="E1038" s="5">
        <f>IF(表格4[[#This Row],[Suggestion]]="Buy",E1037-FLOOR(E1037/表格4[[#This Row],[Close]],1)*表格4[[#This Row],[Close]],IF(表格4[[#This Row],[Suggestion]]="Sell",E1037+F1037*表格4[[#This Row],[Close]],E1037))</f>
        <v>16.990000000034343</v>
      </c>
      <c r="F1038" s="1">
        <f>IF(表格4[[#This Row],[Suggestion]]="Buy",F1037+FLOOR(E1037/表格4[[#This Row],[Close]],1),IF(表格4[[#This Row],[Suggestion]]="Sell",0,F1037))</f>
        <v>1474</v>
      </c>
      <c r="G1038" s="5">
        <f>表格4[[#This Row],[Cash]]+表格4[[#This Row],[Stock Held]]*表格4[[#This Row],[Close]]</f>
        <v>77180.890000000043</v>
      </c>
      <c r="H1038" s="7">
        <f>(表格4[[#This Row],[Close]]-$B$2)/$B$2</f>
        <v>0.16462736373748604</v>
      </c>
      <c r="I1038" s="7">
        <f>(表格4[[#This Row],[Capital]]-$G$2)/$G$2</f>
        <v>-0.22819109999999956</v>
      </c>
    </row>
    <row r="1039" spans="1:9" x14ac:dyDescent="0.25">
      <c r="A1039" s="6">
        <v>40171</v>
      </c>
      <c r="B1039" s="1">
        <v>52.45</v>
      </c>
      <c r="C1039" s="4">
        <f t="shared" si="16"/>
        <v>52.366666666666674</v>
      </c>
      <c r="D1039" s="1" t="str">
        <f>IF(表格4[[#This Row],[Close]]&gt;表格4[[#This Row],[3-Day Average]],"Buy",IF(表格4[[#This Row],[Close]]&lt;表格4[[#This Row],[3-Day Average]],"Sell",""))</f>
        <v>Buy</v>
      </c>
      <c r="E1039" s="5">
        <f>IF(表格4[[#This Row],[Suggestion]]="Buy",E1038-FLOOR(E1038/表格4[[#This Row],[Close]],1)*表格4[[#This Row],[Close]],IF(表格4[[#This Row],[Suggestion]]="Sell",E1038+F1038*表格4[[#This Row],[Close]],E1038))</f>
        <v>16.990000000034343</v>
      </c>
      <c r="F1039" s="1">
        <f>IF(表格4[[#This Row],[Suggestion]]="Buy",F1038+FLOOR(E1038/表格4[[#This Row],[Close]],1),IF(表格4[[#This Row],[Suggestion]]="Sell",0,F1038))</f>
        <v>1474</v>
      </c>
      <c r="G1039" s="5">
        <f>表格4[[#This Row],[Cash]]+表格4[[#This Row],[Stock Held]]*表格4[[#This Row],[Close]]</f>
        <v>77328.290000000037</v>
      </c>
      <c r="H1039" s="7">
        <f>(表格4[[#This Row],[Close]]-$B$2)/$B$2</f>
        <v>0.16685205784204671</v>
      </c>
      <c r="I1039" s="7">
        <f>(表格4[[#This Row],[Capital]]-$G$2)/$G$2</f>
        <v>-0.22671709999999962</v>
      </c>
    </row>
    <row r="1040" spans="1:9" x14ac:dyDescent="0.25">
      <c r="A1040" s="6">
        <v>40172</v>
      </c>
      <c r="B1040" s="1">
        <v>52.2</v>
      </c>
      <c r="C1040" s="4">
        <f t="shared" si="16"/>
        <v>52.333333333333336</v>
      </c>
      <c r="D1040" s="1" t="str">
        <f>IF(表格4[[#This Row],[Close]]&gt;表格4[[#This Row],[3-Day Average]],"Buy",IF(表格4[[#This Row],[Close]]&lt;表格4[[#This Row],[3-Day Average]],"Sell",""))</f>
        <v>Sell</v>
      </c>
      <c r="E1040" s="5">
        <f>IF(表格4[[#This Row],[Suggestion]]="Buy",E1039-FLOOR(E1039/表格4[[#This Row],[Close]],1)*表格4[[#This Row],[Close]],IF(表格4[[#This Row],[Suggestion]]="Sell",E1039+F1039*表格4[[#This Row],[Close]],E1039))</f>
        <v>76959.790000000037</v>
      </c>
      <c r="F1040" s="1">
        <f>IF(表格4[[#This Row],[Suggestion]]="Buy",F1039+FLOOR(E1039/表格4[[#This Row],[Close]],1),IF(表格4[[#This Row],[Suggestion]]="Sell",0,F1039))</f>
        <v>0</v>
      </c>
      <c r="G1040" s="5">
        <f>表格4[[#This Row],[Cash]]+表格4[[#This Row],[Stock Held]]*表格4[[#This Row],[Close]]</f>
        <v>76959.790000000037</v>
      </c>
      <c r="H1040" s="7">
        <f>(表格4[[#This Row],[Close]]-$B$2)/$B$2</f>
        <v>0.16129032258064516</v>
      </c>
      <c r="I1040" s="7">
        <f>(表格4[[#This Row],[Capital]]-$G$2)/$G$2</f>
        <v>-0.23040209999999964</v>
      </c>
    </row>
    <row r="1041" spans="1:9" x14ac:dyDescent="0.25">
      <c r="A1041" s="6">
        <v>40175</v>
      </c>
      <c r="B1041" s="1">
        <v>52.25</v>
      </c>
      <c r="C1041" s="4">
        <f t="shared" si="16"/>
        <v>52.300000000000004</v>
      </c>
      <c r="D1041" s="1" t="str">
        <f>IF(表格4[[#This Row],[Close]]&gt;表格4[[#This Row],[3-Day Average]],"Buy",IF(表格4[[#This Row],[Close]]&lt;表格4[[#This Row],[3-Day Average]],"Sell",""))</f>
        <v>Sell</v>
      </c>
      <c r="E1041" s="5">
        <f>IF(表格4[[#This Row],[Suggestion]]="Buy",E1040-FLOOR(E1040/表格4[[#This Row],[Close]],1)*表格4[[#This Row],[Close]],IF(表格4[[#This Row],[Suggestion]]="Sell",E1040+F1040*表格4[[#This Row],[Close]],E1040))</f>
        <v>76959.790000000037</v>
      </c>
      <c r="F1041" s="1">
        <f>IF(表格4[[#This Row],[Suggestion]]="Buy",F1040+FLOOR(E1040/表格4[[#This Row],[Close]],1),IF(表格4[[#This Row],[Suggestion]]="Sell",0,F1040))</f>
        <v>0</v>
      </c>
      <c r="G1041" s="5">
        <f>表格4[[#This Row],[Cash]]+表格4[[#This Row],[Stock Held]]*表格4[[#This Row],[Close]]</f>
        <v>76959.790000000037</v>
      </c>
      <c r="H1041" s="7">
        <f>(表格4[[#This Row],[Close]]-$B$2)/$B$2</f>
        <v>0.16240266963292541</v>
      </c>
      <c r="I1041" s="7">
        <f>(表格4[[#This Row],[Capital]]-$G$2)/$G$2</f>
        <v>-0.23040209999999964</v>
      </c>
    </row>
    <row r="1042" spans="1:9" x14ac:dyDescent="0.25">
      <c r="A1042" s="6">
        <v>40176</v>
      </c>
      <c r="B1042" s="1">
        <v>52.35</v>
      </c>
      <c r="C1042" s="4">
        <f t="shared" si="16"/>
        <v>52.266666666666673</v>
      </c>
      <c r="D1042" s="1" t="str">
        <f>IF(表格4[[#This Row],[Close]]&gt;表格4[[#This Row],[3-Day Average]],"Buy",IF(表格4[[#This Row],[Close]]&lt;表格4[[#This Row],[3-Day Average]],"Sell",""))</f>
        <v>Buy</v>
      </c>
      <c r="E1042" s="5">
        <f>IF(表格4[[#This Row],[Suggestion]]="Buy",E1041-FLOOR(E1041/表格4[[#This Row],[Close]],1)*表格4[[#This Row],[Close]],IF(表格4[[#This Row],[Suggestion]]="Sell",E1041+F1041*表格4[[#This Row],[Close]],E1041))</f>
        <v>5.2900000000372529</v>
      </c>
      <c r="F1042" s="1">
        <f>IF(表格4[[#This Row],[Suggestion]]="Buy",F1041+FLOOR(E1041/表格4[[#This Row],[Close]],1),IF(表格4[[#This Row],[Suggestion]]="Sell",0,F1041))</f>
        <v>1470</v>
      </c>
      <c r="G1042" s="5">
        <f>表格4[[#This Row],[Cash]]+表格4[[#This Row],[Stock Held]]*表格4[[#This Row],[Close]]</f>
        <v>76959.790000000037</v>
      </c>
      <c r="H1042" s="7">
        <f>(表格4[[#This Row],[Close]]-$B$2)/$B$2</f>
        <v>0.16462736373748604</v>
      </c>
      <c r="I1042" s="7">
        <f>(表格4[[#This Row],[Capital]]-$G$2)/$G$2</f>
        <v>-0.23040209999999964</v>
      </c>
    </row>
    <row r="1043" spans="1:9" x14ac:dyDescent="0.25">
      <c r="A1043" s="6">
        <v>40177</v>
      </c>
      <c r="B1043" s="1">
        <v>52.45</v>
      </c>
      <c r="C1043" s="4">
        <f t="shared" si="16"/>
        <v>52.35</v>
      </c>
      <c r="D1043" s="1" t="str">
        <f>IF(表格4[[#This Row],[Close]]&gt;表格4[[#This Row],[3-Day Average]],"Buy",IF(表格4[[#This Row],[Close]]&lt;表格4[[#This Row],[3-Day Average]],"Sell",""))</f>
        <v>Buy</v>
      </c>
      <c r="E1043" s="5">
        <f>IF(表格4[[#This Row],[Suggestion]]="Buy",E1042-FLOOR(E1042/表格4[[#This Row],[Close]],1)*表格4[[#This Row],[Close]],IF(表格4[[#This Row],[Suggestion]]="Sell",E1042+F1042*表格4[[#This Row],[Close]],E1042))</f>
        <v>5.2900000000372529</v>
      </c>
      <c r="F1043" s="1">
        <f>IF(表格4[[#This Row],[Suggestion]]="Buy",F1042+FLOOR(E1042/表格4[[#This Row],[Close]],1),IF(表格4[[#This Row],[Suggestion]]="Sell",0,F1042))</f>
        <v>1470</v>
      </c>
      <c r="G1043" s="5">
        <f>表格4[[#This Row],[Cash]]+表格4[[#This Row],[Stock Held]]*表格4[[#This Row],[Close]]</f>
        <v>77106.790000000037</v>
      </c>
      <c r="H1043" s="7">
        <f>(表格4[[#This Row],[Close]]-$B$2)/$B$2</f>
        <v>0.16685205784204671</v>
      </c>
      <c r="I1043" s="7">
        <f>(表格4[[#This Row],[Capital]]-$G$2)/$G$2</f>
        <v>-0.22893209999999964</v>
      </c>
    </row>
    <row r="1044" spans="1:9" x14ac:dyDescent="0.25">
      <c r="A1044" s="6">
        <v>40178</v>
      </c>
      <c r="B1044" s="1">
        <v>52.45</v>
      </c>
      <c r="C1044" s="4">
        <f t="shared" si="16"/>
        <v>52.416666666666664</v>
      </c>
      <c r="D1044" s="1" t="str">
        <f>IF(表格4[[#This Row],[Close]]&gt;表格4[[#This Row],[3-Day Average]],"Buy",IF(表格4[[#This Row],[Close]]&lt;表格4[[#This Row],[3-Day Average]],"Sell",""))</f>
        <v>Buy</v>
      </c>
      <c r="E1044" s="5">
        <f>IF(表格4[[#This Row],[Suggestion]]="Buy",E1043-FLOOR(E1043/表格4[[#This Row],[Close]],1)*表格4[[#This Row],[Close]],IF(表格4[[#This Row],[Suggestion]]="Sell",E1043+F1043*表格4[[#This Row],[Close]],E1043))</f>
        <v>5.2900000000372529</v>
      </c>
      <c r="F1044" s="1">
        <f>IF(表格4[[#This Row],[Suggestion]]="Buy",F1043+FLOOR(E1043/表格4[[#This Row],[Close]],1),IF(表格4[[#This Row],[Suggestion]]="Sell",0,F1043))</f>
        <v>1470</v>
      </c>
      <c r="G1044" s="5">
        <f>表格4[[#This Row],[Cash]]+表格4[[#This Row],[Stock Held]]*表格4[[#This Row],[Close]]</f>
        <v>77106.790000000037</v>
      </c>
      <c r="H1044" s="7">
        <f>(表格4[[#This Row],[Close]]-$B$2)/$B$2</f>
        <v>0.16685205784204671</v>
      </c>
      <c r="I1044" s="7">
        <f>(表格4[[#This Row],[Capital]]-$G$2)/$G$2</f>
        <v>-0.22893209999999964</v>
      </c>
    </row>
    <row r="1045" spans="1:9" x14ac:dyDescent="0.25">
      <c r="A1045" s="6">
        <v>40179</v>
      </c>
      <c r="B1045" s="1">
        <v>52.45</v>
      </c>
      <c r="C1045" s="4">
        <f t="shared" si="16"/>
        <v>52.45000000000001</v>
      </c>
      <c r="D1045" s="1" t="str">
        <f>IF(表格4[[#This Row],[Close]]&gt;表格4[[#This Row],[3-Day Average]],"Buy",IF(表格4[[#This Row],[Close]]&lt;表格4[[#This Row],[3-Day Average]],"Sell",""))</f>
        <v/>
      </c>
      <c r="E1045" s="5">
        <f>IF(表格4[[#This Row],[Suggestion]]="Buy",E1044-FLOOR(E1044/表格4[[#This Row],[Close]],1)*表格4[[#This Row],[Close]],IF(表格4[[#This Row],[Suggestion]]="Sell",E1044+F1044*表格4[[#This Row],[Close]],E1044))</f>
        <v>5.2900000000372529</v>
      </c>
      <c r="F1045" s="1">
        <f>IF(表格4[[#This Row],[Suggestion]]="Buy",F1044+FLOOR(E1044/表格4[[#This Row],[Close]],1),IF(表格4[[#This Row],[Suggestion]]="Sell",0,F1044))</f>
        <v>1470</v>
      </c>
      <c r="G1045" s="5">
        <f>表格4[[#This Row],[Cash]]+表格4[[#This Row],[Stock Held]]*表格4[[#This Row],[Close]]</f>
        <v>77106.790000000037</v>
      </c>
      <c r="H1045" s="7">
        <f>(表格4[[#This Row],[Close]]-$B$2)/$B$2</f>
        <v>0.16685205784204671</v>
      </c>
      <c r="I1045" s="7">
        <f>(表格4[[#This Row],[Capital]]-$G$2)/$G$2</f>
        <v>-0.22893209999999964</v>
      </c>
    </row>
    <row r="1046" spans="1:9" x14ac:dyDescent="0.25">
      <c r="A1046" s="6">
        <v>40182</v>
      </c>
      <c r="B1046" s="1">
        <v>52.55</v>
      </c>
      <c r="C1046" s="4">
        <f t="shared" si="16"/>
        <v>52.483333333333327</v>
      </c>
      <c r="D1046" s="1" t="str">
        <f>IF(表格4[[#This Row],[Close]]&gt;表格4[[#This Row],[3-Day Average]],"Buy",IF(表格4[[#This Row],[Close]]&lt;表格4[[#This Row],[3-Day Average]],"Sell",""))</f>
        <v>Buy</v>
      </c>
      <c r="E1046" s="5">
        <f>IF(表格4[[#This Row],[Suggestion]]="Buy",E1045-FLOOR(E1045/表格4[[#This Row],[Close]],1)*表格4[[#This Row],[Close]],IF(表格4[[#This Row],[Suggestion]]="Sell",E1045+F1045*表格4[[#This Row],[Close]],E1045))</f>
        <v>5.2900000000372529</v>
      </c>
      <c r="F1046" s="1">
        <f>IF(表格4[[#This Row],[Suggestion]]="Buy",F1045+FLOOR(E1045/表格4[[#This Row],[Close]],1),IF(表格4[[#This Row],[Suggestion]]="Sell",0,F1045))</f>
        <v>1470</v>
      </c>
      <c r="G1046" s="5">
        <f>表格4[[#This Row],[Cash]]+表格4[[#This Row],[Stock Held]]*表格4[[#This Row],[Close]]</f>
        <v>77253.790000000037</v>
      </c>
      <c r="H1046" s="7">
        <f>(表格4[[#This Row],[Close]]-$B$2)/$B$2</f>
        <v>0.16907675194660721</v>
      </c>
      <c r="I1046" s="7">
        <f>(表格4[[#This Row],[Capital]]-$G$2)/$G$2</f>
        <v>-0.22746209999999964</v>
      </c>
    </row>
    <row r="1047" spans="1:9" x14ac:dyDescent="0.25">
      <c r="A1047" s="6">
        <v>40183</v>
      </c>
      <c r="B1047" s="1">
        <v>52.75</v>
      </c>
      <c r="C1047" s="4">
        <f t="shared" si="16"/>
        <v>52.583333333333336</v>
      </c>
      <c r="D1047" s="1" t="str">
        <f>IF(表格4[[#This Row],[Close]]&gt;表格4[[#This Row],[3-Day Average]],"Buy",IF(表格4[[#This Row],[Close]]&lt;表格4[[#This Row],[3-Day Average]],"Sell",""))</f>
        <v>Buy</v>
      </c>
      <c r="E1047" s="5">
        <f>IF(表格4[[#This Row],[Suggestion]]="Buy",E1046-FLOOR(E1046/表格4[[#This Row],[Close]],1)*表格4[[#This Row],[Close]],IF(表格4[[#This Row],[Suggestion]]="Sell",E1046+F1046*表格4[[#This Row],[Close]],E1046))</f>
        <v>5.2900000000372529</v>
      </c>
      <c r="F1047" s="1">
        <f>IF(表格4[[#This Row],[Suggestion]]="Buy",F1046+FLOOR(E1046/表格4[[#This Row],[Close]],1),IF(表格4[[#This Row],[Suggestion]]="Sell",0,F1046))</f>
        <v>1470</v>
      </c>
      <c r="G1047" s="5">
        <f>表格4[[#This Row],[Cash]]+表格4[[#This Row],[Stock Held]]*表格4[[#This Row],[Close]]</f>
        <v>77547.790000000037</v>
      </c>
      <c r="H1047" s="7">
        <f>(表格4[[#This Row],[Close]]-$B$2)/$B$2</f>
        <v>0.17352614015572851</v>
      </c>
      <c r="I1047" s="7">
        <f>(表格4[[#This Row],[Capital]]-$G$2)/$G$2</f>
        <v>-0.22452209999999961</v>
      </c>
    </row>
    <row r="1048" spans="1:9" x14ac:dyDescent="0.25">
      <c r="A1048" s="6">
        <v>40184</v>
      </c>
      <c r="B1048" s="1">
        <v>52.8</v>
      </c>
      <c r="C1048" s="4">
        <f t="shared" si="16"/>
        <v>52.699999999999996</v>
      </c>
      <c r="D1048" s="1" t="str">
        <f>IF(表格4[[#This Row],[Close]]&gt;表格4[[#This Row],[3-Day Average]],"Buy",IF(表格4[[#This Row],[Close]]&lt;表格4[[#This Row],[3-Day Average]],"Sell",""))</f>
        <v>Buy</v>
      </c>
      <c r="E1048" s="5">
        <f>IF(表格4[[#This Row],[Suggestion]]="Buy",E1047-FLOOR(E1047/表格4[[#This Row],[Close]],1)*表格4[[#This Row],[Close]],IF(表格4[[#This Row],[Suggestion]]="Sell",E1047+F1047*表格4[[#This Row],[Close]],E1047))</f>
        <v>5.2900000000372529</v>
      </c>
      <c r="F1048" s="1">
        <f>IF(表格4[[#This Row],[Suggestion]]="Buy",F1047+FLOOR(E1047/表格4[[#This Row],[Close]],1),IF(表格4[[#This Row],[Suggestion]]="Sell",0,F1047))</f>
        <v>1470</v>
      </c>
      <c r="G1048" s="5">
        <f>表格4[[#This Row],[Cash]]+表格4[[#This Row],[Stock Held]]*表格4[[#This Row],[Close]]</f>
        <v>77621.290000000037</v>
      </c>
      <c r="H1048" s="7">
        <f>(表格4[[#This Row],[Close]]-$B$2)/$B$2</f>
        <v>0.17463848720800876</v>
      </c>
      <c r="I1048" s="7">
        <f>(表格4[[#This Row],[Capital]]-$G$2)/$G$2</f>
        <v>-0.22378709999999963</v>
      </c>
    </row>
    <row r="1049" spans="1:9" x14ac:dyDescent="0.25">
      <c r="A1049" s="6">
        <v>40185</v>
      </c>
      <c r="B1049" s="1">
        <v>52.85</v>
      </c>
      <c r="C1049" s="4">
        <f t="shared" si="16"/>
        <v>52.800000000000004</v>
      </c>
      <c r="D1049" s="1" t="str">
        <f>IF(表格4[[#This Row],[Close]]&gt;表格4[[#This Row],[3-Day Average]],"Buy",IF(表格4[[#This Row],[Close]]&lt;表格4[[#This Row],[3-Day Average]],"Sell",""))</f>
        <v>Buy</v>
      </c>
      <c r="E1049" s="5">
        <f>IF(表格4[[#This Row],[Suggestion]]="Buy",E1048-FLOOR(E1048/表格4[[#This Row],[Close]],1)*表格4[[#This Row],[Close]],IF(表格4[[#This Row],[Suggestion]]="Sell",E1048+F1048*表格4[[#This Row],[Close]],E1048))</f>
        <v>5.2900000000372529</v>
      </c>
      <c r="F1049" s="1">
        <f>IF(表格4[[#This Row],[Suggestion]]="Buy",F1048+FLOOR(E1048/表格4[[#This Row],[Close]],1),IF(表格4[[#This Row],[Suggestion]]="Sell",0,F1048))</f>
        <v>1470</v>
      </c>
      <c r="G1049" s="5">
        <f>表格4[[#This Row],[Cash]]+表格4[[#This Row],[Stock Held]]*表格4[[#This Row],[Close]]</f>
        <v>77694.790000000037</v>
      </c>
      <c r="H1049" s="7">
        <f>(表格4[[#This Row],[Close]]-$B$2)/$B$2</f>
        <v>0.17575083426028917</v>
      </c>
      <c r="I1049" s="7">
        <f>(表格4[[#This Row],[Capital]]-$G$2)/$G$2</f>
        <v>-0.22305209999999961</v>
      </c>
    </row>
    <row r="1050" spans="1:9" x14ac:dyDescent="0.25">
      <c r="A1050" s="6">
        <v>40186</v>
      </c>
      <c r="B1050" s="1">
        <v>52.95</v>
      </c>
      <c r="C1050" s="4">
        <f t="shared" si="16"/>
        <v>52.866666666666674</v>
      </c>
      <c r="D1050" s="1" t="str">
        <f>IF(表格4[[#This Row],[Close]]&gt;表格4[[#This Row],[3-Day Average]],"Buy",IF(表格4[[#This Row],[Close]]&lt;表格4[[#This Row],[3-Day Average]],"Sell",""))</f>
        <v>Buy</v>
      </c>
      <c r="E1050" s="5">
        <f>IF(表格4[[#This Row],[Suggestion]]="Buy",E1049-FLOOR(E1049/表格4[[#This Row],[Close]],1)*表格4[[#This Row],[Close]],IF(表格4[[#This Row],[Suggestion]]="Sell",E1049+F1049*表格4[[#This Row],[Close]],E1049))</f>
        <v>5.2900000000372529</v>
      </c>
      <c r="F1050" s="1">
        <f>IF(表格4[[#This Row],[Suggestion]]="Buy",F1049+FLOOR(E1049/表格4[[#This Row],[Close]],1),IF(表格4[[#This Row],[Suggestion]]="Sell",0,F1049))</f>
        <v>1470</v>
      </c>
      <c r="G1050" s="5">
        <f>表格4[[#This Row],[Cash]]+表格4[[#This Row],[Stock Held]]*表格4[[#This Row],[Close]]</f>
        <v>77841.790000000037</v>
      </c>
      <c r="H1050" s="7">
        <f>(表格4[[#This Row],[Close]]-$B$2)/$B$2</f>
        <v>0.17797552836484981</v>
      </c>
      <c r="I1050" s="7">
        <f>(表格4[[#This Row],[Capital]]-$G$2)/$G$2</f>
        <v>-0.22158209999999962</v>
      </c>
    </row>
    <row r="1051" spans="1:9" x14ac:dyDescent="0.25">
      <c r="A1051" s="6">
        <v>40189</v>
      </c>
      <c r="B1051" s="1">
        <v>53.05</v>
      </c>
      <c r="C1051" s="4">
        <f t="shared" si="16"/>
        <v>52.95000000000001</v>
      </c>
      <c r="D1051" s="1" t="str">
        <f>IF(表格4[[#This Row],[Close]]&gt;表格4[[#This Row],[3-Day Average]],"Buy",IF(表格4[[#This Row],[Close]]&lt;表格4[[#This Row],[3-Day Average]],"Sell",""))</f>
        <v>Buy</v>
      </c>
      <c r="E1051" s="5">
        <f>IF(表格4[[#This Row],[Suggestion]]="Buy",E1050-FLOOR(E1050/表格4[[#This Row],[Close]],1)*表格4[[#This Row],[Close]],IF(表格4[[#This Row],[Suggestion]]="Sell",E1050+F1050*表格4[[#This Row],[Close]],E1050))</f>
        <v>5.2900000000372529</v>
      </c>
      <c r="F1051" s="1">
        <f>IF(表格4[[#This Row],[Suggestion]]="Buy",F1050+FLOOR(E1050/表格4[[#This Row],[Close]],1),IF(表格4[[#This Row],[Suggestion]]="Sell",0,F1050))</f>
        <v>1470</v>
      </c>
      <c r="G1051" s="5">
        <f>表格4[[#This Row],[Cash]]+表格4[[#This Row],[Stock Held]]*表格4[[#This Row],[Close]]</f>
        <v>77988.790000000037</v>
      </c>
      <c r="H1051" s="7">
        <f>(表格4[[#This Row],[Close]]-$B$2)/$B$2</f>
        <v>0.18020022246941031</v>
      </c>
      <c r="I1051" s="7">
        <f>(表格4[[#This Row],[Capital]]-$G$2)/$G$2</f>
        <v>-0.22011209999999962</v>
      </c>
    </row>
    <row r="1052" spans="1:9" x14ac:dyDescent="0.25">
      <c r="A1052" s="6">
        <v>40190</v>
      </c>
      <c r="B1052" s="1">
        <v>53.05</v>
      </c>
      <c r="C1052" s="4">
        <f t="shared" si="16"/>
        <v>53.016666666666673</v>
      </c>
      <c r="D1052" s="1" t="str">
        <f>IF(表格4[[#This Row],[Close]]&gt;表格4[[#This Row],[3-Day Average]],"Buy",IF(表格4[[#This Row],[Close]]&lt;表格4[[#This Row],[3-Day Average]],"Sell",""))</f>
        <v>Buy</v>
      </c>
      <c r="E1052" s="5">
        <f>IF(表格4[[#This Row],[Suggestion]]="Buy",E1051-FLOOR(E1051/表格4[[#This Row],[Close]],1)*表格4[[#This Row],[Close]],IF(表格4[[#This Row],[Suggestion]]="Sell",E1051+F1051*表格4[[#This Row],[Close]],E1051))</f>
        <v>5.2900000000372529</v>
      </c>
      <c r="F1052" s="1">
        <f>IF(表格4[[#This Row],[Suggestion]]="Buy",F1051+FLOOR(E1051/表格4[[#This Row],[Close]],1),IF(表格4[[#This Row],[Suggestion]]="Sell",0,F1051))</f>
        <v>1470</v>
      </c>
      <c r="G1052" s="5">
        <f>表格4[[#This Row],[Cash]]+表格4[[#This Row],[Stock Held]]*表格4[[#This Row],[Close]]</f>
        <v>77988.790000000037</v>
      </c>
      <c r="H1052" s="7">
        <f>(表格4[[#This Row],[Close]]-$B$2)/$B$2</f>
        <v>0.18020022246941031</v>
      </c>
      <c r="I1052" s="7">
        <f>(表格4[[#This Row],[Capital]]-$G$2)/$G$2</f>
        <v>-0.22011209999999962</v>
      </c>
    </row>
    <row r="1053" spans="1:9" x14ac:dyDescent="0.25">
      <c r="A1053" s="6">
        <v>40191</v>
      </c>
      <c r="B1053" s="1">
        <v>52.7</v>
      </c>
      <c r="C1053" s="4">
        <f t="shared" si="16"/>
        <v>52.933333333333337</v>
      </c>
      <c r="D1053" s="1" t="str">
        <f>IF(表格4[[#This Row],[Close]]&gt;表格4[[#This Row],[3-Day Average]],"Buy",IF(表格4[[#This Row],[Close]]&lt;表格4[[#This Row],[3-Day Average]],"Sell",""))</f>
        <v>Sell</v>
      </c>
      <c r="E1053" s="5">
        <f>IF(表格4[[#This Row],[Suggestion]]="Buy",E1052-FLOOR(E1052/表格4[[#This Row],[Close]],1)*表格4[[#This Row],[Close]],IF(表格4[[#This Row],[Suggestion]]="Sell",E1052+F1052*表格4[[#This Row],[Close]],E1052))</f>
        <v>77474.290000000037</v>
      </c>
      <c r="F1053" s="1">
        <f>IF(表格4[[#This Row],[Suggestion]]="Buy",F1052+FLOOR(E1052/表格4[[#This Row],[Close]],1),IF(表格4[[#This Row],[Suggestion]]="Sell",0,F1052))</f>
        <v>0</v>
      </c>
      <c r="G1053" s="5">
        <f>表格4[[#This Row],[Cash]]+表格4[[#This Row],[Stock Held]]*表格4[[#This Row],[Close]]</f>
        <v>77474.290000000037</v>
      </c>
      <c r="H1053" s="7">
        <f>(表格4[[#This Row],[Close]]-$B$2)/$B$2</f>
        <v>0.17241379310344826</v>
      </c>
      <c r="I1053" s="7">
        <f>(表格4[[#This Row],[Capital]]-$G$2)/$G$2</f>
        <v>-0.22525709999999963</v>
      </c>
    </row>
    <row r="1054" spans="1:9" x14ac:dyDescent="0.25">
      <c r="A1054" s="6">
        <v>40192</v>
      </c>
      <c r="B1054" s="1">
        <v>52.95</v>
      </c>
      <c r="C1054" s="4">
        <f t="shared" si="16"/>
        <v>52.9</v>
      </c>
      <c r="D1054" s="1" t="str">
        <f>IF(表格4[[#This Row],[Close]]&gt;表格4[[#This Row],[3-Day Average]],"Buy",IF(表格4[[#This Row],[Close]]&lt;表格4[[#This Row],[3-Day Average]],"Sell",""))</f>
        <v>Buy</v>
      </c>
      <c r="E1054" s="5">
        <f>IF(表格4[[#This Row],[Suggestion]]="Buy",E1053-FLOOR(E1053/表格4[[#This Row],[Close]],1)*表格4[[#This Row],[Close]],IF(表格4[[#This Row],[Suggestion]]="Sell",E1053+F1053*表格4[[#This Row],[Close]],E1053))</f>
        <v>8.4400000000314321</v>
      </c>
      <c r="F1054" s="1">
        <f>IF(表格4[[#This Row],[Suggestion]]="Buy",F1053+FLOOR(E1053/表格4[[#This Row],[Close]],1),IF(表格4[[#This Row],[Suggestion]]="Sell",0,F1053))</f>
        <v>1463</v>
      </c>
      <c r="G1054" s="5">
        <f>表格4[[#This Row],[Cash]]+表格4[[#This Row],[Stock Held]]*表格4[[#This Row],[Close]]</f>
        <v>77474.290000000037</v>
      </c>
      <c r="H1054" s="7">
        <f>(表格4[[#This Row],[Close]]-$B$2)/$B$2</f>
        <v>0.17797552836484981</v>
      </c>
      <c r="I1054" s="7">
        <f>(表格4[[#This Row],[Capital]]-$G$2)/$G$2</f>
        <v>-0.22525709999999963</v>
      </c>
    </row>
    <row r="1055" spans="1:9" x14ac:dyDescent="0.25">
      <c r="A1055" s="6">
        <v>40193</v>
      </c>
      <c r="B1055" s="1">
        <v>52.7</v>
      </c>
      <c r="C1055" s="4">
        <f t="shared" si="16"/>
        <v>52.783333333333339</v>
      </c>
      <c r="D1055" s="1" t="str">
        <f>IF(表格4[[#This Row],[Close]]&gt;表格4[[#This Row],[3-Day Average]],"Buy",IF(表格4[[#This Row],[Close]]&lt;表格4[[#This Row],[3-Day Average]],"Sell",""))</f>
        <v>Sell</v>
      </c>
      <c r="E1055" s="5">
        <f>IF(表格4[[#This Row],[Suggestion]]="Buy",E1054-FLOOR(E1054/表格4[[#This Row],[Close]],1)*表格4[[#This Row],[Close]],IF(表格4[[#This Row],[Suggestion]]="Sell",E1054+F1054*表格4[[#This Row],[Close]],E1054))</f>
        <v>77108.540000000037</v>
      </c>
      <c r="F1055" s="1">
        <f>IF(表格4[[#This Row],[Suggestion]]="Buy",F1054+FLOOR(E1054/表格4[[#This Row],[Close]],1),IF(表格4[[#This Row],[Suggestion]]="Sell",0,F1054))</f>
        <v>0</v>
      </c>
      <c r="G1055" s="5">
        <f>表格4[[#This Row],[Cash]]+表格4[[#This Row],[Stock Held]]*表格4[[#This Row],[Close]]</f>
        <v>77108.540000000037</v>
      </c>
      <c r="H1055" s="7">
        <f>(表格4[[#This Row],[Close]]-$B$2)/$B$2</f>
        <v>0.17241379310344826</v>
      </c>
      <c r="I1055" s="7">
        <f>(表格4[[#This Row],[Capital]]-$G$2)/$G$2</f>
        <v>-0.22891459999999964</v>
      </c>
    </row>
    <row r="1056" spans="1:9" x14ac:dyDescent="0.25">
      <c r="A1056" s="6">
        <v>40196</v>
      </c>
      <c r="B1056" s="1">
        <v>52.6</v>
      </c>
      <c r="C1056" s="4">
        <f t="shared" si="16"/>
        <v>52.75</v>
      </c>
      <c r="D1056" s="1" t="str">
        <f>IF(表格4[[#This Row],[Close]]&gt;表格4[[#This Row],[3-Day Average]],"Buy",IF(表格4[[#This Row],[Close]]&lt;表格4[[#This Row],[3-Day Average]],"Sell",""))</f>
        <v>Sell</v>
      </c>
      <c r="E1056" s="5">
        <f>IF(表格4[[#This Row],[Suggestion]]="Buy",E1055-FLOOR(E1055/表格4[[#This Row],[Close]],1)*表格4[[#This Row],[Close]],IF(表格4[[#This Row],[Suggestion]]="Sell",E1055+F1055*表格4[[#This Row],[Close]],E1055))</f>
        <v>77108.540000000037</v>
      </c>
      <c r="F1056" s="1">
        <f>IF(表格4[[#This Row],[Suggestion]]="Buy",F1055+FLOOR(E1055/表格4[[#This Row],[Close]],1),IF(表格4[[#This Row],[Suggestion]]="Sell",0,F1055))</f>
        <v>0</v>
      </c>
      <c r="G1056" s="5">
        <f>表格4[[#This Row],[Cash]]+表格4[[#This Row],[Stock Held]]*表格4[[#This Row],[Close]]</f>
        <v>77108.540000000037</v>
      </c>
      <c r="H1056" s="7">
        <f>(表格4[[#This Row],[Close]]-$B$2)/$B$2</f>
        <v>0.17018909899888762</v>
      </c>
      <c r="I1056" s="7">
        <f>(表格4[[#This Row],[Capital]]-$G$2)/$G$2</f>
        <v>-0.22891459999999964</v>
      </c>
    </row>
    <row r="1057" spans="1:9" x14ac:dyDescent="0.25">
      <c r="A1057" s="6">
        <v>40197</v>
      </c>
      <c r="B1057" s="1">
        <v>52.5</v>
      </c>
      <c r="C1057" s="4">
        <f t="shared" si="16"/>
        <v>52.6</v>
      </c>
      <c r="D1057" s="1" t="str">
        <f>IF(表格4[[#This Row],[Close]]&gt;表格4[[#This Row],[3-Day Average]],"Buy",IF(表格4[[#This Row],[Close]]&lt;表格4[[#This Row],[3-Day Average]],"Sell",""))</f>
        <v>Sell</v>
      </c>
      <c r="E1057" s="5">
        <f>IF(表格4[[#This Row],[Suggestion]]="Buy",E1056-FLOOR(E1056/表格4[[#This Row],[Close]],1)*表格4[[#This Row],[Close]],IF(表格4[[#This Row],[Suggestion]]="Sell",E1056+F1056*表格4[[#This Row],[Close]],E1056))</f>
        <v>77108.540000000037</v>
      </c>
      <c r="F1057" s="1">
        <f>IF(表格4[[#This Row],[Suggestion]]="Buy",F1056+FLOOR(E1056/表格4[[#This Row],[Close]],1),IF(表格4[[#This Row],[Suggestion]]="Sell",0,F1056))</f>
        <v>0</v>
      </c>
      <c r="G1057" s="5">
        <f>表格4[[#This Row],[Cash]]+表格4[[#This Row],[Stock Held]]*表格4[[#This Row],[Close]]</f>
        <v>77108.540000000037</v>
      </c>
      <c r="H1057" s="7">
        <f>(表格4[[#This Row],[Close]]-$B$2)/$B$2</f>
        <v>0.16796440489432696</v>
      </c>
      <c r="I1057" s="7">
        <f>(表格4[[#This Row],[Capital]]-$G$2)/$G$2</f>
        <v>-0.22891459999999964</v>
      </c>
    </row>
    <row r="1058" spans="1:9" x14ac:dyDescent="0.25">
      <c r="A1058" s="6">
        <v>40198</v>
      </c>
      <c r="B1058" s="1">
        <v>52.35</v>
      </c>
      <c r="C1058" s="4">
        <f t="shared" si="16"/>
        <v>52.483333333333327</v>
      </c>
      <c r="D1058" s="1" t="str">
        <f>IF(表格4[[#This Row],[Close]]&gt;表格4[[#This Row],[3-Day Average]],"Buy",IF(表格4[[#This Row],[Close]]&lt;表格4[[#This Row],[3-Day Average]],"Sell",""))</f>
        <v>Sell</v>
      </c>
      <c r="E1058" s="5">
        <f>IF(表格4[[#This Row],[Suggestion]]="Buy",E1057-FLOOR(E1057/表格4[[#This Row],[Close]],1)*表格4[[#This Row],[Close]],IF(表格4[[#This Row],[Suggestion]]="Sell",E1057+F1057*表格4[[#This Row],[Close]],E1057))</f>
        <v>77108.540000000037</v>
      </c>
      <c r="F1058" s="1">
        <f>IF(表格4[[#This Row],[Suggestion]]="Buy",F1057+FLOOR(E1057/表格4[[#This Row],[Close]],1),IF(表格4[[#This Row],[Suggestion]]="Sell",0,F1057))</f>
        <v>0</v>
      </c>
      <c r="G1058" s="5">
        <f>表格4[[#This Row],[Cash]]+表格4[[#This Row],[Stock Held]]*表格4[[#This Row],[Close]]</f>
        <v>77108.540000000037</v>
      </c>
      <c r="H1058" s="7">
        <f>(表格4[[#This Row],[Close]]-$B$2)/$B$2</f>
        <v>0.16462736373748604</v>
      </c>
      <c r="I1058" s="7">
        <f>(表格4[[#This Row],[Capital]]-$G$2)/$G$2</f>
        <v>-0.22891459999999964</v>
      </c>
    </row>
    <row r="1059" spans="1:9" x14ac:dyDescent="0.25">
      <c r="A1059" s="6">
        <v>40199</v>
      </c>
      <c r="B1059" s="1">
        <v>52.15</v>
      </c>
      <c r="C1059" s="4">
        <f t="shared" si="16"/>
        <v>52.333333333333336</v>
      </c>
      <c r="D1059" s="1" t="str">
        <f>IF(表格4[[#This Row],[Close]]&gt;表格4[[#This Row],[3-Day Average]],"Buy",IF(表格4[[#This Row],[Close]]&lt;表格4[[#This Row],[3-Day Average]],"Sell",""))</f>
        <v>Sell</v>
      </c>
      <c r="E1059" s="5">
        <f>IF(表格4[[#This Row],[Suggestion]]="Buy",E1058-FLOOR(E1058/表格4[[#This Row],[Close]],1)*表格4[[#This Row],[Close]],IF(表格4[[#This Row],[Suggestion]]="Sell",E1058+F1058*表格4[[#This Row],[Close]],E1058))</f>
        <v>77108.540000000037</v>
      </c>
      <c r="F1059" s="1">
        <f>IF(表格4[[#This Row],[Suggestion]]="Buy",F1058+FLOOR(E1058/表格4[[#This Row],[Close]],1),IF(表格4[[#This Row],[Suggestion]]="Sell",0,F1058))</f>
        <v>0</v>
      </c>
      <c r="G1059" s="5">
        <f>表格4[[#This Row],[Cash]]+表格4[[#This Row],[Stock Held]]*表格4[[#This Row],[Close]]</f>
        <v>77108.540000000037</v>
      </c>
      <c r="H1059" s="7">
        <f>(表格4[[#This Row],[Close]]-$B$2)/$B$2</f>
        <v>0.16017797552836474</v>
      </c>
      <c r="I1059" s="7">
        <f>(表格4[[#This Row],[Capital]]-$G$2)/$G$2</f>
        <v>-0.22891459999999964</v>
      </c>
    </row>
    <row r="1060" spans="1:9" x14ac:dyDescent="0.25">
      <c r="A1060" s="6">
        <v>40200</v>
      </c>
      <c r="B1060" s="1">
        <v>52.4</v>
      </c>
      <c r="C1060" s="4">
        <f t="shared" si="16"/>
        <v>52.300000000000004</v>
      </c>
      <c r="D1060" s="1" t="str">
        <f>IF(表格4[[#This Row],[Close]]&gt;表格4[[#This Row],[3-Day Average]],"Buy",IF(表格4[[#This Row],[Close]]&lt;表格4[[#This Row],[3-Day Average]],"Sell",""))</f>
        <v>Buy</v>
      </c>
      <c r="E1060" s="5">
        <f>IF(表格4[[#This Row],[Suggestion]]="Buy",E1059-FLOOR(E1059/表格4[[#This Row],[Close]],1)*表格4[[#This Row],[Close]],IF(表格4[[#This Row],[Suggestion]]="Sell",E1059+F1059*表格4[[#This Row],[Close]],E1059))</f>
        <v>28.140000000043074</v>
      </c>
      <c r="F1060" s="1">
        <f>IF(表格4[[#This Row],[Suggestion]]="Buy",F1059+FLOOR(E1059/表格4[[#This Row],[Close]],1),IF(表格4[[#This Row],[Suggestion]]="Sell",0,F1059))</f>
        <v>1471</v>
      </c>
      <c r="G1060" s="5">
        <f>表格4[[#This Row],[Cash]]+表格4[[#This Row],[Stock Held]]*表格4[[#This Row],[Close]]</f>
        <v>77108.540000000037</v>
      </c>
      <c r="H1060" s="7">
        <f>(表格4[[#This Row],[Close]]-$B$2)/$B$2</f>
        <v>0.16573971078976629</v>
      </c>
      <c r="I1060" s="7">
        <f>(表格4[[#This Row],[Capital]]-$G$2)/$G$2</f>
        <v>-0.22891459999999964</v>
      </c>
    </row>
    <row r="1061" spans="1:9" x14ac:dyDescent="0.25">
      <c r="A1061" s="6">
        <v>40203</v>
      </c>
      <c r="B1061" s="1">
        <v>52.7</v>
      </c>
      <c r="C1061" s="4">
        <f t="shared" si="16"/>
        <v>52.416666666666664</v>
      </c>
      <c r="D1061" s="1" t="str">
        <f>IF(表格4[[#This Row],[Close]]&gt;表格4[[#This Row],[3-Day Average]],"Buy",IF(表格4[[#This Row],[Close]]&lt;表格4[[#This Row],[3-Day Average]],"Sell",""))</f>
        <v>Buy</v>
      </c>
      <c r="E1061" s="5">
        <f>IF(表格4[[#This Row],[Suggestion]]="Buy",E1060-FLOOR(E1060/表格4[[#This Row],[Close]],1)*表格4[[#This Row],[Close]],IF(表格4[[#This Row],[Suggestion]]="Sell",E1060+F1060*表格4[[#This Row],[Close]],E1060))</f>
        <v>28.140000000043074</v>
      </c>
      <c r="F1061" s="1">
        <f>IF(表格4[[#This Row],[Suggestion]]="Buy",F1060+FLOOR(E1060/表格4[[#This Row],[Close]],1),IF(表格4[[#This Row],[Suggestion]]="Sell",0,F1060))</f>
        <v>1471</v>
      </c>
      <c r="G1061" s="5">
        <f>表格4[[#This Row],[Cash]]+表格4[[#This Row],[Stock Held]]*表格4[[#This Row],[Close]]</f>
        <v>77549.84000000004</v>
      </c>
      <c r="H1061" s="7">
        <f>(表格4[[#This Row],[Close]]-$B$2)/$B$2</f>
        <v>0.17241379310344826</v>
      </c>
      <c r="I1061" s="7">
        <f>(表格4[[#This Row],[Capital]]-$G$2)/$G$2</f>
        <v>-0.22450159999999961</v>
      </c>
    </row>
    <row r="1062" spans="1:9" x14ac:dyDescent="0.25">
      <c r="A1062" s="6">
        <v>40204</v>
      </c>
      <c r="B1062" s="1">
        <v>52.6</v>
      </c>
      <c r="C1062" s="4">
        <f t="shared" si="16"/>
        <v>52.566666666666663</v>
      </c>
      <c r="D1062" s="1" t="str">
        <f>IF(表格4[[#This Row],[Close]]&gt;表格4[[#This Row],[3-Day Average]],"Buy",IF(表格4[[#This Row],[Close]]&lt;表格4[[#This Row],[3-Day Average]],"Sell",""))</f>
        <v>Buy</v>
      </c>
      <c r="E1062" s="5">
        <f>IF(表格4[[#This Row],[Suggestion]]="Buy",E1061-FLOOR(E1061/表格4[[#This Row],[Close]],1)*表格4[[#This Row],[Close]],IF(表格4[[#This Row],[Suggestion]]="Sell",E1061+F1061*表格4[[#This Row],[Close]],E1061))</f>
        <v>28.140000000043074</v>
      </c>
      <c r="F1062" s="1">
        <f>IF(表格4[[#This Row],[Suggestion]]="Buy",F1061+FLOOR(E1061/表格4[[#This Row],[Close]],1),IF(表格4[[#This Row],[Suggestion]]="Sell",0,F1061))</f>
        <v>1471</v>
      </c>
      <c r="G1062" s="5">
        <f>表格4[[#This Row],[Cash]]+表格4[[#This Row],[Stock Held]]*表格4[[#This Row],[Close]]</f>
        <v>77402.740000000049</v>
      </c>
      <c r="H1062" s="7">
        <f>(表格4[[#This Row],[Close]]-$B$2)/$B$2</f>
        <v>0.17018909899888762</v>
      </c>
      <c r="I1062" s="7">
        <f>(表格4[[#This Row],[Capital]]-$G$2)/$G$2</f>
        <v>-0.22597259999999952</v>
      </c>
    </row>
    <row r="1063" spans="1:9" x14ac:dyDescent="0.25">
      <c r="A1063" s="6">
        <v>40205</v>
      </c>
      <c r="B1063" s="1">
        <v>52.2</v>
      </c>
      <c r="C1063" s="4">
        <f t="shared" si="16"/>
        <v>52.5</v>
      </c>
      <c r="D1063" s="1" t="str">
        <f>IF(表格4[[#This Row],[Close]]&gt;表格4[[#This Row],[3-Day Average]],"Buy",IF(表格4[[#This Row],[Close]]&lt;表格4[[#This Row],[3-Day Average]],"Sell",""))</f>
        <v>Sell</v>
      </c>
      <c r="E1063" s="5">
        <f>IF(表格4[[#This Row],[Suggestion]]="Buy",E1062-FLOOR(E1062/表格4[[#This Row],[Close]],1)*表格4[[#This Row],[Close]],IF(表格4[[#This Row],[Suggestion]]="Sell",E1062+F1062*表格4[[#This Row],[Close]],E1062))</f>
        <v>76814.34000000004</v>
      </c>
      <c r="F1063" s="1">
        <f>IF(表格4[[#This Row],[Suggestion]]="Buy",F1062+FLOOR(E1062/表格4[[#This Row],[Close]],1),IF(表格4[[#This Row],[Suggestion]]="Sell",0,F1062))</f>
        <v>0</v>
      </c>
      <c r="G1063" s="5">
        <f>表格4[[#This Row],[Cash]]+表格4[[#This Row],[Stock Held]]*表格4[[#This Row],[Close]]</f>
        <v>76814.34000000004</v>
      </c>
      <c r="H1063" s="7">
        <f>(表格4[[#This Row],[Close]]-$B$2)/$B$2</f>
        <v>0.16129032258064516</v>
      </c>
      <c r="I1063" s="7">
        <f>(表格4[[#This Row],[Capital]]-$G$2)/$G$2</f>
        <v>-0.23185659999999961</v>
      </c>
    </row>
    <row r="1064" spans="1:9" x14ac:dyDescent="0.25">
      <c r="A1064" s="6">
        <v>40206</v>
      </c>
      <c r="B1064" s="1">
        <v>52.2</v>
      </c>
      <c r="C1064" s="4">
        <f t="shared" si="16"/>
        <v>52.333333333333336</v>
      </c>
      <c r="D1064" s="1" t="str">
        <f>IF(表格4[[#This Row],[Close]]&gt;表格4[[#This Row],[3-Day Average]],"Buy",IF(表格4[[#This Row],[Close]]&lt;表格4[[#This Row],[3-Day Average]],"Sell",""))</f>
        <v>Sell</v>
      </c>
      <c r="E1064" s="5">
        <f>IF(表格4[[#This Row],[Suggestion]]="Buy",E1063-FLOOR(E1063/表格4[[#This Row],[Close]],1)*表格4[[#This Row],[Close]],IF(表格4[[#This Row],[Suggestion]]="Sell",E1063+F1063*表格4[[#This Row],[Close]],E1063))</f>
        <v>76814.34000000004</v>
      </c>
      <c r="F1064" s="1">
        <f>IF(表格4[[#This Row],[Suggestion]]="Buy",F1063+FLOOR(E1063/表格4[[#This Row],[Close]],1),IF(表格4[[#This Row],[Suggestion]]="Sell",0,F1063))</f>
        <v>0</v>
      </c>
      <c r="G1064" s="5">
        <f>表格4[[#This Row],[Cash]]+表格4[[#This Row],[Stock Held]]*表格4[[#This Row],[Close]]</f>
        <v>76814.34000000004</v>
      </c>
      <c r="H1064" s="7">
        <f>(表格4[[#This Row],[Close]]-$B$2)/$B$2</f>
        <v>0.16129032258064516</v>
      </c>
      <c r="I1064" s="7">
        <f>(表格4[[#This Row],[Capital]]-$G$2)/$G$2</f>
        <v>-0.23185659999999961</v>
      </c>
    </row>
    <row r="1065" spans="1:9" x14ac:dyDescent="0.25">
      <c r="A1065" s="6">
        <v>40207</v>
      </c>
      <c r="B1065" s="1">
        <v>52.5</v>
      </c>
      <c r="C1065" s="4">
        <f t="shared" si="16"/>
        <v>52.300000000000004</v>
      </c>
      <c r="D1065" s="1" t="str">
        <f>IF(表格4[[#This Row],[Close]]&gt;表格4[[#This Row],[3-Day Average]],"Buy",IF(表格4[[#This Row],[Close]]&lt;表格4[[#This Row],[3-Day Average]],"Sell",""))</f>
        <v>Buy</v>
      </c>
      <c r="E1065" s="5">
        <f>IF(表格4[[#This Row],[Suggestion]]="Buy",E1064-FLOOR(E1064/表格4[[#This Row],[Close]],1)*表格4[[#This Row],[Close]],IF(表格4[[#This Row],[Suggestion]]="Sell",E1064+F1064*表格4[[#This Row],[Close]],E1064))</f>
        <v>6.8400000000401633</v>
      </c>
      <c r="F1065" s="1">
        <f>IF(表格4[[#This Row],[Suggestion]]="Buy",F1064+FLOOR(E1064/表格4[[#This Row],[Close]],1),IF(表格4[[#This Row],[Suggestion]]="Sell",0,F1064))</f>
        <v>1463</v>
      </c>
      <c r="G1065" s="5">
        <f>表格4[[#This Row],[Cash]]+表格4[[#This Row],[Stock Held]]*表格4[[#This Row],[Close]]</f>
        <v>76814.34000000004</v>
      </c>
      <c r="H1065" s="7">
        <f>(表格4[[#This Row],[Close]]-$B$2)/$B$2</f>
        <v>0.16796440489432696</v>
      </c>
      <c r="I1065" s="7">
        <f>(表格4[[#This Row],[Capital]]-$G$2)/$G$2</f>
        <v>-0.23185659999999961</v>
      </c>
    </row>
    <row r="1066" spans="1:9" x14ac:dyDescent="0.25">
      <c r="A1066" s="6">
        <v>40210</v>
      </c>
      <c r="B1066" s="1">
        <v>52.95</v>
      </c>
      <c r="C1066" s="4">
        <f t="shared" si="16"/>
        <v>52.550000000000004</v>
      </c>
      <c r="D1066" s="1" t="str">
        <f>IF(表格4[[#This Row],[Close]]&gt;表格4[[#This Row],[3-Day Average]],"Buy",IF(表格4[[#This Row],[Close]]&lt;表格4[[#This Row],[3-Day Average]],"Sell",""))</f>
        <v>Buy</v>
      </c>
      <c r="E1066" s="5">
        <f>IF(表格4[[#This Row],[Suggestion]]="Buy",E1065-FLOOR(E1065/表格4[[#This Row],[Close]],1)*表格4[[#This Row],[Close]],IF(表格4[[#This Row],[Suggestion]]="Sell",E1065+F1065*表格4[[#This Row],[Close]],E1065))</f>
        <v>6.8400000000401633</v>
      </c>
      <c r="F1066" s="1">
        <f>IF(表格4[[#This Row],[Suggestion]]="Buy",F1065+FLOOR(E1065/表格4[[#This Row],[Close]],1),IF(表格4[[#This Row],[Suggestion]]="Sell",0,F1065))</f>
        <v>1463</v>
      </c>
      <c r="G1066" s="5">
        <f>表格4[[#This Row],[Cash]]+表格4[[#This Row],[Stock Held]]*表格4[[#This Row],[Close]]</f>
        <v>77472.690000000046</v>
      </c>
      <c r="H1066" s="7">
        <f>(表格4[[#This Row],[Close]]-$B$2)/$B$2</f>
        <v>0.17797552836484981</v>
      </c>
      <c r="I1066" s="7">
        <f>(表格4[[#This Row],[Capital]]-$G$2)/$G$2</f>
        <v>-0.22527309999999953</v>
      </c>
    </row>
    <row r="1067" spans="1:9" x14ac:dyDescent="0.25">
      <c r="A1067" s="6">
        <v>40211</v>
      </c>
      <c r="B1067" s="1">
        <v>52.95</v>
      </c>
      <c r="C1067" s="4">
        <f t="shared" si="16"/>
        <v>52.800000000000004</v>
      </c>
      <c r="D1067" s="1" t="str">
        <f>IF(表格4[[#This Row],[Close]]&gt;表格4[[#This Row],[3-Day Average]],"Buy",IF(表格4[[#This Row],[Close]]&lt;表格4[[#This Row],[3-Day Average]],"Sell",""))</f>
        <v>Buy</v>
      </c>
      <c r="E1067" s="5">
        <f>IF(表格4[[#This Row],[Suggestion]]="Buy",E1066-FLOOR(E1066/表格4[[#This Row],[Close]],1)*表格4[[#This Row],[Close]],IF(表格4[[#This Row],[Suggestion]]="Sell",E1066+F1066*表格4[[#This Row],[Close]],E1066))</f>
        <v>6.8400000000401633</v>
      </c>
      <c r="F1067" s="1">
        <f>IF(表格4[[#This Row],[Suggestion]]="Buy",F1066+FLOOR(E1066/表格4[[#This Row],[Close]],1),IF(表格4[[#This Row],[Suggestion]]="Sell",0,F1066))</f>
        <v>1463</v>
      </c>
      <c r="G1067" s="5">
        <f>表格4[[#This Row],[Cash]]+表格4[[#This Row],[Stock Held]]*表格4[[#This Row],[Close]]</f>
        <v>77472.690000000046</v>
      </c>
      <c r="H1067" s="7">
        <f>(表格4[[#This Row],[Close]]-$B$2)/$B$2</f>
        <v>0.17797552836484981</v>
      </c>
      <c r="I1067" s="7">
        <f>(表格4[[#This Row],[Capital]]-$G$2)/$G$2</f>
        <v>-0.22527309999999953</v>
      </c>
    </row>
    <row r="1068" spans="1:9" x14ac:dyDescent="0.25">
      <c r="A1068" s="6">
        <v>40212</v>
      </c>
      <c r="B1068" s="1">
        <v>53</v>
      </c>
      <c r="C1068" s="4">
        <f t="shared" si="16"/>
        <v>52.966666666666669</v>
      </c>
      <c r="D1068" s="1" t="str">
        <f>IF(表格4[[#This Row],[Close]]&gt;表格4[[#This Row],[3-Day Average]],"Buy",IF(表格4[[#This Row],[Close]]&lt;表格4[[#This Row],[3-Day Average]],"Sell",""))</f>
        <v>Buy</v>
      </c>
      <c r="E1068" s="5">
        <f>IF(表格4[[#This Row],[Suggestion]]="Buy",E1067-FLOOR(E1067/表格4[[#This Row],[Close]],1)*表格4[[#This Row],[Close]],IF(表格4[[#This Row],[Suggestion]]="Sell",E1067+F1067*表格4[[#This Row],[Close]],E1067))</f>
        <v>6.8400000000401633</v>
      </c>
      <c r="F1068" s="1">
        <f>IF(表格4[[#This Row],[Suggestion]]="Buy",F1067+FLOOR(E1067/表格4[[#This Row],[Close]],1),IF(表格4[[#This Row],[Suggestion]]="Sell",0,F1067))</f>
        <v>1463</v>
      </c>
      <c r="G1068" s="5">
        <f>表格4[[#This Row],[Cash]]+表格4[[#This Row],[Stock Held]]*表格4[[#This Row],[Close]]</f>
        <v>77545.84000000004</v>
      </c>
      <c r="H1068" s="7">
        <f>(表格4[[#This Row],[Close]]-$B$2)/$B$2</f>
        <v>0.17908787541713006</v>
      </c>
      <c r="I1068" s="7">
        <f>(表格4[[#This Row],[Capital]]-$G$2)/$G$2</f>
        <v>-0.22454159999999959</v>
      </c>
    </row>
    <row r="1069" spans="1:9" x14ac:dyDescent="0.25">
      <c r="A1069" s="6">
        <v>40213</v>
      </c>
      <c r="B1069" s="1">
        <v>53</v>
      </c>
      <c r="C1069" s="4">
        <f t="shared" si="16"/>
        <v>52.983333333333327</v>
      </c>
      <c r="D1069" s="1" t="str">
        <f>IF(表格4[[#This Row],[Close]]&gt;表格4[[#This Row],[3-Day Average]],"Buy",IF(表格4[[#This Row],[Close]]&lt;表格4[[#This Row],[3-Day Average]],"Sell",""))</f>
        <v>Buy</v>
      </c>
      <c r="E1069" s="5">
        <f>IF(表格4[[#This Row],[Suggestion]]="Buy",E1068-FLOOR(E1068/表格4[[#This Row],[Close]],1)*表格4[[#This Row],[Close]],IF(表格4[[#This Row],[Suggestion]]="Sell",E1068+F1068*表格4[[#This Row],[Close]],E1068))</f>
        <v>6.8400000000401633</v>
      </c>
      <c r="F1069" s="1">
        <f>IF(表格4[[#This Row],[Suggestion]]="Buy",F1068+FLOOR(E1068/表格4[[#This Row],[Close]],1),IF(表格4[[#This Row],[Suggestion]]="Sell",0,F1068))</f>
        <v>1463</v>
      </c>
      <c r="G1069" s="5">
        <f>表格4[[#This Row],[Cash]]+表格4[[#This Row],[Stock Held]]*表格4[[#This Row],[Close]]</f>
        <v>77545.84000000004</v>
      </c>
      <c r="H1069" s="7">
        <f>(表格4[[#This Row],[Close]]-$B$2)/$B$2</f>
        <v>0.17908787541713006</v>
      </c>
      <c r="I1069" s="7">
        <f>(表格4[[#This Row],[Capital]]-$G$2)/$G$2</f>
        <v>-0.22454159999999959</v>
      </c>
    </row>
    <row r="1070" spans="1:9" x14ac:dyDescent="0.25">
      <c r="A1070" s="6">
        <v>40214</v>
      </c>
      <c r="B1070" s="1">
        <v>52.2</v>
      </c>
      <c r="C1070" s="4">
        <f t="shared" si="16"/>
        <v>52.733333333333327</v>
      </c>
      <c r="D1070" s="1" t="str">
        <f>IF(表格4[[#This Row],[Close]]&gt;表格4[[#This Row],[3-Day Average]],"Buy",IF(表格4[[#This Row],[Close]]&lt;表格4[[#This Row],[3-Day Average]],"Sell",""))</f>
        <v>Sell</v>
      </c>
      <c r="E1070" s="5">
        <f>IF(表格4[[#This Row],[Suggestion]]="Buy",E1069-FLOOR(E1069/表格4[[#This Row],[Close]],1)*表格4[[#This Row],[Close]],IF(表格4[[#This Row],[Suggestion]]="Sell",E1069+F1069*表格4[[#This Row],[Close]],E1069))</f>
        <v>76375.440000000046</v>
      </c>
      <c r="F1070" s="1">
        <f>IF(表格4[[#This Row],[Suggestion]]="Buy",F1069+FLOOR(E1069/表格4[[#This Row],[Close]],1),IF(表格4[[#This Row],[Suggestion]]="Sell",0,F1069))</f>
        <v>0</v>
      </c>
      <c r="G1070" s="5">
        <f>表格4[[#This Row],[Cash]]+表格4[[#This Row],[Stock Held]]*表格4[[#This Row],[Close]]</f>
        <v>76375.440000000046</v>
      </c>
      <c r="H1070" s="7">
        <f>(表格4[[#This Row],[Close]]-$B$2)/$B$2</f>
        <v>0.16129032258064516</v>
      </c>
      <c r="I1070" s="7">
        <f>(表格4[[#This Row],[Capital]]-$G$2)/$G$2</f>
        <v>-0.23624559999999953</v>
      </c>
    </row>
    <row r="1071" spans="1:9" x14ac:dyDescent="0.25">
      <c r="A1071" s="6">
        <v>40217</v>
      </c>
      <c r="B1071" s="1">
        <v>52.7</v>
      </c>
      <c r="C1071" s="4">
        <f t="shared" si="16"/>
        <v>52.633333333333333</v>
      </c>
      <c r="D1071" s="1" t="str">
        <f>IF(表格4[[#This Row],[Close]]&gt;表格4[[#This Row],[3-Day Average]],"Buy",IF(表格4[[#This Row],[Close]]&lt;表格4[[#This Row],[3-Day Average]],"Sell",""))</f>
        <v>Buy</v>
      </c>
      <c r="E1071" s="5">
        <f>IF(表格4[[#This Row],[Suggestion]]="Buy",E1070-FLOOR(E1070/表格4[[#This Row],[Close]],1)*表格4[[#This Row],[Close]],IF(表格4[[#This Row],[Suggestion]]="Sell",E1070+F1070*表格4[[#This Row],[Close]],E1070))</f>
        <v>13.140000000043074</v>
      </c>
      <c r="F1071" s="1">
        <f>IF(表格4[[#This Row],[Suggestion]]="Buy",F1070+FLOOR(E1070/表格4[[#This Row],[Close]],1),IF(表格4[[#This Row],[Suggestion]]="Sell",0,F1070))</f>
        <v>1449</v>
      </c>
      <c r="G1071" s="5">
        <f>表格4[[#This Row],[Cash]]+表格4[[#This Row],[Stock Held]]*表格4[[#This Row],[Close]]</f>
        <v>76375.440000000046</v>
      </c>
      <c r="H1071" s="7">
        <f>(表格4[[#This Row],[Close]]-$B$2)/$B$2</f>
        <v>0.17241379310344826</v>
      </c>
      <c r="I1071" s="7">
        <f>(表格4[[#This Row],[Capital]]-$G$2)/$G$2</f>
        <v>-0.23624559999999953</v>
      </c>
    </row>
    <row r="1072" spans="1:9" x14ac:dyDescent="0.25">
      <c r="A1072" s="6">
        <v>40218</v>
      </c>
      <c r="B1072" s="1">
        <v>53</v>
      </c>
      <c r="C1072" s="4">
        <f t="shared" si="16"/>
        <v>52.633333333333333</v>
      </c>
      <c r="D1072" s="1" t="str">
        <f>IF(表格4[[#This Row],[Close]]&gt;表格4[[#This Row],[3-Day Average]],"Buy",IF(表格4[[#This Row],[Close]]&lt;表格4[[#This Row],[3-Day Average]],"Sell",""))</f>
        <v>Buy</v>
      </c>
      <c r="E1072" s="5">
        <f>IF(表格4[[#This Row],[Suggestion]]="Buy",E1071-FLOOR(E1071/表格4[[#This Row],[Close]],1)*表格4[[#This Row],[Close]],IF(表格4[[#This Row],[Suggestion]]="Sell",E1071+F1071*表格4[[#This Row],[Close]],E1071))</f>
        <v>13.140000000043074</v>
      </c>
      <c r="F1072" s="1">
        <f>IF(表格4[[#This Row],[Suggestion]]="Buy",F1071+FLOOR(E1071/表格4[[#This Row],[Close]],1),IF(表格4[[#This Row],[Suggestion]]="Sell",0,F1071))</f>
        <v>1449</v>
      </c>
      <c r="G1072" s="5">
        <f>表格4[[#This Row],[Cash]]+表格4[[#This Row],[Stock Held]]*表格4[[#This Row],[Close]]</f>
        <v>76810.140000000043</v>
      </c>
      <c r="H1072" s="7">
        <f>(表格4[[#This Row],[Close]]-$B$2)/$B$2</f>
        <v>0.17908787541713006</v>
      </c>
      <c r="I1072" s="7">
        <f>(表格4[[#This Row],[Capital]]-$G$2)/$G$2</f>
        <v>-0.23189859999999957</v>
      </c>
    </row>
    <row r="1073" spans="1:9" x14ac:dyDescent="0.25">
      <c r="A1073" s="6">
        <v>40219</v>
      </c>
      <c r="B1073" s="1">
        <v>52.8</v>
      </c>
      <c r="C1073" s="4">
        <f t="shared" si="16"/>
        <v>52.833333333333336</v>
      </c>
      <c r="D1073" s="1" t="str">
        <f>IF(表格4[[#This Row],[Close]]&gt;表格4[[#This Row],[3-Day Average]],"Buy",IF(表格4[[#This Row],[Close]]&lt;表格4[[#This Row],[3-Day Average]],"Sell",""))</f>
        <v>Sell</v>
      </c>
      <c r="E1073" s="5">
        <f>IF(表格4[[#This Row],[Suggestion]]="Buy",E1072-FLOOR(E1072/表格4[[#This Row],[Close]],1)*表格4[[#This Row],[Close]],IF(表格4[[#This Row],[Suggestion]]="Sell",E1072+F1072*表格4[[#This Row],[Close]],E1072))</f>
        <v>76520.34000000004</v>
      </c>
      <c r="F1073" s="1">
        <f>IF(表格4[[#This Row],[Suggestion]]="Buy",F1072+FLOOR(E1072/表格4[[#This Row],[Close]],1),IF(表格4[[#This Row],[Suggestion]]="Sell",0,F1072))</f>
        <v>0</v>
      </c>
      <c r="G1073" s="5">
        <f>表格4[[#This Row],[Cash]]+表格4[[#This Row],[Stock Held]]*表格4[[#This Row],[Close]]</f>
        <v>76520.34000000004</v>
      </c>
      <c r="H1073" s="7">
        <f>(表格4[[#This Row],[Close]]-$B$2)/$B$2</f>
        <v>0.17463848720800876</v>
      </c>
      <c r="I1073" s="7">
        <f>(表格4[[#This Row],[Capital]]-$G$2)/$G$2</f>
        <v>-0.23479659999999961</v>
      </c>
    </row>
    <row r="1074" spans="1:9" x14ac:dyDescent="0.25">
      <c r="A1074" s="6">
        <v>40220</v>
      </c>
      <c r="B1074" s="1">
        <v>53.05</v>
      </c>
      <c r="C1074" s="4">
        <f t="shared" si="16"/>
        <v>52.949999999999996</v>
      </c>
      <c r="D1074" s="1" t="str">
        <f>IF(表格4[[#This Row],[Close]]&gt;表格4[[#This Row],[3-Day Average]],"Buy",IF(表格4[[#This Row],[Close]]&lt;表格4[[#This Row],[3-Day Average]],"Sell",""))</f>
        <v>Buy</v>
      </c>
      <c r="E1074" s="5">
        <f>IF(表格4[[#This Row],[Suggestion]]="Buy",E1073-FLOOR(E1073/表格4[[#This Row],[Close]],1)*表格4[[#This Row],[Close]],IF(表格4[[#This Row],[Suggestion]]="Sell",E1073+F1073*表格4[[#This Row],[Close]],E1073))</f>
        <v>22.240000000048894</v>
      </c>
      <c r="F1074" s="1">
        <f>IF(表格4[[#This Row],[Suggestion]]="Buy",F1073+FLOOR(E1073/表格4[[#This Row],[Close]],1),IF(表格4[[#This Row],[Suggestion]]="Sell",0,F1073))</f>
        <v>1442</v>
      </c>
      <c r="G1074" s="5">
        <f>表格4[[#This Row],[Cash]]+表格4[[#This Row],[Stock Held]]*表格4[[#This Row],[Close]]</f>
        <v>76520.34000000004</v>
      </c>
      <c r="H1074" s="7">
        <f>(表格4[[#This Row],[Close]]-$B$2)/$B$2</f>
        <v>0.18020022246941031</v>
      </c>
      <c r="I1074" s="7">
        <f>(表格4[[#This Row],[Capital]]-$G$2)/$G$2</f>
        <v>-0.23479659999999961</v>
      </c>
    </row>
    <row r="1075" spans="1:9" x14ac:dyDescent="0.25">
      <c r="A1075" s="6">
        <v>40221</v>
      </c>
      <c r="B1075" s="1">
        <v>53.2</v>
      </c>
      <c r="C1075" s="4">
        <f t="shared" si="16"/>
        <v>53.016666666666673</v>
      </c>
      <c r="D1075" s="1" t="str">
        <f>IF(表格4[[#This Row],[Close]]&gt;表格4[[#This Row],[3-Day Average]],"Buy",IF(表格4[[#This Row],[Close]]&lt;表格4[[#This Row],[3-Day Average]],"Sell",""))</f>
        <v>Buy</v>
      </c>
      <c r="E1075" s="5">
        <f>IF(表格4[[#This Row],[Suggestion]]="Buy",E1074-FLOOR(E1074/表格4[[#This Row],[Close]],1)*表格4[[#This Row],[Close]],IF(表格4[[#This Row],[Suggestion]]="Sell",E1074+F1074*表格4[[#This Row],[Close]],E1074))</f>
        <v>22.240000000048894</v>
      </c>
      <c r="F1075" s="1">
        <f>IF(表格4[[#This Row],[Suggestion]]="Buy",F1074+FLOOR(E1074/表格4[[#This Row],[Close]],1),IF(表格4[[#This Row],[Suggestion]]="Sell",0,F1074))</f>
        <v>1442</v>
      </c>
      <c r="G1075" s="5">
        <f>表格4[[#This Row],[Cash]]+表格4[[#This Row],[Stock Held]]*表格4[[#This Row],[Close]]</f>
        <v>76736.640000000058</v>
      </c>
      <c r="H1075" s="7">
        <f>(表格4[[#This Row],[Close]]-$B$2)/$B$2</f>
        <v>0.18353726362625139</v>
      </c>
      <c r="I1075" s="7">
        <f>(表格4[[#This Row],[Capital]]-$G$2)/$G$2</f>
        <v>-0.23263359999999941</v>
      </c>
    </row>
    <row r="1076" spans="1:9" x14ac:dyDescent="0.25">
      <c r="A1076" s="6">
        <v>40224</v>
      </c>
      <c r="B1076" s="1">
        <v>53.2</v>
      </c>
      <c r="C1076" s="4">
        <f t="shared" si="16"/>
        <v>53.15</v>
      </c>
      <c r="D1076" s="1" t="str">
        <f>IF(表格4[[#This Row],[Close]]&gt;表格4[[#This Row],[3-Day Average]],"Buy",IF(表格4[[#This Row],[Close]]&lt;表格4[[#This Row],[3-Day Average]],"Sell",""))</f>
        <v>Buy</v>
      </c>
      <c r="E1076" s="5">
        <f>IF(表格4[[#This Row],[Suggestion]]="Buy",E1075-FLOOR(E1075/表格4[[#This Row],[Close]],1)*表格4[[#This Row],[Close]],IF(表格4[[#This Row],[Suggestion]]="Sell",E1075+F1075*表格4[[#This Row],[Close]],E1075))</f>
        <v>22.240000000048894</v>
      </c>
      <c r="F1076" s="1">
        <f>IF(表格4[[#This Row],[Suggestion]]="Buy",F1075+FLOOR(E1075/表格4[[#This Row],[Close]],1),IF(表格4[[#This Row],[Suggestion]]="Sell",0,F1075))</f>
        <v>1442</v>
      </c>
      <c r="G1076" s="5">
        <f>表格4[[#This Row],[Cash]]+表格4[[#This Row],[Stock Held]]*表格4[[#This Row],[Close]]</f>
        <v>76736.640000000058</v>
      </c>
      <c r="H1076" s="7">
        <f>(表格4[[#This Row],[Close]]-$B$2)/$B$2</f>
        <v>0.18353726362625139</v>
      </c>
      <c r="I1076" s="7">
        <f>(表格4[[#This Row],[Capital]]-$G$2)/$G$2</f>
        <v>-0.23263359999999941</v>
      </c>
    </row>
    <row r="1077" spans="1:9" x14ac:dyDescent="0.25">
      <c r="A1077" s="6">
        <v>40225</v>
      </c>
      <c r="B1077" s="1">
        <v>53.2</v>
      </c>
      <c r="C1077" s="4">
        <f t="shared" si="16"/>
        <v>53.20000000000001</v>
      </c>
      <c r="D1077" s="1" t="str">
        <f>IF(表格4[[#This Row],[Close]]&gt;表格4[[#This Row],[3-Day Average]],"Buy",IF(表格4[[#This Row],[Close]]&lt;表格4[[#This Row],[3-Day Average]],"Sell",""))</f>
        <v/>
      </c>
      <c r="E1077" s="5">
        <f>IF(表格4[[#This Row],[Suggestion]]="Buy",E1076-FLOOR(E1076/表格4[[#This Row],[Close]],1)*表格4[[#This Row],[Close]],IF(表格4[[#This Row],[Suggestion]]="Sell",E1076+F1076*表格4[[#This Row],[Close]],E1076))</f>
        <v>22.240000000048894</v>
      </c>
      <c r="F1077" s="1">
        <f>IF(表格4[[#This Row],[Suggestion]]="Buy",F1076+FLOOR(E1076/表格4[[#This Row],[Close]],1),IF(表格4[[#This Row],[Suggestion]]="Sell",0,F1076))</f>
        <v>1442</v>
      </c>
      <c r="G1077" s="5">
        <f>表格4[[#This Row],[Cash]]+表格4[[#This Row],[Stock Held]]*表格4[[#This Row],[Close]]</f>
        <v>76736.640000000058</v>
      </c>
      <c r="H1077" s="7">
        <f>(表格4[[#This Row],[Close]]-$B$2)/$B$2</f>
        <v>0.18353726362625139</v>
      </c>
      <c r="I1077" s="7">
        <f>(表格4[[#This Row],[Capital]]-$G$2)/$G$2</f>
        <v>-0.23263359999999941</v>
      </c>
    </row>
    <row r="1078" spans="1:9" x14ac:dyDescent="0.25">
      <c r="A1078" s="6">
        <v>40226</v>
      </c>
      <c r="B1078" s="1">
        <v>53.45</v>
      </c>
      <c r="C1078" s="4">
        <f t="shared" si="16"/>
        <v>53.283333333333339</v>
      </c>
      <c r="D1078" s="1" t="str">
        <f>IF(表格4[[#This Row],[Close]]&gt;表格4[[#This Row],[3-Day Average]],"Buy",IF(表格4[[#This Row],[Close]]&lt;表格4[[#This Row],[3-Day Average]],"Sell",""))</f>
        <v>Buy</v>
      </c>
      <c r="E1078" s="5">
        <f>IF(表格4[[#This Row],[Suggestion]]="Buy",E1077-FLOOR(E1077/表格4[[#This Row],[Close]],1)*表格4[[#This Row],[Close]],IF(表格4[[#This Row],[Suggestion]]="Sell",E1077+F1077*表格4[[#This Row],[Close]],E1077))</f>
        <v>22.240000000048894</v>
      </c>
      <c r="F1078" s="1">
        <f>IF(表格4[[#This Row],[Suggestion]]="Buy",F1077+FLOOR(E1077/表格4[[#This Row],[Close]],1),IF(表格4[[#This Row],[Suggestion]]="Sell",0,F1077))</f>
        <v>1442</v>
      </c>
      <c r="G1078" s="5">
        <f>表格4[[#This Row],[Cash]]+表格4[[#This Row],[Stock Held]]*表格4[[#This Row],[Close]]</f>
        <v>77097.140000000058</v>
      </c>
      <c r="H1078" s="7">
        <f>(表格4[[#This Row],[Close]]-$B$2)/$B$2</f>
        <v>0.18909899888765294</v>
      </c>
      <c r="I1078" s="7">
        <f>(表格4[[#This Row],[Capital]]-$G$2)/$G$2</f>
        <v>-0.22902859999999942</v>
      </c>
    </row>
    <row r="1079" spans="1:9" x14ac:dyDescent="0.25">
      <c r="A1079" s="6">
        <v>40227</v>
      </c>
      <c r="B1079" s="1">
        <v>53.35</v>
      </c>
      <c r="C1079" s="4">
        <f t="shared" si="16"/>
        <v>53.333333333333336</v>
      </c>
      <c r="D1079" s="1" t="str">
        <f>IF(表格4[[#This Row],[Close]]&gt;表格4[[#This Row],[3-Day Average]],"Buy",IF(表格4[[#This Row],[Close]]&lt;表格4[[#This Row],[3-Day Average]],"Sell",""))</f>
        <v>Buy</v>
      </c>
      <c r="E1079" s="5">
        <f>IF(表格4[[#This Row],[Suggestion]]="Buy",E1078-FLOOR(E1078/表格4[[#This Row],[Close]],1)*表格4[[#This Row],[Close]],IF(表格4[[#This Row],[Suggestion]]="Sell",E1078+F1078*表格4[[#This Row],[Close]],E1078))</f>
        <v>22.240000000048894</v>
      </c>
      <c r="F1079" s="1">
        <f>IF(表格4[[#This Row],[Suggestion]]="Buy",F1078+FLOOR(E1078/表格4[[#This Row],[Close]],1),IF(表格4[[#This Row],[Suggestion]]="Sell",0,F1078))</f>
        <v>1442</v>
      </c>
      <c r="G1079" s="5">
        <f>表格4[[#This Row],[Cash]]+表格4[[#This Row],[Stock Held]]*表格4[[#This Row],[Close]]</f>
        <v>76952.940000000046</v>
      </c>
      <c r="H1079" s="7">
        <f>(表格4[[#This Row],[Close]]-$B$2)/$B$2</f>
        <v>0.18687430478309228</v>
      </c>
      <c r="I1079" s="7">
        <f>(表格4[[#This Row],[Capital]]-$G$2)/$G$2</f>
        <v>-0.23047059999999955</v>
      </c>
    </row>
    <row r="1080" spans="1:9" x14ac:dyDescent="0.25">
      <c r="A1080" s="6">
        <v>40228</v>
      </c>
      <c r="B1080" s="1">
        <v>52.9</v>
      </c>
      <c r="C1080" s="4">
        <f t="shared" si="16"/>
        <v>53.233333333333341</v>
      </c>
      <c r="D1080" s="1" t="str">
        <f>IF(表格4[[#This Row],[Close]]&gt;表格4[[#This Row],[3-Day Average]],"Buy",IF(表格4[[#This Row],[Close]]&lt;表格4[[#This Row],[3-Day Average]],"Sell",""))</f>
        <v>Sell</v>
      </c>
      <c r="E1080" s="5">
        <f>IF(表格4[[#This Row],[Suggestion]]="Buy",E1079-FLOOR(E1079/表格4[[#This Row],[Close]],1)*表格4[[#This Row],[Close]],IF(表格4[[#This Row],[Suggestion]]="Sell",E1079+F1079*表格4[[#This Row],[Close]],E1079))</f>
        <v>76304.040000000052</v>
      </c>
      <c r="F1080" s="1">
        <f>IF(表格4[[#This Row],[Suggestion]]="Buy",F1079+FLOOR(E1079/表格4[[#This Row],[Close]],1),IF(表格4[[#This Row],[Suggestion]]="Sell",0,F1079))</f>
        <v>0</v>
      </c>
      <c r="G1080" s="5">
        <f>表格4[[#This Row],[Cash]]+表格4[[#This Row],[Stock Held]]*表格4[[#This Row],[Close]]</f>
        <v>76304.040000000052</v>
      </c>
      <c r="H1080" s="7">
        <f>(表格4[[#This Row],[Close]]-$B$2)/$B$2</f>
        <v>0.17686318131256942</v>
      </c>
      <c r="I1080" s="7">
        <f>(表格4[[#This Row],[Capital]]-$G$2)/$G$2</f>
        <v>-0.23695959999999949</v>
      </c>
    </row>
    <row r="1081" spans="1:9" x14ac:dyDescent="0.25">
      <c r="A1081" s="6">
        <v>40231</v>
      </c>
      <c r="B1081" s="1">
        <v>53.3</v>
      </c>
      <c r="C1081" s="4">
        <f t="shared" si="16"/>
        <v>53.183333333333337</v>
      </c>
      <c r="D1081" s="1" t="str">
        <f>IF(表格4[[#This Row],[Close]]&gt;表格4[[#This Row],[3-Day Average]],"Buy",IF(表格4[[#This Row],[Close]]&lt;表格4[[#This Row],[3-Day Average]],"Sell",""))</f>
        <v>Buy</v>
      </c>
      <c r="E1081" s="5">
        <f>IF(表格4[[#This Row],[Suggestion]]="Buy",E1080-FLOOR(E1080/表格4[[#This Row],[Close]],1)*表格4[[#This Row],[Close]],IF(表格4[[#This Row],[Suggestion]]="Sell",E1080+F1080*表格4[[#This Row],[Close]],E1080))</f>
        <v>31.740000000048894</v>
      </c>
      <c r="F1081" s="1">
        <f>IF(表格4[[#This Row],[Suggestion]]="Buy",F1080+FLOOR(E1080/表格4[[#This Row],[Close]],1),IF(表格4[[#This Row],[Suggestion]]="Sell",0,F1080))</f>
        <v>1431</v>
      </c>
      <c r="G1081" s="5">
        <f>表格4[[#This Row],[Cash]]+表格4[[#This Row],[Stock Held]]*表格4[[#This Row],[Close]]</f>
        <v>76304.040000000052</v>
      </c>
      <c r="H1081" s="7">
        <f>(表格4[[#This Row],[Close]]-$B$2)/$B$2</f>
        <v>0.18576195773081189</v>
      </c>
      <c r="I1081" s="7">
        <f>(表格4[[#This Row],[Capital]]-$G$2)/$G$2</f>
        <v>-0.23695959999999949</v>
      </c>
    </row>
    <row r="1082" spans="1:9" x14ac:dyDescent="0.25">
      <c r="A1082" s="6">
        <v>40232</v>
      </c>
      <c r="B1082" s="1">
        <v>53.55</v>
      </c>
      <c r="C1082" s="4">
        <f t="shared" si="16"/>
        <v>53.25</v>
      </c>
      <c r="D1082" s="1" t="str">
        <f>IF(表格4[[#This Row],[Close]]&gt;表格4[[#This Row],[3-Day Average]],"Buy",IF(表格4[[#This Row],[Close]]&lt;表格4[[#This Row],[3-Day Average]],"Sell",""))</f>
        <v>Buy</v>
      </c>
      <c r="E1082" s="5">
        <f>IF(表格4[[#This Row],[Suggestion]]="Buy",E1081-FLOOR(E1081/表格4[[#This Row],[Close]],1)*表格4[[#This Row],[Close]],IF(表格4[[#This Row],[Suggestion]]="Sell",E1081+F1081*表格4[[#This Row],[Close]],E1081))</f>
        <v>31.740000000048894</v>
      </c>
      <c r="F1082" s="1">
        <f>IF(表格4[[#This Row],[Suggestion]]="Buy",F1081+FLOOR(E1081/表格4[[#This Row],[Close]],1),IF(表格4[[#This Row],[Suggestion]]="Sell",0,F1081))</f>
        <v>1431</v>
      </c>
      <c r="G1082" s="5">
        <f>表格4[[#This Row],[Cash]]+表格4[[#This Row],[Stock Held]]*表格4[[#This Row],[Close]]</f>
        <v>76661.790000000052</v>
      </c>
      <c r="H1082" s="7">
        <f>(表格4[[#This Row],[Close]]-$B$2)/$B$2</f>
        <v>0.19132369299221344</v>
      </c>
      <c r="I1082" s="7">
        <f>(表格4[[#This Row],[Capital]]-$G$2)/$G$2</f>
        <v>-0.23338209999999948</v>
      </c>
    </row>
    <row r="1083" spans="1:9" x14ac:dyDescent="0.25">
      <c r="A1083" s="6">
        <v>40233</v>
      </c>
      <c r="B1083" s="1">
        <v>53.5</v>
      </c>
      <c r="C1083" s="4">
        <f t="shared" si="16"/>
        <v>53.449999999999996</v>
      </c>
      <c r="D1083" s="1" t="str">
        <f>IF(表格4[[#This Row],[Close]]&gt;表格4[[#This Row],[3-Day Average]],"Buy",IF(表格4[[#This Row],[Close]]&lt;表格4[[#This Row],[3-Day Average]],"Sell",""))</f>
        <v>Buy</v>
      </c>
      <c r="E1083" s="5">
        <f>IF(表格4[[#This Row],[Suggestion]]="Buy",E1082-FLOOR(E1082/表格4[[#This Row],[Close]],1)*表格4[[#This Row],[Close]],IF(表格4[[#This Row],[Suggestion]]="Sell",E1082+F1082*表格4[[#This Row],[Close]],E1082))</f>
        <v>31.740000000048894</v>
      </c>
      <c r="F1083" s="1">
        <f>IF(表格4[[#This Row],[Suggestion]]="Buy",F1082+FLOOR(E1082/表格4[[#This Row],[Close]],1),IF(表格4[[#This Row],[Suggestion]]="Sell",0,F1082))</f>
        <v>1431</v>
      </c>
      <c r="G1083" s="5">
        <f>表格4[[#This Row],[Cash]]+表格4[[#This Row],[Stock Held]]*表格4[[#This Row],[Close]]</f>
        <v>76590.240000000049</v>
      </c>
      <c r="H1083" s="7">
        <f>(表格4[[#This Row],[Close]]-$B$2)/$B$2</f>
        <v>0.19021134593993319</v>
      </c>
      <c r="I1083" s="7">
        <f>(表格4[[#This Row],[Capital]]-$G$2)/$G$2</f>
        <v>-0.23409759999999952</v>
      </c>
    </row>
    <row r="1084" spans="1:9" x14ac:dyDescent="0.25">
      <c r="A1084" s="6">
        <v>40234</v>
      </c>
      <c r="B1084" s="1">
        <v>53.25</v>
      </c>
      <c r="C1084" s="4">
        <f t="shared" si="16"/>
        <v>53.433333333333337</v>
      </c>
      <c r="D1084" s="1" t="str">
        <f>IF(表格4[[#This Row],[Close]]&gt;表格4[[#This Row],[3-Day Average]],"Buy",IF(表格4[[#This Row],[Close]]&lt;表格4[[#This Row],[3-Day Average]],"Sell",""))</f>
        <v>Sell</v>
      </c>
      <c r="E1084" s="5">
        <f>IF(表格4[[#This Row],[Suggestion]]="Buy",E1083-FLOOR(E1083/表格4[[#This Row],[Close]],1)*表格4[[#This Row],[Close]],IF(表格4[[#This Row],[Suggestion]]="Sell",E1083+F1083*表格4[[#This Row],[Close]],E1083))</f>
        <v>76232.490000000049</v>
      </c>
      <c r="F1084" s="1">
        <f>IF(表格4[[#This Row],[Suggestion]]="Buy",F1083+FLOOR(E1083/表格4[[#This Row],[Close]],1),IF(表格4[[#This Row],[Suggestion]]="Sell",0,F1083))</f>
        <v>0</v>
      </c>
      <c r="G1084" s="5">
        <f>表格4[[#This Row],[Cash]]+表格4[[#This Row],[Stock Held]]*表格4[[#This Row],[Close]]</f>
        <v>76232.490000000049</v>
      </c>
      <c r="H1084" s="7">
        <f>(表格4[[#This Row],[Close]]-$B$2)/$B$2</f>
        <v>0.18464961067853164</v>
      </c>
      <c r="I1084" s="7">
        <f>(表格4[[#This Row],[Capital]]-$G$2)/$G$2</f>
        <v>-0.2376750999999995</v>
      </c>
    </row>
    <row r="1085" spans="1:9" x14ac:dyDescent="0.25">
      <c r="A1085" s="6">
        <v>40235</v>
      </c>
      <c r="B1085" s="1">
        <v>53.65</v>
      </c>
      <c r="C1085" s="4">
        <f t="shared" si="16"/>
        <v>53.466666666666669</v>
      </c>
      <c r="D1085" s="1" t="str">
        <f>IF(表格4[[#This Row],[Close]]&gt;表格4[[#This Row],[3-Day Average]],"Buy",IF(表格4[[#This Row],[Close]]&lt;表格4[[#This Row],[3-Day Average]],"Sell",""))</f>
        <v>Buy</v>
      </c>
      <c r="E1085" s="5">
        <f>IF(表格4[[#This Row],[Suggestion]]="Buy",E1084-FLOOR(E1084/表格4[[#This Row],[Close]],1)*表格4[[#This Row],[Close]],IF(表格4[[#This Row],[Suggestion]]="Sell",E1084+F1084*表格4[[#This Row],[Close]],E1084))</f>
        <v>49.490000000048894</v>
      </c>
      <c r="F1085" s="1">
        <f>IF(表格4[[#This Row],[Suggestion]]="Buy",F1084+FLOOR(E1084/表格4[[#This Row],[Close]],1),IF(表格4[[#This Row],[Suggestion]]="Sell",0,F1084))</f>
        <v>1420</v>
      </c>
      <c r="G1085" s="5">
        <f>表格4[[#This Row],[Cash]]+表格4[[#This Row],[Stock Held]]*表格4[[#This Row],[Close]]</f>
        <v>76232.490000000049</v>
      </c>
      <c r="H1085" s="7">
        <f>(表格4[[#This Row],[Close]]-$B$2)/$B$2</f>
        <v>0.19354838709677408</v>
      </c>
      <c r="I1085" s="7">
        <f>(表格4[[#This Row],[Capital]]-$G$2)/$G$2</f>
        <v>-0.2376750999999995</v>
      </c>
    </row>
    <row r="1086" spans="1:9" x14ac:dyDescent="0.25">
      <c r="A1086" s="6">
        <v>40238</v>
      </c>
      <c r="B1086" s="1">
        <v>54.05</v>
      </c>
      <c r="C1086" s="4">
        <f t="shared" si="16"/>
        <v>53.65</v>
      </c>
      <c r="D1086" s="1" t="str">
        <f>IF(表格4[[#This Row],[Close]]&gt;表格4[[#This Row],[3-Day Average]],"Buy",IF(表格4[[#This Row],[Close]]&lt;表格4[[#This Row],[3-Day Average]],"Sell",""))</f>
        <v>Buy</v>
      </c>
      <c r="E1086" s="5">
        <f>IF(表格4[[#This Row],[Suggestion]]="Buy",E1085-FLOOR(E1085/表格4[[#This Row],[Close]],1)*表格4[[#This Row],[Close]],IF(表格4[[#This Row],[Suggestion]]="Sell",E1085+F1085*表格4[[#This Row],[Close]],E1085))</f>
        <v>49.490000000048894</v>
      </c>
      <c r="F1086" s="1">
        <f>IF(表格4[[#This Row],[Suggestion]]="Buy",F1085+FLOOR(E1085/表格4[[#This Row],[Close]],1),IF(表格4[[#This Row],[Suggestion]]="Sell",0,F1085))</f>
        <v>1420</v>
      </c>
      <c r="G1086" s="5">
        <f>表格4[[#This Row],[Cash]]+表格4[[#This Row],[Stock Held]]*表格4[[#This Row],[Close]]</f>
        <v>76800.490000000049</v>
      </c>
      <c r="H1086" s="7">
        <f>(表格4[[#This Row],[Close]]-$B$2)/$B$2</f>
        <v>0.20244716351501654</v>
      </c>
      <c r="I1086" s="7">
        <f>(表格4[[#This Row],[Capital]]-$G$2)/$G$2</f>
        <v>-0.23199509999999951</v>
      </c>
    </row>
    <row r="1087" spans="1:9" x14ac:dyDescent="0.25">
      <c r="A1087" s="6">
        <v>40239</v>
      </c>
      <c r="B1087" s="1">
        <v>53.9</v>
      </c>
      <c r="C1087" s="4">
        <f t="shared" si="16"/>
        <v>53.866666666666667</v>
      </c>
      <c r="D1087" s="1" t="str">
        <f>IF(表格4[[#This Row],[Close]]&gt;表格4[[#This Row],[3-Day Average]],"Buy",IF(表格4[[#This Row],[Close]]&lt;表格4[[#This Row],[3-Day Average]],"Sell",""))</f>
        <v>Buy</v>
      </c>
      <c r="E1087" s="5">
        <f>IF(表格4[[#This Row],[Suggestion]]="Buy",E1086-FLOOR(E1086/表格4[[#This Row],[Close]],1)*表格4[[#This Row],[Close]],IF(表格4[[#This Row],[Suggestion]]="Sell",E1086+F1086*表格4[[#This Row],[Close]],E1086))</f>
        <v>49.490000000048894</v>
      </c>
      <c r="F1087" s="1">
        <f>IF(表格4[[#This Row],[Suggestion]]="Buy",F1086+FLOOR(E1086/表格4[[#This Row],[Close]],1),IF(表格4[[#This Row],[Suggestion]]="Sell",0,F1086))</f>
        <v>1420</v>
      </c>
      <c r="G1087" s="5">
        <f>表格4[[#This Row],[Cash]]+表格4[[#This Row],[Stock Held]]*表格4[[#This Row],[Close]]</f>
        <v>76587.490000000049</v>
      </c>
      <c r="H1087" s="7">
        <f>(表格4[[#This Row],[Close]]-$B$2)/$B$2</f>
        <v>0.19911012235817566</v>
      </c>
      <c r="I1087" s="7">
        <f>(表格4[[#This Row],[Capital]]-$G$2)/$G$2</f>
        <v>-0.2341250999999995</v>
      </c>
    </row>
    <row r="1088" spans="1:9" x14ac:dyDescent="0.25">
      <c r="A1088" s="6">
        <v>40240</v>
      </c>
      <c r="B1088" s="1">
        <v>53.45</v>
      </c>
      <c r="C1088" s="4">
        <f t="shared" si="16"/>
        <v>53.79999999999999</v>
      </c>
      <c r="D1088" s="1" t="str">
        <f>IF(表格4[[#This Row],[Close]]&gt;表格4[[#This Row],[3-Day Average]],"Buy",IF(表格4[[#This Row],[Close]]&lt;表格4[[#This Row],[3-Day Average]],"Sell",""))</f>
        <v>Sell</v>
      </c>
      <c r="E1088" s="5">
        <f>IF(表格4[[#This Row],[Suggestion]]="Buy",E1087-FLOOR(E1087/表格4[[#This Row],[Close]],1)*表格4[[#This Row],[Close]],IF(表格4[[#This Row],[Suggestion]]="Sell",E1087+F1087*表格4[[#This Row],[Close]],E1087))</f>
        <v>75948.490000000049</v>
      </c>
      <c r="F1088" s="1">
        <f>IF(表格4[[#This Row],[Suggestion]]="Buy",F1087+FLOOR(E1087/表格4[[#This Row],[Close]],1),IF(表格4[[#This Row],[Suggestion]]="Sell",0,F1087))</f>
        <v>0</v>
      </c>
      <c r="G1088" s="5">
        <f>表格4[[#This Row],[Cash]]+表格4[[#This Row],[Stock Held]]*表格4[[#This Row],[Close]]</f>
        <v>75948.490000000049</v>
      </c>
      <c r="H1088" s="7">
        <f>(表格4[[#This Row],[Close]]-$B$2)/$B$2</f>
        <v>0.18909899888765294</v>
      </c>
      <c r="I1088" s="7">
        <f>(表格4[[#This Row],[Capital]]-$G$2)/$G$2</f>
        <v>-0.24051509999999951</v>
      </c>
    </row>
    <row r="1089" spans="1:9" x14ac:dyDescent="0.25">
      <c r="A1089" s="6">
        <v>40241</v>
      </c>
      <c r="B1089" s="1">
        <v>53.65</v>
      </c>
      <c r="C1089" s="4">
        <f t="shared" si="16"/>
        <v>53.666666666666664</v>
      </c>
      <c r="D1089" s="1" t="str">
        <f>IF(表格4[[#This Row],[Close]]&gt;表格4[[#This Row],[3-Day Average]],"Buy",IF(表格4[[#This Row],[Close]]&lt;表格4[[#This Row],[3-Day Average]],"Sell",""))</f>
        <v>Sell</v>
      </c>
      <c r="E1089" s="5">
        <f>IF(表格4[[#This Row],[Suggestion]]="Buy",E1088-FLOOR(E1088/表格4[[#This Row],[Close]],1)*表格4[[#This Row],[Close]],IF(表格4[[#This Row],[Suggestion]]="Sell",E1088+F1088*表格4[[#This Row],[Close]],E1088))</f>
        <v>75948.490000000049</v>
      </c>
      <c r="F1089" s="1">
        <f>IF(表格4[[#This Row],[Suggestion]]="Buy",F1088+FLOOR(E1088/表格4[[#This Row],[Close]],1),IF(表格4[[#This Row],[Suggestion]]="Sell",0,F1088))</f>
        <v>0</v>
      </c>
      <c r="G1089" s="5">
        <f>表格4[[#This Row],[Cash]]+表格4[[#This Row],[Stock Held]]*表格4[[#This Row],[Close]]</f>
        <v>75948.490000000049</v>
      </c>
      <c r="H1089" s="7">
        <f>(表格4[[#This Row],[Close]]-$B$2)/$B$2</f>
        <v>0.19354838709677408</v>
      </c>
      <c r="I1089" s="7">
        <f>(表格4[[#This Row],[Capital]]-$G$2)/$G$2</f>
        <v>-0.24051509999999951</v>
      </c>
    </row>
    <row r="1090" spans="1:9" x14ac:dyDescent="0.25">
      <c r="A1090" s="6">
        <v>40242</v>
      </c>
      <c r="B1090" s="1">
        <v>54.25</v>
      </c>
      <c r="C1090" s="4">
        <f t="shared" si="16"/>
        <v>53.783333333333331</v>
      </c>
      <c r="D1090" s="1" t="str">
        <f>IF(表格4[[#This Row],[Close]]&gt;表格4[[#This Row],[3-Day Average]],"Buy",IF(表格4[[#This Row],[Close]]&lt;表格4[[#This Row],[3-Day Average]],"Sell",""))</f>
        <v>Buy</v>
      </c>
      <c r="E1090" s="5">
        <f>IF(表格4[[#This Row],[Suggestion]]="Buy",E1089-FLOOR(E1089/表格4[[#This Row],[Close]],1)*表格4[[#This Row],[Close]],IF(表格4[[#This Row],[Suggestion]]="Sell",E1089+F1089*表格4[[#This Row],[Close]],E1089))</f>
        <v>52.740000000048894</v>
      </c>
      <c r="F1090" s="1">
        <f>IF(表格4[[#This Row],[Suggestion]]="Buy",F1089+FLOOR(E1089/表格4[[#This Row],[Close]],1),IF(表格4[[#This Row],[Suggestion]]="Sell",0,F1089))</f>
        <v>1399</v>
      </c>
      <c r="G1090" s="5">
        <f>表格4[[#This Row],[Cash]]+表格4[[#This Row],[Stock Held]]*表格4[[#This Row],[Close]]</f>
        <v>75948.490000000049</v>
      </c>
      <c r="H1090" s="7">
        <f>(表格4[[#This Row],[Close]]-$B$2)/$B$2</f>
        <v>0.20689655172413784</v>
      </c>
      <c r="I1090" s="7">
        <f>(表格4[[#This Row],[Capital]]-$G$2)/$G$2</f>
        <v>-0.24051509999999951</v>
      </c>
    </row>
    <row r="1091" spans="1:9" x14ac:dyDescent="0.25">
      <c r="A1091" s="6">
        <v>40245</v>
      </c>
      <c r="B1091" s="1">
        <v>53.95</v>
      </c>
      <c r="C1091" s="4">
        <f t="shared" si="16"/>
        <v>53.95000000000001</v>
      </c>
      <c r="D1091" s="1" t="str">
        <f>IF(表格4[[#This Row],[Close]]&gt;表格4[[#This Row],[3-Day Average]],"Buy",IF(表格4[[#This Row],[Close]]&lt;表格4[[#This Row],[3-Day Average]],"Sell",""))</f>
        <v/>
      </c>
      <c r="E1091" s="5">
        <f>IF(表格4[[#This Row],[Suggestion]]="Buy",E1090-FLOOR(E1090/表格4[[#This Row],[Close]],1)*表格4[[#This Row],[Close]],IF(表格4[[#This Row],[Suggestion]]="Sell",E1090+F1090*表格4[[#This Row],[Close]],E1090))</f>
        <v>52.740000000048894</v>
      </c>
      <c r="F1091" s="1">
        <f>IF(表格4[[#This Row],[Suggestion]]="Buy",F1090+FLOOR(E1090/表格4[[#This Row],[Close]],1),IF(表格4[[#This Row],[Suggestion]]="Sell",0,F1090))</f>
        <v>1399</v>
      </c>
      <c r="G1091" s="5">
        <f>表格4[[#This Row],[Cash]]+表格4[[#This Row],[Stock Held]]*表格4[[#This Row],[Close]]</f>
        <v>75528.790000000052</v>
      </c>
      <c r="H1091" s="7">
        <f>(表格4[[#This Row],[Close]]-$B$2)/$B$2</f>
        <v>0.20022246941045604</v>
      </c>
      <c r="I1091" s="7">
        <f>(表格4[[#This Row],[Capital]]-$G$2)/$G$2</f>
        <v>-0.24471209999999949</v>
      </c>
    </row>
    <row r="1092" spans="1:9" x14ac:dyDescent="0.25">
      <c r="A1092" s="6">
        <v>40246</v>
      </c>
      <c r="B1092" s="1">
        <v>54.25</v>
      </c>
      <c r="C1092" s="4">
        <f t="shared" si="16"/>
        <v>54.15</v>
      </c>
      <c r="D1092" s="1" t="str">
        <f>IF(表格4[[#This Row],[Close]]&gt;表格4[[#This Row],[3-Day Average]],"Buy",IF(表格4[[#This Row],[Close]]&lt;表格4[[#This Row],[3-Day Average]],"Sell",""))</f>
        <v>Buy</v>
      </c>
      <c r="E1092" s="5">
        <f>IF(表格4[[#This Row],[Suggestion]]="Buy",E1091-FLOOR(E1091/表格4[[#This Row],[Close]],1)*表格4[[#This Row],[Close]],IF(表格4[[#This Row],[Suggestion]]="Sell",E1091+F1091*表格4[[#This Row],[Close]],E1091))</f>
        <v>52.740000000048894</v>
      </c>
      <c r="F1092" s="1">
        <f>IF(表格4[[#This Row],[Suggestion]]="Buy",F1091+FLOOR(E1091/表格4[[#This Row],[Close]],1),IF(表格4[[#This Row],[Suggestion]]="Sell",0,F1091))</f>
        <v>1399</v>
      </c>
      <c r="G1092" s="5">
        <f>表格4[[#This Row],[Cash]]+表格4[[#This Row],[Stock Held]]*表格4[[#This Row],[Close]]</f>
        <v>75948.490000000049</v>
      </c>
      <c r="H1092" s="7">
        <f>(表格4[[#This Row],[Close]]-$B$2)/$B$2</f>
        <v>0.20689655172413784</v>
      </c>
      <c r="I1092" s="7">
        <f>(表格4[[#This Row],[Capital]]-$G$2)/$G$2</f>
        <v>-0.24051509999999951</v>
      </c>
    </row>
    <row r="1093" spans="1:9" x14ac:dyDescent="0.25">
      <c r="A1093" s="6">
        <v>40247</v>
      </c>
      <c r="B1093" s="1">
        <v>54.4</v>
      </c>
      <c r="C1093" s="4">
        <f t="shared" ref="C1093:C1156" si="17">AVERAGE(B1091:B1093)</f>
        <v>54.199999999999996</v>
      </c>
      <c r="D1093" s="1" t="str">
        <f>IF(表格4[[#This Row],[Close]]&gt;表格4[[#This Row],[3-Day Average]],"Buy",IF(表格4[[#This Row],[Close]]&lt;表格4[[#This Row],[3-Day Average]],"Sell",""))</f>
        <v>Buy</v>
      </c>
      <c r="E1093" s="5">
        <f>IF(表格4[[#This Row],[Suggestion]]="Buy",E1092-FLOOR(E1092/表格4[[#This Row],[Close]],1)*表格4[[#This Row],[Close]],IF(表格4[[#This Row],[Suggestion]]="Sell",E1092+F1092*表格4[[#This Row],[Close]],E1092))</f>
        <v>52.740000000048894</v>
      </c>
      <c r="F1093" s="1">
        <f>IF(表格4[[#This Row],[Suggestion]]="Buy",F1092+FLOOR(E1092/表格4[[#This Row],[Close]],1),IF(表格4[[#This Row],[Suggestion]]="Sell",0,F1092))</f>
        <v>1399</v>
      </c>
      <c r="G1093" s="5">
        <f>表格4[[#This Row],[Cash]]+表格4[[#This Row],[Stock Held]]*表格4[[#This Row],[Close]]</f>
        <v>76158.34000000004</v>
      </c>
      <c r="H1093" s="7">
        <f>(表格4[[#This Row],[Close]]-$B$2)/$B$2</f>
        <v>0.21023359288097876</v>
      </c>
      <c r="I1093" s="7">
        <f>(表格4[[#This Row],[Capital]]-$G$2)/$G$2</f>
        <v>-0.23841659999999959</v>
      </c>
    </row>
    <row r="1094" spans="1:9" x14ac:dyDescent="0.25">
      <c r="A1094" s="6">
        <v>40248</v>
      </c>
      <c r="B1094" s="1">
        <v>54.45</v>
      </c>
      <c r="C1094" s="4">
        <f t="shared" si="17"/>
        <v>54.366666666666674</v>
      </c>
      <c r="D1094" s="1" t="str">
        <f>IF(表格4[[#This Row],[Close]]&gt;表格4[[#This Row],[3-Day Average]],"Buy",IF(表格4[[#This Row],[Close]]&lt;表格4[[#This Row],[3-Day Average]],"Sell",""))</f>
        <v>Buy</v>
      </c>
      <c r="E1094" s="5">
        <f>IF(表格4[[#This Row],[Suggestion]]="Buy",E1093-FLOOR(E1093/表格4[[#This Row],[Close]],1)*表格4[[#This Row],[Close]],IF(表格4[[#This Row],[Suggestion]]="Sell",E1093+F1093*表格4[[#This Row],[Close]],E1093))</f>
        <v>52.740000000048894</v>
      </c>
      <c r="F1094" s="1">
        <f>IF(表格4[[#This Row],[Suggestion]]="Buy",F1093+FLOOR(E1093/表格4[[#This Row],[Close]],1),IF(表格4[[#This Row],[Suggestion]]="Sell",0,F1093))</f>
        <v>1399</v>
      </c>
      <c r="G1094" s="5">
        <f>表格4[[#This Row],[Cash]]+表格4[[#This Row],[Stock Held]]*表格4[[#This Row],[Close]]</f>
        <v>76228.290000000052</v>
      </c>
      <c r="H1094" s="7">
        <f>(表格4[[#This Row],[Close]]-$B$2)/$B$2</f>
        <v>0.21134593993325917</v>
      </c>
      <c r="I1094" s="7">
        <f>(表格4[[#This Row],[Capital]]-$G$2)/$G$2</f>
        <v>-0.23771709999999949</v>
      </c>
    </row>
    <row r="1095" spans="1:9" x14ac:dyDescent="0.25">
      <c r="A1095" s="6">
        <v>40249</v>
      </c>
      <c r="B1095" s="1">
        <v>54.4</v>
      </c>
      <c r="C1095" s="4">
        <f t="shared" si="17"/>
        <v>54.416666666666664</v>
      </c>
      <c r="D1095" s="1" t="str">
        <f>IF(表格4[[#This Row],[Close]]&gt;表格4[[#This Row],[3-Day Average]],"Buy",IF(表格4[[#This Row],[Close]]&lt;表格4[[#This Row],[3-Day Average]],"Sell",""))</f>
        <v>Sell</v>
      </c>
      <c r="E1095" s="5">
        <f>IF(表格4[[#This Row],[Suggestion]]="Buy",E1094-FLOOR(E1094/表格4[[#This Row],[Close]],1)*表格4[[#This Row],[Close]],IF(表格4[[#This Row],[Suggestion]]="Sell",E1094+F1094*表格4[[#This Row],[Close]],E1094))</f>
        <v>76158.34000000004</v>
      </c>
      <c r="F1095" s="1">
        <f>IF(表格4[[#This Row],[Suggestion]]="Buy",F1094+FLOOR(E1094/表格4[[#This Row],[Close]],1),IF(表格4[[#This Row],[Suggestion]]="Sell",0,F1094))</f>
        <v>0</v>
      </c>
      <c r="G1095" s="5">
        <f>表格4[[#This Row],[Cash]]+表格4[[#This Row],[Stock Held]]*表格4[[#This Row],[Close]]</f>
        <v>76158.34000000004</v>
      </c>
      <c r="H1095" s="7">
        <f>(表格4[[#This Row],[Close]]-$B$2)/$B$2</f>
        <v>0.21023359288097876</v>
      </c>
      <c r="I1095" s="7">
        <f>(表格4[[#This Row],[Capital]]-$G$2)/$G$2</f>
        <v>-0.23841659999999959</v>
      </c>
    </row>
    <row r="1096" spans="1:9" x14ac:dyDescent="0.25">
      <c r="A1096" s="6">
        <v>40252</v>
      </c>
      <c r="B1096" s="1">
        <v>54.9</v>
      </c>
      <c r="C1096" s="4">
        <f t="shared" si="17"/>
        <v>54.583333333333336</v>
      </c>
      <c r="D1096" s="1" t="str">
        <f>IF(表格4[[#This Row],[Close]]&gt;表格4[[#This Row],[3-Day Average]],"Buy",IF(表格4[[#This Row],[Close]]&lt;表格4[[#This Row],[3-Day Average]],"Sell",""))</f>
        <v>Buy</v>
      </c>
      <c r="E1096" s="5">
        <f>IF(表格4[[#This Row],[Suggestion]]="Buy",E1095-FLOOR(E1095/表格4[[#This Row],[Close]],1)*表格4[[#This Row],[Close]],IF(表格4[[#This Row],[Suggestion]]="Sell",E1095+F1095*表格4[[#This Row],[Close]],E1095))</f>
        <v>12.040000000037253</v>
      </c>
      <c r="F1096" s="1">
        <f>IF(表格4[[#This Row],[Suggestion]]="Buy",F1095+FLOOR(E1095/表格4[[#This Row],[Close]],1),IF(表格4[[#This Row],[Suggestion]]="Sell",0,F1095))</f>
        <v>1387</v>
      </c>
      <c r="G1096" s="5">
        <f>表格4[[#This Row],[Cash]]+表格4[[#This Row],[Stock Held]]*表格4[[#This Row],[Close]]</f>
        <v>76158.34000000004</v>
      </c>
      <c r="H1096" s="7">
        <f>(表格4[[#This Row],[Close]]-$B$2)/$B$2</f>
        <v>0.22135706340378186</v>
      </c>
      <c r="I1096" s="7">
        <f>(表格4[[#This Row],[Capital]]-$G$2)/$G$2</f>
        <v>-0.23841659999999959</v>
      </c>
    </row>
    <row r="1097" spans="1:9" x14ac:dyDescent="0.25">
      <c r="A1097" s="6">
        <v>40253</v>
      </c>
      <c r="B1097" s="1">
        <v>54.75</v>
      </c>
      <c r="C1097" s="4">
        <f t="shared" si="17"/>
        <v>54.683333333333337</v>
      </c>
      <c r="D1097" s="1" t="str">
        <f>IF(表格4[[#This Row],[Close]]&gt;表格4[[#This Row],[3-Day Average]],"Buy",IF(表格4[[#This Row],[Close]]&lt;表格4[[#This Row],[3-Day Average]],"Sell",""))</f>
        <v>Buy</v>
      </c>
      <c r="E1097" s="5">
        <f>IF(表格4[[#This Row],[Suggestion]]="Buy",E1096-FLOOR(E1096/表格4[[#This Row],[Close]],1)*表格4[[#This Row],[Close]],IF(表格4[[#This Row],[Suggestion]]="Sell",E1096+F1096*表格4[[#This Row],[Close]],E1096))</f>
        <v>12.040000000037253</v>
      </c>
      <c r="F1097" s="1">
        <f>IF(表格4[[#This Row],[Suggestion]]="Buy",F1096+FLOOR(E1096/表格4[[#This Row],[Close]],1),IF(表格4[[#This Row],[Suggestion]]="Sell",0,F1096))</f>
        <v>1387</v>
      </c>
      <c r="G1097" s="5">
        <f>表格4[[#This Row],[Cash]]+表格4[[#This Row],[Stock Held]]*表格4[[#This Row],[Close]]</f>
        <v>75950.290000000037</v>
      </c>
      <c r="H1097" s="7">
        <f>(表格4[[#This Row],[Close]]-$B$2)/$B$2</f>
        <v>0.21802002224694098</v>
      </c>
      <c r="I1097" s="7">
        <f>(表格4[[#This Row],[Capital]]-$G$2)/$G$2</f>
        <v>-0.24049709999999963</v>
      </c>
    </row>
    <row r="1098" spans="1:9" x14ac:dyDescent="0.25">
      <c r="A1098" s="6">
        <v>40254</v>
      </c>
      <c r="B1098" s="1">
        <v>55.1</v>
      </c>
      <c r="C1098" s="4">
        <f t="shared" si="17"/>
        <v>54.916666666666664</v>
      </c>
      <c r="D1098" s="1" t="str">
        <f>IF(表格4[[#This Row],[Close]]&gt;表格4[[#This Row],[3-Day Average]],"Buy",IF(表格4[[#This Row],[Close]]&lt;表格4[[#This Row],[3-Day Average]],"Sell",""))</f>
        <v>Buy</v>
      </c>
      <c r="E1098" s="5">
        <f>IF(表格4[[#This Row],[Suggestion]]="Buy",E1097-FLOOR(E1097/表格4[[#This Row],[Close]],1)*表格4[[#This Row],[Close]],IF(表格4[[#This Row],[Suggestion]]="Sell",E1097+F1097*表格4[[#This Row],[Close]],E1097))</f>
        <v>12.040000000037253</v>
      </c>
      <c r="F1098" s="1">
        <f>IF(表格4[[#This Row],[Suggestion]]="Buy",F1097+FLOOR(E1097/表格4[[#This Row],[Close]],1),IF(表格4[[#This Row],[Suggestion]]="Sell",0,F1097))</f>
        <v>1387</v>
      </c>
      <c r="G1098" s="5">
        <f>表格4[[#This Row],[Cash]]+表格4[[#This Row],[Stock Held]]*表格4[[#This Row],[Close]]</f>
        <v>76435.740000000034</v>
      </c>
      <c r="H1098" s="7">
        <f>(表格4[[#This Row],[Close]]-$B$2)/$B$2</f>
        <v>0.22580645161290319</v>
      </c>
      <c r="I1098" s="7">
        <f>(表格4[[#This Row],[Capital]]-$G$2)/$G$2</f>
        <v>-0.23564259999999965</v>
      </c>
    </row>
    <row r="1099" spans="1:9" x14ac:dyDescent="0.25">
      <c r="A1099" s="6">
        <v>40255</v>
      </c>
      <c r="B1099" s="1">
        <v>55</v>
      </c>
      <c r="C1099" s="4">
        <f t="shared" si="17"/>
        <v>54.949999999999996</v>
      </c>
      <c r="D1099" s="1" t="str">
        <f>IF(表格4[[#This Row],[Close]]&gt;表格4[[#This Row],[3-Day Average]],"Buy",IF(表格4[[#This Row],[Close]]&lt;表格4[[#This Row],[3-Day Average]],"Sell",""))</f>
        <v>Buy</v>
      </c>
      <c r="E1099" s="5">
        <f>IF(表格4[[#This Row],[Suggestion]]="Buy",E1098-FLOOR(E1098/表格4[[#This Row],[Close]],1)*表格4[[#This Row],[Close]],IF(表格4[[#This Row],[Suggestion]]="Sell",E1098+F1098*表格4[[#This Row],[Close]],E1098))</f>
        <v>12.040000000037253</v>
      </c>
      <c r="F1099" s="1">
        <f>IF(表格4[[#This Row],[Suggestion]]="Buy",F1098+FLOOR(E1098/表格4[[#This Row],[Close]],1),IF(表格4[[#This Row],[Suggestion]]="Sell",0,F1098))</f>
        <v>1387</v>
      </c>
      <c r="G1099" s="5">
        <f>表格4[[#This Row],[Cash]]+表格4[[#This Row],[Stock Held]]*表格4[[#This Row],[Close]]</f>
        <v>76297.040000000037</v>
      </c>
      <c r="H1099" s="7">
        <f>(表格4[[#This Row],[Close]]-$B$2)/$B$2</f>
        <v>0.22358175750834253</v>
      </c>
      <c r="I1099" s="7">
        <f>(表格4[[#This Row],[Capital]]-$G$2)/$G$2</f>
        <v>-0.23702959999999962</v>
      </c>
    </row>
    <row r="1100" spans="1:9" x14ac:dyDescent="0.25">
      <c r="A1100" s="6">
        <v>40256</v>
      </c>
      <c r="B1100" s="1">
        <v>55.15</v>
      </c>
      <c r="C1100" s="4">
        <f t="shared" si="17"/>
        <v>55.083333333333336</v>
      </c>
      <c r="D1100" s="1" t="str">
        <f>IF(表格4[[#This Row],[Close]]&gt;表格4[[#This Row],[3-Day Average]],"Buy",IF(表格4[[#This Row],[Close]]&lt;表格4[[#This Row],[3-Day Average]],"Sell",""))</f>
        <v>Buy</v>
      </c>
      <c r="E1100" s="5">
        <f>IF(表格4[[#This Row],[Suggestion]]="Buy",E1099-FLOOR(E1099/表格4[[#This Row],[Close]],1)*表格4[[#This Row],[Close]],IF(表格4[[#This Row],[Suggestion]]="Sell",E1099+F1099*表格4[[#This Row],[Close]],E1099))</f>
        <v>12.040000000037253</v>
      </c>
      <c r="F1100" s="1">
        <f>IF(表格4[[#This Row],[Suggestion]]="Buy",F1099+FLOOR(E1099/表格4[[#This Row],[Close]],1),IF(表格4[[#This Row],[Suggestion]]="Sell",0,F1099))</f>
        <v>1387</v>
      </c>
      <c r="G1100" s="5">
        <f>表格4[[#This Row],[Cash]]+表格4[[#This Row],[Stock Held]]*表格4[[#This Row],[Close]]</f>
        <v>76505.09000000004</v>
      </c>
      <c r="H1100" s="7">
        <f>(表格4[[#This Row],[Close]]-$B$2)/$B$2</f>
        <v>0.22691879866518344</v>
      </c>
      <c r="I1100" s="7">
        <f>(表格4[[#This Row],[Capital]]-$G$2)/$G$2</f>
        <v>-0.23494909999999961</v>
      </c>
    </row>
    <row r="1101" spans="1:9" x14ac:dyDescent="0.25">
      <c r="A1101" s="6">
        <v>40259</v>
      </c>
      <c r="B1101" s="1">
        <v>54.85</v>
      </c>
      <c r="C1101" s="4">
        <f t="shared" si="17"/>
        <v>55</v>
      </c>
      <c r="D1101" s="1" t="str">
        <f>IF(表格4[[#This Row],[Close]]&gt;表格4[[#This Row],[3-Day Average]],"Buy",IF(表格4[[#This Row],[Close]]&lt;表格4[[#This Row],[3-Day Average]],"Sell",""))</f>
        <v>Sell</v>
      </c>
      <c r="E1101" s="5">
        <f>IF(表格4[[#This Row],[Suggestion]]="Buy",E1100-FLOOR(E1100/表格4[[#This Row],[Close]],1)*表格4[[#This Row],[Close]],IF(表格4[[#This Row],[Suggestion]]="Sell",E1100+F1100*表格4[[#This Row],[Close]],E1100))</f>
        <v>76088.990000000034</v>
      </c>
      <c r="F1101" s="1">
        <f>IF(表格4[[#This Row],[Suggestion]]="Buy",F1100+FLOOR(E1100/表格4[[#This Row],[Close]],1),IF(表格4[[#This Row],[Suggestion]]="Sell",0,F1100))</f>
        <v>0</v>
      </c>
      <c r="G1101" s="5">
        <f>表格4[[#This Row],[Cash]]+表格4[[#This Row],[Stock Held]]*表格4[[#This Row],[Close]]</f>
        <v>76088.990000000034</v>
      </c>
      <c r="H1101" s="7">
        <f>(表格4[[#This Row],[Close]]-$B$2)/$B$2</f>
        <v>0.22024471635150161</v>
      </c>
      <c r="I1101" s="7">
        <f>(表格4[[#This Row],[Capital]]-$G$2)/$G$2</f>
        <v>-0.23911009999999966</v>
      </c>
    </row>
    <row r="1102" spans="1:9" x14ac:dyDescent="0.25">
      <c r="A1102" s="6">
        <v>40260</v>
      </c>
      <c r="B1102" s="1">
        <v>55.1</v>
      </c>
      <c r="C1102" s="4">
        <f t="shared" si="17"/>
        <v>55.033333333333331</v>
      </c>
      <c r="D1102" s="1" t="str">
        <f>IF(表格4[[#This Row],[Close]]&gt;表格4[[#This Row],[3-Day Average]],"Buy",IF(表格4[[#This Row],[Close]]&lt;表格4[[#This Row],[3-Day Average]],"Sell",""))</f>
        <v>Buy</v>
      </c>
      <c r="E1102" s="5">
        <f>IF(表格4[[#This Row],[Suggestion]]="Buy",E1101-FLOOR(E1101/表格4[[#This Row],[Close]],1)*表格4[[#This Row],[Close]],IF(表格4[[#This Row],[Suggestion]]="Sell",E1101+F1101*表格4[[#This Row],[Close]],E1101))</f>
        <v>50.990000000034343</v>
      </c>
      <c r="F1102" s="1">
        <f>IF(表格4[[#This Row],[Suggestion]]="Buy",F1101+FLOOR(E1101/表格4[[#This Row],[Close]],1),IF(表格4[[#This Row],[Suggestion]]="Sell",0,F1101))</f>
        <v>1380</v>
      </c>
      <c r="G1102" s="5">
        <f>表格4[[#This Row],[Cash]]+表格4[[#This Row],[Stock Held]]*表格4[[#This Row],[Close]]</f>
        <v>76088.990000000034</v>
      </c>
      <c r="H1102" s="7">
        <f>(表格4[[#This Row],[Close]]-$B$2)/$B$2</f>
        <v>0.22580645161290319</v>
      </c>
      <c r="I1102" s="7">
        <f>(表格4[[#This Row],[Capital]]-$G$2)/$G$2</f>
        <v>-0.23911009999999966</v>
      </c>
    </row>
    <row r="1103" spans="1:9" x14ac:dyDescent="0.25">
      <c r="A1103" s="6">
        <v>40261</v>
      </c>
      <c r="B1103" s="1">
        <v>55.1</v>
      </c>
      <c r="C1103" s="4">
        <f t="shared" si="17"/>
        <v>55.016666666666673</v>
      </c>
      <c r="D1103" s="1" t="str">
        <f>IF(表格4[[#This Row],[Close]]&gt;表格4[[#This Row],[3-Day Average]],"Buy",IF(表格4[[#This Row],[Close]]&lt;表格4[[#This Row],[3-Day Average]],"Sell",""))</f>
        <v>Buy</v>
      </c>
      <c r="E1103" s="5">
        <f>IF(表格4[[#This Row],[Suggestion]]="Buy",E1102-FLOOR(E1102/表格4[[#This Row],[Close]],1)*表格4[[#This Row],[Close]],IF(表格4[[#This Row],[Suggestion]]="Sell",E1102+F1102*表格4[[#This Row],[Close]],E1102))</f>
        <v>50.990000000034343</v>
      </c>
      <c r="F1103" s="1">
        <f>IF(表格4[[#This Row],[Suggestion]]="Buy",F1102+FLOOR(E1102/表格4[[#This Row],[Close]],1),IF(表格4[[#This Row],[Suggestion]]="Sell",0,F1102))</f>
        <v>1380</v>
      </c>
      <c r="G1103" s="5">
        <f>表格4[[#This Row],[Cash]]+表格4[[#This Row],[Stock Held]]*表格4[[#This Row],[Close]]</f>
        <v>76088.990000000034</v>
      </c>
      <c r="H1103" s="7">
        <f>(表格4[[#This Row],[Close]]-$B$2)/$B$2</f>
        <v>0.22580645161290319</v>
      </c>
      <c r="I1103" s="7">
        <f>(表格4[[#This Row],[Capital]]-$G$2)/$G$2</f>
        <v>-0.23911009999999966</v>
      </c>
    </row>
    <row r="1104" spans="1:9" x14ac:dyDescent="0.25">
      <c r="A1104" s="6">
        <v>40262</v>
      </c>
      <c r="B1104" s="1">
        <v>54.85</v>
      </c>
      <c r="C1104" s="4">
        <f t="shared" si="17"/>
        <v>55.016666666666673</v>
      </c>
      <c r="D1104" s="1" t="str">
        <f>IF(表格4[[#This Row],[Close]]&gt;表格4[[#This Row],[3-Day Average]],"Buy",IF(表格4[[#This Row],[Close]]&lt;表格4[[#This Row],[3-Day Average]],"Sell",""))</f>
        <v>Sell</v>
      </c>
      <c r="E1104" s="5">
        <f>IF(表格4[[#This Row],[Suggestion]]="Buy",E1103-FLOOR(E1103/表格4[[#This Row],[Close]],1)*表格4[[#This Row],[Close]],IF(表格4[[#This Row],[Suggestion]]="Sell",E1103+F1103*表格4[[#This Row],[Close]],E1103))</f>
        <v>75743.990000000034</v>
      </c>
      <c r="F1104" s="1">
        <f>IF(表格4[[#This Row],[Suggestion]]="Buy",F1103+FLOOR(E1103/表格4[[#This Row],[Close]],1),IF(表格4[[#This Row],[Suggestion]]="Sell",0,F1103))</f>
        <v>0</v>
      </c>
      <c r="G1104" s="5">
        <f>表格4[[#This Row],[Cash]]+表格4[[#This Row],[Stock Held]]*表格4[[#This Row],[Close]]</f>
        <v>75743.990000000034</v>
      </c>
      <c r="H1104" s="7">
        <f>(表格4[[#This Row],[Close]]-$B$2)/$B$2</f>
        <v>0.22024471635150161</v>
      </c>
      <c r="I1104" s="7">
        <f>(表格4[[#This Row],[Capital]]-$G$2)/$G$2</f>
        <v>-0.24256009999999967</v>
      </c>
    </row>
    <row r="1105" spans="1:9" x14ac:dyDescent="0.25">
      <c r="A1105" s="6">
        <v>40263</v>
      </c>
      <c r="B1105" s="1">
        <v>55.25</v>
      </c>
      <c r="C1105" s="4">
        <f t="shared" si="17"/>
        <v>55.066666666666663</v>
      </c>
      <c r="D1105" s="1" t="str">
        <f>IF(表格4[[#This Row],[Close]]&gt;表格4[[#This Row],[3-Day Average]],"Buy",IF(表格4[[#This Row],[Close]]&lt;表格4[[#This Row],[3-Day Average]],"Sell",""))</f>
        <v>Buy</v>
      </c>
      <c r="E1105" s="5">
        <f>IF(表格4[[#This Row],[Suggestion]]="Buy",E1104-FLOOR(E1104/表格4[[#This Row],[Close]],1)*表格4[[#This Row],[Close]],IF(表格4[[#This Row],[Suggestion]]="Sell",E1104+F1104*表格4[[#This Row],[Close]],E1104))</f>
        <v>51.490000000034343</v>
      </c>
      <c r="F1105" s="1">
        <f>IF(表格4[[#This Row],[Suggestion]]="Buy",F1104+FLOOR(E1104/表格4[[#This Row],[Close]],1),IF(表格4[[#This Row],[Suggestion]]="Sell",0,F1104))</f>
        <v>1370</v>
      </c>
      <c r="G1105" s="5">
        <f>表格4[[#This Row],[Cash]]+表格4[[#This Row],[Stock Held]]*表格4[[#This Row],[Close]]</f>
        <v>75743.990000000034</v>
      </c>
      <c r="H1105" s="7">
        <f>(表格4[[#This Row],[Close]]-$B$2)/$B$2</f>
        <v>0.22914349276974408</v>
      </c>
      <c r="I1105" s="7">
        <f>(表格4[[#This Row],[Capital]]-$G$2)/$G$2</f>
        <v>-0.24256009999999967</v>
      </c>
    </row>
    <row r="1106" spans="1:9" x14ac:dyDescent="0.25">
      <c r="A1106" s="6">
        <v>40266</v>
      </c>
      <c r="B1106" s="1">
        <v>55.35</v>
      </c>
      <c r="C1106" s="4">
        <f t="shared" si="17"/>
        <v>55.15</v>
      </c>
      <c r="D1106" s="1" t="str">
        <f>IF(表格4[[#This Row],[Close]]&gt;表格4[[#This Row],[3-Day Average]],"Buy",IF(表格4[[#This Row],[Close]]&lt;表格4[[#This Row],[3-Day Average]],"Sell",""))</f>
        <v>Buy</v>
      </c>
      <c r="E1106" s="5">
        <f>IF(表格4[[#This Row],[Suggestion]]="Buy",E1105-FLOOR(E1105/表格4[[#This Row],[Close]],1)*表格4[[#This Row],[Close]],IF(表格4[[#This Row],[Suggestion]]="Sell",E1105+F1105*表格4[[#This Row],[Close]],E1105))</f>
        <v>51.490000000034343</v>
      </c>
      <c r="F1106" s="1">
        <f>IF(表格4[[#This Row],[Suggestion]]="Buy",F1105+FLOOR(E1105/表格4[[#This Row],[Close]],1),IF(表格4[[#This Row],[Suggestion]]="Sell",0,F1105))</f>
        <v>1370</v>
      </c>
      <c r="G1106" s="5">
        <f>表格4[[#This Row],[Cash]]+表格4[[#This Row],[Stock Held]]*表格4[[#This Row],[Close]]</f>
        <v>75880.990000000034</v>
      </c>
      <c r="H1106" s="7">
        <f>(表格4[[#This Row],[Close]]-$B$2)/$B$2</f>
        <v>0.23136818687430474</v>
      </c>
      <c r="I1106" s="7">
        <f>(表格4[[#This Row],[Capital]]-$G$2)/$G$2</f>
        <v>-0.24119009999999966</v>
      </c>
    </row>
    <row r="1107" spans="1:9" x14ac:dyDescent="0.25">
      <c r="A1107" s="6">
        <v>40267</v>
      </c>
      <c r="B1107" s="1">
        <v>55.45</v>
      </c>
      <c r="C1107" s="4">
        <f t="shared" si="17"/>
        <v>55.35</v>
      </c>
      <c r="D1107" s="1" t="str">
        <f>IF(表格4[[#This Row],[Close]]&gt;表格4[[#This Row],[3-Day Average]],"Buy",IF(表格4[[#This Row],[Close]]&lt;表格4[[#This Row],[3-Day Average]],"Sell",""))</f>
        <v>Buy</v>
      </c>
      <c r="E1107" s="5">
        <f>IF(表格4[[#This Row],[Suggestion]]="Buy",E1106-FLOOR(E1106/表格4[[#This Row],[Close]],1)*表格4[[#This Row],[Close]],IF(表格4[[#This Row],[Suggestion]]="Sell",E1106+F1106*表格4[[#This Row],[Close]],E1106))</f>
        <v>51.490000000034343</v>
      </c>
      <c r="F1107" s="1">
        <f>IF(表格4[[#This Row],[Suggestion]]="Buy",F1106+FLOOR(E1106/表格4[[#This Row],[Close]],1),IF(表格4[[#This Row],[Suggestion]]="Sell",0,F1106))</f>
        <v>1370</v>
      </c>
      <c r="G1107" s="5">
        <f>表格4[[#This Row],[Cash]]+表格4[[#This Row],[Stock Held]]*表格4[[#This Row],[Close]]</f>
        <v>76017.990000000034</v>
      </c>
      <c r="H1107" s="7">
        <f>(表格4[[#This Row],[Close]]-$B$2)/$B$2</f>
        <v>0.23359288097886538</v>
      </c>
      <c r="I1107" s="7">
        <f>(表格4[[#This Row],[Capital]]-$G$2)/$G$2</f>
        <v>-0.23982009999999965</v>
      </c>
    </row>
    <row r="1108" spans="1:9" x14ac:dyDescent="0.25">
      <c r="A1108" s="6">
        <v>40268</v>
      </c>
      <c r="B1108" s="1">
        <v>55.5</v>
      </c>
      <c r="C1108" s="4">
        <f t="shared" si="17"/>
        <v>55.433333333333337</v>
      </c>
      <c r="D1108" s="1" t="str">
        <f>IF(表格4[[#This Row],[Close]]&gt;表格4[[#This Row],[3-Day Average]],"Buy",IF(表格4[[#This Row],[Close]]&lt;表格4[[#This Row],[3-Day Average]],"Sell",""))</f>
        <v>Buy</v>
      </c>
      <c r="E1108" s="5">
        <f>IF(表格4[[#This Row],[Suggestion]]="Buy",E1107-FLOOR(E1107/表格4[[#This Row],[Close]],1)*表格4[[#This Row],[Close]],IF(表格4[[#This Row],[Suggestion]]="Sell",E1107+F1107*表格4[[#This Row],[Close]],E1107))</f>
        <v>51.490000000034343</v>
      </c>
      <c r="F1108" s="1">
        <f>IF(表格4[[#This Row],[Suggestion]]="Buy",F1107+FLOOR(E1107/表格4[[#This Row],[Close]],1),IF(表格4[[#This Row],[Suggestion]]="Sell",0,F1107))</f>
        <v>1370</v>
      </c>
      <c r="G1108" s="5">
        <f>表格4[[#This Row],[Cash]]+表格4[[#This Row],[Stock Held]]*表格4[[#This Row],[Close]]</f>
        <v>76086.490000000034</v>
      </c>
      <c r="H1108" s="7">
        <f>(表格4[[#This Row],[Close]]-$B$2)/$B$2</f>
        <v>0.23470522803114563</v>
      </c>
      <c r="I1108" s="7">
        <f>(表格4[[#This Row],[Capital]]-$G$2)/$G$2</f>
        <v>-0.23913509999999966</v>
      </c>
    </row>
    <row r="1109" spans="1:9" x14ac:dyDescent="0.25">
      <c r="A1109" s="6">
        <v>40269</v>
      </c>
      <c r="B1109" s="1">
        <v>56.25</v>
      </c>
      <c r="C1109" s="4">
        <f t="shared" si="17"/>
        <v>55.733333333333327</v>
      </c>
      <c r="D1109" s="1" t="str">
        <f>IF(表格4[[#This Row],[Close]]&gt;表格4[[#This Row],[3-Day Average]],"Buy",IF(表格4[[#This Row],[Close]]&lt;表格4[[#This Row],[3-Day Average]],"Sell",""))</f>
        <v>Buy</v>
      </c>
      <c r="E1109" s="5">
        <f>IF(表格4[[#This Row],[Suggestion]]="Buy",E1108-FLOOR(E1108/表格4[[#This Row],[Close]],1)*表格4[[#This Row],[Close]],IF(表格4[[#This Row],[Suggestion]]="Sell",E1108+F1108*表格4[[#This Row],[Close]],E1108))</f>
        <v>51.490000000034343</v>
      </c>
      <c r="F1109" s="1">
        <f>IF(表格4[[#This Row],[Suggestion]]="Buy",F1108+FLOOR(E1108/表格4[[#This Row],[Close]],1),IF(表格4[[#This Row],[Suggestion]]="Sell",0,F1108))</f>
        <v>1370</v>
      </c>
      <c r="G1109" s="5">
        <f>表格4[[#This Row],[Cash]]+表格4[[#This Row],[Stock Held]]*表格4[[#This Row],[Close]]</f>
        <v>77113.990000000034</v>
      </c>
      <c r="H1109" s="7">
        <f>(表格4[[#This Row],[Close]]-$B$2)/$B$2</f>
        <v>0.25139043381535031</v>
      </c>
      <c r="I1109" s="7">
        <f>(表格4[[#This Row],[Capital]]-$G$2)/$G$2</f>
        <v>-0.22886009999999965</v>
      </c>
    </row>
    <row r="1110" spans="1:9" x14ac:dyDescent="0.25">
      <c r="A1110" s="6">
        <v>40270</v>
      </c>
      <c r="B1110" s="1">
        <v>56.3</v>
      </c>
      <c r="C1110" s="4">
        <f t="shared" si="17"/>
        <v>56.016666666666673</v>
      </c>
      <c r="D1110" s="1" t="str">
        <f>IF(表格4[[#This Row],[Close]]&gt;表格4[[#This Row],[3-Day Average]],"Buy",IF(表格4[[#This Row],[Close]]&lt;表格4[[#This Row],[3-Day Average]],"Sell",""))</f>
        <v>Buy</v>
      </c>
      <c r="E1110" s="5">
        <f>IF(表格4[[#This Row],[Suggestion]]="Buy",E1109-FLOOR(E1109/表格4[[#This Row],[Close]],1)*表格4[[#This Row],[Close]],IF(表格4[[#This Row],[Suggestion]]="Sell",E1109+F1109*表格4[[#This Row],[Close]],E1109))</f>
        <v>51.490000000034343</v>
      </c>
      <c r="F1110" s="1">
        <f>IF(表格4[[#This Row],[Suggestion]]="Buy",F1109+FLOOR(E1109/表格4[[#This Row],[Close]],1),IF(表格4[[#This Row],[Suggestion]]="Sell",0,F1109))</f>
        <v>1370</v>
      </c>
      <c r="G1110" s="5">
        <f>表格4[[#This Row],[Cash]]+表格4[[#This Row],[Stock Held]]*表格4[[#This Row],[Close]]</f>
        <v>77182.490000000034</v>
      </c>
      <c r="H1110" s="7">
        <f>(表格4[[#This Row],[Close]]-$B$2)/$B$2</f>
        <v>0.25250278086763056</v>
      </c>
      <c r="I1110" s="7">
        <f>(表格4[[#This Row],[Capital]]-$G$2)/$G$2</f>
        <v>-0.22817509999999966</v>
      </c>
    </row>
    <row r="1111" spans="1:9" x14ac:dyDescent="0.25">
      <c r="A1111" s="6">
        <v>40273</v>
      </c>
      <c r="B1111" s="1">
        <v>56.3</v>
      </c>
      <c r="C1111" s="4">
        <f t="shared" si="17"/>
        <v>56.283333333333331</v>
      </c>
      <c r="D1111" s="1" t="str">
        <f>IF(表格4[[#This Row],[Close]]&gt;表格4[[#This Row],[3-Day Average]],"Buy",IF(表格4[[#This Row],[Close]]&lt;表格4[[#This Row],[3-Day Average]],"Sell",""))</f>
        <v>Buy</v>
      </c>
      <c r="E1111" s="5">
        <f>IF(表格4[[#This Row],[Suggestion]]="Buy",E1110-FLOOR(E1110/表格4[[#This Row],[Close]],1)*表格4[[#This Row],[Close]],IF(表格4[[#This Row],[Suggestion]]="Sell",E1110+F1110*表格4[[#This Row],[Close]],E1110))</f>
        <v>51.490000000034343</v>
      </c>
      <c r="F1111" s="1">
        <f>IF(表格4[[#This Row],[Suggestion]]="Buy",F1110+FLOOR(E1110/表格4[[#This Row],[Close]],1),IF(表格4[[#This Row],[Suggestion]]="Sell",0,F1110))</f>
        <v>1370</v>
      </c>
      <c r="G1111" s="5">
        <f>表格4[[#This Row],[Cash]]+表格4[[#This Row],[Stock Held]]*表格4[[#This Row],[Close]]</f>
        <v>77182.490000000034</v>
      </c>
      <c r="H1111" s="7">
        <f>(表格4[[#This Row],[Close]]-$B$2)/$B$2</f>
        <v>0.25250278086763056</v>
      </c>
      <c r="I1111" s="7">
        <f>(表格4[[#This Row],[Capital]]-$G$2)/$G$2</f>
        <v>-0.22817509999999966</v>
      </c>
    </row>
    <row r="1112" spans="1:9" x14ac:dyDescent="0.25">
      <c r="A1112" s="6">
        <v>40274</v>
      </c>
      <c r="B1112" s="1">
        <v>56.3</v>
      </c>
      <c r="C1112" s="4">
        <f t="shared" si="17"/>
        <v>56.29999999999999</v>
      </c>
      <c r="D1112" s="1" t="str">
        <f>IF(表格4[[#This Row],[Close]]&gt;表格4[[#This Row],[3-Day Average]],"Buy",IF(表格4[[#This Row],[Close]]&lt;表格4[[#This Row],[3-Day Average]],"Sell",""))</f>
        <v/>
      </c>
      <c r="E1112" s="5">
        <f>IF(表格4[[#This Row],[Suggestion]]="Buy",E1111-FLOOR(E1111/表格4[[#This Row],[Close]],1)*表格4[[#This Row],[Close]],IF(表格4[[#This Row],[Suggestion]]="Sell",E1111+F1111*表格4[[#This Row],[Close]],E1111))</f>
        <v>51.490000000034343</v>
      </c>
      <c r="F1112" s="1">
        <f>IF(表格4[[#This Row],[Suggestion]]="Buy",F1111+FLOOR(E1111/表格4[[#This Row],[Close]],1),IF(表格4[[#This Row],[Suggestion]]="Sell",0,F1111))</f>
        <v>1370</v>
      </c>
      <c r="G1112" s="5">
        <f>表格4[[#This Row],[Cash]]+表格4[[#This Row],[Stock Held]]*表格4[[#This Row],[Close]]</f>
        <v>77182.490000000034</v>
      </c>
      <c r="H1112" s="7">
        <f>(表格4[[#This Row],[Close]]-$B$2)/$B$2</f>
        <v>0.25250278086763056</v>
      </c>
      <c r="I1112" s="7">
        <f>(表格4[[#This Row],[Capital]]-$G$2)/$G$2</f>
        <v>-0.22817509999999966</v>
      </c>
    </row>
    <row r="1113" spans="1:9" x14ac:dyDescent="0.25">
      <c r="A1113" s="6">
        <v>40275</v>
      </c>
      <c r="B1113" s="1">
        <v>56.65</v>
      </c>
      <c r="C1113" s="4">
        <f t="shared" si="17"/>
        <v>56.416666666666664</v>
      </c>
      <c r="D1113" s="1" t="str">
        <f>IF(表格4[[#This Row],[Close]]&gt;表格4[[#This Row],[3-Day Average]],"Buy",IF(表格4[[#This Row],[Close]]&lt;表格4[[#This Row],[3-Day Average]],"Sell",""))</f>
        <v>Buy</v>
      </c>
      <c r="E1113" s="5">
        <f>IF(表格4[[#This Row],[Suggestion]]="Buy",E1112-FLOOR(E1112/表格4[[#This Row],[Close]],1)*表格4[[#This Row],[Close]],IF(表格4[[#This Row],[Suggestion]]="Sell",E1112+F1112*表格4[[#This Row],[Close]],E1112))</f>
        <v>51.490000000034343</v>
      </c>
      <c r="F1113" s="1">
        <f>IF(表格4[[#This Row],[Suggestion]]="Buy",F1112+FLOOR(E1112/表格4[[#This Row],[Close]],1),IF(表格4[[#This Row],[Suggestion]]="Sell",0,F1112))</f>
        <v>1370</v>
      </c>
      <c r="G1113" s="5">
        <f>表格4[[#This Row],[Cash]]+表格4[[#This Row],[Stock Held]]*表格4[[#This Row],[Close]]</f>
        <v>77661.990000000034</v>
      </c>
      <c r="H1113" s="7">
        <f>(表格4[[#This Row],[Close]]-$B$2)/$B$2</f>
        <v>0.26028921023359275</v>
      </c>
      <c r="I1113" s="7">
        <f>(表格4[[#This Row],[Capital]]-$G$2)/$G$2</f>
        <v>-0.22338009999999967</v>
      </c>
    </row>
    <row r="1114" spans="1:9" x14ac:dyDescent="0.25">
      <c r="A1114" s="6">
        <v>40276</v>
      </c>
      <c r="B1114" s="1">
        <v>56.45</v>
      </c>
      <c r="C1114" s="4">
        <f t="shared" si="17"/>
        <v>56.466666666666661</v>
      </c>
      <c r="D1114" s="1" t="str">
        <f>IF(表格4[[#This Row],[Close]]&gt;表格4[[#This Row],[3-Day Average]],"Buy",IF(表格4[[#This Row],[Close]]&lt;表格4[[#This Row],[3-Day Average]],"Sell",""))</f>
        <v>Sell</v>
      </c>
      <c r="E1114" s="5">
        <f>IF(表格4[[#This Row],[Suggestion]]="Buy",E1113-FLOOR(E1113/表格4[[#This Row],[Close]],1)*表格4[[#This Row],[Close]],IF(表格4[[#This Row],[Suggestion]]="Sell",E1113+F1113*表格4[[#This Row],[Close]],E1113))</f>
        <v>77387.990000000034</v>
      </c>
      <c r="F1114" s="1">
        <f>IF(表格4[[#This Row],[Suggestion]]="Buy",F1113+FLOOR(E1113/表格4[[#This Row],[Close]],1),IF(表格4[[#This Row],[Suggestion]]="Sell",0,F1113))</f>
        <v>0</v>
      </c>
      <c r="G1114" s="5">
        <f>表格4[[#This Row],[Cash]]+表格4[[#This Row],[Stock Held]]*表格4[[#This Row],[Close]]</f>
        <v>77387.990000000034</v>
      </c>
      <c r="H1114" s="7">
        <f>(表格4[[#This Row],[Close]]-$B$2)/$B$2</f>
        <v>0.25583982202447164</v>
      </c>
      <c r="I1114" s="7">
        <f>(表格4[[#This Row],[Capital]]-$G$2)/$G$2</f>
        <v>-0.22612009999999966</v>
      </c>
    </row>
    <row r="1115" spans="1:9" x14ac:dyDescent="0.25">
      <c r="A1115" s="6">
        <v>40277</v>
      </c>
      <c r="B1115" s="1">
        <v>56.85</v>
      </c>
      <c r="C1115" s="4">
        <f t="shared" si="17"/>
        <v>56.65</v>
      </c>
      <c r="D1115" s="1" t="str">
        <f>IF(表格4[[#This Row],[Close]]&gt;表格4[[#This Row],[3-Day Average]],"Buy",IF(表格4[[#This Row],[Close]]&lt;表格4[[#This Row],[3-Day Average]],"Sell",""))</f>
        <v>Buy</v>
      </c>
      <c r="E1115" s="5">
        <f>IF(表格4[[#This Row],[Suggestion]]="Buy",E1114-FLOOR(E1114/表格4[[#This Row],[Close]],1)*表格4[[#This Row],[Close]],IF(表格4[[#This Row],[Suggestion]]="Sell",E1114+F1114*表格4[[#This Row],[Close]],E1114))</f>
        <v>15.140000000028522</v>
      </c>
      <c r="F1115" s="1">
        <f>IF(表格4[[#This Row],[Suggestion]]="Buy",F1114+FLOOR(E1114/表格4[[#This Row],[Close]],1),IF(表格4[[#This Row],[Suggestion]]="Sell",0,F1114))</f>
        <v>1361</v>
      </c>
      <c r="G1115" s="5">
        <f>表格4[[#This Row],[Cash]]+表格4[[#This Row],[Stock Held]]*表格4[[#This Row],[Close]]</f>
        <v>77387.990000000034</v>
      </c>
      <c r="H1115" s="7">
        <f>(表格4[[#This Row],[Close]]-$B$2)/$B$2</f>
        <v>0.26473859844271408</v>
      </c>
      <c r="I1115" s="7">
        <f>(表格4[[#This Row],[Capital]]-$G$2)/$G$2</f>
        <v>-0.22612009999999966</v>
      </c>
    </row>
    <row r="1116" spans="1:9" x14ac:dyDescent="0.25">
      <c r="A1116" s="6">
        <v>40280</v>
      </c>
      <c r="B1116" s="1">
        <v>56.95</v>
      </c>
      <c r="C1116" s="4">
        <f t="shared" si="17"/>
        <v>56.75</v>
      </c>
      <c r="D1116" s="1" t="str">
        <f>IF(表格4[[#This Row],[Close]]&gt;表格4[[#This Row],[3-Day Average]],"Buy",IF(表格4[[#This Row],[Close]]&lt;表格4[[#This Row],[3-Day Average]],"Sell",""))</f>
        <v>Buy</v>
      </c>
      <c r="E1116" s="5">
        <f>IF(表格4[[#This Row],[Suggestion]]="Buy",E1115-FLOOR(E1115/表格4[[#This Row],[Close]],1)*表格4[[#This Row],[Close]],IF(表格4[[#This Row],[Suggestion]]="Sell",E1115+F1115*表格4[[#This Row],[Close]],E1115))</f>
        <v>15.140000000028522</v>
      </c>
      <c r="F1116" s="1">
        <f>IF(表格4[[#This Row],[Suggestion]]="Buy",F1115+FLOOR(E1115/表格4[[#This Row],[Close]],1),IF(表格4[[#This Row],[Suggestion]]="Sell",0,F1115))</f>
        <v>1361</v>
      </c>
      <c r="G1116" s="5">
        <f>表格4[[#This Row],[Cash]]+表格4[[#This Row],[Stock Held]]*表格4[[#This Row],[Close]]</f>
        <v>77524.090000000026</v>
      </c>
      <c r="H1116" s="7">
        <f>(表格4[[#This Row],[Close]]-$B$2)/$B$2</f>
        <v>0.26696329254727474</v>
      </c>
      <c r="I1116" s="7">
        <f>(表格4[[#This Row],[Capital]]-$G$2)/$G$2</f>
        <v>-0.22475909999999974</v>
      </c>
    </row>
    <row r="1117" spans="1:9" x14ac:dyDescent="0.25">
      <c r="A1117" s="6">
        <v>40281</v>
      </c>
      <c r="B1117" s="1">
        <v>57.55</v>
      </c>
      <c r="C1117" s="4">
        <f t="shared" si="17"/>
        <v>57.116666666666674</v>
      </c>
      <c r="D1117" s="1" t="str">
        <f>IF(表格4[[#This Row],[Close]]&gt;表格4[[#This Row],[3-Day Average]],"Buy",IF(表格4[[#This Row],[Close]]&lt;表格4[[#This Row],[3-Day Average]],"Sell",""))</f>
        <v>Buy</v>
      </c>
      <c r="E1117" s="5">
        <f>IF(表格4[[#This Row],[Suggestion]]="Buy",E1116-FLOOR(E1116/表格4[[#This Row],[Close]],1)*表格4[[#This Row],[Close]],IF(表格4[[#This Row],[Suggestion]]="Sell",E1116+F1116*表格4[[#This Row],[Close]],E1116))</f>
        <v>15.140000000028522</v>
      </c>
      <c r="F1117" s="1">
        <f>IF(表格4[[#This Row],[Suggestion]]="Buy",F1116+FLOOR(E1116/表格4[[#This Row],[Close]],1),IF(表格4[[#This Row],[Suggestion]]="Sell",0,F1116))</f>
        <v>1361</v>
      </c>
      <c r="G1117" s="5">
        <f>表格4[[#This Row],[Cash]]+表格4[[#This Row],[Stock Held]]*表格4[[#This Row],[Close]]</f>
        <v>78340.690000000031</v>
      </c>
      <c r="H1117" s="7">
        <f>(表格4[[#This Row],[Close]]-$B$2)/$B$2</f>
        <v>0.28031145717463835</v>
      </c>
      <c r="I1117" s="7">
        <f>(表格4[[#This Row],[Capital]]-$G$2)/$G$2</f>
        <v>-0.21659309999999968</v>
      </c>
    </row>
    <row r="1118" spans="1:9" x14ac:dyDescent="0.25">
      <c r="A1118" s="6">
        <v>40282</v>
      </c>
      <c r="B1118" s="1">
        <v>57.75</v>
      </c>
      <c r="C1118" s="4">
        <f t="shared" si="17"/>
        <v>57.416666666666664</v>
      </c>
      <c r="D1118" s="1" t="str">
        <f>IF(表格4[[#This Row],[Close]]&gt;表格4[[#This Row],[3-Day Average]],"Buy",IF(表格4[[#This Row],[Close]]&lt;表格4[[#This Row],[3-Day Average]],"Sell",""))</f>
        <v>Buy</v>
      </c>
      <c r="E1118" s="5">
        <f>IF(表格4[[#This Row],[Suggestion]]="Buy",E1117-FLOOR(E1117/表格4[[#This Row],[Close]],1)*表格4[[#This Row],[Close]],IF(表格4[[#This Row],[Suggestion]]="Sell",E1117+F1117*表格4[[#This Row],[Close]],E1117))</f>
        <v>15.140000000028522</v>
      </c>
      <c r="F1118" s="1">
        <f>IF(表格4[[#This Row],[Suggestion]]="Buy",F1117+FLOOR(E1117/表格4[[#This Row],[Close]],1),IF(表格4[[#This Row],[Suggestion]]="Sell",0,F1117))</f>
        <v>1361</v>
      </c>
      <c r="G1118" s="5">
        <f>表格4[[#This Row],[Cash]]+表格4[[#This Row],[Stock Held]]*表格4[[#This Row],[Close]]</f>
        <v>78612.890000000029</v>
      </c>
      <c r="H1118" s="7">
        <f>(表格4[[#This Row],[Close]]-$B$2)/$B$2</f>
        <v>0.28476084538375968</v>
      </c>
      <c r="I1118" s="7">
        <f>(表格4[[#This Row],[Capital]]-$G$2)/$G$2</f>
        <v>-0.2138710999999997</v>
      </c>
    </row>
    <row r="1119" spans="1:9" x14ac:dyDescent="0.25">
      <c r="A1119" s="6">
        <v>40283</v>
      </c>
      <c r="B1119" s="1">
        <v>55.8</v>
      </c>
      <c r="C1119" s="4">
        <f t="shared" si="17"/>
        <v>57.033333333333331</v>
      </c>
      <c r="D1119" s="1" t="str">
        <f>IF(表格4[[#This Row],[Close]]&gt;表格4[[#This Row],[3-Day Average]],"Buy",IF(表格4[[#This Row],[Close]]&lt;表格4[[#This Row],[3-Day Average]],"Sell",""))</f>
        <v>Sell</v>
      </c>
      <c r="E1119" s="5">
        <f>IF(表格4[[#This Row],[Suggestion]]="Buy",E1118-FLOOR(E1118/表格4[[#This Row],[Close]],1)*表格4[[#This Row],[Close]],IF(表格4[[#This Row],[Suggestion]]="Sell",E1118+F1118*表格4[[#This Row],[Close]],E1118))</f>
        <v>75958.940000000031</v>
      </c>
      <c r="F1119" s="1">
        <f>IF(表格4[[#This Row],[Suggestion]]="Buy",F1118+FLOOR(E1118/表格4[[#This Row],[Close]],1),IF(表格4[[#This Row],[Suggestion]]="Sell",0,F1118))</f>
        <v>0</v>
      </c>
      <c r="G1119" s="5">
        <f>表格4[[#This Row],[Cash]]+表格4[[#This Row],[Stock Held]]*表格4[[#This Row],[Close]]</f>
        <v>75958.940000000031</v>
      </c>
      <c r="H1119" s="7">
        <f>(表格4[[#This Row],[Close]]-$B$2)/$B$2</f>
        <v>0.24137931034482746</v>
      </c>
      <c r="I1119" s="7">
        <f>(表格4[[#This Row],[Capital]]-$G$2)/$G$2</f>
        <v>-0.2404105999999997</v>
      </c>
    </row>
    <row r="1120" spans="1:9" x14ac:dyDescent="0.25">
      <c r="A1120" s="6">
        <v>40284</v>
      </c>
      <c r="B1120" s="1">
        <v>55.9</v>
      </c>
      <c r="C1120" s="4">
        <f t="shared" si="17"/>
        <v>56.483333333333327</v>
      </c>
      <c r="D1120" s="1" t="str">
        <f>IF(表格4[[#This Row],[Close]]&gt;表格4[[#This Row],[3-Day Average]],"Buy",IF(表格4[[#This Row],[Close]]&lt;表格4[[#This Row],[3-Day Average]],"Sell",""))</f>
        <v>Sell</v>
      </c>
      <c r="E1120" s="5">
        <f>IF(表格4[[#This Row],[Suggestion]]="Buy",E1119-FLOOR(E1119/表格4[[#This Row],[Close]],1)*表格4[[#This Row],[Close]],IF(表格4[[#This Row],[Suggestion]]="Sell",E1119+F1119*表格4[[#This Row],[Close]],E1119))</f>
        <v>75958.940000000031</v>
      </c>
      <c r="F1120" s="1">
        <f>IF(表格4[[#This Row],[Suggestion]]="Buy",F1119+FLOOR(E1119/表格4[[#This Row],[Close]],1),IF(表格4[[#This Row],[Suggestion]]="Sell",0,F1119))</f>
        <v>0</v>
      </c>
      <c r="G1120" s="5">
        <f>表格4[[#This Row],[Cash]]+表格4[[#This Row],[Stock Held]]*表格4[[#This Row],[Close]]</f>
        <v>75958.940000000031</v>
      </c>
      <c r="H1120" s="7">
        <f>(表格4[[#This Row],[Close]]-$B$2)/$B$2</f>
        <v>0.2436040044493881</v>
      </c>
      <c r="I1120" s="7">
        <f>(表格4[[#This Row],[Capital]]-$G$2)/$G$2</f>
        <v>-0.2404105999999997</v>
      </c>
    </row>
    <row r="1121" spans="1:9" x14ac:dyDescent="0.25">
      <c r="A1121" s="6">
        <v>40287</v>
      </c>
      <c r="B1121" s="1">
        <v>56.5</v>
      </c>
      <c r="C1121" s="4">
        <f t="shared" si="17"/>
        <v>56.066666666666663</v>
      </c>
      <c r="D1121" s="1" t="str">
        <f>IF(表格4[[#This Row],[Close]]&gt;表格4[[#This Row],[3-Day Average]],"Buy",IF(表格4[[#This Row],[Close]]&lt;表格4[[#This Row],[3-Day Average]],"Sell",""))</f>
        <v>Buy</v>
      </c>
      <c r="E1121" s="5">
        <f>IF(表格4[[#This Row],[Suggestion]]="Buy",E1120-FLOOR(E1120/表格4[[#This Row],[Close]],1)*表格4[[#This Row],[Close]],IF(表格4[[#This Row],[Suggestion]]="Sell",E1120+F1120*表格4[[#This Row],[Close]],E1120))</f>
        <v>22.940000000031432</v>
      </c>
      <c r="F1121" s="1">
        <f>IF(表格4[[#This Row],[Suggestion]]="Buy",F1120+FLOOR(E1120/表格4[[#This Row],[Close]],1),IF(表格4[[#This Row],[Suggestion]]="Sell",0,F1120))</f>
        <v>1344</v>
      </c>
      <c r="G1121" s="5">
        <f>表格4[[#This Row],[Cash]]+表格4[[#This Row],[Stock Held]]*表格4[[#This Row],[Close]]</f>
        <v>75958.940000000031</v>
      </c>
      <c r="H1121" s="7">
        <f>(表格4[[#This Row],[Close]]-$B$2)/$B$2</f>
        <v>0.25695216907675189</v>
      </c>
      <c r="I1121" s="7">
        <f>(表格4[[#This Row],[Capital]]-$G$2)/$G$2</f>
        <v>-0.2404105999999997</v>
      </c>
    </row>
    <row r="1122" spans="1:9" x14ac:dyDescent="0.25">
      <c r="A1122" s="6">
        <v>40288</v>
      </c>
      <c r="B1122" s="1">
        <v>56.85</v>
      </c>
      <c r="C1122" s="4">
        <f t="shared" si="17"/>
        <v>56.416666666666664</v>
      </c>
      <c r="D1122" s="1" t="str">
        <f>IF(表格4[[#This Row],[Close]]&gt;表格4[[#This Row],[3-Day Average]],"Buy",IF(表格4[[#This Row],[Close]]&lt;表格4[[#This Row],[3-Day Average]],"Sell",""))</f>
        <v>Buy</v>
      </c>
      <c r="E1122" s="5">
        <f>IF(表格4[[#This Row],[Suggestion]]="Buy",E1121-FLOOR(E1121/表格4[[#This Row],[Close]],1)*表格4[[#This Row],[Close]],IF(表格4[[#This Row],[Suggestion]]="Sell",E1121+F1121*表格4[[#This Row],[Close]],E1121))</f>
        <v>22.940000000031432</v>
      </c>
      <c r="F1122" s="1">
        <f>IF(表格4[[#This Row],[Suggestion]]="Buy",F1121+FLOOR(E1121/表格4[[#This Row],[Close]],1),IF(表格4[[#This Row],[Suggestion]]="Sell",0,F1121))</f>
        <v>1344</v>
      </c>
      <c r="G1122" s="5">
        <f>表格4[[#This Row],[Cash]]+表格4[[#This Row],[Stock Held]]*表格4[[#This Row],[Close]]</f>
        <v>76429.34000000004</v>
      </c>
      <c r="H1122" s="7">
        <f>(表格4[[#This Row],[Close]]-$B$2)/$B$2</f>
        <v>0.26473859844271408</v>
      </c>
      <c r="I1122" s="7">
        <f>(表格4[[#This Row],[Capital]]-$G$2)/$G$2</f>
        <v>-0.2357065999999996</v>
      </c>
    </row>
    <row r="1123" spans="1:9" x14ac:dyDescent="0.25">
      <c r="A1123" s="6">
        <v>40289</v>
      </c>
      <c r="B1123" s="1">
        <v>57.2</v>
      </c>
      <c r="C1123" s="4">
        <f t="shared" si="17"/>
        <v>56.85</v>
      </c>
      <c r="D1123" s="1" t="str">
        <f>IF(表格4[[#This Row],[Close]]&gt;表格4[[#This Row],[3-Day Average]],"Buy",IF(表格4[[#This Row],[Close]]&lt;表格4[[#This Row],[3-Day Average]],"Sell",""))</f>
        <v>Buy</v>
      </c>
      <c r="E1123" s="5">
        <f>IF(表格4[[#This Row],[Suggestion]]="Buy",E1122-FLOOR(E1122/表格4[[#This Row],[Close]],1)*表格4[[#This Row],[Close]],IF(表格4[[#This Row],[Suggestion]]="Sell",E1122+F1122*表格4[[#This Row],[Close]],E1122))</f>
        <v>22.940000000031432</v>
      </c>
      <c r="F1123" s="1">
        <f>IF(表格4[[#This Row],[Suggestion]]="Buy",F1122+FLOOR(E1122/表格4[[#This Row],[Close]],1),IF(表格4[[#This Row],[Suggestion]]="Sell",0,F1122))</f>
        <v>1344</v>
      </c>
      <c r="G1123" s="5">
        <f>表格4[[#This Row],[Cash]]+表格4[[#This Row],[Stock Held]]*表格4[[#This Row],[Close]]</f>
        <v>76899.740000000034</v>
      </c>
      <c r="H1123" s="7">
        <f>(表格4[[#This Row],[Close]]-$B$2)/$B$2</f>
        <v>0.27252502780867627</v>
      </c>
      <c r="I1123" s="7">
        <f>(表格4[[#This Row],[Capital]]-$G$2)/$G$2</f>
        <v>-0.23100259999999967</v>
      </c>
    </row>
    <row r="1124" spans="1:9" x14ac:dyDescent="0.25">
      <c r="A1124" s="6">
        <v>40290</v>
      </c>
      <c r="B1124" s="1">
        <v>57.1</v>
      </c>
      <c r="C1124" s="4">
        <f t="shared" si="17"/>
        <v>57.050000000000004</v>
      </c>
      <c r="D1124" s="1" t="str">
        <f>IF(表格4[[#This Row],[Close]]&gt;表格4[[#This Row],[3-Day Average]],"Buy",IF(表格4[[#This Row],[Close]]&lt;表格4[[#This Row],[3-Day Average]],"Sell",""))</f>
        <v>Buy</v>
      </c>
      <c r="E1124" s="5">
        <f>IF(表格4[[#This Row],[Suggestion]]="Buy",E1123-FLOOR(E1123/表格4[[#This Row],[Close]],1)*表格4[[#This Row],[Close]],IF(表格4[[#This Row],[Suggestion]]="Sell",E1123+F1123*表格4[[#This Row],[Close]],E1123))</f>
        <v>22.940000000031432</v>
      </c>
      <c r="F1124" s="1">
        <f>IF(表格4[[#This Row],[Suggestion]]="Buy",F1123+FLOOR(E1123/表格4[[#This Row],[Close]],1),IF(表格4[[#This Row],[Suggestion]]="Sell",0,F1123))</f>
        <v>1344</v>
      </c>
      <c r="G1124" s="5">
        <f>表格4[[#This Row],[Cash]]+表格4[[#This Row],[Stock Held]]*表格4[[#This Row],[Close]]</f>
        <v>76765.34000000004</v>
      </c>
      <c r="H1124" s="7">
        <f>(表格4[[#This Row],[Close]]-$B$2)/$B$2</f>
        <v>0.27030033370411566</v>
      </c>
      <c r="I1124" s="7">
        <f>(表格4[[#This Row],[Capital]]-$G$2)/$G$2</f>
        <v>-0.2323465999999996</v>
      </c>
    </row>
    <row r="1125" spans="1:9" x14ac:dyDescent="0.25">
      <c r="A1125" s="6">
        <v>40291</v>
      </c>
      <c r="B1125" s="1">
        <v>56.25</v>
      </c>
      <c r="C1125" s="4">
        <f t="shared" si="17"/>
        <v>56.85</v>
      </c>
      <c r="D1125" s="1" t="str">
        <f>IF(表格4[[#This Row],[Close]]&gt;表格4[[#This Row],[3-Day Average]],"Buy",IF(表格4[[#This Row],[Close]]&lt;表格4[[#This Row],[3-Day Average]],"Sell",""))</f>
        <v>Sell</v>
      </c>
      <c r="E1125" s="5">
        <f>IF(表格4[[#This Row],[Suggestion]]="Buy",E1124-FLOOR(E1124/表格4[[#This Row],[Close]],1)*表格4[[#This Row],[Close]],IF(表格4[[#This Row],[Suggestion]]="Sell",E1124+F1124*表格4[[#This Row],[Close]],E1124))</f>
        <v>75622.940000000031</v>
      </c>
      <c r="F1125" s="1">
        <f>IF(表格4[[#This Row],[Suggestion]]="Buy",F1124+FLOOR(E1124/表格4[[#This Row],[Close]],1),IF(表格4[[#This Row],[Suggestion]]="Sell",0,F1124))</f>
        <v>0</v>
      </c>
      <c r="G1125" s="5">
        <f>表格4[[#This Row],[Cash]]+表格4[[#This Row],[Stock Held]]*表格4[[#This Row],[Close]]</f>
        <v>75622.940000000031</v>
      </c>
      <c r="H1125" s="7">
        <f>(表格4[[#This Row],[Close]]-$B$2)/$B$2</f>
        <v>0.25139043381535031</v>
      </c>
      <c r="I1125" s="7">
        <f>(表格4[[#This Row],[Capital]]-$G$2)/$G$2</f>
        <v>-0.2437705999999997</v>
      </c>
    </row>
    <row r="1126" spans="1:9" x14ac:dyDescent="0.25">
      <c r="A1126" s="6">
        <v>40294</v>
      </c>
      <c r="B1126" s="1">
        <v>56.9</v>
      </c>
      <c r="C1126" s="4">
        <f t="shared" si="17"/>
        <v>56.75</v>
      </c>
      <c r="D1126" s="1" t="str">
        <f>IF(表格4[[#This Row],[Close]]&gt;表格4[[#This Row],[3-Day Average]],"Buy",IF(表格4[[#This Row],[Close]]&lt;表格4[[#This Row],[3-Day Average]],"Sell",""))</f>
        <v>Buy</v>
      </c>
      <c r="E1126" s="5">
        <f>IF(表格4[[#This Row],[Suggestion]]="Buy",E1125-FLOOR(E1125/表格4[[#This Row],[Close]],1)*表格4[[#This Row],[Close]],IF(表格4[[#This Row],[Suggestion]]="Sell",E1125+F1125*表格4[[#This Row],[Close]],E1125))</f>
        <v>2.8400000000401633</v>
      </c>
      <c r="F1126" s="1">
        <f>IF(表格4[[#This Row],[Suggestion]]="Buy",F1125+FLOOR(E1125/表格4[[#This Row],[Close]],1),IF(表格4[[#This Row],[Suggestion]]="Sell",0,F1125))</f>
        <v>1329</v>
      </c>
      <c r="G1126" s="5">
        <f>表格4[[#This Row],[Cash]]+表格4[[#This Row],[Stock Held]]*表格4[[#This Row],[Close]]</f>
        <v>75622.940000000031</v>
      </c>
      <c r="H1126" s="7">
        <f>(表格4[[#This Row],[Close]]-$B$2)/$B$2</f>
        <v>0.26585094549499433</v>
      </c>
      <c r="I1126" s="7">
        <f>(表格4[[#This Row],[Capital]]-$G$2)/$G$2</f>
        <v>-0.2437705999999997</v>
      </c>
    </row>
    <row r="1127" spans="1:9" x14ac:dyDescent="0.25">
      <c r="A1127" s="6">
        <v>40295</v>
      </c>
      <c r="B1127" s="1">
        <v>56.5</v>
      </c>
      <c r="C1127" s="4">
        <f t="shared" si="17"/>
        <v>56.550000000000004</v>
      </c>
      <c r="D1127" s="1" t="str">
        <f>IF(表格4[[#This Row],[Close]]&gt;表格4[[#This Row],[3-Day Average]],"Buy",IF(表格4[[#This Row],[Close]]&lt;表格4[[#This Row],[3-Day Average]],"Sell",""))</f>
        <v>Sell</v>
      </c>
      <c r="E1127" s="5">
        <f>IF(表格4[[#This Row],[Suggestion]]="Buy",E1126-FLOOR(E1126/表格4[[#This Row],[Close]],1)*表格4[[#This Row],[Close]],IF(表格4[[#This Row],[Suggestion]]="Sell",E1126+F1126*表格4[[#This Row],[Close]],E1126))</f>
        <v>75091.34000000004</v>
      </c>
      <c r="F1127" s="1">
        <f>IF(表格4[[#This Row],[Suggestion]]="Buy",F1126+FLOOR(E1126/表格4[[#This Row],[Close]],1),IF(表格4[[#This Row],[Suggestion]]="Sell",0,F1126))</f>
        <v>0</v>
      </c>
      <c r="G1127" s="5">
        <f>表格4[[#This Row],[Cash]]+表格4[[#This Row],[Stock Held]]*表格4[[#This Row],[Close]]</f>
        <v>75091.34000000004</v>
      </c>
      <c r="H1127" s="7">
        <f>(表格4[[#This Row],[Close]]-$B$2)/$B$2</f>
        <v>0.25695216907675189</v>
      </c>
      <c r="I1127" s="7">
        <f>(表格4[[#This Row],[Capital]]-$G$2)/$G$2</f>
        <v>-0.2490865999999996</v>
      </c>
    </row>
    <row r="1128" spans="1:9" x14ac:dyDescent="0.25">
      <c r="A1128" s="6">
        <v>40296</v>
      </c>
      <c r="B1128" s="1">
        <v>55.25</v>
      </c>
      <c r="C1128" s="4">
        <f t="shared" si="17"/>
        <v>56.216666666666669</v>
      </c>
      <c r="D1128" s="1" t="str">
        <f>IF(表格4[[#This Row],[Close]]&gt;表格4[[#This Row],[3-Day Average]],"Buy",IF(表格4[[#This Row],[Close]]&lt;表格4[[#This Row],[3-Day Average]],"Sell",""))</f>
        <v>Sell</v>
      </c>
      <c r="E1128" s="5">
        <f>IF(表格4[[#This Row],[Suggestion]]="Buy",E1127-FLOOR(E1127/表格4[[#This Row],[Close]],1)*表格4[[#This Row],[Close]],IF(表格4[[#This Row],[Suggestion]]="Sell",E1127+F1127*表格4[[#This Row],[Close]],E1127))</f>
        <v>75091.34000000004</v>
      </c>
      <c r="F1128" s="1">
        <f>IF(表格4[[#This Row],[Suggestion]]="Buy",F1127+FLOOR(E1127/表格4[[#This Row],[Close]],1),IF(表格4[[#This Row],[Suggestion]]="Sell",0,F1127))</f>
        <v>0</v>
      </c>
      <c r="G1128" s="5">
        <f>表格4[[#This Row],[Cash]]+表格4[[#This Row],[Stock Held]]*表格4[[#This Row],[Close]]</f>
        <v>75091.34000000004</v>
      </c>
      <c r="H1128" s="7">
        <f>(表格4[[#This Row],[Close]]-$B$2)/$B$2</f>
        <v>0.22914349276974408</v>
      </c>
      <c r="I1128" s="7">
        <f>(表格4[[#This Row],[Capital]]-$G$2)/$G$2</f>
        <v>-0.2490865999999996</v>
      </c>
    </row>
    <row r="1129" spans="1:9" x14ac:dyDescent="0.25">
      <c r="A1129" s="6">
        <v>40297</v>
      </c>
      <c r="B1129" s="1">
        <v>54.8</v>
      </c>
      <c r="C1129" s="4">
        <f t="shared" si="17"/>
        <v>55.516666666666673</v>
      </c>
      <c r="D1129" s="1" t="str">
        <f>IF(表格4[[#This Row],[Close]]&gt;表格4[[#This Row],[3-Day Average]],"Buy",IF(表格4[[#This Row],[Close]]&lt;表格4[[#This Row],[3-Day Average]],"Sell",""))</f>
        <v>Sell</v>
      </c>
      <c r="E1129" s="5">
        <f>IF(表格4[[#This Row],[Suggestion]]="Buy",E1128-FLOOR(E1128/表格4[[#This Row],[Close]],1)*表格4[[#This Row],[Close]],IF(表格4[[#This Row],[Suggestion]]="Sell",E1128+F1128*表格4[[#This Row],[Close]],E1128))</f>
        <v>75091.34000000004</v>
      </c>
      <c r="F1129" s="1">
        <f>IF(表格4[[#This Row],[Suggestion]]="Buy",F1128+FLOOR(E1128/表格4[[#This Row],[Close]],1),IF(表格4[[#This Row],[Suggestion]]="Sell",0,F1128))</f>
        <v>0</v>
      </c>
      <c r="G1129" s="5">
        <f>表格4[[#This Row],[Cash]]+表格4[[#This Row],[Stock Held]]*表格4[[#This Row],[Close]]</f>
        <v>75091.34000000004</v>
      </c>
      <c r="H1129" s="7">
        <f>(表格4[[#This Row],[Close]]-$B$2)/$B$2</f>
        <v>0.21913236929922122</v>
      </c>
      <c r="I1129" s="7">
        <f>(表格4[[#This Row],[Capital]]-$G$2)/$G$2</f>
        <v>-0.2490865999999996</v>
      </c>
    </row>
    <row r="1130" spans="1:9" x14ac:dyDescent="0.25">
      <c r="A1130" s="6">
        <v>40298</v>
      </c>
      <c r="B1130" s="1">
        <v>54.5</v>
      </c>
      <c r="C1130" s="4">
        <f t="shared" si="17"/>
        <v>54.85</v>
      </c>
      <c r="D1130" s="1" t="str">
        <f>IF(表格4[[#This Row],[Close]]&gt;表格4[[#This Row],[3-Day Average]],"Buy",IF(表格4[[#This Row],[Close]]&lt;表格4[[#This Row],[3-Day Average]],"Sell",""))</f>
        <v>Sell</v>
      </c>
      <c r="E1130" s="5">
        <f>IF(表格4[[#This Row],[Suggestion]]="Buy",E1129-FLOOR(E1129/表格4[[#This Row],[Close]],1)*表格4[[#This Row],[Close]],IF(表格4[[#This Row],[Suggestion]]="Sell",E1129+F1129*表格4[[#This Row],[Close]],E1129))</f>
        <v>75091.34000000004</v>
      </c>
      <c r="F1130" s="1">
        <f>IF(表格4[[#This Row],[Suggestion]]="Buy",F1129+FLOOR(E1129/表格4[[#This Row],[Close]],1),IF(表格4[[#This Row],[Suggestion]]="Sell",0,F1129))</f>
        <v>0</v>
      </c>
      <c r="G1130" s="5">
        <f>表格4[[#This Row],[Cash]]+表格4[[#This Row],[Stock Held]]*表格4[[#This Row],[Close]]</f>
        <v>75091.34000000004</v>
      </c>
      <c r="H1130" s="7">
        <f>(表格4[[#This Row],[Close]]-$B$2)/$B$2</f>
        <v>0.21245828698553942</v>
      </c>
      <c r="I1130" s="7">
        <f>(表格4[[#This Row],[Capital]]-$G$2)/$G$2</f>
        <v>-0.2490865999999996</v>
      </c>
    </row>
    <row r="1131" spans="1:9" x14ac:dyDescent="0.25">
      <c r="A1131" s="6">
        <v>40301</v>
      </c>
      <c r="B1131" s="1">
        <v>54.75</v>
      </c>
      <c r="C1131" s="4">
        <f t="shared" si="17"/>
        <v>54.683333333333337</v>
      </c>
      <c r="D1131" s="1" t="str">
        <f>IF(表格4[[#This Row],[Close]]&gt;表格4[[#This Row],[3-Day Average]],"Buy",IF(表格4[[#This Row],[Close]]&lt;表格4[[#This Row],[3-Day Average]],"Sell",""))</f>
        <v>Buy</v>
      </c>
      <c r="E1131" s="5">
        <f>IF(表格4[[#This Row],[Suggestion]]="Buy",E1130-FLOOR(E1130/表格4[[#This Row],[Close]],1)*表格4[[#This Row],[Close]],IF(表格4[[#This Row],[Suggestion]]="Sell",E1130+F1130*表格4[[#This Row],[Close]],E1130))</f>
        <v>29.090000000040163</v>
      </c>
      <c r="F1131" s="1">
        <f>IF(表格4[[#This Row],[Suggestion]]="Buy",F1130+FLOOR(E1130/表格4[[#This Row],[Close]],1),IF(表格4[[#This Row],[Suggestion]]="Sell",0,F1130))</f>
        <v>1371</v>
      </c>
      <c r="G1131" s="5">
        <f>表格4[[#This Row],[Cash]]+表格4[[#This Row],[Stock Held]]*表格4[[#This Row],[Close]]</f>
        <v>75091.34000000004</v>
      </c>
      <c r="H1131" s="7">
        <f>(表格4[[#This Row],[Close]]-$B$2)/$B$2</f>
        <v>0.21802002224694098</v>
      </c>
      <c r="I1131" s="7">
        <f>(表格4[[#This Row],[Capital]]-$G$2)/$G$2</f>
        <v>-0.2490865999999996</v>
      </c>
    </row>
    <row r="1132" spans="1:9" x14ac:dyDescent="0.25">
      <c r="A1132" s="6">
        <v>40302</v>
      </c>
      <c r="B1132" s="1">
        <v>54.3</v>
      </c>
      <c r="C1132" s="4">
        <f t="shared" si="17"/>
        <v>54.516666666666673</v>
      </c>
      <c r="D1132" s="1" t="str">
        <f>IF(表格4[[#This Row],[Close]]&gt;表格4[[#This Row],[3-Day Average]],"Buy",IF(表格4[[#This Row],[Close]]&lt;表格4[[#This Row],[3-Day Average]],"Sell",""))</f>
        <v>Sell</v>
      </c>
      <c r="E1132" s="5">
        <f>IF(表格4[[#This Row],[Suggestion]]="Buy",E1131-FLOOR(E1131/表格4[[#This Row],[Close]],1)*表格4[[#This Row],[Close]],IF(表格4[[#This Row],[Suggestion]]="Sell",E1131+F1131*表格4[[#This Row],[Close]],E1131))</f>
        <v>74474.390000000043</v>
      </c>
      <c r="F1132" s="1">
        <f>IF(表格4[[#This Row],[Suggestion]]="Buy",F1131+FLOOR(E1131/表格4[[#This Row],[Close]],1),IF(表格4[[#This Row],[Suggestion]]="Sell",0,F1131))</f>
        <v>0</v>
      </c>
      <c r="G1132" s="5">
        <f>表格4[[#This Row],[Cash]]+表格4[[#This Row],[Stock Held]]*表格4[[#This Row],[Close]]</f>
        <v>74474.390000000043</v>
      </c>
      <c r="H1132" s="7">
        <f>(表格4[[#This Row],[Close]]-$B$2)/$B$2</f>
        <v>0.20800889877641809</v>
      </c>
      <c r="I1132" s="7">
        <f>(表格4[[#This Row],[Capital]]-$G$2)/$G$2</f>
        <v>-0.25525609999999954</v>
      </c>
    </row>
    <row r="1133" spans="1:9" x14ac:dyDescent="0.25">
      <c r="A1133" s="6">
        <v>40303</v>
      </c>
      <c r="B1133" s="1">
        <v>54.6</v>
      </c>
      <c r="C1133" s="4">
        <f t="shared" si="17"/>
        <v>54.550000000000004</v>
      </c>
      <c r="D1133" s="1" t="str">
        <f>IF(表格4[[#This Row],[Close]]&gt;表格4[[#This Row],[3-Day Average]],"Buy",IF(表格4[[#This Row],[Close]]&lt;表格4[[#This Row],[3-Day Average]],"Sell",""))</f>
        <v>Buy</v>
      </c>
      <c r="E1133" s="5">
        <f>IF(表格4[[#This Row],[Suggestion]]="Buy",E1132-FLOOR(E1132/表格4[[#This Row],[Close]],1)*表格4[[#This Row],[Close]],IF(表格4[[#This Row],[Suggestion]]="Sell",E1132+F1132*表格4[[#This Row],[Close]],E1132))</f>
        <v>54.590000000040163</v>
      </c>
      <c r="F1133" s="1">
        <f>IF(表格4[[#This Row],[Suggestion]]="Buy",F1132+FLOOR(E1132/表格4[[#This Row],[Close]],1),IF(表格4[[#This Row],[Suggestion]]="Sell",0,F1132))</f>
        <v>1363</v>
      </c>
      <c r="G1133" s="5">
        <f>表格4[[#This Row],[Cash]]+表格4[[#This Row],[Stock Held]]*表格4[[#This Row],[Close]]</f>
        <v>74474.390000000043</v>
      </c>
      <c r="H1133" s="7">
        <f>(表格4[[#This Row],[Close]]-$B$2)/$B$2</f>
        <v>0.21468298109010006</v>
      </c>
      <c r="I1133" s="7">
        <f>(表格4[[#This Row],[Capital]]-$G$2)/$G$2</f>
        <v>-0.25525609999999954</v>
      </c>
    </row>
    <row r="1134" spans="1:9" x14ac:dyDescent="0.25">
      <c r="A1134" s="6">
        <v>40304</v>
      </c>
      <c r="B1134" s="1">
        <v>54.3</v>
      </c>
      <c r="C1134" s="4">
        <f t="shared" si="17"/>
        <v>54.4</v>
      </c>
      <c r="D1134" s="1" t="str">
        <f>IF(表格4[[#This Row],[Close]]&gt;表格4[[#This Row],[3-Day Average]],"Buy",IF(表格4[[#This Row],[Close]]&lt;表格4[[#This Row],[3-Day Average]],"Sell",""))</f>
        <v>Sell</v>
      </c>
      <c r="E1134" s="5">
        <f>IF(表格4[[#This Row],[Suggestion]]="Buy",E1133-FLOOR(E1133/表格4[[#This Row],[Close]],1)*表格4[[#This Row],[Close]],IF(表格4[[#This Row],[Suggestion]]="Sell",E1133+F1133*表格4[[#This Row],[Close]],E1133))</f>
        <v>74065.490000000034</v>
      </c>
      <c r="F1134" s="1">
        <f>IF(表格4[[#This Row],[Suggestion]]="Buy",F1133+FLOOR(E1133/表格4[[#This Row],[Close]],1),IF(表格4[[#This Row],[Suggestion]]="Sell",0,F1133))</f>
        <v>0</v>
      </c>
      <c r="G1134" s="5">
        <f>表格4[[#This Row],[Cash]]+表格4[[#This Row],[Stock Held]]*表格4[[#This Row],[Close]]</f>
        <v>74065.490000000034</v>
      </c>
      <c r="H1134" s="7">
        <f>(表格4[[#This Row],[Close]]-$B$2)/$B$2</f>
        <v>0.20800889877641809</v>
      </c>
      <c r="I1134" s="7">
        <f>(表格4[[#This Row],[Capital]]-$G$2)/$G$2</f>
        <v>-0.25934509999999966</v>
      </c>
    </row>
    <row r="1135" spans="1:9" x14ac:dyDescent="0.25">
      <c r="A1135" s="6">
        <v>40305</v>
      </c>
      <c r="B1135" s="1">
        <v>54.85</v>
      </c>
      <c r="C1135" s="4">
        <f t="shared" si="17"/>
        <v>54.583333333333336</v>
      </c>
      <c r="D1135" s="1" t="str">
        <f>IF(表格4[[#This Row],[Close]]&gt;表格4[[#This Row],[3-Day Average]],"Buy",IF(表格4[[#This Row],[Close]]&lt;表格4[[#This Row],[3-Day Average]],"Sell",""))</f>
        <v>Buy</v>
      </c>
      <c r="E1135" s="5">
        <f>IF(表格4[[#This Row],[Suggestion]]="Buy",E1134-FLOOR(E1134/表格4[[#This Row],[Close]],1)*表格4[[#This Row],[Close]],IF(表格4[[#This Row],[Suggestion]]="Sell",E1134+F1134*表格4[[#This Row],[Close]],E1134))</f>
        <v>17.990000000034343</v>
      </c>
      <c r="F1135" s="1">
        <f>IF(表格4[[#This Row],[Suggestion]]="Buy",F1134+FLOOR(E1134/表格4[[#This Row],[Close]],1),IF(表格4[[#This Row],[Suggestion]]="Sell",0,F1134))</f>
        <v>1350</v>
      </c>
      <c r="G1135" s="5">
        <f>表格4[[#This Row],[Cash]]+表格4[[#This Row],[Stock Held]]*表格4[[#This Row],[Close]]</f>
        <v>74065.490000000034</v>
      </c>
      <c r="H1135" s="7">
        <f>(表格4[[#This Row],[Close]]-$B$2)/$B$2</f>
        <v>0.22024471635150161</v>
      </c>
      <c r="I1135" s="7">
        <f>(表格4[[#This Row],[Capital]]-$G$2)/$G$2</f>
        <v>-0.25934509999999966</v>
      </c>
    </row>
    <row r="1136" spans="1:9" x14ac:dyDescent="0.25">
      <c r="A1136" s="6">
        <v>40308</v>
      </c>
      <c r="B1136" s="1">
        <v>54.45</v>
      </c>
      <c r="C1136" s="4">
        <f t="shared" si="17"/>
        <v>54.533333333333339</v>
      </c>
      <c r="D1136" s="1" t="str">
        <f>IF(表格4[[#This Row],[Close]]&gt;表格4[[#This Row],[3-Day Average]],"Buy",IF(表格4[[#This Row],[Close]]&lt;表格4[[#This Row],[3-Day Average]],"Sell",""))</f>
        <v>Sell</v>
      </c>
      <c r="E1136" s="5">
        <f>IF(表格4[[#This Row],[Suggestion]]="Buy",E1135-FLOOR(E1135/表格4[[#This Row],[Close]],1)*表格4[[#This Row],[Close]],IF(表格4[[#This Row],[Suggestion]]="Sell",E1135+F1135*表格4[[#This Row],[Close]],E1135))</f>
        <v>73525.490000000034</v>
      </c>
      <c r="F1136" s="1">
        <f>IF(表格4[[#This Row],[Suggestion]]="Buy",F1135+FLOOR(E1135/表格4[[#This Row],[Close]],1),IF(表格4[[#This Row],[Suggestion]]="Sell",0,F1135))</f>
        <v>0</v>
      </c>
      <c r="G1136" s="5">
        <f>表格4[[#This Row],[Cash]]+表格4[[#This Row],[Stock Held]]*表格4[[#This Row],[Close]]</f>
        <v>73525.490000000034</v>
      </c>
      <c r="H1136" s="7">
        <f>(表格4[[#This Row],[Close]]-$B$2)/$B$2</f>
        <v>0.21134593993325917</v>
      </c>
      <c r="I1136" s="7">
        <f>(表格4[[#This Row],[Capital]]-$G$2)/$G$2</f>
        <v>-0.26474509999999968</v>
      </c>
    </row>
    <row r="1137" spans="1:9" x14ac:dyDescent="0.25">
      <c r="A1137" s="6">
        <v>40309</v>
      </c>
      <c r="B1137" s="1">
        <v>54.35</v>
      </c>
      <c r="C1137" s="4">
        <f t="shared" si="17"/>
        <v>54.550000000000004</v>
      </c>
      <c r="D1137" s="1" t="str">
        <f>IF(表格4[[#This Row],[Close]]&gt;表格4[[#This Row],[3-Day Average]],"Buy",IF(表格4[[#This Row],[Close]]&lt;表格4[[#This Row],[3-Day Average]],"Sell",""))</f>
        <v>Sell</v>
      </c>
      <c r="E1137" s="5">
        <f>IF(表格4[[#This Row],[Suggestion]]="Buy",E1136-FLOOR(E1136/表格4[[#This Row],[Close]],1)*表格4[[#This Row],[Close]],IF(表格4[[#This Row],[Suggestion]]="Sell",E1136+F1136*表格4[[#This Row],[Close]],E1136))</f>
        <v>73525.490000000034</v>
      </c>
      <c r="F1137" s="1">
        <f>IF(表格4[[#This Row],[Suggestion]]="Buy",F1136+FLOOR(E1136/表格4[[#This Row],[Close]],1),IF(表格4[[#This Row],[Suggestion]]="Sell",0,F1136))</f>
        <v>0</v>
      </c>
      <c r="G1137" s="5">
        <f>表格4[[#This Row],[Cash]]+表格4[[#This Row],[Stock Held]]*表格4[[#This Row],[Close]]</f>
        <v>73525.490000000034</v>
      </c>
      <c r="H1137" s="7">
        <f>(表格4[[#This Row],[Close]]-$B$2)/$B$2</f>
        <v>0.20912124582869851</v>
      </c>
      <c r="I1137" s="7">
        <f>(表格4[[#This Row],[Capital]]-$G$2)/$G$2</f>
        <v>-0.26474509999999968</v>
      </c>
    </row>
    <row r="1138" spans="1:9" x14ac:dyDescent="0.25">
      <c r="A1138" s="6">
        <v>40310</v>
      </c>
      <c r="B1138" s="1">
        <v>54.7</v>
      </c>
      <c r="C1138" s="4">
        <f t="shared" si="17"/>
        <v>54.5</v>
      </c>
      <c r="D1138" s="1" t="str">
        <f>IF(表格4[[#This Row],[Close]]&gt;表格4[[#This Row],[3-Day Average]],"Buy",IF(表格4[[#This Row],[Close]]&lt;表格4[[#This Row],[3-Day Average]],"Sell",""))</f>
        <v>Buy</v>
      </c>
      <c r="E1138" s="5">
        <f>IF(表格4[[#This Row],[Suggestion]]="Buy",E1137-FLOOR(E1137/表格4[[#This Row],[Close]],1)*表格4[[#This Row],[Close]],IF(表格4[[#This Row],[Suggestion]]="Sell",E1137+F1137*表格4[[#This Row],[Close]],E1137))</f>
        <v>8.6900000000314321</v>
      </c>
      <c r="F1138" s="1">
        <f>IF(表格4[[#This Row],[Suggestion]]="Buy",F1137+FLOOR(E1137/表格4[[#This Row],[Close]],1),IF(表格4[[#This Row],[Suggestion]]="Sell",0,F1137))</f>
        <v>1344</v>
      </c>
      <c r="G1138" s="5">
        <f>表格4[[#This Row],[Cash]]+表格4[[#This Row],[Stock Held]]*表格4[[#This Row],[Close]]</f>
        <v>73525.490000000034</v>
      </c>
      <c r="H1138" s="7">
        <f>(表格4[[#This Row],[Close]]-$B$2)/$B$2</f>
        <v>0.21690767519466073</v>
      </c>
      <c r="I1138" s="7">
        <f>(表格4[[#This Row],[Capital]]-$G$2)/$G$2</f>
        <v>-0.26474509999999968</v>
      </c>
    </row>
    <row r="1139" spans="1:9" x14ac:dyDescent="0.25">
      <c r="A1139" s="6">
        <v>40311</v>
      </c>
      <c r="B1139" s="1">
        <v>55</v>
      </c>
      <c r="C1139" s="4">
        <f t="shared" si="17"/>
        <v>54.683333333333337</v>
      </c>
      <c r="D1139" s="1" t="str">
        <f>IF(表格4[[#This Row],[Close]]&gt;表格4[[#This Row],[3-Day Average]],"Buy",IF(表格4[[#This Row],[Close]]&lt;表格4[[#This Row],[3-Day Average]],"Sell",""))</f>
        <v>Buy</v>
      </c>
      <c r="E1139" s="5">
        <f>IF(表格4[[#This Row],[Suggestion]]="Buy",E1138-FLOOR(E1138/表格4[[#This Row],[Close]],1)*表格4[[#This Row],[Close]],IF(表格4[[#This Row],[Suggestion]]="Sell",E1138+F1138*表格4[[#This Row],[Close]],E1138))</f>
        <v>8.6900000000314321</v>
      </c>
      <c r="F1139" s="1">
        <f>IF(表格4[[#This Row],[Suggestion]]="Buy",F1138+FLOOR(E1138/表格4[[#This Row],[Close]],1),IF(表格4[[#This Row],[Suggestion]]="Sell",0,F1138))</f>
        <v>1344</v>
      </c>
      <c r="G1139" s="5">
        <f>表格4[[#This Row],[Cash]]+表格4[[#This Row],[Stock Held]]*表格4[[#This Row],[Close]]</f>
        <v>73928.690000000031</v>
      </c>
      <c r="H1139" s="7">
        <f>(表格4[[#This Row],[Close]]-$B$2)/$B$2</f>
        <v>0.22358175750834253</v>
      </c>
      <c r="I1139" s="7">
        <f>(表格4[[#This Row],[Capital]]-$G$2)/$G$2</f>
        <v>-0.2607130999999997</v>
      </c>
    </row>
    <row r="1140" spans="1:9" x14ac:dyDescent="0.25">
      <c r="A1140" s="6">
        <v>40312</v>
      </c>
      <c r="B1140" s="1">
        <v>54.85</v>
      </c>
      <c r="C1140" s="4">
        <f t="shared" si="17"/>
        <v>54.85</v>
      </c>
      <c r="D1140" s="1" t="str">
        <f>IF(表格4[[#This Row],[Close]]&gt;表格4[[#This Row],[3-Day Average]],"Buy",IF(表格4[[#This Row],[Close]]&lt;表格4[[#This Row],[3-Day Average]],"Sell",""))</f>
        <v/>
      </c>
      <c r="E1140" s="5">
        <f>IF(表格4[[#This Row],[Suggestion]]="Buy",E1139-FLOOR(E1139/表格4[[#This Row],[Close]],1)*表格4[[#This Row],[Close]],IF(表格4[[#This Row],[Suggestion]]="Sell",E1139+F1139*表格4[[#This Row],[Close]],E1139))</f>
        <v>8.6900000000314321</v>
      </c>
      <c r="F1140" s="1">
        <f>IF(表格4[[#This Row],[Suggestion]]="Buy",F1139+FLOOR(E1139/表格4[[#This Row],[Close]],1),IF(表格4[[#This Row],[Suggestion]]="Sell",0,F1139))</f>
        <v>1344</v>
      </c>
      <c r="G1140" s="5">
        <f>表格4[[#This Row],[Cash]]+表格4[[#This Row],[Stock Held]]*表格4[[#This Row],[Close]]</f>
        <v>73727.09000000004</v>
      </c>
      <c r="H1140" s="7">
        <f>(表格4[[#This Row],[Close]]-$B$2)/$B$2</f>
        <v>0.22024471635150161</v>
      </c>
      <c r="I1140" s="7">
        <f>(表格4[[#This Row],[Capital]]-$G$2)/$G$2</f>
        <v>-0.2627290999999996</v>
      </c>
    </row>
    <row r="1141" spans="1:9" x14ac:dyDescent="0.25">
      <c r="A1141" s="6">
        <v>40315</v>
      </c>
      <c r="B1141" s="1">
        <v>55</v>
      </c>
      <c r="C1141" s="4">
        <f t="shared" si="17"/>
        <v>54.949999999999996</v>
      </c>
      <c r="D1141" s="1" t="str">
        <f>IF(表格4[[#This Row],[Close]]&gt;表格4[[#This Row],[3-Day Average]],"Buy",IF(表格4[[#This Row],[Close]]&lt;表格4[[#This Row],[3-Day Average]],"Sell",""))</f>
        <v>Buy</v>
      </c>
      <c r="E1141" s="5">
        <f>IF(表格4[[#This Row],[Suggestion]]="Buy",E1140-FLOOR(E1140/表格4[[#This Row],[Close]],1)*表格4[[#This Row],[Close]],IF(表格4[[#This Row],[Suggestion]]="Sell",E1140+F1140*表格4[[#This Row],[Close]],E1140))</f>
        <v>8.6900000000314321</v>
      </c>
      <c r="F1141" s="1">
        <f>IF(表格4[[#This Row],[Suggestion]]="Buy",F1140+FLOOR(E1140/表格4[[#This Row],[Close]],1),IF(表格4[[#This Row],[Suggestion]]="Sell",0,F1140))</f>
        <v>1344</v>
      </c>
      <c r="G1141" s="5">
        <f>表格4[[#This Row],[Cash]]+表格4[[#This Row],[Stock Held]]*表格4[[#This Row],[Close]]</f>
        <v>73928.690000000031</v>
      </c>
      <c r="H1141" s="7">
        <f>(表格4[[#This Row],[Close]]-$B$2)/$B$2</f>
        <v>0.22358175750834253</v>
      </c>
      <c r="I1141" s="7">
        <f>(表格4[[#This Row],[Capital]]-$G$2)/$G$2</f>
        <v>-0.2607130999999997</v>
      </c>
    </row>
    <row r="1142" spans="1:9" x14ac:dyDescent="0.25">
      <c r="A1142" s="6">
        <v>40316</v>
      </c>
      <c r="B1142" s="1">
        <v>55.55</v>
      </c>
      <c r="C1142" s="4">
        <f t="shared" si="17"/>
        <v>55.133333333333326</v>
      </c>
      <c r="D1142" s="1" t="str">
        <f>IF(表格4[[#This Row],[Close]]&gt;表格4[[#This Row],[3-Day Average]],"Buy",IF(表格4[[#This Row],[Close]]&lt;表格4[[#This Row],[3-Day Average]],"Sell",""))</f>
        <v>Buy</v>
      </c>
      <c r="E1142" s="5">
        <f>IF(表格4[[#This Row],[Suggestion]]="Buy",E1141-FLOOR(E1141/表格4[[#This Row],[Close]],1)*表格4[[#This Row],[Close]],IF(表格4[[#This Row],[Suggestion]]="Sell",E1141+F1141*表格4[[#This Row],[Close]],E1141))</f>
        <v>8.6900000000314321</v>
      </c>
      <c r="F1142" s="1">
        <f>IF(表格4[[#This Row],[Suggestion]]="Buy",F1141+FLOOR(E1141/表格4[[#This Row],[Close]],1),IF(表格4[[#This Row],[Suggestion]]="Sell",0,F1141))</f>
        <v>1344</v>
      </c>
      <c r="G1142" s="5">
        <f>表格4[[#This Row],[Cash]]+表格4[[#This Row],[Stock Held]]*表格4[[#This Row],[Close]]</f>
        <v>74667.890000000029</v>
      </c>
      <c r="H1142" s="7">
        <f>(表格4[[#This Row],[Close]]-$B$2)/$B$2</f>
        <v>0.23581757508342588</v>
      </c>
      <c r="I1142" s="7">
        <f>(表格4[[#This Row],[Capital]]-$G$2)/$G$2</f>
        <v>-0.25332109999999969</v>
      </c>
    </row>
    <row r="1143" spans="1:9" x14ac:dyDescent="0.25">
      <c r="A1143" s="6">
        <v>40317</v>
      </c>
      <c r="B1143" s="1">
        <v>55.8</v>
      </c>
      <c r="C1143" s="4">
        <f t="shared" si="17"/>
        <v>55.449999999999996</v>
      </c>
      <c r="D1143" s="1" t="str">
        <f>IF(表格4[[#This Row],[Close]]&gt;表格4[[#This Row],[3-Day Average]],"Buy",IF(表格4[[#This Row],[Close]]&lt;表格4[[#This Row],[3-Day Average]],"Sell",""))</f>
        <v>Buy</v>
      </c>
      <c r="E1143" s="5">
        <f>IF(表格4[[#This Row],[Suggestion]]="Buy",E1142-FLOOR(E1142/表格4[[#This Row],[Close]],1)*表格4[[#This Row],[Close]],IF(表格4[[#This Row],[Suggestion]]="Sell",E1142+F1142*表格4[[#This Row],[Close]],E1142))</f>
        <v>8.6900000000314321</v>
      </c>
      <c r="F1143" s="1">
        <f>IF(表格4[[#This Row],[Suggestion]]="Buy",F1142+FLOOR(E1142/表格4[[#This Row],[Close]],1),IF(表格4[[#This Row],[Suggestion]]="Sell",0,F1142))</f>
        <v>1344</v>
      </c>
      <c r="G1143" s="5">
        <f>表格4[[#This Row],[Cash]]+表格4[[#This Row],[Stock Held]]*表格4[[#This Row],[Close]]</f>
        <v>75003.890000000029</v>
      </c>
      <c r="H1143" s="7">
        <f>(表格4[[#This Row],[Close]]-$B$2)/$B$2</f>
        <v>0.24137931034482746</v>
      </c>
      <c r="I1143" s="7">
        <f>(表格4[[#This Row],[Capital]]-$G$2)/$G$2</f>
        <v>-0.24996109999999971</v>
      </c>
    </row>
    <row r="1144" spans="1:9" x14ac:dyDescent="0.25">
      <c r="A1144" s="6">
        <v>40318</v>
      </c>
      <c r="B1144" s="1">
        <v>56.4</v>
      </c>
      <c r="C1144" s="4">
        <f t="shared" si="17"/>
        <v>55.916666666666664</v>
      </c>
      <c r="D1144" s="1" t="str">
        <f>IF(表格4[[#This Row],[Close]]&gt;表格4[[#This Row],[3-Day Average]],"Buy",IF(表格4[[#This Row],[Close]]&lt;表格4[[#This Row],[3-Day Average]],"Sell",""))</f>
        <v>Buy</v>
      </c>
      <c r="E1144" s="5">
        <f>IF(表格4[[#This Row],[Suggestion]]="Buy",E1143-FLOOR(E1143/表格4[[#This Row],[Close]],1)*表格4[[#This Row],[Close]],IF(表格4[[#This Row],[Suggestion]]="Sell",E1143+F1143*表格4[[#This Row],[Close]],E1143))</f>
        <v>8.6900000000314321</v>
      </c>
      <c r="F1144" s="1">
        <f>IF(表格4[[#This Row],[Suggestion]]="Buy",F1143+FLOOR(E1143/表格4[[#This Row],[Close]],1),IF(表格4[[#This Row],[Suggestion]]="Sell",0,F1143))</f>
        <v>1344</v>
      </c>
      <c r="G1144" s="5">
        <f>表格4[[#This Row],[Cash]]+表格4[[#This Row],[Stock Held]]*表格4[[#This Row],[Close]]</f>
        <v>75810.290000000023</v>
      </c>
      <c r="H1144" s="7">
        <f>(表格4[[#This Row],[Close]]-$B$2)/$B$2</f>
        <v>0.25472747497219123</v>
      </c>
      <c r="I1144" s="7">
        <f>(表格4[[#This Row],[Capital]]-$G$2)/$G$2</f>
        <v>-0.24189709999999978</v>
      </c>
    </row>
    <row r="1145" spans="1:9" x14ac:dyDescent="0.25">
      <c r="A1145" s="6">
        <v>40319</v>
      </c>
      <c r="B1145" s="1">
        <v>56.4</v>
      </c>
      <c r="C1145" s="4">
        <f t="shared" si="17"/>
        <v>56.199999999999996</v>
      </c>
      <c r="D1145" s="1" t="str">
        <f>IF(表格4[[#This Row],[Close]]&gt;表格4[[#This Row],[3-Day Average]],"Buy",IF(表格4[[#This Row],[Close]]&lt;表格4[[#This Row],[3-Day Average]],"Sell",""))</f>
        <v>Buy</v>
      </c>
      <c r="E1145" s="5">
        <f>IF(表格4[[#This Row],[Suggestion]]="Buy",E1144-FLOOR(E1144/表格4[[#This Row],[Close]],1)*表格4[[#This Row],[Close]],IF(表格4[[#This Row],[Suggestion]]="Sell",E1144+F1144*表格4[[#This Row],[Close]],E1144))</f>
        <v>8.6900000000314321</v>
      </c>
      <c r="F1145" s="1">
        <f>IF(表格4[[#This Row],[Suggestion]]="Buy",F1144+FLOOR(E1144/表格4[[#This Row],[Close]],1),IF(表格4[[#This Row],[Suggestion]]="Sell",0,F1144))</f>
        <v>1344</v>
      </c>
      <c r="G1145" s="5">
        <f>表格4[[#This Row],[Cash]]+表格4[[#This Row],[Stock Held]]*表格4[[#This Row],[Close]]</f>
        <v>75810.290000000023</v>
      </c>
      <c r="H1145" s="7">
        <f>(表格4[[#This Row],[Close]]-$B$2)/$B$2</f>
        <v>0.25472747497219123</v>
      </c>
      <c r="I1145" s="7">
        <f>(表格4[[#This Row],[Capital]]-$G$2)/$G$2</f>
        <v>-0.24189709999999978</v>
      </c>
    </row>
    <row r="1146" spans="1:9" x14ac:dyDescent="0.25">
      <c r="A1146" s="6">
        <v>40322</v>
      </c>
      <c r="B1146" s="1">
        <v>55.4</v>
      </c>
      <c r="C1146" s="4">
        <f t="shared" si="17"/>
        <v>56.066666666666663</v>
      </c>
      <c r="D1146" s="1" t="str">
        <f>IF(表格4[[#This Row],[Close]]&gt;表格4[[#This Row],[3-Day Average]],"Buy",IF(表格4[[#This Row],[Close]]&lt;表格4[[#This Row],[3-Day Average]],"Sell",""))</f>
        <v>Sell</v>
      </c>
      <c r="E1146" s="5">
        <f>IF(表格4[[#This Row],[Suggestion]]="Buy",E1145-FLOOR(E1145/表格4[[#This Row],[Close]],1)*表格4[[#This Row],[Close]],IF(表格4[[#This Row],[Suggestion]]="Sell",E1145+F1145*表格4[[#This Row],[Close]],E1145))</f>
        <v>74466.290000000023</v>
      </c>
      <c r="F1146" s="1">
        <f>IF(表格4[[#This Row],[Suggestion]]="Buy",F1145+FLOOR(E1145/表格4[[#This Row],[Close]],1),IF(表格4[[#This Row],[Suggestion]]="Sell",0,F1145))</f>
        <v>0</v>
      </c>
      <c r="G1146" s="5">
        <f>表格4[[#This Row],[Cash]]+表格4[[#This Row],[Stock Held]]*表格4[[#This Row],[Close]]</f>
        <v>74466.290000000023</v>
      </c>
      <c r="H1146" s="7">
        <f>(表格4[[#This Row],[Close]]-$B$2)/$B$2</f>
        <v>0.23248053392658499</v>
      </c>
      <c r="I1146" s="7">
        <f>(表格4[[#This Row],[Capital]]-$G$2)/$G$2</f>
        <v>-0.25533709999999976</v>
      </c>
    </row>
    <row r="1147" spans="1:9" x14ac:dyDescent="0.25">
      <c r="A1147" s="6">
        <v>40323</v>
      </c>
      <c r="B1147" s="1">
        <v>55.25</v>
      </c>
      <c r="C1147" s="4">
        <f t="shared" si="17"/>
        <v>55.683333333333337</v>
      </c>
      <c r="D1147" s="1" t="str">
        <f>IF(表格4[[#This Row],[Close]]&gt;表格4[[#This Row],[3-Day Average]],"Buy",IF(表格4[[#This Row],[Close]]&lt;表格4[[#This Row],[3-Day Average]],"Sell",""))</f>
        <v>Sell</v>
      </c>
      <c r="E1147" s="5">
        <f>IF(表格4[[#This Row],[Suggestion]]="Buy",E1146-FLOOR(E1146/表格4[[#This Row],[Close]],1)*表格4[[#This Row],[Close]],IF(表格4[[#This Row],[Suggestion]]="Sell",E1146+F1146*表格4[[#This Row],[Close]],E1146))</f>
        <v>74466.290000000023</v>
      </c>
      <c r="F1147" s="1">
        <f>IF(表格4[[#This Row],[Suggestion]]="Buy",F1146+FLOOR(E1146/表格4[[#This Row],[Close]],1),IF(表格4[[#This Row],[Suggestion]]="Sell",0,F1146))</f>
        <v>0</v>
      </c>
      <c r="G1147" s="5">
        <f>表格4[[#This Row],[Cash]]+表格4[[#This Row],[Stock Held]]*表格4[[#This Row],[Close]]</f>
        <v>74466.290000000023</v>
      </c>
      <c r="H1147" s="7">
        <f>(表格4[[#This Row],[Close]]-$B$2)/$B$2</f>
        <v>0.22914349276974408</v>
      </c>
      <c r="I1147" s="7">
        <f>(表格4[[#This Row],[Capital]]-$G$2)/$G$2</f>
        <v>-0.25533709999999976</v>
      </c>
    </row>
    <row r="1148" spans="1:9" x14ac:dyDescent="0.25">
      <c r="A1148" s="6">
        <v>40324</v>
      </c>
      <c r="B1148" s="1">
        <v>55.25</v>
      </c>
      <c r="C1148" s="4">
        <f t="shared" si="17"/>
        <v>55.300000000000004</v>
      </c>
      <c r="D1148" s="1" t="str">
        <f>IF(表格4[[#This Row],[Close]]&gt;表格4[[#This Row],[3-Day Average]],"Buy",IF(表格4[[#This Row],[Close]]&lt;表格4[[#This Row],[3-Day Average]],"Sell",""))</f>
        <v>Sell</v>
      </c>
      <c r="E1148" s="5">
        <f>IF(表格4[[#This Row],[Suggestion]]="Buy",E1147-FLOOR(E1147/表格4[[#This Row],[Close]],1)*表格4[[#This Row],[Close]],IF(表格4[[#This Row],[Suggestion]]="Sell",E1147+F1147*表格4[[#This Row],[Close]],E1147))</f>
        <v>74466.290000000023</v>
      </c>
      <c r="F1148" s="1">
        <f>IF(表格4[[#This Row],[Suggestion]]="Buy",F1147+FLOOR(E1147/表格4[[#This Row],[Close]],1),IF(表格4[[#This Row],[Suggestion]]="Sell",0,F1147))</f>
        <v>0</v>
      </c>
      <c r="G1148" s="5">
        <f>表格4[[#This Row],[Cash]]+表格4[[#This Row],[Stock Held]]*表格4[[#This Row],[Close]]</f>
        <v>74466.290000000023</v>
      </c>
      <c r="H1148" s="7">
        <f>(表格4[[#This Row],[Close]]-$B$2)/$B$2</f>
        <v>0.22914349276974408</v>
      </c>
      <c r="I1148" s="7">
        <f>(表格4[[#This Row],[Capital]]-$G$2)/$G$2</f>
        <v>-0.25533709999999976</v>
      </c>
    </row>
    <row r="1149" spans="1:9" x14ac:dyDescent="0.25">
      <c r="A1149" s="6">
        <v>40325</v>
      </c>
      <c r="B1149" s="1">
        <v>54.75</v>
      </c>
      <c r="C1149" s="4">
        <f t="shared" si="17"/>
        <v>55.083333333333336</v>
      </c>
      <c r="D1149" s="1" t="str">
        <f>IF(表格4[[#This Row],[Close]]&gt;表格4[[#This Row],[3-Day Average]],"Buy",IF(表格4[[#This Row],[Close]]&lt;表格4[[#This Row],[3-Day Average]],"Sell",""))</f>
        <v>Sell</v>
      </c>
      <c r="E1149" s="5">
        <f>IF(表格4[[#This Row],[Suggestion]]="Buy",E1148-FLOOR(E1148/表格4[[#This Row],[Close]],1)*表格4[[#This Row],[Close]],IF(表格4[[#This Row],[Suggestion]]="Sell",E1148+F1148*表格4[[#This Row],[Close]],E1148))</f>
        <v>74466.290000000023</v>
      </c>
      <c r="F1149" s="1">
        <f>IF(表格4[[#This Row],[Suggestion]]="Buy",F1148+FLOOR(E1148/表格4[[#This Row],[Close]],1),IF(表格4[[#This Row],[Suggestion]]="Sell",0,F1148))</f>
        <v>0</v>
      </c>
      <c r="G1149" s="5">
        <f>表格4[[#This Row],[Cash]]+表格4[[#This Row],[Stock Held]]*表格4[[#This Row],[Close]]</f>
        <v>74466.290000000023</v>
      </c>
      <c r="H1149" s="7">
        <f>(表格4[[#This Row],[Close]]-$B$2)/$B$2</f>
        <v>0.21802002224694098</v>
      </c>
      <c r="I1149" s="7">
        <f>(表格4[[#This Row],[Capital]]-$G$2)/$G$2</f>
        <v>-0.25533709999999976</v>
      </c>
    </row>
    <row r="1150" spans="1:9" x14ac:dyDescent="0.25">
      <c r="A1150" s="6">
        <v>40326</v>
      </c>
      <c r="B1150" s="1">
        <v>54.8</v>
      </c>
      <c r="C1150" s="4">
        <f t="shared" si="17"/>
        <v>54.933333333333337</v>
      </c>
      <c r="D1150" s="1" t="str">
        <f>IF(表格4[[#This Row],[Close]]&gt;表格4[[#This Row],[3-Day Average]],"Buy",IF(表格4[[#This Row],[Close]]&lt;表格4[[#This Row],[3-Day Average]],"Sell",""))</f>
        <v>Sell</v>
      </c>
      <c r="E1150" s="5">
        <f>IF(表格4[[#This Row],[Suggestion]]="Buy",E1149-FLOOR(E1149/表格4[[#This Row],[Close]],1)*表格4[[#This Row],[Close]],IF(表格4[[#This Row],[Suggestion]]="Sell",E1149+F1149*表格4[[#This Row],[Close]],E1149))</f>
        <v>74466.290000000023</v>
      </c>
      <c r="F1150" s="1">
        <f>IF(表格4[[#This Row],[Suggestion]]="Buy",F1149+FLOOR(E1149/表格4[[#This Row],[Close]],1),IF(表格4[[#This Row],[Suggestion]]="Sell",0,F1149))</f>
        <v>0</v>
      </c>
      <c r="G1150" s="5">
        <f>表格4[[#This Row],[Cash]]+表格4[[#This Row],[Stock Held]]*表格4[[#This Row],[Close]]</f>
        <v>74466.290000000023</v>
      </c>
      <c r="H1150" s="7">
        <f>(表格4[[#This Row],[Close]]-$B$2)/$B$2</f>
        <v>0.21913236929922122</v>
      </c>
      <c r="I1150" s="7">
        <f>(表格4[[#This Row],[Capital]]-$G$2)/$G$2</f>
        <v>-0.25533709999999976</v>
      </c>
    </row>
    <row r="1151" spans="1:9" x14ac:dyDescent="0.25">
      <c r="A1151" s="6">
        <v>40329</v>
      </c>
      <c r="B1151" s="1">
        <v>54.85</v>
      </c>
      <c r="C1151" s="4">
        <f t="shared" si="17"/>
        <v>54.800000000000004</v>
      </c>
      <c r="D1151" s="1" t="str">
        <f>IF(表格4[[#This Row],[Close]]&gt;表格4[[#This Row],[3-Day Average]],"Buy",IF(表格4[[#This Row],[Close]]&lt;表格4[[#This Row],[3-Day Average]],"Sell",""))</f>
        <v>Buy</v>
      </c>
      <c r="E1151" s="5">
        <f>IF(表格4[[#This Row],[Suggestion]]="Buy",E1150-FLOOR(E1150/表格4[[#This Row],[Close]],1)*表格4[[#This Row],[Close]],IF(表格4[[#This Row],[Suggestion]]="Sell",E1150+F1150*表格4[[#This Row],[Close]],E1150))</f>
        <v>34.840000000025611</v>
      </c>
      <c r="F1151" s="1">
        <f>IF(表格4[[#This Row],[Suggestion]]="Buy",F1150+FLOOR(E1150/表格4[[#This Row],[Close]],1),IF(表格4[[#This Row],[Suggestion]]="Sell",0,F1150))</f>
        <v>1357</v>
      </c>
      <c r="G1151" s="5">
        <f>表格4[[#This Row],[Cash]]+表格4[[#This Row],[Stock Held]]*表格4[[#This Row],[Close]]</f>
        <v>74466.290000000023</v>
      </c>
      <c r="H1151" s="7">
        <f>(表格4[[#This Row],[Close]]-$B$2)/$B$2</f>
        <v>0.22024471635150161</v>
      </c>
      <c r="I1151" s="7">
        <f>(表格4[[#This Row],[Capital]]-$G$2)/$G$2</f>
        <v>-0.25533709999999976</v>
      </c>
    </row>
    <row r="1152" spans="1:9" x14ac:dyDescent="0.25">
      <c r="A1152" s="6">
        <v>40330</v>
      </c>
      <c r="B1152" s="1">
        <v>55.2</v>
      </c>
      <c r="C1152" s="4">
        <f t="shared" si="17"/>
        <v>54.95000000000001</v>
      </c>
      <c r="D1152" s="1" t="str">
        <f>IF(表格4[[#This Row],[Close]]&gt;表格4[[#This Row],[3-Day Average]],"Buy",IF(表格4[[#This Row],[Close]]&lt;表格4[[#This Row],[3-Day Average]],"Sell",""))</f>
        <v>Buy</v>
      </c>
      <c r="E1152" s="5">
        <f>IF(表格4[[#This Row],[Suggestion]]="Buy",E1151-FLOOR(E1151/表格4[[#This Row],[Close]],1)*表格4[[#This Row],[Close]],IF(表格4[[#This Row],[Suggestion]]="Sell",E1151+F1151*表格4[[#This Row],[Close]],E1151))</f>
        <v>34.840000000025611</v>
      </c>
      <c r="F1152" s="1">
        <f>IF(表格4[[#This Row],[Suggestion]]="Buy",F1151+FLOOR(E1151/表格4[[#This Row],[Close]],1),IF(表格4[[#This Row],[Suggestion]]="Sell",0,F1151))</f>
        <v>1357</v>
      </c>
      <c r="G1152" s="5">
        <f>表格4[[#This Row],[Cash]]+表格4[[#This Row],[Stock Held]]*表格4[[#This Row],[Close]]</f>
        <v>74941.240000000034</v>
      </c>
      <c r="H1152" s="7">
        <f>(表格4[[#This Row],[Close]]-$B$2)/$B$2</f>
        <v>0.22803114571746383</v>
      </c>
      <c r="I1152" s="7">
        <f>(表格4[[#This Row],[Capital]]-$G$2)/$G$2</f>
        <v>-0.25058759999999963</v>
      </c>
    </row>
    <row r="1153" spans="1:9" x14ac:dyDescent="0.25">
      <c r="A1153" s="6">
        <v>40331</v>
      </c>
      <c r="B1153" s="1">
        <v>54.8</v>
      </c>
      <c r="C1153" s="4">
        <f t="shared" si="17"/>
        <v>54.95000000000001</v>
      </c>
      <c r="D1153" s="1" t="str">
        <f>IF(表格4[[#This Row],[Close]]&gt;表格4[[#This Row],[3-Day Average]],"Buy",IF(表格4[[#This Row],[Close]]&lt;表格4[[#This Row],[3-Day Average]],"Sell",""))</f>
        <v>Sell</v>
      </c>
      <c r="E1153" s="5">
        <f>IF(表格4[[#This Row],[Suggestion]]="Buy",E1152-FLOOR(E1152/表格4[[#This Row],[Close]],1)*表格4[[#This Row],[Close]],IF(表格4[[#This Row],[Suggestion]]="Sell",E1152+F1152*表格4[[#This Row],[Close]],E1152))</f>
        <v>74398.440000000017</v>
      </c>
      <c r="F1153" s="1">
        <f>IF(表格4[[#This Row],[Suggestion]]="Buy",F1152+FLOOR(E1152/表格4[[#This Row],[Close]],1),IF(表格4[[#This Row],[Suggestion]]="Sell",0,F1152))</f>
        <v>0</v>
      </c>
      <c r="G1153" s="5">
        <f>表格4[[#This Row],[Cash]]+表格4[[#This Row],[Stock Held]]*表格4[[#This Row],[Close]]</f>
        <v>74398.440000000017</v>
      </c>
      <c r="H1153" s="7">
        <f>(表格4[[#This Row],[Close]]-$B$2)/$B$2</f>
        <v>0.21913236929922122</v>
      </c>
      <c r="I1153" s="7">
        <f>(表格4[[#This Row],[Capital]]-$G$2)/$G$2</f>
        <v>-0.25601559999999984</v>
      </c>
    </row>
    <row r="1154" spans="1:9" x14ac:dyDescent="0.25">
      <c r="A1154" s="6">
        <v>40332</v>
      </c>
      <c r="B1154" s="1">
        <v>54.75</v>
      </c>
      <c r="C1154" s="4">
        <f t="shared" si="17"/>
        <v>54.916666666666664</v>
      </c>
      <c r="D1154" s="1" t="str">
        <f>IF(表格4[[#This Row],[Close]]&gt;表格4[[#This Row],[3-Day Average]],"Buy",IF(表格4[[#This Row],[Close]]&lt;表格4[[#This Row],[3-Day Average]],"Sell",""))</f>
        <v>Sell</v>
      </c>
      <c r="E1154" s="5">
        <f>IF(表格4[[#This Row],[Suggestion]]="Buy",E1153-FLOOR(E1153/表格4[[#This Row],[Close]],1)*表格4[[#This Row],[Close]],IF(表格4[[#This Row],[Suggestion]]="Sell",E1153+F1153*表格4[[#This Row],[Close]],E1153))</f>
        <v>74398.440000000017</v>
      </c>
      <c r="F1154" s="1">
        <f>IF(表格4[[#This Row],[Suggestion]]="Buy",F1153+FLOOR(E1153/表格4[[#This Row],[Close]],1),IF(表格4[[#This Row],[Suggestion]]="Sell",0,F1153))</f>
        <v>0</v>
      </c>
      <c r="G1154" s="5">
        <f>表格4[[#This Row],[Cash]]+表格4[[#This Row],[Stock Held]]*表格4[[#This Row],[Close]]</f>
        <v>74398.440000000017</v>
      </c>
      <c r="H1154" s="7">
        <f>(表格4[[#This Row],[Close]]-$B$2)/$B$2</f>
        <v>0.21802002224694098</v>
      </c>
      <c r="I1154" s="7">
        <f>(表格4[[#This Row],[Capital]]-$G$2)/$G$2</f>
        <v>-0.25601559999999984</v>
      </c>
    </row>
    <row r="1155" spans="1:9" x14ac:dyDescent="0.25">
      <c r="A1155" s="6">
        <v>40333</v>
      </c>
      <c r="B1155" s="1">
        <v>54.55</v>
      </c>
      <c r="C1155" s="4">
        <f t="shared" si="17"/>
        <v>54.699999999999996</v>
      </c>
      <c r="D1155" s="1" t="str">
        <f>IF(表格4[[#This Row],[Close]]&gt;表格4[[#This Row],[3-Day Average]],"Buy",IF(表格4[[#This Row],[Close]]&lt;表格4[[#This Row],[3-Day Average]],"Sell",""))</f>
        <v>Sell</v>
      </c>
      <c r="E1155" s="5">
        <f>IF(表格4[[#This Row],[Suggestion]]="Buy",E1154-FLOOR(E1154/表格4[[#This Row],[Close]],1)*表格4[[#This Row],[Close]],IF(表格4[[#This Row],[Suggestion]]="Sell",E1154+F1154*表格4[[#This Row],[Close]],E1154))</f>
        <v>74398.440000000017</v>
      </c>
      <c r="F1155" s="1">
        <f>IF(表格4[[#This Row],[Suggestion]]="Buy",F1154+FLOOR(E1154/表格4[[#This Row],[Close]],1),IF(表格4[[#This Row],[Suggestion]]="Sell",0,F1154))</f>
        <v>0</v>
      </c>
      <c r="G1155" s="5">
        <f>表格4[[#This Row],[Cash]]+表格4[[#This Row],[Stock Held]]*表格4[[#This Row],[Close]]</f>
        <v>74398.440000000017</v>
      </c>
      <c r="H1155" s="7">
        <f>(表格4[[#This Row],[Close]]-$B$2)/$B$2</f>
        <v>0.21357063403781967</v>
      </c>
      <c r="I1155" s="7">
        <f>(表格4[[#This Row],[Capital]]-$G$2)/$G$2</f>
        <v>-0.25601559999999984</v>
      </c>
    </row>
    <row r="1156" spans="1:9" x14ac:dyDescent="0.25">
      <c r="A1156" s="6">
        <v>40336</v>
      </c>
      <c r="B1156" s="1">
        <v>54.3</v>
      </c>
      <c r="C1156" s="4">
        <f t="shared" si="17"/>
        <v>54.533333333333331</v>
      </c>
      <c r="D1156" s="1" t="str">
        <f>IF(表格4[[#This Row],[Close]]&gt;表格4[[#This Row],[3-Day Average]],"Buy",IF(表格4[[#This Row],[Close]]&lt;表格4[[#This Row],[3-Day Average]],"Sell",""))</f>
        <v>Sell</v>
      </c>
      <c r="E1156" s="5">
        <f>IF(表格4[[#This Row],[Suggestion]]="Buy",E1155-FLOOR(E1155/表格4[[#This Row],[Close]],1)*表格4[[#This Row],[Close]],IF(表格4[[#This Row],[Suggestion]]="Sell",E1155+F1155*表格4[[#This Row],[Close]],E1155))</f>
        <v>74398.440000000017</v>
      </c>
      <c r="F1156" s="1">
        <f>IF(表格4[[#This Row],[Suggestion]]="Buy",F1155+FLOOR(E1155/表格4[[#This Row],[Close]],1),IF(表格4[[#This Row],[Suggestion]]="Sell",0,F1155))</f>
        <v>0</v>
      </c>
      <c r="G1156" s="5">
        <f>表格4[[#This Row],[Cash]]+表格4[[#This Row],[Stock Held]]*表格4[[#This Row],[Close]]</f>
        <v>74398.440000000017</v>
      </c>
      <c r="H1156" s="7">
        <f>(表格4[[#This Row],[Close]]-$B$2)/$B$2</f>
        <v>0.20800889877641809</v>
      </c>
      <c r="I1156" s="7">
        <f>(表格4[[#This Row],[Capital]]-$G$2)/$G$2</f>
        <v>-0.25601559999999984</v>
      </c>
    </row>
    <row r="1157" spans="1:9" x14ac:dyDescent="0.25">
      <c r="A1157" s="6">
        <v>40337</v>
      </c>
      <c r="B1157" s="1">
        <v>54.5</v>
      </c>
      <c r="C1157" s="4">
        <f t="shared" ref="C1157:C1220" si="18">AVERAGE(B1155:B1157)</f>
        <v>54.449999999999996</v>
      </c>
      <c r="D1157" s="1" t="str">
        <f>IF(表格4[[#This Row],[Close]]&gt;表格4[[#This Row],[3-Day Average]],"Buy",IF(表格4[[#This Row],[Close]]&lt;表格4[[#This Row],[3-Day Average]],"Sell",""))</f>
        <v>Buy</v>
      </c>
      <c r="E1157" s="5">
        <f>IF(表格4[[#This Row],[Suggestion]]="Buy",E1156-FLOOR(E1156/表格4[[#This Row],[Close]],1)*表格4[[#This Row],[Close]],IF(表格4[[#This Row],[Suggestion]]="Sell",E1156+F1156*表格4[[#This Row],[Close]],E1156))</f>
        <v>5.9400000000168802</v>
      </c>
      <c r="F1157" s="1">
        <f>IF(表格4[[#This Row],[Suggestion]]="Buy",F1156+FLOOR(E1156/表格4[[#This Row],[Close]],1),IF(表格4[[#This Row],[Suggestion]]="Sell",0,F1156))</f>
        <v>1365</v>
      </c>
      <c r="G1157" s="5">
        <f>表格4[[#This Row],[Cash]]+表格4[[#This Row],[Stock Held]]*表格4[[#This Row],[Close]]</f>
        <v>74398.440000000017</v>
      </c>
      <c r="H1157" s="7">
        <f>(表格4[[#This Row],[Close]]-$B$2)/$B$2</f>
        <v>0.21245828698553942</v>
      </c>
      <c r="I1157" s="7">
        <f>(表格4[[#This Row],[Capital]]-$G$2)/$G$2</f>
        <v>-0.25601559999999984</v>
      </c>
    </row>
    <row r="1158" spans="1:9" x14ac:dyDescent="0.25">
      <c r="A1158" s="6">
        <v>40338</v>
      </c>
      <c r="B1158" s="1">
        <v>54.95</v>
      </c>
      <c r="C1158" s="4">
        <f t="shared" si="18"/>
        <v>54.583333333333336</v>
      </c>
      <c r="D1158" s="1" t="str">
        <f>IF(表格4[[#This Row],[Close]]&gt;表格4[[#This Row],[3-Day Average]],"Buy",IF(表格4[[#This Row],[Close]]&lt;表格4[[#This Row],[3-Day Average]],"Sell",""))</f>
        <v>Buy</v>
      </c>
      <c r="E1158" s="5">
        <f>IF(表格4[[#This Row],[Suggestion]]="Buy",E1157-FLOOR(E1157/表格4[[#This Row],[Close]],1)*表格4[[#This Row],[Close]],IF(表格4[[#This Row],[Suggestion]]="Sell",E1157+F1157*表格4[[#This Row],[Close]],E1157))</f>
        <v>5.9400000000168802</v>
      </c>
      <c r="F1158" s="1">
        <f>IF(表格4[[#This Row],[Suggestion]]="Buy",F1157+FLOOR(E1157/表格4[[#This Row],[Close]],1),IF(表格4[[#This Row],[Suggestion]]="Sell",0,F1157))</f>
        <v>1365</v>
      </c>
      <c r="G1158" s="5">
        <f>表格4[[#This Row],[Cash]]+表格4[[#This Row],[Stock Held]]*表格4[[#This Row],[Close]]</f>
        <v>75012.690000000017</v>
      </c>
      <c r="H1158" s="7">
        <f>(表格4[[#This Row],[Close]]-$B$2)/$B$2</f>
        <v>0.22246941045606228</v>
      </c>
      <c r="I1158" s="7">
        <f>(表格4[[#This Row],[Capital]]-$G$2)/$G$2</f>
        <v>-0.24987309999999982</v>
      </c>
    </row>
    <row r="1159" spans="1:9" x14ac:dyDescent="0.25">
      <c r="A1159" s="6">
        <v>40339</v>
      </c>
      <c r="B1159" s="1">
        <v>55.05</v>
      </c>
      <c r="C1159" s="4">
        <f t="shared" si="18"/>
        <v>54.833333333333336</v>
      </c>
      <c r="D1159" s="1" t="str">
        <f>IF(表格4[[#This Row],[Close]]&gt;表格4[[#This Row],[3-Day Average]],"Buy",IF(表格4[[#This Row],[Close]]&lt;表格4[[#This Row],[3-Day Average]],"Sell",""))</f>
        <v>Buy</v>
      </c>
      <c r="E1159" s="5">
        <f>IF(表格4[[#This Row],[Suggestion]]="Buy",E1158-FLOOR(E1158/表格4[[#This Row],[Close]],1)*表格4[[#This Row],[Close]],IF(表格4[[#This Row],[Suggestion]]="Sell",E1158+F1158*表格4[[#This Row],[Close]],E1158))</f>
        <v>5.9400000000168802</v>
      </c>
      <c r="F1159" s="1">
        <f>IF(表格4[[#This Row],[Suggestion]]="Buy",F1158+FLOOR(E1158/表格4[[#This Row],[Close]],1),IF(表格4[[#This Row],[Suggestion]]="Sell",0,F1158))</f>
        <v>1365</v>
      </c>
      <c r="G1159" s="5">
        <f>表格4[[#This Row],[Cash]]+表格4[[#This Row],[Stock Held]]*表格4[[#This Row],[Close]]</f>
        <v>75149.190000000017</v>
      </c>
      <c r="H1159" s="7">
        <f>(表格4[[#This Row],[Close]]-$B$2)/$B$2</f>
        <v>0.22469410456062278</v>
      </c>
      <c r="I1159" s="7">
        <f>(表格4[[#This Row],[Capital]]-$G$2)/$G$2</f>
        <v>-0.24850809999999984</v>
      </c>
    </row>
    <row r="1160" spans="1:9" x14ac:dyDescent="0.25">
      <c r="A1160" s="6">
        <v>40340</v>
      </c>
      <c r="B1160" s="1">
        <v>55.4</v>
      </c>
      <c r="C1160" s="4">
        <f t="shared" si="18"/>
        <v>55.133333333333333</v>
      </c>
      <c r="D1160" s="1" t="str">
        <f>IF(表格4[[#This Row],[Close]]&gt;表格4[[#This Row],[3-Day Average]],"Buy",IF(表格4[[#This Row],[Close]]&lt;表格4[[#This Row],[3-Day Average]],"Sell",""))</f>
        <v>Buy</v>
      </c>
      <c r="E1160" s="5">
        <f>IF(表格4[[#This Row],[Suggestion]]="Buy",E1159-FLOOR(E1159/表格4[[#This Row],[Close]],1)*表格4[[#This Row],[Close]],IF(表格4[[#This Row],[Suggestion]]="Sell",E1159+F1159*表格4[[#This Row],[Close]],E1159))</f>
        <v>5.9400000000168802</v>
      </c>
      <c r="F1160" s="1">
        <f>IF(表格4[[#This Row],[Suggestion]]="Buy",F1159+FLOOR(E1159/表格4[[#This Row],[Close]],1),IF(表格4[[#This Row],[Suggestion]]="Sell",0,F1159))</f>
        <v>1365</v>
      </c>
      <c r="G1160" s="5">
        <f>表格4[[#This Row],[Cash]]+表格4[[#This Row],[Stock Held]]*表格4[[#This Row],[Close]]</f>
        <v>75626.940000000017</v>
      </c>
      <c r="H1160" s="7">
        <f>(表格4[[#This Row],[Close]]-$B$2)/$B$2</f>
        <v>0.23248053392658499</v>
      </c>
      <c r="I1160" s="7">
        <f>(表格4[[#This Row],[Capital]]-$G$2)/$G$2</f>
        <v>-0.24373059999999983</v>
      </c>
    </row>
    <row r="1161" spans="1:9" x14ac:dyDescent="0.25">
      <c r="A1161" s="6">
        <v>40343</v>
      </c>
      <c r="B1161" s="1">
        <v>55.4</v>
      </c>
      <c r="C1161" s="4">
        <f t="shared" si="18"/>
        <v>55.283333333333331</v>
      </c>
      <c r="D1161" s="1" t="str">
        <f>IF(表格4[[#This Row],[Close]]&gt;表格4[[#This Row],[3-Day Average]],"Buy",IF(表格4[[#This Row],[Close]]&lt;表格4[[#This Row],[3-Day Average]],"Sell",""))</f>
        <v>Buy</v>
      </c>
      <c r="E1161" s="5">
        <f>IF(表格4[[#This Row],[Suggestion]]="Buy",E1160-FLOOR(E1160/表格4[[#This Row],[Close]],1)*表格4[[#This Row],[Close]],IF(表格4[[#This Row],[Suggestion]]="Sell",E1160+F1160*表格4[[#This Row],[Close]],E1160))</f>
        <v>5.9400000000168802</v>
      </c>
      <c r="F1161" s="1">
        <f>IF(表格4[[#This Row],[Suggestion]]="Buy",F1160+FLOOR(E1160/表格4[[#This Row],[Close]],1),IF(表格4[[#This Row],[Suggestion]]="Sell",0,F1160))</f>
        <v>1365</v>
      </c>
      <c r="G1161" s="5">
        <f>表格4[[#This Row],[Cash]]+表格4[[#This Row],[Stock Held]]*表格4[[#This Row],[Close]]</f>
        <v>75626.940000000017</v>
      </c>
      <c r="H1161" s="7">
        <f>(表格4[[#This Row],[Close]]-$B$2)/$B$2</f>
        <v>0.23248053392658499</v>
      </c>
      <c r="I1161" s="7">
        <f>(表格4[[#This Row],[Capital]]-$G$2)/$G$2</f>
        <v>-0.24373059999999983</v>
      </c>
    </row>
    <row r="1162" spans="1:9" x14ac:dyDescent="0.25">
      <c r="A1162" s="6">
        <v>40344</v>
      </c>
      <c r="B1162" s="1">
        <v>55.35</v>
      </c>
      <c r="C1162" s="4">
        <f t="shared" si="18"/>
        <v>55.383333333333333</v>
      </c>
      <c r="D1162" s="1" t="str">
        <f>IF(表格4[[#This Row],[Close]]&gt;表格4[[#This Row],[3-Day Average]],"Buy",IF(表格4[[#This Row],[Close]]&lt;表格4[[#This Row],[3-Day Average]],"Sell",""))</f>
        <v>Sell</v>
      </c>
      <c r="E1162" s="5">
        <f>IF(表格4[[#This Row],[Suggestion]]="Buy",E1161-FLOOR(E1161/表格4[[#This Row],[Close]],1)*表格4[[#This Row],[Close]],IF(表格4[[#This Row],[Suggestion]]="Sell",E1161+F1161*表格4[[#This Row],[Close]],E1161))</f>
        <v>75558.690000000017</v>
      </c>
      <c r="F1162" s="1">
        <f>IF(表格4[[#This Row],[Suggestion]]="Buy",F1161+FLOOR(E1161/表格4[[#This Row],[Close]],1),IF(表格4[[#This Row],[Suggestion]]="Sell",0,F1161))</f>
        <v>0</v>
      </c>
      <c r="G1162" s="5">
        <f>表格4[[#This Row],[Cash]]+表格4[[#This Row],[Stock Held]]*表格4[[#This Row],[Close]]</f>
        <v>75558.690000000017</v>
      </c>
      <c r="H1162" s="7">
        <f>(表格4[[#This Row],[Close]]-$B$2)/$B$2</f>
        <v>0.23136818687430474</v>
      </c>
      <c r="I1162" s="7">
        <f>(表格4[[#This Row],[Capital]]-$G$2)/$G$2</f>
        <v>-0.24441309999999983</v>
      </c>
    </row>
    <row r="1163" spans="1:9" x14ac:dyDescent="0.25">
      <c r="A1163" s="6">
        <v>40345</v>
      </c>
      <c r="B1163" s="1">
        <v>55.15</v>
      </c>
      <c r="C1163" s="4">
        <f t="shared" si="18"/>
        <v>55.300000000000004</v>
      </c>
      <c r="D1163" s="1" t="str">
        <f>IF(表格4[[#This Row],[Close]]&gt;表格4[[#This Row],[3-Day Average]],"Buy",IF(表格4[[#This Row],[Close]]&lt;表格4[[#This Row],[3-Day Average]],"Sell",""))</f>
        <v>Sell</v>
      </c>
      <c r="E1163" s="5">
        <f>IF(表格4[[#This Row],[Suggestion]]="Buy",E1162-FLOOR(E1162/表格4[[#This Row],[Close]],1)*表格4[[#This Row],[Close]],IF(表格4[[#This Row],[Suggestion]]="Sell",E1162+F1162*表格4[[#This Row],[Close]],E1162))</f>
        <v>75558.690000000017</v>
      </c>
      <c r="F1163" s="1">
        <f>IF(表格4[[#This Row],[Suggestion]]="Buy",F1162+FLOOR(E1162/表格4[[#This Row],[Close]],1),IF(表格4[[#This Row],[Suggestion]]="Sell",0,F1162))</f>
        <v>0</v>
      </c>
      <c r="G1163" s="5">
        <f>表格4[[#This Row],[Cash]]+表格4[[#This Row],[Stock Held]]*表格4[[#This Row],[Close]]</f>
        <v>75558.690000000017</v>
      </c>
      <c r="H1163" s="7">
        <f>(表格4[[#This Row],[Close]]-$B$2)/$B$2</f>
        <v>0.22691879866518344</v>
      </c>
      <c r="I1163" s="7">
        <f>(表格4[[#This Row],[Capital]]-$G$2)/$G$2</f>
        <v>-0.24441309999999983</v>
      </c>
    </row>
    <row r="1164" spans="1:9" x14ac:dyDescent="0.25">
      <c r="A1164" s="6">
        <v>40346</v>
      </c>
      <c r="B1164" s="1">
        <v>55.45</v>
      </c>
      <c r="C1164" s="4">
        <f t="shared" si="18"/>
        <v>55.316666666666663</v>
      </c>
      <c r="D1164" s="1" t="str">
        <f>IF(表格4[[#This Row],[Close]]&gt;表格4[[#This Row],[3-Day Average]],"Buy",IF(表格4[[#This Row],[Close]]&lt;表格4[[#This Row],[3-Day Average]],"Sell",""))</f>
        <v>Buy</v>
      </c>
      <c r="E1164" s="5">
        <f>IF(表格4[[#This Row],[Suggestion]]="Buy",E1163-FLOOR(E1163/表格4[[#This Row],[Close]],1)*表格4[[#This Row],[Close]],IF(表格4[[#This Row],[Suggestion]]="Sell",E1163+F1163*表格4[[#This Row],[Close]],E1163))</f>
        <v>35.790000000008149</v>
      </c>
      <c r="F1164" s="1">
        <f>IF(表格4[[#This Row],[Suggestion]]="Buy",F1163+FLOOR(E1163/表格4[[#This Row],[Close]],1),IF(表格4[[#This Row],[Suggestion]]="Sell",0,F1163))</f>
        <v>1362</v>
      </c>
      <c r="G1164" s="5">
        <f>表格4[[#This Row],[Cash]]+表格4[[#This Row],[Stock Held]]*表格4[[#This Row],[Close]]</f>
        <v>75558.690000000017</v>
      </c>
      <c r="H1164" s="7">
        <f>(表格4[[#This Row],[Close]]-$B$2)/$B$2</f>
        <v>0.23359288097886538</v>
      </c>
      <c r="I1164" s="7">
        <f>(表格4[[#This Row],[Capital]]-$G$2)/$G$2</f>
        <v>-0.24441309999999983</v>
      </c>
    </row>
    <row r="1165" spans="1:9" x14ac:dyDescent="0.25">
      <c r="A1165" s="6">
        <v>40347</v>
      </c>
      <c r="B1165" s="1">
        <v>55.7</v>
      </c>
      <c r="C1165" s="4">
        <f t="shared" si="18"/>
        <v>55.433333333333337</v>
      </c>
      <c r="D1165" s="1" t="str">
        <f>IF(表格4[[#This Row],[Close]]&gt;表格4[[#This Row],[3-Day Average]],"Buy",IF(表格4[[#This Row],[Close]]&lt;表格4[[#This Row],[3-Day Average]],"Sell",""))</f>
        <v>Buy</v>
      </c>
      <c r="E1165" s="5">
        <f>IF(表格4[[#This Row],[Suggestion]]="Buy",E1164-FLOOR(E1164/表格4[[#This Row],[Close]],1)*表格4[[#This Row],[Close]],IF(表格4[[#This Row],[Suggestion]]="Sell",E1164+F1164*表格4[[#This Row],[Close]],E1164))</f>
        <v>35.790000000008149</v>
      </c>
      <c r="F1165" s="1">
        <f>IF(表格4[[#This Row],[Suggestion]]="Buy",F1164+FLOOR(E1164/表格4[[#This Row],[Close]],1),IF(表格4[[#This Row],[Suggestion]]="Sell",0,F1164))</f>
        <v>1362</v>
      </c>
      <c r="G1165" s="5">
        <f>表格4[[#This Row],[Cash]]+表格4[[#This Row],[Stock Held]]*表格4[[#This Row],[Close]]</f>
        <v>75899.190000000017</v>
      </c>
      <c r="H1165" s="7">
        <f>(表格4[[#This Row],[Close]]-$B$2)/$B$2</f>
        <v>0.23915461624026696</v>
      </c>
      <c r="I1165" s="7">
        <f>(表格4[[#This Row],[Capital]]-$G$2)/$G$2</f>
        <v>-0.24100809999999984</v>
      </c>
    </row>
    <row r="1166" spans="1:9" x14ac:dyDescent="0.25">
      <c r="A1166" s="6">
        <v>40350</v>
      </c>
      <c r="B1166" s="1">
        <v>56.1</v>
      </c>
      <c r="C1166" s="4">
        <f t="shared" si="18"/>
        <v>55.75</v>
      </c>
      <c r="D1166" s="1" t="str">
        <f>IF(表格4[[#This Row],[Close]]&gt;表格4[[#This Row],[3-Day Average]],"Buy",IF(表格4[[#This Row],[Close]]&lt;表格4[[#This Row],[3-Day Average]],"Sell",""))</f>
        <v>Buy</v>
      </c>
      <c r="E1166" s="5">
        <f>IF(表格4[[#This Row],[Suggestion]]="Buy",E1165-FLOOR(E1165/表格4[[#This Row],[Close]],1)*表格4[[#This Row],[Close]],IF(表格4[[#This Row],[Suggestion]]="Sell",E1165+F1165*表格4[[#This Row],[Close]],E1165))</f>
        <v>35.790000000008149</v>
      </c>
      <c r="F1166" s="1">
        <f>IF(表格4[[#This Row],[Suggestion]]="Buy",F1165+FLOOR(E1165/表格4[[#This Row],[Close]],1),IF(表格4[[#This Row],[Suggestion]]="Sell",0,F1165))</f>
        <v>1362</v>
      </c>
      <c r="G1166" s="5">
        <f>表格4[[#This Row],[Cash]]+表格4[[#This Row],[Stock Held]]*表格4[[#This Row],[Close]]</f>
        <v>76443.990000000005</v>
      </c>
      <c r="H1166" s="7">
        <f>(表格4[[#This Row],[Close]]-$B$2)/$B$2</f>
        <v>0.2480533926585094</v>
      </c>
      <c r="I1166" s="7">
        <f>(表格4[[#This Row],[Capital]]-$G$2)/$G$2</f>
        <v>-0.23556009999999994</v>
      </c>
    </row>
    <row r="1167" spans="1:9" x14ac:dyDescent="0.25">
      <c r="A1167" s="6">
        <v>40351</v>
      </c>
      <c r="B1167" s="1">
        <v>55.95</v>
      </c>
      <c r="C1167" s="4">
        <f t="shared" si="18"/>
        <v>55.916666666666664</v>
      </c>
      <c r="D1167" s="1" t="str">
        <f>IF(表格4[[#This Row],[Close]]&gt;表格4[[#This Row],[3-Day Average]],"Buy",IF(表格4[[#This Row],[Close]]&lt;表格4[[#This Row],[3-Day Average]],"Sell",""))</f>
        <v>Buy</v>
      </c>
      <c r="E1167" s="5">
        <f>IF(表格4[[#This Row],[Suggestion]]="Buy",E1166-FLOOR(E1166/表格4[[#This Row],[Close]],1)*表格4[[#This Row],[Close]],IF(表格4[[#This Row],[Suggestion]]="Sell",E1166+F1166*表格4[[#This Row],[Close]],E1166))</f>
        <v>35.790000000008149</v>
      </c>
      <c r="F1167" s="1">
        <f>IF(表格4[[#This Row],[Suggestion]]="Buy",F1166+FLOOR(E1166/表格4[[#This Row],[Close]],1),IF(表格4[[#This Row],[Suggestion]]="Sell",0,F1166))</f>
        <v>1362</v>
      </c>
      <c r="G1167" s="5">
        <f>表格4[[#This Row],[Cash]]+表格4[[#This Row],[Stock Held]]*表格4[[#This Row],[Close]]</f>
        <v>76239.690000000017</v>
      </c>
      <c r="H1167" s="7">
        <f>(表格4[[#This Row],[Close]]-$B$2)/$B$2</f>
        <v>0.24471635150166851</v>
      </c>
      <c r="I1167" s="7">
        <f>(表格4[[#This Row],[Capital]]-$G$2)/$G$2</f>
        <v>-0.23760309999999984</v>
      </c>
    </row>
    <row r="1168" spans="1:9" x14ac:dyDescent="0.25">
      <c r="A1168" s="6">
        <v>40352</v>
      </c>
      <c r="B1168" s="1">
        <v>56.35</v>
      </c>
      <c r="C1168" s="4">
        <f t="shared" si="18"/>
        <v>56.133333333333333</v>
      </c>
      <c r="D1168" s="1" t="str">
        <f>IF(表格4[[#This Row],[Close]]&gt;表格4[[#This Row],[3-Day Average]],"Buy",IF(表格4[[#This Row],[Close]]&lt;表格4[[#This Row],[3-Day Average]],"Sell",""))</f>
        <v>Buy</v>
      </c>
      <c r="E1168" s="5">
        <f>IF(表格4[[#This Row],[Suggestion]]="Buy",E1167-FLOOR(E1167/表格4[[#This Row],[Close]],1)*表格4[[#This Row],[Close]],IF(表格4[[#This Row],[Suggestion]]="Sell",E1167+F1167*表格4[[#This Row],[Close]],E1167))</f>
        <v>35.790000000008149</v>
      </c>
      <c r="F1168" s="1">
        <f>IF(表格4[[#This Row],[Suggestion]]="Buy",F1167+FLOOR(E1167/表格4[[#This Row],[Close]],1),IF(表格4[[#This Row],[Suggestion]]="Sell",0,F1167))</f>
        <v>1362</v>
      </c>
      <c r="G1168" s="5">
        <f>表格4[[#This Row],[Cash]]+表格4[[#This Row],[Stock Held]]*表格4[[#This Row],[Close]]</f>
        <v>76784.490000000005</v>
      </c>
      <c r="H1168" s="7">
        <f>(表格4[[#This Row],[Close]]-$B$2)/$B$2</f>
        <v>0.25361512791991098</v>
      </c>
      <c r="I1168" s="7">
        <f>(表格4[[#This Row],[Capital]]-$G$2)/$G$2</f>
        <v>-0.23215509999999995</v>
      </c>
    </row>
    <row r="1169" spans="1:9" x14ac:dyDescent="0.25">
      <c r="A1169" s="6">
        <v>40353</v>
      </c>
      <c r="B1169" s="1">
        <v>56.35</v>
      </c>
      <c r="C1169" s="4">
        <f t="shared" si="18"/>
        <v>56.216666666666669</v>
      </c>
      <c r="D1169" s="1" t="str">
        <f>IF(表格4[[#This Row],[Close]]&gt;表格4[[#This Row],[3-Day Average]],"Buy",IF(表格4[[#This Row],[Close]]&lt;表格4[[#This Row],[3-Day Average]],"Sell",""))</f>
        <v>Buy</v>
      </c>
      <c r="E1169" s="5">
        <f>IF(表格4[[#This Row],[Suggestion]]="Buy",E1168-FLOOR(E1168/表格4[[#This Row],[Close]],1)*表格4[[#This Row],[Close]],IF(表格4[[#This Row],[Suggestion]]="Sell",E1168+F1168*表格4[[#This Row],[Close]],E1168))</f>
        <v>35.790000000008149</v>
      </c>
      <c r="F1169" s="1">
        <f>IF(表格4[[#This Row],[Suggestion]]="Buy",F1168+FLOOR(E1168/表格4[[#This Row],[Close]],1),IF(表格4[[#This Row],[Suggestion]]="Sell",0,F1168))</f>
        <v>1362</v>
      </c>
      <c r="G1169" s="5">
        <f>表格4[[#This Row],[Cash]]+表格4[[#This Row],[Stock Held]]*表格4[[#This Row],[Close]]</f>
        <v>76784.490000000005</v>
      </c>
      <c r="H1169" s="7">
        <f>(表格4[[#This Row],[Close]]-$B$2)/$B$2</f>
        <v>0.25361512791991098</v>
      </c>
      <c r="I1169" s="7">
        <f>(表格4[[#This Row],[Capital]]-$G$2)/$G$2</f>
        <v>-0.23215509999999995</v>
      </c>
    </row>
    <row r="1170" spans="1:9" x14ac:dyDescent="0.25">
      <c r="A1170" s="6">
        <v>40354</v>
      </c>
      <c r="B1170" s="1">
        <v>56.9</v>
      </c>
      <c r="C1170" s="4">
        <f t="shared" si="18"/>
        <v>56.533333333333331</v>
      </c>
      <c r="D1170" s="1" t="str">
        <f>IF(表格4[[#This Row],[Close]]&gt;表格4[[#This Row],[3-Day Average]],"Buy",IF(表格4[[#This Row],[Close]]&lt;表格4[[#This Row],[3-Day Average]],"Sell",""))</f>
        <v>Buy</v>
      </c>
      <c r="E1170" s="5">
        <f>IF(表格4[[#This Row],[Suggestion]]="Buy",E1169-FLOOR(E1169/表格4[[#This Row],[Close]],1)*表格4[[#This Row],[Close]],IF(表格4[[#This Row],[Suggestion]]="Sell",E1169+F1169*表格4[[#This Row],[Close]],E1169))</f>
        <v>35.790000000008149</v>
      </c>
      <c r="F1170" s="1">
        <f>IF(表格4[[#This Row],[Suggestion]]="Buy",F1169+FLOOR(E1169/表格4[[#This Row],[Close]],1),IF(表格4[[#This Row],[Suggestion]]="Sell",0,F1169))</f>
        <v>1362</v>
      </c>
      <c r="G1170" s="5">
        <f>表格4[[#This Row],[Cash]]+表格4[[#This Row],[Stock Held]]*表格4[[#This Row],[Close]]</f>
        <v>77533.590000000011</v>
      </c>
      <c r="H1170" s="7">
        <f>(表格4[[#This Row],[Close]]-$B$2)/$B$2</f>
        <v>0.26585094549499433</v>
      </c>
      <c r="I1170" s="7">
        <f>(表格4[[#This Row],[Capital]]-$G$2)/$G$2</f>
        <v>-0.22466409999999989</v>
      </c>
    </row>
    <row r="1171" spans="1:9" x14ac:dyDescent="0.25">
      <c r="A1171" s="6">
        <v>40357</v>
      </c>
      <c r="B1171" s="1">
        <v>56.85</v>
      </c>
      <c r="C1171" s="4">
        <f t="shared" si="18"/>
        <v>56.699999999999996</v>
      </c>
      <c r="D1171" s="1" t="str">
        <f>IF(表格4[[#This Row],[Close]]&gt;表格4[[#This Row],[3-Day Average]],"Buy",IF(表格4[[#This Row],[Close]]&lt;表格4[[#This Row],[3-Day Average]],"Sell",""))</f>
        <v>Buy</v>
      </c>
      <c r="E1171" s="5">
        <f>IF(表格4[[#This Row],[Suggestion]]="Buy",E1170-FLOOR(E1170/表格4[[#This Row],[Close]],1)*表格4[[#This Row],[Close]],IF(表格4[[#This Row],[Suggestion]]="Sell",E1170+F1170*表格4[[#This Row],[Close]],E1170))</f>
        <v>35.790000000008149</v>
      </c>
      <c r="F1171" s="1">
        <f>IF(表格4[[#This Row],[Suggestion]]="Buy",F1170+FLOOR(E1170/表格4[[#This Row],[Close]],1),IF(表格4[[#This Row],[Suggestion]]="Sell",0,F1170))</f>
        <v>1362</v>
      </c>
      <c r="G1171" s="5">
        <f>表格4[[#This Row],[Cash]]+表格4[[#This Row],[Stock Held]]*表格4[[#This Row],[Close]]</f>
        <v>77465.490000000005</v>
      </c>
      <c r="H1171" s="7">
        <f>(表格4[[#This Row],[Close]]-$B$2)/$B$2</f>
        <v>0.26473859844271408</v>
      </c>
      <c r="I1171" s="7">
        <f>(表格4[[#This Row],[Capital]]-$G$2)/$G$2</f>
        <v>-0.22534509999999994</v>
      </c>
    </row>
    <row r="1172" spans="1:9" x14ac:dyDescent="0.25">
      <c r="A1172" s="6">
        <v>40358</v>
      </c>
      <c r="B1172" s="1">
        <v>56.35</v>
      </c>
      <c r="C1172" s="4">
        <f t="shared" si="18"/>
        <v>56.699999999999996</v>
      </c>
      <c r="D1172" s="1" t="str">
        <f>IF(表格4[[#This Row],[Close]]&gt;表格4[[#This Row],[3-Day Average]],"Buy",IF(表格4[[#This Row],[Close]]&lt;表格4[[#This Row],[3-Day Average]],"Sell",""))</f>
        <v>Sell</v>
      </c>
      <c r="E1172" s="5">
        <f>IF(表格4[[#This Row],[Suggestion]]="Buy",E1171-FLOOR(E1171/表格4[[#This Row],[Close]],1)*表格4[[#This Row],[Close]],IF(表格4[[#This Row],[Suggestion]]="Sell",E1171+F1171*表格4[[#This Row],[Close]],E1171))</f>
        <v>76784.490000000005</v>
      </c>
      <c r="F1172" s="1">
        <f>IF(表格4[[#This Row],[Suggestion]]="Buy",F1171+FLOOR(E1171/表格4[[#This Row],[Close]],1),IF(表格4[[#This Row],[Suggestion]]="Sell",0,F1171))</f>
        <v>0</v>
      </c>
      <c r="G1172" s="5">
        <f>表格4[[#This Row],[Cash]]+表格4[[#This Row],[Stock Held]]*表格4[[#This Row],[Close]]</f>
        <v>76784.490000000005</v>
      </c>
      <c r="H1172" s="7">
        <f>(表格4[[#This Row],[Close]]-$B$2)/$B$2</f>
        <v>0.25361512791991098</v>
      </c>
      <c r="I1172" s="7">
        <f>(表格4[[#This Row],[Capital]]-$G$2)/$G$2</f>
        <v>-0.23215509999999995</v>
      </c>
    </row>
    <row r="1173" spans="1:9" x14ac:dyDescent="0.25">
      <c r="A1173" s="6">
        <v>40359</v>
      </c>
      <c r="B1173" s="1">
        <v>56.45</v>
      </c>
      <c r="C1173" s="4">
        <f t="shared" si="18"/>
        <v>56.550000000000004</v>
      </c>
      <c r="D1173" s="1" t="str">
        <f>IF(表格4[[#This Row],[Close]]&gt;表格4[[#This Row],[3-Day Average]],"Buy",IF(表格4[[#This Row],[Close]]&lt;表格4[[#This Row],[3-Day Average]],"Sell",""))</f>
        <v>Sell</v>
      </c>
      <c r="E1173" s="5">
        <f>IF(表格4[[#This Row],[Suggestion]]="Buy",E1172-FLOOR(E1172/表格4[[#This Row],[Close]],1)*表格4[[#This Row],[Close]],IF(表格4[[#This Row],[Suggestion]]="Sell",E1172+F1172*表格4[[#This Row],[Close]],E1172))</f>
        <v>76784.490000000005</v>
      </c>
      <c r="F1173" s="1">
        <f>IF(表格4[[#This Row],[Suggestion]]="Buy",F1172+FLOOR(E1172/表格4[[#This Row],[Close]],1),IF(表格4[[#This Row],[Suggestion]]="Sell",0,F1172))</f>
        <v>0</v>
      </c>
      <c r="G1173" s="5">
        <f>表格4[[#This Row],[Cash]]+表格4[[#This Row],[Stock Held]]*表格4[[#This Row],[Close]]</f>
        <v>76784.490000000005</v>
      </c>
      <c r="H1173" s="7">
        <f>(表格4[[#This Row],[Close]]-$B$2)/$B$2</f>
        <v>0.25583982202447164</v>
      </c>
      <c r="I1173" s="7">
        <f>(表格4[[#This Row],[Capital]]-$G$2)/$G$2</f>
        <v>-0.23215509999999995</v>
      </c>
    </row>
    <row r="1174" spans="1:9" x14ac:dyDescent="0.25">
      <c r="A1174" s="6">
        <v>40360</v>
      </c>
      <c r="B1174" s="1">
        <v>56.45</v>
      </c>
      <c r="C1174" s="4">
        <f t="shared" si="18"/>
        <v>56.416666666666664</v>
      </c>
      <c r="D1174" s="1" t="str">
        <f>IF(表格4[[#This Row],[Close]]&gt;表格4[[#This Row],[3-Day Average]],"Buy",IF(表格4[[#This Row],[Close]]&lt;表格4[[#This Row],[3-Day Average]],"Sell",""))</f>
        <v>Buy</v>
      </c>
      <c r="E1174" s="5">
        <f>IF(表格4[[#This Row],[Suggestion]]="Buy",E1173-FLOOR(E1173/表格4[[#This Row],[Close]],1)*表格4[[#This Row],[Close]],IF(表格4[[#This Row],[Suggestion]]="Sell",E1173+F1173*表格4[[#This Row],[Close]],E1173))</f>
        <v>12.490000000005239</v>
      </c>
      <c r="F1174" s="1">
        <f>IF(表格4[[#This Row],[Suggestion]]="Buy",F1173+FLOOR(E1173/表格4[[#This Row],[Close]],1),IF(表格4[[#This Row],[Suggestion]]="Sell",0,F1173))</f>
        <v>1360</v>
      </c>
      <c r="G1174" s="5">
        <f>表格4[[#This Row],[Cash]]+表格4[[#This Row],[Stock Held]]*表格4[[#This Row],[Close]]</f>
        <v>76784.490000000005</v>
      </c>
      <c r="H1174" s="7">
        <f>(表格4[[#This Row],[Close]]-$B$2)/$B$2</f>
        <v>0.25583982202447164</v>
      </c>
      <c r="I1174" s="7">
        <f>(表格4[[#This Row],[Capital]]-$G$2)/$G$2</f>
        <v>-0.23215509999999995</v>
      </c>
    </row>
    <row r="1175" spans="1:9" x14ac:dyDescent="0.25">
      <c r="A1175" s="6">
        <v>40361</v>
      </c>
      <c r="B1175" s="1">
        <v>56.55</v>
      </c>
      <c r="C1175" s="4">
        <f t="shared" si="18"/>
        <v>56.483333333333327</v>
      </c>
      <c r="D1175" s="1" t="str">
        <f>IF(表格4[[#This Row],[Close]]&gt;表格4[[#This Row],[3-Day Average]],"Buy",IF(表格4[[#This Row],[Close]]&lt;表格4[[#This Row],[3-Day Average]],"Sell",""))</f>
        <v>Buy</v>
      </c>
      <c r="E1175" s="5">
        <f>IF(表格4[[#This Row],[Suggestion]]="Buy",E1174-FLOOR(E1174/表格4[[#This Row],[Close]],1)*表格4[[#This Row],[Close]],IF(表格4[[#This Row],[Suggestion]]="Sell",E1174+F1174*表格4[[#This Row],[Close]],E1174))</f>
        <v>12.490000000005239</v>
      </c>
      <c r="F1175" s="1">
        <f>IF(表格4[[#This Row],[Suggestion]]="Buy",F1174+FLOOR(E1174/表格4[[#This Row],[Close]],1),IF(表格4[[#This Row],[Suggestion]]="Sell",0,F1174))</f>
        <v>1360</v>
      </c>
      <c r="G1175" s="5">
        <f>表格4[[#This Row],[Cash]]+表格4[[#This Row],[Stock Held]]*表格4[[#This Row],[Close]]</f>
        <v>76920.490000000005</v>
      </c>
      <c r="H1175" s="7">
        <f>(表格4[[#This Row],[Close]]-$B$2)/$B$2</f>
        <v>0.25806451612903214</v>
      </c>
      <c r="I1175" s="7">
        <f>(表格4[[#This Row],[Capital]]-$G$2)/$G$2</f>
        <v>-0.23079509999999995</v>
      </c>
    </row>
    <row r="1176" spans="1:9" x14ac:dyDescent="0.25">
      <c r="A1176" s="6">
        <v>40364</v>
      </c>
      <c r="B1176" s="1">
        <v>56.6</v>
      </c>
      <c r="C1176" s="4">
        <f t="shared" si="18"/>
        <v>56.533333333333331</v>
      </c>
      <c r="D1176" s="1" t="str">
        <f>IF(表格4[[#This Row],[Close]]&gt;表格4[[#This Row],[3-Day Average]],"Buy",IF(表格4[[#This Row],[Close]]&lt;表格4[[#This Row],[3-Day Average]],"Sell",""))</f>
        <v>Buy</v>
      </c>
      <c r="E1176" s="5">
        <f>IF(表格4[[#This Row],[Suggestion]]="Buy",E1175-FLOOR(E1175/表格4[[#This Row],[Close]],1)*表格4[[#This Row],[Close]],IF(表格4[[#This Row],[Suggestion]]="Sell",E1175+F1175*表格4[[#This Row],[Close]],E1175))</f>
        <v>12.490000000005239</v>
      </c>
      <c r="F1176" s="1">
        <f>IF(表格4[[#This Row],[Suggestion]]="Buy",F1175+FLOOR(E1175/表格4[[#This Row],[Close]],1),IF(表格4[[#This Row],[Suggestion]]="Sell",0,F1175))</f>
        <v>1360</v>
      </c>
      <c r="G1176" s="5">
        <f>表格4[[#This Row],[Cash]]+表格4[[#This Row],[Stock Held]]*表格4[[#This Row],[Close]]</f>
        <v>76988.490000000005</v>
      </c>
      <c r="H1176" s="7">
        <f>(表格4[[#This Row],[Close]]-$B$2)/$B$2</f>
        <v>0.2591768631813125</v>
      </c>
      <c r="I1176" s="7">
        <f>(表格4[[#This Row],[Capital]]-$G$2)/$G$2</f>
        <v>-0.23011509999999996</v>
      </c>
    </row>
    <row r="1177" spans="1:9" x14ac:dyDescent="0.25">
      <c r="A1177" s="6">
        <v>40365</v>
      </c>
      <c r="B1177" s="1">
        <v>57.3</v>
      </c>
      <c r="C1177" s="4">
        <f t="shared" si="18"/>
        <v>56.816666666666663</v>
      </c>
      <c r="D1177" s="1" t="str">
        <f>IF(表格4[[#This Row],[Close]]&gt;表格4[[#This Row],[3-Day Average]],"Buy",IF(表格4[[#This Row],[Close]]&lt;表格4[[#This Row],[3-Day Average]],"Sell",""))</f>
        <v>Buy</v>
      </c>
      <c r="E1177" s="5">
        <f>IF(表格4[[#This Row],[Suggestion]]="Buy",E1176-FLOOR(E1176/表格4[[#This Row],[Close]],1)*表格4[[#This Row],[Close]],IF(表格4[[#This Row],[Suggestion]]="Sell",E1176+F1176*表格4[[#This Row],[Close]],E1176))</f>
        <v>12.490000000005239</v>
      </c>
      <c r="F1177" s="1">
        <f>IF(表格4[[#This Row],[Suggestion]]="Buy",F1176+FLOOR(E1176/表格4[[#This Row],[Close]],1),IF(表格4[[#This Row],[Suggestion]]="Sell",0,F1176))</f>
        <v>1360</v>
      </c>
      <c r="G1177" s="5">
        <f>表格4[[#This Row],[Cash]]+表格4[[#This Row],[Stock Held]]*表格4[[#This Row],[Close]]</f>
        <v>77940.490000000005</v>
      </c>
      <c r="H1177" s="7">
        <f>(表格4[[#This Row],[Close]]-$B$2)/$B$2</f>
        <v>0.27474972191323677</v>
      </c>
      <c r="I1177" s="7">
        <f>(表格4[[#This Row],[Capital]]-$G$2)/$G$2</f>
        <v>-0.22059509999999996</v>
      </c>
    </row>
    <row r="1178" spans="1:9" x14ac:dyDescent="0.25">
      <c r="A1178" s="6">
        <v>40366</v>
      </c>
      <c r="B1178" s="1">
        <v>57.1</v>
      </c>
      <c r="C1178" s="4">
        <f t="shared" si="18"/>
        <v>57</v>
      </c>
      <c r="D1178" s="1" t="str">
        <f>IF(表格4[[#This Row],[Close]]&gt;表格4[[#This Row],[3-Day Average]],"Buy",IF(表格4[[#This Row],[Close]]&lt;表格4[[#This Row],[3-Day Average]],"Sell",""))</f>
        <v>Buy</v>
      </c>
      <c r="E1178" s="5">
        <f>IF(表格4[[#This Row],[Suggestion]]="Buy",E1177-FLOOR(E1177/表格4[[#This Row],[Close]],1)*表格4[[#This Row],[Close]],IF(表格4[[#This Row],[Suggestion]]="Sell",E1177+F1177*表格4[[#This Row],[Close]],E1177))</f>
        <v>12.490000000005239</v>
      </c>
      <c r="F1178" s="1">
        <f>IF(表格4[[#This Row],[Suggestion]]="Buy",F1177+FLOOR(E1177/表格4[[#This Row],[Close]],1),IF(表格4[[#This Row],[Suggestion]]="Sell",0,F1177))</f>
        <v>1360</v>
      </c>
      <c r="G1178" s="5">
        <f>表格4[[#This Row],[Cash]]+表格4[[#This Row],[Stock Held]]*表格4[[#This Row],[Close]]</f>
        <v>77668.490000000005</v>
      </c>
      <c r="H1178" s="7">
        <f>(表格4[[#This Row],[Close]]-$B$2)/$B$2</f>
        <v>0.27030033370411566</v>
      </c>
      <c r="I1178" s="7">
        <f>(表格4[[#This Row],[Capital]]-$G$2)/$G$2</f>
        <v>-0.22331509999999996</v>
      </c>
    </row>
    <row r="1179" spans="1:9" x14ac:dyDescent="0.25">
      <c r="A1179" s="6">
        <v>40367</v>
      </c>
      <c r="B1179" s="1">
        <v>57.35</v>
      </c>
      <c r="C1179" s="4">
        <f t="shared" si="18"/>
        <v>57.25</v>
      </c>
      <c r="D1179" s="1" t="str">
        <f>IF(表格4[[#This Row],[Close]]&gt;表格4[[#This Row],[3-Day Average]],"Buy",IF(表格4[[#This Row],[Close]]&lt;表格4[[#This Row],[3-Day Average]],"Sell",""))</f>
        <v>Buy</v>
      </c>
      <c r="E1179" s="5">
        <f>IF(表格4[[#This Row],[Suggestion]]="Buy",E1178-FLOOR(E1178/表格4[[#This Row],[Close]],1)*表格4[[#This Row],[Close]],IF(表格4[[#This Row],[Suggestion]]="Sell",E1178+F1178*表格4[[#This Row],[Close]],E1178))</f>
        <v>12.490000000005239</v>
      </c>
      <c r="F1179" s="1">
        <f>IF(表格4[[#This Row],[Suggestion]]="Buy",F1178+FLOOR(E1178/表格4[[#This Row],[Close]],1),IF(表格4[[#This Row],[Suggestion]]="Sell",0,F1178))</f>
        <v>1360</v>
      </c>
      <c r="G1179" s="5">
        <f>表格4[[#This Row],[Cash]]+表格4[[#This Row],[Stock Held]]*表格4[[#This Row],[Close]]</f>
        <v>78008.490000000005</v>
      </c>
      <c r="H1179" s="7">
        <f>(表格4[[#This Row],[Close]]-$B$2)/$B$2</f>
        <v>0.27586206896551718</v>
      </c>
      <c r="I1179" s="7">
        <f>(表格4[[#This Row],[Capital]]-$G$2)/$G$2</f>
        <v>-0.21991509999999995</v>
      </c>
    </row>
    <row r="1180" spans="1:9" x14ac:dyDescent="0.25">
      <c r="A1180" s="6">
        <v>40368</v>
      </c>
      <c r="B1180" s="1">
        <v>57.5</v>
      </c>
      <c r="C1180" s="4">
        <f t="shared" si="18"/>
        <v>57.316666666666663</v>
      </c>
      <c r="D1180" s="1" t="str">
        <f>IF(表格4[[#This Row],[Close]]&gt;表格4[[#This Row],[3-Day Average]],"Buy",IF(表格4[[#This Row],[Close]]&lt;表格4[[#This Row],[3-Day Average]],"Sell",""))</f>
        <v>Buy</v>
      </c>
      <c r="E1180" s="5">
        <f>IF(表格4[[#This Row],[Suggestion]]="Buy",E1179-FLOOR(E1179/表格4[[#This Row],[Close]],1)*表格4[[#This Row],[Close]],IF(表格4[[#This Row],[Suggestion]]="Sell",E1179+F1179*表格4[[#This Row],[Close]],E1179))</f>
        <v>12.490000000005239</v>
      </c>
      <c r="F1180" s="1">
        <f>IF(表格4[[#This Row],[Suggestion]]="Buy",F1179+FLOOR(E1179/表格4[[#This Row],[Close]],1),IF(表格4[[#This Row],[Suggestion]]="Sell",0,F1179))</f>
        <v>1360</v>
      </c>
      <c r="G1180" s="5">
        <f>表格4[[#This Row],[Cash]]+表格4[[#This Row],[Stock Held]]*表格4[[#This Row],[Close]]</f>
        <v>78212.490000000005</v>
      </c>
      <c r="H1180" s="7">
        <f>(表格4[[#This Row],[Close]]-$B$2)/$B$2</f>
        <v>0.2791991101223581</v>
      </c>
      <c r="I1180" s="7">
        <f>(表格4[[#This Row],[Capital]]-$G$2)/$G$2</f>
        <v>-0.21787509999999996</v>
      </c>
    </row>
    <row r="1181" spans="1:9" x14ac:dyDescent="0.25">
      <c r="A1181" s="6">
        <v>40371</v>
      </c>
      <c r="B1181" s="1">
        <v>57.35</v>
      </c>
      <c r="C1181" s="4">
        <f t="shared" si="18"/>
        <v>57.4</v>
      </c>
      <c r="D1181" s="1" t="str">
        <f>IF(表格4[[#This Row],[Close]]&gt;表格4[[#This Row],[3-Day Average]],"Buy",IF(表格4[[#This Row],[Close]]&lt;表格4[[#This Row],[3-Day Average]],"Sell",""))</f>
        <v>Sell</v>
      </c>
      <c r="E1181" s="5">
        <f>IF(表格4[[#This Row],[Suggestion]]="Buy",E1180-FLOOR(E1180/表格4[[#This Row],[Close]],1)*表格4[[#This Row],[Close]],IF(表格4[[#This Row],[Suggestion]]="Sell",E1180+F1180*表格4[[#This Row],[Close]],E1180))</f>
        <v>78008.490000000005</v>
      </c>
      <c r="F1181" s="1">
        <f>IF(表格4[[#This Row],[Suggestion]]="Buy",F1180+FLOOR(E1180/表格4[[#This Row],[Close]],1),IF(表格4[[#This Row],[Suggestion]]="Sell",0,F1180))</f>
        <v>0</v>
      </c>
      <c r="G1181" s="5">
        <f>表格4[[#This Row],[Cash]]+表格4[[#This Row],[Stock Held]]*表格4[[#This Row],[Close]]</f>
        <v>78008.490000000005</v>
      </c>
      <c r="H1181" s="7">
        <f>(表格4[[#This Row],[Close]]-$B$2)/$B$2</f>
        <v>0.27586206896551718</v>
      </c>
      <c r="I1181" s="7">
        <f>(表格4[[#This Row],[Capital]]-$G$2)/$G$2</f>
        <v>-0.21991509999999995</v>
      </c>
    </row>
    <row r="1182" spans="1:9" x14ac:dyDescent="0.25">
      <c r="A1182" s="6">
        <v>40372</v>
      </c>
      <c r="B1182" s="1">
        <v>56.85</v>
      </c>
      <c r="C1182" s="4">
        <f t="shared" si="18"/>
        <v>57.233333333333327</v>
      </c>
      <c r="D1182" s="1" t="str">
        <f>IF(表格4[[#This Row],[Close]]&gt;表格4[[#This Row],[3-Day Average]],"Buy",IF(表格4[[#This Row],[Close]]&lt;表格4[[#This Row],[3-Day Average]],"Sell",""))</f>
        <v>Sell</v>
      </c>
      <c r="E1182" s="5">
        <f>IF(表格4[[#This Row],[Suggestion]]="Buy",E1181-FLOOR(E1181/表格4[[#This Row],[Close]],1)*表格4[[#This Row],[Close]],IF(表格4[[#This Row],[Suggestion]]="Sell",E1181+F1181*表格4[[#This Row],[Close]],E1181))</f>
        <v>78008.490000000005</v>
      </c>
      <c r="F1182" s="1">
        <f>IF(表格4[[#This Row],[Suggestion]]="Buy",F1181+FLOOR(E1181/表格4[[#This Row],[Close]],1),IF(表格4[[#This Row],[Suggestion]]="Sell",0,F1181))</f>
        <v>0</v>
      </c>
      <c r="G1182" s="5">
        <f>表格4[[#This Row],[Cash]]+表格4[[#This Row],[Stock Held]]*表格4[[#This Row],[Close]]</f>
        <v>78008.490000000005</v>
      </c>
      <c r="H1182" s="7">
        <f>(表格4[[#This Row],[Close]]-$B$2)/$B$2</f>
        <v>0.26473859844271408</v>
      </c>
      <c r="I1182" s="7">
        <f>(表格4[[#This Row],[Capital]]-$G$2)/$G$2</f>
        <v>-0.21991509999999995</v>
      </c>
    </row>
    <row r="1183" spans="1:9" x14ac:dyDescent="0.25">
      <c r="A1183" s="6">
        <v>40373</v>
      </c>
      <c r="B1183" s="1">
        <v>57.05</v>
      </c>
      <c r="C1183" s="4">
        <f t="shared" si="18"/>
        <v>57.083333333333336</v>
      </c>
      <c r="D1183" s="1" t="str">
        <f>IF(表格4[[#This Row],[Close]]&gt;表格4[[#This Row],[3-Day Average]],"Buy",IF(表格4[[#This Row],[Close]]&lt;表格4[[#This Row],[3-Day Average]],"Sell",""))</f>
        <v>Sell</v>
      </c>
      <c r="E1183" s="5">
        <f>IF(表格4[[#This Row],[Suggestion]]="Buy",E1182-FLOOR(E1182/表格4[[#This Row],[Close]],1)*表格4[[#This Row],[Close]],IF(表格4[[#This Row],[Suggestion]]="Sell",E1182+F1182*表格4[[#This Row],[Close]],E1182))</f>
        <v>78008.490000000005</v>
      </c>
      <c r="F1183" s="1">
        <f>IF(表格4[[#This Row],[Suggestion]]="Buy",F1182+FLOOR(E1182/表格4[[#This Row],[Close]],1),IF(表格4[[#This Row],[Suggestion]]="Sell",0,F1182))</f>
        <v>0</v>
      </c>
      <c r="G1183" s="5">
        <f>表格4[[#This Row],[Cash]]+表格4[[#This Row],[Stock Held]]*表格4[[#This Row],[Close]]</f>
        <v>78008.490000000005</v>
      </c>
      <c r="H1183" s="7">
        <f>(表格4[[#This Row],[Close]]-$B$2)/$B$2</f>
        <v>0.26918798665183524</v>
      </c>
      <c r="I1183" s="7">
        <f>(表格4[[#This Row],[Capital]]-$G$2)/$G$2</f>
        <v>-0.21991509999999995</v>
      </c>
    </row>
    <row r="1184" spans="1:9" x14ac:dyDescent="0.25">
      <c r="A1184" s="6">
        <v>40374</v>
      </c>
      <c r="B1184" s="1">
        <v>56.85</v>
      </c>
      <c r="C1184" s="4">
        <f t="shared" si="18"/>
        <v>56.916666666666664</v>
      </c>
      <c r="D1184" s="1" t="str">
        <f>IF(表格4[[#This Row],[Close]]&gt;表格4[[#This Row],[3-Day Average]],"Buy",IF(表格4[[#This Row],[Close]]&lt;表格4[[#This Row],[3-Day Average]],"Sell",""))</f>
        <v>Sell</v>
      </c>
      <c r="E1184" s="5">
        <f>IF(表格4[[#This Row],[Suggestion]]="Buy",E1183-FLOOR(E1183/表格4[[#This Row],[Close]],1)*表格4[[#This Row],[Close]],IF(表格4[[#This Row],[Suggestion]]="Sell",E1183+F1183*表格4[[#This Row],[Close]],E1183))</f>
        <v>78008.490000000005</v>
      </c>
      <c r="F1184" s="1">
        <f>IF(表格4[[#This Row],[Suggestion]]="Buy",F1183+FLOOR(E1183/表格4[[#This Row],[Close]],1),IF(表格4[[#This Row],[Suggestion]]="Sell",0,F1183))</f>
        <v>0</v>
      </c>
      <c r="G1184" s="5">
        <f>表格4[[#This Row],[Cash]]+表格4[[#This Row],[Stock Held]]*表格4[[#This Row],[Close]]</f>
        <v>78008.490000000005</v>
      </c>
      <c r="H1184" s="7">
        <f>(表格4[[#This Row],[Close]]-$B$2)/$B$2</f>
        <v>0.26473859844271408</v>
      </c>
      <c r="I1184" s="7">
        <f>(表格4[[#This Row],[Capital]]-$G$2)/$G$2</f>
        <v>-0.21991509999999995</v>
      </c>
    </row>
    <row r="1185" spans="1:9" x14ac:dyDescent="0.25">
      <c r="A1185" s="6">
        <v>40375</v>
      </c>
      <c r="B1185" s="1">
        <v>56.9</v>
      </c>
      <c r="C1185" s="4">
        <f t="shared" si="18"/>
        <v>56.933333333333337</v>
      </c>
      <c r="D1185" s="1" t="str">
        <f>IF(表格4[[#This Row],[Close]]&gt;表格4[[#This Row],[3-Day Average]],"Buy",IF(表格4[[#This Row],[Close]]&lt;表格4[[#This Row],[3-Day Average]],"Sell",""))</f>
        <v>Sell</v>
      </c>
      <c r="E1185" s="5">
        <f>IF(表格4[[#This Row],[Suggestion]]="Buy",E1184-FLOOR(E1184/表格4[[#This Row],[Close]],1)*表格4[[#This Row],[Close]],IF(表格4[[#This Row],[Suggestion]]="Sell",E1184+F1184*表格4[[#This Row],[Close]],E1184))</f>
        <v>78008.490000000005</v>
      </c>
      <c r="F1185" s="1">
        <f>IF(表格4[[#This Row],[Suggestion]]="Buy",F1184+FLOOR(E1184/表格4[[#This Row],[Close]],1),IF(表格4[[#This Row],[Suggestion]]="Sell",0,F1184))</f>
        <v>0</v>
      </c>
      <c r="G1185" s="5">
        <f>表格4[[#This Row],[Cash]]+表格4[[#This Row],[Stock Held]]*表格4[[#This Row],[Close]]</f>
        <v>78008.490000000005</v>
      </c>
      <c r="H1185" s="7">
        <f>(表格4[[#This Row],[Close]]-$B$2)/$B$2</f>
        <v>0.26585094549499433</v>
      </c>
      <c r="I1185" s="7">
        <f>(表格4[[#This Row],[Capital]]-$G$2)/$G$2</f>
        <v>-0.21991509999999995</v>
      </c>
    </row>
    <row r="1186" spans="1:9" x14ac:dyDescent="0.25">
      <c r="A1186" s="6">
        <v>40378</v>
      </c>
      <c r="B1186" s="1">
        <v>56.65</v>
      </c>
      <c r="C1186" s="4">
        <f t="shared" si="18"/>
        <v>56.800000000000004</v>
      </c>
      <c r="D1186" s="1" t="str">
        <f>IF(表格4[[#This Row],[Close]]&gt;表格4[[#This Row],[3-Day Average]],"Buy",IF(表格4[[#This Row],[Close]]&lt;表格4[[#This Row],[3-Day Average]],"Sell",""))</f>
        <v>Sell</v>
      </c>
      <c r="E1186" s="5">
        <f>IF(表格4[[#This Row],[Suggestion]]="Buy",E1185-FLOOR(E1185/表格4[[#This Row],[Close]],1)*表格4[[#This Row],[Close]],IF(表格4[[#This Row],[Suggestion]]="Sell",E1185+F1185*表格4[[#This Row],[Close]],E1185))</f>
        <v>78008.490000000005</v>
      </c>
      <c r="F1186" s="1">
        <f>IF(表格4[[#This Row],[Suggestion]]="Buy",F1185+FLOOR(E1185/表格4[[#This Row],[Close]],1),IF(表格4[[#This Row],[Suggestion]]="Sell",0,F1185))</f>
        <v>0</v>
      </c>
      <c r="G1186" s="5">
        <f>表格4[[#This Row],[Cash]]+表格4[[#This Row],[Stock Held]]*表格4[[#This Row],[Close]]</f>
        <v>78008.490000000005</v>
      </c>
      <c r="H1186" s="7">
        <f>(表格4[[#This Row],[Close]]-$B$2)/$B$2</f>
        <v>0.26028921023359275</v>
      </c>
      <c r="I1186" s="7">
        <f>(表格4[[#This Row],[Capital]]-$G$2)/$G$2</f>
        <v>-0.21991509999999995</v>
      </c>
    </row>
    <row r="1187" spans="1:9" x14ac:dyDescent="0.25">
      <c r="A1187" s="6">
        <v>40379</v>
      </c>
      <c r="B1187" s="1">
        <v>56.65</v>
      </c>
      <c r="C1187" s="4">
        <f t="shared" si="18"/>
        <v>56.733333333333327</v>
      </c>
      <c r="D1187" s="1" t="str">
        <f>IF(表格4[[#This Row],[Close]]&gt;表格4[[#This Row],[3-Day Average]],"Buy",IF(表格4[[#This Row],[Close]]&lt;表格4[[#This Row],[3-Day Average]],"Sell",""))</f>
        <v>Sell</v>
      </c>
      <c r="E1187" s="5">
        <f>IF(表格4[[#This Row],[Suggestion]]="Buy",E1186-FLOOR(E1186/表格4[[#This Row],[Close]],1)*表格4[[#This Row],[Close]],IF(表格4[[#This Row],[Suggestion]]="Sell",E1186+F1186*表格4[[#This Row],[Close]],E1186))</f>
        <v>78008.490000000005</v>
      </c>
      <c r="F1187" s="1">
        <f>IF(表格4[[#This Row],[Suggestion]]="Buy",F1186+FLOOR(E1186/表格4[[#This Row],[Close]],1),IF(表格4[[#This Row],[Suggestion]]="Sell",0,F1186))</f>
        <v>0</v>
      </c>
      <c r="G1187" s="5">
        <f>表格4[[#This Row],[Cash]]+表格4[[#This Row],[Stock Held]]*表格4[[#This Row],[Close]]</f>
        <v>78008.490000000005</v>
      </c>
      <c r="H1187" s="7">
        <f>(表格4[[#This Row],[Close]]-$B$2)/$B$2</f>
        <v>0.26028921023359275</v>
      </c>
      <c r="I1187" s="7">
        <f>(表格4[[#This Row],[Capital]]-$G$2)/$G$2</f>
        <v>-0.21991509999999995</v>
      </c>
    </row>
    <row r="1188" spans="1:9" x14ac:dyDescent="0.25">
      <c r="A1188" s="6">
        <v>40380</v>
      </c>
      <c r="B1188" s="1">
        <v>56.55</v>
      </c>
      <c r="C1188" s="4">
        <f t="shared" si="18"/>
        <v>56.616666666666667</v>
      </c>
      <c r="D1188" s="1" t="str">
        <f>IF(表格4[[#This Row],[Close]]&gt;表格4[[#This Row],[3-Day Average]],"Buy",IF(表格4[[#This Row],[Close]]&lt;表格4[[#This Row],[3-Day Average]],"Sell",""))</f>
        <v>Sell</v>
      </c>
      <c r="E1188" s="5">
        <f>IF(表格4[[#This Row],[Suggestion]]="Buy",E1187-FLOOR(E1187/表格4[[#This Row],[Close]],1)*表格4[[#This Row],[Close]],IF(表格4[[#This Row],[Suggestion]]="Sell",E1187+F1187*表格4[[#This Row],[Close]],E1187))</f>
        <v>78008.490000000005</v>
      </c>
      <c r="F1188" s="1">
        <f>IF(表格4[[#This Row],[Suggestion]]="Buy",F1187+FLOOR(E1187/表格4[[#This Row],[Close]],1),IF(表格4[[#This Row],[Suggestion]]="Sell",0,F1187))</f>
        <v>0</v>
      </c>
      <c r="G1188" s="5">
        <f>表格4[[#This Row],[Cash]]+表格4[[#This Row],[Stock Held]]*表格4[[#This Row],[Close]]</f>
        <v>78008.490000000005</v>
      </c>
      <c r="H1188" s="7">
        <f>(表格4[[#This Row],[Close]]-$B$2)/$B$2</f>
        <v>0.25806451612903214</v>
      </c>
      <c r="I1188" s="7">
        <f>(表格4[[#This Row],[Capital]]-$G$2)/$G$2</f>
        <v>-0.21991509999999995</v>
      </c>
    </row>
    <row r="1189" spans="1:9" x14ac:dyDescent="0.25">
      <c r="A1189" s="6">
        <v>40381</v>
      </c>
      <c r="B1189" s="1">
        <v>56.35</v>
      </c>
      <c r="C1189" s="4">
        <f t="shared" si="18"/>
        <v>56.516666666666659</v>
      </c>
      <c r="D1189" s="1" t="str">
        <f>IF(表格4[[#This Row],[Close]]&gt;表格4[[#This Row],[3-Day Average]],"Buy",IF(表格4[[#This Row],[Close]]&lt;表格4[[#This Row],[3-Day Average]],"Sell",""))</f>
        <v>Sell</v>
      </c>
      <c r="E1189" s="5">
        <f>IF(表格4[[#This Row],[Suggestion]]="Buy",E1188-FLOOR(E1188/表格4[[#This Row],[Close]],1)*表格4[[#This Row],[Close]],IF(表格4[[#This Row],[Suggestion]]="Sell",E1188+F1188*表格4[[#This Row],[Close]],E1188))</f>
        <v>78008.490000000005</v>
      </c>
      <c r="F1189" s="1">
        <f>IF(表格4[[#This Row],[Suggestion]]="Buy",F1188+FLOOR(E1188/表格4[[#This Row],[Close]],1),IF(表格4[[#This Row],[Suggestion]]="Sell",0,F1188))</f>
        <v>0</v>
      </c>
      <c r="G1189" s="5">
        <f>表格4[[#This Row],[Cash]]+表格4[[#This Row],[Stock Held]]*表格4[[#This Row],[Close]]</f>
        <v>78008.490000000005</v>
      </c>
      <c r="H1189" s="7">
        <f>(表格4[[#This Row],[Close]]-$B$2)/$B$2</f>
        <v>0.25361512791991098</v>
      </c>
      <c r="I1189" s="7">
        <f>(表格4[[#This Row],[Capital]]-$G$2)/$G$2</f>
        <v>-0.21991509999999995</v>
      </c>
    </row>
    <row r="1190" spans="1:9" x14ac:dyDescent="0.25">
      <c r="A1190" s="6">
        <v>40382</v>
      </c>
      <c r="B1190" s="1">
        <v>56.85</v>
      </c>
      <c r="C1190" s="4">
        <f t="shared" si="18"/>
        <v>56.583333333333336</v>
      </c>
      <c r="D1190" s="1" t="str">
        <f>IF(表格4[[#This Row],[Close]]&gt;表格4[[#This Row],[3-Day Average]],"Buy",IF(表格4[[#This Row],[Close]]&lt;表格4[[#This Row],[3-Day Average]],"Sell",""))</f>
        <v>Buy</v>
      </c>
      <c r="E1190" s="5">
        <f>IF(表格4[[#This Row],[Suggestion]]="Buy",E1189-FLOOR(E1189/表格4[[#This Row],[Close]],1)*表格4[[#This Row],[Close]],IF(表格4[[#This Row],[Suggestion]]="Sell",E1189+F1189*表格4[[#This Row],[Close]],E1189))</f>
        <v>10.290000000008149</v>
      </c>
      <c r="F1190" s="1">
        <f>IF(表格4[[#This Row],[Suggestion]]="Buy",F1189+FLOOR(E1189/表格4[[#This Row],[Close]],1),IF(表格4[[#This Row],[Suggestion]]="Sell",0,F1189))</f>
        <v>1372</v>
      </c>
      <c r="G1190" s="5">
        <f>表格4[[#This Row],[Cash]]+表格4[[#This Row],[Stock Held]]*表格4[[#This Row],[Close]]</f>
        <v>78008.490000000005</v>
      </c>
      <c r="H1190" s="7">
        <f>(表格4[[#This Row],[Close]]-$B$2)/$B$2</f>
        <v>0.26473859844271408</v>
      </c>
      <c r="I1190" s="7">
        <f>(表格4[[#This Row],[Capital]]-$G$2)/$G$2</f>
        <v>-0.21991509999999995</v>
      </c>
    </row>
    <row r="1191" spans="1:9" x14ac:dyDescent="0.25">
      <c r="A1191" s="6">
        <v>40385</v>
      </c>
      <c r="B1191" s="1">
        <v>56.85</v>
      </c>
      <c r="C1191" s="4">
        <f t="shared" si="18"/>
        <v>56.683333333333337</v>
      </c>
      <c r="D1191" s="1" t="str">
        <f>IF(表格4[[#This Row],[Close]]&gt;表格4[[#This Row],[3-Day Average]],"Buy",IF(表格4[[#This Row],[Close]]&lt;表格4[[#This Row],[3-Day Average]],"Sell",""))</f>
        <v>Buy</v>
      </c>
      <c r="E1191" s="5">
        <f>IF(表格4[[#This Row],[Suggestion]]="Buy",E1190-FLOOR(E1190/表格4[[#This Row],[Close]],1)*表格4[[#This Row],[Close]],IF(表格4[[#This Row],[Suggestion]]="Sell",E1190+F1190*表格4[[#This Row],[Close]],E1190))</f>
        <v>10.290000000008149</v>
      </c>
      <c r="F1191" s="1">
        <f>IF(表格4[[#This Row],[Suggestion]]="Buy",F1190+FLOOR(E1190/表格4[[#This Row],[Close]],1),IF(表格4[[#This Row],[Suggestion]]="Sell",0,F1190))</f>
        <v>1372</v>
      </c>
      <c r="G1191" s="5">
        <f>表格4[[#This Row],[Cash]]+表格4[[#This Row],[Stock Held]]*表格4[[#This Row],[Close]]</f>
        <v>78008.490000000005</v>
      </c>
      <c r="H1191" s="7">
        <f>(表格4[[#This Row],[Close]]-$B$2)/$B$2</f>
        <v>0.26473859844271408</v>
      </c>
      <c r="I1191" s="7">
        <f>(表格4[[#This Row],[Capital]]-$G$2)/$G$2</f>
        <v>-0.21991509999999995</v>
      </c>
    </row>
    <row r="1192" spans="1:9" x14ac:dyDescent="0.25">
      <c r="A1192" s="6">
        <v>40386</v>
      </c>
      <c r="B1192" s="1">
        <v>56.7</v>
      </c>
      <c r="C1192" s="4">
        <f t="shared" si="18"/>
        <v>56.800000000000004</v>
      </c>
      <c r="D1192" s="1" t="str">
        <f>IF(表格4[[#This Row],[Close]]&gt;表格4[[#This Row],[3-Day Average]],"Buy",IF(表格4[[#This Row],[Close]]&lt;表格4[[#This Row],[3-Day Average]],"Sell",""))</f>
        <v>Sell</v>
      </c>
      <c r="E1192" s="5">
        <f>IF(表格4[[#This Row],[Suggestion]]="Buy",E1191-FLOOR(E1191/表格4[[#This Row],[Close]],1)*表格4[[#This Row],[Close]],IF(表格4[[#This Row],[Suggestion]]="Sell",E1191+F1191*表格4[[#This Row],[Close]],E1191))</f>
        <v>77802.690000000017</v>
      </c>
      <c r="F1192" s="1">
        <f>IF(表格4[[#This Row],[Suggestion]]="Buy",F1191+FLOOR(E1191/表格4[[#This Row],[Close]],1),IF(表格4[[#This Row],[Suggestion]]="Sell",0,F1191))</f>
        <v>0</v>
      </c>
      <c r="G1192" s="5">
        <f>表格4[[#This Row],[Cash]]+表格4[[#This Row],[Stock Held]]*表格4[[#This Row],[Close]]</f>
        <v>77802.690000000017</v>
      </c>
      <c r="H1192" s="7">
        <f>(表格4[[#This Row],[Close]]-$B$2)/$B$2</f>
        <v>0.26140155728587317</v>
      </c>
      <c r="I1192" s="7">
        <f>(表格4[[#This Row],[Capital]]-$G$2)/$G$2</f>
        <v>-0.22197309999999984</v>
      </c>
    </row>
    <row r="1193" spans="1:9" x14ac:dyDescent="0.25">
      <c r="A1193" s="6">
        <v>40387</v>
      </c>
      <c r="B1193" s="1">
        <v>56.6</v>
      </c>
      <c r="C1193" s="4">
        <f t="shared" si="18"/>
        <v>56.716666666666669</v>
      </c>
      <c r="D1193" s="1" t="str">
        <f>IF(表格4[[#This Row],[Close]]&gt;表格4[[#This Row],[3-Day Average]],"Buy",IF(表格4[[#This Row],[Close]]&lt;表格4[[#This Row],[3-Day Average]],"Sell",""))</f>
        <v>Sell</v>
      </c>
      <c r="E1193" s="5">
        <f>IF(表格4[[#This Row],[Suggestion]]="Buy",E1192-FLOOR(E1192/表格4[[#This Row],[Close]],1)*表格4[[#This Row],[Close]],IF(表格4[[#This Row],[Suggestion]]="Sell",E1192+F1192*表格4[[#This Row],[Close]],E1192))</f>
        <v>77802.690000000017</v>
      </c>
      <c r="F1193" s="1">
        <f>IF(表格4[[#This Row],[Suggestion]]="Buy",F1192+FLOOR(E1192/表格4[[#This Row],[Close]],1),IF(表格4[[#This Row],[Suggestion]]="Sell",0,F1192))</f>
        <v>0</v>
      </c>
      <c r="G1193" s="5">
        <f>表格4[[#This Row],[Cash]]+表格4[[#This Row],[Stock Held]]*表格4[[#This Row],[Close]]</f>
        <v>77802.690000000017</v>
      </c>
      <c r="H1193" s="7">
        <f>(表格4[[#This Row],[Close]]-$B$2)/$B$2</f>
        <v>0.2591768631813125</v>
      </c>
      <c r="I1193" s="7">
        <f>(表格4[[#This Row],[Capital]]-$G$2)/$G$2</f>
        <v>-0.22197309999999984</v>
      </c>
    </row>
    <row r="1194" spans="1:9" x14ac:dyDescent="0.25">
      <c r="A1194" s="6">
        <v>40388</v>
      </c>
      <c r="B1194" s="1">
        <v>56.75</v>
      </c>
      <c r="C1194" s="4">
        <f t="shared" si="18"/>
        <v>56.683333333333337</v>
      </c>
      <c r="D1194" s="1" t="str">
        <f>IF(表格4[[#This Row],[Close]]&gt;表格4[[#This Row],[3-Day Average]],"Buy",IF(表格4[[#This Row],[Close]]&lt;表格4[[#This Row],[3-Day Average]],"Sell",""))</f>
        <v>Buy</v>
      </c>
      <c r="E1194" s="5">
        <f>IF(表格4[[#This Row],[Suggestion]]="Buy",E1193-FLOOR(E1193/表格4[[#This Row],[Close]],1)*表格4[[#This Row],[Close]],IF(表格4[[#This Row],[Suggestion]]="Sell",E1193+F1193*表格4[[#This Row],[Close]],E1193))</f>
        <v>55.19000000001688</v>
      </c>
      <c r="F1194" s="1">
        <f>IF(表格4[[#This Row],[Suggestion]]="Buy",F1193+FLOOR(E1193/表格4[[#This Row],[Close]],1),IF(表格4[[#This Row],[Suggestion]]="Sell",0,F1193))</f>
        <v>1370</v>
      </c>
      <c r="G1194" s="5">
        <f>表格4[[#This Row],[Cash]]+表格4[[#This Row],[Stock Held]]*表格4[[#This Row],[Close]]</f>
        <v>77802.690000000017</v>
      </c>
      <c r="H1194" s="7">
        <f>(表格4[[#This Row],[Close]]-$B$2)/$B$2</f>
        <v>0.26251390433815341</v>
      </c>
      <c r="I1194" s="7">
        <f>(表格4[[#This Row],[Capital]]-$G$2)/$G$2</f>
        <v>-0.22197309999999984</v>
      </c>
    </row>
    <row r="1195" spans="1:9" x14ac:dyDescent="0.25">
      <c r="A1195" s="6">
        <v>40389</v>
      </c>
      <c r="B1195" s="1">
        <v>57.35</v>
      </c>
      <c r="C1195" s="4">
        <f t="shared" si="18"/>
        <v>56.9</v>
      </c>
      <c r="D1195" s="1" t="str">
        <f>IF(表格4[[#This Row],[Close]]&gt;表格4[[#This Row],[3-Day Average]],"Buy",IF(表格4[[#This Row],[Close]]&lt;表格4[[#This Row],[3-Day Average]],"Sell",""))</f>
        <v>Buy</v>
      </c>
      <c r="E1195" s="5">
        <f>IF(表格4[[#This Row],[Suggestion]]="Buy",E1194-FLOOR(E1194/表格4[[#This Row],[Close]],1)*表格4[[#This Row],[Close]],IF(表格4[[#This Row],[Suggestion]]="Sell",E1194+F1194*表格4[[#This Row],[Close]],E1194))</f>
        <v>55.19000000001688</v>
      </c>
      <c r="F1195" s="1">
        <f>IF(表格4[[#This Row],[Suggestion]]="Buy",F1194+FLOOR(E1194/表格4[[#This Row],[Close]],1),IF(表格4[[#This Row],[Suggestion]]="Sell",0,F1194))</f>
        <v>1370</v>
      </c>
      <c r="G1195" s="5">
        <f>表格4[[#This Row],[Cash]]+表格4[[#This Row],[Stock Held]]*表格4[[#This Row],[Close]]</f>
        <v>78624.690000000017</v>
      </c>
      <c r="H1195" s="7">
        <f>(表格4[[#This Row],[Close]]-$B$2)/$B$2</f>
        <v>0.27586206896551718</v>
      </c>
      <c r="I1195" s="7">
        <f>(表格4[[#This Row],[Capital]]-$G$2)/$G$2</f>
        <v>-0.21375309999999983</v>
      </c>
    </row>
    <row r="1196" spans="1:9" x14ac:dyDescent="0.25">
      <c r="A1196" s="6">
        <v>40392</v>
      </c>
      <c r="B1196" s="1">
        <v>57.7</v>
      </c>
      <c r="C1196" s="4">
        <f t="shared" si="18"/>
        <v>57.266666666666673</v>
      </c>
      <c r="D1196" s="1" t="str">
        <f>IF(表格4[[#This Row],[Close]]&gt;表格4[[#This Row],[3-Day Average]],"Buy",IF(表格4[[#This Row],[Close]]&lt;表格4[[#This Row],[3-Day Average]],"Sell",""))</f>
        <v>Buy</v>
      </c>
      <c r="E1196" s="5">
        <f>IF(表格4[[#This Row],[Suggestion]]="Buy",E1195-FLOOR(E1195/表格4[[#This Row],[Close]],1)*表格4[[#This Row],[Close]],IF(表格4[[#This Row],[Suggestion]]="Sell",E1195+F1195*表格4[[#This Row],[Close]],E1195))</f>
        <v>55.19000000001688</v>
      </c>
      <c r="F1196" s="1">
        <f>IF(表格4[[#This Row],[Suggestion]]="Buy",F1195+FLOOR(E1195/表格4[[#This Row],[Close]],1),IF(表格4[[#This Row],[Suggestion]]="Sell",0,F1195))</f>
        <v>1370</v>
      </c>
      <c r="G1196" s="5">
        <f>表格4[[#This Row],[Cash]]+表格4[[#This Row],[Stock Held]]*表格4[[#This Row],[Close]]</f>
        <v>79104.190000000017</v>
      </c>
      <c r="H1196" s="7">
        <f>(表格4[[#This Row],[Close]]-$B$2)/$B$2</f>
        <v>0.28364849833147943</v>
      </c>
      <c r="I1196" s="7">
        <f>(表格4[[#This Row],[Capital]]-$G$2)/$G$2</f>
        <v>-0.20895809999999984</v>
      </c>
    </row>
    <row r="1197" spans="1:9" x14ac:dyDescent="0.25">
      <c r="A1197" s="6">
        <v>40393</v>
      </c>
      <c r="B1197" s="1">
        <v>57.6</v>
      </c>
      <c r="C1197" s="4">
        <f t="shared" si="18"/>
        <v>57.550000000000004</v>
      </c>
      <c r="D1197" s="1" t="str">
        <f>IF(表格4[[#This Row],[Close]]&gt;表格4[[#This Row],[3-Day Average]],"Buy",IF(表格4[[#This Row],[Close]]&lt;表格4[[#This Row],[3-Day Average]],"Sell",""))</f>
        <v>Buy</v>
      </c>
      <c r="E1197" s="5">
        <f>IF(表格4[[#This Row],[Suggestion]]="Buy",E1196-FLOOR(E1196/表格4[[#This Row],[Close]],1)*表格4[[#This Row],[Close]],IF(表格4[[#This Row],[Suggestion]]="Sell",E1196+F1196*表格4[[#This Row],[Close]],E1196))</f>
        <v>55.19000000001688</v>
      </c>
      <c r="F1197" s="1">
        <f>IF(表格4[[#This Row],[Suggestion]]="Buy",F1196+FLOOR(E1196/表格4[[#This Row],[Close]],1),IF(表格4[[#This Row],[Suggestion]]="Sell",0,F1196))</f>
        <v>1370</v>
      </c>
      <c r="G1197" s="5">
        <f>表格4[[#This Row],[Cash]]+表格4[[#This Row],[Stock Held]]*表格4[[#This Row],[Close]]</f>
        <v>78967.190000000017</v>
      </c>
      <c r="H1197" s="7">
        <f>(表格4[[#This Row],[Close]]-$B$2)/$B$2</f>
        <v>0.28142380422691876</v>
      </c>
      <c r="I1197" s="7">
        <f>(表格4[[#This Row],[Capital]]-$G$2)/$G$2</f>
        <v>-0.21032809999999982</v>
      </c>
    </row>
    <row r="1198" spans="1:9" x14ac:dyDescent="0.25">
      <c r="A1198" s="6">
        <v>40394</v>
      </c>
      <c r="B1198" s="1">
        <v>57.7</v>
      </c>
      <c r="C1198" s="4">
        <f t="shared" si="18"/>
        <v>57.666666666666664</v>
      </c>
      <c r="D1198" s="1" t="str">
        <f>IF(表格4[[#This Row],[Close]]&gt;表格4[[#This Row],[3-Day Average]],"Buy",IF(表格4[[#This Row],[Close]]&lt;表格4[[#This Row],[3-Day Average]],"Sell",""))</f>
        <v>Buy</v>
      </c>
      <c r="E1198" s="5">
        <f>IF(表格4[[#This Row],[Suggestion]]="Buy",E1197-FLOOR(E1197/表格4[[#This Row],[Close]],1)*表格4[[#This Row],[Close]],IF(表格4[[#This Row],[Suggestion]]="Sell",E1197+F1197*表格4[[#This Row],[Close]],E1197))</f>
        <v>55.19000000001688</v>
      </c>
      <c r="F1198" s="1">
        <f>IF(表格4[[#This Row],[Suggestion]]="Buy",F1197+FLOOR(E1197/表格4[[#This Row],[Close]],1),IF(表格4[[#This Row],[Suggestion]]="Sell",0,F1197))</f>
        <v>1370</v>
      </c>
      <c r="G1198" s="5">
        <f>表格4[[#This Row],[Cash]]+表格4[[#This Row],[Stock Held]]*表格4[[#This Row],[Close]]</f>
        <v>79104.190000000017</v>
      </c>
      <c r="H1198" s="7">
        <f>(表格4[[#This Row],[Close]]-$B$2)/$B$2</f>
        <v>0.28364849833147943</v>
      </c>
      <c r="I1198" s="7">
        <f>(表格4[[#This Row],[Capital]]-$G$2)/$G$2</f>
        <v>-0.20895809999999984</v>
      </c>
    </row>
    <row r="1199" spans="1:9" x14ac:dyDescent="0.25">
      <c r="A1199" s="6">
        <v>40395</v>
      </c>
      <c r="B1199" s="1">
        <v>57.5</v>
      </c>
      <c r="C1199" s="4">
        <f t="shared" si="18"/>
        <v>57.6</v>
      </c>
      <c r="D1199" s="1" t="str">
        <f>IF(表格4[[#This Row],[Close]]&gt;表格4[[#This Row],[3-Day Average]],"Buy",IF(表格4[[#This Row],[Close]]&lt;表格4[[#This Row],[3-Day Average]],"Sell",""))</f>
        <v>Sell</v>
      </c>
      <c r="E1199" s="5">
        <f>IF(表格4[[#This Row],[Suggestion]]="Buy",E1198-FLOOR(E1198/表格4[[#This Row],[Close]],1)*表格4[[#This Row],[Close]],IF(表格4[[#This Row],[Suggestion]]="Sell",E1198+F1198*表格4[[#This Row],[Close]],E1198))</f>
        <v>78830.190000000017</v>
      </c>
      <c r="F1199" s="1">
        <f>IF(表格4[[#This Row],[Suggestion]]="Buy",F1198+FLOOR(E1198/表格4[[#This Row],[Close]],1),IF(表格4[[#This Row],[Suggestion]]="Sell",0,F1198))</f>
        <v>0</v>
      </c>
      <c r="G1199" s="5">
        <f>表格4[[#This Row],[Cash]]+表格4[[#This Row],[Stock Held]]*表格4[[#This Row],[Close]]</f>
        <v>78830.190000000017</v>
      </c>
      <c r="H1199" s="7">
        <f>(表格4[[#This Row],[Close]]-$B$2)/$B$2</f>
        <v>0.2791991101223581</v>
      </c>
      <c r="I1199" s="7">
        <f>(表格4[[#This Row],[Capital]]-$G$2)/$G$2</f>
        <v>-0.21169809999999983</v>
      </c>
    </row>
    <row r="1200" spans="1:9" x14ac:dyDescent="0.25">
      <c r="A1200" s="6">
        <v>40396</v>
      </c>
      <c r="B1200" s="1">
        <v>57.9</v>
      </c>
      <c r="C1200" s="4">
        <f t="shared" si="18"/>
        <v>57.699999999999996</v>
      </c>
      <c r="D1200" s="1" t="str">
        <f>IF(表格4[[#This Row],[Close]]&gt;表格4[[#This Row],[3-Day Average]],"Buy",IF(表格4[[#This Row],[Close]]&lt;表格4[[#This Row],[3-Day Average]],"Sell",""))</f>
        <v>Buy</v>
      </c>
      <c r="E1200" s="5">
        <f>IF(表格4[[#This Row],[Suggestion]]="Buy",E1199-FLOOR(E1199/表格4[[#This Row],[Close]],1)*表格4[[#This Row],[Close]],IF(表格4[[#This Row],[Suggestion]]="Sell",E1199+F1199*表格4[[#This Row],[Close]],E1199))</f>
        <v>28.290000000022701</v>
      </c>
      <c r="F1200" s="1">
        <f>IF(表格4[[#This Row],[Suggestion]]="Buy",F1199+FLOOR(E1199/表格4[[#This Row],[Close]],1),IF(表格4[[#This Row],[Suggestion]]="Sell",0,F1199))</f>
        <v>1361</v>
      </c>
      <c r="G1200" s="5">
        <f>表格4[[#This Row],[Cash]]+表格4[[#This Row],[Stock Held]]*表格4[[#This Row],[Close]]</f>
        <v>78830.190000000017</v>
      </c>
      <c r="H1200" s="7">
        <f>(表格4[[#This Row],[Close]]-$B$2)/$B$2</f>
        <v>0.28809788654060053</v>
      </c>
      <c r="I1200" s="7">
        <f>(表格4[[#This Row],[Capital]]-$G$2)/$G$2</f>
        <v>-0.21169809999999983</v>
      </c>
    </row>
    <row r="1201" spans="1:9" x14ac:dyDescent="0.25">
      <c r="A1201" s="6">
        <v>40399</v>
      </c>
      <c r="B1201" s="1">
        <v>57.25</v>
      </c>
      <c r="C1201" s="4">
        <f t="shared" si="18"/>
        <v>57.550000000000004</v>
      </c>
      <c r="D1201" s="1" t="str">
        <f>IF(表格4[[#This Row],[Close]]&gt;表格4[[#This Row],[3-Day Average]],"Buy",IF(表格4[[#This Row],[Close]]&lt;表格4[[#This Row],[3-Day Average]],"Sell",""))</f>
        <v>Sell</v>
      </c>
      <c r="E1201" s="5">
        <f>IF(表格4[[#This Row],[Suggestion]]="Buy",E1200-FLOOR(E1200/表格4[[#This Row],[Close]],1)*表格4[[#This Row],[Close]],IF(表格4[[#This Row],[Suggestion]]="Sell",E1200+F1200*表格4[[#This Row],[Close]],E1200))</f>
        <v>77945.540000000023</v>
      </c>
      <c r="F1201" s="1">
        <f>IF(表格4[[#This Row],[Suggestion]]="Buy",F1200+FLOOR(E1200/表格4[[#This Row],[Close]],1),IF(表格4[[#This Row],[Suggestion]]="Sell",0,F1200))</f>
        <v>0</v>
      </c>
      <c r="G1201" s="5">
        <f>表格4[[#This Row],[Cash]]+表格4[[#This Row],[Stock Held]]*表格4[[#This Row],[Close]]</f>
        <v>77945.540000000023</v>
      </c>
      <c r="H1201" s="7">
        <f>(表格4[[#This Row],[Close]]-$B$2)/$B$2</f>
        <v>0.27363737486095652</v>
      </c>
      <c r="I1201" s="7">
        <f>(表格4[[#This Row],[Capital]]-$G$2)/$G$2</f>
        <v>-0.22054459999999979</v>
      </c>
    </row>
    <row r="1202" spans="1:9" x14ac:dyDescent="0.25">
      <c r="A1202" s="6">
        <v>40400</v>
      </c>
      <c r="B1202" s="1">
        <v>57.4</v>
      </c>
      <c r="C1202" s="4">
        <f t="shared" si="18"/>
        <v>57.516666666666673</v>
      </c>
      <c r="D1202" s="1" t="str">
        <f>IF(表格4[[#This Row],[Close]]&gt;表格4[[#This Row],[3-Day Average]],"Buy",IF(表格4[[#This Row],[Close]]&lt;表格4[[#This Row],[3-Day Average]],"Sell",""))</f>
        <v>Sell</v>
      </c>
      <c r="E1202" s="5">
        <f>IF(表格4[[#This Row],[Suggestion]]="Buy",E1201-FLOOR(E1201/表格4[[#This Row],[Close]],1)*表格4[[#This Row],[Close]],IF(表格4[[#This Row],[Suggestion]]="Sell",E1201+F1201*表格4[[#This Row],[Close]],E1201))</f>
        <v>77945.540000000023</v>
      </c>
      <c r="F1202" s="1">
        <f>IF(表格4[[#This Row],[Suggestion]]="Buy",F1201+FLOOR(E1201/表格4[[#This Row],[Close]],1),IF(表格4[[#This Row],[Suggestion]]="Sell",0,F1201))</f>
        <v>0</v>
      </c>
      <c r="G1202" s="5">
        <f>表格4[[#This Row],[Cash]]+表格4[[#This Row],[Stock Held]]*表格4[[#This Row],[Close]]</f>
        <v>77945.540000000023</v>
      </c>
      <c r="H1202" s="7">
        <f>(表格4[[#This Row],[Close]]-$B$2)/$B$2</f>
        <v>0.27697441601779743</v>
      </c>
      <c r="I1202" s="7">
        <f>(表格4[[#This Row],[Capital]]-$G$2)/$G$2</f>
        <v>-0.22054459999999979</v>
      </c>
    </row>
    <row r="1203" spans="1:9" x14ac:dyDescent="0.25">
      <c r="A1203" s="6">
        <v>40401</v>
      </c>
      <c r="B1203" s="1">
        <v>57.5</v>
      </c>
      <c r="C1203" s="4">
        <f t="shared" si="18"/>
        <v>57.383333333333333</v>
      </c>
      <c r="D1203" s="1" t="str">
        <f>IF(表格4[[#This Row],[Close]]&gt;表格4[[#This Row],[3-Day Average]],"Buy",IF(表格4[[#This Row],[Close]]&lt;表格4[[#This Row],[3-Day Average]],"Sell",""))</f>
        <v>Buy</v>
      </c>
      <c r="E1203" s="5">
        <f>IF(表格4[[#This Row],[Suggestion]]="Buy",E1202-FLOOR(E1202/表格4[[#This Row],[Close]],1)*表格4[[#This Row],[Close]],IF(表格4[[#This Row],[Suggestion]]="Sell",E1202+F1202*表格4[[#This Row],[Close]],E1202))</f>
        <v>33.040000000022701</v>
      </c>
      <c r="F1203" s="1">
        <f>IF(表格4[[#This Row],[Suggestion]]="Buy",F1202+FLOOR(E1202/表格4[[#This Row],[Close]],1),IF(表格4[[#This Row],[Suggestion]]="Sell",0,F1202))</f>
        <v>1355</v>
      </c>
      <c r="G1203" s="5">
        <f>表格4[[#This Row],[Cash]]+表格4[[#This Row],[Stock Held]]*表格4[[#This Row],[Close]]</f>
        <v>77945.540000000023</v>
      </c>
      <c r="H1203" s="7">
        <f>(表格4[[#This Row],[Close]]-$B$2)/$B$2</f>
        <v>0.2791991101223581</v>
      </c>
      <c r="I1203" s="7">
        <f>(表格4[[#This Row],[Capital]]-$G$2)/$G$2</f>
        <v>-0.22054459999999979</v>
      </c>
    </row>
    <row r="1204" spans="1:9" x14ac:dyDescent="0.25">
      <c r="A1204" s="6">
        <v>40402</v>
      </c>
      <c r="B1204" s="1">
        <v>57.45</v>
      </c>
      <c r="C1204" s="4">
        <f t="shared" si="18"/>
        <v>57.45000000000001</v>
      </c>
      <c r="D1204" s="1" t="str">
        <f>IF(表格4[[#This Row],[Close]]&gt;表格4[[#This Row],[3-Day Average]],"Buy",IF(表格4[[#This Row],[Close]]&lt;表格4[[#This Row],[3-Day Average]],"Sell",""))</f>
        <v/>
      </c>
      <c r="E1204" s="5">
        <f>IF(表格4[[#This Row],[Suggestion]]="Buy",E1203-FLOOR(E1203/表格4[[#This Row],[Close]],1)*表格4[[#This Row],[Close]],IF(表格4[[#This Row],[Suggestion]]="Sell",E1203+F1203*表格4[[#This Row],[Close]],E1203))</f>
        <v>33.040000000022701</v>
      </c>
      <c r="F1204" s="1">
        <f>IF(表格4[[#This Row],[Suggestion]]="Buy",F1203+FLOOR(E1203/表格4[[#This Row],[Close]],1),IF(表格4[[#This Row],[Suggestion]]="Sell",0,F1203))</f>
        <v>1355</v>
      </c>
      <c r="G1204" s="5">
        <f>表格4[[#This Row],[Cash]]+表格4[[#This Row],[Stock Held]]*表格4[[#This Row],[Close]]</f>
        <v>77877.790000000023</v>
      </c>
      <c r="H1204" s="7">
        <f>(表格4[[#This Row],[Close]]-$B$2)/$B$2</f>
        <v>0.27808676307007785</v>
      </c>
      <c r="I1204" s="7">
        <f>(表格4[[#This Row],[Capital]]-$G$2)/$G$2</f>
        <v>-0.22122209999999978</v>
      </c>
    </row>
    <row r="1205" spans="1:9" x14ac:dyDescent="0.25">
      <c r="A1205" s="6">
        <v>40403</v>
      </c>
      <c r="B1205" s="1">
        <v>57.15</v>
      </c>
      <c r="C1205" s="4">
        <f t="shared" si="18"/>
        <v>57.366666666666667</v>
      </c>
      <c r="D1205" s="1" t="str">
        <f>IF(表格4[[#This Row],[Close]]&gt;表格4[[#This Row],[3-Day Average]],"Buy",IF(表格4[[#This Row],[Close]]&lt;表格4[[#This Row],[3-Day Average]],"Sell",""))</f>
        <v>Sell</v>
      </c>
      <c r="E1205" s="5">
        <f>IF(表格4[[#This Row],[Suggestion]]="Buy",E1204-FLOOR(E1204/表格4[[#This Row],[Close]],1)*表格4[[#This Row],[Close]],IF(表格4[[#This Row],[Suggestion]]="Sell",E1204+F1204*表格4[[#This Row],[Close]],E1204))</f>
        <v>77471.290000000023</v>
      </c>
      <c r="F1205" s="1">
        <f>IF(表格4[[#This Row],[Suggestion]]="Buy",F1204+FLOOR(E1204/表格4[[#This Row],[Close]],1),IF(表格4[[#This Row],[Suggestion]]="Sell",0,F1204))</f>
        <v>0</v>
      </c>
      <c r="G1205" s="5">
        <f>表格4[[#This Row],[Cash]]+表格4[[#This Row],[Stock Held]]*表格4[[#This Row],[Close]]</f>
        <v>77471.290000000023</v>
      </c>
      <c r="H1205" s="7">
        <f>(表格4[[#This Row],[Close]]-$B$2)/$B$2</f>
        <v>0.27141268075639591</v>
      </c>
      <c r="I1205" s="7">
        <f>(表格4[[#This Row],[Capital]]-$G$2)/$G$2</f>
        <v>-0.22528709999999977</v>
      </c>
    </row>
    <row r="1206" spans="1:9" x14ac:dyDescent="0.25">
      <c r="A1206" s="6">
        <v>40406</v>
      </c>
      <c r="B1206" s="1">
        <v>58.05</v>
      </c>
      <c r="C1206" s="4">
        <f t="shared" si="18"/>
        <v>57.54999999999999</v>
      </c>
      <c r="D1206" s="1" t="str">
        <f>IF(表格4[[#This Row],[Close]]&gt;表格4[[#This Row],[3-Day Average]],"Buy",IF(表格4[[#This Row],[Close]]&lt;表格4[[#This Row],[3-Day Average]],"Sell",""))</f>
        <v>Buy</v>
      </c>
      <c r="E1206" s="5">
        <f>IF(表格4[[#This Row],[Suggestion]]="Buy",E1205-FLOOR(E1205/表格4[[#This Row],[Close]],1)*表格4[[#This Row],[Close]],IF(表格4[[#This Row],[Suggestion]]="Sell",E1205+F1205*表格4[[#This Row],[Close]],E1205))</f>
        <v>32.590000000025611</v>
      </c>
      <c r="F1206" s="1">
        <f>IF(表格4[[#This Row],[Suggestion]]="Buy",F1205+FLOOR(E1205/表格4[[#This Row],[Close]],1),IF(表格4[[#This Row],[Suggestion]]="Sell",0,F1205))</f>
        <v>1334</v>
      </c>
      <c r="G1206" s="5">
        <f>表格4[[#This Row],[Cash]]+表格4[[#This Row],[Stock Held]]*表格4[[#This Row],[Close]]</f>
        <v>77471.290000000023</v>
      </c>
      <c r="H1206" s="7">
        <f>(表格4[[#This Row],[Close]]-$B$2)/$B$2</f>
        <v>0.29143492769744145</v>
      </c>
      <c r="I1206" s="7">
        <f>(表格4[[#This Row],[Capital]]-$G$2)/$G$2</f>
        <v>-0.22528709999999977</v>
      </c>
    </row>
    <row r="1207" spans="1:9" x14ac:dyDescent="0.25">
      <c r="A1207" s="6">
        <v>40407</v>
      </c>
      <c r="B1207" s="1">
        <v>57.9</v>
      </c>
      <c r="C1207" s="4">
        <f t="shared" si="18"/>
        <v>57.699999999999996</v>
      </c>
      <c r="D1207" s="1" t="str">
        <f>IF(表格4[[#This Row],[Close]]&gt;表格4[[#This Row],[3-Day Average]],"Buy",IF(表格4[[#This Row],[Close]]&lt;表格4[[#This Row],[3-Day Average]],"Sell",""))</f>
        <v>Buy</v>
      </c>
      <c r="E1207" s="5">
        <f>IF(表格4[[#This Row],[Suggestion]]="Buy",E1206-FLOOR(E1206/表格4[[#This Row],[Close]],1)*表格4[[#This Row],[Close]],IF(表格4[[#This Row],[Suggestion]]="Sell",E1206+F1206*表格4[[#This Row],[Close]],E1206))</f>
        <v>32.590000000025611</v>
      </c>
      <c r="F1207" s="1">
        <f>IF(表格4[[#This Row],[Suggestion]]="Buy",F1206+FLOOR(E1206/表格4[[#This Row],[Close]],1),IF(表格4[[#This Row],[Suggestion]]="Sell",0,F1206))</f>
        <v>1334</v>
      </c>
      <c r="G1207" s="5">
        <f>表格4[[#This Row],[Cash]]+表格4[[#This Row],[Stock Held]]*表格4[[#This Row],[Close]]</f>
        <v>77271.190000000017</v>
      </c>
      <c r="H1207" s="7">
        <f>(表格4[[#This Row],[Close]]-$B$2)/$B$2</f>
        <v>0.28809788654060053</v>
      </c>
      <c r="I1207" s="7">
        <f>(表格4[[#This Row],[Capital]]-$G$2)/$G$2</f>
        <v>-0.22728809999999983</v>
      </c>
    </row>
    <row r="1208" spans="1:9" x14ac:dyDescent="0.25">
      <c r="A1208" s="6">
        <v>40408</v>
      </c>
      <c r="B1208" s="1">
        <v>57.85</v>
      </c>
      <c r="C1208" s="4">
        <f t="shared" si="18"/>
        <v>57.93333333333333</v>
      </c>
      <c r="D1208" s="1" t="str">
        <f>IF(表格4[[#This Row],[Close]]&gt;表格4[[#This Row],[3-Day Average]],"Buy",IF(表格4[[#This Row],[Close]]&lt;表格4[[#This Row],[3-Day Average]],"Sell",""))</f>
        <v>Sell</v>
      </c>
      <c r="E1208" s="5">
        <f>IF(表格4[[#This Row],[Suggestion]]="Buy",E1207-FLOOR(E1207/表格4[[#This Row],[Close]],1)*表格4[[#This Row],[Close]],IF(表格4[[#This Row],[Suggestion]]="Sell",E1207+F1207*表格4[[#This Row],[Close]],E1207))</f>
        <v>77204.490000000034</v>
      </c>
      <c r="F1208" s="1">
        <f>IF(表格4[[#This Row],[Suggestion]]="Buy",F1207+FLOOR(E1207/表格4[[#This Row],[Close]],1),IF(表格4[[#This Row],[Suggestion]]="Sell",0,F1207))</f>
        <v>0</v>
      </c>
      <c r="G1208" s="5">
        <f>表格4[[#This Row],[Cash]]+表格4[[#This Row],[Stock Held]]*表格4[[#This Row],[Close]]</f>
        <v>77204.490000000034</v>
      </c>
      <c r="H1208" s="7">
        <f>(表格4[[#This Row],[Close]]-$B$2)/$B$2</f>
        <v>0.28698553948832028</v>
      </c>
      <c r="I1208" s="7">
        <f>(表格4[[#This Row],[Capital]]-$G$2)/$G$2</f>
        <v>-0.22795509999999966</v>
      </c>
    </row>
    <row r="1209" spans="1:9" x14ac:dyDescent="0.25">
      <c r="A1209" s="6">
        <v>40409</v>
      </c>
      <c r="B1209" s="1">
        <v>57.7</v>
      </c>
      <c r="C1209" s="4">
        <f t="shared" si="18"/>
        <v>57.816666666666663</v>
      </c>
      <c r="D1209" s="1" t="str">
        <f>IF(表格4[[#This Row],[Close]]&gt;表格4[[#This Row],[3-Day Average]],"Buy",IF(表格4[[#This Row],[Close]]&lt;表格4[[#This Row],[3-Day Average]],"Sell",""))</f>
        <v>Sell</v>
      </c>
      <c r="E1209" s="5">
        <f>IF(表格4[[#This Row],[Suggestion]]="Buy",E1208-FLOOR(E1208/表格4[[#This Row],[Close]],1)*表格4[[#This Row],[Close]],IF(表格4[[#This Row],[Suggestion]]="Sell",E1208+F1208*表格4[[#This Row],[Close]],E1208))</f>
        <v>77204.490000000034</v>
      </c>
      <c r="F1209" s="1">
        <f>IF(表格4[[#This Row],[Suggestion]]="Buy",F1208+FLOOR(E1208/表格4[[#This Row],[Close]],1),IF(表格4[[#This Row],[Suggestion]]="Sell",0,F1208))</f>
        <v>0</v>
      </c>
      <c r="G1209" s="5">
        <f>表格4[[#This Row],[Cash]]+表格4[[#This Row],[Stock Held]]*表格4[[#This Row],[Close]]</f>
        <v>77204.490000000034</v>
      </c>
      <c r="H1209" s="7">
        <f>(表格4[[#This Row],[Close]]-$B$2)/$B$2</f>
        <v>0.28364849833147943</v>
      </c>
      <c r="I1209" s="7">
        <f>(表格4[[#This Row],[Capital]]-$G$2)/$G$2</f>
        <v>-0.22795509999999966</v>
      </c>
    </row>
    <row r="1210" spans="1:9" x14ac:dyDescent="0.25">
      <c r="A1210" s="6">
        <v>40410</v>
      </c>
      <c r="B1210" s="1">
        <v>57.5</v>
      </c>
      <c r="C1210" s="4">
        <f t="shared" si="18"/>
        <v>57.683333333333337</v>
      </c>
      <c r="D1210" s="1" t="str">
        <f>IF(表格4[[#This Row],[Close]]&gt;表格4[[#This Row],[3-Day Average]],"Buy",IF(表格4[[#This Row],[Close]]&lt;表格4[[#This Row],[3-Day Average]],"Sell",""))</f>
        <v>Sell</v>
      </c>
      <c r="E1210" s="5">
        <f>IF(表格4[[#This Row],[Suggestion]]="Buy",E1209-FLOOR(E1209/表格4[[#This Row],[Close]],1)*表格4[[#This Row],[Close]],IF(表格4[[#This Row],[Suggestion]]="Sell",E1209+F1209*表格4[[#This Row],[Close]],E1209))</f>
        <v>77204.490000000034</v>
      </c>
      <c r="F1210" s="1">
        <f>IF(表格4[[#This Row],[Suggestion]]="Buy",F1209+FLOOR(E1209/表格4[[#This Row],[Close]],1),IF(表格4[[#This Row],[Suggestion]]="Sell",0,F1209))</f>
        <v>0</v>
      </c>
      <c r="G1210" s="5">
        <f>表格4[[#This Row],[Cash]]+表格4[[#This Row],[Stock Held]]*表格4[[#This Row],[Close]]</f>
        <v>77204.490000000034</v>
      </c>
      <c r="H1210" s="7">
        <f>(表格4[[#This Row],[Close]]-$B$2)/$B$2</f>
        <v>0.2791991101223581</v>
      </c>
      <c r="I1210" s="7">
        <f>(表格4[[#This Row],[Capital]]-$G$2)/$G$2</f>
        <v>-0.22795509999999966</v>
      </c>
    </row>
    <row r="1211" spans="1:9" x14ac:dyDescent="0.25">
      <c r="A1211" s="6">
        <v>40413</v>
      </c>
      <c r="B1211" s="1">
        <v>57.95</v>
      </c>
      <c r="C1211" s="4">
        <f t="shared" si="18"/>
        <v>57.716666666666669</v>
      </c>
      <c r="D1211" s="1" t="str">
        <f>IF(表格4[[#This Row],[Close]]&gt;表格4[[#This Row],[3-Day Average]],"Buy",IF(表格4[[#This Row],[Close]]&lt;表格4[[#This Row],[3-Day Average]],"Sell",""))</f>
        <v>Buy</v>
      </c>
      <c r="E1211" s="5">
        <f>IF(表格4[[#This Row],[Suggestion]]="Buy",E1210-FLOOR(E1210/表格4[[#This Row],[Close]],1)*表格4[[#This Row],[Close]],IF(表格4[[#This Row],[Suggestion]]="Sell",E1210+F1210*表格4[[#This Row],[Close]],E1210))</f>
        <v>15.090000000025611</v>
      </c>
      <c r="F1211" s="1">
        <f>IF(表格4[[#This Row],[Suggestion]]="Buy",F1210+FLOOR(E1210/表格4[[#This Row],[Close]],1),IF(表格4[[#This Row],[Suggestion]]="Sell",0,F1210))</f>
        <v>1332</v>
      </c>
      <c r="G1211" s="5">
        <f>表格4[[#This Row],[Cash]]+表格4[[#This Row],[Stock Held]]*表格4[[#This Row],[Close]]</f>
        <v>77204.490000000034</v>
      </c>
      <c r="H1211" s="7">
        <f>(表格4[[#This Row],[Close]]-$B$2)/$B$2</f>
        <v>0.28921023359288095</v>
      </c>
      <c r="I1211" s="7">
        <f>(表格4[[#This Row],[Capital]]-$G$2)/$G$2</f>
        <v>-0.22795509999999966</v>
      </c>
    </row>
    <row r="1212" spans="1:9" x14ac:dyDescent="0.25">
      <c r="A1212" s="6">
        <v>40414</v>
      </c>
      <c r="B1212" s="1">
        <v>57.45</v>
      </c>
      <c r="C1212" s="4">
        <f t="shared" si="18"/>
        <v>57.633333333333333</v>
      </c>
      <c r="D1212" s="1" t="str">
        <f>IF(表格4[[#This Row],[Close]]&gt;表格4[[#This Row],[3-Day Average]],"Buy",IF(表格4[[#This Row],[Close]]&lt;表格4[[#This Row],[3-Day Average]],"Sell",""))</f>
        <v>Sell</v>
      </c>
      <c r="E1212" s="5">
        <f>IF(表格4[[#This Row],[Suggestion]]="Buy",E1211-FLOOR(E1211/表格4[[#This Row],[Close]],1)*表格4[[#This Row],[Close]],IF(表格4[[#This Row],[Suggestion]]="Sell",E1211+F1211*表格4[[#This Row],[Close]],E1211))</f>
        <v>76538.490000000034</v>
      </c>
      <c r="F1212" s="1">
        <f>IF(表格4[[#This Row],[Suggestion]]="Buy",F1211+FLOOR(E1211/表格4[[#This Row],[Close]],1),IF(表格4[[#This Row],[Suggestion]]="Sell",0,F1211))</f>
        <v>0</v>
      </c>
      <c r="G1212" s="5">
        <f>表格4[[#This Row],[Cash]]+表格4[[#This Row],[Stock Held]]*表格4[[#This Row],[Close]]</f>
        <v>76538.490000000034</v>
      </c>
      <c r="H1212" s="7">
        <f>(表格4[[#This Row],[Close]]-$B$2)/$B$2</f>
        <v>0.27808676307007785</v>
      </c>
      <c r="I1212" s="7">
        <f>(表格4[[#This Row],[Capital]]-$G$2)/$G$2</f>
        <v>-0.23461509999999966</v>
      </c>
    </row>
    <row r="1213" spans="1:9" x14ac:dyDescent="0.25">
      <c r="A1213" s="6">
        <v>40415</v>
      </c>
      <c r="B1213" s="1">
        <v>57.8</v>
      </c>
      <c r="C1213" s="4">
        <f t="shared" si="18"/>
        <v>57.733333333333327</v>
      </c>
      <c r="D1213" s="1" t="str">
        <f>IF(表格4[[#This Row],[Close]]&gt;表格4[[#This Row],[3-Day Average]],"Buy",IF(表格4[[#This Row],[Close]]&lt;表格4[[#This Row],[3-Day Average]],"Sell",""))</f>
        <v>Buy</v>
      </c>
      <c r="E1213" s="5">
        <f>IF(表格4[[#This Row],[Suggestion]]="Buy",E1212-FLOOR(E1212/表格4[[#This Row],[Close]],1)*表格4[[#This Row],[Close]],IF(表格4[[#This Row],[Suggestion]]="Sell",E1212+F1212*表格4[[#This Row],[Close]],E1212))</f>
        <v>11.290000000037253</v>
      </c>
      <c r="F1213" s="1">
        <f>IF(表格4[[#This Row],[Suggestion]]="Buy",F1212+FLOOR(E1212/表格4[[#This Row],[Close]],1),IF(表格4[[#This Row],[Suggestion]]="Sell",0,F1212))</f>
        <v>1324</v>
      </c>
      <c r="G1213" s="5">
        <f>表格4[[#This Row],[Cash]]+表格4[[#This Row],[Stock Held]]*表格4[[#This Row],[Close]]</f>
        <v>76538.490000000034</v>
      </c>
      <c r="H1213" s="7">
        <f>(表格4[[#This Row],[Close]]-$B$2)/$B$2</f>
        <v>0.28587319243603992</v>
      </c>
      <c r="I1213" s="7">
        <f>(表格4[[#This Row],[Capital]]-$G$2)/$G$2</f>
        <v>-0.23461509999999966</v>
      </c>
    </row>
    <row r="1214" spans="1:9" x14ac:dyDescent="0.25">
      <c r="A1214" s="6">
        <v>40416</v>
      </c>
      <c r="B1214" s="1">
        <v>58.2</v>
      </c>
      <c r="C1214" s="4">
        <f t="shared" si="18"/>
        <v>57.816666666666663</v>
      </c>
      <c r="D1214" s="1" t="str">
        <f>IF(表格4[[#This Row],[Close]]&gt;表格4[[#This Row],[3-Day Average]],"Buy",IF(表格4[[#This Row],[Close]]&lt;表格4[[#This Row],[3-Day Average]],"Sell",""))</f>
        <v>Buy</v>
      </c>
      <c r="E1214" s="5">
        <f>IF(表格4[[#This Row],[Suggestion]]="Buy",E1213-FLOOR(E1213/表格4[[#This Row],[Close]],1)*表格4[[#This Row],[Close]],IF(表格4[[#This Row],[Suggestion]]="Sell",E1213+F1213*表格4[[#This Row],[Close]],E1213))</f>
        <v>11.290000000037253</v>
      </c>
      <c r="F1214" s="1">
        <f>IF(表格4[[#This Row],[Suggestion]]="Buy",F1213+FLOOR(E1213/表格4[[#This Row],[Close]],1),IF(表格4[[#This Row],[Suggestion]]="Sell",0,F1213))</f>
        <v>1324</v>
      </c>
      <c r="G1214" s="5">
        <f>表格4[[#This Row],[Cash]]+表格4[[#This Row],[Stock Held]]*表格4[[#This Row],[Close]]</f>
        <v>77068.09000000004</v>
      </c>
      <c r="H1214" s="7">
        <f>(表格4[[#This Row],[Close]]-$B$2)/$B$2</f>
        <v>0.29477196885428253</v>
      </c>
      <c r="I1214" s="7">
        <f>(表格4[[#This Row],[Capital]]-$G$2)/$G$2</f>
        <v>-0.22931909999999961</v>
      </c>
    </row>
    <row r="1215" spans="1:9" x14ac:dyDescent="0.25">
      <c r="A1215" s="6">
        <v>40417</v>
      </c>
      <c r="B1215" s="1">
        <v>58.95</v>
      </c>
      <c r="C1215" s="4">
        <f t="shared" si="18"/>
        <v>58.316666666666663</v>
      </c>
      <c r="D1215" s="1" t="str">
        <f>IF(表格4[[#This Row],[Close]]&gt;表格4[[#This Row],[3-Day Average]],"Buy",IF(表格4[[#This Row],[Close]]&lt;表格4[[#This Row],[3-Day Average]],"Sell",""))</f>
        <v>Buy</v>
      </c>
      <c r="E1215" s="5">
        <f>IF(表格4[[#This Row],[Suggestion]]="Buy",E1214-FLOOR(E1214/表格4[[#This Row],[Close]],1)*表格4[[#This Row],[Close]],IF(表格4[[#This Row],[Suggestion]]="Sell",E1214+F1214*表格4[[#This Row],[Close]],E1214))</f>
        <v>11.290000000037253</v>
      </c>
      <c r="F1215" s="1">
        <f>IF(表格4[[#This Row],[Suggestion]]="Buy",F1214+FLOOR(E1214/表格4[[#This Row],[Close]],1),IF(表格4[[#This Row],[Suggestion]]="Sell",0,F1214))</f>
        <v>1324</v>
      </c>
      <c r="G1215" s="5">
        <f>表格4[[#This Row],[Cash]]+表格4[[#This Row],[Stock Held]]*表格4[[#This Row],[Close]]</f>
        <v>78061.09000000004</v>
      </c>
      <c r="H1215" s="7">
        <f>(表格4[[#This Row],[Close]]-$B$2)/$B$2</f>
        <v>0.31145717463848721</v>
      </c>
      <c r="I1215" s="7">
        <f>(表格4[[#This Row],[Capital]]-$G$2)/$G$2</f>
        <v>-0.21938909999999959</v>
      </c>
    </row>
    <row r="1216" spans="1:9" x14ac:dyDescent="0.25">
      <c r="A1216" s="6">
        <v>40420</v>
      </c>
      <c r="B1216" s="1">
        <v>59.6</v>
      </c>
      <c r="C1216" s="4">
        <f t="shared" si="18"/>
        <v>58.916666666666664</v>
      </c>
      <c r="D1216" s="1" t="str">
        <f>IF(表格4[[#This Row],[Close]]&gt;表格4[[#This Row],[3-Day Average]],"Buy",IF(表格4[[#This Row],[Close]]&lt;表格4[[#This Row],[3-Day Average]],"Sell",""))</f>
        <v>Buy</v>
      </c>
      <c r="E1216" s="5">
        <f>IF(表格4[[#This Row],[Suggestion]]="Buy",E1215-FLOOR(E1215/表格4[[#This Row],[Close]],1)*表格4[[#This Row],[Close]],IF(表格4[[#This Row],[Suggestion]]="Sell",E1215+F1215*表格4[[#This Row],[Close]],E1215))</f>
        <v>11.290000000037253</v>
      </c>
      <c r="F1216" s="1">
        <f>IF(表格4[[#This Row],[Suggestion]]="Buy",F1215+FLOOR(E1215/表格4[[#This Row],[Close]],1),IF(表格4[[#This Row],[Suggestion]]="Sell",0,F1215))</f>
        <v>1324</v>
      </c>
      <c r="G1216" s="5">
        <f>表格4[[#This Row],[Cash]]+表格4[[#This Row],[Stock Held]]*表格4[[#This Row],[Close]]</f>
        <v>78921.690000000046</v>
      </c>
      <c r="H1216" s="7">
        <f>(表格4[[#This Row],[Close]]-$B$2)/$B$2</f>
        <v>0.32591768631813123</v>
      </c>
      <c r="I1216" s="7">
        <f>(表格4[[#This Row],[Capital]]-$G$2)/$G$2</f>
        <v>-0.21078309999999953</v>
      </c>
    </row>
    <row r="1217" spans="1:9" x14ac:dyDescent="0.25">
      <c r="A1217" s="6">
        <v>40421</v>
      </c>
      <c r="B1217" s="1">
        <v>59.55</v>
      </c>
      <c r="C1217" s="4">
        <f t="shared" si="18"/>
        <v>59.366666666666674</v>
      </c>
      <c r="D1217" s="1" t="str">
        <f>IF(表格4[[#This Row],[Close]]&gt;表格4[[#This Row],[3-Day Average]],"Buy",IF(表格4[[#This Row],[Close]]&lt;表格4[[#This Row],[3-Day Average]],"Sell",""))</f>
        <v>Buy</v>
      </c>
      <c r="E1217" s="5">
        <f>IF(表格4[[#This Row],[Suggestion]]="Buy",E1216-FLOOR(E1216/表格4[[#This Row],[Close]],1)*表格4[[#This Row],[Close]],IF(表格4[[#This Row],[Suggestion]]="Sell",E1216+F1216*表格4[[#This Row],[Close]],E1216))</f>
        <v>11.290000000037253</v>
      </c>
      <c r="F1217" s="1">
        <f>IF(表格4[[#This Row],[Suggestion]]="Buy",F1216+FLOOR(E1216/表格4[[#This Row],[Close]],1),IF(表格4[[#This Row],[Suggestion]]="Sell",0,F1216))</f>
        <v>1324</v>
      </c>
      <c r="G1217" s="5">
        <f>表格4[[#This Row],[Cash]]+表格4[[#This Row],[Stock Held]]*表格4[[#This Row],[Close]]</f>
        <v>78855.490000000034</v>
      </c>
      <c r="H1217" s="7">
        <f>(表格4[[#This Row],[Close]]-$B$2)/$B$2</f>
        <v>0.32480533926585081</v>
      </c>
      <c r="I1217" s="7">
        <f>(表格4[[#This Row],[Capital]]-$G$2)/$G$2</f>
        <v>-0.21144509999999966</v>
      </c>
    </row>
    <row r="1218" spans="1:9" x14ac:dyDescent="0.25">
      <c r="A1218" s="6">
        <v>40422</v>
      </c>
      <c r="B1218" s="1">
        <v>59.3</v>
      </c>
      <c r="C1218" s="4">
        <f t="shared" si="18"/>
        <v>59.483333333333327</v>
      </c>
      <c r="D1218" s="1" t="str">
        <f>IF(表格4[[#This Row],[Close]]&gt;表格4[[#This Row],[3-Day Average]],"Buy",IF(表格4[[#This Row],[Close]]&lt;表格4[[#This Row],[3-Day Average]],"Sell",""))</f>
        <v>Sell</v>
      </c>
      <c r="E1218" s="5">
        <f>IF(表格4[[#This Row],[Suggestion]]="Buy",E1217-FLOOR(E1217/表格4[[#This Row],[Close]],1)*表格4[[#This Row],[Close]],IF(表格4[[#This Row],[Suggestion]]="Sell",E1217+F1217*表格4[[#This Row],[Close]],E1217))</f>
        <v>78524.490000000034</v>
      </c>
      <c r="F1218" s="1">
        <f>IF(表格4[[#This Row],[Suggestion]]="Buy",F1217+FLOOR(E1217/表格4[[#This Row],[Close]],1),IF(表格4[[#This Row],[Suggestion]]="Sell",0,F1217))</f>
        <v>0</v>
      </c>
      <c r="G1218" s="5">
        <f>表格4[[#This Row],[Cash]]+表格4[[#This Row],[Stock Held]]*表格4[[#This Row],[Close]]</f>
        <v>78524.490000000034</v>
      </c>
      <c r="H1218" s="7">
        <f>(表格4[[#This Row],[Close]]-$B$2)/$B$2</f>
        <v>0.31924360400444923</v>
      </c>
      <c r="I1218" s="7">
        <f>(表格4[[#This Row],[Capital]]-$G$2)/$G$2</f>
        <v>-0.21475509999999964</v>
      </c>
    </row>
    <row r="1219" spans="1:9" x14ac:dyDescent="0.25">
      <c r="A1219" s="6">
        <v>40423</v>
      </c>
      <c r="B1219" s="1">
        <v>59.5</v>
      </c>
      <c r="C1219" s="4">
        <f t="shared" si="18"/>
        <v>59.449999999999996</v>
      </c>
      <c r="D1219" s="1" t="str">
        <f>IF(表格4[[#This Row],[Close]]&gt;表格4[[#This Row],[3-Day Average]],"Buy",IF(表格4[[#This Row],[Close]]&lt;表格4[[#This Row],[3-Day Average]],"Sell",""))</f>
        <v>Buy</v>
      </c>
      <c r="E1219" s="5">
        <f>IF(表格4[[#This Row],[Suggestion]]="Buy",E1218-FLOOR(E1218/表格4[[#This Row],[Close]],1)*表格4[[#This Row],[Close]],IF(表格4[[#This Row],[Suggestion]]="Sell",E1218+F1218*表格4[[#This Row],[Close]],E1218))</f>
        <v>43.990000000034343</v>
      </c>
      <c r="F1219" s="1">
        <f>IF(表格4[[#This Row],[Suggestion]]="Buy",F1218+FLOOR(E1218/表格4[[#This Row],[Close]],1),IF(表格4[[#This Row],[Suggestion]]="Sell",0,F1218))</f>
        <v>1319</v>
      </c>
      <c r="G1219" s="5">
        <f>表格4[[#This Row],[Cash]]+表格4[[#This Row],[Stock Held]]*表格4[[#This Row],[Close]]</f>
        <v>78524.490000000034</v>
      </c>
      <c r="H1219" s="7">
        <f>(表格4[[#This Row],[Close]]-$B$2)/$B$2</f>
        <v>0.32369299221357056</v>
      </c>
      <c r="I1219" s="7">
        <f>(表格4[[#This Row],[Capital]]-$G$2)/$G$2</f>
        <v>-0.21475509999999964</v>
      </c>
    </row>
    <row r="1220" spans="1:9" x14ac:dyDescent="0.25">
      <c r="A1220" s="6">
        <v>40424</v>
      </c>
      <c r="B1220" s="1">
        <v>58.6</v>
      </c>
      <c r="C1220" s="4">
        <f t="shared" si="18"/>
        <v>59.133333333333333</v>
      </c>
      <c r="D1220" s="1" t="str">
        <f>IF(表格4[[#This Row],[Close]]&gt;表格4[[#This Row],[3-Day Average]],"Buy",IF(表格4[[#This Row],[Close]]&lt;表格4[[#This Row],[3-Day Average]],"Sell",""))</f>
        <v>Sell</v>
      </c>
      <c r="E1220" s="5">
        <f>IF(表格4[[#This Row],[Suggestion]]="Buy",E1219-FLOOR(E1219/表格4[[#This Row],[Close]],1)*表格4[[#This Row],[Close]],IF(表格4[[#This Row],[Suggestion]]="Sell",E1219+F1219*表格4[[#This Row],[Close]],E1219))</f>
        <v>77337.390000000043</v>
      </c>
      <c r="F1220" s="1">
        <f>IF(表格4[[#This Row],[Suggestion]]="Buy",F1219+FLOOR(E1219/表格4[[#This Row],[Close]],1),IF(表格4[[#This Row],[Suggestion]]="Sell",0,F1219))</f>
        <v>0</v>
      </c>
      <c r="G1220" s="5">
        <f>表格4[[#This Row],[Cash]]+表格4[[#This Row],[Stock Held]]*表格4[[#This Row],[Close]]</f>
        <v>77337.390000000043</v>
      </c>
      <c r="H1220" s="7">
        <f>(表格4[[#This Row],[Close]]-$B$2)/$B$2</f>
        <v>0.30367074527252497</v>
      </c>
      <c r="I1220" s="7">
        <f>(表格4[[#This Row],[Capital]]-$G$2)/$G$2</f>
        <v>-0.22662609999999958</v>
      </c>
    </row>
    <row r="1221" spans="1:9" x14ac:dyDescent="0.25">
      <c r="A1221" s="6">
        <v>40427</v>
      </c>
      <c r="B1221" s="1">
        <v>59.65</v>
      </c>
      <c r="C1221" s="4">
        <f t="shared" ref="C1221:C1284" si="19">AVERAGE(B1219:B1221)</f>
        <v>59.25</v>
      </c>
      <c r="D1221" s="1" t="str">
        <f>IF(表格4[[#This Row],[Close]]&gt;表格4[[#This Row],[3-Day Average]],"Buy",IF(表格4[[#This Row],[Close]]&lt;表格4[[#This Row],[3-Day Average]],"Sell",""))</f>
        <v>Buy</v>
      </c>
      <c r="E1221" s="5">
        <f>IF(表格4[[#This Row],[Suggestion]]="Buy",E1220-FLOOR(E1220/表格4[[#This Row],[Close]],1)*表格4[[#This Row],[Close]],IF(表格4[[#This Row],[Suggestion]]="Sell",E1220+F1220*表格4[[#This Row],[Close]],E1220))</f>
        <v>30.990000000048894</v>
      </c>
      <c r="F1221" s="1">
        <f>IF(表格4[[#This Row],[Suggestion]]="Buy",F1220+FLOOR(E1220/表格4[[#This Row],[Close]],1),IF(表格4[[#This Row],[Suggestion]]="Sell",0,F1220))</f>
        <v>1296</v>
      </c>
      <c r="G1221" s="5">
        <f>表格4[[#This Row],[Cash]]+表格4[[#This Row],[Stock Held]]*表格4[[#This Row],[Close]]</f>
        <v>77337.390000000043</v>
      </c>
      <c r="H1221" s="7">
        <f>(表格4[[#This Row],[Close]]-$B$2)/$B$2</f>
        <v>0.32703003337041148</v>
      </c>
      <c r="I1221" s="7">
        <f>(表格4[[#This Row],[Capital]]-$G$2)/$G$2</f>
        <v>-0.22662609999999958</v>
      </c>
    </row>
    <row r="1222" spans="1:9" x14ac:dyDescent="0.25">
      <c r="A1222" s="6">
        <v>40428</v>
      </c>
      <c r="B1222" s="1">
        <v>59.95</v>
      </c>
      <c r="C1222" s="4">
        <f t="shared" si="19"/>
        <v>59.4</v>
      </c>
      <c r="D1222" s="1" t="str">
        <f>IF(表格4[[#This Row],[Close]]&gt;表格4[[#This Row],[3-Day Average]],"Buy",IF(表格4[[#This Row],[Close]]&lt;表格4[[#This Row],[3-Day Average]],"Sell",""))</f>
        <v>Buy</v>
      </c>
      <c r="E1222" s="5">
        <f>IF(表格4[[#This Row],[Suggestion]]="Buy",E1221-FLOOR(E1221/表格4[[#This Row],[Close]],1)*表格4[[#This Row],[Close]],IF(表格4[[#This Row],[Suggestion]]="Sell",E1221+F1221*表格4[[#This Row],[Close]],E1221))</f>
        <v>30.990000000048894</v>
      </c>
      <c r="F1222" s="1">
        <f>IF(表格4[[#This Row],[Suggestion]]="Buy",F1221+FLOOR(E1221/表格4[[#This Row],[Close]],1),IF(表格4[[#This Row],[Suggestion]]="Sell",0,F1221))</f>
        <v>1296</v>
      </c>
      <c r="G1222" s="5">
        <f>表格4[[#This Row],[Cash]]+表格4[[#This Row],[Stock Held]]*表格4[[#This Row],[Close]]</f>
        <v>77726.190000000046</v>
      </c>
      <c r="H1222" s="7">
        <f>(表格4[[#This Row],[Close]]-$B$2)/$B$2</f>
        <v>0.33370411568409342</v>
      </c>
      <c r="I1222" s="7">
        <f>(表格4[[#This Row],[Capital]]-$G$2)/$G$2</f>
        <v>-0.22273809999999955</v>
      </c>
    </row>
    <row r="1223" spans="1:9" x14ac:dyDescent="0.25">
      <c r="A1223" s="6">
        <v>40429</v>
      </c>
      <c r="B1223" s="1">
        <v>59.95</v>
      </c>
      <c r="C1223" s="4">
        <f t="shared" si="19"/>
        <v>59.85</v>
      </c>
      <c r="D1223" s="1" t="str">
        <f>IF(表格4[[#This Row],[Close]]&gt;表格4[[#This Row],[3-Day Average]],"Buy",IF(表格4[[#This Row],[Close]]&lt;表格4[[#This Row],[3-Day Average]],"Sell",""))</f>
        <v>Buy</v>
      </c>
      <c r="E1223" s="5">
        <f>IF(表格4[[#This Row],[Suggestion]]="Buy",E1222-FLOOR(E1222/表格4[[#This Row],[Close]],1)*表格4[[#This Row],[Close]],IF(表格4[[#This Row],[Suggestion]]="Sell",E1222+F1222*表格4[[#This Row],[Close]],E1222))</f>
        <v>30.990000000048894</v>
      </c>
      <c r="F1223" s="1">
        <f>IF(表格4[[#This Row],[Suggestion]]="Buy",F1222+FLOOR(E1222/表格4[[#This Row],[Close]],1),IF(表格4[[#This Row],[Suggestion]]="Sell",0,F1222))</f>
        <v>1296</v>
      </c>
      <c r="G1223" s="5">
        <f>表格4[[#This Row],[Cash]]+表格4[[#This Row],[Stock Held]]*表格4[[#This Row],[Close]]</f>
        <v>77726.190000000046</v>
      </c>
      <c r="H1223" s="7">
        <f>(表格4[[#This Row],[Close]]-$B$2)/$B$2</f>
        <v>0.33370411568409342</v>
      </c>
      <c r="I1223" s="7">
        <f>(表格4[[#This Row],[Capital]]-$G$2)/$G$2</f>
        <v>-0.22273809999999955</v>
      </c>
    </row>
    <row r="1224" spans="1:9" x14ac:dyDescent="0.25">
      <c r="A1224" s="6">
        <v>40430</v>
      </c>
      <c r="B1224" s="1">
        <v>59.4</v>
      </c>
      <c r="C1224" s="4">
        <f t="shared" si="19"/>
        <v>59.766666666666673</v>
      </c>
      <c r="D1224" s="1" t="str">
        <f>IF(表格4[[#This Row],[Close]]&gt;表格4[[#This Row],[3-Day Average]],"Buy",IF(表格4[[#This Row],[Close]]&lt;表格4[[#This Row],[3-Day Average]],"Sell",""))</f>
        <v>Sell</v>
      </c>
      <c r="E1224" s="5">
        <f>IF(表格4[[#This Row],[Suggestion]]="Buy",E1223-FLOOR(E1223/表格4[[#This Row],[Close]],1)*表格4[[#This Row],[Close]],IF(表格4[[#This Row],[Suggestion]]="Sell",E1223+F1223*表格4[[#This Row],[Close]],E1223))</f>
        <v>77013.390000000043</v>
      </c>
      <c r="F1224" s="1">
        <f>IF(表格4[[#This Row],[Suggestion]]="Buy",F1223+FLOOR(E1223/表格4[[#This Row],[Close]],1),IF(表格4[[#This Row],[Suggestion]]="Sell",0,F1223))</f>
        <v>0</v>
      </c>
      <c r="G1224" s="5">
        <f>表格4[[#This Row],[Cash]]+表格4[[#This Row],[Stock Held]]*表格4[[#This Row],[Close]]</f>
        <v>77013.390000000043</v>
      </c>
      <c r="H1224" s="7">
        <f>(表格4[[#This Row],[Close]]-$B$2)/$B$2</f>
        <v>0.3214682981090099</v>
      </c>
      <c r="I1224" s="7">
        <f>(表格4[[#This Row],[Capital]]-$G$2)/$G$2</f>
        <v>-0.22986609999999957</v>
      </c>
    </row>
    <row r="1225" spans="1:9" x14ac:dyDescent="0.25">
      <c r="A1225" s="6">
        <v>40431</v>
      </c>
      <c r="B1225" s="1">
        <v>59.85</v>
      </c>
      <c r="C1225" s="4">
        <f t="shared" si="19"/>
        <v>59.733333333333327</v>
      </c>
      <c r="D1225" s="1" t="str">
        <f>IF(表格4[[#This Row],[Close]]&gt;表格4[[#This Row],[3-Day Average]],"Buy",IF(表格4[[#This Row],[Close]]&lt;表格4[[#This Row],[3-Day Average]],"Sell",""))</f>
        <v>Buy</v>
      </c>
      <c r="E1225" s="5">
        <f>IF(表格4[[#This Row],[Suggestion]]="Buy",E1224-FLOOR(E1224/表格4[[#This Row],[Close]],1)*表格4[[#This Row],[Close]],IF(表格4[[#This Row],[Suggestion]]="Sell",E1224+F1224*表格4[[#This Row],[Close]],E1224))</f>
        <v>46.290000000037253</v>
      </c>
      <c r="F1225" s="1">
        <f>IF(表格4[[#This Row],[Suggestion]]="Buy",F1224+FLOOR(E1224/表格4[[#This Row],[Close]],1),IF(表格4[[#This Row],[Suggestion]]="Sell",0,F1224))</f>
        <v>1286</v>
      </c>
      <c r="G1225" s="5">
        <f>表格4[[#This Row],[Cash]]+表格4[[#This Row],[Stock Held]]*表格4[[#This Row],[Close]]</f>
        <v>77013.390000000043</v>
      </c>
      <c r="H1225" s="7">
        <f>(表格4[[#This Row],[Close]]-$B$2)/$B$2</f>
        <v>0.33147942157953275</v>
      </c>
      <c r="I1225" s="7">
        <f>(表格4[[#This Row],[Capital]]-$G$2)/$G$2</f>
        <v>-0.22986609999999957</v>
      </c>
    </row>
    <row r="1226" spans="1:9" x14ac:dyDescent="0.25">
      <c r="A1226" s="6">
        <v>40434</v>
      </c>
      <c r="B1226" s="1">
        <v>60.15</v>
      </c>
      <c r="C1226" s="4">
        <f t="shared" si="19"/>
        <v>59.800000000000004</v>
      </c>
      <c r="D1226" s="1" t="str">
        <f>IF(表格4[[#This Row],[Close]]&gt;表格4[[#This Row],[3-Day Average]],"Buy",IF(表格4[[#This Row],[Close]]&lt;表格4[[#This Row],[3-Day Average]],"Sell",""))</f>
        <v>Buy</v>
      </c>
      <c r="E1226" s="5">
        <f>IF(表格4[[#This Row],[Suggestion]]="Buy",E1225-FLOOR(E1225/表格4[[#This Row],[Close]],1)*表格4[[#This Row],[Close]],IF(表格4[[#This Row],[Suggestion]]="Sell",E1225+F1225*表格4[[#This Row],[Close]],E1225))</f>
        <v>46.290000000037253</v>
      </c>
      <c r="F1226" s="1">
        <f>IF(表格4[[#This Row],[Suggestion]]="Buy",F1225+FLOOR(E1225/表格4[[#This Row],[Close]],1),IF(表格4[[#This Row],[Suggestion]]="Sell",0,F1225))</f>
        <v>1286</v>
      </c>
      <c r="G1226" s="5">
        <f>表格4[[#This Row],[Cash]]+表格4[[#This Row],[Stock Held]]*表格4[[#This Row],[Close]]</f>
        <v>77399.190000000031</v>
      </c>
      <c r="H1226" s="7">
        <f>(表格4[[#This Row],[Close]]-$B$2)/$B$2</f>
        <v>0.33815350389321458</v>
      </c>
      <c r="I1226" s="7">
        <f>(表格4[[#This Row],[Capital]]-$G$2)/$G$2</f>
        <v>-0.22600809999999968</v>
      </c>
    </row>
    <row r="1227" spans="1:9" x14ac:dyDescent="0.25">
      <c r="A1227" s="6">
        <v>40435</v>
      </c>
      <c r="B1227" s="1">
        <v>60</v>
      </c>
      <c r="C1227" s="4">
        <f t="shared" si="19"/>
        <v>60</v>
      </c>
      <c r="D1227" s="1" t="str">
        <f>IF(表格4[[#This Row],[Close]]&gt;表格4[[#This Row],[3-Day Average]],"Buy",IF(表格4[[#This Row],[Close]]&lt;表格4[[#This Row],[3-Day Average]],"Sell",""))</f>
        <v/>
      </c>
      <c r="E1227" s="5">
        <f>IF(表格4[[#This Row],[Suggestion]]="Buy",E1226-FLOOR(E1226/表格4[[#This Row],[Close]],1)*表格4[[#This Row],[Close]],IF(表格4[[#This Row],[Suggestion]]="Sell",E1226+F1226*表格4[[#This Row],[Close]],E1226))</f>
        <v>46.290000000037253</v>
      </c>
      <c r="F1227" s="1">
        <f>IF(表格4[[#This Row],[Suggestion]]="Buy",F1226+FLOOR(E1226/表格4[[#This Row],[Close]],1),IF(表格4[[#This Row],[Suggestion]]="Sell",0,F1226))</f>
        <v>1286</v>
      </c>
      <c r="G1227" s="5">
        <f>表格4[[#This Row],[Cash]]+表格4[[#This Row],[Stock Held]]*表格4[[#This Row],[Close]]</f>
        <v>77206.290000000037</v>
      </c>
      <c r="H1227" s="7">
        <f>(表格4[[#This Row],[Close]]-$B$2)/$B$2</f>
        <v>0.33481646273637367</v>
      </c>
      <c r="I1227" s="7">
        <f>(表格4[[#This Row],[Capital]]-$G$2)/$G$2</f>
        <v>-0.22793709999999962</v>
      </c>
    </row>
    <row r="1228" spans="1:9" x14ac:dyDescent="0.25">
      <c r="A1228" s="6">
        <v>40436</v>
      </c>
      <c r="B1228" s="1">
        <v>60.55</v>
      </c>
      <c r="C1228" s="4">
        <f t="shared" si="19"/>
        <v>60.233333333333327</v>
      </c>
      <c r="D1228" s="1" t="str">
        <f>IF(表格4[[#This Row],[Close]]&gt;表格4[[#This Row],[3-Day Average]],"Buy",IF(表格4[[#This Row],[Close]]&lt;表格4[[#This Row],[3-Day Average]],"Sell",""))</f>
        <v>Buy</v>
      </c>
      <c r="E1228" s="5">
        <f>IF(表格4[[#This Row],[Suggestion]]="Buy",E1227-FLOOR(E1227/表格4[[#This Row],[Close]],1)*表格4[[#This Row],[Close]],IF(表格4[[#This Row],[Suggestion]]="Sell",E1227+F1227*表格4[[#This Row],[Close]],E1227))</f>
        <v>46.290000000037253</v>
      </c>
      <c r="F1228" s="1">
        <f>IF(表格4[[#This Row],[Suggestion]]="Buy",F1227+FLOOR(E1227/表格4[[#This Row],[Close]],1),IF(表格4[[#This Row],[Suggestion]]="Sell",0,F1227))</f>
        <v>1286</v>
      </c>
      <c r="G1228" s="5">
        <f>表格4[[#This Row],[Cash]]+表格4[[#This Row],[Stock Held]]*表格4[[#This Row],[Close]]</f>
        <v>77913.59000000004</v>
      </c>
      <c r="H1228" s="7">
        <f>(表格4[[#This Row],[Close]]-$B$2)/$B$2</f>
        <v>0.34705228031145702</v>
      </c>
      <c r="I1228" s="7">
        <f>(表格4[[#This Row],[Capital]]-$G$2)/$G$2</f>
        <v>-0.22086409999999959</v>
      </c>
    </row>
    <row r="1229" spans="1:9" x14ac:dyDescent="0.25">
      <c r="A1229" s="6">
        <v>40437</v>
      </c>
      <c r="B1229" s="1">
        <v>61</v>
      </c>
      <c r="C1229" s="4">
        <f t="shared" si="19"/>
        <v>60.516666666666673</v>
      </c>
      <c r="D1229" s="1" t="str">
        <f>IF(表格4[[#This Row],[Close]]&gt;表格4[[#This Row],[3-Day Average]],"Buy",IF(表格4[[#This Row],[Close]]&lt;表格4[[#This Row],[3-Day Average]],"Sell",""))</f>
        <v>Buy</v>
      </c>
      <c r="E1229" s="5">
        <f>IF(表格4[[#This Row],[Suggestion]]="Buy",E1228-FLOOR(E1228/表格4[[#This Row],[Close]],1)*表格4[[#This Row],[Close]],IF(表格4[[#This Row],[Suggestion]]="Sell",E1228+F1228*表格4[[#This Row],[Close]],E1228))</f>
        <v>46.290000000037253</v>
      </c>
      <c r="F1229" s="1">
        <f>IF(表格4[[#This Row],[Suggestion]]="Buy",F1228+FLOOR(E1228/表格4[[#This Row],[Close]],1),IF(表格4[[#This Row],[Suggestion]]="Sell",0,F1228))</f>
        <v>1286</v>
      </c>
      <c r="G1229" s="5">
        <f>表格4[[#This Row],[Cash]]+表格4[[#This Row],[Stock Held]]*表格4[[#This Row],[Close]]</f>
        <v>78492.290000000037</v>
      </c>
      <c r="H1229" s="7">
        <f>(表格4[[#This Row],[Close]]-$B$2)/$B$2</f>
        <v>0.35706340378197987</v>
      </c>
      <c r="I1229" s="7">
        <f>(表格4[[#This Row],[Capital]]-$G$2)/$G$2</f>
        <v>-0.21507709999999963</v>
      </c>
    </row>
    <row r="1230" spans="1:9" x14ac:dyDescent="0.25">
      <c r="A1230" s="6">
        <v>40438</v>
      </c>
      <c r="B1230" s="1">
        <v>61.95</v>
      </c>
      <c r="C1230" s="4">
        <f t="shared" si="19"/>
        <v>61.166666666666664</v>
      </c>
      <c r="D1230" s="1" t="str">
        <f>IF(表格4[[#This Row],[Close]]&gt;表格4[[#This Row],[3-Day Average]],"Buy",IF(表格4[[#This Row],[Close]]&lt;表格4[[#This Row],[3-Day Average]],"Sell",""))</f>
        <v>Buy</v>
      </c>
      <c r="E1230" s="5">
        <f>IF(表格4[[#This Row],[Suggestion]]="Buy",E1229-FLOOR(E1229/表格4[[#This Row],[Close]],1)*表格4[[#This Row],[Close]],IF(表格4[[#This Row],[Suggestion]]="Sell",E1229+F1229*表格4[[#This Row],[Close]],E1229))</f>
        <v>46.290000000037253</v>
      </c>
      <c r="F1230" s="1">
        <f>IF(表格4[[#This Row],[Suggestion]]="Buy",F1229+FLOOR(E1229/表格4[[#This Row],[Close]],1),IF(表格4[[#This Row],[Suggestion]]="Sell",0,F1229))</f>
        <v>1286</v>
      </c>
      <c r="G1230" s="5">
        <f>表格4[[#This Row],[Cash]]+表格4[[#This Row],[Stock Held]]*表格4[[#This Row],[Close]]</f>
        <v>79713.990000000034</v>
      </c>
      <c r="H1230" s="7">
        <f>(表格4[[#This Row],[Close]]-$B$2)/$B$2</f>
        <v>0.37819799777530588</v>
      </c>
      <c r="I1230" s="7">
        <f>(表格4[[#This Row],[Capital]]-$G$2)/$G$2</f>
        <v>-0.20286009999999965</v>
      </c>
    </row>
    <row r="1231" spans="1:9" x14ac:dyDescent="0.25">
      <c r="A1231" s="6">
        <v>40441</v>
      </c>
      <c r="B1231" s="1">
        <v>61.45</v>
      </c>
      <c r="C1231" s="4">
        <f t="shared" si="19"/>
        <v>61.466666666666669</v>
      </c>
      <c r="D1231" s="1" t="str">
        <f>IF(表格4[[#This Row],[Close]]&gt;表格4[[#This Row],[3-Day Average]],"Buy",IF(表格4[[#This Row],[Close]]&lt;表格4[[#This Row],[3-Day Average]],"Sell",""))</f>
        <v>Sell</v>
      </c>
      <c r="E1231" s="5">
        <f>IF(表格4[[#This Row],[Suggestion]]="Buy",E1230-FLOOR(E1230/表格4[[#This Row],[Close]],1)*表格4[[#This Row],[Close]],IF(表格4[[#This Row],[Suggestion]]="Sell",E1230+F1230*表格4[[#This Row],[Close]],E1230))</f>
        <v>79070.990000000034</v>
      </c>
      <c r="F1231" s="1">
        <f>IF(表格4[[#This Row],[Suggestion]]="Buy",F1230+FLOOR(E1230/表格4[[#This Row],[Close]],1),IF(表格4[[#This Row],[Suggestion]]="Sell",0,F1230))</f>
        <v>0</v>
      </c>
      <c r="G1231" s="5">
        <f>表格4[[#This Row],[Cash]]+表格4[[#This Row],[Stock Held]]*表格4[[#This Row],[Close]]</f>
        <v>79070.990000000034</v>
      </c>
      <c r="H1231" s="7">
        <f>(表格4[[#This Row],[Close]]-$B$2)/$B$2</f>
        <v>0.36707452725250278</v>
      </c>
      <c r="I1231" s="7">
        <f>(表格4[[#This Row],[Capital]]-$G$2)/$G$2</f>
        <v>-0.20929009999999965</v>
      </c>
    </row>
    <row r="1232" spans="1:9" x14ac:dyDescent="0.25">
      <c r="A1232" s="6">
        <v>40442</v>
      </c>
      <c r="B1232" s="1">
        <v>60.75</v>
      </c>
      <c r="C1232" s="4">
        <f t="shared" si="19"/>
        <v>61.383333333333333</v>
      </c>
      <c r="D1232" s="1" t="str">
        <f>IF(表格4[[#This Row],[Close]]&gt;表格4[[#This Row],[3-Day Average]],"Buy",IF(表格4[[#This Row],[Close]]&lt;表格4[[#This Row],[3-Day Average]],"Sell",""))</f>
        <v>Sell</v>
      </c>
      <c r="E1232" s="5">
        <f>IF(表格4[[#This Row],[Suggestion]]="Buy",E1231-FLOOR(E1231/表格4[[#This Row],[Close]],1)*表格4[[#This Row],[Close]],IF(表格4[[#This Row],[Suggestion]]="Sell",E1231+F1231*表格4[[#This Row],[Close]],E1231))</f>
        <v>79070.990000000034</v>
      </c>
      <c r="F1232" s="1">
        <f>IF(表格4[[#This Row],[Suggestion]]="Buy",F1231+FLOOR(E1231/表格4[[#This Row],[Close]],1),IF(表格4[[#This Row],[Suggestion]]="Sell",0,F1231))</f>
        <v>0</v>
      </c>
      <c r="G1232" s="5">
        <f>表格4[[#This Row],[Cash]]+表格4[[#This Row],[Stock Held]]*表格4[[#This Row],[Close]]</f>
        <v>79070.990000000034</v>
      </c>
      <c r="H1232" s="7">
        <f>(表格4[[#This Row],[Close]]-$B$2)/$B$2</f>
        <v>0.35150166852057835</v>
      </c>
      <c r="I1232" s="7">
        <f>(表格4[[#This Row],[Capital]]-$G$2)/$G$2</f>
        <v>-0.20929009999999965</v>
      </c>
    </row>
    <row r="1233" spans="1:9" x14ac:dyDescent="0.25">
      <c r="A1233" s="6">
        <v>40443</v>
      </c>
      <c r="B1233" s="1">
        <v>61.15</v>
      </c>
      <c r="C1233" s="4">
        <f t="shared" si="19"/>
        <v>61.116666666666667</v>
      </c>
      <c r="D1233" s="1" t="str">
        <f>IF(表格4[[#This Row],[Close]]&gt;表格4[[#This Row],[3-Day Average]],"Buy",IF(表格4[[#This Row],[Close]]&lt;表格4[[#This Row],[3-Day Average]],"Sell",""))</f>
        <v>Buy</v>
      </c>
      <c r="E1233" s="5">
        <f>IF(表格4[[#This Row],[Suggestion]]="Buy",E1232-FLOOR(E1232/表格4[[#This Row],[Close]],1)*表格4[[#This Row],[Close]],IF(表格4[[#This Row],[Suggestion]]="Sell",E1232+F1232*表格4[[#This Row],[Close]],E1232))</f>
        <v>4.0400000000372529</v>
      </c>
      <c r="F1233" s="1">
        <f>IF(表格4[[#This Row],[Suggestion]]="Buy",F1232+FLOOR(E1232/表格4[[#This Row],[Close]],1),IF(表格4[[#This Row],[Suggestion]]="Sell",0,F1232))</f>
        <v>1293</v>
      </c>
      <c r="G1233" s="5">
        <f>表格4[[#This Row],[Cash]]+表格4[[#This Row],[Stock Held]]*表格4[[#This Row],[Close]]</f>
        <v>79070.990000000034</v>
      </c>
      <c r="H1233" s="7">
        <f>(表格4[[#This Row],[Close]]-$B$2)/$B$2</f>
        <v>0.36040044493882079</v>
      </c>
      <c r="I1233" s="7">
        <f>(表格4[[#This Row],[Capital]]-$G$2)/$G$2</f>
        <v>-0.20929009999999965</v>
      </c>
    </row>
    <row r="1234" spans="1:9" x14ac:dyDescent="0.25">
      <c r="A1234" s="6">
        <v>40444</v>
      </c>
      <c r="B1234" s="1">
        <v>61.3</v>
      </c>
      <c r="C1234" s="4">
        <f t="shared" si="19"/>
        <v>61.066666666666663</v>
      </c>
      <c r="D1234" s="1" t="str">
        <f>IF(表格4[[#This Row],[Close]]&gt;表格4[[#This Row],[3-Day Average]],"Buy",IF(表格4[[#This Row],[Close]]&lt;表格4[[#This Row],[3-Day Average]],"Sell",""))</f>
        <v>Buy</v>
      </c>
      <c r="E1234" s="5">
        <f>IF(表格4[[#This Row],[Suggestion]]="Buy",E1233-FLOOR(E1233/表格4[[#This Row],[Close]],1)*表格4[[#This Row],[Close]],IF(表格4[[#This Row],[Suggestion]]="Sell",E1233+F1233*表格4[[#This Row],[Close]],E1233))</f>
        <v>4.0400000000372529</v>
      </c>
      <c r="F1234" s="1">
        <f>IF(表格4[[#This Row],[Suggestion]]="Buy",F1233+FLOOR(E1233/表格4[[#This Row],[Close]],1),IF(表格4[[#This Row],[Suggestion]]="Sell",0,F1233))</f>
        <v>1293</v>
      </c>
      <c r="G1234" s="5">
        <f>表格4[[#This Row],[Cash]]+表格4[[#This Row],[Stock Held]]*表格4[[#This Row],[Close]]</f>
        <v>79264.940000000031</v>
      </c>
      <c r="H1234" s="7">
        <f>(表格4[[#This Row],[Close]]-$B$2)/$B$2</f>
        <v>0.3637374860956617</v>
      </c>
      <c r="I1234" s="7">
        <f>(表格4[[#This Row],[Capital]]-$G$2)/$G$2</f>
        <v>-0.20735059999999969</v>
      </c>
    </row>
    <row r="1235" spans="1:9" x14ac:dyDescent="0.25">
      <c r="A1235" s="6">
        <v>40445</v>
      </c>
      <c r="B1235" s="1">
        <v>62.05</v>
      </c>
      <c r="C1235" s="4">
        <f t="shared" si="19"/>
        <v>61.5</v>
      </c>
      <c r="D1235" s="1" t="str">
        <f>IF(表格4[[#This Row],[Close]]&gt;表格4[[#This Row],[3-Day Average]],"Buy",IF(表格4[[#This Row],[Close]]&lt;表格4[[#This Row],[3-Day Average]],"Sell",""))</f>
        <v>Buy</v>
      </c>
      <c r="E1235" s="5">
        <f>IF(表格4[[#This Row],[Suggestion]]="Buy",E1234-FLOOR(E1234/表格4[[#This Row],[Close]],1)*表格4[[#This Row],[Close]],IF(表格4[[#This Row],[Suggestion]]="Sell",E1234+F1234*表格4[[#This Row],[Close]],E1234))</f>
        <v>4.0400000000372529</v>
      </c>
      <c r="F1235" s="1">
        <f>IF(表格4[[#This Row],[Suggestion]]="Buy",F1234+FLOOR(E1234/表格4[[#This Row],[Close]],1),IF(表格4[[#This Row],[Suggestion]]="Sell",0,F1234))</f>
        <v>1293</v>
      </c>
      <c r="G1235" s="5">
        <f>表格4[[#This Row],[Cash]]+表格4[[#This Row],[Stock Held]]*表格4[[#This Row],[Close]]</f>
        <v>80234.690000000031</v>
      </c>
      <c r="H1235" s="7">
        <f>(表格4[[#This Row],[Close]]-$B$2)/$B$2</f>
        <v>0.38042269187986638</v>
      </c>
      <c r="I1235" s="7">
        <f>(表格4[[#This Row],[Capital]]-$G$2)/$G$2</f>
        <v>-0.19765309999999969</v>
      </c>
    </row>
    <row r="1236" spans="1:9" x14ac:dyDescent="0.25">
      <c r="A1236" s="6">
        <v>40448</v>
      </c>
      <c r="B1236" s="1">
        <v>62</v>
      </c>
      <c r="C1236" s="4">
        <f t="shared" si="19"/>
        <v>61.783333333333331</v>
      </c>
      <c r="D1236" s="1" t="str">
        <f>IF(表格4[[#This Row],[Close]]&gt;表格4[[#This Row],[3-Day Average]],"Buy",IF(表格4[[#This Row],[Close]]&lt;表格4[[#This Row],[3-Day Average]],"Sell",""))</f>
        <v>Buy</v>
      </c>
      <c r="E1236" s="5">
        <f>IF(表格4[[#This Row],[Suggestion]]="Buy",E1235-FLOOR(E1235/表格4[[#This Row],[Close]],1)*表格4[[#This Row],[Close]],IF(表格4[[#This Row],[Suggestion]]="Sell",E1235+F1235*表格4[[#This Row],[Close]],E1235))</f>
        <v>4.0400000000372529</v>
      </c>
      <c r="F1236" s="1">
        <f>IF(表格4[[#This Row],[Suggestion]]="Buy",F1235+FLOOR(E1235/表格4[[#This Row],[Close]],1),IF(表格4[[#This Row],[Suggestion]]="Sell",0,F1235))</f>
        <v>1293</v>
      </c>
      <c r="G1236" s="5">
        <f>表格4[[#This Row],[Cash]]+表格4[[#This Row],[Stock Held]]*表格4[[#This Row],[Close]]</f>
        <v>80170.040000000037</v>
      </c>
      <c r="H1236" s="7">
        <f>(表格4[[#This Row],[Close]]-$B$2)/$B$2</f>
        <v>0.37931034482758613</v>
      </c>
      <c r="I1236" s="7">
        <f>(表格4[[#This Row],[Capital]]-$G$2)/$G$2</f>
        <v>-0.19829959999999963</v>
      </c>
    </row>
    <row r="1237" spans="1:9" x14ac:dyDescent="0.25">
      <c r="A1237" s="6">
        <v>40449</v>
      </c>
      <c r="B1237" s="1">
        <v>61.9</v>
      </c>
      <c r="C1237" s="4">
        <f t="shared" si="19"/>
        <v>61.983333333333327</v>
      </c>
      <c r="D1237" s="1" t="str">
        <f>IF(表格4[[#This Row],[Close]]&gt;表格4[[#This Row],[3-Day Average]],"Buy",IF(表格4[[#This Row],[Close]]&lt;表格4[[#This Row],[3-Day Average]],"Sell",""))</f>
        <v>Sell</v>
      </c>
      <c r="E1237" s="5">
        <f>IF(表格4[[#This Row],[Suggestion]]="Buy",E1236-FLOOR(E1236/表格4[[#This Row],[Close]],1)*表格4[[#This Row],[Close]],IF(表格4[[#This Row],[Suggestion]]="Sell",E1236+F1236*表格4[[#This Row],[Close]],E1236))</f>
        <v>80040.740000000034</v>
      </c>
      <c r="F1237" s="1">
        <f>IF(表格4[[#This Row],[Suggestion]]="Buy",F1236+FLOOR(E1236/表格4[[#This Row],[Close]],1),IF(表格4[[#This Row],[Suggestion]]="Sell",0,F1236))</f>
        <v>0</v>
      </c>
      <c r="G1237" s="5">
        <f>表格4[[#This Row],[Cash]]+表格4[[#This Row],[Stock Held]]*表格4[[#This Row],[Close]]</f>
        <v>80040.740000000034</v>
      </c>
      <c r="H1237" s="7">
        <f>(表格4[[#This Row],[Close]]-$B$2)/$B$2</f>
        <v>0.37708565072302547</v>
      </c>
      <c r="I1237" s="7">
        <f>(表格4[[#This Row],[Capital]]-$G$2)/$G$2</f>
        <v>-0.19959259999999965</v>
      </c>
    </row>
    <row r="1238" spans="1:9" x14ac:dyDescent="0.25">
      <c r="A1238" s="6">
        <v>40450</v>
      </c>
      <c r="B1238" s="1">
        <v>62</v>
      </c>
      <c r="C1238" s="4">
        <f t="shared" si="19"/>
        <v>61.966666666666669</v>
      </c>
      <c r="D1238" s="1" t="str">
        <f>IF(表格4[[#This Row],[Close]]&gt;表格4[[#This Row],[3-Day Average]],"Buy",IF(表格4[[#This Row],[Close]]&lt;表格4[[#This Row],[3-Day Average]],"Sell",""))</f>
        <v>Buy</v>
      </c>
      <c r="E1238" s="5">
        <f>IF(表格4[[#This Row],[Suggestion]]="Buy",E1237-FLOOR(E1237/表格4[[#This Row],[Close]],1)*表格4[[#This Row],[Close]],IF(表格4[[#This Row],[Suggestion]]="Sell",E1237+F1237*表格4[[#This Row],[Close]],E1237))</f>
        <v>60.740000000034343</v>
      </c>
      <c r="F1238" s="1">
        <f>IF(表格4[[#This Row],[Suggestion]]="Buy",F1237+FLOOR(E1237/表格4[[#This Row],[Close]],1),IF(表格4[[#This Row],[Suggestion]]="Sell",0,F1237))</f>
        <v>1290</v>
      </c>
      <c r="G1238" s="5">
        <f>表格4[[#This Row],[Cash]]+表格4[[#This Row],[Stock Held]]*表格4[[#This Row],[Close]]</f>
        <v>80040.740000000034</v>
      </c>
      <c r="H1238" s="7">
        <f>(表格4[[#This Row],[Close]]-$B$2)/$B$2</f>
        <v>0.37931034482758613</v>
      </c>
      <c r="I1238" s="7">
        <f>(表格4[[#This Row],[Capital]]-$G$2)/$G$2</f>
        <v>-0.19959259999999965</v>
      </c>
    </row>
    <row r="1239" spans="1:9" x14ac:dyDescent="0.25">
      <c r="A1239" s="6">
        <v>40451</v>
      </c>
      <c r="B1239" s="1">
        <v>61.95</v>
      </c>
      <c r="C1239" s="4">
        <f t="shared" si="19"/>
        <v>61.95000000000001</v>
      </c>
      <c r="D1239" s="1" t="str">
        <f>IF(表格4[[#This Row],[Close]]&gt;表格4[[#This Row],[3-Day Average]],"Buy",IF(表格4[[#This Row],[Close]]&lt;表格4[[#This Row],[3-Day Average]],"Sell",""))</f>
        <v/>
      </c>
      <c r="E1239" s="5">
        <f>IF(表格4[[#This Row],[Suggestion]]="Buy",E1238-FLOOR(E1238/表格4[[#This Row],[Close]],1)*表格4[[#This Row],[Close]],IF(表格4[[#This Row],[Suggestion]]="Sell",E1238+F1238*表格4[[#This Row],[Close]],E1238))</f>
        <v>60.740000000034343</v>
      </c>
      <c r="F1239" s="1">
        <f>IF(表格4[[#This Row],[Suggestion]]="Buy",F1238+FLOOR(E1238/表格4[[#This Row],[Close]],1),IF(表格4[[#This Row],[Suggestion]]="Sell",0,F1238))</f>
        <v>1290</v>
      </c>
      <c r="G1239" s="5">
        <f>表格4[[#This Row],[Cash]]+表格4[[#This Row],[Stock Held]]*表格4[[#This Row],[Close]]</f>
        <v>79976.240000000034</v>
      </c>
      <c r="H1239" s="7">
        <f>(表格4[[#This Row],[Close]]-$B$2)/$B$2</f>
        <v>0.37819799777530588</v>
      </c>
      <c r="I1239" s="7">
        <f>(表格4[[#This Row],[Capital]]-$G$2)/$G$2</f>
        <v>-0.20023759999999965</v>
      </c>
    </row>
    <row r="1240" spans="1:9" x14ac:dyDescent="0.25">
      <c r="A1240" s="6">
        <v>40452</v>
      </c>
      <c r="B1240" s="1">
        <v>61.9</v>
      </c>
      <c r="C1240" s="4">
        <f t="shared" si="19"/>
        <v>61.949999999999996</v>
      </c>
      <c r="D1240" s="1" t="str">
        <f>IF(表格4[[#This Row],[Close]]&gt;表格4[[#This Row],[3-Day Average]],"Buy",IF(表格4[[#This Row],[Close]]&lt;表格4[[#This Row],[3-Day Average]],"Sell",""))</f>
        <v>Sell</v>
      </c>
      <c r="E1240" s="5">
        <f>IF(表格4[[#This Row],[Suggestion]]="Buy",E1239-FLOOR(E1239/表格4[[#This Row],[Close]],1)*表格4[[#This Row],[Close]],IF(表格4[[#This Row],[Suggestion]]="Sell",E1239+F1239*表格4[[#This Row],[Close]],E1239))</f>
        <v>79911.740000000034</v>
      </c>
      <c r="F1240" s="1">
        <f>IF(表格4[[#This Row],[Suggestion]]="Buy",F1239+FLOOR(E1239/表格4[[#This Row],[Close]],1),IF(表格4[[#This Row],[Suggestion]]="Sell",0,F1239))</f>
        <v>0</v>
      </c>
      <c r="G1240" s="5">
        <f>表格4[[#This Row],[Cash]]+表格4[[#This Row],[Stock Held]]*表格4[[#This Row],[Close]]</f>
        <v>79911.740000000034</v>
      </c>
      <c r="H1240" s="7">
        <f>(表格4[[#This Row],[Close]]-$B$2)/$B$2</f>
        <v>0.37708565072302547</v>
      </c>
      <c r="I1240" s="7">
        <f>(表格4[[#This Row],[Capital]]-$G$2)/$G$2</f>
        <v>-0.20088259999999966</v>
      </c>
    </row>
    <row r="1241" spans="1:9" x14ac:dyDescent="0.25">
      <c r="A1241" s="6">
        <v>40455</v>
      </c>
      <c r="B1241" s="1">
        <v>61.55</v>
      </c>
      <c r="C1241" s="4">
        <f t="shared" si="19"/>
        <v>61.79999999999999</v>
      </c>
      <c r="D1241" s="1" t="str">
        <f>IF(表格4[[#This Row],[Close]]&gt;表格4[[#This Row],[3-Day Average]],"Buy",IF(表格4[[#This Row],[Close]]&lt;表格4[[#This Row],[3-Day Average]],"Sell",""))</f>
        <v>Sell</v>
      </c>
      <c r="E1241" s="5">
        <f>IF(表格4[[#This Row],[Suggestion]]="Buy",E1240-FLOOR(E1240/表格4[[#This Row],[Close]],1)*表格4[[#This Row],[Close]],IF(表格4[[#This Row],[Suggestion]]="Sell",E1240+F1240*表格4[[#This Row],[Close]],E1240))</f>
        <v>79911.740000000034</v>
      </c>
      <c r="F1241" s="1">
        <f>IF(表格4[[#This Row],[Suggestion]]="Buy",F1240+FLOOR(E1240/表格4[[#This Row],[Close]],1),IF(表格4[[#This Row],[Suggestion]]="Sell",0,F1240))</f>
        <v>0</v>
      </c>
      <c r="G1241" s="5">
        <f>表格4[[#This Row],[Cash]]+表格4[[#This Row],[Stock Held]]*表格4[[#This Row],[Close]]</f>
        <v>79911.740000000034</v>
      </c>
      <c r="H1241" s="7">
        <f>(表格4[[#This Row],[Close]]-$B$2)/$B$2</f>
        <v>0.36929922135706328</v>
      </c>
      <c r="I1241" s="7">
        <f>(表格4[[#This Row],[Capital]]-$G$2)/$G$2</f>
        <v>-0.20088259999999966</v>
      </c>
    </row>
    <row r="1242" spans="1:9" x14ac:dyDescent="0.25">
      <c r="A1242" s="6">
        <v>40456</v>
      </c>
      <c r="B1242" s="1">
        <v>62.25</v>
      </c>
      <c r="C1242" s="4">
        <f t="shared" si="19"/>
        <v>61.9</v>
      </c>
      <c r="D1242" s="1" t="str">
        <f>IF(表格4[[#This Row],[Close]]&gt;表格4[[#This Row],[3-Day Average]],"Buy",IF(表格4[[#This Row],[Close]]&lt;表格4[[#This Row],[3-Day Average]],"Sell",""))</f>
        <v>Buy</v>
      </c>
      <c r="E1242" s="5">
        <f>IF(表格4[[#This Row],[Suggestion]]="Buy",E1241-FLOOR(E1241/表格4[[#This Row],[Close]],1)*表格4[[#This Row],[Close]],IF(表格4[[#This Row],[Suggestion]]="Sell",E1241+F1241*表格4[[#This Row],[Close]],E1241))</f>
        <v>44.990000000034343</v>
      </c>
      <c r="F1242" s="1">
        <f>IF(表格4[[#This Row],[Suggestion]]="Buy",F1241+FLOOR(E1241/表格4[[#This Row],[Close]],1),IF(表格4[[#This Row],[Suggestion]]="Sell",0,F1241))</f>
        <v>1283</v>
      </c>
      <c r="G1242" s="5">
        <f>表格4[[#This Row],[Cash]]+表格4[[#This Row],[Stock Held]]*表格4[[#This Row],[Close]]</f>
        <v>79911.740000000034</v>
      </c>
      <c r="H1242" s="7">
        <f>(表格4[[#This Row],[Close]]-$B$2)/$B$2</f>
        <v>0.38487208008898766</v>
      </c>
      <c r="I1242" s="7">
        <f>(表格4[[#This Row],[Capital]]-$G$2)/$G$2</f>
        <v>-0.20088259999999966</v>
      </c>
    </row>
    <row r="1243" spans="1:9" x14ac:dyDescent="0.25">
      <c r="A1243" s="6">
        <v>40457</v>
      </c>
      <c r="B1243" s="1">
        <v>62.35</v>
      </c>
      <c r="C1243" s="4">
        <f t="shared" si="19"/>
        <v>62.050000000000004</v>
      </c>
      <c r="D1243" s="1" t="str">
        <f>IF(表格4[[#This Row],[Close]]&gt;表格4[[#This Row],[3-Day Average]],"Buy",IF(表格4[[#This Row],[Close]]&lt;表格4[[#This Row],[3-Day Average]],"Sell",""))</f>
        <v>Buy</v>
      </c>
      <c r="E1243" s="5">
        <f>IF(表格4[[#This Row],[Suggestion]]="Buy",E1242-FLOOR(E1242/表格4[[#This Row],[Close]],1)*表格4[[#This Row],[Close]],IF(表格4[[#This Row],[Suggestion]]="Sell",E1242+F1242*表格4[[#This Row],[Close]],E1242))</f>
        <v>44.990000000034343</v>
      </c>
      <c r="F1243" s="1">
        <f>IF(表格4[[#This Row],[Suggestion]]="Buy",F1242+FLOOR(E1242/表格4[[#This Row],[Close]],1),IF(表格4[[#This Row],[Suggestion]]="Sell",0,F1242))</f>
        <v>1283</v>
      </c>
      <c r="G1243" s="5">
        <f>表格4[[#This Row],[Cash]]+表格4[[#This Row],[Stock Held]]*表格4[[#This Row],[Close]]</f>
        <v>80040.040000000037</v>
      </c>
      <c r="H1243" s="7">
        <f>(表格4[[#This Row],[Close]]-$B$2)/$B$2</f>
        <v>0.38709677419354832</v>
      </c>
      <c r="I1243" s="7">
        <f>(表格4[[#This Row],[Capital]]-$G$2)/$G$2</f>
        <v>-0.19959959999999963</v>
      </c>
    </row>
    <row r="1244" spans="1:9" x14ac:dyDescent="0.25">
      <c r="A1244" s="6">
        <v>40458</v>
      </c>
      <c r="B1244" s="1">
        <v>62.2</v>
      </c>
      <c r="C1244" s="4">
        <f t="shared" si="19"/>
        <v>62.266666666666673</v>
      </c>
      <c r="D1244" s="1" t="str">
        <f>IF(表格4[[#This Row],[Close]]&gt;表格4[[#This Row],[3-Day Average]],"Buy",IF(表格4[[#This Row],[Close]]&lt;表格4[[#This Row],[3-Day Average]],"Sell",""))</f>
        <v>Sell</v>
      </c>
      <c r="E1244" s="5">
        <f>IF(表格4[[#This Row],[Suggestion]]="Buy",E1243-FLOOR(E1243/表格4[[#This Row],[Close]],1)*表格4[[#This Row],[Close]],IF(表格4[[#This Row],[Suggestion]]="Sell",E1243+F1243*表格4[[#This Row],[Close]],E1243))</f>
        <v>79847.59000000004</v>
      </c>
      <c r="F1244" s="1">
        <f>IF(表格4[[#This Row],[Suggestion]]="Buy",F1243+FLOOR(E1243/表格4[[#This Row],[Close]],1),IF(表格4[[#This Row],[Suggestion]]="Sell",0,F1243))</f>
        <v>0</v>
      </c>
      <c r="G1244" s="5">
        <f>表格4[[#This Row],[Cash]]+表格4[[#This Row],[Stock Held]]*表格4[[#This Row],[Close]]</f>
        <v>79847.59000000004</v>
      </c>
      <c r="H1244" s="7">
        <f>(表格4[[#This Row],[Close]]-$B$2)/$B$2</f>
        <v>0.38375973303670741</v>
      </c>
      <c r="I1244" s="7">
        <f>(表格4[[#This Row],[Capital]]-$G$2)/$G$2</f>
        <v>-0.2015240999999996</v>
      </c>
    </row>
    <row r="1245" spans="1:9" x14ac:dyDescent="0.25">
      <c r="A1245" s="6">
        <v>40459</v>
      </c>
      <c r="B1245" s="1">
        <v>62.4</v>
      </c>
      <c r="C1245" s="4">
        <f t="shared" si="19"/>
        <v>62.31666666666667</v>
      </c>
      <c r="D1245" s="1" t="str">
        <f>IF(表格4[[#This Row],[Close]]&gt;表格4[[#This Row],[3-Day Average]],"Buy",IF(表格4[[#This Row],[Close]]&lt;表格4[[#This Row],[3-Day Average]],"Sell",""))</f>
        <v>Buy</v>
      </c>
      <c r="E1245" s="5">
        <f>IF(表格4[[#This Row],[Suggestion]]="Buy",E1244-FLOOR(E1244/表格4[[#This Row],[Close]],1)*表格4[[#This Row],[Close]],IF(表格4[[#This Row],[Suggestion]]="Sell",E1244+F1244*表格4[[#This Row],[Close]],E1244))</f>
        <v>37.990000000048894</v>
      </c>
      <c r="F1245" s="1">
        <f>IF(表格4[[#This Row],[Suggestion]]="Buy",F1244+FLOOR(E1244/表格4[[#This Row],[Close]],1),IF(表格4[[#This Row],[Suggestion]]="Sell",0,F1244))</f>
        <v>1279</v>
      </c>
      <c r="G1245" s="5">
        <f>表格4[[#This Row],[Cash]]+表格4[[#This Row],[Stock Held]]*表格4[[#This Row],[Close]]</f>
        <v>79847.59000000004</v>
      </c>
      <c r="H1245" s="7">
        <f>(表格4[[#This Row],[Close]]-$B$2)/$B$2</f>
        <v>0.38820912124582857</v>
      </c>
      <c r="I1245" s="7">
        <f>(表格4[[#This Row],[Capital]]-$G$2)/$G$2</f>
        <v>-0.2015240999999996</v>
      </c>
    </row>
    <row r="1246" spans="1:9" x14ac:dyDescent="0.25">
      <c r="A1246" s="6">
        <v>40462</v>
      </c>
      <c r="B1246" s="1">
        <v>62.6</v>
      </c>
      <c r="C1246" s="4">
        <f t="shared" si="19"/>
        <v>62.4</v>
      </c>
      <c r="D1246" s="1" t="str">
        <f>IF(表格4[[#This Row],[Close]]&gt;表格4[[#This Row],[3-Day Average]],"Buy",IF(表格4[[#This Row],[Close]]&lt;表格4[[#This Row],[3-Day Average]],"Sell",""))</f>
        <v>Buy</v>
      </c>
      <c r="E1246" s="5">
        <f>IF(表格4[[#This Row],[Suggestion]]="Buy",E1245-FLOOR(E1245/表格4[[#This Row],[Close]],1)*表格4[[#This Row],[Close]],IF(表格4[[#This Row],[Suggestion]]="Sell",E1245+F1245*表格4[[#This Row],[Close]],E1245))</f>
        <v>37.990000000048894</v>
      </c>
      <c r="F1246" s="1">
        <f>IF(表格4[[#This Row],[Suggestion]]="Buy",F1245+FLOOR(E1245/表格4[[#This Row],[Close]],1),IF(表格4[[#This Row],[Suggestion]]="Sell",0,F1245))</f>
        <v>1279</v>
      </c>
      <c r="G1246" s="5">
        <f>表格4[[#This Row],[Cash]]+表格4[[#This Row],[Stock Held]]*表格4[[#This Row],[Close]]</f>
        <v>80103.390000000058</v>
      </c>
      <c r="H1246" s="7">
        <f>(表格4[[#This Row],[Close]]-$B$2)/$B$2</f>
        <v>0.3926585094549499</v>
      </c>
      <c r="I1246" s="7">
        <f>(表格4[[#This Row],[Capital]]-$G$2)/$G$2</f>
        <v>-0.19896609999999942</v>
      </c>
    </row>
    <row r="1247" spans="1:9" x14ac:dyDescent="0.25">
      <c r="A1247" s="6">
        <v>40463</v>
      </c>
      <c r="B1247" s="1">
        <v>63</v>
      </c>
      <c r="C1247" s="4">
        <f t="shared" si="19"/>
        <v>62.666666666666664</v>
      </c>
      <c r="D1247" s="1" t="str">
        <f>IF(表格4[[#This Row],[Close]]&gt;表格4[[#This Row],[3-Day Average]],"Buy",IF(表格4[[#This Row],[Close]]&lt;表格4[[#This Row],[3-Day Average]],"Sell",""))</f>
        <v>Buy</v>
      </c>
      <c r="E1247" s="5">
        <f>IF(表格4[[#This Row],[Suggestion]]="Buy",E1246-FLOOR(E1246/表格4[[#This Row],[Close]],1)*表格4[[#This Row],[Close]],IF(表格4[[#This Row],[Suggestion]]="Sell",E1246+F1246*表格4[[#This Row],[Close]],E1246))</f>
        <v>37.990000000048894</v>
      </c>
      <c r="F1247" s="1">
        <f>IF(表格4[[#This Row],[Suggestion]]="Buy",F1246+FLOOR(E1246/表格4[[#This Row],[Close]],1),IF(表格4[[#This Row],[Suggestion]]="Sell",0,F1246))</f>
        <v>1279</v>
      </c>
      <c r="G1247" s="5">
        <f>表格4[[#This Row],[Cash]]+表格4[[#This Row],[Stock Held]]*表格4[[#This Row],[Close]]</f>
        <v>80614.990000000049</v>
      </c>
      <c r="H1247" s="7">
        <f>(表格4[[#This Row],[Close]]-$B$2)/$B$2</f>
        <v>0.40155728587319234</v>
      </c>
      <c r="I1247" s="7">
        <f>(表格4[[#This Row],[Capital]]-$G$2)/$G$2</f>
        <v>-0.1938500999999995</v>
      </c>
    </row>
    <row r="1248" spans="1:9" x14ac:dyDescent="0.25">
      <c r="A1248" s="6">
        <v>40464</v>
      </c>
      <c r="B1248" s="1">
        <v>63.85</v>
      </c>
      <c r="C1248" s="4">
        <f t="shared" si="19"/>
        <v>63.15</v>
      </c>
      <c r="D1248" s="1" t="str">
        <f>IF(表格4[[#This Row],[Close]]&gt;表格4[[#This Row],[3-Day Average]],"Buy",IF(表格4[[#This Row],[Close]]&lt;表格4[[#This Row],[3-Day Average]],"Sell",""))</f>
        <v>Buy</v>
      </c>
      <c r="E1248" s="5">
        <f>IF(表格4[[#This Row],[Suggestion]]="Buy",E1247-FLOOR(E1247/表格4[[#This Row],[Close]],1)*表格4[[#This Row],[Close]],IF(表格4[[#This Row],[Suggestion]]="Sell",E1247+F1247*表格4[[#This Row],[Close]],E1247))</f>
        <v>37.990000000048894</v>
      </c>
      <c r="F1248" s="1">
        <f>IF(表格4[[#This Row],[Suggestion]]="Buy",F1247+FLOOR(E1247/表格4[[#This Row],[Close]],1),IF(表格4[[#This Row],[Suggestion]]="Sell",0,F1247))</f>
        <v>1279</v>
      </c>
      <c r="G1248" s="5">
        <f>表格4[[#This Row],[Cash]]+表格4[[#This Row],[Stock Held]]*表格4[[#This Row],[Close]]</f>
        <v>81702.140000000058</v>
      </c>
      <c r="H1248" s="7">
        <f>(表格4[[#This Row],[Close]]-$B$2)/$B$2</f>
        <v>0.42046718576195768</v>
      </c>
      <c r="I1248" s="7">
        <f>(表格4[[#This Row],[Capital]]-$G$2)/$G$2</f>
        <v>-0.18297859999999944</v>
      </c>
    </row>
    <row r="1249" spans="1:9" x14ac:dyDescent="0.25">
      <c r="A1249" s="6">
        <v>40465</v>
      </c>
      <c r="B1249" s="1">
        <v>63.45</v>
      </c>
      <c r="C1249" s="4">
        <f t="shared" si="19"/>
        <v>63.433333333333337</v>
      </c>
      <c r="D1249" s="1" t="str">
        <f>IF(表格4[[#This Row],[Close]]&gt;表格4[[#This Row],[3-Day Average]],"Buy",IF(表格4[[#This Row],[Close]]&lt;表格4[[#This Row],[3-Day Average]],"Sell",""))</f>
        <v>Buy</v>
      </c>
      <c r="E1249" s="5">
        <f>IF(表格4[[#This Row],[Suggestion]]="Buy",E1248-FLOOR(E1248/表格4[[#This Row],[Close]],1)*表格4[[#This Row],[Close]],IF(表格4[[#This Row],[Suggestion]]="Sell",E1248+F1248*表格4[[#This Row],[Close]],E1248))</f>
        <v>37.990000000048894</v>
      </c>
      <c r="F1249" s="1">
        <f>IF(表格4[[#This Row],[Suggestion]]="Buy",F1248+FLOOR(E1248/表格4[[#This Row],[Close]],1),IF(表格4[[#This Row],[Suggestion]]="Sell",0,F1248))</f>
        <v>1279</v>
      </c>
      <c r="G1249" s="5">
        <f>表格4[[#This Row],[Cash]]+表格4[[#This Row],[Stock Held]]*表格4[[#This Row],[Close]]</f>
        <v>81190.540000000052</v>
      </c>
      <c r="H1249" s="7">
        <f>(表格4[[#This Row],[Close]]-$B$2)/$B$2</f>
        <v>0.41156840934371519</v>
      </c>
      <c r="I1249" s="7">
        <f>(表格4[[#This Row],[Capital]]-$G$2)/$G$2</f>
        <v>-0.18809459999999947</v>
      </c>
    </row>
    <row r="1250" spans="1:9" x14ac:dyDescent="0.25">
      <c r="A1250" s="6">
        <v>40466</v>
      </c>
      <c r="B1250" s="1">
        <v>63.6</v>
      </c>
      <c r="C1250" s="4">
        <f t="shared" si="19"/>
        <v>63.633333333333333</v>
      </c>
      <c r="D1250" s="1" t="str">
        <f>IF(表格4[[#This Row],[Close]]&gt;表格4[[#This Row],[3-Day Average]],"Buy",IF(表格4[[#This Row],[Close]]&lt;表格4[[#This Row],[3-Day Average]],"Sell",""))</f>
        <v>Sell</v>
      </c>
      <c r="E1250" s="5">
        <f>IF(表格4[[#This Row],[Suggestion]]="Buy",E1249-FLOOR(E1249/表格4[[#This Row],[Close]],1)*表格4[[#This Row],[Close]],IF(表格4[[#This Row],[Suggestion]]="Sell",E1249+F1249*表格4[[#This Row],[Close]],E1249))</f>
        <v>81382.390000000058</v>
      </c>
      <c r="F1250" s="1">
        <f>IF(表格4[[#This Row],[Suggestion]]="Buy",F1249+FLOOR(E1249/表格4[[#This Row],[Close]],1),IF(表格4[[#This Row],[Suggestion]]="Sell",0,F1249))</f>
        <v>0</v>
      </c>
      <c r="G1250" s="5">
        <f>表格4[[#This Row],[Cash]]+表格4[[#This Row],[Stock Held]]*表格4[[#This Row],[Close]]</f>
        <v>81382.390000000058</v>
      </c>
      <c r="H1250" s="7">
        <f>(表格4[[#This Row],[Close]]-$B$2)/$B$2</f>
        <v>0.41490545050055611</v>
      </c>
      <c r="I1250" s="7">
        <f>(表格4[[#This Row],[Capital]]-$G$2)/$G$2</f>
        <v>-0.18617609999999943</v>
      </c>
    </row>
    <row r="1251" spans="1:9" x14ac:dyDescent="0.25">
      <c r="A1251" s="6">
        <v>40469</v>
      </c>
      <c r="B1251" s="1">
        <v>63</v>
      </c>
      <c r="C1251" s="4">
        <f t="shared" si="19"/>
        <v>63.35</v>
      </c>
      <c r="D1251" s="1" t="str">
        <f>IF(表格4[[#This Row],[Close]]&gt;表格4[[#This Row],[3-Day Average]],"Buy",IF(表格4[[#This Row],[Close]]&lt;表格4[[#This Row],[3-Day Average]],"Sell",""))</f>
        <v>Sell</v>
      </c>
      <c r="E1251" s="5">
        <f>IF(表格4[[#This Row],[Suggestion]]="Buy",E1250-FLOOR(E1250/表格4[[#This Row],[Close]],1)*表格4[[#This Row],[Close]],IF(表格4[[#This Row],[Suggestion]]="Sell",E1250+F1250*表格4[[#This Row],[Close]],E1250))</f>
        <v>81382.390000000058</v>
      </c>
      <c r="F1251" s="1">
        <f>IF(表格4[[#This Row],[Suggestion]]="Buy",F1250+FLOOR(E1250/表格4[[#This Row],[Close]],1),IF(表格4[[#This Row],[Suggestion]]="Sell",0,F1250))</f>
        <v>0</v>
      </c>
      <c r="G1251" s="5">
        <f>表格4[[#This Row],[Cash]]+表格4[[#This Row],[Stock Held]]*表格4[[#This Row],[Close]]</f>
        <v>81382.390000000058</v>
      </c>
      <c r="H1251" s="7">
        <f>(表格4[[#This Row],[Close]]-$B$2)/$B$2</f>
        <v>0.40155728587319234</v>
      </c>
      <c r="I1251" s="7">
        <f>(表格4[[#This Row],[Capital]]-$G$2)/$G$2</f>
        <v>-0.18617609999999943</v>
      </c>
    </row>
    <row r="1252" spans="1:9" x14ac:dyDescent="0.25">
      <c r="A1252" s="6">
        <v>40470</v>
      </c>
      <c r="B1252" s="1">
        <v>64</v>
      </c>
      <c r="C1252" s="4">
        <f t="shared" si="19"/>
        <v>63.533333333333331</v>
      </c>
      <c r="D1252" s="1" t="str">
        <f>IF(表格4[[#This Row],[Close]]&gt;表格4[[#This Row],[3-Day Average]],"Buy",IF(表格4[[#This Row],[Close]]&lt;表格4[[#This Row],[3-Day Average]],"Sell",""))</f>
        <v>Buy</v>
      </c>
      <c r="E1252" s="5">
        <f>IF(表格4[[#This Row],[Suggestion]]="Buy",E1251-FLOOR(E1251/表格4[[#This Row],[Close]],1)*表格4[[#This Row],[Close]],IF(表格4[[#This Row],[Suggestion]]="Sell",E1251+F1251*表格4[[#This Row],[Close]],E1251))</f>
        <v>38.390000000057626</v>
      </c>
      <c r="F1252" s="1">
        <f>IF(表格4[[#This Row],[Suggestion]]="Buy",F1251+FLOOR(E1251/表格4[[#This Row],[Close]],1),IF(表格4[[#This Row],[Suggestion]]="Sell",0,F1251))</f>
        <v>1271</v>
      </c>
      <c r="G1252" s="5">
        <f>表格4[[#This Row],[Cash]]+表格4[[#This Row],[Stock Held]]*表格4[[#This Row],[Close]]</f>
        <v>81382.390000000058</v>
      </c>
      <c r="H1252" s="7">
        <f>(表格4[[#This Row],[Close]]-$B$2)/$B$2</f>
        <v>0.4238042269187986</v>
      </c>
      <c r="I1252" s="7">
        <f>(表格4[[#This Row],[Capital]]-$G$2)/$G$2</f>
        <v>-0.18617609999999943</v>
      </c>
    </row>
    <row r="1253" spans="1:9" x14ac:dyDescent="0.25">
      <c r="A1253" s="6">
        <v>40471</v>
      </c>
      <c r="B1253" s="1">
        <v>64.45</v>
      </c>
      <c r="C1253" s="4">
        <f t="shared" si="19"/>
        <v>63.816666666666663</v>
      </c>
      <c r="D1253" s="1" t="str">
        <f>IF(表格4[[#This Row],[Close]]&gt;表格4[[#This Row],[3-Day Average]],"Buy",IF(表格4[[#This Row],[Close]]&lt;表格4[[#This Row],[3-Day Average]],"Sell",""))</f>
        <v>Buy</v>
      </c>
      <c r="E1253" s="5">
        <f>IF(表格4[[#This Row],[Suggestion]]="Buy",E1252-FLOOR(E1252/表格4[[#This Row],[Close]],1)*表格4[[#This Row],[Close]],IF(表格4[[#This Row],[Suggestion]]="Sell",E1252+F1252*表格4[[#This Row],[Close]],E1252))</f>
        <v>38.390000000057626</v>
      </c>
      <c r="F1253" s="1">
        <f>IF(表格4[[#This Row],[Suggestion]]="Buy",F1252+FLOOR(E1252/表格4[[#This Row],[Close]],1),IF(表格4[[#This Row],[Suggestion]]="Sell",0,F1252))</f>
        <v>1271</v>
      </c>
      <c r="G1253" s="5">
        <f>表格4[[#This Row],[Cash]]+表格4[[#This Row],[Stock Held]]*表格4[[#This Row],[Close]]</f>
        <v>81954.340000000055</v>
      </c>
      <c r="H1253" s="7">
        <f>(表格4[[#This Row],[Close]]-$B$2)/$B$2</f>
        <v>0.43381535038932145</v>
      </c>
      <c r="I1253" s="7">
        <f>(表格4[[#This Row],[Capital]]-$G$2)/$G$2</f>
        <v>-0.18045659999999944</v>
      </c>
    </row>
    <row r="1254" spans="1:9" x14ac:dyDescent="0.25">
      <c r="A1254" s="6">
        <v>40472</v>
      </c>
      <c r="B1254" s="1">
        <v>64.650000000000006</v>
      </c>
      <c r="C1254" s="4">
        <f t="shared" si="19"/>
        <v>64.36666666666666</v>
      </c>
      <c r="D1254" s="1" t="str">
        <f>IF(表格4[[#This Row],[Close]]&gt;表格4[[#This Row],[3-Day Average]],"Buy",IF(表格4[[#This Row],[Close]]&lt;表格4[[#This Row],[3-Day Average]],"Sell",""))</f>
        <v>Buy</v>
      </c>
      <c r="E1254" s="5">
        <f>IF(表格4[[#This Row],[Suggestion]]="Buy",E1253-FLOOR(E1253/表格4[[#This Row],[Close]],1)*表格4[[#This Row],[Close]],IF(表格4[[#This Row],[Suggestion]]="Sell",E1253+F1253*表格4[[#This Row],[Close]],E1253))</f>
        <v>38.390000000057626</v>
      </c>
      <c r="F1254" s="1">
        <f>IF(表格4[[#This Row],[Suggestion]]="Buy",F1253+FLOOR(E1253/表格4[[#This Row],[Close]],1),IF(表格4[[#This Row],[Suggestion]]="Sell",0,F1253))</f>
        <v>1271</v>
      </c>
      <c r="G1254" s="5">
        <f>表格4[[#This Row],[Cash]]+表格4[[#This Row],[Stock Held]]*表格4[[#This Row],[Close]]</f>
        <v>82208.540000000066</v>
      </c>
      <c r="H1254" s="7">
        <f>(表格4[[#This Row],[Close]]-$B$2)/$B$2</f>
        <v>0.43826473859844273</v>
      </c>
      <c r="I1254" s="7">
        <f>(表格4[[#This Row],[Capital]]-$G$2)/$G$2</f>
        <v>-0.17791459999999934</v>
      </c>
    </row>
    <row r="1255" spans="1:9" x14ac:dyDescent="0.25">
      <c r="A1255" s="6">
        <v>40473</v>
      </c>
      <c r="B1255" s="1">
        <v>64.599999999999994</v>
      </c>
      <c r="C1255" s="4">
        <f t="shared" si="19"/>
        <v>64.566666666666677</v>
      </c>
      <c r="D1255" s="1" t="str">
        <f>IF(表格4[[#This Row],[Close]]&gt;表格4[[#This Row],[3-Day Average]],"Buy",IF(表格4[[#This Row],[Close]]&lt;表格4[[#This Row],[3-Day Average]],"Sell",""))</f>
        <v>Buy</v>
      </c>
      <c r="E1255" s="5">
        <f>IF(表格4[[#This Row],[Suggestion]]="Buy",E1254-FLOOR(E1254/表格4[[#This Row],[Close]],1)*表格4[[#This Row],[Close]],IF(表格4[[#This Row],[Suggestion]]="Sell",E1254+F1254*表格4[[#This Row],[Close]],E1254))</f>
        <v>38.390000000057626</v>
      </c>
      <c r="F1255" s="1">
        <f>IF(表格4[[#This Row],[Suggestion]]="Buy",F1254+FLOOR(E1254/表格4[[#This Row],[Close]],1),IF(表格4[[#This Row],[Suggestion]]="Sell",0,F1254))</f>
        <v>1271</v>
      </c>
      <c r="G1255" s="5">
        <f>表格4[[#This Row],[Cash]]+表格4[[#This Row],[Stock Held]]*表格4[[#This Row],[Close]]</f>
        <v>82144.990000000049</v>
      </c>
      <c r="H1255" s="7">
        <f>(表格4[[#This Row],[Close]]-$B$2)/$B$2</f>
        <v>0.4371523915461622</v>
      </c>
      <c r="I1255" s="7">
        <f>(表格4[[#This Row],[Capital]]-$G$2)/$G$2</f>
        <v>-0.17855009999999952</v>
      </c>
    </row>
    <row r="1256" spans="1:9" x14ac:dyDescent="0.25">
      <c r="A1256" s="6">
        <v>40476</v>
      </c>
      <c r="B1256" s="1">
        <v>64.3</v>
      </c>
      <c r="C1256" s="4">
        <f t="shared" si="19"/>
        <v>64.516666666666666</v>
      </c>
      <c r="D1256" s="1" t="str">
        <f>IF(表格4[[#This Row],[Close]]&gt;表格4[[#This Row],[3-Day Average]],"Buy",IF(表格4[[#This Row],[Close]]&lt;表格4[[#This Row],[3-Day Average]],"Sell",""))</f>
        <v>Sell</v>
      </c>
      <c r="E1256" s="5">
        <f>IF(表格4[[#This Row],[Suggestion]]="Buy",E1255-FLOOR(E1255/表格4[[#This Row],[Close]],1)*表格4[[#This Row],[Close]],IF(表格4[[#This Row],[Suggestion]]="Sell",E1255+F1255*表格4[[#This Row],[Close]],E1255))</f>
        <v>81763.690000000061</v>
      </c>
      <c r="F1256" s="1">
        <f>IF(表格4[[#This Row],[Suggestion]]="Buy",F1255+FLOOR(E1255/表格4[[#This Row],[Close]],1),IF(表格4[[#This Row],[Suggestion]]="Sell",0,F1255))</f>
        <v>0</v>
      </c>
      <c r="G1256" s="5">
        <f>表格4[[#This Row],[Cash]]+表格4[[#This Row],[Stock Held]]*表格4[[#This Row],[Close]]</f>
        <v>81763.690000000061</v>
      </c>
      <c r="H1256" s="7">
        <f>(表格4[[#This Row],[Close]]-$B$2)/$B$2</f>
        <v>0.43047830923248037</v>
      </c>
      <c r="I1256" s="7">
        <f>(表格4[[#This Row],[Capital]]-$G$2)/$G$2</f>
        <v>-0.18236309999999939</v>
      </c>
    </row>
    <row r="1257" spans="1:9" x14ac:dyDescent="0.25">
      <c r="A1257" s="6">
        <v>40477</v>
      </c>
      <c r="B1257" s="1">
        <v>63.95</v>
      </c>
      <c r="C1257" s="4">
        <f t="shared" si="19"/>
        <v>64.283333333333317</v>
      </c>
      <c r="D1257" s="1" t="str">
        <f>IF(表格4[[#This Row],[Close]]&gt;表格4[[#This Row],[3-Day Average]],"Buy",IF(表格4[[#This Row],[Close]]&lt;表格4[[#This Row],[3-Day Average]],"Sell",""))</f>
        <v>Sell</v>
      </c>
      <c r="E1257" s="5">
        <f>IF(表格4[[#This Row],[Suggestion]]="Buy",E1256-FLOOR(E1256/表格4[[#This Row],[Close]],1)*表格4[[#This Row],[Close]],IF(表格4[[#This Row],[Suggestion]]="Sell",E1256+F1256*表格4[[#This Row],[Close]],E1256))</f>
        <v>81763.690000000061</v>
      </c>
      <c r="F1257" s="1">
        <f>IF(表格4[[#This Row],[Suggestion]]="Buy",F1256+FLOOR(E1256/表格4[[#This Row],[Close]],1),IF(表格4[[#This Row],[Suggestion]]="Sell",0,F1256))</f>
        <v>0</v>
      </c>
      <c r="G1257" s="5">
        <f>表格4[[#This Row],[Cash]]+表格4[[#This Row],[Stock Held]]*表格4[[#This Row],[Close]]</f>
        <v>81763.690000000061</v>
      </c>
      <c r="H1257" s="7">
        <f>(表格4[[#This Row],[Close]]-$B$2)/$B$2</f>
        <v>0.42269187986651835</v>
      </c>
      <c r="I1257" s="7">
        <f>(表格4[[#This Row],[Capital]]-$G$2)/$G$2</f>
        <v>-0.18236309999999939</v>
      </c>
    </row>
    <row r="1258" spans="1:9" x14ac:dyDescent="0.25">
      <c r="A1258" s="6">
        <v>40478</v>
      </c>
      <c r="B1258" s="1">
        <v>63.15</v>
      </c>
      <c r="C1258" s="4">
        <f t="shared" si="19"/>
        <v>63.800000000000004</v>
      </c>
      <c r="D1258" s="1" t="str">
        <f>IF(表格4[[#This Row],[Close]]&gt;表格4[[#This Row],[3-Day Average]],"Buy",IF(表格4[[#This Row],[Close]]&lt;表格4[[#This Row],[3-Day Average]],"Sell",""))</f>
        <v>Sell</v>
      </c>
      <c r="E1258" s="5">
        <f>IF(表格4[[#This Row],[Suggestion]]="Buy",E1257-FLOOR(E1257/表格4[[#This Row],[Close]],1)*表格4[[#This Row],[Close]],IF(表格4[[#This Row],[Suggestion]]="Sell",E1257+F1257*表格4[[#This Row],[Close]],E1257))</f>
        <v>81763.690000000061</v>
      </c>
      <c r="F1258" s="1">
        <f>IF(表格4[[#This Row],[Suggestion]]="Buy",F1257+FLOOR(E1257/表格4[[#This Row],[Close]],1),IF(表格4[[#This Row],[Suggestion]]="Sell",0,F1257))</f>
        <v>0</v>
      </c>
      <c r="G1258" s="5">
        <f>表格4[[#This Row],[Cash]]+表格4[[#This Row],[Stock Held]]*表格4[[#This Row],[Close]]</f>
        <v>81763.690000000061</v>
      </c>
      <c r="H1258" s="7">
        <f>(表格4[[#This Row],[Close]]-$B$2)/$B$2</f>
        <v>0.40489432703003325</v>
      </c>
      <c r="I1258" s="7">
        <f>(表格4[[#This Row],[Capital]]-$G$2)/$G$2</f>
        <v>-0.18236309999999939</v>
      </c>
    </row>
    <row r="1259" spans="1:9" x14ac:dyDescent="0.25">
      <c r="A1259" s="6">
        <v>40479</v>
      </c>
      <c r="B1259" s="1">
        <v>63.6</v>
      </c>
      <c r="C1259" s="4">
        <f t="shared" si="19"/>
        <v>63.566666666666663</v>
      </c>
      <c r="D1259" s="1" t="str">
        <f>IF(表格4[[#This Row],[Close]]&gt;表格4[[#This Row],[3-Day Average]],"Buy",IF(表格4[[#This Row],[Close]]&lt;表格4[[#This Row],[3-Day Average]],"Sell",""))</f>
        <v>Buy</v>
      </c>
      <c r="E1259" s="5">
        <f>IF(表格4[[#This Row],[Suggestion]]="Buy",E1258-FLOOR(E1258/表格4[[#This Row],[Close]],1)*表格4[[#This Row],[Close]],IF(表格4[[#This Row],[Suggestion]]="Sell",E1258+F1258*表格4[[#This Row],[Close]],E1258))</f>
        <v>37.690000000060536</v>
      </c>
      <c r="F1259" s="1">
        <f>IF(表格4[[#This Row],[Suggestion]]="Buy",F1258+FLOOR(E1258/表格4[[#This Row],[Close]],1),IF(表格4[[#This Row],[Suggestion]]="Sell",0,F1258))</f>
        <v>1285</v>
      </c>
      <c r="G1259" s="5">
        <f>表格4[[#This Row],[Cash]]+表格4[[#This Row],[Stock Held]]*表格4[[#This Row],[Close]]</f>
        <v>81763.690000000061</v>
      </c>
      <c r="H1259" s="7">
        <f>(表格4[[#This Row],[Close]]-$B$2)/$B$2</f>
        <v>0.41490545050055611</v>
      </c>
      <c r="I1259" s="7">
        <f>(表格4[[#This Row],[Capital]]-$G$2)/$G$2</f>
        <v>-0.18236309999999939</v>
      </c>
    </row>
    <row r="1260" spans="1:9" x14ac:dyDescent="0.25">
      <c r="A1260" s="6">
        <v>40480</v>
      </c>
      <c r="B1260" s="1">
        <v>63</v>
      </c>
      <c r="C1260" s="4">
        <f t="shared" si="19"/>
        <v>63.25</v>
      </c>
      <c r="D1260" s="1" t="str">
        <f>IF(表格4[[#This Row],[Close]]&gt;表格4[[#This Row],[3-Day Average]],"Buy",IF(表格4[[#This Row],[Close]]&lt;表格4[[#This Row],[3-Day Average]],"Sell",""))</f>
        <v>Sell</v>
      </c>
      <c r="E1260" s="5">
        <f>IF(表格4[[#This Row],[Suggestion]]="Buy",E1259-FLOOR(E1259/表格4[[#This Row],[Close]],1)*表格4[[#This Row],[Close]],IF(表格4[[#This Row],[Suggestion]]="Sell",E1259+F1259*表格4[[#This Row],[Close]],E1259))</f>
        <v>80992.690000000061</v>
      </c>
      <c r="F1260" s="1">
        <f>IF(表格4[[#This Row],[Suggestion]]="Buy",F1259+FLOOR(E1259/表格4[[#This Row],[Close]],1),IF(表格4[[#This Row],[Suggestion]]="Sell",0,F1259))</f>
        <v>0</v>
      </c>
      <c r="G1260" s="5">
        <f>表格4[[#This Row],[Cash]]+表格4[[#This Row],[Stock Held]]*表格4[[#This Row],[Close]]</f>
        <v>80992.690000000061</v>
      </c>
      <c r="H1260" s="7">
        <f>(表格4[[#This Row],[Close]]-$B$2)/$B$2</f>
        <v>0.40155728587319234</v>
      </c>
      <c r="I1260" s="7">
        <f>(表格4[[#This Row],[Capital]]-$G$2)/$G$2</f>
        <v>-0.19007309999999938</v>
      </c>
    </row>
    <row r="1261" spans="1:9" x14ac:dyDescent="0.25">
      <c r="A1261" s="6">
        <v>40483</v>
      </c>
      <c r="B1261" s="1">
        <v>64.400000000000006</v>
      </c>
      <c r="C1261" s="4">
        <f t="shared" si="19"/>
        <v>63.666666666666664</v>
      </c>
      <c r="D1261" s="1" t="str">
        <f>IF(表格4[[#This Row],[Close]]&gt;表格4[[#This Row],[3-Day Average]],"Buy",IF(表格4[[#This Row],[Close]]&lt;表格4[[#This Row],[3-Day Average]],"Sell",""))</f>
        <v>Buy</v>
      </c>
      <c r="E1261" s="5">
        <f>IF(表格4[[#This Row],[Suggestion]]="Buy",E1260-FLOOR(E1260/表格4[[#This Row],[Close]],1)*表格4[[#This Row],[Close]],IF(表格4[[#This Row],[Suggestion]]="Sell",E1260+F1260*表格4[[#This Row],[Close]],E1260))</f>
        <v>41.890000000057626</v>
      </c>
      <c r="F1261" s="1">
        <f>IF(表格4[[#This Row],[Suggestion]]="Buy",F1260+FLOOR(E1260/表格4[[#This Row],[Close]],1),IF(表格4[[#This Row],[Suggestion]]="Sell",0,F1260))</f>
        <v>1257</v>
      </c>
      <c r="G1261" s="5">
        <f>表格4[[#This Row],[Cash]]+表格4[[#This Row],[Stock Held]]*表格4[[#This Row],[Close]]</f>
        <v>80992.690000000061</v>
      </c>
      <c r="H1261" s="7">
        <f>(表格4[[#This Row],[Close]]-$B$2)/$B$2</f>
        <v>0.4327030033370412</v>
      </c>
      <c r="I1261" s="7">
        <f>(表格4[[#This Row],[Capital]]-$G$2)/$G$2</f>
        <v>-0.19007309999999938</v>
      </c>
    </row>
    <row r="1262" spans="1:9" x14ac:dyDescent="0.25">
      <c r="A1262" s="6">
        <v>40484</v>
      </c>
      <c r="B1262" s="1">
        <v>64.3</v>
      </c>
      <c r="C1262" s="4">
        <f t="shared" si="19"/>
        <v>63.9</v>
      </c>
      <c r="D1262" s="1" t="str">
        <f>IF(表格4[[#This Row],[Close]]&gt;表格4[[#This Row],[3-Day Average]],"Buy",IF(表格4[[#This Row],[Close]]&lt;表格4[[#This Row],[3-Day Average]],"Sell",""))</f>
        <v>Buy</v>
      </c>
      <c r="E1262" s="5">
        <f>IF(表格4[[#This Row],[Suggestion]]="Buy",E1261-FLOOR(E1261/表格4[[#This Row],[Close]],1)*表格4[[#This Row],[Close]],IF(表格4[[#This Row],[Suggestion]]="Sell",E1261+F1261*表格4[[#This Row],[Close]],E1261))</f>
        <v>41.890000000057626</v>
      </c>
      <c r="F1262" s="1">
        <f>IF(表格4[[#This Row],[Suggestion]]="Buy",F1261+FLOOR(E1261/表格4[[#This Row],[Close]],1),IF(表格4[[#This Row],[Suggestion]]="Sell",0,F1261))</f>
        <v>1257</v>
      </c>
      <c r="G1262" s="5">
        <f>表格4[[#This Row],[Cash]]+表格4[[#This Row],[Stock Held]]*表格4[[#This Row],[Close]]</f>
        <v>80866.990000000049</v>
      </c>
      <c r="H1262" s="7">
        <f>(表格4[[#This Row],[Close]]-$B$2)/$B$2</f>
        <v>0.43047830923248037</v>
      </c>
      <c r="I1262" s="7">
        <f>(表格4[[#This Row],[Capital]]-$G$2)/$G$2</f>
        <v>-0.1913300999999995</v>
      </c>
    </row>
    <row r="1263" spans="1:9" x14ac:dyDescent="0.25">
      <c r="A1263" s="6">
        <v>40485</v>
      </c>
      <c r="B1263" s="1">
        <v>64</v>
      </c>
      <c r="C1263" s="4">
        <f t="shared" si="19"/>
        <v>64.233333333333334</v>
      </c>
      <c r="D1263" s="1" t="str">
        <f>IF(表格4[[#This Row],[Close]]&gt;表格4[[#This Row],[3-Day Average]],"Buy",IF(表格4[[#This Row],[Close]]&lt;表格4[[#This Row],[3-Day Average]],"Sell",""))</f>
        <v>Sell</v>
      </c>
      <c r="E1263" s="5">
        <f>IF(表格4[[#This Row],[Suggestion]]="Buy",E1262-FLOOR(E1262/表格4[[#This Row],[Close]],1)*表格4[[#This Row],[Close]],IF(表格4[[#This Row],[Suggestion]]="Sell",E1262+F1262*表格4[[#This Row],[Close]],E1262))</f>
        <v>80489.890000000058</v>
      </c>
      <c r="F1263" s="1">
        <f>IF(表格4[[#This Row],[Suggestion]]="Buy",F1262+FLOOR(E1262/表格4[[#This Row],[Close]],1),IF(表格4[[#This Row],[Suggestion]]="Sell",0,F1262))</f>
        <v>0</v>
      </c>
      <c r="G1263" s="5">
        <f>表格4[[#This Row],[Cash]]+表格4[[#This Row],[Stock Held]]*表格4[[#This Row],[Close]]</f>
        <v>80489.890000000058</v>
      </c>
      <c r="H1263" s="7">
        <f>(表格4[[#This Row],[Close]]-$B$2)/$B$2</f>
        <v>0.4238042269187986</v>
      </c>
      <c r="I1263" s="7">
        <f>(表格4[[#This Row],[Capital]]-$G$2)/$G$2</f>
        <v>-0.19510109999999942</v>
      </c>
    </row>
    <row r="1264" spans="1:9" x14ac:dyDescent="0.25">
      <c r="A1264" s="6">
        <v>40486</v>
      </c>
      <c r="B1264" s="1">
        <v>63.9</v>
      </c>
      <c r="C1264" s="4">
        <f t="shared" si="19"/>
        <v>64.066666666666677</v>
      </c>
      <c r="D1264" s="1" t="str">
        <f>IF(表格4[[#This Row],[Close]]&gt;表格4[[#This Row],[3-Day Average]],"Buy",IF(表格4[[#This Row],[Close]]&lt;表格4[[#This Row],[3-Day Average]],"Sell",""))</f>
        <v>Sell</v>
      </c>
      <c r="E1264" s="5">
        <f>IF(表格4[[#This Row],[Suggestion]]="Buy",E1263-FLOOR(E1263/表格4[[#This Row],[Close]],1)*表格4[[#This Row],[Close]],IF(表格4[[#This Row],[Suggestion]]="Sell",E1263+F1263*表格4[[#This Row],[Close]],E1263))</f>
        <v>80489.890000000058</v>
      </c>
      <c r="F1264" s="1">
        <f>IF(表格4[[#This Row],[Suggestion]]="Buy",F1263+FLOOR(E1263/表格4[[#This Row],[Close]],1),IF(表格4[[#This Row],[Suggestion]]="Sell",0,F1263))</f>
        <v>0</v>
      </c>
      <c r="G1264" s="5">
        <f>表格4[[#This Row],[Cash]]+表格4[[#This Row],[Stock Held]]*表格4[[#This Row],[Close]]</f>
        <v>80489.890000000058</v>
      </c>
      <c r="H1264" s="7">
        <f>(表格4[[#This Row],[Close]]-$B$2)/$B$2</f>
        <v>0.42157953281423793</v>
      </c>
      <c r="I1264" s="7">
        <f>(表格4[[#This Row],[Capital]]-$G$2)/$G$2</f>
        <v>-0.19510109999999942</v>
      </c>
    </row>
    <row r="1265" spans="1:9" x14ac:dyDescent="0.25">
      <c r="A1265" s="6">
        <v>40487</v>
      </c>
      <c r="B1265" s="1">
        <v>63.7</v>
      </c>
      <c r="C1265" s="4">
        <f t="shared" si="19"/>
        <v>63.866666666666674</v>
      </c>
      <c r="D1265" s="1" t="str">
        <f>IF(表格4[[#This Row],[Close]]&gt;表格4[[#This Row],[3-Day Average]],"Buy",IF(表格4[[#This Row],[Close]]&lt;表格4[[#This Row],[3-Day Average]],"Sell",""))</f>
        <v>Sell</v>
      </c>
      <c r="E1265" s="5">
        <f>IF(表格4[[#This Row],[Suggestion]]="Buy",E1264-FLOOR(E1264/表格4[[#This Row],[Close]],1)*表格4[[#This Row],[Close]],IF(表格4[[#This Row],[Suggestion]]="Sell",E1264+F1264*表格4[[#This Row],[Close]],E1264))</f>
        <v>80489.890000000058</v>
      </c>
      <c r="F1265" s="1">
        <f>IF(表格4[[#This Row],[Suggestion]]="Buy",F1264+FLOOR(E1264/表格4[[#This Row],[Close]],1),IF(表格4[[#This Row],[Suggestion]]="Sell",0,F1264))</f>
        <v>0</v>
      </c>
      <c r="G1265" s="5">
        <f>表格4[[#This Row],[Cash]]+表格4[[#This Row],[Stock Held]]*表格4[[#This Row],[Close]]</f>
        <v>80489.890000000058</v>
      </c>
      <c r="H1265" s="7">
        <f>(表格4[[#This Row],[Close]]-$B$2)/$B$2</f>
        <v>0.41713014460511677</v>
      </c>
      <c r="I1265" s="7">
        <f>(表格4[[#This Row],[Capital]]-$G$2)/$G$2</f>
        <v>-0.19510109999999942</v>
      </c>
    </row>
    <row r="1266" spans="1:9" x14ac:dyDescent="0.25">
      <c r="A1266" s="6">
        <v>40490</v>
      </c>
      <c r="B1266" s="1">
        <v>63.9</v>
      </c>
      <c r="C1266" s="4">
        <f t="shared" si="19"/>
        <v>63.833333333333336</v>
      </c>
      <c r="D1266" s="1" t="str">
        <f>IF(表格4[[#This Row],[Close]]&gt;表格4[[#This Row],[3-Day Average]],"Buy",IF(表格4[[#This Row],[Close]]&lt;表格4[[#This Row],[3-Day Average]],"Sell",""))</f>
        <v>Buy</v>
      </c>
      <c r="E1266" s="5">
        <f>IF(表格4[[#This Row],[Suggestion]]="Buy",E1265-FLOOR(E1265/表格4[[#This Row],[Close]],1)*表格4[[#This Row],[Close]],IF(表格4[[#This Row],[Suggestion]]="Sell",E1265+F1265*表格4[[#This Row],[Close]],E1265))</f>
        <v>39.790000000066357</v>
      </c>
      <c r="F1266" s="1">
        <f>IF(表格4[[#This Row],[Suggestion]]="Buy",F1265+FLOOR(E1265/表格4[[#This Row],[Close]],1),IF(表格4[[#This Row],[Suggestion]]="Sell",0,F1265))</f>
        <v>1259</v>
      </c>
      <c r="G1266" s="5">
        <f>表格4[[#This Row],[Cash]]+表格4[[#This Row],[Stock Held]]*表格4[[#This Row],[Close]]</f>
        <v>80489.890000000058</v>
      </c>
      <c r="H1266" s="7">
        <f>(表格4[[#This Row],[Close]]-$B$2)/$B$2</f>
        <v>0.42157953281423793</v>
      </c>
      <c r="I1266" s="7">
        <f>(表格4[[#This Row],[Capital]]-$G$2)/$G$2</f>
        <v>-0.19510109999999942</v>
      </c>
    </row>
    <row r="1267" spans="1:9" x14ac:dyDescent="0.25">
      <c r="A1267" s="6">
        <v>40491</v>
      </c>
      <c r="B1267" s="1">
        <v>63.75</v>
      </c>
      <c r="C1267" s="4">
        <f t="shared" si="19"/>
        <v>63.783333333333331</v>
      </c>
      <c r="D1267" s="1" t="str">
        <f>IF(表格4[[#This Row],[Close]]&gt;表格4[[#This Row],[3-Day Average]],"Buy",IF(表格4[[#This Row],[Close]]&lt;表格4[[#This Row],[3-Day Average]],"Sell",""))</f>
        <v>Sell</v>
      </c>
      <c r="E1267" s="5">
        <f>IF(表格4[[#This Row],[Suggestion]]="Buy",E1266-FLOOR(E1266/表格4[[#This Row],[Close]],1)*表格4[[#This Row],[Close]],IF(表格4[[#This Row],[Suggestion]]="Sell",E1266+F1266*表格4[[#This Row],[Close]],E1266))</f>
        <v>80301.040000000066</v>
      </c>
      <c r="F1267" s="1">
        <f>IF(表格4[[#This Row],[Suggestion]]="Buy",F1266+FLOOR(E1266/表格4[[#This Row],[Close]],1),IF(表格4[[#This Row],[Suggestion]]="Sell",0,F1266))</f>
        <v>0</v>
      </c>
      <c r="G1267" s="5">
        <f>表格4[[#This Row],[Cash]]+表格4[[#This Row],[Stock Held]]*表格4[[#This Row],[Close]]</f>
        <v>80301.040000000066</v>
      </c>
      <c r="H1267" s="7">
        <f>(表格4[[#This Row],[Close]]-$B$2)/$B$2</f>
        <v>0.41824249165739702</v>
      </c>
      <c r="I1267" s="7">
        <f>(表格4[[#This Row],[Capital]]-$G$2)/$G$2</f>
        <v>-0.19698959999999935</v>
      </c>
    </row>
    <row r="1268" spans="1:9" x14ac:dyDescent="0.25">
      <c r="A1268" s="6">
        <v>40492</v>
      </c>
      <c r="B1268" s="1">
        <v>64.05</v>
      </c>
      <c r="C1268" s="4">
        <f t="shared" si="19"/>
        <v>63.9</v>
      </c>
      <c r="D1268" s="1" t="str">
        <f>IF(表格4[[#This Row],[Close]]&gt;表格4[[#This Row],[3-Day Average]],"Buy",IF(表格4[[#This Row],[Close]]&lt;表格4[[#This Row],[3-Day Average]],"Sell",""))</f>
        <v>Buy</v>
      </c>
      <c r="E1268" s="5">
        <f>IF(表格4[[#This Row],[Suggestion]]="Buy",E1267-FLOOR(E1267/表格4[[#This Row],[Close]],1)*表格4[[#This Row],[Close]],IF(表格4[[#This Row],[Suggestion]]="Sell",E1267+F1267*表格4[[#This Row],[Close]],E1267))</f>
        <v>46.390000000072177</v>
      </c>
      <c r="F1268" s="1">
        <f>IF(表格4[[#This Row],[Suggestion]]="Buy",F1267+FLOOR(E1267/表格4[[#This Row],[Close]],1),IF(表格4[[#This Row],[Suggestion]]="Sell",0,F1267))</f>
        <v>1253</v>
      </c>
      <c r="G1268" s="5">
        <f>表格4[[#This Row],[Cash]]+表格4[[#This Row],[Stock Held]]*表格4[[#This Row],[Close]]</f>
        <v>80301.040000000066</v>
      </c>
      <c r="H1268" s="7">
        <f>(表格4[[#This Row],[Close]]-$B$2)/$B$2</f>
        <v>0.42491657397107885</v>
      </c>
      <c r="I1268" s="7">
        <f>(表格4[[#This Row],[Capital]]-$G$2)/$G$2</f>
        <v>-0.19698959999999935</v>
      </c>
    </row>
    <row r="1269" spans="1:9" x14ac:dyDescent="0.25">
      <c r="A1269" s="6">
        <v>40493</v>
      </c>
      <c r="B1269" s="1">
        <v>63.55</v>
      </c>
      <c r="C1269" s="4">
        <f t="shared" si="19"/>
        <v>63.783333333333331</v>
      </c>
      <c r="D1269" s="1" t="str">
        <f>IF(表格4[[#This Row],[Close]]&gt;表格4[[#This Row],[3-Day Average]],"Buy",IF(表格4[[#This Row],[Close]]&lt;表格4[[#This Row],[3-Day Average]],"Sell",""))</f>
        <v>Sell</v>
      </c>
      <c r="E1269" s="5">
        <f>IF(表格4[[#This Row],[Suggestion]]="Buy",E1268-FLOOR(E1268/表格4[[#This Row],[Close]],1)*表格4[[#This Row],[Close]],IF(表格4[[#This Row],[Suggestion]]="Sell",E1268+F1268*表格4[[#This Row],[Close]],E1268))</f>
        <v>79674.540000000066</v>
      </c>
      <c r="F1269" s="1">
        <f>IF(表格4[[#This Row],[Suggestion]]="Buy",F1268+FLOOR(E1268/表格4[[#This Row],[Close]],1),IF(表格4[[#This Row],[Suggestion]]="Sell",0,F1268))</f>
        <v>0</v>
      </c>
      <c r="G1269" s="5">
        <f>表格4[[#This Row],[Cash]]+表格4[[#This Row],[Stock Held]]*表格4[[#This Row],[Close]]</f>
        <v>79674.540000000066</v>
      </c>
      <c r="H1269" s="7">
        <f>(表格4[[#This Row],[Close]]-$B$2)/$B$2</f>
        <v>0.41379310344827569</v>
      </c>
      <c r="I1269" s="7">
        <f>(表格4[[#This Row],[Capital]]-$G$2)/$G$2</f>
        <v>-0.20325459999999934</v>
      </c>
    </row>
    <row r="1270" spans="1:9" x14ac:dyDescent="0.25">
      <c r="A1270" s="6">
        <v>40494</v>
      </c>
      <c r="B1270" s="1">
        <v>63.85</v>
      </c>
      <c r="C1270" s="4">
        <f t="shared" si="19"/>
        <v>63.816666666666663</v>
      </c>
      <c r="D1270" s="1" t="str">
        <f>IF(表格4[[#This Row],[Close]]&gt;表格4[[#This Row],[3-Day Average]],"Buy",IF(表格4[[#This Row],[Close]]&lt;表格4[[#This Row],[3-Day Average]],"Sell",""))</f>
        <v>Buy</v>
      </c>
      <c r="E1270" s="5">
        <f>IF(表格4[[#This Row],[Suggestion]]="Buy",E1269-FLOOR(E1269/表格4[[#This Row],[Close]],1)*表格4[[#This Row],[Close]],IF(表格4[[#This Row],[Suggestion]]="Sell",E1269+F1269*表格4[[#This Row],[Close]],E1269))</f>
        <v>53.590000000069267</v>
      </c>
      <c r="F1270" s="1">
        <f>IF(表格4[[#This Row],[Suggestion]]="Buy",F1269+FLOOR(E1269/表格4[[#This Row],[Close]],1),IF(表格4[[#This Row],[Suggestion]]="Sell",0,F1269))</f>
        <v>1247</v>
      </c>
      <c r="G1270" s="5">
        <f>表格4[[#This Row],[Cash]]+表格4[[#This Row],[Stock Held]]*表格4[[#This Row],[Close]]</f>
        <v>79674.540000000066</v>
      </c>
      <c r="H1270" s="7">
        <f>(表格4[[#This Row],[Close]]-$B$2)/$B$2</f>
        <v>0.42046718576195768</v>
      </c>
      <c r="I1270" s="7">
        <f>(表格4[[#This Row],[Capital]]-$G$2)/$G$2</f>
        <v>-0.20325459999999934</v>
      </c>
    </row>
    <row r="1271" spans="1:9" x14ac:dyDescent="0.25">
      <c r="A1271" s="6">
        <v>40497</v>
      </c>
      <c r="B1271" s="1">
        <v>63.75</v>
      </c>
      <c r="C1271" s="4">
        <f t="shared" si="19"/>
        <v>63.716666666666669</v>
      </c>
      <c r="D1271" s="1" t="str">
        <f>IF(表格4[[#This Row],[Close]]&gt;表格4[[#This Row],[3-Day Average]],"Buy",IF(表格4[[#This Row],[Close]]&lt;表格4[[#This Row],[3-Day Average]],"Sell",""))</f>
        <v>Buy</v>
      </c>
      <c r="E1271" s="5">
        <f>IF(表格4[[#This Row],[Suggestion]]="Buy",E1270-FLOOR(E1270/表格4[[#This Row],[Close]],1)*表格4[[#This Row],[Close]],IF(表格4[[#This Row],[Suggestion]]="Sell",E1270+F1270*表格4[[#This Row],[Close]],E1270))</f>
        <v>53.590000000069267</v>
      </c>
      <c r="F1271" s="1">
        <f>IF(表格4[[#This Row],[Suggestion]]="Buy",F1270+FLOOR(E1270/表格4[[#This Row],[Close]],1),IF(表格4[[#This Row],[Suggestion]]="Sell",0,F1270))</f>
        <v>1247</v>
      </c>
      <c r="G1271" s="5">
        <f>表格4[[#This Row],[Cash]]+表格4[[#This Row],[Stock Held]]*表格4[[#This Row],[Close]]</f>
        <v>79549.840000000069</v>
      </c>
      <c r="H1271" s="7">
        <f>(表格4[[#This Row],[Close]]-$B$2)/$B$2</f>
        <v>0.41824249165739702</v>
      </c>
      <c r="I1271" s="7">
        <f>(表格4[[#This Row],[Capital]]-$G$2)/$G$2</f>
        <v>-0.20450159999999931</v>
      </c>
    </row>
    <row r="1272" spans="1:9" x14ac:dyDescent="0.25">
      <c r="A1272" s="6">
        <v>40498</v>
      </c>
      <c r="B1272" s="1">
        <v>63.05</v>
      </c>
      <c r="C1272" s="4">
        <f t="shared" si="19"/>
        <v>63.54999999999999</v>
      </c>
      <c r="D1272" s="1" t="str">
        <f>IF(表格4[[#This Row],[Close]]&gt;表格4[[#This Row],[3-Day Average]],"Buy",IF(表格4[[#This Row],[Close]]&lt;表格4[[#This Row],[3-Day Average]],"Sell",""))</f>
        <v>Sell</v>
      </c>
      <c r="E1272" s="5">
        <f>IF(表格4[[#This Row],[Suggestion]]="Buy",E1271-FLOOR(E1271/表格4[[#This Row],[Close]],1)*表格4[[#This Row],[Close]],IF(表格4[[#This Row],[Suggestion]]="Sell",E1271+F1271*表格4[[#This Row],[Close]],E1271))</f>
        <v>78676.940000000061</v>
      </c>
      <c r="F1272" s="1">
        <f>IF(表格4[[#This Row],[Suggestion]]="Buy",F1271+FLOOR(E1271/表格4[[#This Row],[Close]],1),IF(表格4[[#This Row],[Suggestion]]="Sell",0,F1271))</f>
        <v>0</v>
      </c>
      <c r="G1272" s="5">
        <f>表格4[[#This Row],[Cash]]+表格4[[#This Row],[Stock Held]]*表格4[[#This Row],[Close]]</f>
        <v>78676.940000000061</v>
      </c>
      <c r="H1272" s="7">
        <f>(表格4[[#This Row],[Close]]-$B$2)/$B$2</f>
        <v>0.40266963292547259</v>
      </c>
      <c r="I1272" s="7">
        <f>(表格4[[#This Row],[Capital]]-$G$2)/$G$2</f>
        <v>-0.21323059999999938</v>
      </c>
    </row>
    <row r="1273" spans="1:9" x14ac:dyDescent="0.25">
      <c r="A1273" s="6">
        <v>40499</v>
      </c>
      <c r="B1273" s="1">
        <v>62.85</v>
      </c>
      <c r="C1273" s="4">
        <f t="shared" si="19"/>
        <v>63.216666666666669</v>
      </c>
      <c r="D1273" s="1" t="str">
        <f>IF(表格4[[#This Row],[Close]]&gt;表格4[[#This Row],[3-Day Average]],"Buy",IF(表格4[[#This Row],[Close]]&lt;表格4[[#This Row],[3-Day Average]],"Sell",""))</f>
        <v>Sell</v>
      </c>
      <c r="E1273" s="5">
        <f>IF(表格4[[#This Row],[Suggestion]]="Buy",E1272-FLOOR(E1272/表格4[[#This Row],[Close]],1)*表格4[[#This Row],[Close]],IF(表格4[[#This Row],[Suggestion]]="Sell",E1272+F1272*表格4[[#This Row],[Close]],E1272))</f>
        <v>78676.940000000061</v>
      </c>
      <c r="F1273" s="1">
        <f>IF(表格4[[#This Row],[Suggestion]]="Buy",F1272+FLOOR(E1272/表格4[[#This Row],[Close]],1),IF(表格4[[#This Row],[Suggestion]]="Sell",0,F1272))</f>
        <v>0</v>
      </c>
      <c r="G1273" s="5">
        <f>表格4[[#This Row],[Cash]]+表格4[[#This Row],[Stock Held]]*表格4[[#This Row],[Close]]</f>
        <v>78676.940000000061</v>
      </c>
      <c r="H1273" s="7">
        <f>(表格4[[#This Row],[Close]]-$B$2)/$B$2</f>
        <v>0.39822024471635142</v>
      </c>
      <c r="I1273" s="7">
        <f>(表格4[[#This Row],[Capital]]-$G$2)/$G$2</f>
        <v>-0.21323059999999938</v>
      </c>
    </row>
    <row r="1274" spans="1:9" x14ac:dyDescent="0.25">
      <c r="A1274" s="6">
        <v>40500</v>
      </c>
      <c r="B1274" s="1">
        <v>63.35</v>
      </c>
      <c r="C1274" s="4">
        <f t="shared" si="19"/>
        <v>63.083333333333336</v>
      </c>
      <c r="D1274" s="1" t="str">
        <f>IF(表格4[[#This Row],[Close]]&gt;表格4[[#This Row],[3-Day Average]],"Buy",IF(表格4[[#This Row],[Close]]&lt;表格4[[#This Row],[3-Day Average]],"Sell",""))</f>
        <v>Buy</v>
      </c>
      <c r="E1274" s="5">
        <f>IF(表格4[[#This Row],[Suggestion]]="Buy",E1273-FLOOR(E1273/表格4[[#This Row],[Close]],1)*表格4[[#This Row],[Close]],IF(表格4[[#This Row],[Suggestion]]="Sell",E1273+F1273*表格4[[#This Row],[Close]],E1273))</f>
        <v>59.590000000054715</v>
      </c>
      <c r="F1274" s="1">
        <f>IF(表格4[[#This Row],[Suggestion]]="Buy",F1273+FLOOR(E1273/表格4[[#This Row],[Close]],1),IF(表格4[[#This Row],[Suggestion]]="Sell",0,F1273))</f>
        <v>1241</v>
      </c>
      <c r="G1274" s="5">
        <f>表格4[[#This Row],[Cash]]+表格4[[#This Row],[Stock Held]]*表格4[[#This Row],[Close]]</f>
        <v>78676.940000000061</v>
      </c>
      <c r="H1274" s="7">
        <f>(表格4[[#This Row],[Close]]-$B$2)/$B$2</f>
        <v>0.40934371523915458</v>
      </c>
      <c r="I1274" s="7">
        <f>(表格4[[#This Row],[Capital]]-$G$2)/$G$2</f>
        <v>-0.21323059999999938</v>
      </c>
    </row>
    <row r="1275" spans="1:9" x14ac:dyDescent="0.25">
      <c r="A1275" s="6">
        <v>40501</v>
      </c>
      <c r="B1275" s="1">
        <v>63.45</v>
      </c>
      <c r="C1275" s="4">
        <f t="shared" si="19"/>
        <v>63.216666666666669</v>
      </c>
      <c r="D1275" s="1" t="str">
        <f>IF(表格4[[#This Row],[Close]]&gt;表格4[[#This Row],[3-Day Average]],"Buy",IF(表格4[[#This Row],[Close]]&lt;表格4[[#This Row],[3-Day Average]],"Sell",""))</f>
        <v>Buy</v>
      </c>
      <c r="E1275" s="5">
        <f>IF(表格4[[#This Row],[Suggestion]]="Buy",E1274-FLOOR(E1274/表格4[[#This Row],[Close]],1)*表格4[[#This Row],[Close]],IF(表格4[[#This Row],[Suggestion]]="Sell",E1274+F1274*表格4[[#This Row],[Close]],E1274))</f>
        <v>59.590000000054715</v>
      </c>
      <c r="F1275" s="1">
        <f>IF(表格4[[#This Row],[Suggestion]]="Buy",F1274+FLOOR(E1274/表格4[[#This Row],[Close]],1),IF(表格4[[#This Row],[Suggestion]]="Sell",0,F1274))</f>
        <v>1241</v>
      </c>
      <c r="G1275" s="5">
        <f>表格4[[#This Row],[Cash]]+表格4[[#This Row],[Stock Held]]*表格4[[#This Row],[Close]]</f>
        <v>78801.040000000052</v>
      </c>
      <c r="H1275" s="7">
        <f>(表格4[[#This Row],[Close]]-$B$2)/$B$2</f>
        <v>0.41156840934371519</v>
      </c>
      <c r="I1275" s="7">
        <f>(表格4[[#This Row],[Capital]]-$G$2)/$G$2</f>
        <v>-0.21198959999999947</v>
      </c>
    </row>
    <row r="1276" spans="1:9" x14ac:dyDescent="0.25">
      <c r="A1276" s="6">
        <v>40504</v>
      </c>
      <c r="B1276" s="1">
        <v>63.8</v>
      </c>
      <c r="C1276" s="4">
        <f t="shared" si="19"/>
        <v>63.533333333333339</v>
      </c>
      <c r="D1276" s="1" t="str">
        <f>IF(表格4[[#This Row],[Close]]&gt;表格4[[#This Row],[3-Day Average]],"Buy",IF(表格4[[#This Row],[Close]]&lt;表格4[[#This Row],[3-Day Average]],"Sell",""))</f>
        <v>Buy</v>
      </c>
      <c r="E1276" s="5">
        <f>IF(表格4[[#This Row],[Suggestion]]="Buy",E1275-FLOOR(E1275/表格4[[#This Row],[Close]],1)*表格4[[#This Row],[Close]],IF(表格4[[#This Row],[Suggestion]]="Sell",E1275+F1275*表格4[[#This Row],[Close]],E1275))</f>
        <v>59.590000000054715</v>
      </c>
      <c r="F1276" s="1">
        <f>IF(表格4[[#This Row],[Suggestion]]="Buy",F1275+FLOOR(E1275/表格4[[#This Row],[Close]],1),IF(表格4[[#This Row],[Suggestion]]="Sell",0,F1275))</f>
        <v>1241</v>
      </c>
      <c r="G1276" s="5">
        <f>表格4[[#This Row],[Cash]]+表格4[[#This Row],[Stock Held]]*表格4[[#This Row],[Close]]</f>
        <v>79235.390000000058</v>
      </c>
      <c r="H1276" s="7">
        <f>(表格4[[#This Row],[Close]]-$B$2)/$B$2</f>
        <v>0.41935483870967727</v>
      </c>
      <c r="I1276" s="7">
        <f>(表格4[[#This Row],[Capital]]-$G$2)/$G$2</f>
        <v>-0.20764609999999942</v>
      </c>
    </row>
    <row r="1277" spans="1:9" x14ac:dyDescent="0.25">
      <c r="A1277" s="6">
        <v>40505</v>
      </c>
      <c r="B1277" s="1">
        <v>63.15</v>
      </c>
      <c r="C1277" s="4">
        <f t="shared" si="19"/>
        <v>63.466666666666669</v>
      </c>
      <c r="D1277" s="1" t="str">
        <f>IF(表格4[[#This Row],[Close]]&gt;表格4[[#This Row],[3-Day Average]],"Buy",IF(表格4[[#This Row],[Close]]&lt;表格4[[#This Row],[3-Day Average]],"Sell",""))</f>
        <v>Sell</v>
      </c>
      <c r="E1277" s="5">
        <f>IF(表格4[[#This Row],[Suggestion]]="Buy",E1276-FLOOR(E1276/表格4[[#This Row],[Close]],1)*表格4[[#This Row],[Close]],IF(表格4[[#This Row],[Suggestion]]="Sell",E1276+F1276*表格4[[#This Row],[Close]],E1276))</f>
        <v>78428.740000000049</v>
      </c>
      <c r="F1277" s="1">
        <f>IF(表格4[[#This Row],[Suggestion]]="Buy",F1276+FLOOR(E1276/表格4[[#This Row],[Close]],1),IF(表格4[[#This Row],[Suggestion]]="Sell",0,F1276))</f>
        <v>0</v>
      </c>
      <c r="G1277" s="5">
        <f>表格4[[#This Row],[Cash]]+表格4[[#This Row],[Stock Held]]*表格4[[#This Row],[Close]]</f>
        <v>78428.740000000049</v>
      </c>
      <c r="H1277" s="7">
        <f>(表格4[[#This Row],[Close]]-$B$2)/$B$2</f>
        <v>0.40489432703003325</v>
      </c>
      <c r="I1277" s="7">
        <f>(表格4[[#This Row],[Capital]]-$G$2)/$G$2</f>
        <v>-0.2157125999999995</v>
      </c>
    </row>
    <row r="1278" spans="1:9" x14ac:dyDescent="0.25">
      <c r="A1278" s="6">
        <v>40506</v>
      </c>
      <c r="B1278" s="1">
        <v>63.35</v>
      </c>
      <c r="C1278" s="4">
        <f t="shared" si="19"/>
        <v>63.43333333333333</v>
      </c>
      <c r="D1278" s="1" t="str">
        <f>IF(表格4[[#This Row],[Close]]&gt;表格4[[#This Row],[3-Day Average]],"Buy",IF(表格4[[#This Row],[Close]]&lt;表格4[[#This Row],[3-Day Average]],"Sell",""))</f>
        <v>Sell</v>
      </c>
      <c r="E1278" s="5">
        <f>IF(表格4[[#This Row],[Suggestion]]="Buy",E1277-FLOOR(E1277/表格4[[#This Row],[Close]],1)*表格4[[#This Row],[Close]],IF(表格4[[#This Row],[Suggestion]]="Sell",E1277+F1277*表格4[[#This Row],[Close]],E1277))</f>
        <v>78428.740000000049</v>
      </c>
      <c r="F1278" s="1">
        <f>IF(表格4[[#This Row],[Suggestion]]="Buy",F1277+FLOOR(E1277/表格4[[#This Row],[Close]],1),IF(表格4[[#This Row],[Suggestion]]="Sell",0,F1277))</f>
        <v>0</v>
      </c>
      <c r="G1278" s="5">
        <f>表格4[[#This Row],[Cash]]+表格4[[#This Row],[Stock Held]]*表格4[[#This Row],[Close]]</f>
        <v>78428.740000000049</v>
      </c>
      <c r="H1278" s="7">
        <f>(表格4[[#This Row],[Close]]-$B$2)/$B$2</f>
        <v>0.40934371523915458</v>
      </c>
      <c r="I1278" s="7">
        <f>(表格4[[#This Row],[Capital]]-$G$2)/$G$2</f>
        <v>-0.2157125999999995</v>
      </c>
    </row>
    <row r="1279" spans="1:9" x14ac:dyDescent="0.25">
      <c r="A1279" s="6">
        <v>40507</v>
      </c>
      <c r="B1279" s="1">
        <v>63.2</v>
      </c>
      <c r="C1279" s="4">
        <f t="shared" si="19"/>
        <v>63.233333333333327</v>
      </c>
      <c r="D1279" s="1" t="str">
        <f>IF(表格4[[#This Row],[Close]]&gt;表格4[[#This Row],[3-Day Average]],"Buy",IF(表格4[[#This Row],[Close]]&lt;表格4[[#This Row],[3-Day Average]],"Sell",""))</f>
        <v>Sell</v>
      </c>
      <c r="E1279" s="5">
        <f>IF(表格4[[#This Row],[Suggestion]]="Buy",E1278-FLOOR(E1278/表格4[[#This Row],[Close]],1)*表格4[[#This Row],[Close]],IF(表格4[[#This Row],[Suggestion]]="Sell",E1278+F1278*表格4[[#This Row],[Close]],E1278))</f>
        <v>78428.740000000049</v>
      </c>
      <c r="F1279" s="1">
        <f>IF(表格4[[#This Row],[Suggestion]]="Buy",F1278+FLOOR(E1278/表格4[[#This Row],[Close]],1),IF(表格4[[#This Row],[Suggestion]]="Sell",0,F1278))</f>
        <v>0</v>
      </c>
      <c r="G1279" s="5">
        <f>表格4[[#This Row],[Cash]]+表格4[[#This Row],[Stock Held]]*表格4[[#This Row],[Close]]</f>
        <v>78428.740000000049</v>
      </c>
      <c r="H1279" s="7">
        <f>(表格4[[#This Row],[Close]]-$B$2)/$B$2</f>
        <v>0.40600667408231367</v>
      </c>
      <c r="I1279" s="7">
        <f>(表格4[[#This Row],[Capital]]-$G$2)/$G$2</f>
        <v>-0.2157125999999995</v>
      </c>
    </row>
    <row r="1280" spans="1:9" x14ac:dyDescent="0.25">
      <c r="A1280" s="6">
        <v>40508</v>
      </c>
      <c r="B1280" s="1">
        <v>63.35</v>
      </c>
      <c r="C1280" s="4">
        <f t="shared" si="19"/>
        <v>63.300000000000004</v>
      </c>
      <c r="D1280" s="1" t="str">
        <f>IF(表格4[[#This Row],[Close]]&gt;表格4[[#This Row],[3-Day Average]],"Buy",IF(表格4[[#This Row],[Close]]&lt;表格4[[#This Row],[3-Day Average]],"Sell",""))</f>
        <v>Buy</v>
      </c>
      <c r="E1280" s="5">
        <f>IF(表格4[[#This Row],[Suggestion]]="Buy",E1279-FLOOR(E1279/表格4[[#This Row],[Close]],1)*表格4[[#This Row],[Close]],IF(表格4[[#This Row],[Suggestion]]="Sell",E1279+F1279*表格4[[#This Row],[Close]],E1279))</f>
        <v>1.4400000000459841</v>
      </c>
      <c r="F1280" s="1">
        <f>IF(表格4[[#This Row],[Suggestion]]="Buy",F1279+FLOOR(E1279/表格4[[#This Row],[Close]],1),IF(表格4[[#This Row],[Suggestion]]="Sell",0,F1279))</f>
        <v>1238</v>
      </c>
      <c r="G1280" s="5">
        <f>表格4[[#This Row],[Cash]]+表格4[[#This Row],[Stock Held]]*表格4[[#This Row],[Close]]</f>
        <v>78428.740000000049</v>
      </c>
      <c r="H1280" s="7">
        <f>(表格4[[#This Row],[Close]]-$B$2)/$B$2</f>
        <v>0.40934371523915458</v>
      </c>
      <c r="I1280" s="7">
        <f>(表格4[[#This Row],[Capital]]-$G$2)/$G$2</f>
        <v>-0.2157125999999995</v>
      </c>
    </row>
    <row r="1281" spans="1:9" x14ac:dyDescent="0.25">
      <c r="A1281" s="6">
        <v>40511</v>
      </c>
      <c r="B1281" s="1">
        <v>64.150000000000006</v>
      </c>
      <c r="C1281" s="4">
        <f t="shared" si="19"/>
        <v>63.56666666666667</v>
      </c>
      <c r="D1281" s="1" t="str">
        <f>IF(表格4[[#This Row],[Close]]&gt;表格4[[#This Row],[3-Day Average]],"Buy",IF(表格4[[#This Row],[Close]]&lt;表格4[[#This Row],[3-Day Average]],"Sell",""))</f>
        <v>Buy</v>
      </c>
      <c r="E1281" s="5">
        <f>IF(表格4[[#This Row],[Suggestion]]="Buy",E1280-FLOOR(E1280/表格4[[#This Row],[Close]],1)*表格4[[#This Row],[Close]],IF(表格4[[#This Row],[Suggestion]]="Sell",E1280+F1280*表格4[[#This Row],[Close]],E1280))</f>
        <v>1.4400000000459841</v>
      </c>
      <c r="F1281" s="1">
        <f>IF(表格4[[#This Row],[Suggestion]]="Buy",F1280+FLOOR(E1280/表格4[[#This Row],[Close]],1),IF(表格4[[#This Row],[Suggestion]]="Sell",0,F1280))</f>
        <v>1238</v>
      </c>
      <c r="G1281" s="5">
        <f>表格4[[#This Row],[Cash]]+表格4[[#This Row],[Stock Held]]*表格4[[#This Row],[Close]]</f>
        <v>79419.140000000058</v>
      </c>
      <c r="H1281" s="7">
        <f>(表格4[[#This Row],[Close]]-$B$2)/$B$2</f>
        <v>0.42714126807563962</v>
      </c>
      <c r="I1281" s="7">
        <f>(表格4[[#This Row],[Capital]]-$G$2)/$G$2</f>
        <v>-0.20580859999999943</v>
      </c>
    </row>
    <row r="1282" spans="1:9" x14ac:dyDescent="0.25">
      <c r="A1282" s="6">
        <v>40512</v>
      </c>
      <c r="B1282" s="1">
        <v>63.9</v>
      </c>
      <c r="C1282" s="4">
        <f t="shared" si="19"/>
        <v>63.800000000000004</v>
      </c>
      <c r="D1282" s="1" t="str">
        <f>IF(表格4[[#This Row],[Close]]&gt;表格4[[#This Row],[3-Day Average]],"Buy",IF(表格4[[#This Row],[Close]]&lt;表格4[[#This Row],[3-Day Average]],"Sell",""))</f>
        <v>Buy</v>
      </c>
      <c r="E1282" s="5">
        <f>IF(表格4[[#This Row],[Suggestion]]="Buy",E1281-FLOOR(E1281/表格4[[#This Row],[Close]],1)*表格4[[#This Row],[Close]],IF(表格4[[#This Row],[Suggestion]]="Sell",E1281+F1281*表格4[[#This Row],[Close]],E1281))</f>
        <v>1.4400000000459841</v>
      </c>
      <c r="F1282" s="1">
        <f>IF(表格4[[#This Row],[Suggestion]]="Buy",F1281+FLOOR(E1281/表格4[[#This Row],[Close]],1),IF(表格4[[#This Row],[Suggestion]]="Sell",0,F1281))</f>
        <v>1238</v>
      </c>
      <c r="G1282" s="5">
        <f>表格4[[#This Row],[Cash]]+表格4[[#This Row],[Stock Held]]*表格4[[#This Row],[Close]]</f>
        <v>79109.640000000043</v>
      </c>
      <c r="H1282" s="7">
        <f>(表格4[[#This Row],[Close]]-$B$2)/$B$2</f>
        <v>0.42157953281423793</v>
      </c>
      <c r="I1282" s="7">
        <f>(表格4[[#This Row],[Capital]]-$G$2)/$G$2</f>
        <v>-0.20890359999999958</v>
      </c>
    </row>
    <row r="1283" spans="1:9" x14ac:dyDescent="0.25">
      <c r="A1283" s="6">
        <v>40513</v>
      </c>
      <c r="B1283" s="1">
        <v>64.349999999999994</v>
      </c>
      <c r="C1283" s="4">
        <f t="shared" si="19"/>
        <v>64.13333333333334</v>
      </c>
      <c r="D1283" s="1" t="str">
        <f>IF(表格4[[#This Row],[Close]]&gt;表格4[[#This Row],[3-Day Average]],"Buy",IF(表格4[[#This Row],[Close]]&lt;表格4[[#This Row],[3-Day Average]],"Sell",""))</f>
        <v>Buy</v>
      </c>
      <c r="E1283" s="5">
        <f>IF(表格4[[#This Row],[Suggestion]]="Buy",E1282-FLOOR(E1282/表格4[[#This Row],[Close]],1)*表格4[[#This Row],[Close]],IF(表格4[[#This Row],[Suggestion]]="Sell",E1282+F1282*表格4[[#This Row],[Close]],E1282))</f>
        <v>1.4400000000459841</v>
      </c>
      <c r="F1283" s="1">
        <f>IF(表格4[[#This Row],[Suggestion]]="Buy",F1282+FLOOR(E1282/表格4[[#This Row],[Close]],1),IF(表格4[[#This Row],[Suggestion]]="Sell",0,F1282))</f>
        <v>1238</v>
      </c>
      <c r="G1283" s="5">
        <f>表格4[[#This Row],[Cash]]+表格4[[#This Row],[Stock Held]]*表格4[[#This Row],[Close]]</f>
        <v>79666.740000000034</v>
      </c>
      <c r="H1283" s="7">
        <f>(表格4[[#This Row],[Close]]-$B$2)/$B$2</f>
        <v>0.43159065628476062</v>
      </c>
      <c r="I1283" s="7">
        <f>(表格4[[#This Row],[Capital]]-$G$2)/$G$2</f>
        <v>-0.20333259999999967</v>
      </c>
    </row>
    <row r="1284" spans="1:9" x14ac:dyDescent="0.25">
      <c r="A1284" s="6">
        <v>40514</v>
      </c>
      <c r="B1284" s="1">
        <v>63.9</v>
      </c>
      <c r="C1284" s="4">
        <f t="shared" si="19"/>
        <v>64.05</v>
      </c>
      <c r="D1284" s="1" t="str">
        <f>IF(表格4[[#This Row],[Close]]&gt;表格4[[#This Row],[3-Day Average]],"Buy",IF(表格4[[#This Row],[Close]]&lt;表格4[[#This Row],[3-Day Average]],"Sell",""))</f>
        <v>Sell</v>
      </c>
      <c r="E1284" s="5">
        <f>IF(表格4[[#This Row],[Suggestion]]="Buy",E1283-FLOOR(E1283/表格4[[#This Row],[Close]],1)*表格4[[#This Row],[Close]],IF(表格4[[#This Row],[Suggestion]]="Sell",E1283+F1283*表格4[[#This Row],[Close]],E1283))</f>
        <v>79109.640000000043</v>
      </c>
      <c r="F1284" s="1">
        <f>IF(表格4[[#This Row],[Suggestion]]="Buy",F1283+FLOOR(E1283/表格4[[#This Row],[Close]],1),IF(表格4[[#This Row],[Suggestion]]="Sell",0,F1283))</f>
        <v>0</v>
      </c>
      <c r="G1284" s="5">
        <f>表格4[[#This Row],[Cash]]+表格4[[#This Row],[Stock Held]]*表格4[[#This Row],[Close]]</f>
        <v>79109.640000000043</v>
      </c>
      <c r="H1284" s="7">
        <f>(表格4[[#This Row],[Close]]-$B$2)/$B$2</f>
        <v>0.42157953281423793</v>
      </c>
      <c r="I1284" s="7">
        <f>(表格4[[#This Row],[Capital]]-$G$2)/$G$2</f>
        <v>-0.20890359999999958</v>
      </c>
    </row>
    <row r="1285" spans="1:9" x14ac:dyDescent="0.25">
      <c r="A1285" s="6">
        <v>40515</v>
      </c>
      <c r="B1285" s="1">
        <v>63.15</v>
      </c>
      <c r="C1285" s="4">
        <f t="shared" ref="C1285:C1348" si="20">AVERAGE(B1283:B1285)</f>
        <v>63.800000000000004</v>
      </c>
      <c r="D1285" s="1" t="str">
        <f>IF(表格4[[#This Row],[Close]]&gt;表格4[[#This Row],[3-Day Average]],"Buy",IF(表格4[[#This Row],[Close]]&lt;表格4[[#This Row],[3-Day Average]],"Sell",""))</f>
        <v>Sell</v>
      </c>
      <c r="E1285" s="5">
        <f>IF(表格4[[#This Row],[Suggestion]]="Buy",E1284-FLOOR(E1284/表格4[[#This Row],[Close]],1)*表格4[[#This Row],[Close]],IF(表格4[[#This Row],[Suggestion]]="Sell",E1284+F1284*表格4[[#This Row],[Close]],E1284))</f>
        <v>79109.640000000043</v>
      </c>
      <c r="F1285" s="1">
        <f>IF(表格4[[#This Row],[Suggestion]]="Buy",F1284+FLOOR(E1284/表格4[[#This Row],[Close]],1),IF(表格4[[#This Row],[Suggestion]]="Sell",0,F1284))</f>
        <v>0</v>
      </c>
      <c r="G1285" s="5">
        <f>表格4[[#This Row],[Cash]]+表格4[[#This Row],[Stock Held]]*表格4[[#This Row],[Close]]</f>
        <v>79109.640000000043</v>
      </c>
      <c r="H1285" s="7">
        <f>(表格4[[#This Row],[Close]]-$B$2)/$B$2</f>
        <v>0.40489432703003325</v>
      </c>
      <c r="I1285" s="7">
        <f>(表格4[[#This Row],[Capital]]-$G$2)/$G$2</f>
        <v>-0.20890359999999958</v>
      </c>
    </row>
    <row r="1286" spans="1:9" x14ac:dyDescent="0.25">
      <c r="A1286" s="6">
        <v>40518</v>
      </c>
      <c r="B1286" s="1">
        <v>62.95</v>
      </c>
      <c r="C1286" s="4">
        <f t="shared" si="20"/>
        <v>63.333333333333336</v>
      </c>
      <c r="D1286" s="1" t="str">
        <f>IF(表格4[[#This Row],[Close]]&gt;表格4[[#This Row],[3-Day Average]],"Buy",IF(表格4[[#This Row],[Close]]&lt;表格4[[#This Row],[3-Day Average]],"Sell",""))</f>
        <v>Sell</v>
      </c>
      <c r="E1286" s="5">
        <f>IF(表格4[[#This Row],[Suggestion]]="Buy",E1285-FLOOR(E1285/表格4[[#This Row],[Close]],1)*表格4[[#This Row],[Close]],IF(表格4[[#This Row],[Suggestion]]="Sell",E1285+F1285*表格4[[#This Row],[Close]],E1285))</f>
        <v>79109.640000000043</v>
      </c>
      <c r="F1286" s="1">
        <f>IF(表格4[[#This Row],[Suggestion]]="Buy",F1285+FLOOR(E1285/表格4[[#This Row],[Close]],1),IF(表格4[[#This Row],[Suggestion]]="Sell",0,F1285))</f>
        <v>0</v>
      </c>
      <c r="G1286" s="5">
        <f>表格4[[#This Row],[Cash]]+表格4[[#This Row],[Stock Held]]*表格4[[#This Row],[Close]]</f>
        <v>79109.640000000043</v>
      </c>
      <c r="H1286" s="7">
        <f>(表格4[[#This Row],[Close]]-$B$2)/$B$2</f>
        <v>0.40044493882091209</v>
      </c>
      <c r="I1286" s="7">
        <f>(表格4[[#This Row],[Capital]]-$G$2)/$G$2</f>
        <v>-0.20890359999999958</v>
      </c>
    </row>
    <row r="1287" spans="1:9" x14ac:dyDescent="0.25">
      <c r="A1287" s="6">
        <v>40519</v>
      </c>
      <c r="B1287" s="1">
        <v>63.8</v>
      </c>
      <c r="C1287" s="4">
        <f t="shared" si="20"/>
        <v>63.29999999999999</v>
      </c>
      <c r="D1287" s="1" t="str">
        <f>IF(表格4[[#This Row],[Close]]&gt;表格4[[#This Row],[3-Day Average]],"Buy",IF(表格4[[#This Row],[Close]]&lt;表格4[[#This Row],[3-Day Average]],"Sell",""))</f>
        <v>Buy</v>
      </c>
      <c r="E1287" s="5">
        <f>IF(表格4[[#This Row],[Suggestion]]="Buy",E1286-FLOOR(E1286/表格4[[#This Row],[Close]],1)*表格4[[#This Row],[Close]],IF(表格4[[#This Row],[Suggestion]]="Sell",E1286+F1286*表格4[[#This Row],[Close]],E1286))</f>
        <v>61.440000000045984</v>
      </c>
      <c r="F1287" s="1">
        <f>IF(表格4[[#This Row],[Suggestion]]="Buy",F1286+FLOOR(E1286/表格4[[#This Row],[Close]],1),IF(表格4[[#This Row],[Suggestion]]="Sell",0,F1286))</f>
        <v>1239</v>
      </c>
      <c r="G1287" s="5">
        <f>表格4[[#This Row],[Cash]]+表格4[[#This Row],[Stock Held]]*表格4[[#This Row],[Close]]</f>
        <v>79109.640000000043</v>
      </c>
      <c r="H1287" s="7">
        <f>(表格4[[#This Row],[Close]]-$B$2)/$B$2</f>
        <v>0.41935483870967727</v>
      </c>
      <c r="I1287" s="7">
        <f>(表格4[[#This Row],[Capital]]-$G$2)/$G$2</f>
        <v>-0.20890359999999958</v>
      </c>
    </row>
    <row r="1288" spans="1:9" x14ac:dyDescent="0.25">
      <c r="A1288" s="6">
        <v>40520</v>
      </c>
      <c r="B1288" s="1">
        <v>63.35</v>
      </c>
      <c r="C1288" s="4">
        <f t="shared" si="20"/>
        <v>63.366666666666667</v>
      </c>
      <c r="D1288" s="1" t="str">
        <f>IF(表格4[[#This Row],[Close]]&gt;表格4[[#This Row],[3-Day Average]],"Buy",IF(表格4[[#This Row],[Close]]&lt;表格4[[#This Row],[3-Day Average]],"Sell",""))</f>
        <v>Sell</v>
      </c>
      <c r="E1288" s="5">
        <f>IF(表格4[[#This Row],[Suggestion]]="Buy",E1287-FLOOR(E1287/表格4[[#This Row],[Close]],1)*表格4[[#This Row],[Close]],IF(表格4[[#This Row],[Suggestion]]="Sell",E1287+F1287*表格4[[#This Row],[Close]],E1287))</f>
        <v>78552.090000000055</v>
      </c>
      <c r="F1288" s="1">
        <f>IF(表格4[[#This Row],[Suggestion]]="Buy",F1287+FLOOR(E1287/表格4[[#This Row],[Close]],1),IF(表格4[[#This Row],[Suggestion]]="Sell",0,F1287))</f>
        <v>0</v>
      </c>
      <c r="G1288" s="5">
        <f>表格4[[#This Row],[Cash]]+表格4[[#This Row],[Stock Held]]*表格4[[#This Row],[Close]]</f>
        <v>78552.090000000055</v>
      </c>
      <c r="H1288" s="7">
        <f>(表格4[[#This Row],[Close]]-$B$2)/$B$2</f>
        <v>0.40934371523915458</v>
      </c>
      <c r="I1288" s="7">
        <f>(表格4[[#This Row],[Capital]]-$G$2)/$G$2</f>
        <v>-0.21447909999999945</v>
      </c>
    </row>
    <row r="1289" spans="1:9" x14ac:dyDescent="0.25">
      <c r="A1289" s="6">
        <v>40521</v>
      </c>
      <c r="B1289" s="1">
        <v>63.7</v>
      </c>
      <c r="C1289" s="4">
        <f t="shared" si="20"/>
        <v>63.616666666666674</v>
      </c>
      <c r="D1289" s="1" t="str">
        <f>IF(表格4[[#This Row],[Close]]&gt;表格4[[#This Row],[3-Day Average]],"Buy",IF(表格4[[#This Row],[Close]]&lt;表格4[[#This Row],[3-Day Average]],"Sell",""))</f>
        <v>Buy</v>
      </c>
      <c r="E1289" s="5">
        <f>IF(表格4[[#This Row],[Suggestion]]="Buy",E1288-FLOOR(E1288/表格4[[#This Row],[Close]],1)*表格4[[#This Row],[Close]],IF(表格4[[#This Row],[Suggestion]]="Sell",E1288+F1288*表格4[[#This Row],[Close]],E1288))</f>
        <v>9.9900000000488944</v>
      </c>
      <c r="F1289" s="1">
        <f>IF(表格4[[#This Row],[Suggestion]]="Buy",F1288+FLOOR(E1288/表格4[[#This Row],[Close]],1),IF(表格4[[#This Row],[Suggestion]]="Sell",0,F1288))</f>
        <v>1233</v>
      </c>
      <c r="G1289" s="5">
        <f>表格4[[#This Row],[Cash]]+表格4[[#This Row],[Stock Held]]*表格4[[#This Row],[Close]]</f>
        <v>78552.090000000055</v>
      </c>
      <c r="H1289" s="7">
        <f>(表格4[[#This Row],[Close]]-$B$2)/$B$2</f>
        <v>0.41713014460511677</v>
      </c>
      <c r="I1289" s="7">
        <f>(表格4[[#This Row],[Capital]]-$G$2)/$G$2</f>
        <v>-0.21447909999999945</v>
      </c>
    </row>
    <row r="1290" spans="1:9" x14ac:dyDescent="0.25">
      <c r="A1290" s="6">
        <v>40522</v>
      </c>
      <c r="B1290" s="1">
        <v>63.75</v>
      </c>
      <c r="C1290" s="4">
        <f t="shared" si="20"/>
        <v>63.6</v>
      </c>
      <c r="D1290" s="1" t="str">
        <f>IF(表格4[[#This Row],[Close]]&gt;表格4[[#This Row],[3-Day Average]],"Buy",IF(表格4[[#This Row],[Close]]&lt;表格4[[#This Row],[3-Day Average]],"Sell",""))</f>
        <v>Buy</v>
      </c>
      <c r="E1290" s="5">
        <f>IF(表格4[[#This Row],[Suggestion]]="Buy",E1289-FLOOR(E1289/表格4[[#This Row],[Close]],1)*表格4[[#This Row],[Close]],IF(表格4[[#This Row],[Suggestion]]="Sell",E1289+F1289*表格4[[#This Row],[Close]],E1289))</f>
        <v>9.9900000000488944</v>
      </c>
      <c r="F1290" s="1">
        <f>IF(表格4[[#This Row],[Suggestion]]="Buy",F1289+FLOOR(E1289/表格4[[#This Row],[Close]],1),IF(表格4[[#This Row],[Suggestion]]="Sell",0,F1289))</f>
        <v>1233</v>
      </c>
      <c r="G1290" s="5">
        <f>表格4[[#This Row],[Cash]]+表格4[[#This Row],[Stock Held]]*表格4[[#This Row],[Close]]</f>
        <v>78613.740000000049</v>
      </c>
      <c r="H1290" s="7">
        <f>(表格4[[#This Row],[Close]]-$B$2)/$B$2</f>
        <v>0.41824249165739702</v>
      </c>
      <c r="I1290" s="7">
        <f>(表格4[[#This Row],[Capital]]-$G$2)/$G$2</f>
        <v>-0.21386259999999951</v>
      </c>
    </row>
    <row r="1291" spans="1:9" x14ac:dyDescent="0.25">
      <c r="A1291" s="6">
        <v>40525</v>
      </c>
      <c r="B1291" s="1">
        <v>63.95</v>
      </c>
      <c r="C1291" s="4">
        <f t="shared" si="20"/>
        <v>63.800000000000004</v>
      </c>
      <c r="D1291" s="1" t="str">
        <f>IF(表格4[[#This Row],[Close]]&gt;表格4[[#This Row],[3-Day Average]],"Buy",IF(表格4[[#This Row],[Close]]&lt;表格4[[#This Row],[3-Day Average]],"Sell",""))</f>
        <v>Buy</v>
      </c>
      <c r="E1291" s="5">
        <f>IF(表格4[[#This Row],[Suggestion]]="Buy",E1290-FLOOR(E1290/表格4[[#This Row],[Close]],1)*表格4[[#This Row],[Close]],IF(表格4[[#This Row],[Suggestion]]="Sell",E1290+F1290*表格4[[#This Row],[Close]],E1290))</f>
        <v>9.9900000000488944</v>
      </c>
      <c r="F1291" s="1">
        <f>IF(表格4[[#This Row],[Suggestion]]="Buy",F1290+FLOOR(E1290/表格4[[#This Row],[Close]],1),IF(表格4[[#This Row],[Suggestion]]="Sell",0,F1290))</f>
        <v>1233</v>
      </c>
      <c r="G1291" s="5">
        <f>表格4[[#This Row],[Cash]]+表格4[[#This Row],[Stock Held]]*表格4[[#This Row],[Close]]</f>
        <v>78860.340000000055</v>
      </c>
      <c r="H1291" s="7">
        <f>(表格4[[#This Row],[Close]]-$B$2)/$B$2</f>
        <v>0.42269187986651835</v>
      </c>
      <c r="I1291" s="7">
        <f>(表格4[[#This Row],[Capital]]-$G$2)/$G$2</f>
        <v>-0.21139659999999946</v>
      </c>
    </row>
    <row r="1292" spans="1:9" x14ac:dyDescent="0.25">
      <c r="A1292" s="6">
        <v>40526</v>
      </c>
      <c r="B1292" s="1">
        <v>63.95</v>
      </c>
      <c r="C1292" s="4">
        <f t="shared" si="20"/>
        <v>63.883333333333333</v>
      </c>
      <c r="D1292" s="1" t="str">
        <f>IF(表格4[[#This Row],[Close]]&gt;表格4[[#This Row],[3-Day Average]],"Buy",IF(表格4[[#This Row],[Close]]&lt;表格4[[#This Row],[3-Day Average]],"Sell",""))</f>
        <v>Buy</v>
      </c>
      <c r="E1292" s="5">
        <f>IF(表格4[[#This Row],[Suggestion]]="Buy",E1291-FLOOR(E1291/表格4[[#This Row],[Close]],1)*表格4[[#This Row],[Close]],IF(表格4[[#This Row],[Suggestion]]="Sell",E1291+F1291*表格4[[#This Row],[Close]],E1291))</f>
        <v>9.9900000000488944</v>
      </c>
      <c r="F1292" s="1">
        <f>IF(表格4[[#This Row],[Suggestion]]="Buy",F1291+FLOOR(E1291/表格4[[#This Row],[Close]],1),IF(表格4[[#This Row],[Suggestion]]="Sell",0,F1291))</f>
        <v>1233</v>
      </c>
      <c r="G1292" s="5">
        <f>表格4[[#This Row],[Cash]]+表格4[[#This Row],[Stock Held]]*表格4[[#This Row],[Close]]</f>
        <v>78860.340000000055</v>
      </c>
      <c r="H1292" s="7">
        <f>(表格4[[#This Row],[Close]]-$B$2)/$B$2</f>
        <v>0.42269187986651835</v>
      </c>
      <c r="I1292" s="7">
        <f>(表格4[[#This Row],[Capital]]-$G$2)/$G$2</f>
        <v>-0.21139659999999946</v>
      </c>
    </row>
    <row r="1293" spans="1:9" x14ac:dyDescent="0.25">
      <c r="A1293" s="6">
        <v>40527</v>
      </c>
      <c r="B1293" s="1">
        <v>63.25</v>
      </c>
      <c r="C1293" s="4">
        <f t="shared" si="20"/>
        <v>63.716666666666669</v>
      </c>
      <c r="D1293" s="1" t="str">
        <f>IF(表格4[[#This Row],[Close]]&gt;表格4[[#This Row],[3-Day Average]],"Buy",IF(表格4[[#This Row],[Close]]&lt;表格4[[#This Row],[3-Day Average]],"Sell",""))</f>
        <v>Sell</v>
      </c>
      <c r="E1293" s="5">
        <f>IF(表格4[[#This Row],[Suggestion]]="Buy",E1292-FLOOR(E1292/表格4[[#This Row],[Close]],1)*表格4[[#This Row],[Close]],IF(表格4[[#This Row],[Suggestion]]="Sell",E1292+F1292*表格4[[#This Row],[Close]],E1292))</f>
        <v>77997.240000000049</v>
      </c>
      <c r="F1293" s="1">
        <f>IF(表格4[[#This Row],[Suggestion]]="Buy",F1292+FLOOR(E1292/表格4[[#This Row],[Close]],1),IF(表格4[[#This Row],[Suggestion]]="Sell",0,F1292))</f>
        <v>0</v>
      </c>
      <c r="G1293" s="5">
        <f>表格4[[#This Row],[Cash]]+表格4[[#This Row],[Stock Held]]*表格4[[#This Row],[Close]]</f>
        <v>77997.240000000049</v>
      </c>
      <c r="H1293" s="7">
        <f>(表格4[[#This Row],[Close]]-$B$2)/$B$2</f>
        <v>0.40711902113459392</v>
      </c>
      <c r="I1293" s="7">
        <f>(表格4[[#This Row],[Capital]]-$G$2)/$G$2</f>
        <v>-0.22002759999999952</v>
      </c>
    </row>
    <row r="1294" spans="1:9" x14ac:dyDescent="0.25">
      <c r="A1294" s="6">
        <v>40528</v>
      </c>
      <c r="B1294" s="1">
        <v>63.05</v>
      </c>
      <c r="C1294" s="4">
        <f t="shared" si="20"/>
        <v>63.416666666666664</v>
      </c>
      <c r="D1294" s="1" t="str">
        <f>IF(表格4[[#This Row],[Close]]&gt;表格4[[#This Row],[3-Day Average]],"Buy",IF(表格4[[#This Row],[Close]]&lt;表格4[[#This Row],[3-Day Average]],"Sell",""))</f>
        <v>Sell</v>
      </c>
      <c r="E1294" s="5">
        <f>IF(表格4[[#This Row],[Suggestion]]="Buy",E1293-FLOOR(E1293/表格4[[#This Row],[Close]],1)*表格4[[#This Row],[Close]],IF(表格4[[#This Row],[Suggestion]]="Sell",E1293+F1293*表格4[[#This Row],[Close]],E1293))</f>
        <v>77997.240000000049</v>
      </c>
      <c r="F1294" s="1">
        <f>IF(表格4[[#This Row],[Suggestion]]="Buy",F1293+FLOOR(E1293/表格4[[#This Row],[Close]],1),IF(表格4[[#This Row],[Suggestion]]="Sell",0,F1293))</f>
        <v>0</v>
      </c>
      <c r="G1294" s="5">
        <f>表格4[[#This Row],[Cash]]+表格4[[#This Row],[Stock Held]]*表格4[[#This Row],[Close]]</f>
        <v>77997.240000000049</v>
      </c>
      <c r="H1294" s="7">
        <f>(表格4[[#This Row],[Close]]-$B$2)/$B$2</f>
        <v>0.40266963292547259</v>
      </c>
      <c r="I1294" s="7">
        <f>(表格4[[#This Row],[Capital]]-$G$2)/$G$2</f>
        <v>-0.22002759999999952</v>
      </c>
    </row>
    <row r="1295" spans="1:9" x14ac:dyDescent="0.25">
      <c r="A1295" s="6">
        <v>40529</v>
      </c>
      <c r="B1295" s="1">
        <v>62.9</v>
      </c>
      <c r="C1295" s="4">
        <f t="shared" si="20"/>
        <v>63.066666666666663</v>
      </c>
      <c r="D1295" s="1" t="str">
        <f>IF(表格4[[#This Row],[Close]]&gt;表格4[[#This Row],[3-Day Average]],"Buy",IF(表格4[[#This Row],[Close]]&lt;表格4[[#This Row],[3-Day Average]],"Sell",""))</f>
        <v>Sell</v>
      </c>
      <c r="E1295" s="5">
        <f>IF(表格4[[#This Row],[Suggestion]]="Buy",E1294-FLOOR(E1294/表格4[[#This Row],[Close]],1)*表格4[[#This Row],[Close]],IF(表格4[[#This Row],[Suggestion]]="Sell",E1294+F1294*表格4[[#This Row],[Close]],E1294))</f>
        <v>77997.240000000049</v>
      </c>
      <c r="F1295" s="1">
        <f>IF(表格4[[#This Row],[Suggestion]]="Buy",F1294+FLOOR(E1294/表格4[[#This Row],[Close]],1),IF(表格4[[#This Row],[Suggestion]]="Sell",0,F1294))</f>
        <v>0</v>
      </c>
      <c r="G1295" s="5">
        <f>表格4[[#This Row],[Cash]]+表格4[[#This Row],[Stock Held]]*表格4[[#This Row],[Close]]</f>
        <v>77997.240000000049</v>
      </c>
      <c r="H1295" s="7">
        <f>(表格4[[#This Row],[Close]]-$B$2)/$B$2</f>
        <v>0.39933259176863167</v>
      </c>
      <c r="I1295" s="7">
        <f>(表格4[[#This Row],[Capital]]-$G$2)/$G$2</f>
        <v>-0.22002759999999952</v>
      </c>
    </row>
    <row r="1296" spans="1:9" x14ac:dyDescent="0.25">
      <c r="A1296" s="6">
        <v>40532</v>
      </c>
      <c r="B1296" s="1">
        <v>63.9</v>
      </c>
      <c r="C1296" s="4">
        <f t="shared" si="20"/>
        <v>63.283333333333331</v>
      </c>
      <c r="D1296" s="1" t="str">
        <f>IF(表格4[[#This Row],[Close]]&gt;表格4[[#This Row],[3-Day Average]],"Buy",IF(表格4[[#This Row],[Close]]&lt;表格4[[#This Row],[3-Day Average]],"Sell",""))</f>
        <v>Buy</v>
      </c>
      <c r="E1296" s="5">
        <f>IF(表格4[[#This Row],[Suggestion]]="Buy",E1295-FLOOR(E1295/表格4[[#This Row],[Close]],1)*表格4[[#This Row],[Close]],IF(表格4[[#This Row],[Suggestion]]="Sell",E1295+F1295*表格4[[#This Row],[Close]],E1295))</f>
        <v>39.240000000048894</v>
      </c>
      <c r="F1296" s="1">
        <f>IF(表格4[[#This Row],[Suggestion]]="Buy",F1295+FLOOR(E1295/表格4[[#This Row],[Close]],1),IF(表格4[[#This Row],[Suggestion]]="Sell",0,F1295))</f>
        <v>1220</v>
      </c>
      <c r="G1296" s="5">
        <f>表格4[[#This Row],[Cash]]+表格4[[#This Row],[Stock Held]]*表格4[[#This Row],[Close]]</f>
        <v>77997.240000000049</v>
      </c>
      <c r="H1296" s="7">
        <f>(表格4[[#This Row],[Close]]-$B$2)/$B$2</f>
        <v>0.42157953281423793</v>
      </c>
      <c r="I1296" s="7">
        <f>(表格4[[#This Row],[Capital]]-$G$2)/$G$2</f>
        <v>-0.22002759999999952</v>
      </c>
    </row>
    <row r="1297" spans="1:9" x14ac:dyDescent="0.25">
      <c r="A1297" s="6">
        <v>40533</v>
      </c>
      <c r="B1297" s="1">
        <v>64.2</v>
      </c>
      <c r="C1297" s="4">
        <f t="shared" si="20"/>
        <v>63.666666666666664</v>
      </c>
      <c r="D1297" s="1" t="str">
        <f>IF(表格4[[#This Row],[Close]]&gt;表格4[[#This Row],[3-Day Average]],"Buy",IF(表格4[[#This Row],[Close]]&lt;表格4[[#This Row],[3-Day Average]],"Sell",""))</f>
        <v>Buy</v>
      </c>
      <c r="E1297" s="5">
        <f>IF(表格4[[#This Row],[Suggestion]]="Buy",E1296-FLOOR(E1296/表格4[[#This Row],[Close]],1)*表格4[[#This Row],[Close]],IF(表格4[[#This Row],[Suggestion]]="Sell",E1296+F1296*表格4[[#This Row],[Close]],E1296))</f>
        <v>39.240000000048894</v>
      </c>
      <c r="F1297" s="1">
        <f>IF(表格4[[#This Row],[Suggestion]]="Buy",F1296+FLOOR(E1296/表格4[[#This Row],[Close]],1),IF(表格4[[#This Row],[Suggestion]]="Sell",0,F1296))</f>
        <v>1220</v>
      </c>
      <c r="G1297" s="5">
        <f>表格4[[#This Row],[Cash]]+表格4[[#This Row],[Stock Held]]*表格4[[#This Row],[Close]]</f>
        <v>78363.240000000049</v>
      </c>
      <c r="H1297" s="7">
        <f>(表格4[[#This Row],[Close]]-$B$2)/$B$2</f>
        <v>0.42825361512791987</v>
      </c>
      <c r="I1297" s="7">
        <f>(表格4[[#This Row],[Capital]]-$G$2)/$G$2</f>
        <v>-0.21636759999999952</v>
      </c>
    </row>
    <row r="1298" spans="1:9" x14ac:dyDescent="0.25">
      <c r="A1298" s="6">
        <v>40534</v>
      </c>
      <c r="B1298" s="1">
        <v>63.7</v>
      </c>
      <c r="C1298" s="4">
        <f t="shared" si="20"/>
        <v>63.933333333333337</v>
      </c>
      <c r="D1298" s="1" t="str">
        <f>IF(表格4[[#This Row],[Close]]&gt;表格4[[#This Row],[3-Day Average]],"Buy",IF(表格4[[#This Row],[Close]]&lt;表格4[[#This Row],[3-Day Average]],"Sell",""))</f>
        <v>Sell</v>
      </c>
      <c r="E1298" s="5">
        <f>IF(表格4[[#This Row],[Suggestion]]="Buy",E1297-FLOOR(E1297/表格4[[#This Row],[Close]],1)*表格4[[#This Row],[Close]],IF(表格4[[#This Row],[Suggestion]]="Sell",E1297+F1297*表格4[[#This Row],[Close]],E1297))</f>
        <v>77753.240000000049</v>
      </c>
      <c r="F1298" s="1">
        <f>IF(表格4[[#This Row],[Suggestion]]="Buy",F1297+FLOOR(E1297/表格4[[#This Row],[Close]],1),IF(表格4[[#This Row],[Suggestion]]="Sell",0,F1297))</f>
        <v>0</v>
      </c>
      <c r="G1298" s="5">
        <f>表格4[[#This Row],[Cash]]+表格4[[#This Row],[Stock Held]]*表格4[[#This Row],[Close]]</f>
        <v>77753.240000000049</v>
      </c>
      <c r="H1298" s="7">
        <f>(表格4[[#This Row],[Close]]-$B$2)/$B$2</f>
        <v>0.41713014460511677</v>
      </c>
      <c r="I1298" s="7">
        <f>(表格4[[#This Row],[Capital]]-$G$2)/$G$2</f>
        <v>-0.22246759999999952</v>
      </c>
    </row>
    <row r="1299" spans="1:9" x14ac:dyDescent="0.25">
      <c r="A1299" s="6">
        <v>40535</v>
      </c>
      <c r="B1299" s="1">
        <v>63.4</v>
      </c>
      <c r="C1299" s="4">
        <f t="shared" si="20"/>
        <v>63.766666666666673</v>
      </c>
      <c r="D1299" s="1" t="str">
        <f>IF(表格4[[#This Row],[Close]]&gt;表格4[[#This Row],[3-Day Average]],"Buy",IF(表格4[[#This Row],[Close]]&lt;表格4[[#This Row],[3-Day Average]],"Sell",""))</f>
        <v>Sell</v>
      </c>
      <c r="E1299" s="5">
        <f>IF(表格4[[#This Row],[Suggestion]]="Buy",E1298-FLOOR(E1298/表格4[[#This Row],[Close]],1)*表格4[[#This Row],[Close]],IF(表格4[[#This Row],[Suggestion]]="Sell",E1298+F1298*表格4[[#This Row],[Close]],E1298))</f>
        <v>77753.240000000049</v>
      </c>
      <c r="F1299" s="1">
        <f>IF(表格4[[#This Row],[Suggestion]]="Buy",F1298+FLOOR(E1298/表格4[[#This Row],[Close]],1),IF(表格4[[#This Row],[Suggestion]]="Sell",0,F1298))</f>
        <v>0</v>
      </c>
      <c r="G1299" s="5">
        <f>表格4[[#This Row],[Cash]]+表格4[[#This Row],[Stock Held]]*表格4[[#This Row],[Close]]</f>
        <v>77753.240000000049</v>
      </c>
      <c r="H1299" s="7">
        <f>(表格4[[#This Row],[Close]]-$B$2)/$B$2</f>
        <v>0.41045606229143483</v>
      </c>
      <c r="I1299" s="7">
        <f>(表格4[[#This Row],[Capital]]-$G$2)/$G$2</f>
        <v>-0.22246759999999952</v>
      </c>
    </row>
    <row r="1300" spans="1:9" x14ac:dyDescent="0.25">
      <c r="A1300" s="6">
        <v>40536</v>
      </c>
      <c r="B1300" s="1">
        <v>63.45</v>
      </c>
      <c r="C1300" s="4">
        <f t="shared" si="20"/>
        <v>63.516666666666673</v>
      </c>
      <c r="D1300" s="1" t="str">
        <f>IF(表格4[[#This Row],[Close]]&gt;表格4[[#This Row],[3-Day Average]],"Buy",IF(表格4[[#This Row],[Close]]&lt;表格4[[#This Row],[3-Day Average]],"Sell",""))</f>
        <v>Sell</v>
      </c>
      <c r="E1300" s="5">
        <f>IF(表格4[[#This Row],[Suggestion]]="Buy",E1299-FLOOR(E1299/表格4[[#This Row],[Close]],1)*表格4[[#This Row],[Close]],IF(表格4[[#This Row],[Suggestion]]="Sell",E1299+F1299*表格4[[#This Row],[Close]],E1299))</f>
        <v>77753.240000000049</v>
      </c>
      <c r="F1300" s="1">
        <f>IF(表格4[[#This Row],[Suggestion]]="Buy",F1299+FLOOR(E1299/表格4[[#This Row],[Close]],1),IF(表格4[[#This Row],[Suggestion]]="Sell",0,F1299))</f>
        <v>0</v>
      </c>
      <c r="G1300" s="5">
        <f>表格4[[#This Row],[Cash]]+表格4[[#This Row],[Stock Held]]*表格4[[#This Row],[Close]]</f>
        <v>77753.240000000049</v>
      </c>
      <c r="H1300" s="7">
        <f>(表格4[[#This Row],[Close]]-$B$2)/$B$2</f>
        <v>0.41156840934371519</v>
      </c>
      <c r="I1300" s="7">
        <f>(表格4[[#This Row],[Capital]]-$G$2)/$G$2</f>
        <v>-0.22246759999999952</v>
      </c>
    </row>
    <row r="1301" spans="1:9" x14ac:dyDescent="0.25">
      <c r="A1301" s="6">
        <v>40539</v>
      </c>
      <c r="B1301" s="1">
        <v>63.45</v>
      </c>
      <c r="C1301" s="4">
        <f t="shared" si="20"/>
        <v>63.433333333333337</v>
      </c>
      <c r="D1301" s="1" t="str">
        <f>IF(表格4[[#This Row],[Close]]&gt;表格4[[#This Row],[3-Day Average]],"Buy",IF(表格4[[#This Row],[Close]]&lt;表格4[[#This Row],[3-Day Average]],"Sell",""))</f>
        <v>Buy</v>
      </c>
      <c r="E1301" s="5">
        <f>IF(表格4[[#This Row],[Suggestion]]="Buy",E1300-FLOOR(E1300/表格4[[#This Row],[Close]],1)*表格4[[#This Row],[Close]],IF(表格4[[#This Row],[Suggestion]]="Sell",E1300+F1300*表格4[[#This Row],[Close]],E1300))</f>
        <v>26.990000000048894</v>
      </c>
      <c r="F1301" s="1">
        <f>IF(表格4[[#This Row],[Suggestion]]="Buy",F1300+FLOOR(E1300/表格4[[#This Row],[Close]],1),IF(表格4[[#This Row],[Suggestion]]="Sell",0,F1300))</f>
        <v>1225</v>
      </c>
      <c r="G1301" s="5">
        <f>表格4[[#This Row],[Cash]]+表格4[[#This Row],[Stock Held]]*表格4[[#This Row],[Close]]</f>
        <v>77753.240000000049</v>
      </c>
      <c r="H1301" s="7">
        <f>(表格4[[#This Row],[Close]]-$B$2)/$B$2</f>
        <v>0.41156840934371519</v>
      </c>
      <c r="I1301" s="7">
        <f>(表格4[[#This Row],[Capital]]-$G$2)/$G$2</f>
        <v>-0.22246759999999952</v>
      </c>
    </row>
    <row r="1302" spans="1:9" x14ac:dyDescent="0.25">
      <c r="A1302" s="6">
        <v>40540</v>
      </c>
      <c r="B1302" s="1">
        <v>63.2</v>
      </c>
      <c r="C1302" s="4">
        <f t="shared" si="20"/>
        <v>63.366666666666674</v>
      </c>
      <c r="D1302" s="1" t="str">
        <f>IF(表格4[[#This Row],[Close]]&gt;表格4[[#This Row],[3-Day Average]],"Buy",IF(表格4[[#This Row],[Close]]&lt;表格4[[#This Row],[3-Day Average]],"Sell",""))</f>
        <v>Sell</v>
      </c>
      <c r="E1302" s="5">
        <f>IF(表格4[[#This Row],[Suggestion]]="Buy",E1301-FLOOR(E1301/表格4[[#This Row],[Close]],1)*表格4[[#This Row],[Close]],IF(表格4[[#This Row],[Suggestion]]="Sell",E1301+F1301*表格4[[#This Row],[Close]],E1301))</f>
        <v>77446.990000000049</v>
      </c>
      <c r="F1302" s="1">
        <f>IF(表格4[[#This Row],[Suggestion]]="Buy",F1301+FLOOR(E1301/表格4[[#This Row],[Close]],1),IF(表格4[[#This Row],[Suggestion]]="Sell",0,F1301))</f>
        <v>0</v>
      </c>
      <c r="G1302" s="5">
        <f>表格4[[#This Row],[Cash]]+表格4[[#This Row],[Stock Held]]*表格4[[#This Row],[Close]]</f>
        <v>77446.990000000049</v>
      </c>
      <c r="H1302" s="7">
        <f>(表格4[[#This Row],[Close]]-$B$2)/$B$2</f>
        <v>0.40600667408231367</v>
      </c>
      <c r="I1302" s="7">
        <f>(表格4[[#This Row],[Capital]]-$G$2)/$G$2</f>
        <v>-0.22553009999999951</v>
      </c>
    </row>
    <row r="1303" spans="1:9" x14ac:dyDescent="0.25">
      <c r="A1303" s="6">
        <v>40541</v>
      </c>
      <c r="B1303" s="1">
        <v>63.8</v>
      </c>
      <c r="C1303" s="4">
        <f t="shared" si="20"/>
        <v>63.483333333333327</v>
      </c>
      <c r="D1303" s="1" t="str">
        <f>IF(表格4[[#This Row],[Close]]&gt;表格4[[#This Row],[3-Day Average]],"Buy",IF(表格4[[#This Row],[Close]]&lt;表格4[[#This Row],[3-Day Average]],"Sell",""))</f>
        <v>Buy</v>
      </c>
      <c r="E1303" s="5">
        <f>IF(表格4[[#This Row],[Suggestion]]="Buy",E1302-FLOOR(E1302/表格4[[#This Row],[Close]],1)*表格4[[#This Row],[Close]],IF(表格4[[#This Row],[Suggestion]]="Sell",E1302+F1302*表格4[[#This Row],[Close]],E1302))</f>
        <v>57.590000000054715</v>
      </c>
      <c r="F1303" s="1">
        <f>IF(表格4[[#This Row],[Suggestion]]="Buy",F1302+FLOOR(E1302/表格4[[#This Row],[Close]],1),IF(表格4[[#This Row],[Suggestion]]="Sell",0,F1302))</f>
        <v>1213</v>
      </c>
      <c r="G1303" s="5">
        <f>表格4[[#This Row],[Cash]]+表格4[[#This Row],[Stock Held]]*表格4[[#This Row],[Close]]</f>
        <v>77446.990000000049</v>
      </c>
      <c r="H1303" s="7">
        <f>(表格4[[#This Row],[Close]]-$B$2)/$B$2</f>
        <v>0.41935483870967727</v>
      </c>
      <c r="I1303" s="7">
        <f>(表格4[[#This Row],[Capital]]-$G$2)/$G$2</f>
        <v>-0.22553009999999951</v>
      </c>
    </row>
    <row r="1304" spans="1:9" x14ac:dyDescent="0.25">
      <c r="A1304" s="6">
        <v>40542</v>
      </c>
      <c r="B1304" s="1">
        <v>63.55</v>
      </c>
      <c r="C1304" s="4">
        <f t="shared" si="20"/>
        <v>63.516666666666673</v>
      </c>
      <c r="D1304" s="1" t="str">
        <f>IF(表格4[[#This Row],[Close]]&gt;表格4[[#This Row],[3-Day Average]],"Buy",IF(表格4[[#This Row],[Close]]&lt;表格4[[#This Row],[3-Day Average]],"Sell",""))</f>
        <v>Buy</v>
      </c>
      <c r="E1304" s="5">
        <f>IF(表格4[[#This Row],[Suggestion]]="Buy",E1303-FLOOR(E1303/表格4[[#This Row],[Close]],1)*表格4[[#This Row],[Close]],IF(表格4[[#This Row],[Suggestion]]="Sell",E1303+F1303*表格4[[#This Row],[Close]],E1303))</f>
        <v>57.590000000054715</v>
      </c>
      <c r="F1304" s="1">
        <f>IF(表格4[[#This Row],[Suggestion]]="Buy",F1303+FLOOR(E1303/表格4[[#This Row],[Close]],1),IF(表格4[[#This Row],[Suggestion]]="Sell",0,F1303))</f>
        <v>1213</v>
      </c>
      <c r="G1304" s="5">
        <f>表格4[[#This Row],[Cash]]+表格4[[#This Row],[Stock Held]]*表格4[[#This Row],[Close]]</f>
        <v>77143.740000000049</v>
      </c>
      <c r="H1304" s="7">
        <f>(表格4[[#This Row],[Close]]-$B$2)/$B$2</f>
        <v>0.41379310344827569</v>
      </c>
      <c r="I1304" s="7">
        <f>(表格4[[#This Row],[Capital]]-$G$2)/$G$2</f>
        <v>-0.22856259999999951</v>
      </c>
    </row>
    <row r="1305" spans="1:9" x14ac:dyDescent="0.25">
      <c r="A1305" s="6">
        <v>40543</v>
      </c>
      <c r="B1305" s="1">
        <v>63.1</v>
      </c>
      <c r="C1305" s="4">
        <f t="shared" si="20"/>
        <v>63.483333333333327</v>
      </c>
      <c r="D1305" s="1" t="str">
        <f>IF(表格4[[#This Row],[Close]]&gt;表格4[[#This Row],[3-Day Average]],"Buy",IF(表格4[[#This Row],[Close]]&lt;表格4[[#This Row],[3-Day Average]],"Sell",""))</f>
        <v>Sell</v>
      </c>
      <c r="E1305" s="5">
        <f>IF(表格4[[#This Row],[Suggestion]]="Buy",E1304-FLOOR(E1304/表格4[[#This Row],[Close]],1)*表格4[[#This Row],[Close]],IF(表格4[[#This Row],[Suggestion]]="Sell",E1304+F1304*表格4[[#This Row],[Close]],E1304))</f>
        <v>76597.890000000058</v>
      </c>
      <c r="F1305" s="1">
        <f>IF(表格4[[#This Row],[Suggestion]]="Buy",F1304+FLOOR(E1304/表格4[[#This Row],[Close]],1),IF(表格4[[#This Row],[Suggestion]]="Sell",0,F1304))</f>
        <v>0</v>
      </c>
      <c r="G1305" s="5">
        <f>表格4[[#This Row],[Cash]]+表格4[[#This Row],[Stock Held]]*表格4[[#This Row],[Close]]</f>
        <v>76597.890000000058</v>
      </c>
      <c r="H1305" s="7">
        <f>(表格4[[#This Row],[Close]]-$B$2)/$B$2</f>
        <v>0.403781979977753</v>
      </c>
      <c r="I1305" s="7">
        <f>(表格4[[#This Row],[Capital]]-$G$2)/$G$2</f>
        <v>-0.23402109999999943</v>
      </c>
    </row>
    <row r="1306" spans="1:9" x14ac:dyDescent="0.25">
      <c r="A1306" s="6">
        <v>40546</v>
      </c>
      <c r="B1306" s="1">
        <v>63.95</v>
      </c>
      <c r="C1306" s="4">
        <f t="shared" si="20"/>
        <v>63.533333333333339</v>
      </c>
      <c r="D1306" s="1" t="str">
        <f>IF(表格4[[#This Row],[Close]]&gt;表格4[[#This Row],[3-Day Average]],"Buy",IF(表格4[[#This Row],[Close]]&lt;表格4[[#This Row],[3-Day Average]],"Sell",""))</f>
        <v>Buy</v>
      </c>
      <c r="E1306" s="5">
        <f>IF(表格4[[#This Row],[Suggestion]]="Buy",E1305-FLOOR(E1305/表格4[[#This Row],[Close]],1)*表格4[[#This Row],[Close]],IF(表格4[[#This Row],[Suggestion]]="Sell",E1305+F1305*表格4[[#This Row],[Close]],E1305))</f>
        <v>49.740000000048894</v>
      </c>
      <c r="F1306" s="1">
        <f>IF(表格4[[#This Row],[Suggestion]]="Buy",F1305+FLOOR(E1305/表格4[[#This Row],[Close]],1),IF(表格4[[#This Row],[Suggestion]]="Sell",0,F1305))</f>
        <v>1197</v>
      </c>
      <c r="G1306" s="5">
        <f>表格4[[#This Row],[Cash]]+表格4[[#This Row],[Stock Held]]*表格4[[#This Row],[Close]]</f>
        <v>76597.890000000058</v>
      </c>
      <c r="H1306" s="7">
        <f>(表格4[[#This Row],[Close]]-$B$2)/$B$2</f>
        <v>0.42269187986651835</v>
      </c>
      <c r="I1306" s="7">
        <f>(表格4[[#This Row],[Capital]]-$G$2)/$G$2</f>
        <v>-0.23402109999999943</v>
      </c>
    </row>
    <row r="1307" spans="1:9" x14ac:dyDescent="0.25">
      <c r="A1307" s="6">
        <v>40547</v>
      </c>
      <c r="B1307" s="1">
        <v>63.6</v>
      </c>
      <c r="C1307" s="4">
        <f t="shared" si="20"/>
        <v>63.550000000000004</v>
      </c>
      <c r="D1307" s="1" t="str">
        <f>IF(表格4[[#This Row],[Close]]&gt;表格4[[#This Row],[3-Day Average]],"Buy",IF(表格4[[#This Row],[Close]]&lt;表格4[[#This Row],[3-Day Average]],"Sell",""))</f>
        <v>Buy</v>
      </c>
      <c r="E1307" s="5">
        <f>IF(表格4[[#This Row],[Suggestion]]="Buy",E1306-FLOOR(E1306/表格4[[#This Row],[Close]],1)*表格4[[#This Row],[Close]],IF(表格4[[#This Row],[Suggestion]]="Sell",E1306+F1306*表格4[[#This Row],[Close]],E1306))</f>
        <v>49.740000000048894</v>
      </c>
      <c r="F1307" s="1">
        <f>IF(表格4[[#This Row],[Suggestion]]="Buy",F1306+FLOOR(E1306/表格4[[#This Row],[Close]],1),IF(表格4[[#This Row],[Suggestion]]="Sell",0,F1306))</f>
        <v>1197</v>
      </c>
      <c r="G1307" s="5">
        <f>表格4[[#This Row],[Cash]]+表格4[[#This Row],[Stock Held]]*表格4[[#This Row],[Close]]</f>
        <v>76178.940000000046</v>
      </c>
      <c r="H1307" s="7">
        <f>(表格4[[#This Row],[Close]]-$B$2)/$B$2</f>
        <v>0.41490545050055611</v>
      </c>
      <c r="I1307" s="7">
        <f>(表格4[[#This Row],[Capital]]-$G$2)/$G$2</f>
        <v>-0.23821059999999955</v>
      </c>
    </row>
    <row r="1308" spans="1:9" x14ac:dyDescent="0.25">
      <c r="A1308" s="6">
        <v>40548</v>
      </c>
      <c r="B1308" s="1">
        <v>63.9</v>
      </c>
      <c r="C1308" s="4">
        <f t="shared" si="20"/>
        <v>63.81666666666667</v>
      </c>
      <c r="D1308" s="1" t="str">
        <f>IF(表格4[[#This Row],[Close]]&gt;表格4[[#This Row],[3-Day Average]],"Buy",IF(表格4[[#This Row],[Close]]&lt;表格4[[#This Row],[3-Day Average]],"Sell",""))</f>
        <v>Buy</v>
      </c>
      <c r="E1308" s="5">
        <f>IF(表格4[[#This Row],[Suggestion]]="Buy",E1307-FLOOR(E1307/表格4[[#This Row],[Close]],1)*表格4[[#This Row],[Close]],IF(表格4[[#This Row],[Suggestion]]="Sell",E1307+F1307*表格4[[#This Row],[Close]],E1307))</f>
        <v>49.740000000048894</v>
      </c>
      <c r="F1308" s="1">
        <f>IF(表格4[[#This Row],[Suggestion]]="Buy",F1307+FLOOR(E1307/表格4[[#This Row],[Close]],1),IF(表格4[[#This Row],[Suggestion]]="Sell",0,F1307))</f>
        <v>1197</v>
      </c>
      <c r="G1308" s="5">
        <f>表格4[[#This Row],[Cash]]+表格4[[#This Row],[Stock Held]]*表格4[[#This Row],[Close]]</f>
        <v>76538.040000000052</v>
      </c>
      <c r="H1308" s="7">
        <f>(表格4[[#This Row],[Close]]-$B$2)/$B$2</f>
        <v>0.42157953281423793</v>
      </c>
      <c r="I1308" s="7">
        <f>(表格4[[#This Row],[Capital]]-$G$2)/$G$2</f>
        <v>-0.23461959999999948</v>
      </c>
    </row>
    <row r="1309" spans="1:9" x14ac:dyDescent="0.25">
      <c r="A1309" s="6">
        <v>40549</v>
      </c>
      <c r="B1309" s="1">
        <v>64.2</v>
      </c>
      <c r="C1309" s="4">
        <f t="shared" si="20"/>
        <v>63.9</v>
      </c>
      <c r="D1309" s="1" t="str">
        <f>IF(表格4[[#This Row],[Close]]&gt;表格4[[#This Row],[3-Day Average]],"Buy",IF(表格4[[#This Row],[Close]]&lt;表格4[[#This Row],[3-Day Average]],"Sell",""))</f>
        <v>Buy</v>
      </c>
      <c r="E1309" s="5">
        <f>IF(表格4[[#This Row],[Suggestion]]="Buy",E1308-FLOOR(E1308/表格4[[#This Row],[Close]],1)*表格4[[#This Row],[Close]],IF(表格4[[#This Row],[Suggestion]]="Sell",E1308+F1308*表格4[[#This Row],[Close]],E1308))</f>
        <v>49.740000000048894</v>
      </c>
      <c r="F1309" s="1">
        <f>IF(表格4[[#This Row],[Suggestion]]="Buy",F1308+FLOOR(E1308/表格4[[#This Row],[Close]],1),IF(表格4[[#This Row],[Suggestion]]="Sell",0,F1308))</f>
        <v>1197</v>
      </c>
      <c r="G1309" s="5">
        <f>表格4[[#This Row],[Cash]]+表格4[[#This Row],[Stock Held]]*表格4[[#This Row],[Close]]</f>
        <v>76897.140000000058</v>
      </c>
      <c r="H1309" s="7">
        <f>(表格4[[#This Row],[Close]]-$B$2)/$B$2</f>
        <v>0.42825361512791987</v>
      </c>
      <c r="I1309" s="7">
        <f>(表格4[[#This Row],[Capital]]-$G$2)/$G$2</f>
        <v>-0.23102859999999942</v>
      </c>
    </row>
    <row r="1310" spans="1:9" x14ac:dyDescent="0.25">
      <c r="A1310" s="6">
        <v>40550</v>
      </c>
      <c r="B1310" s="1">
        <v>64.2</v>
      </c>
      <c r="C1310" s="4">
        <f t="shared" si="20"/>
        <v>64.100000000000009</v>
      </c>
      <c r="D1310" s="1" t="str">
        <f>IF(表格4[[#This Row],[Close]]&gt;表格4[[#This Row],[3-Day Average]],"Buy",IF(表格4[[#This Row],[Close]]&lt;表格4[[#This Row],[3-Day Average]],"Sell",""))</f>
        <v>Buy</v>
      </c>
      <c r="E1310" s="5">
        <f>IF(表格4[[#This Row],[Suggestion]]="Buy",E1309-FLOOR(E1309/表格4[[#This Row],[Close]],1)*表格4[[#This Row],[Close]],IF(表格4[[#This Row],[Suggestion]]="Sell",E1309+F1309*表格4[[#This Row],[Close]],E1309))</f>
        <v>49.740000000048894</v>
      </c>
      <c r="F1310" s="1">
        <f>IF(表格4[[#This Row],[Suggestion]]="Buy",F1309+FLOOR(E1309/表格4[[#This Row],[Close]],1),IF(表格4[[#This Row],[Suggestion]]="Sell",0,F1309))</f>
        <v>1197</v>
      </c>
      <c r="G1310" s="5">
        <f>表格4[[#This Row],[Cash]]+表格4[[#This Row],[Stock Held]]*表格4[[#This Row],[Close]]</f>
        <v>76897.140000000058</v>
      </c>
      <c r="H1310" s="7">
        <f>(表格4[[#This Row],[Close]]-$B$2)/$B$2</f>
        <v>0.42825361512791987</v>
      </c>
      <c r="I1310" s="7">
        <f>(表格4[[#This Row],[Capital]]-$G$2)/$G$2</f>
        <v>-0.23102859999999942</v>
      </c>
    </row>
    <row r="1311" spans="1:9" x14ac:dyDescent="0.25">
      <c r="A1311" s="6">
        <v>40553</v>
      </c>
      <c r="B1311" s="1">
        <v>64</v>
      </c>
      <c r="C1311" s="4">
        <f t="shared" si="20"/>
        <v>64.13333333333334</v>
      </c>
      <c r="D1311" s="1" t="str">
        <f>IF(表格4[[#This Row],[Close]]&gt;表格4[[#This Row],[3-Day Average]],"Buy",IF(表格4[[#This Row],[Close]]&lt;表格4[[#This Row],[3-Day Average]],"Sell",""))</f>
        <v>Sell</v>
      </c>
      <c r="E1311" s="5">
        <f>IF(表格4[[#This Row],[Suggestion]]="Buy",E1310-FLOOR(E1310/表格4[[#This Row],[Close]],1)*表格4[[#This Row],[Close]],IF(表格4[[#This Row],[Suggestion]]="Sell",E1310+F1310*表格4[[#This Row],[Close]],E1310))</f>
        <v>76657.740000000049</v>
      </c>
      <c r="F1311" s="1">
        <f>IF(表格4[[#This Row],[Suggestion]]="Buy",F1310+FLOOR(E1310/表格4[[#This Row],[Close]],1),IF(表格4[[#This Row],[Suggestion]]="Sell",0,F1310))</f>
        <v>0</v>
      </c>
      <c r="G1311" s="5">
        <f>表格4[[#This Row],[Cash]]+表格4[[#This Row],[Stock Held]]*表格4[[#This Row],[Close]]</f>
        <v>76657.740000000049</v>
      </c>
      <c r="H1311" s="7">
        <f>(表格4[[#This Row],[Close]]-$B$2)/$B$2</f>
        <v>0.4238042269187986</v>
      </c>
      <c r="I1311" s="7">
        <f>(表格4[[#This Row],[Capital]]-$G$2)/$G$2</f>
        <v>-0.23342259999999951</v>
      </c>
    </row>
    <row r="1312" spans="1:9" x14ac:dyDescent="0.25">
      <c r="A1312" s="6">
        <v>40554</v>
      </c>
      <c r="B1312" s="1">
        <v>64.55</v>
      </c>
      <c r="C1312" s="4">
        <f t="shared" si="20"/>
        <v>64.25</v>
      </c>
      <c r="D1312" s="1" t="str">
        <f>IF(表格4[[#This Row],[Close]]&gt;表格4[[#This Row],[3-Day Average]],"Buy",IF(表格4[[#This Row],[Close]]&lt;表格4[[#This Row],[3-Day Average]],"Sell",""))</f>
        <v>Buy</v>
      </c>
      <c r="E1312" s="5">
        <f>IF(表格4[[#This Row],[Suggestion]]="Buy",E1311-FLOOR(E1311/表格4[[#This Row],[Close]],1)*表格4[[#This Row],[Close]],IF(表格4[[#This Row],[Suggestion]]="Sell",E1311+F1311*表格4[[#This Row],[Close]],E1311))</f>
        <v>36.890000000057626</v>
      </c>
      <c r="F1312" s="1">
        <f>IF(表格4[[#This Row],[Suggestion]]="Buy",F1311+FLOOR(E1311/表格4[[#This Row],[Close]],1),IF(表格4[[#This Row],[Suggestion]]="Sell",0,F1311))</f>
        <v>1187</v>
      </c>
      <c r="G1312" s="5">
        <f>表格4[[#This Row],[Cash]]+表格4[[#This Row],[Stock Held]]*表格4[[#This Row],[Close]]</f>
        <v>76657.740000000049</v>
      </c>
      <c r="H1312" s="7">
        <f>(表格4[[#This Row],[Close]]-$B$2)/$B$2</f>
        <v>0.43604004449388195</v>
      </c>
      <c r="I1312" s="7">
        <f>(表格4[[#This Row],[Capital]]-$G$2)/$G$2</f>
        <v>-0.23342259999999951</v>
      </c>
    </row>
    <row r="1313" spans="1:9" x14ac:dyDescent="0.25">
      <c r="A1313" s="6">
        <v>40555</v>
      </c>
      <c r="B1313" s="1">
        <v>64.650000000000006</v>
      </c>
      <c r="C1313" s="4">
        <f t="shared" si="20"/>
        <v>64.400000000000006</v>
      </c>
      <c r="D1313" s="1" t="str">
        <f>IF(表格4[[#This Row],[Close]]&gt;表格4[[#This Row],[3-Day Average]],"Buy",IF(表格4[[#This Row],[Close]]&lt;表格4[[#This Row],[3-Day Average]],"Sell",""))</f>
        <v>Buy</v>
      </c>
      <c r="E1313" s="5">
        <f>IF(表格4[[#This Row],[Suggestion]]="Buy",E1312-FLOOR(E1312/表格4[[#This Row],[Close]],1)*表格4[[#This Row],[Close]],IF(表格4[[#This Row],[Suggestion]]="Sell",E1312+F1312*表格4[[#This Row],[Close]],E1312))</f>
        <v>36.890000000057626</v>
      </c>
      <c r="F1313" s="1">
        <f>IF(表格4[[#This Row],[Suggestion]]="Buy",F1312+FLOOR(E1312/表格4[[#This Row],[Close]],1),IF(表格4[[#This Row],[Suggestion]]="Sell",0,F1312))</f>
        <v>1187</v>
      </c>
      <c r="G1313" s="5">
        <f>表格4[[#This Row],[Cash]]+表格4[[#This Row],[Stock Held]]*表格4[[#This Row],[Close]]</f>
        <v>76776.440000000061</v>
      </c>
      <c r="H1313" s="7">
        <f>(表格4[[#This Row],[Close]]-$B$2)/$B$2</f>
        <v>0.43826473859844273</v>
      </c>
      <c r="I1313" s="7">
        <f>(表格4[[#This Row],[Capital]]-$G$2)/$G$2</f>
        <v>-0.2322355999999994</v>
      </c>
    </row>
    <row r="1314" spans="1:9" x14ac:dyDescent="0.25">
      <c r="A1314" s="6">
        <v>40556</v>
      </c>
      <c r="B1314" s="1">
        <v>64.45</v>
      </c>
      <c r="C1314" s="4">
        <f t="shared" si="20"/>
        <v>64.55</v>
      </c>
      <c r="D1314" s="1" t="str">
        <f>IF(表格4[[#This Row],[Close]]&gt;表格4[[#This Row],[3-Day Average]],"Buy",IF(表格4[[#This Row],[Close]]&lt;表格4[[#This Row],[3-Day Average]],"Sell",""))</f>
        <v>Sell</v>
      </c>
      <c r="E1314" s="5">
        <f>IF(表格4[[#This Row],[Suggestion]]="Buy",E1313-FLOOR(E1313/表格4[[#This Row],[Close]],1)*表格4[[#This Row],[Close]],IF(表格4[[#This Row],[Suggestion]]="Sell",E1313+F1313*表格4[[#This Row],[Close]],E1313))</f>
        <v>76539.040000000066</v>
      </c>
      <c r="F1314" s="1">
        <f>IF(表格4[[#This Row],[Suggestion]]="Buy",F1313+FLOOR(E1313/表格4[[#This Row],[Close]],1),IF(表格4[[#This Row],[Suggestion]]="Sell",0,F1313))</f>
        <v>0</v>
      </c>
      <c r="G1314" s="5">
        <f>表格4[[#This Row],[Cash]]+表格4[[#This Row],[Stock Held]]*表格4[[#This Row],[Close]]</f>
        <v>76539.040000000066</v>
      </c>
      <c r="H1314" s="7">
        <f>(表格4[[#This Row],[Close]]-$B$2)/$B$2</f>
        <v>0.43381535038932145</v>
      </c>
      <c r="I1314" s="7">
        <f>(表格4[[#This Row],[Capital]]-$G$2)/$G$2</f>
        <v>-0.23460959999999934</v>
      </c>
    </row>
    <row r="1315" spans="1:9" x14ac:dyDescent="0.25">
      <c r="A1315" s="6">
        <v>40557</v>
      </c>
      <c r="B1315" s="1">
        <v>64</v>
      </c>
      <c r="C1315" s="4">
        <f t="shared" si="20"/>
        <v>64.366666666666674</v>
      </c>
      <c r="D1315" s="1" t="str">
        <f>IF(表格4[[#This Row],[Close]]&gt;表格4[[#This Row],[3-Day Average]],"Buy",IF(表格4[[#This Row],[Close]]&lt;表格4[[#This Row],[3-Day Average]],"Sell",""))</f>
        <v>Sell</v>
      </c>
      <c r="E1315" s="5">
        <f>IF(表格4[[#This Row],[Suggestion]]="Buy",E1314-FLOOR(E1314/表格4[[#This Row],[Close]],1)*表格4[[#This Row],[Close]],IF(表格4[[#This Row],[Suggestion]]="Sell",E1314+F1314*表格4[[#This Row],[Close]],E1314))</f>
        <v>76539.040000000066</v>
      </c>
      <c r="F1315" s="1">
        <f>IF(表格4[[#This Row],[Suggestion]]="Buy",F1314+FLOOR(E1314/表格4[[#This Row],[Close]],1),IF(表格4[[#This Row],[Suggestion]]="Sell",0,F1314))</f>
        <v>0</v>
      </c>
      <c r="G1315" s="5">
        <f>表格4[[#This Row],[Cash]]+表格4[[#This Row],[Stock Held]]*表格4[[#This Row],[Close]]</f>
        <v>76539.040000000066</v>
      </c>
      <c r="H1315" s="7">
        <f>(表格4[[#This Row],[Close]]-$B$2)/$B$2</f>
        <v>0.4238042269187986</v>
      </c>
      <c r="I1315" s="7">
        <f>(表格4[[#This Row],[Capital]]-$G$2)/$G$2</f>
        <v>-0.23460959999999934</v>
      </c>
    </row>
    <row r="1316" spans="1:9" x14ac:dyDescent="0.25">
      <c r="A1316" s="6">
        <v>40560</v>
      </c>
      <c r="B1316" s="1">
        <v>64.05</v>
      </c>
      <c r="C1316" s="4">
        <f t="shared" si="20"/>
        <v>64.166666666666671</v>
      </c>
      <c r="D1316" s="1" t="str">
        <f>IF(表格4[[#This Row],[Close]]&gt;表格4[[#This Row],[3-Day Average]],"Buy",IF(表格4[[#This Row],[Close]]&lt;表格4[[#This Row],[3-Day Average]],"Sell",""))</f>
        <v>Sell</v>
      </c>
      <c r="E1316" s="5">
        <f>IF(表格4[[#This Row],[Suggestion]]="Buy",E1315-FLOOR(E1315/表格4[[#This Row],[Close]],1)*表格4[[#This Row],[Close]],IF(表格4[[#This Row],[Suggestion]]="Sell",E1315+F1315*表格4[[#This Row],[Close]],E1315))</f>
        <v>76539.040000000066</v>
      </c>
      <c r="F1316" s="1">
        <f>IF(表格4[[#This Row],[Suggestion]]="Buy",F1315+FLOOR(E1315/表格4[[#This Row],[Close]],1),IF(表格4[[#This Row],[Suggestion]]="Sell",0,F1315))</f>
        <v>0</v>
      </c>
      <c r="G1316" s="5">
        <f>表格4[[#This Row],[Cash]]+表格4[[#This Row],[Stock Held]]*表格4[[#This Row],[Close]]</f>
        <v>76539.040000000066</v>
      </c>
      <c r="H1316" s="7">
        <f>(表格4[[#This Row],[Close]]-$B$2)/$B$2</f>
        <v>0.42491657397107885</v>
      </c>
      <c r="I1316" s="7">
        <f>(表格4[[#This Row],[Capital]]-$G$2)/$G$2</f>
        <v>-0.23460959999999934</v>
      </c>
    </row>
    <row r="1317" spans="1:9" x14ac:dyDescent="0.25">
      <c r="A1317" s="6">
        <v>40561</v>
      </c>
      <c r="B1317" s="1">
        <v>64.25</v>
      </c>
      <c r="C1317" s="4">
        <f t="shared" si="20"/>
        <v>64.100000000000009</v>
      </c>
      <c r="D1317" s="1" t="str">
        <f>IF(表格4[[#This Row],[Close]]&gt;表格4[[#This Row],[3-Day Average]],"Buy",IF(表格4[[#This Row],[Close]]&lt;表格4[[#This Row],[3-Day Average]],"Sell",""))</f>
        <v>Buy</v>
      </c>
      <c r="E1317" s="5">
        <f>IF(表格4[[#This Row],[Suggestion]]="Buy",E1316-FLOOR(E1316/表格4[[#This Row],[Close]],1)*表格4[[#This Row],[Close]],IF(表格4[[#This Row],[Suggestion]]="Sell",E1316+F1316*表格4[[#This Row],[Close]],E1316))</f>
        <v>17.290000000066357</v>
      </c>
      <c r="F1317" s="1">
        <f>IF(表格4[[#This Row],[Suggestion]]="Buy",F1316+FLOOR(E1316/表格4[[#This Row],[Close]],1),IF(表格4[[#This Row],[Suggestion]]="Sell",0,F1316))</f>
        <v>1191</v>
      </c>
      <c r="G1317" s="5">
        <f>表格4[[#This Row],[Cash]]+表格4[[#This Row],[Stock Held]]*表格4[[#This Row],[Close]]</f>
        <v>76539.040000000066</v>
      </c>
      <c r="H1317" s="7">
        <f>(表格4[[#This Row],[Close]]-$B$2)/$B$2</f>
        <v>0.42936596218020012</v>
      </c>
      <c r="I1317" s="7">
        <f>(表格4[[#This Row],[Capital]]-$G$2)/$G$2</f>
        <v>-0.23460959999999934</v>
      </c>
    </row>
    <row r="1318" spans="1:9" x14ac:dyDescent="0.25">
      <c r="A1318" s="6">
        <v>40562</v>
      </c>
      <c r="B1318" s="1">
        <v>64.5</v>
      </c>
      <c r="C1318" s="4">
        <f t="shared" si="20"/>
        <v>64.266666666666666</v>
      </c>
      <c r="D1318" s="1" t="str">
        <f>IF(表格4[[#This Row],[Close]]&gt;表格4[[#This Row],[3-Day Average]],"Buy",IF(表格4[[#This Row],[Close]]&lt;表格4[[#This Row],[3-Day Average]],"Sell",""))</f>
        <v>Buy</v>
      </c>
      <c r="E1318" s="5">
        <f>IF(表格4[[#This Row],[Suggestion]]="Buy",E1317-FLOOR(E1317/表格4[[#This Row],[Close]],1)*表格4[[#This Row],[Close]],IF(表格4[[#This Row],[Suggestion]]="Sell",E1317+F1317*表格4[[#This Row],[Close]],E1317))</f>
        <v>17.290000000066357</v>
      </c>
      <c r="F1318" s="1">
        <f>IF(表格4[[#This Row],[Suggestion]]="Buy",F1317+FLOOR(E1317/表格4[[#This Row],[Close]],1),IF(表格4[[#This Row],[Suggestion]]="Sell",0,F1317))</f>
        <v>1191</v>
      </c>
      <c r="G1318" s="5">
        <f>表格4[[#This Row],[Cash]]+表格4[[#This Row],[Stock Held]]*表格4[[#This Row],[Close]]</f>
        <v>76836.790000000066</v>
      </c>
      <c r="H1318" s="7">
        <f>(表格4[[#This Row],[Close]]-$B$2)/$B$2</f>
        <v>0.4349276974416017</v>
      </c>
      <c r="I1318" s="7">
        <f>(表格4[[#This Row],[Capital]]-$G$2)/$G$2</f>
        <v>-0.23163209999999934</v>
      </c>
    </row>
    <row r="1319" spans="1:9" x14ac:dyDescent="0.25">
      <c r="A1319" s="6">
        <v>40563</v>
      </c>
      <c r="B1319" s="1">
        <v>64.099999999999994</v>
      </c>
      <c r="C1319" s="4">
        <f t="shared" si="20"/>
        <v>64.283333333333331</v>
      </c>
      <c r="D1319" s="1" t="str">
        <f>IF(表格4[[#This Row],[Close]]&gt;表格4[[#This Row],[3-Day Average]],"Buy",IF(表格4[[#This Row],[Close]]&lt;表格4[[#This Row],[3-Day Average]],"Sell",""))</f>
        <v>Sell</v>
      </c>
      <c r="E1319" s="5">
        <f>IF(表格4[[#This Row],[Suggestion]]="Buy",E1318-FLOOR(E1318/表格4[[#This Row],[Close]],1)*表格4[[#This Row],[Close]],IF(表格4[[#This Row],[Suggestion]]="Sell",E1318+F1318*表格4[[#This Row],[Close]],E1318))</f>
        <v>76360.390000000058</v>
      </c>
      <c r="F1319" s="1">
        <f>IF(表格4[[#This Row],[Suggestion]]="Buy",F1318+FLOOR(E1318/表格4[[#This Row],[Close]],1),IF(表格4[[#This Row],[Suggestion]]="Sell",0,F1318))</f>
        <v>0</v>
      </c>
      <c r="G1319" s="5">
        <f>表格4[[#This Row],[Cash]]+表格4[[#This Row],[Stock Held]]*表格4[[#This Row],[Close]]</f>
        <v>76360.390000000058</v>
      </c>
      <c r="H1319" s="7">
        <f>(表格4[[#This Row],[Close]]-$B$2)/$B$2</f>
        <v>0.4260289210233591</v>
      </c>
      <c r="I1319" s="7">
        <f>(表格4[[#This Row],[Capital]]-$G$2)/$G$2</f>
        <v>-0.23639609999999942</v>
      </c>
    </row>
    <row r="1320" spans="1:9" x14ac:dyDescent="0.25">
      <c r="A1320" s="6">
        <v>40564</v>
      </c>
      <c r="B1320" s="1">
        <v>64.150000000000006</v>
      </c>
      <c r="C1320" s="4">
        <f t="shared" si="20"/>
        <v>64.25</v>
      </c>
      <c r="D1320" s="1" t="str">
        <f>IF(表格4[[#This Row],[Close]]&gt;表格4[[#This Row],[3-Day Average]],"Buy",IF(表格4[[#This Row],[Close]]&lt;表格4[[#This Row],[3-Day Average]],"Sell",""))</f>
        <v>Sell</v>
      </c>
      <c r="E1320" s="5">
        <f>IF(表格4[[#This Row],[Suggestion]]="Buy",E1319-FLOOR(E1319/表格4[[#This Row],[Close]],1)*表格4[[#This Row],[Close]],IF(表格4[[#This Row],[Suggestion]]="Sell",E1319+F1319*表格4[[#This Row],[Close]],E1319))</f>
        <v>76360.390000000058</v>
      </c>
      <c r="F1320" s="1">
        <f>IF(表格4[[#This Row],[Suggestion]]="Buy",F1319+FLOOR(E1319/表格4[[#This Row],[Close]],1),IF(表格4[[#This Row],[Suggestion]]="Sell",0,F1319))</f>
        <v>0</v>
      </c>
      <c r="G1320" s="5">
        <f>表格4[[#This Row],[Cash]]+表格4[[#This Row],[Stock Held]]*表格4[[#This Row],[Close]]</f>
        <v>76360.390000000058</v>
      </c>
      <c r="H1320" s="7">
        <f>(表格4[[#This Row],[Close]]-$B$2)/$B$2</f>
        <v>0.42714126807563962</v>
      </c>
      <c r="I1320" s="7">
        <f>(表格4[[#This Row],[Capital]]-$G$2)/$G$2</f>
        <v>-0.23639609999999942</v>
      </c>
    </row>
    <row r="1321" spans="1:9" x14ac:dyDescent="0.25">
      <c r="A1321" s="6">
        <v>40567</v>
      </c>
      <c r="B1321" s="1">
        <v>64.099999999999994</v>
      </c>
      <c r="C1321" s="4">
        <f t="shared" si="20"/>
        <v>64.11666666666666</v>
      </c>
      <c r="D1321" s="1" t="str">
        <f>IF(表格4[[#This Row],[Close]]&gt;表格4[[#This Row],[3-Day Average]],"Buy",IF(表格4[[#This Row],[Close]]&lt;表格4[[#This Row],[3-Day Average]],"Sell",""))</f>
        <v>Sell</v>
      </c>
      <c r="E1321" s="5">
        <f>IF(表格4[[#This Row],[Suggestion]]="Buy",E1320-FLOOR(E1320/表格4[[#This Row],[Close]],1)*表格4[[#This Row],[Close]],IF(表格4[[#This Row],[Suggestion]]="Sell",E1320+F1320*表格4[[#This Row],[Close]],E1320))</f>
        <v>76360.390000000058</v>
      </c>
      <c r="F1321" s="1">
        <f>IF(表格4[[#This Row],[Suggestion]]="Buy",F1320+FLOOR(E1320/表格4[[#This Row],[Close]],1),IF(表格4[[#This Row],[Suggestion]]="Sell",0,F1320))</f>
        <v>0</v>
      </c>
      <c r="G1321" s="5">
        <f>表格4[[#This Row],[Cash]]+表格4[[#This Row],[Stock Held]]*表格4[[#This Row],[Close]]</f>
        <v>76360.390000000058</v>
      </c>
      <c r="H1321" s="7">
        <f>(表格4[[#This Row],[Close]]-$B$2)/$B$2</f>
        <v>0.4260289210233591</v>
      </c>
      <c r="I1321" s="7">
        <f>(表格4[[#This Row],[Capital]]-$G$2)/$G$2</f>
        <v>-0.23639609999999942</v>
      </c>
    </row>
    <row r="1322" spans="1:9" x14ac:dyDescent="0.25">
      <c r="A1322" s="6">
        <v>40568</v>
      </c>
      <c r="B1322" s="1">
        <v>63.8</v>
      </c>
      <c r="C1322" s="4">
        <f t="shared" si="20"/>
        <v>64.016666666666666</v>
      </c>
      <c r="D1322" s="1" t="str">
        <f>IF(表格4[[#This Row],[Close]]&gt;表格4[[#This Row],[3-Day Average]],"Buy",IF(表格4[[#This Row],[Close]]&lt;表格4[[#This Row],[3-Day Average]],"Sell",""))</f>
        <v>Sell</v>
      </c>
      <c r="E1322" s="5">
        <f>IF(表格4[[#This Row],[Suggestion]]="Buy",E1321-FLOOR(E1321/表格4[[#This Row],[Close]],1)*表格4[[#This Row],[Close]],IF(表格4[[#This Row],[Suggestion]]="Sell",E1321+F1321*表格4[[#This Row],[Close]],E1321))</f>
        <v>76360.390000000058</v>
      </c>
      <c r="F1322" s="1">
        <f>IF(表格4[[#This Row],[Suggestion]]="Buy",F1321+FLOOR(E1321/表格4[[#This Row],[Close]],1),IF(表格4[[#This Row],[Suggestion]]="Sell",0,F1321))</f>
        <v>0</v>
      </c>
      <c r="G1322" s="5">
        <f>表格4[[#This Row],[Cash]]+表格4[[#This Row],[Stock Held]]*表格4[[#This Row],[Close]]</f>
        <v>76360.390000000058</v>
      </c>
      <c r="H1322" s="7">
        <f>(表格4[[#This Row],[Close]]-$B$2)/$B$2</f>
        <v>0.41935483870967727</v>
      </c>
      <c r="I1322" s="7">
        <f>(表格4[[#This Row],[Capital]]-$G$2)/$G$2</f>
        <v>-0.23639609999999942</v>
      </c>
    </row>
    <row r="1323" spans="1:9" x14ac:dyDescent="0.25">
      <c r="A1323" s="6">
        <v>40569</v>
      </c>
      <c r="B1323" s="1">
        <v>63.9</v>
      </c>
      <c r="C1323" s="4">
        <f t="shared" si="20"/>
        <v>63.93333333333333</v>
      </c>
      <c r="D1323" s="1" t="str">
        <f>IF(表格4[[#This Row],[Close]]&gt;表格4[[#This Row],[3-Day Average]],"Buy",IF(表格4[[#This Row],[Close]]&lt;表格4[[#This Row],[3-Day Average]],"Sell",""))</f>
        <v>Sell</v>
      </c>
      <c r="E1323" s="5">
        <f>IF(表格4[[#This Row],[Suggestion]]="Buy",E1322-FLOOR(E1322/表格4[[#This Row],[Close]],1)*表格4[[#This Row],[Close]],IF(表格4[[#This Row],[Suggestion]]="Sell",E1322+F1322*表格4[[#This Row],[Close]],E1322))</f>
        <v>76360.390000000058</v>
      </c>
      <c r="F1323" s="1">
        <f>IF(表格4[[#This Row],[Suggestion]]="Buy",F1322+FLOOR(E1322/表格4[[#This Row],[Close]],1),IF(表格4[[#This Row],[Suggestion]]="Sell",0,F1322))</f>
        <v>0</v>
      </c>
      <c r="G1323" s="5">
        <f>表格4[[#This Row],[Cash]]+表格4[[#This Row],[Stock Held]]*表格4[[#This Row],[Close]]</f>
        <v>76360.390000000058</v>
      </c>
      <c r="H1323" s="7">
        <f>(表格4[[#This Row],[Close]]-$B$2)/$B$2</f>
        <v>0.42157953281423793</v>
      </c>
      <c r="I1323" s="7">
        <f>(表格4[[#This Row],[Capital]]-$G$2)/$G$2</f>
        <v>-0.23639609999999942</v>
      </c>
    </row>
    <row r="1324" spans="1:9" x14ac:dyDescent="0.25">
      <c r="A1324" s="6">
        <v>40570</v>
      </c>
      <c r="B1324" s="1">
        <v>63.85</v>
      </c>
      <c r="C1324" s="4">
        <f t="shared" si="20"/>
        <v>63.849999999999994</v>
      </c>
      <c r="D1324" s="1" t="str">
        <f>IF(表格4[[#This Row],[Close]]&gt;表格4[[#This Row],[3-Day Average]],"Buy",IF(表格4[[#This Row],[Close]]&lt;表格4[[#This Row],[3-Day Average]],"Sell",""))</f>
        <v/>
      </c>
      <c r="E1324" s="5">
        <f>IF(表格4[[#This Row],[Suggestion]]="Buy",E1323-FLOOR(E1323/表格4[[#This Row],[Close]],1)*表格4[[#This Row],[Close]],IF(表格4[[#This Row],[Suggestion]]="Sell",E1323+F1323*表格4[[#This Row],[Close]],E1323))</f>
        <v>76360.390000000058</v>
      </c>
      <c r="F1324" s="1">
        <f>IF(表格4[[#This Row],[Suggestion]]="Buy",F1323+FLOOR(E1323/表格4[[#This Row],[Close]],1),IF(表格4[[#This Row],[Suggestion]]="Sell",0,F1323))</f>
        <v>0</v>
      </c>
      <c r="G1324" s="5">
        <f>表格4[[#This Row],[Cash]]+表格4[[#This Row],[Stock Held]]*表格4[[#This Row],[Close]]</f>
        <v>76360.390000000058</v>
      </c>
      <c r="H1324" s="7">
        <f>(表格4[[#This Row],[Close]]-$B$2)/$B$2</f>
        <v>0.42046718576195768</v>
      </c>
      <c r="I1324" s="7">
        <f>(表格4[[#This Row],[Capital]]-$G$2)/$G$2</f>
        <v>-0.23639609999999942</v>
      </c>
    </row>
    <row r="1325" spans="1:9" x14ac:dyDescent="0.25">
      <c r="A1325" s="6">
        <v>40571</v>
      </c>
      <c r="B1325" s="1">
        <v>63.8</v>
      </c>
      <c r="C1325" s="4">
        <f t="shared" si="20"/>
        <v>63.85</v>
      </c>
      <c r="D1325" s="1" t="str">
        <f>IF(表格4[[#This Row],[Close]]&gt;表格4[[#This Row],[3-Day Average]],"Buy",IF(表格4[[#This Row],[Close]]&lt;表格4[[#This Row],[3-Day Average]],"Sell",""))</f>
        <v>Sell</v>
      </c>
      <c r="E1325" s="5">
        <f>IF(表格4[[#This Row],[Suggestion]]="Buy",E1324-FLOOR(E1324/表格4[[#This Row],[Close]],1)*表格4[[#This Row],[Close]],IF(表格4[[#This Row],[Suggestion]]="Sell",E1324+F1324*表格4[[#This Row],[Close]],E1324))</f>
        <v>76360.390000000058</v>
      </c>
      <c r="F1325" s="1">
        <f>IF(表格4[[#This Row],[Suggestion]]="Buy",F1324+FLOOR(E1324/表格4[[#This Row],[Close]],1),IF(表格4[[#This Row],[Suggestion]]="Sell",0,F1324))</f>
        <v>0</v>
      </c>
      <c r="G1325" s="5">
        <f>表格4[[#This Row],[Cash]]+表格4[[#This Row],[Stock Held]]*表格4[[#This Row],[Close]]</f>
        <v>76360.390000000058</v>
      </c>
      <c r="H1325" s="7">
        <f>(表格4[[#This Row],[Close]]-$B$2)/$B$2</f>
        <v>0.41935483870967727</v>
      </c>
      <c r="I1325" s="7">
        <f>(表格4[[#This Row],[Capital]]-$G$2)/$G$2</f>
        <v>-0.23639609999999942</v>
      </c>
    </row>
    <row r="1326" spans="1:9" x14ac:dyDescent="0.25">
      <c r="A1326" s="6">
        <v>40574</v>
      </c>
      <c r="B1326" s="1">
        <v>63.25</v>
      </c>
      <c r="C1326" s="4">
        <f t="shared" si="20"/>
        <v>63.633333333333333</v>
      </c>
      <c r="D1326" s="1" t="str">
        <f>IF(表格4[[#This Row],[Close]]&gt;表格4[[#This Row],[3-Day Average]],"Buy",IF(表格4[[#This Row],[Close]]&lt;表格4[[#This Row],[3-Day Average]],"Sell",""))</f>
        <v>Sell</v>
      </c>
      <c r="E1326" s="5">
        <f>IF(表格4[[#This Row],[Suggestion]]="Buy",E1325-FLOOR(E1325/表格4[[#This Row],[Close]],1)*表格4[[#This Row],[Close]],IF(表格4[[#This Row],[Suggestion]]="Sell",E1325+F1325*表格4[[#This Row],[Close]],E1325))</f>
        <v>76360.390000000058</v>
      </c>
      <c r="F1326" s="1">
        <f>IF(表格4[[#This Row],[Suggestion]]="Buy",F1325+FLOOR(E1325/表格4[[#This Row],[Close]],1),IF(表格4[[#This Row],[Suggestion]]="Sell",0,F1325))</f>
        <v>0</v>
      </c>
      <c r="G1326" s="5">
        <f>表格4[[#This Row],[Cash]]+表格4[[#This Row],[Stock Held]]*表格4[[#This Row],[Close]]</f>
        <v>76360.390000000058</v>
      </c>
      <c r="H1326" s="7">
        <f>(表格4[[#This Row],[Close]]-$B$2)/$B$2</f>
        <v>0.40711902113459392</v>
      </c>
      <c r="I1326" s="7">
        <f>(表格4[[#This Row],[Capital]]-$G$2)/$G$2</f>
        <v>-0.23639609999999942</v>
      </c>
    </row>
    <row r="1327" spans="1:9" x14ac:dyDescent="0.25">
      <c r="A1327" s="6">
        <v>40575</v>
      </c>
      <c r="B1327" s="1">
        <v>63.9</v>
      </c>
      <c r="C1327" s="4">
        <f t="shared" si="20"/>
        <v>63.65</v>
      </c>
      <c r="D1327" s="1" t="str">
        <f>IF(表格4[[#This Row],[Close]]&gt;表格4[[#This Row],[3-Day Average]],"Buy",IF(表格4[[#This Row],[Close]]&lt;表格4[[#This Row],[3-Day Average]],"Sell",""))</f>
        <v>Buy</v>
      </c>
      <c r="E1327" s="5">
        <f>IF(表格4[[#This Row],[Suggestion]]="Buy",E1326-FLOOR(E1326/表格4[[#This Row],[Close]],1)*表格4[[#This Row],[Close]],IF(表格4[[#This Row],[Suggestion]]="Sell",E1326+F1326*表格4[[#This Row],[Close]],E1326))</f>
        <v>63.790000000066357</v>
      </c>
      <c r="F1327" s="1">
        <f>IF(表格4[[#This Row],[Suggestion]]="Buy",F1326+FLOOR(E1326/表格4[[#This Row],[Close]],1),IF(表格4[[#This Row],[Suggestion]]="Sell",0,F1326))</f>
        <v>1194</v>
      </c>
      <c r="G1327" s="5">
        <f>表格4[[#This Row],[Cash]]+表格4[[#This Row],[Stock Held]]*表格4[[#This Row],[Close]]</f>
        <v>76360.390000000058</v>
      </c>
      <c r="H1327" s="7">
        <f>(表格4[[#This Row],[Close]]-$B$2)/$B$2</f>
        <v>0.42157953281423793</v>
      </c>
      <c r="I1327" s="7">
        <f>(表格4[[#This Row],[Capital]]-$G$2)/$G$2</f>
        <v>-0.23639609999999942</v>
      </c>
    </row>
    <row r="1328" spans="1:9" x14ac:dyDescent="0.25">
      <c r="A1328" s="6">
        <v>40576</v>
      </c>
      <c r="B1328" s="1">
        <v>64.349999999999994</v>
      </c>
      <c r="C1328" s="4">
        <f t="shared" si="20"/>
        <v>63.833333333333336</v>
      </c>
      <c r="D1328" s="1" t="str">
        <f>IF(表格4[[#This Row],[Close]]&gt;表格4[[#This Row],[3-Day Average]],"Buy",IF(表格4[[#This Row],[Close]]&lt;表格4[[#This Row],[3-Day Average]],"Sell",""))</f>
        <v>Buy</v>
      </c>
      <c r="E1328" s="5">
        <f>IF(表格4[[#This Row],[Suggestion]]="Buy",E1327-FLOOR(E1327/表格4[[#This Row],[Close]],1)*表格4[[#This Row],[Close]],IF(表格4[[#This Row],[Suggestion]]="Sell",E1327+F1327*表格4[[#This Row],[Close]],E1327))</f>
        <v>63.790000000066357</v>
      </c>
      <c r="F1328" s="1">
        <f>IF(表格4[[#This Row],[Suggestion]]="Buy",F1327+FLOOR(E1327/表格4[[#This Row],[Close]],1),IF(表格4[[#This Row],[Suggestion]]="Sell",0,F1327))</f>
        <v>1194</v>
      </c>
      <c r="G1328" s="5">
        <f>表格4[[#This Row],[Cash]]+表格4[[#This Row],[Stock Held]]*表格4[[#This Row],[Close]]</f>
        <v>76897.690000000061</v>
      </c>
      <c r="H1328" s="7">
        <f>(表格4[[#This Row],[Close]]-$B$2)/$B$2</f>
        <v>0.43159065628476062</v>
      </c>
      <c r="I1328" s="7">
        <f>(表格4[[#This Row],[Capital]]-$G$2)/$G$2</f>
        <v>-0.2310230999999994</v>
      </c>
    </row>
    <row r="1329" spans="1:9" x14ac:dyDescent="0.25">
      <c r="A1329" s="6">
        <v>40581</v>
      </c>
      <c r="B1329" s="1">
        <v>63.3</v>
      </c>
      <c r="C1329" s="4">
        <f t="shared" si="20"/>
        <v>63.85</v>
      </c>
      <c r="D1329" s="1" t="str">
        <f>IF(表格4[[#This Row],[Close]]&gt;表格4[[#This Row],[3-Day Average]],"Buy",IF(表格4[[#This Row],[Close]]&lt;表格4[[#This Row],[3-Day Average]],"Sell",""))</f>
        <v>Sell</v>
      </c>
      <c r="E1329" s="5">
        <f>IF(表格4[[#This Row],[Suggestion]]="Buy",E1328-FLOOR(E1328/表格4[[#This Row],[Close]],1)*表格4[[#This Row],[Close]],IF(表格4[[#This Row],[Suggestion]]="Sell",E1328+F1328*表格4[[#This Row],[Close]],E1328))</f>
        <v>75643.990000000063</v>
      </c>
      <c r="F1329" s="1">
        <f>IF(表格4[[#This Row],[Suggestion]]="Buy",F1328+FLOOR(E1328/表格4[[#This Row],[Close]],1),IF(表格4[[#This Row],[Suggestion]]="Sell",0,F1328))</f>
        <v>0</v>
      </c>
      <c r="G1329" s="5">
        <f>表格4[[#This Row],[Cash]]+表格4[[#This Row],[Stock Held]]*表格4[[#This Row],[Close]]</f>
        <v>75643.990000000063</v>
      </c>
      <c r="H1329" s="7">
        <f>(表格4[[#This Row],[Close]]-$B$2)/$B$2</f>
        <v>0.40823136818687417</v>
      </c>
      <c r="I1329" s="7">
        <f>(表格4[[#This Row],[Capital]]-$G$2)/$G$2</f>
        <v>-0.24356009999999936</v>
      </c>
    </row>
    <row r="1330" spans="1:9" x14ac:dyDescent="0.25">
      <c r="A1330" s="6">
        <v>40582</v>
      </c>
      <c r="B1330" s="1">
        <v>63.35</v>
      </c>
      <c r="C1330" s="4">
        <f t="shared" si="20"/>
        <v>63.666666666666664</v>
      </c>
      <c r="D1330" s="1" t="str">
        <f>IF(表格4[[#This Row],[Close]]&gt;表格4[[#This Row],[3-Day Average]],"Buy",IF(表格4[[#This Row],[Close]]&lt;表格4[[#This Row],[3-Day Average]],"Sell",""))</f>
        <v>Sell</v>
      </c>
      <c r="E1330" s="5">
        <f>IF(表格4[[#This Row],[Suggestion]]="Buy",E1329-FLOOR(E1329/表格4[[#This Row],[Close]],1)*表格4[[#This Row],[Close]],IF(表格4[[#This Row],[Suggestion]]="Sell",E1329+F1329*表格4[[#This Row],[Close]],E1329))</f>
        <v>75643.990000000063</v>
      </c>
      <c r="F1330" s="1">
        <f>IF(表格4[[#This Row],[Suggestion]]="Buy",F1329+FLOOR(E1329/表格4[[#This Row],[Close]],1),IF(表格4[[#This Row],[Suggestion]]="Sell",0,F1329))</f>
        <v>0</v>
      </c>
      <c r="G1330" s="5">
        <f>表格4[[#This Row],[Cash]]+表格4[[#This Row],[Stock Held]]*表格4[[#This Row],[Close]]</f>
        <v>75643.990000000063</v>
      </c>
      <c r="H1330" s="7">
        <f>(表格4[[#This Row],[Close]]-$B$2)/$B$2</f>
        <v>0.40934371523915458</v>
      </c>
      <c r="I1330" s="7">
        <f>(表格4[[#This Row],[Capital]]-$G$2)/$G$2</f>
        <v>-0.24356009999999936</v>
      </c>
    </row>
    <row r="1331" spans="1:9" x14ac:dyDescent="0.25">
      <c r="A1331" s="6">
        <v>40583</v>
      </c>
      <c r="B1331" s="1">
        <v>63.05</v>
      </c>
      <c r="C1331" s="4">
        <f t="shared" si="20"/>
        <v>63.233333333333327</v>
      </c>
      <c r="D1331" s="1" t="str">
        <f>IF(表格4[[#This Row],[Close]]&gt;表格4[[#This Row],[3-Day Average]],"Buy",IF(表格4[[#This Row],[Close]]&lt;表格4[[#This Row],[3-Day Average]],"Sell",""))</f>
        <v>Sell</v>
      </c>
      <c r="E1331" s="5">
        <f>IF(表格4[[#This Row],[Suggestion]]="Buy",E1330-FLOOR(E1330/表格4[[#This Row],[Close]],1)*表格4[[#This Row],[Close]],IF(表格4[[#This Row],[Suggestion]]="Sell",E1330+F1330*表格4[[#This Row],[Close]],E1330))</f>
        <v>75643.990000000063</v>
      </c>
      <c r="F1331" s="1">
        <f>IF(表格4[[#This Row],[Suggestion]]="Buy",F1330+FLOOR(E1330/表格4[[#This Row],[Close]],1),IF(表格4[[#This Row],[Suggestion]]="Sell",0,F1330))</f>
        <v>0</v>
      </c>
      <c r="G1331" s="5">
        <f>表格4[[#This Row],[Cash]]+表格4[[#This Row],[Stock Held]]*表格4[[#This Row],[Close]]</f>
        <v>75643.990000000063</v>
      </c>
      <c r="H1331" s="7">
        <f>(表格4[[#This Row],[Close]]-$B$2)/$B$2</f>
        <v>0.40266963292547259</v>
      </c>
      <c r="I1331" s="7">
        <f>(表格4[[#This Row],[Capital]]-$G$2)/$G$2</f>
        <v>-0.24356009999999936</v>
      </c>
    </row>
    <row r="1332" spans="1:9" x14ac:dyDescent="0.25">
      <c r="A1332" s="6">
        <v>40584</v>
      </c>
      <c r="B1332" s="1">
        <v>62.35</v>
      </c>
      <c r="C1332" s="4">
        <f t="shared" si="20"/>
        <v>62.916666666666664</v>
      </c>
      <c r="D1332" s="1" t="str">
        <f>IF(表格4[[#This Row],[Close]]&gt;表格4[[#This Row],[3-Day Average]],"Buy",IF(表格4[[#This Row],[Close]]&lt;表格4[[#This Row],[3-Day Average]],"Sell",""))</f>
        <v>Sell</v>
      </c>
      <c r="E1332" s="5">
        <f>IF(表格4[[#This Row],[Suggestion]]="Buy",E1331-FLOOR(E1331/表格4[[#This Row],[Close]],1)*表格4[[#This Row],[Close]],IF(表格4[[#This Row],[Suggestion]]="Sell",E1331+F1331*表格4[[#This Row],[Close]],E1331))</f>
        <v>75643.990000000063</v>
      </c>
      <c r="F1332" s="1">
        <f>IF(表格4[[#This Row],[Suggestion]]="Buy",F1331+FLOOR(E1331/表格4[[#This Row],[Close]],1),IF(表格4[[#This Row],[Suggestion]]="Sell",0,F1331))</f>
        <v>0</v>
      </c>
      <c r="G1332" s="5">
        <f>表格4[[#This Row],[Cash]]+表格4[[#This Row],[Stock Held]]*表格4[[#This Row],[Close]]</f>
        <v>75643.990000000063</v>
      </c>
      <c r="H1332" s="7">
        <f>(表格4[[#This Row],[Close]]-$B$2)/$B$2</f>
        <v>0.38709677419354832</v>
      </c>
      <c r="I1332" s="7">
        <f>(表格4[[#This Row],[Capital]]-$G$2)/$G$2</f>
        <v>-0.24356009999999936</v>
      </c>
    </row>
    <row r="1333" spans="1:9" x14ac:dyDescent="0.25">
      <c r="A1333" s="6">
        <v>40585</v>
      </c>
      <c r="B1333" s="1">
        <v>62.45</v>
      </c>
      <c r="C1333" s="4">
        <f t="shared" si="20"/>
        <v>62.616666666666674</v>
      </c>
      <c r="D1333" s="1" t="str">
        <f>IF(表格4[[#This Row],[Close]]&gt;表格4[[#This Row],[3-Day Average]],"Buy",IF(表格4[[#This Row],[Close]]&lt;表格4[[#This Row],[3-Day Average]],"Sell",""))</f>
        <v>Sell</v>
      </c>
      <c r="E1333" s="5">
        <f>IF(表格4[[#This Row],[Suggestion]]="Buy",E1332-FLOOR(E1332/表格4[[#This Row],[Close]],1)*表格4[[#This Row],[Close]],IF(表格4[[#This Row],[Suggestion]]="Sell",E1332+F1332*表格4[[#This Row],[Close]],E1332))</f>
        <v>75643.990000000063</v>
      </c>
      <c r="F1333" s="1">
        <f>IF(表格4[[#This Row],[Suggestion]]="Buy",F1332+FLOOR(E1332/表格4[[#This Row],[Close]],1),IF(表格4[[#This Row],[Suggestion]]="Sell",0,F1332))</f>
        <v>0</v>
      </c>
      <c r="G1333" s="5">
        <f>表格4[[#This Row],[Cash]]+表格4[[#This Row],[Stock Held]]*表格4[[#This Row],[Close]]</f>
        <v>75643.990000000063</v>
      </c>
      <c r="H1333" s="7">
        <f>(表格4[[#This Row],[Close]]-$B$2)/$B$2</f>
        <v>0.38932146829810899</v>
      </c>
      <c r="I1333" s="7">
        <f>(表格4[[#This Row],[Capital]]-$G$2)/$G$2</f>
        <v>-0.24356009999999936</v>
      </c>
    </row>
    <row r="1334" spans="1:9" x14ac:dyDescent="0.25">
      <c r="A1334" s="6">
        <v>40588</v>
      </c>
      <c r="B1334" s="1">
        <v>62.6</v>
      </c>
      <c r="C1334" s="4">
        <f t="shared" si="20"/>
        <v>62.466666666666669</v>
      </c>
      <c r="D1334" s="1" t="str">
        <f>IF(表格4[[#This Row],[Close]]&gt;表格4[[#This Row],[3-Day Average]],"Buy",IF(表格4[[#This Row],[Close]]&lt;表格4[[#This Row],[3-Day Average]],"Sell",""))</f>
        <v>Buy</v>
      </c>
      <c r="E1334" s="5">
        <f>IF(表格4[[#This Row],[Suggestion]]="Buy",E1333-FLOOR(E1333/表格4[[#This Row],[Close]],1)*表格4[[#This Row],[Close]],IF(表格4[[#This Row],[Suggestion]]="Sell",E1333+F1333*表格4[[#This Row],[Close]],E1333))</f>
        <v>23.190000000060536</v>
      </c>
      <c r="F1334" s="1">
        <f>IF(表格4[[#This Row],[Suggestion]]="Buy",F1333+FLOOR(E1333/表格4[[#This Row],[Close]],1),IF(表格4[[#This Row],[Suggestion]]="Sell",0,F1333))</f>
        <v>1208</v>
      </c>
      <c r="G1334" s="5">
        <f>表格4[[#This Row],[Cash]]+表格4[[#This Row],[Stock Held]]*表格4[[#This Row],[Close]]</f>
        <v>75643.990000000063</v>
      </c>
      <c r="H1334" s="7">
        <f>(表格4[[#This Row],[Close]]-$B$2)/$B$2</f>
        <v>0.3926585094549499</v>
      </c>
      <c r="I1334" s="7">
        <f>(表格4[[#This Row],[Capital]]-$G$2)/$G$2</f>
        <v>-0.24356009999999936</v>
      </c>
    </row>
    <row r="1335" spans="1:9" x14ac:dyDescent="0.25">
      <c r="A1335" s="6">
        <v>40589</v>
      </c>
      <c r="B1335" s="1">
        <v>62.65</v>
      </c>
      <c r="C1335" s="4">
        <f t="shared" si="20"/>
        <v>62.56666666666667</v>
      </c>
      <c r="D1335" s="1" t="str">
        <f>IF(表格4[[#This Row],[Close]]&gt;表格4[[#This Row],[3-Day Average]],"Buy",IF(表格4[[#This Row],[Close]]&lt;表格4[[#This Row],[3-Day Average]],"Sell",""))</f>
        <v>Buy</v>
      </c>
      <c r="E1335" s="5">
        <f>IF(表格4[[#This Row],[Suggestion]]="Buy",E1334-FLOOR(E1334/表格4[[#This Row],[Close]],1)*表格4[[#This Row],[Close]],IF(表格4[[#This Row],[Suggestion]]="Sell",E1334+F1334*表格4[[#This Row],[Close]],E1334))</f>
        <v>23.190000000060536</v>
      </c>
      <c r="F1335" s="1">
        <f>IF(表格4[[#This Row],[Suggestion]]="Buy",F1334+FLOOR(E1334/表格4[[#This Row],[Close]],1),IF(表格4[[#This Row],[Suggestion]]="Sell",0,F1334))</f>
        <v>1208</v>
      </c>
      <c r="G1335" s="5">
        <f>表格4[[#This Row],[Cash]]+表格4[[#This Row],[Stock Held]]*表格4[[#This Row],[Close]]</f>
        <v>75704.390000000058</v>
      </c>
      <c r="H1335" s="7">
        <f>(表格4[[#This Row],[Close]]-$B$2)/$B$2</f>
        <v>0.39377085650723015</v>
      </c>
      <c r="I1335" s="7">
        <f>(表格4[[#This Row],[Capital]]-$G$2)/$G$2</f>
        <v>-0.24295609999999943</v>
      </c>
    </row>
    <row r="1336" spans="1:9" x14ac:dyDescent="0.25">
      <c r="A1336" s="6">
        <v>40590</v>
      </c>
      <c r="B1336" s="1">
        <v>62.8</v>
      </c>
      <c r="C1336" s="4">
        <f t="shared" si="20"/>
        <v>62.683333333333337</v>
      </c>
      <c r="D1336" s="1" t="str">
        <f>IF(表格4[[#This Row],[Close]]&gt;表格4[[#This Row],[3-Day Average]],"Buy",IF(表格4[[#This Row],[Close]]&lt;表格4[[#This Row],[3-Day Average]],"Sell",""))</f>
        <v>Buy</v>
      </c>
      <c r="E1336" s="5">
        <f>IF(表格4[[#This Row],[Suggestion]]="Buy",E1335-FLOOR(E1335/表格4[[#This Row],[Close]],1)*表格4[[#This Row],[Close]],IF(表格4[[#This Row],[Suggestion]]="Sell",E1335+F1335*表格4[[#This Row],[Close]],E1335))</f>
        <v>23.190000000060536</v>
      </c>
      <c r="F1336" s="1">
        <f>IF(表格4[[#This Row],[Suggestion]]="Buy",F1335+FLOOR(E1335/表格4[[#This Row],[Close]],1),IF(表格4[[#This Row],[Suggestion]]="Sell",0,F1335))</f>
        <v>1208</v>
      </c>
      <c r="G1336" s="5">
        <f>表格4[[#This Row],[Cash]]+表格4[[#This Row],[Stock Held]]*表格4[[#This Row],[Close]]</f>
        <v>75885.590000000055</v>
      </c>
      <c r="H1336" s="7">
        <f>(表格4[[#This Row],[Close]]-$B$2)/$B$2</f>
        <v>0.39710789766407106</v>
      </c>
      <c r="I1336" s="7">
        <f>(表格4[[#This Row],[Capital]]-$G$2)/$G$2</f>
        <v>-0.24114409999999945</v>
      </c>
    </row>
    <row r="1337" spans="1:9" x14ac:dyDescent="0.25">
      <c r="A1337" s="6">
        <v>40591</v>
      </c>
      <c r="B1337" s="1">
        <v>62.5</v>
      </c>
      <c r="C1337" s="4">
        <f t="shared" si="20"/>
        <v>62.65</v>
      </c>
      <c r="D1337" s="1" t="str">
        <f>IF(表格4[[#This Row],[Close]]&gt;表格4[[#This Row],[3-Day Average]],"Buy",IF(表格4[[#This Row],[Close]]&lt;表格4[[#This Row],[3-Day Average]],"Sell",""))</f>
        <v>Sell</v>
      </c>
      <c r="E1337" s="5">
        <f>IF(表格4[[#This Row],[Suggestion]]="Buy",E1336-FLOOR(E1336/表格4[[#This Row],[Close]],1)*表格4[[#This Row],[Close]],IF(表格4[[#This Row],[Suggestion]]="Sell",E1336+F1336*表格4[[#This Row],[Close]],E1336))</f>
        <v>75523.190000000061</v>
      </c>
      <c r="F1337" s="1">
        <f>IF(表格4[[#This Row],[Suggestion]]="Buy",F1336+FLOOR(E1336/表格4[[#This Row],[Close]],1),IF(表格4[[#This Row],[Suggestion]]="Sell",0,F1336))</f>
        <v>0</v>
      </c>
      <c r="G1337" s="5">
        <f>表格4[[#This Row],[Cash]]+表格4[[#This Row],[Stock Held]]*表格4[[#This Row],[Close]]</f>
        <v>75523.190000000061</v>
      </c>
      <c r="H1337" s="7">
        <f>(表格4[[#This Row],[Close]]-$B$2)/$B$2</f>
        <v>0.39043381535038924</v>
      </c>
      <c r="I1337" s="7">
        <f>(表格4[[#This Row],[Capital]]-$G$2)/$G$2</f>
        <v>-0.24476809999999941</v>
      </c>
    </row>
    <row r="1338" spans="1:9" x14ac:dyDescent="0.25">
      <c r="A1338" s="6">
        <v>40592</v>
      </c>
      <c r="B1338" s="1">
        <v>62.85</v>
      </c>
      <c r="C1338" s="4">
        <f t="shared" si="20"/>
        <v>62.716666666666669</v>
      </c>
      <c r="D1338" s="1" t="str">
        <f>IF(表格4[[#This Row],[Close]]&gt;表格4[[#This Row],[3-Day Average]],"Buy",IF(表格4[[#This Row],[Close]]&lt;表格4[[#This Row],[3-Day Average]],"Sell",""))</f>
        <v>Buy</v>
      </c>
      <c r="E1338" s="5">
        <f>IF(表格4[[#This Row],[Suggestion]]="Buy",E1337-FLOOR(E1337/表格4[[#This Row],[Close]],1)*表格4[[#This Row],[Close]],IF(表格4[[#This Row],[Suggestion]]="Sell",E1337+F1337*表格4[[#This Row],[Close]],E1337))</f>
        <v>40.340000000054715</v>
      </c>
      <c r="F1338" s="1">
        <f>IF(表格4[[#This Row],[Suggestion]]="Buy",F1337+FLOOR(E1337/表格4[[#This Row],[Close]],1),IF(表格4[[#This Row],[Suggestion]]="Sell",0,F1337))</f>
        <v>1201</v>
      </c>
      <c r="G1338" s="5">
        <f>表格4[[#This Row],[Cash]]+表格4[[#This Row],[Stock Held]]*表格4[[#This Row],[Close]]</f>
        <v>75523.190000000061</v>
      </c>
      <c r="H1338" s="7">
        <f>(表格4[[#This Row],[Close]]-$B$2)/$B$2</f>
        <v>0.39822024471635142</v>
      </c>
      <c r="I1338" s="7">
        <f>(表格4[[#This Row],[Capital]]-$G$2)/$G$2</f>
        <v>-0.24476809999999941</v>
      </c>
    </row>
    <row r="1339" spans="1:9" x14ac:dyDescent="0.25">
      <c r="A1339" s="6">
        <v>40595</v>
      </c>
      <c r="B1339" s="1">
        <v>63.2</v>
      </c>
      <c r="C1339" s="4">
        <f t="shared" si="20"/>
        <v>62.85</v>
      </c>
      <c r="D1339" s="1" t="str">
        <f>IF(表格4[[#This Row],[Close]]&gt;表格4[[#This Row],[3-Day Average]],"Buy",IF(表格4[[#This Row],[Close]]&lt;表格4[[#This Row],[3-Day Average]],"Sell",""))</f>
        <v>Buy</v>
      </c>
      <c r="E1339" s="5">
        <f>IF(表格4[[#This Row],[Suggestion]]="Buy",E1338-FLOOR(E1338/表格4[[#This Row],[Close]],1)*表格4[[#This Row],[Close]],IF(表格4[[#This Row],[Suggestion]]="Sell",E1338+F1338*表格4[[#This Row],[Close]],E1338))</f>
        <v>40.340000000054715</v>
      </c>
      <c r="F1339" s="1">
        <f>IF(表格4[[#This Row],[Suggestion]]="Buy",F1338+FLOOR(E1338/表格4[[#This Row],[Close]],1),IF(表格4[[#This Row],[Suggestion]]="Sell",0,F1338))</f>
        <v>1201</v>
      </c>
      <c r="G1339" s="5">
        <f>表格4[[#This Row],[Cash]]+表格4[[#This Row],[Stock Held]]*表格4[[#This Row],[Close]]</f>
        <v>75943.540000000052</v>
      </c>
      <c r="H1339" s="7">
        <f>(表格4[[#This Row],[Close]]-$B$2)/$B$2</f>
        <v>0.40600667408231367</v>
      </c>
      <c r="I1339" s="7">
        <f>(表格4[[#This Row],[Capital]]-$G$2)/$G$2</f>
        <v>-0.24056459999999949</v>
      </c>
    </row>
    <row r="1340" spans="1:9" x14ac:dyDescent="0.25">
      <c r="A1340" s="6">
        <v>40596</v>
      </c>
      <c r="B1340" s="1">
        <v>63.25</v>
      </c>
      <c r="C1340" s="4">
        <f t="shared" si="20"/>
        <v>63.1</v>
      </c>
      <c r="D1340" s="1" t="str">
        <f>IF(表格4[[#This Row],[Close]]&gt;表格4[[#This Row],[3-Day Average]],"Buy",IF(表格4[[#This Row],[Close]]&lt;表格4[[#This Row],[3-Day Average]],"Sell",""))</f>
        <v>Buy</v>
      </c>
      <c r="E1340" s="5">
        <f>IF(表格4[[#This Row],[Suggestion]]="Buy",E1339-FLOOR(E1339/表格4[[#This Row],[Close]],1)*表格4[[#This Row],[Close]],IF(表格4[[#This Row],[Suggestion]]="Sell",E1339+F1339*表格4[[#This Row],[Close]],E1339))</f>
        <v>40.340000000054715</v>
      </c>
      <c r="F1340" s="1">
        <f>IF(表格4[[#This Row],[Suggestion]]="Buy",F1339+FLOOR(E1339/表格4[[#This Row],[Close]],1),IF(表格4[[#This Row],[Suggestion]]="Sell",0,F1339))</f>
        <v>1201</v>
      </c>
      <c r="G1340" s="5">
        <f>表格4[[#This Row],[Cash]]+表格4[[#This Row],[Stock Held]]*表格4[[#This Row],[Close]]</f>
        <v>76003.590000000055</v>
      </c>
      <c r="H1340" s="7">
        <f>(表格4[[#This Row],[Close]]-$B$2)/$B$2</f>
        <v>0.40711902113459392</v>
      </c>
      <c r="I1340" s="7">
        <f>(表格4[[#This Row],[Capital]]-$G$2)/$G$2</f>
        <v>-0.23996409999999946</v>
      </c>
    </row>
    <row r="1341" spans="1:9" x14ac:dyDescent="0.25">
      <c r="A1341" s="6">
        <v>40597</v>
      </c>
      <c r="B1341" s="1">
        <v>63.4</v>
      </c>
      <c r="C1341" s="4">
        <f t="shared" si="20"/>
        <v>63.283333333333331</v>
      </c>
      <c r="D1341" s="1" t="str">
        <f>IF(表格4[[#This Row],[Close]]&gt;表格4[[#This Row],[3-Day Average]],"Buy",IF(表格4[[#This Row],[Close]]&lt;表格4[[#This Row],[3-Day Average]],"Sell",""))</f>
        <v>Buy</v>
      </c>
      <c r="E1341" s="5">
        <f>IF(表格4[[#This Row],[Suggestion]]="Buy",E1340-FLOOR(E1340/表格4[[#This Row],[Close]],1)*表格4[[#This Row],[Close]],IF(表格4[[#This Row],[Suggestion]]="Sell",E1340+F1340*表格4[[#This Row],[Close]],E1340))</f>
        <v>40.340000000054715</v>
      </c>
      <c r="F1341" s="1">
        <f>IF(表格4[[#This Row],[Suggestion]]="Buy",F1340+FLOOR(E1340/表格4[[#This Row],[Close]],1),IF(表格4[[#This Row],[Suggestion]]="Sell",0,F1340))</f>
        <v>1201</v>
      </c>
      <c r="G1341" s="5">
        <f>表格4[[#This Row],[Cash]]+表格4[[#This Row],[Stock Held]]*表格4[[#This Row],[Close]]</f>
        <v>76183.740000000049</v>
      </c>
      <c r="H1341" s="7">
        <f>(表格4[[#This Row],[Close]]-$B$2)/$B$2</f>
        <v>0.41045606229143483</v>
      </c>
      <c r="I1341" s="7">
        <f>(表格4[[#This Row],[Capital]]-$G$2)/$G$2</f>
        <v>-0.2381625999999995</v>
      </c>
    </row>
    <row r="1342" spans="1:9" x14ac:dyDescent="0.25">
      <c r="A1342" s="6">
        <v>40598</v>
      </c>
      <c r="B1342" s="1">
        <v>62.95</v>
      </c>
      <c r="C1342" s="4">
        <f t="shared" si="20"/>
        <v>63.20000000000001</v>
      </c>
      <c r="D1342" s="1" t="str">
        <f>IF(表格4[[#This Row],[Close]]&gt;表格4[[#This Row],[3-Day Average]],"Buy",IF(表格4[[#This Row],[Close]]&lt;表格4[[#This Row],[3-Day Average]],"Sell",""))</f>
        <v>Sell</v>
      </c>
      <c r="E1342" s="5">
        <f>IF(表格4[[#This Row],[Suggestion]]="Buy",E1341-FLOOR(E1341/表格4[[#This Row],[Close]],1)*表格4[[#This Row],[Close]],IF(表格4[[#This Row],[Suggestion]]="Sell",E1341+F1341*表格4[[#This Row],[Close]],E1341))</f>
        <v>75643.290000000052</v>
      </c>
      <c r="F1342" s="1">
        <f>IF(表格4[[#This Row],[Suggestion]]="Buy",F1341+FLOOR(E1341/表格4[[#This Row],[Close]],1),IF(表格4[[#This Row],[Suggestion]]="Sell",0,F1341))</f>
        <v>0</v>
      </c>
      <c r="G1342" s="5">
        <f>表格4[[#This Row],[Cash]]+表格4[[#This Row],[Stock Held]]*表格4[[#This Row],[Close]]</f>
        <v>75643.290000000052</v>
      </c>
      <c r="H1342" s="7">
        <f>(表格4[[#This Row],[Close]]-$B$2)/$B$2</f>
        <v>0.40044493882091209</v>
      </c>
      <c r="I1342" s="7">
        <f>(表格4[[#This Row],[Capital]]-$G$2)/$G$2</f>
        <v>-0.24356709999999948</v>
      </c>
    </row>
    <row r="1343" spans="1:9" x14ac:dyDescent="0.25">
      <c r="A1343" s="6">
        <v>40599</v>
      </c>
      <c r="B1343" s="1">
        <v>63.35</v>
      </c>
      <c r="C1343" s="4">
        <f t="shared" si="20"/>
        <v>63.233333333333327</v>
      </c>
      <c r="D1343" s="1" t="str">
        <f>IF(表格4[[#This Row],[Close]]&gt;表格4[[#This Row],[3-Day Average]],"Buy",IF(表格4[[#This Row],[Close]]&lt;表格4[[#This Row],[3-Day Average]],"Sell",""))</f>
        <v>Buy</v>
      </c>
      <c r="E1343" s="5">
        <f>IF(表格4[[#This Row],[Suggestion]]="Buy",E1342-FLOOR(E1342/表格4[[#This Row],[Close]],1)*表格4[[#This Row],[Close]],IF(表格4[[#This Row],[Suggestion]]="Sell",E1342+F1342*表格4[[#This Row],[Close]],E1342))</f>
        <v>3.3900000000430737</v>
      </c>
      <c r="F1343" s="1">
        <f>IF(表格4[[#This Row],[Suggestion]]="Buy",F1342+FLOOR(E1342/表格4[[#This Row],[Close]],1),IF(表格4[[#This Row],[Suggestion]]="Sell",0,F1342))</f>
        <v>1194</v>
      </c>
      <c r="G1343" s="5">
        <f>表格4[[#This Row],[Cash]]+表格4[[#This Row],[Stock Held]]*表格4[[#This Row],[Close]]</f>
        <v>75643.290000000052</v>
      </c>
      <c r="H1343" s="7">
        <f>(表格4[[#This Row],[Close]]-$B$2)/$B$2</f>
        <v>0.40934371523915458</v>
      </c>
      <c r="I1343" s="7">
        <f>(表格4[[#This Row],[Capital]]-$G$2)/$G$2</f>
        <v>-0.24356709999999948</v>
      </c>
    </row>
    <row r="1344" spans="1:9" x14ac:dyDescent="0.25">
      <c r="A1344" s="6">
        <v>40602</v>
      </c>
      <c r="B1344" s="1">
        <v>63.45</v>
      </c>
      <c r="C1344" s="4">
        <f t="shared" si="20"/>
        <v>63.25</v>
      </c>
      <c r="D1344" s="1" t="str">
        <f>IF(表格4[[#This Row],[Close]]&gt;表格4[[#This Row],[3-Day Average]],"Buy",IF(表格4[[#This Row],[Close]]&lt;表格4[[#This Row],[3-Day Average]],"Sell",""))</f>
        <v>Buy</v>
      </c>
      <c r="E1344" s="5">
        <f>IF(表格4[[#This Row],[Suggestion]]="Buy",E1343-FLOOR(E1343/表格4[[#This Row],[Close]],1)*表格4[[#This Row],[Close]],IF(表格4[[#This Row],[Suggestion]]="Sell",E1343+F1343*表格4[[#This Row],[Close]],E1343))</f>
        <v>3.3900000000430737</v>
      </c>
      <c r="F1344" s="1">
        <f>IF(表格4[[#This Row],[Suggestion]]="Buy",F1343+FLOOR(E1343/表格4[[#This Row],[Close]],1),IF(表格4[[#This Row],[Suggestion]]="Sell",0,F1343))</f>
        <v>1194</v>
      </c>
      <c r="G1344" s="5">
        <f>表格4[[#This Row],[Cash]]+表格4[[#This Row],[Stock Held]]*表格4[[#This Row],[Close]]</f>
        <v>75762.690000000046</v>
      </c>
      <c r="H1344" s="7">
        <f>(表格4[[#This Row],[Close]]-$B$2)/$B$2</f>
        <v>0.41156840934371519</v>
      </c>
      <c r="I1344" s="7">
        <f>(表格4[[#This Row],[Capital]]-$G$2)/$G$2</f>
        <v>-0.24237309999999954</v>
      </c>
    </row>
    <row r="1345" spans="1:9" x14ac:dyDescent="0.25">
      <c r="A1345" s="6">
        <v>40603</v>
      </c>
      <c r="B1345" s="1">
        <v>63.5</v>
      </c>
      <c r="C1345" s="4">
        <f t="shared" si="20"/>
        <v>63.433333333333337</v>
      </c>
      <c r="D1345" s="1" t="str">
        <f>IF(表格4[[#This Row],[Close]]&gt;表格4[[#This Row],[3-Day Average]],"Buy",IF(表格4[[#This Row],[Close]]&lt;表格4[[#This Row],[3-Day Average]],"Sell",""))</f>
        <v>Buy</v>
      </c>
      <c r="E1345" s="5">
        <f>IF(表格4[[#This Row],[Suggestion]]="Buy",E1344-FLOOR(E1344/表格4[[#This Row],[Close]],1)*表格4[[#This Row],[Close]],IF(表格4[[#This Row],[Suggestion]]="Sell",E1344+F1344*表格4[[#This Row],[Close]],E1344))</f>
        <v>3.3900000000430737</v>
      </c>
      <c r="F1345" s="1">
        <f>IF(表格4[[#This Row],[Suggestion]]="Buy",F1344+FLOOR(E1344/表格4[[#This Row],[Close]],1),IF(表格4[[#This Row],[Suggestion]]="Sell",0,F1344))</f>
        <v>1194</v>
      </c>
      <c r="G1345" s="5">
        <f>表格4[[#This Row],[Cash]]+表格4[[#This Row],[Stock Held]]*表格4[[#This Row],[Close]]</f>
        <v>75822.390000000043</v>
      </c>
      <c r="H1345" s="7">
        <f>(表格4[[#This Row],[Close]]-$B$2)/$B$2</f>
        <v>0.41268075639599544</v>
      </c>
      <c r="I1345" s="7">
        <f>(表格4[[#This Row],[Capital]]-$G$2)/$G$2</f>
        <v>-0.24177609999999958</v>
      </c>
    </row>
    <row r="1346" spans="1:9" x14ac:dyDescent="0.25">
      <c r="A1346" s="6">
        <v>40604</v>
      </c>
      <c r="B1346" s="1">
        <v>63.05</v>
      </c>
      <c r="C1346" s="4">
        <f t="shared" si="20"/>
        <v>63.333333333333336</v>
      </c>
      <c r="D1346" s="1" t="str">
        <f>IF(表格4[[#This Row],[Close]]&gt;表格4[[#This Row],[3-Day Average]],"Buy",IF(表格4[[#This Row],[Close]]&lt;表格4[[#This Row],[3-Day Average]],"Sell",""))</f>
        <v>Sell</v>
      </c>
      <c r="E1346" s="5">
        <f>IF(表格4[[#This Row],[Suggestion]]="Buy",E1345-FLOOR(E1345/表格4[[#This Row],[Close]],1)*表格4[[#This Row],[Close]],IF(表格4[[#This Row],[Suggestion]]="Sell",E1345+F1345*表格4[[#This Row],[Close]],E1345))</f>
        <v>75285.09000000004</v>
      </c>
      <c r="F1346" s="1">
        <f>IF(表格4[[#This Row],[Suggestion]]="Buy",F1345+FLOOR(E1345/表格4[[#This Row],[Close]],1),IF(表格4[[#This Row],[Suggestion]]="Sell",0,F1345))</f>
        <v>0</v>
      </c>
      <c r="G1346" s="5">
        <f>表格4[[#This Row],[Cash]]+表格4[[#This Row],[Stock Held]]*表格4[[#This Row],[Close]]</f>
        <v>75285.09000000004</v>
      </c>
      <c r="H1346" s="7">
        <f>(表格4[[#This Row],[Close]]-$B$2)/$B$2</f>
        <v>0.40266963292547259</v>
      </c>
      <c r="I1346" s="7">
        <f>(表格4[[#This Row],[Capital]]-$G$2)/$G$2</f>
        <v>-0.24714909999999959</v>
      </c>
    </row>
    <row r="1347" spans="1:9" x14ac:dyDescent="0.25">
      <c r="A1347" s="6">
        <v>40605</v>
      </c>
      <c r="B1347" s="1">
        <v>63.1</v>
      </c>
      <c r="C1347" s="4">
        <f t="shared" si="20"/>
        <v>63.216666666666669</v>
      </c>
      <c r="D1347" s="1" t="str">
        <f>IF(表格4[[#This Row],[Close]]&gt;表格4[[#This Row],[3-Day Average]],"Buy",IF(表格4[[#This Row],[Close]]&lt;表格4[[#This Row],[3-Day Average]],"Sell",""))</f>
        <v>Sell</v>
      </c>
      <c r="E1347" s="5">
        <f>IF(表格4[[#This Row],[Suggestion]]="Buy",E1346-FLOOR(E1346/表格4[[#This Row],[Close]],1)*表格4[[#This Row],[Close]],IF(表格4[[#This Row],[Suggestion]]="Sell",E1346+F1346*表格4[[#This Row],[Close]],E1346))</f>
        <v>75285.09000000004</v>
      </c>
      <c r="F1347" s="1">
        <f>IF(表格4[[#This Row],[Suggestion]]="Buy",F1346+FLOOR(E1346/表格4[[#This Row],[Close]],1),IF(表格4[[#This Row],[Suggestion]]="Sell",0,F1346))</f>
        <v>0</v>
      </c>
      <c r="G1347" s="5">
        <f>表格4[[#This Row],[Cash]]+表格4[[#This Row],[Stock Held]]*表格4[[#This Row],[Close]]</f>
        <v>75285.09000000004</v>
      </c>
      <c r="H1347" s="7">
        <f>(表格4[[#This Row],[Close]]-$B$2)/$B$2</f>
        <v>0.403781979977753</v>
      </c>
      <c r="I1347" s="7">
        <f>(表格4[[#This Row],[Capital]]-$G$2)/$G$2</f>
        <v>-0.24714909999999959</v>
      </c>
    </row>
    <row r="1348" spans="1:9" x14ac:dyDescent="0.25">
      <c r="A1348" s="6">
        <v>40606</v>
      </c>
      <c r="B1348" s="1">
        <v>63.1</v>
      </c>
      <c r="C1348" s="4">
        <f t="shared" si="20"/>
        <v>63.083333333333336</v>
      </c>
      <c r="D1348" s="1" t="str">
        <f>IF(表格4[[#This Row],[Close]]&gt;表格4[[#This Row],[3-Day Average]],"Buy",IF(表格4[[#This Row],[Close]]&lt;表格4[[#This Row],[3-Day Average]],"Sell",""))</f>
        <v>Buy</v>
      </c>
      <c r="E1348" s="5">
        <f>IF(表格4[[#This Row],[Suggestion]]="Buy",E1347-FLOOR(E1347/表格4[[#This Row],[Close]],1)*表格4[[#This Row],[Close]],IF(表格4[[#This Row],[Suggestion]]="Sell",E1347+F1347*表格4[[#This Row],[Close]],E1347))</f>
        <v>6.7900000000372529</v>
      </c>
      <c r="F1348" s="1">
        <f>IF(表格4[[#This Row],[Suggestion]]="Buy",F1347+FLOOR(E1347/表格4[[#This Row],[Close]],1),IF(表格4[[#This Row],[Suggestion]]="Sell",0,F1347))</f>
        <v>1193</v>
      </c>
      <c r="G1348" s="5">
        <f>表格4[[#This Row],[Cash]]+表格4[[#This Row],[Stock Held]]*表格4[[#This Row],[Close]]</f>
        <v>75285.09000000004</v>
      </c>
      <c r="H1348" s="7">
        <f>(表格4[[#This Row],[Close]]-$B$2)/$B$2</f>
        <v>0.403781979977753</v>
      </c>
      <c r="I1348" s="7">
        <f>(表格4[[#This Row],[Capital]]-$G$2)/$G$2</f>
        <v>-0.24714909999999959</v>
      </c>
    </row>
    <row r="1349" spans="1:9" x14ac:dyDescent="0.25">
      <c r="A1349" s="6">
        <v>40609</v>
      </c>
      <c r="B1349" s="1">
        <v>63.1</v>
      </c>
      <c r="C1349" s="4">
        <f t="shared" ref="C1349:C1412" si="21">AVERAGE(B1347:B1349)</f>
        <v>63.1</v>
      </c>
      <c r="D1349" s="1" t="str">
        <f>IF(表格4[[#This Row],[Close]]&gt;表格4[[#This Row],[3-Day Average]],"Buy",IF(表格4[[#This Row],[Close]]&lt;表格4[[#This Row],[3-Day Average]],"Sell",""))</f>
        <v/>
      </c>
      <c r="E1349" s="5">
        <f>IF(表格4[[#This Row],[Suggestion]]="Buy",E1348-FLOOR(E1348/表格4[[#This Row],[Close]],1)*表格4[[#This Row],[Close]],IF(表格4[[#This Row],[Suggestion]]="Sell",E1348+F1348*表格4[[#This Row],[Close]],E1348))</f>
        <v>6.7900000000372529</v>
      </c>
      <c r="F1349" s="1">
        <f>IF(表格4[[#This Row],[Suggestion]]="Buy",F1348+FLOOR(E1348/表格4[[#This Row],[Close]],1),IF(表格4[[#This Row],[Suggestion]]="Sell",0,F1348))</f>
        <v>1193</v>
      </c>
      <c r="G1349" s="5">
        <f>表格4[[#This Row],[Cash]]+表格4[[#This Row],[Stock Held]]*表格4[[#This Row],[Close]]</f>
        <v>75285.09000000004</v>
      </c>
      <c r="H1349" s="7">
        <f>(表格4[[#This Row],[Close]]-$B$2)/$B$2</f>
        <v>0.403781979977753</v>
      </c>
      <c r="I1349" s="7">
        <f>(表格4[[#This Row],[Capital]]-$G$2)/$G$2</f>
        <v>-0.24714909999999959</v>
      </c>
    </row>
    <row r="1350" spans="1:9" x14ac:dyDescent="0.25">
      <c r="A1350" s="6">
        <v>40610</v>
      </c>
      <c r="B1350" s="1">
        <v>63.7</v>
      </c>
      <c r="C1350" s="4">
        <f t="shared" si="21"/>
        <v>63.300000000000004</v>
      </c>
      <c r="D1350" s="1" t="str">
        <f>IF(表格4[[#This Row],[Close]]&gt;表格4[[#This Row],[3-Day Average]],"Buy",IF(表格4[[#This Row],[Close]]&lt;表格4[[#This Row],[3-Day Average]],"Sell",""))</f>
        <v>Buy</v>
      </c>
      <c r="E1350" s="5">
        <f>IF(表格4[[#This Row],[Suggestion]]="Buy",E1349-FLOOR(E1349/表格4[[#This Row],[Close]],1)*表格4[[#This Row],[Close]],IF(表格4[[#This Row],[Suggestion]]="Sell",E1349+F1349*表格4[[#This Row],[Close]],E1349))</f>
        <v>6.7900000000372529</v>
      </c>
      <c r="F1350" s="1">
        <f>IF(表格4[[#This Row],[Suggestion]]="Buy",F1349+FLOOR(E1349/表格4[[#This Row],[Close]],1),IF(表格4[[#This Row],[Suggestion]]="Sell",0,F1349))</f>
        <v>1193</v>
      </c>
      <c r="G1350" s="5">
        <f>表格4[[#This Row],[Cash]]+表格4[[#This Row],[Stock Held]]*表格4[[#This Row],[Close]]</f>
        <v>76000.890000000043</v>
      </c>
      <c r="H1350" s="7">
        <f>(表格4[[#This Row],[Close]]-$B$2)/$B$2</f>
        <v>0.41713014460511677</v>
      </c>
      <c r="I1350" s="7">
        <f>(表格4[[#This Row],[Capital]]-$G$2)/$G$2</f>
        <v>-0.23999109999999957</v>
      </c>
    </row>
    <row r="1351" spans="1:9" x14ac:dyDescent="0.25">
      <c r="A1351" s="6">
        <v>40611</v>
      </c>
      <c r="B1351" s="1">
        <v>64.150000000000006</v>
      </c>
      <c r="C1351" s="4">
        <f t="shared" si="21"/>
        <v>63.650000000000006</v>
      </c>
      <c r="D1351" s="1" t="str">
        <f>IF(表格4[[#This Row],[Close]]&gt;表格4[[#This Row],[3-Day Average]],"Buy",IF(表格4[[#This Row],[Close]]&lt;表格4[[#This Row],[3-Day Average]],"Sell",""))</f>
        <v>Buy</v>
      </c>
      <c r="E1351" s="5">
        <f>IF(表格4[[#This Row],[Suggestion]]="Buy",E1350-FLOOR(E1350/表格4[[#This Row],[Close]],1)*表格4[[#This Row],[Close]],IF(表格4[[#This Row],[Suggestion]]="Sell",E1350+F1350*表格4[[#This Row],[Close]],E1350))</f>
        <v>6.7900000000372529</v>
      </c>
      <c r="F1351" s="1">
        <f>IF(表格4[[#This Row],[Suggestion]]="Buy",F1350+FLOOR(E1350/表格4[[#This Row],[Close]],1),IF(表格4[[#This Row],[Suggestion]]="Sell",0,F1350))</f>
        <v>1193</v>
      </c>
      <c r="G1351" s="5">
        <f>表格4[[#This Row],[Cash]]+表格4[[#This Row],[Stock Held]]*表格4[[#This Row],[Close]]</f>
        <v>76537.740000000049</v>
      </c>
      <c r="H1351" s="7">
        <f>(表格4[[#This Row],[Close]]-$B$2)/$B$2</f>
        <v>0.42714126807563962</v>
      </c>
      <c r="I1351" s="7">
        <f>(表格4[[#This Row],[Capital]]-$G$2)/$G$2</f>
        <v>-0.23462259999999951</v>
      </c>
    </row>
    <row r="1352" spans="1:9" x14ac:dyDescent="0.25">
      <c r="A1352" s="6">
        <v>40612</v>
      </c>
      <c r="B1352" s="1">
        <v>64.2</v>
      </c>
      <c r="C1352" s="4">
        <f t="shared" si="21"/>
        <v>64.016666666666666</v>
      </c>
      <c r="D1352" s="1" t="str">
        <f>IF(表格4[[#This Row],[Close]]&gt;表格4[[#This Row],[3-Day Average]],"Buy",IF(表格4[[#This Row],[Close]]&lt;表格4[[#This Row],[3-Day Average]],"Sell",""))</f>
        <v>Buy</v>
      </c>
      <c r="E1352" s="5">
        <f>IF(表格4[[#This Row],[Suggestion]]="Buy",E1351-FLOOR(E1351/表格4[[#This Row],[Close]],1)*表格4[[#This Row],[Close]],IF(表格4[[#This Row],[Suggestion]]="Sell",E1351+F1351*表格4[[#This Row],[Close]],E1351))</f>
        <v>6.7900000000372529</v>
      </c>
      <c r="F1352" s="1">
        <f>IF(表格4[[#This Row],[Suggestion]]="Buy",F1351+FLOOR(E1351/表格4[[#This Row],[Close]],1),IF(表格4[[#This Row],[Suggestion]]="Sell",0,F1351))</f>
        <v>1193</v>
      </c>
      <c r="G1352" s="5">
        <f>表格4[[#This Row],[Cash]]+表格4[[#This Row],[Stock Held]]*表格4[[#This Row],[Close]]</f>
        <v>76597.390000000043</v>
      </c>
      <c r="H1352" s="7">
        <f>(表格4[[#This Row],[Close]]-$B$2)/$B$2</f>
        <v>0.42825361512791987</v>
      </c>
      <c r="I1352" s="7">
        <f>(表格4[[#This Row],[Capital]]-$G$2)/$G$2</f>
        <v>-0.23402609999999957</v>
      </c>
    </row>
    <row r="1353" spans="1:9" x14ac:dyDescent="0.25">
      <c r="A1353" s="6">
        <v>40613</v>
      </c>
      <c r="B1353" s="1">
        <v>63.7</v>
      </c>
      <c r="C1353" s="4">
        <f t="shared" si="21"/>
        <v>64.016666666666666</v>
      </c>
      <c r="D1353" s="1" t="str">
        <f>IF(表格4[[#This Row],[Close]]&gt;表格4[[#This Row],[3-Day Average]],"Buy",IF(表格4[[#This Row],[Close]]&lt;表格4[[#This Row],[3-Day Average]],"Sell",""))</f>
        <v>Sell</v>
      </c>
      <c r="E1353" s="5">
        <f>IF(表格4[[#This Row],[Suggestion]]="Buy",E1352-FLOOR(E1352/表格4[[#This Row],[Close]],1)*表格4[[#This Row],[Close]],IF(表格4[[#This Row],[Suggestion]]="Sell",E1352+F1352*表格4[[#This Row],[Close]],E1352))</f>
        <v>76000.890000000043</v>
      </c>
      <c r="F1353" s="1">
        <f>IF(表格4[[#This Row],[Suggestion]]="Buy",F1352+FLOOR(E1352/表格4[[#This Row],[Close]],1),IF(表格4[[#This Row],[Suggestion]]="Sell",0,F1352))</f>
        <v>0</v>
      </c>
      <c r="G1353" s="5">
        <f>表格4[[#This Row],[Cash]]+表格4[[#This Row],[Stock Held]]*表格4[[#This Row],[Close]]</f>
        <v>76000.890000000043</v>
      </c>
      <c r="H1353" s="7">
        <f>(表格4[[#This Row],[Close]]-$B$2)/$B$2</f>
        <v>0.41713014460511677</v>
      </c>
      <c r="I1353" s="7">
        <f>(表格4[[#This Row],[Capital]]-$G$2)/$G$2</f>
        <v>-0.23999109999999957</v>
      </c>
    </row>
    <row r="1354" spans="1:9" x14ac:dyDescent="0.25">
      <c r="A1354" s="6">
        <v>40616</v>
      </c>
      <c r="B1354" s="1">
        <v>64.599999999999994</v>
      </c>
      <c r="C1354" s="4">
        <f t="shared" si="21"/>
        <v>64.166666666666671</v>
      </c>
      <c r="D1354" s="1" t="str">
        <f>IF(表格4[[#This Row],[Close]]&gt;表格4[[#This Row],[3-Day Average]],"Buy",IF(表格4[[#This Row],[Close]]&lt;表格4[[#This Row],[3-Day Average]],"Sell",""))</f>
        <v>Buy</v>
      </c>
      <c r="E1354" s="5">
        <f>IF(表格4[[#This Row],[Suggestion]]="Buy",E1353-FLOOR(E1353/表格4[[#This Row],[Close]],1)*表格4[[#This Row],[Close]],IF(表格4[[#This Row],[Suggestion]]="Sell",E1353+F1353*表格4[[#This Row],[Close]],E1353))</f>
        <v>31.290000000051805</v>
      </c>
      <c r="F1354" s="1">
        <f>IF(表格4[[#This Row],[Suggestion]]="Buy",F1353+FLOOR(E1353/表格4[[#This Row],[Close]],1),IF(表格4[[#This Row],[Suggestion]]="Sell",0,F1353))</f>
        <v>1176</v>
      </c>
      <c r="G1354" s="5">
        <f>表格4[[#This Row],[Cash]]+表格4[[#This Row],[Stock Held]]*表格4[[#This Row],[Close]]</f>
        <v>76000.890000000043</v>
      </c>
      <c r="H1354" s="7">
        <f>(表格4[[#This Row],[Close]]-$B$2)/$B$2</f>
        <v>0.4371523915461622</v>
      </c>
      <c r="I1354" s="7">
        <f>(表格4[[#This Row],[Capital]]-$G$2)/$G$2</f>
        <v>-0.23999109999999957</v>
      </c>
    </row>
    <row r="1355" spans="1:9" x14ac:dyDescent="0.25">
      <c r="A1355" s="6">
        <v>40617</v>
      </c>
      <c r="B1355" s="1">
        <v>62.6</v>
      </c>
      <c r="C1355" s="4">
        <f t="shared" si="21"/>
        <v>63.633333333333333</v>
      </c>
      <c r="D1355" s="1" t="str">
        <f>IF(表格4[[#This Row],[Close]]&gt;表格4[[#This Row],[3-Day Average]],"Buy",IF(表格4[[#This Row],[Close]]&lt;表格4[[#This Row],[3-Day Average]],"Sell",""))</f>
        <v>Sell</v>
      </c>
      <c r="E1355" s="5">
        <f>IF(表格4[[#This Row],[Suggestion]]="Buy",E1354-FLOOR(E1354/表格4[[#This Row],[Close]],1)*表格4[[#This Row],[Close]],IF(表格4[[#This Row],[Suggestion]]="Sell",E1354+F1354*表格4[[#This Row],[Close]],E1354))</f>
        <v>73648.890000000058</v>
      </c>
      <c r="F1355" s="1">
        <f>IF(表格4[[#This Row],[Suggestion]]="Buy",F1354+FLOOR(E1354/表格4[[#This Row],[Close]],1),IF(表格4[[#This Row],[Suggestion]]="Sell",0,F1354))</f>
        <v>0</v>
      </c>
      <c r="G1355" s="5">
        <f>表格4[[#This Row],[Cash]]+表格4[[#This Row],[Stock Held]]*表格4[[#This Row],[Close]]</f>
        <v>73648.890000000058</v>
      </c>
      <c r="H1355" s="7">
        <f>(表格4[[#This Row],[Close]]-$B$2)/$B$2</f>
        <v>0.3926585094549499</v>
      </c>
      <c r="I1355" s="7">
        <f>(表格4[[#This Row],[Capital]]-$G$2)/$G$2</f>
        <v>-0.26351109999999944</v>
      </c>
    </row>
    <row r="1356" spans="1:9" x14ac:dyDescent="0.25">
      <c r="A1356" s="6">
        <v>40618</v>
      </c>
      <c r="B1356" s="1">
        <v>62.25</v>
      </c>
      <c r="C1356" s="4">
        <f t="shared" si="21"/>
        <v>63.15</v>
      </c>
      <c r="D1356" s="1" t="str">
        <f>IF(表格4[[#This Row],[Close]]&gt;表格4[[#This Row],[3-Day Average]],"Buy",IF(表格4[[#This Row],[Close]]&lt;表格4[[#This Row],[3-Day Average]],"Sell",""))</f>
        <v>Sell</v>
      </c>
      <c r="E1356" s="5">
        <f>IF(表格4[[#This Row],[Suggestion]]="Buy",E1355-FLOOR(E1355/表格4[[#This Row],[Close]],1)*表格4[[#This Row],[Close]],IF(表格4[[#This Row],[Suggestion]]="Sell",E1355+F1355*表格4[[#This Row],[Close]],E1355))</f>
        <v>73648.890000000058</v>
      </c>
      <c r="F1356" s="1">
        <f>IF(表格4[[#This Row],[Suggestion]]="Buy",F1355+FLOOR(E1355/表格4[[#This Row],[Close]],1),IF(表格4[[#This Row],[Suggestion]]="Sell",0,F1355))</f>
        <v>0</v>
      </c>
      <c r="G1356" s="5">
        <f>表格4[[#This Row],[Cash]]+表格4[[#This Row],[Stock Held]]*表格4[[#This Row],[Close]]</f>
        <v>73648.890000000058</v>
      </c>
      <c r="H1356" s="7">
        <f>(表格4[[#This Row],[Close]]-$B$2)/$B$2</f>
        <v>0.38487208008898766</v>
      </c>
      <c r="I1356" s="7">
        <f>(表格4[[#This Row],[Capital]]-$G$2)/$G$2</f>
        <v>-0.26351109999999944</v>
      </c>
    </row>
    <row r="1357" spans="1:9" x14ac:dyDescent="0.25">
      <c r="A1357" s="6">
        <v>40619</v>
      </c>
      <c r="B1357" s="1">
        <v>61.1</v>
      </c>
      <c r="C1357" s="4">
        <f t="shared" si="21"/>
        <v>61.983333333333327</v>
      </c>
      <c r="D1357" s="1" t="str">
        <f>IF(表格4[[#This Row],[Close]]&gt;表格4[[#This Row],[3-Day Average]],"Buy",IF(表格4[[#This Row],[Close]]&lt;表格4[[#This Row],[3-Day Average]],"Sell",""))</f>
        <v>Sell</v>
      </c>
      <c r="E1357" s="5">
        <f>IF(表格4[[#This Row],[Suggestion]]="Buy",E1356-FLOOR(E1356/表格4[[#This Row],[Close]],1)*表格4[[#This Row],[Close]],IF(表格4[[#This Row],[Suggestion]]="Sell",E1356+F1356*表格4[[#This Row],[Close]],E1356))</f>
        <v>73648.890000000058</v>
      </c>
      <c r="F1357" s="1">
        <f>IF(表格4[[#This Row],[Suggestion]]="Buy",F1356+FLOOR(E1356/表格4[[#This Row],[Close]],1),IF(表格4[[#This Row],[Suggestion]]="Sell",0,F1356))</f>
        <v>0</v>
      </c>
      <c r="G1357" s="5">
        <f>表格4[[#This Row],[Cash]]+表格4[[#This Row],[Stock Held]]*表格4[[#This Row],[Close]]</f>
        <v>73648.890000000058</v>
      </c>
      <c r="H1357" s="7">
        <f>(表格4[[#This Row],[Close]]-$B$2)/$B$2</f>
        <v>0.35928809788654054</v>
      </c>
      <c r="I1357" s="7">
        <f>(表格4[[#This Row],[Capital]]-$G$2)/$G$2</f>
        <v>-0.26351109999999944</v>
      </c>
    </row>
    <row r="1358" spans="1:9" x14ac:dyDescent="0.25">
      <c r="A1358" s="6">
        <v>40620</v>
      </c>
      <c r="B1358" s="1">
        <v>59.95</v>
      </c>
      <c r="C1358" s="4">
        <f t="shared" si="21"/>
        <v>61.1</v>
      </c>
      <c r="D1358" s="1" t="str">
        <f>IF(表格4[[#This Row],[Close]]&gt;表格4[[#This Row],[3-Day Average]],"Buy",IF(表格4[[#This Row],[Close]]&lt;表格4[[#This Row],[3-Day Average]],"Sell",""))</f>
        <v>Sell</v>
      </c>
      <c r="E1358" s="5">
        <f>IF(表格4[[#This Row],[Suggestion]]="Buy",E1357-FLOOR(E1357/表格4[[#This Row],[Close]],1)*表格4[[#This Row],[Close]],IF(表格4[[#This Row],[Suggestion]]="Sell",E1357+F1357*表格4[[#This Row],[Close]],E1357))</f>
        <v>73648.890000000058</v>
      </c>
      <c r="F1358" s="1">
        <f>IF(表格4[[#This Row],[Suggestion]]="Buy",F1357+FLOOR(E1357/表格4[[#This Row],[Close]],1),IF(表格4[[#This Row],[Suggestion]]="Sell",0,F1357))</f>
        <v>0</v>
      </c>
      <c r="G1358" s="5">
        <f>表格4[[#This Row],[Cash]]+表格4[[#This Row],[Stock Held]]*表格4[[#This Row],[Close]]</f>
        <v>73648.890000000058</v>
      </c>
      <c r="H1358" s="7">
        <f>(表格4[[#This Row],[Close]]-$B$2)/$B$2</f>
        <v>0.33370411568409342</v>
      </c>
      <c r="I1358" s="7">
        <f>(表格4[[#This Row],[Capital]]-$G$2)/$G$2</f>
        <v>-0.26351109999999944</v>
      </c>
    </row>
    <row r="1359" spans="1:9" x14ac:dyDescent="0.25">
      <c r="A1359" s="6">
        <v>40623</v>
      </c>
      <c r="B1359" s="1">
        <v>61.35</v>
      </c>
      <c r="C1359" s="4">
        <f t="shared" si="21"/>
        <v>60.800000000000004</v>
      </c>
      <c r="D1359" s="1" t="str">
        <f>IF(表格4[[#This Row],[Close]]&gt;表格4[[#This Row],[3-Day Average]],"Buy",IF(表格4[[#This Row],[Close]]&lt;表格4[[#This Row],[3-Day Average]],"Sell",""))</f>
        <v>Buy</v>
      </c>
      <c r="E1359" s="5">
        <f>IF(表格4[[#This Row],[Suggestion]]="Buy",E1358-FLOOR(E1358/表格4[[#This Row],[Close]],1)*表格4[[#This Row],[Close]],IF(表格4[[#This Row],[Suggestion]]="Sell",E1358+F1358*表格4[[#This Row],[Close]],E1358))</f>
        <v>28.890000000057626</v>
      </c>
      <c r="F1359" s="1">
        <f>IF(表格4[[#This Row],[Suggestion]]="Buy",F1358+FLOOR(E1358/表格4[[#This Row],[Close]],1),IF(表格4[[#This Row],[Suggestion]]="Sell",0,F1358))</f>
        <v>1200</v>
      </c>
      <c r="G1359" s="5">
        <f>表格4[[#This Row],[Cash]]+表格4[[#This Row],[Stock Held]]*表格4[[#This Row],[Close]]</f>
        <v>73648.890000000058</v>
      </c>
      <c r="H1359" s="7">
        <f>(表格4[[#This Row],[Close]]-$B$2)/$B$2</f>
        <v>0.36484983314794212</v>
      </c>
      <c r="I1359" s="7">
        <f>(表格4[[#This Row],[Capital]]-$G$2)/$G$2</f>
        <v>-0.26351109999999944</v>
      </c>
    </row>
    <row r="1360" spans="1:9" x14ac:dyDescent="0.25">
      <c r="A1360" s="6">
        <v>40624</v>
      </c>
      <c r="B1360" s="1">
        <v>61.85</v>
      </c>
      <c r="C1360" s="4">
        <f t="shared" si="21"/>
        <v>61.050000000000004</v>
      </c>
      <c r="D1360" s="1" t="str">
        <f>IF(表格4[[#This Row],[Close]]&gt;表格4[[#This Row],[3-Day Average]],"Buy",IF(表格4[[#This Row],[Close]]&lt;表格4[[#This Row],[3-Day Average]],"Sell",""))</f>
        <v>Buy</v>
      </c>
      <c r="E1360" s="5">
        <f>IF(表格4[[#This Row],[Suggestion]]="Buy",E1359-FLOOR(E1359/表格4[[#This Row],[Close]],1)*表格4[[#This Row],[Close]],IF(表格4[[#This Row],[Suggestion]]="Sell",E1359+F1359*表格4[[#This Row],[Close]],E1359))</f>
        <v>28.890000000057626</v>
      </c>
      <c r="F1360" s="1">
        <f>IF(表格4[[#This Row],[Suggestion]]="Buy",F1359+FLOOR(E1359/表格4[[#This Row],[Close]],1),IF(表格4[[#This Row],[Suggestion]]="Sell",0,F1359))</f>
        <v>1200</v>
      </c>
      <c r="G1360" s="5">
        <f>表格4[[#This Row],[Cash]]+表格4[[#This Row],[Stock Held]]*表格4[[#This Row],[Close]]</f>
        <v>74248.890000000058</v>
      </c>
      <c r="H1360" s="7">
        <f>(表格4[[#This Row],[Close]]-$B$2)/$B$2</f>
        <v>0.37597330367074522</v>
      </c>
      <c r="I1360" s="7">
        <f>(表格4[[#This Row],[Capital]]-$G$2)/$G$2</f>
        <v>-0.25751109999999944</v>
      </c>
    </row>
    <row r="1361" spans="1:9" x14ac:dyDescent="0.25">
      <c r="A1361" s="6">
        <v>40625</v>
      </c>
      <c r="B1361" s="1">
        <v>61.8</v>
      </c>
      <c r="C1361" s="4">
        <f t="shared" si="21"/>
        <v>61.666666666666664</v>
      </c>
      <c r="D1361" s="1" t="str">
        <f>IF(表格4[[#This Row],[Close]]&gt;表格4[[#This Row],[3-Day Average]],"Buy",IF(表格4[[#This Row],[Close]]&lt;表格4[[#This Row],[3-Day Average]],"Sell",""))</f>
        <v>Buy</v>
      </c>
      <c r="E1361" s="5">
        <f>IF(表格4[[#This Row],[Suggestion]]="Buy",E1360-FLOOR(E1360/表格4[[#This Row],[Close]],1)*表格4[[#This Row],[Close]],IF(表格4[[#This Row],[Suggestion]]="Sell",E1360+F1360*表格4[[#This Row],[Close]],E1360))</f>
        <v>28.890000000057626</v>
      </c>
      <c r="F1361" s="1">
        <f>IF(表格4[[#This Row],[Suggestion]]="Buy",F1360+FLOOR(E1360/表格4[[#This Row],[Close]],1),IF(表格4[[#This Row],[Suggestion]]="Sell",0,F1360))</f>
        <v>1200</v>
      </c>
      <c r="G1361" s="5">
        <f>表格4[[#This Row],[Cash]]+表格4[[#This Row],[Stock Held]]*表格4[[#This Row],[Close]]</f>
        <v>74188.890000000058</v>
      </c>
      <c r="H1361" s="7">
        <f>(表格4[[#This Row],[Close]]-$B$2)/$B$2</f>
        <v>0.3748609566184648</v>
      </c>
      <c r="I1361" s="7">
        <f>(表格4[[#This Row],[Capital]]-$G$2)/$G$2</f>
        <v>-0.25811109999999943</v>
      </c>
    </row>
    <row r="1362" spans="1:9" x14ac:dyDescent="0.25">
      <c r="A1362" s="6">
        <v>40626</v>
      </c>
      <c r="B1362" s="1">
        <v>61.7</v>
      </c>
      <c r="C1362" s="4">
        <f t="shared" si="21"/>
        <v>61.783333333333339</v>
      </c>
      <c r="D1362" s="1" t="str">
        <f>IF(表格4[[#This Row],[Close]]&gt;表格4[[#This Row],[3-Day Average]],"Buy",IF(表格4[[#This Row],[Close]]&lt;表格4[[#This Row],[3-Day Average]],"Sell",""))</f>
        <v>Sell</v>
      </c>
      <c r="E1362" s="5">
        <f>IF(表格4[[#This Row],[Suggestion]]="Buy",E1361-FLOOR(E1361/表格4[[#This Row],[Close]],1)*表格4[[#This Row],[Close]],IF(表格4[[#This Row],[Suggestion]]="Sell",E1361+F1361*表格4[[#This Row],[Close]],E1361))</f>
        <v>74068.890000000058</v>
      </c>
      <c r="F1362" s="1">
        <f>IF(表格4[[#This Row],[Suggestion]]="Buy",F1361+FLOOR(E1361/表格4[[#This Row],[Close]],1),IF(表格4[[#This Row],[Suggestion]]="Sell",0,F1361))</f>
        <v>0</v>
      </c>
      <c r="G1362" s="5">
        <f>表格4[[#This Row],[Cash]]+表格4[[#This Row],[Stock Held]]*表格4[[#This Row],[Close]]</f>
        <v>74068.890000000058</v>
      </c>
      <c r="H1362" s="7">
        <f>(表格4[[#This Row],[Close]]-$B$2)/$B$2</f>
        <v>0.3726362625139043</v>
      </c>
      <c r="I1362" s="7">
        <f>(表格4[[#This Row],[Capital]]-$G$2)/$G$2</f>
        <v>-0.25931109999999941</v>
      </c>
    </row>
    <row r="1363" spans="1:9" x14ac:dyDescent="0.25">
      <c r="A1363" s="6">
        <v>40627</v>
      </c>
      <c r="B1363" s="1">
        <v>61.9</v>
      </c>
      <c r="C1363" s="4">
        <f t="shared" si="21"/>
        <v>61.800000000000004</v>
      </c>
      <c r="D1363" s="1" t="str">
        <f>IF(表格4[[#This Row],[Close]]&gt;表格4[[#This Row],[3-Day Average]],"Buy",IF(表格4[[#This Row],[Close]]&lt;表格4[[#This Row],[3-Day Average]],"Sell",""))</f>
        <v>Buy</v>
      </c>
      <c r="E1363" s="5">
        <f>IF(表格4[[#This Row],[Suggestion]]="Buy",E1362-FLOOR(E1362/表格4[[#This Row],[Close]],1)*表格4[[#This Row],[Close]],IF(表格4[[#This Row],[Suggestion]]="Sell",E1362+F1362*表格4[[#This Row],[Close]],E1362))</f>
        <v>36.490000000063446</v>
      </c>
      <c r="F1363" s="1">
        <f>IF(表格4[[#This Row],[Suggestion]]="Buy",F1362+FLOOR(E1362/表格4[[#This Row],[Close]],1),IF(表格4[[#This Row],[Suggestion]]="Sell",0,F1362))</f>
        <v>1196</v>
      </c>
      <c r="G1363" s="5">
        <f>表格4[[#This Row],[Cash]]+表格4[[#This Row],[Stock Held]]*表格4[[#This Row],[Close]]</f>
        <v>74068.890000000058</v>
      </c>
      <c r="H1363" s="7">
        <f>(表格4[[#This Row],[Close]]-$B$2)/$B$2</f>
        <v>0.37708565072302547</v>
      </c>
      <c r="I1363" s="7">
        <f>(表格4[[#This Row],[Capital]]-$G$2)/$G$2</f>
        <v>-0.25931109999999941</v>
      </c>
    </row>
    <row r="1364" spans="1:9" x14ac:dyDescent="0.25">
      <c r="A1364" s="6">
        <v>40630</v>
      </c>
      <c r="B1364" s="1">
        <v>62.35</v>
      </c>
      <c r="C1364" s="4">
        <f t="shared" si="21"/>
        <v>61.983333333333327</v>
      </c>
      <c r="D1364" s="1" t="str">
        <f>IF(表格4[[#This Row],[Close]]&gt;表格4[[#This Row],[3-Day Average]],"Buy",IF(表格4[[#This Row],[Close]]&lt;表格4[[#This Row],[3-Day Average]],"Sell",""))</f>
        <v>Buy</v>
      </c>
      <c r="E1364" s="5">
        <f>IF(表格4[[#This Row],[Suggestion]]="Buy",E1363-FLOOR(E1363/表格4[[#This Row],[Close]],1)*表格4[[#This Row],[Close]],IF(表格4[[#This Row],[Suggestion]]="Sell",E1363+F1363*表格4[[#This Row],[Close]],E1363))</f>
        <v>36.490000000063446</v>
      </c>
      <c r="F1364" s="1">
        <f>IF(表格4[[#This Row],[Suggestion]]="Buy",F1363+FLOOR(E1363/表格4[[#This Row],[Close]],1),IF(表格4[[#This Row],[Suggestion]]="Sell",0,F1363))</f>
        <v>1196</v>
      </c>
      <c r="G1364" s="5">
        <f>表格4[[#This Row],[Cash]]+表格4[[#This Row],[Stock Held]]*表格4[[#This Row],[Close]]</f>
        <v>74607.090000000069</v>
      </c>
      <c r="H1364" s="7">
        <f>(表格4[[#This Row],[Close]]-$B$2)/$B$2</f>
        <v>0.38709677419354832</v>
      </c>
      <c r="I1364" s="7">
        <f>(表格4[[#This Row],[Capital]]-$G$2)/$G$2</f>
        <v>-0.2539290999999993</v>
      </c>
    </row>
    <row r="1365" spans="1:9" x14ac:dyDescent="0.25">
      <c r="A1365" s="6">
        <v>40631</v>
      </c>
      <c r="B1365" s="1">
        <v>62.4</v>
      </c>
      <c r="C1365" s="4">
        <f t="shared" si="21"/>
        <v>62.216666666666669</v>
      </c>
      <c r="D1365" s="1" t="str">
        <f>IF(表格4[[#This Row],[Close]]&gt;表格4[[#This Row],[3-Day Average]],"Buy",IF(表格4[[#This Row],[Close]]&lt;表格4[[#This Row],[3-Day Average]],"Sell",""))</f>
        <v>Buy</v>
      </c>
      <c r="E1365" s="5">
        <f>IF(表格4[[#This Row],[Suggestion]]="Buy",E1364-FLOOR(E1364/表格4[[#This Row],[Close]],1)*表格4[[#This Row],[Close]],IF(表格4[[#This Row],[Suggestion]]="Sell",E1364+F1364*表格4[[#This Row],[Close]],E1364))</f>
        <v>36.490000000063446</v>
      </c>
      <c r="F1365" s="1">
        <f>IF(表格4[[#This Row],[Suggestion]]="Buy",F1364+FLOOR(E1364/表格4[[#This Row],[Close]],1),IF(表格4[[#This Row],[Suggestion]]="Sell",0,F1364))</f>
        <v>1196</v>
      </c>
      <c r="G1365" s="5">
        <f>表格4[[#This Row],[Cash]]+表格4[[#This Row],[Stock Held]]*表格4[[#This Row],[Close]]</f>
        <v>74666.890000000058</v>
      </c>
      <c r="H1365" s="7">
        <f>(表格4[[#This Row],[Close]]-$B$2)/$B$2</f>
        <v>0.38820912124582857</v>
      </c>
      <c r="I1365" s="7">
        <f>(表格4[[#This Row],[Capital]]-$G$2)/$G$2</f>
        <v>-0.25333109999999942</v>
      </c>
    </row>
    <row r="1366" spans="1:9" x14ac:dyDescent="0.25">
      <c r="A1366" s="6">
        <v>40632</v>
      </c>
      <c r="B1366" s="1">
        <v>62.75</v>
      </c>
      <c r="C1366" s="4">
        <f t="shared" si="21"/>
        <v>62.5</v>
      </c>
      <c r="D1366" s="1" t="str">
        <f>IF(表格4[[#This Row],[Close]]&gt;表格4[[#This Row],[3-Day Average]],"Buy",IF(表格4[[#This Row],[Close]]&lt;表格4[[#This Row],[3-Day Average]],"Sell",""))</f>
        <v>Buy</v>
      </c>
      <c r="E1366" s="5">
        <f>IF(表格4[[#This Row],[Suggestion]]="Buy",E1365-FLOOR(E1365/表格4[[#This Row],[Close]],1)*表格4[[#This Row],[Close]],IF(表格4[[#This Row],[Suggestion]]="Sell",E1365+F1365*表格4[[#This Row],[Close]],E1365))</f>
        <v>36.490000000063446</v>
      </c>
      <c r="F1366" s="1">
        <f>IF(表格4[[#This Row],[Suggestion]]="Buy",F1365+FLOOR(E1365/表格4[[#This Row],[Close]],1),IF(表格4[[#This Row],[Suggestion]]="Sell",0,F1365))</f>
        <v>1196</v>
      </c>
      <c r="G1366" s="5">
        <f>表格4[[#This Row],[Cash]]+表格4[[#This Row],[Stock Held]]*表格4[[#This Row],[Close]]</f>
        <v>75085.490000000063</v>
      </c>
      <c r="H1366" s="7">
        <f>(表格4[[#This Row],[Close]]-$B$2)/$B$2</f>
        <v>0.39599555061179081</v>
      </c>
      <c r="I1366" s="7">
        <f>(表格4[[#This Row],[Capital]]-$G$2)/$G$2</f>
        <v>-0.24914509999999937</v>
      </c>
    </row>
    <row r="1367" spans="1:9" x14ac:dyDescent="0.25">
      <c r="A1367" s="6">
        <v>40633</v>
      </c>
      <c r="B1367" s="1">
        <v>62.9</v>
      </c>
      <c r="C1367" s="4">
        <f t="shared" si="21"/>
        <v>62.683333333333337</v>
      </c>
      <c r="D1367" s="1" t="str">
        <f>IF(表格4[[#This Row],[Close]]&gt;表格4[[#This Row],[3-Day Average]],"Buy",IF(表格4[[#This Row],[Close]]&lt;表格4[[#This Row],[3-Day Average]],"Sell",""))</f>
        <v>Buy</v>
      </c>
      <c r="E1367" s="5">
        <f>IF(表格4[[#This Row],[Suggestion]]="Buy",E1366-FLOOR(E1366/表格4[[#This Row],[Close]],1)*表格4[[#This Row],[Close]],IF(表格4[[#This Row],[Suggestion]]="Sell",E1366+F1366*表格4[[#This Row],[Close]],E1366))</f>
        <v>36.490000000063446</v>
      </c>
      <c r="F1367" s="1">
        <f>IF(表格4[[#This Row],[Suggestion]]="Buy",F1366+FLOOR(E1366/表格4[[#This Row],[Close]],1),IF(表格4[[#This Row],[Suggestion]]="Sell",0,F1366))</f>
        <v>1196</v>
      </c>
      <c r="G1367" s="5">
        <f>表格4[[#This Row],[Cash]]+表格4[[#This Row],[Stock Held]]*表格4[[#This Row],[Close]]</f>
        <v>75264.890000000058</v>
      </c>
      <c r="H1367" s="7">
        <f>(表格4[[#This Row],[Close]]-$B$2)/$B$2</f>
        <v>0.39933259176863167</v>
      </c>
      <c r="I1367" s="7">
        <f>(表格4[[#This Row],[Capital]]-$G$2)/$G$2</f>
        <v>-0.24735109999999944</v>
      </c>
    </row>
    <row r="1368" spans="1:9" x14ac:dyDescent="0.25">
      <c r="A1368" s="6">
        <v>40634</v>
      </c>
      <c r="B1368" s="1">
        <v>63.25</v>
      </c>
      <c r="C1368" s="4">
        <f t="shared" si="21"/>
        <v>62.966666666666669</v>
      </c>
      <c r="D1368" s="1" t="str">
        <f>IF(表格4[[#This Row],[Close]]&gt;表格4[[#This Row],[3-Day Average]],"Buy",IF(表格4[[#This Row],[Close]]&lt;表格4[[#This Row],[3-Day Average]],"Sell",""))</f>
        <v>Buy</v>
      </c>
      <c r="E1368" s="5">
        <f>IF(表格4[[#This Row],[Suggestion]]="Buy",E1367-FLOOR(E1367/表格4[[#This Row],[Close]],1)*表格4[[#This Row],[Close]],IF(表格4[[#This Row],[Suggestion]]="Sell",E1367+F1367*表格4[[#This Row],[Close]],E1367))</f>
        <v>36.490000000063446</v>
      </c>
      <c r="F1368" s="1">
        <f>IF(表格4[[#This Row],[Suggestion]]="Buy",F1367+FLOOR(E1367/表格4[[#This Row],[Close]],1),IF(表格4[[#This Row],[Suggestion]]="Sell",0,F1367))</f>
        <v>1196</v>
      </c>
      <c r="G1368" s="5">
        <f>表格4[[#This Row],[Cash]]+表格4[[#This Row],[Stock Held]]*表格4[[#This Row],[Close]]</f>
        <v>75683.490000000063</v>
      </c>
      <c r="H1368" s="7">
        <f>(表格4[[#This Row],[Close]]-$B$2)/$B$2</f>
        <v>0.40711902113459392</v>
      </c>
      <c r="I1368" s="7">
        <f>(表格4[[#This Row],[Capital]]-$G$2)/$G$2</f>
        <v>-0.24316509999999936</v>
      </c>
    </row>
    <row r="1369" spans="1:9" x14ac:dyDescent="0.25">
      <c r="A1369" s="6">
        <v>40637</v>
      </c>
      <c r="B1369" s="1">
        <v>63.55</v>
      </c>
      <c r="C1369" s="4">
        <f t="shared" si="21"/>
        <v>63.233333333333327</v>
      </c>
      <c r="D1369" s="1" t="str">
        <f>IF(表格4[[#This Row],[Close]]&gt;表格4[[#This Row],[3-Day Average]],"Buy",IF(表格4[[#This Row],[Close]]&lt;表格4[[#This Row],[3-Day Average]],"Sell",""))</f>
        <v>Buy</v>
      </c>
      <c r="E1369" s="5">
        <f>IF(表格4[[#This Row],[Suggestion]]="Buy",E1368-FLOOR(E1368/表格4[[#This Row],[Close]],1)*表格4[[#This Row],[Close]],IF(表格4[[#This Row],[Suggestion]]="Sell",E1368+F1368*表格4[[#This Row],[Close]],E1368))</f>
        <v>36.490000000063446</v>
      </c>
      <c r="F1369" s="1">
        <f>IF(表格4[[#This Row],[Suggestion]]="Buy",F1368+FLOOR(E1368/表格4[[#This Row],[Close]],1),IF(表格4[[#This Row],[Suggestion]]="Sell",0,F1368))</f>
        <v>1196</v>
      </c>
      <c r="G1369" s="5">
        <f>表格4[[#This Row],[Cash]]+表格4[[#This Row],[Stock Held]]*表格4[[#This Row],[Close]]</f>
        <v>76042.290000000066</v>
      </c>
      <c r="H1369" s="7">
        <f>(表格4[[#This Row],[Close]]-$B$2)/$B$2</f>
        <v>0.41379310344827569</v>
      </c>
      <c r="I1369" s="7">
        <f>(表格4[[#This Row],[Capital]]-$G$2)/$G$2</f>
        <v>-0.23957709999999935</v>
      </c>
    </row>
    <row r="1370" spans="1:9" x14ac:dyDescent="0.25">
      <c r="A1370" s="6">
        <v>40639</v>
      </c>
      <c r="B1370" s="1">
        <v>63.7</v>
      </c>
      <c r="C1370" s="4">
        <f t="shared" si="21"/>
        <v>63.5</v>
      </c>
      <c r="D1370" s="1" t="str">
        <f>IF(表格4[[#This Row],[Close]]&gt;表格4[[#This Row],[3-Day Average]],"Buy",IF(表格4[[#This Row],[Close]]&lt;表格4[[#This Row],[3-Day Average]],"Sell",""))</f>
        <v>Buy</v>
      </c>
      <c r="E1370" s="5">
        <f>IF(表格4[[#This Row],[Suggestion]]="Buy",E1369-FLOOR(E1369/表格4[[#This Row],[Close]],1)*表格4[[#This Row],[Close]],IF(表格4[[#This Row],[Suggestion]]="Sell",E1369+F1369*表格4[[#This Row],[Close]],E1369))</f>
        <v>36.490000000063446</v>
      </c>
      <c r="F1370" s="1">
        <f>IF(表格4[[#This Row],[Suggestion]]="Buy",F1369+FLOOR(E1369/表格4[[#This Row],[Close]],1),IF(表格4[[#This Row],[Suggestion]]="Sell",0,F1369))</f>
        <v>1196</v>
      </c>
      <c r="G1370" s="5">
        <f>表格4[[#This Row],[Cash]]+表格4[[#This Row],[Stock Held]]*表格4[[#This Row],[Close]]</f>
        <v>76221.690000000061</v>
      </c>
      <c r="H1370" s="7">
        <f>(表格4[[#This Row],[Close]]-$B$2)/$B$2</f>
        <v>0.41713014460511677</v>
      </c>
      <c r="I1370" s="7">
        <f>(表格4[[#This Row],[Capital]]-$G$2)/$G$2</f>
        <v>-0.23778309999999939</v>
      </c>
    </row>
    <row r="1371" spans="1:9" x14ac:dyDescent="0.25">
      <c r="A1371" s="6">
        <v>40640</v>
      </c>
      <c r="B1371" s="1">
        <v>63.9</v>
      </c>
      <c r="C1371" s="4">
        <f t="shared" si="21"/>
        <v>63.716666666666669</v>
      </c>
      <c r="D1371" s="1" t="str">
        <f>IF(表格4[[#This Row],[Close]]&gt;表格4[[#This Row],[3-Day Average]],"Buy",IF(表格4[[#This Row],[Close]]&lt;表格4[[#This Row],[3-Day Average]],"Sell",""))</f>
        <v>Buy</v>
      </c>
      <c r="E1371" s="5">
        <f>IF(表格4[[#This Row],[Suggestion]]="Buy",E1370-FLOOR(E1370/表格4[[#This Row],[Close]],1)*表格4[[#This Row],[Close]],IF(表格4[[#This Row],[Suggestion]]="Sell",E1370+F1370*表格4[[#This Row],[Close]],E1370))</f>
        <v>36.490000000063446</v>
      </c>
      <c r="F1371" s="1">
        <f>IF(表格4[[#This Row],[Suggestion]]="Buy",F1370+FLOOR(E1370/表格4[[#This Row],[Close]],1),IF(表格4[[#This Row],[Suggestion]]="Sell",0,F1370))</f>
        <v>1196</v>
      </c>
      <c r="G1371" s="5">
        <f>表格4[[#This Row],[Cash]]+表格4[[#This Row],[Stock Held]]*表格4[[#This Row],[Close]]</f>
        <v>76460.890000000058</v>
      </c>
      <c r="H1371" s="7">
        <f>(表格4[[#This Row],[Close]]-$B$2)/$B$2</f>
        <v>0.42157953281423793</v>
      </c>
      <c r="I1371" s="7">
        <f>(表格4[[#This Row],[Capital]]-$G$2)/$G$2</f>
        <v>-0.23539109999999944</v>
      </c>
    </row>
    <row r="1372" spans="1:9" x14ac:dyDescent="0.25">
      <c r="A1372" s="6">
        <v>40641</v>
      </c>
      <c r="B1372" s="1">
        <v>63.8</v>
      </c>
      <c r="C1372" s="4">
        <f t="shared" si="21"/>
        <v>63.79999999999999</v>
      </c>
      <c r="D1372" s="1" t="str">
        <f>IF(表格4[[#This Row],[Close]]&gt;表格4[[#This Row],[3-Day Average]],"Buy",IF(表格4[[#This Row],[Close]]&lt;表格4[[#This Row],[3-Day Average]],"Sell",""))</f>
        <v/>
      </c>
      <c r="E1372" s="5">
        <f>IF(表格4[[#This Row],[Suggestion]]="Buy",E1371-FLOOR(E1371/表格4[[#This Row],[Close]],1)*表格4[[#This Row],[Close]],IF(表格4[[#This Row],[Suggestion]]="Sell",E1371+F1371*表格4[[#This Row],[Close]],E1371))</f>
        <v>36.490000000063446</v>
      </c>
      <c r="F1372" s="1">
        <f>IF(表格4[[#This Row],[Suggestion]]="Buy",F1371+FLOOR(E1371/表格4[[#This Row],[Close]],1),IF(表格4[[#This Row],[Suggestion]]="Sell",0,F1371))</f>
        <v>1196</v>
      </c>
      <c r="G1372" s="5">
        <f>表格4[[#This Row],[Cash]]+表格4[[#This Row],[Stock Held]]*表格4[[#This Row],[Close]]</f>
        <v>76341.290000000066</v>
      </c>
      <c r="H1372" s="7">
        <f>(表格4[[#This Row],[Close]]-$B$2)/$B$2</f>
        <v>0.41935483870967727</v>
      </c>
      <c r="I1372" s="7">
        <f>(表格4[[#This Row],[Capital]]-$G$2)/$G$2</f>
        <v>-0.23658709999999933</v>
      </c>
    </row>
    <row r="1373" spans="1:9" x14ac:dyDescent="0.25">
      <c r="A1373" s="6">
        <v>40644</v>
      </c>
      <c r="B1373" s="1">
        <v>63.8</v>
      </c>
      <c r="C1373" s="4">
        <f t="shared" si="21"/>
        <v>63.833333333333336</v>
      </c>
      <c r="D1373" s="1" t="str">
        <f>IF(表格4[[#This Row],[Close]]&gt;表格4[[#This Row],[3-Day Average]],"Buy",IF(表格4[[#This Row],[Close]]&lt;表格4[[#This Row],[3-Day Average]],"Sell",""))</f>
        <v>Sell</v>
      </c>
      <c r="E1373" s="5">
        <f>IF(表格4[[#This Row],[Suggestion]]="Buy",E1372-FLOOR(E1372/表格4[[#This Row],[Close]],1)*表格4[[#This Row],[Close]],IF(表格4[[#This Row],[Suggestion]]="Sell",E1372+F1372*表格4[[#This Row],[Close]],E1372))</f>
        <v>76341.290000000066</v>
      </c>
      <c r="F1373" s="1">
        <f>IF(表格4[[#This Row],[Suggestion]]="Buy",F1372+FLOOR(E1372/表格4[[#This Row],[Close]],1),IF(表格4[[#This Row],[Suggestion]]="Sell",0,F1372))</f>
        <v>0</v>
      </c>
      <c r="G1373" s="5">
        <f>表格4[[#This Row],[Cash]]+表格4[[#This Row],[Stock Held]]*表格4[[#This Row],[Close]]</f>
        <v>76341.290000000066</v>
      </c>
      <c r="H1373" s="7">
        <f>(表格4[[#This Row],[Close]]-$B$2)/$B$2</f>
        <v>0.41935483870967727</v>
      </c>
      <c r="I1373" s="7">
        <f>(表格4[[#This Row],[Capital]]-$G$2)/$G$2</f>
        <v>-0.23658709999999933</v>
      </c>
    </row>
    <row r="1374" spans="1:9" x14ac:dyDescent="0.25">
      <c r="A1374" s="6">
        <v>40645</v>
      </c>
      <c r="B1374" s="1">
        <v>63.75</v>
      </c>
      <c r="C1374" s="4">
        <f t="shared" si="21"/>
        <v>63.783333333333331</v>
      </c>
      <c r="D1374" s="1" t="str">
        <f>IF(表格4[[#This Row],[Close]]&gt;表格4[[#This Row],[3-Day Average]],"Buy",IF(表格4[[#This Row],[Close]]&lt;表格4[[#This Row],[3-Day Average]],"Sell",""))</f>
        <v>Sell</v>
      </c>
      <c r="E1374" s="5">
        <f>IF(表格4[[#This Row],[Suggestion]]="Buy",E1373-FLOOR(E1373/表格4[[#This Row],[Close]],1)*表格4[[#This Row],[Close]],IF(表格4[[#This Row],[Suggestion]]="Sell",E1373+F1373*表格4[[#This Row],[Close]],E1373))</f>
        <v>76341.290000000066</v>
      </c>
      <c r="F1374" s="1">
        <f>IF(表格4[[#This Row],[Suggestion]]="Buy",F1373+FLOOR(E1373/表格4[[#This Row],[Close]],1),IF(表格4[[#This Row],[Suggestion]]="Sell",0,F1373))</f>
        <v>0</v>
      </c>
      <c r="G1374" s="5">
        <f>表格4[[#This Row],[Cash]]+表格4[[#This Row],[Stock Held]]*表格4[[#This Row],[Close]]</f>
        <v>76341.290000000066</v>
      </c>
      <c r="H1374" s="7">
        <f>(表格4[[#This Row],[Close]]-$B$2)/$B$2</f>
        <v>0.41824249165739702</v>
      </c>
      <c r="I1374" s="7">
        <f>(表格4[[#This Row],[Capital]]-$G$2)/$G$2</f>
        <v>-0.23658709999999933</v>
      </c>
    </row>
    <row r="1375" spans="1:9" x14ac:dyDescent="0.25">
      <c r="A1375" s="6">
        <v>40646</v>
      </c>
      <c r="B1375" s="1">
        <v>64.05</v>
      </c>
      <c r="C1375" s="4">
        <f t="shared" si="21"/>
        <v>63.866666666666667</v>
      </c>
      <c r="D1375" s="1" t="str">
        <f>IF(表格4[[#This Row],[Close]]&gt;表格4[[#This Row],[3-Day Average]],"Buy",IF(表格4[[#This Row],[Close]]&lt;表格4[[#This Row],[3-Day Average]],"Sell",""))</f>
        <v>Buy</v>
      </c>
      <c r="E1375" s="5">
        <f>IF(表格4[[#This Row],[Suggestion]]="Buy",E1374-FLOOR(E1374/表格4[[#This Row],[Close]],1)*表格4[[#This Row],[Close]],IF(表格4[[#This Row],[Suggestion]]="Sell",E1374+F1374*表格4[[#This Row],[Close]],E1374))</f>
        <v>57.740000000063446</v>
      </c>
      <c r="F1375" s="1">
        <f>IF(表格4[[#This Row],[Suggestion]]="Buy",F1374+FLOOR(E1374/表格4[[#This Row],[Close]],1),IF(表格4[[#This Row],[Suggestion]]="Sell",0,F1374))</f>
        <v>1191</v>
      </c>
      <c r="G1375" s="5">
        <f>表格4[[#This Row],[Cash]]+表格4[[#This Row],[Stock Held]]*表格4[[#This Row],[Close]]</f>
        <v>76341.290000000066</v>
      </c>
      <c r="H1375" s="7">
        <f>(表格4[[#This Row],[Close]]-$B$2)/$B$2</f>
        <v>0.42491657397107885</v>
      </c>
      <c r="I1375" s="7">
        <f>(表格4[[#This Row],[Capital]]-$G$2)/$G$2</f>
        <v>-0.23658709999999933</v>
      </c>
    </row>
    <row r="1376" spans="1:9" x14ac:dyDescent="0.25">
      <c r="A1376" s="6">
        <v>40647</v>
      </c>
      <c r="B1376" s="1">
        <v>63.85</v>
      </c>
      <c r="C1376" s="4">
        <f t="shared" si="21"/>
        <v>63.883333333333333</v>
      </c>
      <c r="D1376" s="1" t="str">
        <f>IF(表格4[[#This Row],[Close]]&gt;表格4[[#This Row],[3-Day Average]],"Buy",IF(表格4[[#This Row],[Close]]&lt;表格4[[#This Row],[3-Day Average]],"Sell",""))</f>
        <v>Sell</v>
      </c>
      <c r="E1376" s="5">
        <f>IF(表格4[[#This Row],[Suggestion]]="Buy",E1375-FLOOR(E1375/表格4[[#This Row],[Close]],1)*表格4[[#This Row],[Close]],IF(表格4[[#This Row],[Suggestion]]="Sell",E1375+F1375*表格4[[#This Row],[Close]],E1375))</f>
        <v>76103.090000000069</v>
      </c>
      <c r="F1376" s="1">
        <f>IF(表格4[[#This Row],[Suggestion]]="Buy",F1375+FLOOR(E1375/表格4[[#This Row],[Close]],1),IF(表格4[[#This Row],[Suggestion]]="Sell",0,F1375))</f>
        <v>0</v>
      </c>
      <c r="G1376" s="5">
        <f>表格4[[#This Row],[Cash]]+表格4[[#This Row],[Stock Held]]*表格4[[#This Row],[Close]]</f>
        <v>76103.090000000069</v>
      </c>
      <c r="H1376" s="7">
        <f>(表格4[[#This Row],[Close]]-$B$2)/$B$2</f>
        <v>0.42046718576195768</v>
      </c>
      <c r="I1376" s="7">
        <f>(表格4[[#This Row],[Capital]]-$G$2)/$G$2</f>
        <v>-0.2389690999999993</v>
      </c>
    </row>
    <row r="1377" spans="1:9" x14ac:dyDescent="0.25">
      <c r="A1377" s="6">
        <v>40648</v>
      </c>
      <c r="B1377" s="1">
        <v>63.8</v>
      </c>
      <c r="C1377" s="4">
        <f t="shared" si="21"/>
        <v>63.9</v>
      </c>
      <c r="D1377" s="1" t="str">
        <f>IF(表格4[[#This Row],[Close]]&gt;表格4[[#This Row],[3-Day Average]],"Buy",IF(表格4[[#This Row],[Close]]&lt;表格4[[#This Row],[3-Day Average]],"Sell",""))</f>
        <v>Sell</v>
      </c>
      <c r="E1377" s="5">
        <f>IF(表格4[[#This Row],[Suggestion]]="Buy",E1376-FLOOR(E1376/表格4[[#This Row],[Close]],1)*表格4[[#This Row],[Close]],IF(表格4[[#This Row],[Suggestion]]="Sell",E1376+F1376*表格4[[#This Row],[Close]],E1376))</f>
        <v>76103.090000000069</v>
      </c>
      <c r="F1377" s="1">
        <f>IF(表格4[[#This Row],[Suggestion]]="Buy",F1376+FLOOR(E1376/表格4[[#This Row],[Close]],1),IF(表格4[[#This Row],[Suggestion]]="Sell",0,F1376))</f>
        <v>0</v>
      </c>
      <c r="G1377" s="5">
        <f>表格4[[#This Row],[Cash]]+表格4[[#This Row],[Stock Held]]*表格4[[#This Row],[Close]]</f>
        <v>76103.090000000069</v>
      </c>
      <c r="H1377" s="7">
        <f>(表格4[[#This Row],[Close]]-$B$2)/$B$2</f>
        <v>0.41935483870967727</v>
      </c>
      <c r="I1377" s="7">
        <f>(表格4[[#This Row],[Capital]]-$G$2)/$G$2</f>
        <v>-0.2389690999999993</v>
      </c>
    </row>
    <row r="1378" spans="1:9" x14ac:dyDescent="0.25">
      <c r="A1378" s="6">
        <v>40651</v>
      </c>
      <c r="B1378" s="1">
        <v>63.9</v>
      </c>
      <c r="C1378" s="4">
        <f t="shared" si="21"/>
        <v>63.85</v>
      </c>
      <c r="D1378" s="1" t="str">
        <f>IF(表格4[[#This Row],[Close]]&gt;表格4[[#This Row],[3-Day Average]],"Buy",IF(表格4[[#This Row],[Close]]&lt;表格4[[#This Row],[3-Day Average]],"Sell",""))</f>
        <v>Buy</v>
      </c>
      <c r="E1378" s="5">
        <f>IF(表格4[[#This Row],[Suggestion]]="Buy",E1377-FLOOR(E1377/表格4[[#This Row],[Close]],1)*表格4[[#This Row],[Close]],IF(表格4[[#This Row],[Suggestion]]="Sell",E1377+F1377*表格4[[#This Row],[Close]],E1377))</f>
        <v>62.090000000069267</v>
      </c>
      <c r="F1378" s="1">
        <f>IF(表格4[[#This Row],[Suggestion]]="Buy",F1377+FLOOR(E1377/表格4[[#This Row],[Close]],1),IF(表格4[[#This Row],[Suggestion]]="Sell",0,F1377))</f>
        <v>1190</v>
      </c>
      <c r="G1378" s="5">
        <f>表格4[[#This Row],[Cash]]+表格4[[#This Row],[Stock Held]]*表格4[[#This Row],[Close]]</f>
        <v>76103.090000000069</v>
      </c>
      <c r="H1378" s="7">
        <f>(表格4[[#This Row],[Close]]-$B$2)/$B$2</f>
        <v>0.42157953281423793</v>
      </c>
      <c r="I1378" s="7">
        <f>(表格4[[#This Row],[Capital]]-$G$2)/$G$2</f>
        <v>-0.2389690999999993</v>
      </c>
    </row>
    <row r="1379" spans="1:9" x14ac:dyDescent="0.25">
      <c r="A1379" s="6">
        <v>40652</v>
      </c>
      <c r="B1379" s="1">
        <v>63.5</v>
      </c>
      <c r="C1379" s="4">
        <f t="shared" si="21"/>
        <v>63.733333333333327</v>
      </c>
      <c r="D1379" s="1" t="str">
        <f>IF(表格4[[#This Row],[Close]]&gt;表格4[[#This Row],[3-Day Average]],"Buy",IF(表格4[[#This Row],[Close]]&lt;表格4[[#This Row],[3-Day Average]],"Sell",""))</f>
        <v>Sell</v>
      </c>
      <c r="E1379" s="5">
        <f>IF(表格4[[#This Row],[Suggestion]]="Buy",E1378-FLOOR(E1378/表格4[[#This Row],[Close]],1)*表格4[[#This Row],[Close]],IF(表格4[[#This Row],[Suggestion]]="Sell",E1378+F1378*表格4[[#This Row],[Close]],E1378))</f>
        <v>75627.090000000069</v>
      </c>
      <c r="F1379" s="1">
        <f>IF(表格4[[#This Row],[Suggestion]]="Buy",F1378+FLOOR(E1378/表格4[[#This Row],[Close]],1),IF(表格4[[#This Row],[Suggestion]]="Sell",0,F1378))</f>
        <v>0</v>
      </c>
      <c r="G1379" s="5">
        <f>表格4[[#This Row],[Cash]]+表格4[[#This Row],[Stock Held]]*表格4[[#This Row],[Close]]</f>
        <v>75627.090000000069</v>
      </c>
      <c r="H1379" s="7">
        <f>(表格4[[#This Row],[Close]]-$B$2)/$B$2</f>
        <v>0.41268075639599544</v>
      </c>
      <c r="I1379" s="7">
        <f>(表格4[[#This Row],[Capital]]-$G$2)/$G$2</f>
        <v>-0.24372909999999931</v>
      </c>
    </row>
    <row r="1380" spans="1:9" x14ac:dyDescent="0.25">
      <c r="A1380" s="6">
        <v>40653</v>
      </c>
      <c r="B1380" s="1">
        <v>63.35</v>
      </c>
      <c r="C1380" s="4">
        <f t="shared" si="21"/>
        <v>63.583333333333336</v>
      </c>
      <c r="D1380" s="1" t="str">
        <f>IF(表格4[[#This Row],[Close]]&gt;表格4[[#This Row],[3-Day Average]],"Buy",IF(表格4[[#This Row],[Close]]&lt;表格4[[#This Row],[3-Day Average]],"Sell",""))</f>
        <v>Sell</v>
      </c>
      <c r="E1380" s="5">
        <f>IF(表格4[[#This Row],[Suggestion]]="Buy",E1379-FLOOR(E1379/表格4[[#This Row],[Close]],1)*表格4[[#This Row],[Close]],IF(表格4[[#This Row],[Suggestion]]="Sell",E1379+F1379*表格4[[#This Row],[Close]],E1379))</f>
        <v>75627.090000000069</v>
      </c>
      <c r="F1380" s="1">
        <f>IF(表格4[[#This Row],[Suggestion]]="Buy",F1379+FLOOR(E1379/表格4[[#This Row],[Close]],1),IF(表格4[[#This Row],[Suggestion]]="Sell",0,F1379))</f>
        <v>0</v>
      </c>
      <c r="G1380" s="5">
        <f>表格4[[#This Row],[Cash]]+表格4[[#This Row],[Stock Held]]*表格4[[#This Row],[Close]]</f>
        <v>75627.090000000069</v>
      </c>
      <c r="H1380" s="7">
        <f>(表格4[[#This Row],[Close]]-$B$2)/$B$2</f>
        <v>0.40934371523915458</v>
      </c>
      <c r="I1380" s="7">
        <f>(表格4[[#This Row],[Capital]]-$G$2)/$G$2</f>
        <v>-0.24372909999999931</v>
      </c>
    </row>
    <row r="1381" spans="1:9" x14ac:dyDescent="0.25">
      <c r="A1381" s="6">
        <v>40654</v>
      </c>
      <c r="B1381" s="1">
        <v>63.9</v>
      </c>
      <c r="C1381" s="4">
        <f t="shared" si="21"/>
        <v>63.583333333333336</v>
      </c>
      <c r="D1381" s="1" t="str">
        <f>IF(表格4[[#This Row],[Close]]&gt;表格4[[#This Row],[3-Day Average]],"Buy",IF(表格4[[#This Row],[Close]]&lt;表格4[[#This Row],[3-Day Average]],"Sell",""))</f>
        <v>Buy</v>
      </c>
      <c r="E1381" s="5">
        <f>IF(表格4[[#This Row],[Suggestion]]="Buy",E1380-FLOOR(E1380/表格4[[#This Row],[Close]],1)*表格4[[#This Row],[Close]],IF(表格4[[#This Row],[Suggestion]]="Sell",E1380+F1380*表格4[[#This Row],[Close]],E1380))</f>
        <v>33.390000000072177</v>
      </c>
      <c r="F1381" s="1">
        <f>IF(表格4[[#This Row],[Suggestion]]="Buy",F1380+FLOOR(E1380/表格4[[#This Row],[Close]],1),IF(表格4[[#This Row],[Suggestion]]="Sell",0,F1380))</f>
        <v>1183</v>
      </c>
      <c r="G1381" s="5">
        <f>表格4[[#This Row],[Cash]]+表格4[[#This Row],[Stock Held]]*表格4[[#This Row],[Close]]</f>
        <v>75627.090000000069</v>
      </c>
      <c r="H1381" s="7">
        <f>(表格4[[#This Row],[Close]]-$B$2)/$B$2</f>
        <v>0.42157953281423793</v>
      </c>
      <c r="I1381" s="7">
        <f>(表格4[[#This Row],[Capital]]-$G$2)/$G$2</f>
        <v>-0.24372909999999931</v>
      </c>
    </row>
    <row r="1382" spans="1:9" x14ac:dyDescent="0.25">
      <c r="A1382" s="6">
        <v>40659</v>
      </c>
      <c r="B1382" s="1">
        <v>63.6</v>
      </c>
      <c r="C1382" s="4">
        <f t="shared" si="21"/>
        <v>63.616666666666667</v>
      </c>
      <c r="D1382" s="1" t="str">
        <f>IF(表格4[[#This Row],[Close]]&gt;表格4[[#This Row],[3-Day Average]],"Buy",IF(表格4[[#This Row],[Close]]&lt;表格4[[#This Row],[3-Day Average]],"Sell",""))</f>
        <v>Sell</v>
      </c>
      <c r="E1382" s="5">
        <f>IF(表格4[[#This Row],[Suggestion]]="Buy",E1381-FLOOR(E1381/表格4[[#This Row],[Close]],1)*表格4[[#This Row],[Close]],IF(表格4[[#This Row],[Suggestion]]="Sell",E1381+F1381*表格4[[#This Row],[Close]],E1381))</f>
        <v>75272.190000000075</v>
      </c>
      <c r="F1382" s="1">
        <f>IF(表格4[[#This Row],[Suggestion]]="Buy",F1381+FLOOR(E1381/表格4[[#This Row],[Close]],1),IF(表格4[[#This Row],[Suggestion]]="Sell",0,F1381))</f>
        <v>0</v>
      </c>
      <c r="G1382" s="5">
        <f>表格4[[#This Row],[Cash]]+表格4[[#This Row],[Stock Held]]*表格4[[#This Row],[Close]]</f>
        <v>75272.190000000075</v>
      </c>
      <c r="H1382" s="7">
        <f>(表格4[[#This Row],[Close]]-$B$2)/$B$2</f>
        <v>0.41490545050055611</v>
      </c>
      <c r="I1382" s="7">
        <f>(表格4[[#This Row],[Capital]]-$G$2)/$G$2</f>
        <v>-0.24727809999999925</v>
      </c>
    </row>
    <row r="1383" spans="1:9" x14ac:dyDescent="0.25">
      <c r="A1383" s="6">
        <v>40660</v>
      </c>
      <c r="B1383" s="1">
        <v>63.7</v>
      </c>
      <c r="C1383" s="4">
        <f t="shared" si="21"/>
        <v>63.733333333333327</v>
      </c>
      <c r="D1383" s="1" t="str">
        <f>IF(表格4[[#This Row],[Close]]&gt;表格4[[#This Row],[3-Day Average]],"Buy",IF(表格4[[#This Row],[Close]]&lt;表格4[[#This Row],[3-Day Average]],"Sell",""))</f>
        <v>Sell</v>
      </c>
      <c r="E1383" s="5">
        <f>IF(表格4[[#This Row],[Suggestion]]="Buy",E1382-FLOOR(E1382/表格4[[#This Row],[Close]],1)*表格4[[#This Row],[Close]],IF(表格4[[#This Row],[Suggestion]]="Sell",E1382+F1382*表格4[[#This Row],[Close]],E1382))</f>
        <v>75272.190000000075</v>
      </c>
      <c r="F1383" s="1">
        <f>IF(表格4[[#This Row],[Suggestion]]="Buy",F1382+FLOOR(E1382/表格4[[#This Row],[Close]],1),IF(表格4[[#This Row],[Suggestion]]="Sell",0,F1382))</f>
        <v>0</v>
      </c>
      <c r="G1383" s="5">
        <f>表格4[[#This Row],[Cash]]+表格4[[#This Row],[Stock Held]]*表格4[[#This Row],[Close]]</f>
        <v>75272.190000000075</v>
      </c>
      <c r="H1383" s="7">
        <f>(表格4[[#This Row],[Close]]-$B$2)/$B$2</f>
        <v>0.41713014460511677</v>
      </c>
      <c r="I1383" s="7">
        <f>(表格4[[#This Row],[Capital]]-$G$2)/$G$2</f>
        <v>-0.24727809999999925</v>
      </c>
    </row>
    <row r="1384" spans="1:9" x14ac:dyDescent="0.25">
      <c r="A1384" s="6">
        <v>40661</v>
      </c>
      <c r="B1384" s="1">
        <v>63.95</v>
      </c>
      <c r="C1384" s="4">
        <f t="shared" si="21"/>
        <v>63.75</v>
      </c>
      <c r="D1384" s="1" t="str">
        <f>IF(表格4[[#This Row],[Close]]&gt;表格4[[#This Row],[3-Day Average]],"Buy",IF(表格4[[#This Row],[Close]]&lt;表格4[[#This Row],[3-Day Average]],"Sell",""))</f>
        <v>Buy</v>
      </c>
      <c r="E1384" s="5">
        <f>IF(表格4[[#This Row],[Suggestion]]="Buy",E1383-FLOOR(E1383/表格4[[#This Row],[Close]],1)*表格4[[#This Row],[Close]],IF(表格4[[#This Row],[Suggestion]]="Sell",E1383+F1383*表格4[[#This Row],[Close]],E1383))</f>
        <v>3.0400000000663567</v>
      </c>
      <c r="F1384" s="1">
        <f>IF(表格4[[#This Row],[Suggestion]]="Buy",F1383+FLOOR(E1383/表格4[[#This Row],[Close]],1),IF(表格4[[#This Row],[Suggestion]]="Sell",0,F1383))</f>
        <v>1177</v>
      </c>
      <c r="G1384" s="5">
        <f>表格4[[#This Row],[Cash]]+表格4[[#This Row],[Stock Held]]*表格4[[#This Row],[Close]]</f>
        <v>75272.190000000075</v>
      </c>
      <c r="H1384" s="7">
        <f>(表格4[[#This Row],[Close]]-$B$2)/$B$2</f>
        <v>0.42269187986651835</v>
      </c>
      <c r="I1384" s="7">
        <f>(表格4[[#This Row],[Capital]]-$G$2)/$G$2</f>
        <v>-0.24727809999999925</v>
      </c>
    </row>
    <row r="1385" spans="1:9" x14ac:dyDescent="0.25">
      <c r="A1385" s="6">
        <v>40662</v>
      </c>
      <c r="B1385" s="1">
        <v>63.9</v>
      </c>
      <c r="C1385" s="4">
        <f t="shared" si="21"/>
        <v>63.85</v>
      </c>
      <c r="D1385" s="1" t="str">
        <f>IF(表格4[[#This Row],[Close]]&gt;表格4[[#This Row],[3-Day Average]],"Buy",IF(表格4[[#This Row],[Close]]&lt;表格4[[#This Row],[3-Day Average]],"Sell",""))</f>
        <v>Buy</v>
      </c>
      <c r="E1385" s="5">
        <f>IF(表格4[[#This Row],[Suggestion]]="Buy",E1384-FLOOR(E1384/表格4[[#This Row],[Close]],1)*表格4[[#This Row],[Close]],IF(表格4[[#This Row],[Suggestion]]="Sell",E1384+F1384*表格4[[#This Row],[Close]],E1384))</f>
        <v>3.0400000000663567</v>
      </c>
      <c r="F1385" s="1">
        <f>IF(表格4[[#This Row],[Suggestion]]="Buy",F1384+FLOOR(E1384/表格4[[#This Row],[Close]],1),IF(表格4[[#This Row],[Suggestion]]="Sell",0,F1384))</f>
        <v>1177</v>
      </c>
      <c r="G1385" s="5">
        <f>表格4[[#This Row],[Cash]]+表格4[[#This Row],[Stock Held]]*表格4[[#This Row],[Close]]</f>
        <v>75213.340000000069</v>
      </c>
      <c r="H1385" s="7">
        <f>(表格4[[#This Row],[Close]]-$B$2)/$B$2</f>
        <v>0.42157953281423793</v>
      </c>
      <c r="I1385" s="7">
        <f>(表格4[[#This Row],[Capital]]-$G$2)/$G$2</f>
        <v>-0.2478665999999993</v>
      </c>
    </row>
    <row r="1386" spans="1:9" x14ac:dyDescent="0.25">
      <c r="A1386" s="6">
        <v>40666</v>
      </c>
      <c r="B1386" s="1">
        <v>63.75</v>
      </c>
      <c r="C1386" s="4">
        <f t="shared" si="21"/>
        <v>63.866666666666667</v>
      </c>
      <c r="D1386" s="1" t="str">
        <f>IF(表格4[[#This Row],[Close]]&gt;表格4[[#This Row],[3-Day Average]],"Buy",IF(表格4[[#This Row],[Close]]&lt;表格4[[#This Row],[3-Day Average]],"Sell",""))</f>
        <v>Sell</v>
      </c>
      <c r="E1386" s="5">
        <f>IF(表格4[[#This Row],[Suggestion]]="Buy",E1385-FLOOR(E1385/表格4[[#This Row],[Close]],1)*表格4[[#This Row],[Close]],IF(表格4[[#This Row],[Suggestion]]="Sell",E1385+F1385*表格4[[#This Row],[Close]],E1385))</f>
        <v>75036.790000000066</v>
      </c>
      <c r="F1386" s="1">
        <f>IF(表格4[[#This Row],[Suggestion]]="Buy",F1385+FLOOR(E1385/表格4[[#This Row],[Close]],1),IF(表格4[[#This Row],[Suggestion]]="Sell",0,F1385))</f>
        <v>0</v>
      </c>
      <c r="G1386" s="5">
        <f>表格4[[#This Row],[Cash]]+表格4[[#This Row],[Stock Held]]*表格4[[#This Row],[Close]]</f>
        <v>75036.790000000066</v>
      </c>
      <c r="H1386" s="7">
        <f>(表格4[[#This Row],[Close]]-$B$2)/$B$2</f>
        <v>0.41824249165739702</v>
      </c>
      <c r="I1386" s="7">
        <f>(表格4[[#This Row],[Capital]]-$G$2)/$G$2</f>
        <v>-0.24963209999999933</v>
      </c>
    </row>
    <row r="1387" spans="1:9" x14ac:dyDescent="0.25">
      <c r="A1387" s="6">
        <v>40667</v>
      </c>
      <c r="B1387" s="1">
        <v>63.65</v>
      </c>
      <c r="C1387" s="4">
        <f t="shared" si="21"/>
        <v>63.766666666666673</v>
      </c>
      <c r="D1387" s="1" t="str">
        <f>IF(表格4[[#This Row],[Close]]&gt;表格4[[#This Row],[3-Day Average]],"Buy",IF(表格4[[#This Row],[Close]]&lt;表格4[[#This Row],[3-Day Average]],"Sell",""))</f>
        <v>Sell</v>
      </c>
      <c r="E1387" s="5">
        <f>IF(表格4[[#This Row],[Suggestion]]="Buy",E1386-FLOOR(E1386/表格4[[#This Row],[Close]],1)*表格4[[#This Row],[Close]],IF(表格4[[#This Row],[Suggestion]]="Sell",E1386+F1386*表格4[[#This Row],[Close]],E1386))</f>
        <v>75036.790000000066</v>
      </c>
      <c r="F1387" s="1">
        <f>IF(表格4[[#This Row],[Suggestion]]="Buy",F1386+FLOOR(E1386/表格4[[#This Row],[Close]],1),IF(表格4[[#This Row],[Suggestion]]="Sell",0,F1386))</f>
        <v>0</v>
      </c>
      <c r="G1387" s="5">
        <f>表格4[[#This Row],[Cash]]+表格4[[#This Row],[Stock Held]]*表格4[[#This Row],[Close]]</f>
        <v>75036.790000000066</v>
      </c>
      <c r="H1387" s="7">
        <f>(表格4[[#This Row],[Close]]-$B$2)/$B$2</f>
        <v>0.41601779755283635</v>
      </c>
      <c r="I1387" s="7">
        <f>(表格4[[#This Row],[Capital]]-$G$2)/$G$2</f>
        <v>-0.24963209999999933</v>
      </c>
    </row>
    <row r="1388" spans="1:9" x14ac:dyDescent="0.25">
      <c r="A1388" s="6">
        <v>40668</v>
      </c>
      <c r="B1388" s="1">
        <v>64</v>
      </c>
      <c r="C1388" s="4">
        <f t="shared" si="21"/>
        <v>63.800000000000004</v>
      </c>
      <c r="D1388" s="1" t="str">
        <f>IF(表格4[[#This Row],[Close]]&gt;表格4[[#This Row],[3-Day Average]],"Buy",IF(表格4[[#This Row],[Close]]&lt;表格4[[#This Row],[3-Day Average]],"Sell",""))</f>
        <v>Buy</v>
      </c>
      <c r="E1388" s="5">
        <f>IF(表格4[[#This Row],[Suggestion]]="Buy",E1387-FLOOR(E1387/表格4[[#This Row],[Close]],1)*表格4[[#This Row],[Close]],IF(表格4[[#This Row],[Suggestion]]="Sell",E1387+F1387*表格4[[#This Row],[Close]],E1387))</f>
        <v>28.790000000066357</v>
      </c>
      <c r="F1388" s="1">
        <f>IF(表格4[[#This Row],[Suggestion]]="Buy",F1387+FLOOR(E1387/表格4[[#This Row],[Close]],1),IF(表格4[[#This Row],[Suggestion]]="Sell",0,F1387))</f>
        <v>1172</v>
      </c>
      <c r="G1388" s="5">
        <f>表格4[[#This Row],[Cash]]+表格4[[#This Row],[Stock Held]]*表格4[[#This Row],[Close]]</f>
        <v>75036.790000000066</v>
      </c>
      <c r="H1388" s="7">
        <f>(表格4[[#This Row],[Close]]-$B$2)/$B$2</f>
        <v>0.4238042269187986</v>
      </c>
      <c r="I1388" s="7">
        <f>(表格4[[#This Row],[Capital]]-$G$2)/$G$2</f>
        <v>-0.24963209999999933</v>
      </c>
    </row>
    <row r="1389" spans="1:9" x14ac:dyDescent="0.25">
      <c r="A1389" s="6">
        <v>40669</v>
      </c>
      <c r="B1389" s="1">
        <v>63.65</v>
      </c>
      <c r="C1389" s="4">
        <f t="shared" si="21"/>
        <v>63.766666666666673</v>
      </c>
      <c r="D1389" s="1" t="str">
        <f>IF(表格4[[#This Row],[Close]]&gt;表格4[[#This Row],[3-Day Average]],"Buy",IF(表格4[[#This Row],[Close]]&lt;表格4[[#This Row],[3-Day Average]],"Sell",""))</f>
        <v>Sell</v>
      </c>
      <c r="E1389" s="5">
        <f>IF(表格4[[#This Row],[Suggestion]]="Buy",E1388-FLOOR(E1388/表格4[[#This Row],[Close]],1)*表格4[[#This Row],[Close]],IF(表格4[[#This Row],[Suggestion]]="Sell",E1388+F1388*表格4[[#This Row],[Close]],E1388))</f>
        <v>74626.590000000069</v>
      </c>
      <c r="F1389" s="1">
        <f>IF(表格4[[#This Row],[Suggestion]]="Buy",F1388+FLOOR(E1388/表格4[[#This Row],[Close]],1),IF(表格4[[#This Row],[Suggestion]]="Sell",0,F1388))</f>
        <v>0</v>
      </c>
      <c r="G1389" s="5">
        <f>表格4[[#This Row],[Cash]]+表格4[[#This Row],[Stock Held]]*表格4[[#This Row],[Close]]</f>
        <v>74626.590000000069</v>
      </c>
      <c r="H1389" s="7">
        <f>(表格4[[#This Row],[Close]]-$B$2)/$B$2</f>
        <v>0.41601779755283635</v>
      </c>
      <c r="I1389" s="7">
        <f>(表格4[[#This Row],[Capital]]-$G$2)/$G$2</f>
        <v>-0.2537340999999993</v>
      </c>
    </row>
    <row r="1390" spans="1:9" x14ac:dyDescent="0.25">
      <c r="A1390" s="6">
        <v>40672</v>
      </c>
      <c r="B1390" s="1">
        <v>64.05</v>
      </c>
      <c r="C1390" s="4">
        <f t="shared" si="21"/>
        <v>63.9</v>
      </c>
      <c r="D1390" s="1" t="str">
        <f>IF(表格4[[#This Row],[Close]]&gt;表格4[[#This Row],[3-Day Average]],"Buy",IF(表格4[[#This Row],[Close]]&lt;表格4[[#This Row],[3-Day Average]],"Sell",""))</f>
        <v>Buy</v>
      </c>
      <c r="E1390" s="5">
        <f>IF(表格4[[#This Row],[Suggestion]]="Buy",E1389-FLOOR(E1389/表格4[[#This Row],[Close]],1)*表格4[[#This Row],[Close]],IF(表格4[[#This Row],[Suggestion]]="Sell",E1389+F1389*表格4[[#This Row],[Close]],E1389))</f>
        <v>8.3400000000692671</v>
      </c>
      <c r="F1390" s="1">
        <f>IF(表格4[[#This Row],[Suggestion]]="Buy",F1389+FLOOR(E1389/表格4[[#This Row],[Close]],1),IF(表格4[[#This Row],[Suggestion]]="Sell",0,F1389))</f>
        <v>1165</v>
      </c>
      <c r="G1390" s="5">
        <f>表格4[[#This Row],[Cash]]+表格4[[#This Row],[Stock Held]]*表格4[[#This Row],[Close]]</f>
        <v>74626.590000000069</v>
      </c>
      <c r="H1390" s="7">
        <f>(表格4[[#This Row],[Close]]-$B$2)/$B$2</f>
        <v>0.42491657397107885</v>
      </c>
      <c r="I1390" s="7">
        <f>(表格4[[#This Row],[Capital]]-$G$2)/$G$2</f>
        <v>-0.2537340999999993</v>
      </c>
    </row>
    <row r="1391" spans="1:9" x14ac:dyDescent="0.25">
      <c r="A1391" s="6">
        <v>40674</v>
      </c>
      <c r="B1391" s="1">
        <v>63.9</v>
      </c>
      <c r="C1391" s="4">
        <f t="shared" si="21"/>
        <v>63.866666666666667</v>
      </c>
      <c r="D1391" s="1" t="str">
        <f>IF(表格4[[#This Row],[Close]]&gt;表格4[[#This Row],[3-Day Average]],"Buy",IF(表格4[[#This Row],[Close]]&lt;表格4[[#This Row],[3-Day Average]],"Sell",""))</f>
        <v>Buy</v>
      </c>
      <c r="E1391" s="5">
        <f>IF(表格4[[#This Row],[Suggestion]]="Buy",E1390-FLOOR(E1390/表格4[[#This Row],[Close]],1)*表格4[[#This Row],[Close]],IF(表格4[[#This Row],[Suggestion]]="Sell",E1390+F1390*表格4[[#This Row],[Close]],E1390))</f>
        <v>8.3400000000692671</v>
      </c>
      <c r="F1391" s="1">
        <f>IF(表格4[[#This Row],[Suggestion]]="Buy",F1390+FLOOR(E1390/表格4[[#This Row],[Close]],1),IF(表格4[[#This Row],[Suggestion]]="Sell",0,F1390))</f>
        <v>1165</v>
      </c>
      <c r="G1391" s="5">
        <f>表格4[[#This Row],[Cash]]+表格4[[#This Row],[Stock Held]]*表格4[[#This Row],[Close]]</f>
        <v>74451.840000000069</v>
      </c>
      <c r="H1391" s="7">
        <f>(表格4[[#This Row],[Close]]-$B$2)/$B$2</f>
        <v>0.42157953281423793</v>
      </c>
      <c r="I1391" s="7">
        <f>(表格4[[#This Row],[Capital]]-$G$2)/$G$2</f>
        <v>-0.25548159999999931</v>
      </c>
    </row>
    <row r="1392" spans="1:9" x14ac:dyDescent="0.25">
      <c r="A1392" s="6">
        <v>40675</v>
      </c>
      <c r="B1392" s="1">
        <v>63.45</v>
      </c>
      <c r="C1392" s="4">
        <f t="shared" si="21"/>
        <v>63.79999999999999</v>
      </c>
      <c r="D1392" s="1" t="str">
        <f>IF(表格4[[#This Row],[Close]]&gt;表格4[[#This Row],[3-Day Average]],"Buy",IF(表格4[[#This Row],[Close]]&lt;表格4[[#This Row],[3-Day Average]],"Sell",""))</f>
        <v>Sell</v>
      </c>
      <c r="E1392" s="5">
        <f>IF(表格4[[#This Row],[Suggestion]]="Buy",E1391-FLOOR(E1391/表格4[[#This Row],[Close]],1)*表格4[[#This Row],[Close]],IF(表格4[[#This Row],[Suggestion]]="Sell",E1391+F1391*表格4[[#This Row],[Close]],E1391))</f>
        <v>73927.590000000069</v>
      </c>
      <c r="F1392" s="1">
        <f>IF(表格4[[#This Row],[Suggestion]]="Buy",F1391+FLOOR(E1391/表格4[[#This Row],[Close]],1),IF(表格4[[#This Row],[Suggestion]]="Sell",0,F1391))</f>
        <v>0</v>
      </c>
      <c r="G1392" s="5">
        <f>表格4[[#This Row],[Cash]]+表格4[[#This Row],[Stock Held]]*表格4[[#This Row],[Close]]</f>
        <v>73927.590000000069</v>
      </c>
      <c r="H1392" s="7">
        <f>(表格4[[#This Row],[Close]]-$B$2)/$B$2</f>
        <v>0.41156840934371519</v>
      </c>
      <c r="I1392" s="7">
        <f>(表格4[[#This Row],[Capital]]-$G$2)/$G$2</f>
        <v>-0.26072409999999929</v>
      </c>
    </row>
    <row r="1393" spans="1:9" x14ac:dyDescent="0.25">
      <c r="A1393" s="6">
        <v>40676</v>
      </c>
      <c r="B1393" s="1">
        <v>64.150000000000006</v>
      </c>
      <c r="C1393" s="4">
        <f t="shared" si="21"/>
        <v>63.833333333333336</v>
      </c>
      <c r="D1393" s="1" t="str">
        <f>IF(表格4[[#This Row],[Close]]&gt;表格4[[#This Row],[3-Day Average]],"Buy",IF(表格4[[#This Row],[Close]]&lt;表格4[[#This Row],[3-Day Average]],"Sell",""))</f>
        <v>Buy</v>
      </c>
      <c r="E1393" s="5">
        <f>IF(表格4[[#This Row],[Suggestion]]="Buy",E1392-FLOOR(E1392/表格4[[#This Row],[Close]],1)*表格4[[#This Row],[Close]],IF(表格4[[#This Row],[Suggestion]]="Sell",E1392+F1392*表格4[[#This Row],[Close]],E1392))</f>
        <v>26.790000000066357</v>
      </c>
      <c r="F1393" s="1">
        <f>IF(表格4[[#This Row],[Suggestion]]="Buy",F1392+FLOOR(E1392/表格4[[#This Row],[Close]],1),IF(表格4[[#This Row],[Suggestion]]="Sell",0,F1392))</f>
        <v>1152</v>
      </c>
      <c r="G1393" s="5">
        <f>表格4[[#This Row],[Cash]]+表格4[[#This Row],[Stock Held]]*表格4[[#This Row],[Close]]</f>
        <v>73927.590000000069</v>
      </c>
      <c r="H1393" s="7">
        <f>(表格4[[#This Row],[Close]]-$B$2)/$B$2</f>
        <v>0.42714126807563962</v>
      </c>
      <c r="I1393" s="7">
        <f>(表格4[[#This Row],[Capital]]-$G$2)/$G$2</f>
        <v>-0.26072409999999929</v>
      </c>
    </row>
    <row r="1394" spans="1:9" x14ac:dyDescent="0.25">
      <c r="A1394" s="6">
        <v>40679</v>
      </c>
      <c r="B1394" s="1">
        <v>63.95</v>
      </c>
      <c r="C1394" s="4">
        <f t="shared" si="21"/>
        <v>63.85</v>
      </c>
      <c r="D1394" s="1" t="str">
        <f>IF(表格4[[#This Row],[Close]]&gt;表格4[[#This Row],[3-Day Average]],"Buy",IF(表格4[[#This Row],[Close]]&lt;表格4[[#This Row],[3-Day Average]],"Sell",""))</f>
        <v>Buy</v>
      </c>
      <c r="E1394" s="5">
        <f>IF(表格4[[#This Row],[Suggestion]]="Buy",E1393-FLOOR(E1393/表格4[[#This Row],[Close]],1)*表格4[[#This Row],[Close]],IF(表格4[[#This Row],[Suggestion]]="Sell",E1393+F1393*表格4[[#This Row],[Close]],E1393))</f>
        <v>26.790000000066357</v>
      </c>
      <c r="F1394" s="1">
        <f>IF(表格4[[#This Row],[Suggestion]]="Buy",F1393+FLOOR(E1393/表格4[[#This Row],[Close]],1),IF(表格4[[#This Row],[Suggestion]]="Sell",0,F1393))</f>
        <v>1152</v>
      </c>
      <c r="G1394" s="5">
        <f>表格4[[#This Row],[Cash]]+表格4[[#This Row],[Stock Held]]*表格4[[#This Row],[Close]]</f>
        <v>73697.190000000075</v>
      </c>
      <c r="H1394" s="7">
        <f>(表格4[[#This Row],[Close]]-$B$2)/$B$2</f>
        <v>0.42269187986651835</v>
      </c>
      <c r="I1394" s="7">
        <f>(表格4[[#This Row],[Capital]]-$G$2)/$G$2</f>
        <v>-0.26302809999999927</v>
      </c>
    </row>
    <row r="1395" spans="1:9" x14ac:dyDescent="0.25">
      <c r="A1395" s="6">
        <v>40680</v>
      </c>
      <c r="B1395" s="1">
        <v>63.95</v>
      </c>
      <c r="C1395" s="4">
        <f t="shared" si="21"/>
        <v>64.016666666666666</v>
      </c>
      <c r="D1395" s="1" t="str">
        <f>IF(表格4[[#This Row],[Close]]&gt;表格4[[#This Row],[3-Day Average]],"Buy",IF(表格4[[#This Row],[Close]]&lt;表格4[[#This Row],[3-Day Average]],"Sell",""))</f>
        <v>Sell</v>
      </c>
      <c r="E1395" s="5">
        <f>IF(表格4[[#This Row],[Suggestion]]="Buy",E1394-FLOOR(E1394/表格4[[#This Row],[Close]],1)*表格4[[#This Row],[Close]],IF(表格4[[#This Row],[Suggestion]]="Sell",E1394+F1394*表格4[[#This Row],[Close]],E1394))</f>
        <v>73697.190000000075</v>
      </c>
      <c r="F1395" s="1">
        <f>IF(表格4[[#This Row],[Suggestion]]="Buy",F1394+FLOOR(E1394/表格4[[#This Row],[Close]],1),IF(表格4[[#This Row],[Suggestion]]="Sell",0,F1394))</f>
        <v>0</v>
      </c>
      <c r="G1395" s="5">
        <f>表格4[[#This Row],[Cash]]+表格4[[#This Row],[Stock Held]]*表格4[[#This Row],[Close]]</f>
        <v>73697.190000000075</v>
      </c>
      <c r="H1395" s="7">
        <f>(表格4[[#This Row],[Close]]-$B$2)/$B$2</f>
        <v>0.42269187986651835</v>
      </c>
      <c r="I1395" s="7">
        <f>(表格4[[#This Row],[Capital]]-$G$2)/$G$2</f>
        <v>-0.26302809999999927</v>
      </c>
    </row>
    <row r="1396" spans="1:9" x14ac:dyDescent="0.25">
      <c r="A1396" s="6">
        <v>40681</v>
      </c>
      <c r="B1396" s="1">
        <v>64.150000000000006</v>
      </c>
      <c r="C1396" s="4">
        <f t="shared" si="21"/>
        <v>64.016666666666666</v>
      </c>
      <c r="D1396" s="1" t="str">
        <f>IF(表格4[[#This Row],[Close]]&gt;表格4[[#This Row],[3-Day Average]],"Buy",IF(表格4[[#This Row],[Close]]&lt;表格4[[#This Row],[3-Day Average]],"Sell",""))</f>
        <v>Buy</v>
      </c>
      <c r="E1396" s="5">
        <f>IF(表格4[[#This Row],[Suggestion]]="Buy",E1395-FLOOR(E1395/表格4[[#This Row],[Close]],1)*表格4[[#This Row],[Close]],IF(表格4[[#This Row],[Suggestion]]="Sell",E1395+F1395*表格4[[#This Row],[Close]],E1395))</f>
        <v>52.990000000063446</v>
      </c>
      <c r="F1396" s="1">
        <f>IF(表格4[[#This Row],[Suggestion]]="Buy",F1395+FLOOR(E1395/表格4[[#This Row],[Close]],1),IF(表格4[[#This Row],[Suggestion]]="Sell",0,F1395))</f>
        <v>1148</v>
      </c>
      <c r="G1396" s="5">
        <f>表格4[[#This Row],[Cash]]+表格4[[#This Row],[Stock Held]]*表格4[[#This Row],[Close]]</f>
        <v>73697.190000000075</v>
      </c>
      <c r="H1396" s="7">
        <f>(表格4[[#This Row],[Close]]-$B$2)/$B$2</f>
        <v>0.42714126807563962</v>
      </c>
      <c r="I1396" s="7">
        <f>(表格4[[#This Row],[Capital]]-$G$2)/$G$2</f>
        <v>-0.26302809999999927</v>
      </c>
    </row>
    <row r="1397" spans="1:9" x14ac:dyDescent="0.25">
      <c r="A1397" s="6">
        <v>40682</v>
      </c>
      <c r="B1397" s="1">
        <v>64.45</v>
      </c>
      <c r="C1397" s="4">
        <f t="shared" si="21"/>
        <v>64.183333333333337</v>
      </c>
      <c r="D1397" s="1" t="str">
        <f>IF(表格4[[#This Row],[Close]]&gt;表格4[[#This Row],[3-Day Average]],"Buy",IF(表格4[[#This Row],[Close]]&lt;表格4[[#This Row],[3-Day Average]],"Sell",""))</f>
        <v>Buy</v>
      </c>
      <c r="E1397" s="5">
        <f>IF(表格4[[#This Row],[Suggestion]]="Buy",E1396-FLOOR(E1396/表格4[[#This Row],[Close]],1)*表格4[[#This Row],[Close]],IF(表格4[[#This Row],[Suggestion]]="Sell",E1396+F1396*表格4[[#This Row],[Close]],E1396))</f>
        <v>52.990000000063446</v>
      </c>
      <c r="F1397" s="1">
        <f>IF(表格4[[#This Row],[Suggestion]]="Buy",F1396+FLOOR(E1396/表格4[[#This Row],[Close]],1),IF(表格4[[#This Row],[Suggestion]]="Sell",0,F1396))</f>
        <v>1148</v>
      </c>
      <c r="G1397" s="5">
        <f>表格4[[#This Row],[Cash]]+表格4[[#This Row],[Stock Held]]*表格4[[#This Row],[Close]]</f>
        <v>74041.590000000069</v>
      </c>
      <c r="H1397" s="7">
        <f>(表格4[[#This Row],[Close]]-$B$2)/$B$2</f>
        <v>0.43381535038932145</v>
      </c>
      <c r="I1397" s="7">
        <f>(表格4[[#This Row],[Capital]]-$G$2)/$G$2</f>
        <v>-0.25958409999999932</v>
      </c>
    </row>
    <row r="1398" spans="1:9" x14ac:dyDescent="0.25">
      <c r="A1398" s="6">
        <v>40683</v>
      </c>
      <c r="B1398" s="1">
        <v>64.45</v>
      </c>
      <c r="C1398" s="4">
        <f t="shared" si="21"/>
        <v>64.350000000000009</v>
      </c>
      <c r="D1398" s="1" t="str">
        <f>IF(表格4[[#This Row],[Close]]&gt;表格4[[#This Row],[3-Day Average]],"Buy",IF(表格4[[#This Row],[Close]]&lt;表格4[[#This Row],[3-Day Average]],"Sell",""))</f>
        <v>Buy</v>
      </c>
      <c r="E1398" s="5">
        <f>IF(表格4[[#This Row],[Suggestion]]="Buy",E1397-FLOOR(E1397/表格4[[#This Row],[Close]],1)*表格4[[#This Row],[Close]],IF(表格4[[#This Row],[Suggestion]]="Sell",E1397+F1397*表格4[[#This Row],[Close]],E1397))</f>
        <v>52.990000000063446</v>
      </c>
      <c r="F1398" s="1">
        <f>IF(表格4[[#This Row],[Suggestion]]="Buy",F1397+FLOOR(E1397/表格4[[#This Row],[Close]],1),IF(表格4[[#This Row],[Suggestion]]="Sell",0,F1397))</f>
        <v>1148</v>
      </c>
      <c r="G1398" s="5">
        <f>表格4[[#This Row],[Cash]]+表格4[[#This Row],[Stock Held]]*表格4[[#This Row],[Close]]</f>
        <v>74041.590000000069</v>
      </c>
      <c r="H1398" s="7">
        <f>(表格4[[#This Row],[Close]]-$B$2)/$B$2</f>
        <v>0.43381535038932145</v>
      </c>
      <c r="I1398" s="7">
        <f>(表格4[[#This Row],[Capital]]-$G$2)/$G$2</f>
        <v>-0.25958409999999932</v>
      </c>
    </row>
    <row r="1399" spans="1:9" x14ac:dyDescent="0.25">
      <c r="A1399" s="6">
        <v>40686</v>
      </c>
      <c r="B1399" s="1">
        <v>64.05</v>
      </c>
      <c r="C1399" s="4">
        <f t="shared" si="21"/>
        <v>64.316666666666663</v>
      </c>
      <c r="D1399" s="1" t="str">
        <f>IF(表格4[[#This Row],[Close]]&gt;表格4[[#This Row],[3-Day Average]],"Buy",IF(表格4[[#This Row],[Close]]&lt;表格4[[#This Row],[3-Day Average]],"Sell",""))</f>
        <v>Sell</v>
      </c>
      <c r="E1399" s="5">
        <f>IF(表格4[[#This Row],[Suggestion]]="Buy",E1398-FLOOR(E1398/表格4[[#This Row],[Close]],1)*表格4[[#This Row],[Close]],IF(表格4[[#This Row],[Suggestion]]="Sell",E1398+F1398*表格4[[#This Row],[Close]],E1398))</f>
        <v>73582.390000000058</v>
      </c>
      <c r="F1399" s="1">
        <f>IF(表格4[[#This Row],[Suggestion]]="Buy",F1398+FLOOR(E1398/表格4[[#This Row],[Close]],1),IF(表格4[[#This Row],[Suggestion]]="Sell",0,F1398))</f>
        <v>0</v>
      </c>
      <c r="G1399" s="5">
        <f>表格4[[#This Row],[Cash]]+表格4[[#This Row],[Stock Held]]*表格4[[#This Row],[Close]]</f>
        <v>73582.390000000058</v>
      </c>
      <c r="H1399" s="7">
        <f>(表格4[[#This Row],[Close]]-$B$2)/$B$2</f>
        <v>0.42491657397107885</v>
      </c>
      <c r="I1399" s="7">
        <f>(表格4[[#This Row],[Capital]]-$G$2)/$G$2</f>
        <v>-0.26417609999999941</v>
      </c>
    </row>
    <row r="1400" spans="1:9" x14ac:dyDescent="0.25">
      <c r="A1400" s="6">
        <v>40687</v>
      </c>
      <c r="B1400" s="1">
        <v>64.05</v>
      </c>
      <c r="C1400" s="4">
        <f t="shared" si="21"/>
        <v>64.183333333333337</v>
      </c>
      <c r="D1400" s="1" t="str">
        <f>IF(表格4[[#This Row],[Close]]&gt;表格4[[#This Row],[3-Day Average]],"Buy",IF(表格4[[#This Row],[Close]]&lt;表格4[[#This Row],[3-Day Average]],"Sell",""))</f>
        <v>Sell</v>
      </c>
      <c r="E1400" s="5">
        <f>IF(表格4[[#This Row],[Suggestion]]="Buy",E1399-FLOOR(E1399/表格4[[#This Row],[Close]],1)*表格4[[#This Row],[Close]],IF(表格4[[#This Row],[Suggestion]]="Sell",E1399+F1399*表格4[[#This Row],[Close]],E1399))</f>
        <v>73582.390000000058</v>
      </c>
      <c r="F1400" s="1">
        <f>IF(表格4[[#This Row],[Suggestion]]="Buy",F1399+FLOOR(E1399/表格4[[#This Row],[Close]],1),IF(表格4[[#This Row],[Suggestion]]="Sell",0,F1399))</f>
        <v>0</v>
      </c>
      <c r="G1400" s="5">
        <f>表格4[[#This Row],[Cash]]+表格4[[#This Row],[Stock Held]]*表格4[[#This Row],[Close]]</f>
        <v>73582.390000000058</v>
      </c>
      <c r="H1400" s="7">
        <f>(表格4[[#This Row],[Close]]-$B$2)/$B$2</f>
        <v>0.42491657397107885</v>
      </c>
      <c r="I1400" s="7">
        <f>(表格4[[#This Row],[Capital]]-$G$2)/$G$2</f>
        <v>-0.26417609999999941</v>
      </c>
    </row>
    <row r="1401" spans="1:9" x14ac:dyDescent="0.25">
      <c r="A1401" s="6">
        <v>40688</v>
      </c>
      <c r="B1401" s="1">
        <v>64.45</v>
      </c>
      <c r="C1401" s="4">
        <f t="shared" si="21"/>
        <v>64.183333333333337</v>
      </c>
      <c r="D1401" s="1" t="str">
        <f>IF(表格4[[#This Row],[Close]]&gt;表格4[[#This Row],[3-Day Average]],"Buy",IF(表格4[[#This Row],[Close]]&lt;表格4[[#This Row],[3-Day Average]],"Sell",""))</f>
        <v>Buy</v>
      </c>
      <c r="E1401" s="5">
        <f>IF(表格4[[#This Row],[Suggestion]]="Buy",E1400-FLOOR(E1400/表格4[[#This Row],[Close]],1)*表格4[[#This Row],[Close]],IF(表格4[[#This Row],[Suggestion]]="Sell",E1400+F1400*表格4[[#This Row],[Close]],E1400))</f>
        <v>44.940000000060536</v>
      </c>
      <c r="F1401" s="1">
        <f>IF(表格4[[#This Row],[Suggestion]]="Buy",F1400+FLOOR(E1400/表格4[[#This Row],[Close]],1),IF(表格4[[#This Row],[Suggestion]]="Sell",0,F1400))</f>
        <v>1141</v>
      </c>
      <c r="G1401" s="5">
        <f>表格4[[#This Row],[Cash]]+表格4[[#This Row],[Stock Held]]*表格4[[#This Row],[Close]]</f>
        <v>73582.390000000058</v>
      </c>
      <c r="H1401" s="7">
        <f>(表格4[[#This Row],[Close]]-$B$2)/$B$2</f>
        <v>0.43381535038932145</v>
      </c>
      <c r="I1401" s="7">
        <f>(表格4[[#This Row],[Capital]]-$G$2)/$G$2</f>
        <v>-0.26417609999999941</v>
      </c>
    </row>
    <row r="1402" spans="1:9" x14ac:dyDescent="0.25">
      <c r="A1402" s="6">
        <v>40689</v>
      </c>
      <c r="B1402" s="1">
        <v>64.7</v>
      </c>
      <c r="C1402" s="4">
        <f t="shared" si="21"/>
        <v>64.399999999999991</v>
      </c>
      <c r="D1402" s="1" t="str">
        <f>IF(表格4[[#This Row],[Close]]&gt;表格4[[#This Row],[3-Day Average]],"Buy",IF(表格4[[#This Row],[Close]]&lt;表格4[[#This Row],[3-Day Average]],"Sell",""))</f>
        <v>Buy</v>
      </c>
      <c r="E1402" s="5">
        <f>IF(表格4[[#This Row],[Suggestion]]="Buy",E1401-FLOOR(E1401/表格4[[#This Row],[Close]],1)*表格4[[#This Row],[Close]],IF(表格4[[#This Row],[Suggestion]]="Sell",E1401+F1401*表格4[[#This Row],[Close]],E1401))</f>
        <v>44.940000000060536</v>
      </c>
      <c r="F1402" s="1">
        <f>IF(表格4[[#This Row],[Suggestion]]="Buy",F1401+FLOOR(E1401/表格4[[#This Row],[Close]],1),IF(表格4[[#This Row],[Suggestion]]="Sell",0,F1401))</f>
        <v>1141</v>
      </c>
      <c r="G1402" s="5">
        <f>表格4[[#This Row],[Cash]]+表格4[[#This Row],[Stock Held]]*表格4[[#This Row],[Close]]</f>
        <v>73867.640000000058</v>
      </c>
      <c r="H1402" s="7">
        <f>(表格4[[#This Row],[Close]]-$B$2)/$B$2</f>
        <v>0.43937708565072298</v>
      </c>
      <c r="I1402" s="7">
        <f>(表格4[[#This Row],[Capital]]-$G$2)/$G$2</f>
        <v>-0.26132359999999943</v>
      </c>
    </row>
    <row r="1403" spans="1:9" x14ac:dyDescent="0.25">
      <c r="A1403" s="6">
        <v>40690</v>
      </c>
      <c r="B1403" s="1">
        <v>65.25</v>
      </c>
      <c r="C1403" s="4">
        <f t="shared" si="21"/>
        <v>64.8</v>
      </c>
      <c r="D1403" s="1" t="str">
        <f>IF(表格4[[#This Row],[Close]]&gt;表格4[[#This Row],[3-Day Average]],"Buy",IF(表格4[[#This Row],[Close]]&lt;表格4[[#This Row],[3-Day Average]],"Sell",""))</f>
        <v>Buy</v>
      </c>
      <c r="E1403" s="5">
        <f>IF(表格4[[#This Row],[Suggestion]]="Buy",E1402-FLOOR(E1402/表格4[[#This Row],[Close]],1)*表格4[[#This Row],[Close]],IF(表格4[[#This Row],[Suggestion]]="Sell",E1402+F1402*表格4[[#This Row],[Close]],E1402))</f>
        <v>44.940000000060536</v>
      </c>
      <c r="F1403" s="1">
        <f>IF(表格4[[#This Row],[Suggestion]]="Buy",F1402+FLOOR(E1402/表格4[[#This Row],[Close]],1),IF(表格4[[#This Row],[Suggestion]]="Sell",0,F1402))</f>
        <v>1141</v>
      </c>
      <c r="G1403" s="5">
        <f>表格4[[#This Row],[Cash]]+表格4[[#This Row],[Stock Held]]*表格4[[#This Row],[Close]]</f>
        <v>74495.190000000061</v>
      </c>
      <c r="H1403" s="7">
        <f>(表格4[[#This Row],[Close]]-$B$2)/$B$2</f>
        <v>0.45161290322580638</v>
      </c>
      <c r="I1403" s="7">
        <f>(表格4[[#This Row],[Capital]]-$G$2)/$G$2</f>
        <v>-0.25504809999999939</v>
      </c>
    </row>
    <row r="1404" spans="1:9" x14ac:dyDescent="0.25">
      <c r="A1404" s="6">
        <v>40693</v>
      </c>
      <c r="B1404" s="1">
        <v>65.349999999999994</v>
      </c>
      <c r="C1404" s="4">
        <f t="shared" si="21"/>
        <v>65.099999999999994</v>
      </c>
      <c r="D1404" s="1" t="str">
        <f>IF(表格4[[#This Row],[Close]]&gt;表格4[[#This Row],[3-Day Average]],"Buy",IF(表格4[[#This Row],[Close]]&lt;表格4[[#This Row],[3-Day Average]],"Sell",""))</f>
        <v>Buy</v>
      </c>
      <c r="E1404" s="5">
        <f>IF(表格4[[#This Row],[Suggestion]]="Buy",E1403-FLOOR(E1403/表格4[[#This Row],[Close]],1)*表格4[[#This Row],[Close]],IF(表格4[[#This Row],[Suggestion]]="Sell",E1403+F1403*表格4[[#This Row],[Close]],E1403))</f>
        <v>44.940000000060536</v>
      </c>
      <c r="F1404" s="1">
        <f>IF(表格4[[#This Row],[Suggestion]]="Buy",F1403+FLOOR(E1403/表格4[[#This Row],[Close]],1),IF(表格4[[#This Row],[Suggestion]]="Sell",0,F1403))</f>
        <v>1141</v>
      </c>
      <c r="G1404" s="5">
        <f>表格4[[#This Row],[Cash]]+表格4[[#This Row],[Stock Held]]*表格4[[#This Row],[Close]]</f>
        <v>74609.290000000052</v>
      </c>
      <c r="H1404" s="7">
        <f>(表格4[[#This Row],[Close]]-$B$2)/$B$2</f>
        <v>0.45383759733036688</v>
      </c>
      <c r="I1404" s="7">
        <f>(表格4[[#This Row],[Capital]]-$G$2)/$G$2</f>
        <v>-0.2539070999999995</v>
      </c>
    </row>
    <row r="1405" spans="1:9" x14ac:dyDescent="0.25">
      <c r="A1405" s="6">
        <v>40694</v>
      </c>
      <c r="B1405" s="1">
        <v>66.400000000000006</v>
      </c>
      <c r="C1405" s="4">
        <f t="shared" si="21"/>
        <v>65.666666666666671</v>
      </c>
      <c r="D1405" s="1" t="str">
        <f>IF(表格4[[#This Row],[Close]]&gt;表格4[[#This Row],[3-Day Average]],"Buy",IF(表格4[[#This Row],[Close]]&lt;表格4[[#This Row],[3-Day Average]],"Sell",""))</f>
        <v>Buy</v>
      </c>
      <c r="E1405" s="5">
        <f>IF(表格4[[#This Row],[Suggestion]]="Buy",E1404-FLOOR(E1404/表格4[[#This Row],[Close]],1)*表格4[[#This Row],[Close]],IF(表格4[[#This Row],[Suggestion]]="Sell",E1404+F1404*表格4[[#This Row],[Close]],E1404))</f>
        <v>44.940000000060536</v>
      </c>
      <c r="F1405" s="1">
        <f>IF(表格4[[#This Row],[Suggestion]]="Buy",F1404+FLOOR(E1404/表格4[[#This Row],[Close]],1),IF(表格4[[#This Row],[Suggestion]]="Sell",0,F1404))</f>
        <v>1141</v>
      </c>
      <c r="G1405" s="5">
        <f>表格4[[#This Row],[Cash]]+表格4[[#This Row],[Stock Held]]*表格4[[#This Row],[Close]]</f>
        <v>75807.340000000069</v>
      </c>
      <c r="H1405" s="7">
        <f>(表格4[[#This Row],[Close]]-$B$2)/$B$2</f>
        <v>0.47719688542825367</v>
      </c>
      <c r="I1405" s="7">
        <f>(表格4[[#This Row],[Capital]]-$G$2)/$G$2</f>
        <v>-0.2419265999999993</v>
      </c>
    </row>
    <row r="1406" spans="1:9" x14ac:dyDescent="0.25">
      <c r="A1406" s="6">
        <v>40695</v>
      </c>
      <c r="B1406" s="1">
        <v>66.55</v>
      </c>
      <c r="C1406" s="4">
        <f t="shared" si="21"/>
        <v>66.100000000000009</v>
      </c>
      <c r="D1406" s="1" t="str">
        <f>IF(表格4[[#This Row],[Close]]&gt;表格4[[#This Row],[3-Day Average]],"Buy",IF(表格4[[#This Row],[Close]]&lt;表格4[[#This Row],[3-Day Average]],"Sell",""))</f>
        <v>Buy</v>
      </c>
      <c r="E1406" s="5">
        <f>IF(表格4[[#This Row],[Suggestion]]="Buy",E1405-FLOOR(E1405/表格4[[#This Row],[Close]],1)*表格4[[#This Row],[Close]],IF(表格4[[#This Row],[Suggestion]]="Sell",E1405+F1405*表格4[[#This Row],[Close]],E1405))</f>
        <v>44.940000000060536</v>
      </c>
      <c r="F1406" s="1">
        <f>IF(表格4[[#This Row],[Suggestion]]="Buy",F1405+FLOOR(E1405/表格4[[#This Row],[Close]],1),IF(表格4[[#This Row],[Suggestion]]="Sell",0,F1405))</f>
        <v>1141</v>
      </c>
      <c r="G1406" s="5">
        <f>表格4[[#This Row],[Cash]]+表格4[[#This Row],[Stock Held]]*表格4[[#This Row],[Close]]</f>
        <v>75978.490000000063</v>
      </c>
      <c r="H1406" s="7">
        <f>(表格4[[#This Row],[Close]]-$B$2)/$B$2</f>
        <v>0.48053392658509442</v>
      </c>
      <c r="I1406" s="7">
        <f>(表格4[[#This Row],[Capital]]-$G$2)/$G$2</f>
        <v>-0.24021509999999938</v>
      </c>
    </row>
    <row r="1407" spans="1:9" x14ac:dyDescent="0.25">
      <c r="A1407" s="6">
        <v>40696</v>
      </c>
      <c r="B1407" s="1">
        <v>65.900000000000006</v>
      </c>
      <c r="C1407" s="4">
        <f t="shared" si="21"/>
        <v>66.283333333333331</v>
      </c>
      <c r="D1407" s="1" t="str">
        <f>IF(表格4[[#This Row],[Close]]&gt;表格4[[#This Row],[3-Day Average]],"Buy",IF(表格4[[#This Row],[Close]]&lt;表格4[[#This Row],[3-Day Average]],"Sell",""))</f>
        <v>Sell</v>
      </c>
      <c r="E1407" s="5">
        <f>IF(表格4[[#This Row],[Suggestion]]="Buy",E1406-FLOOR(E1406/表格4[[#This Row],[Close]],1)*表格4[[#This Row],[Close]],IF(表格4[[#This Row],[Suggestion]]="Sell",E1406+F1406*表格4[[#This Row],[Close]],E1406))</f>
        <v>75236.840000000069</v>
      </c>
      <c r="F1407" s="1">
        <f>IF(表格4[[#This Row],[Suggestion]]="Buy",F1406+FLOOR(E1406/表格4[[#This Row],[Close]],1),IF(表格4[[#This Row],[Suggestion]]="Sell",0,F1406))</f>
        <v>0</v>
      </c>
      <c r="G1407" s="5">
        <f>表格4[[#This Row],[Cash]]+表格4[[#This Row],[Stock Held]]*表格4[[#This Row],[Close]]</f>
        <v>75236.840000000069</v>
      </c>
      <c r="H1407" s="7">
        <f>(表格4[[#This Row],[Close]]-$B$2)/$B$2</f>
        <v>0.46607341490545051</v>
      </c>
      <c r="I1407" s="7">
        <f>(表格4[[#This Row],[Capital]]-$G$2)/$G$2</f>
        <v>-0.24763159999999931</v>
      </c>
    </row>
    <row r="1408" spans="1:9" x14ac:dyDescent="0.25">
      <c r="A1408" s="6">
        <v>40697</v>
      </c>
      <c r="B1408" s="1">
        <v>65.099999999999994</v>
      </c>
      <c r="C1408" s="4">
        <f t="shared" si="21"/>
        <v>65.849999999999994</v>
      </c>
      <c r="D1408" s="1" t="str">
        <f>IF(表格4[[#This Row],[Close]]&gt;表格4[[#This Row],[3-Day Average]],"Buy",IF(表格4[[#This Row],[Close]]&lt;表格4[[#This Row],[3-Day Average]],"Sell",""))</f>
        <v>Sell</v>
      </c>
      <c r="E1408" s="5">
        <f>IF(表格4[[#This Row],[Suggestion]]="Buy",E1407-FLOOR(E1407/表格4[[#This Row],[Close]],1)*表格4[[#This Row],[Close]],IF(表格4[[#This Row],[Suggestion]]="Sell",E1407+F1407*表格4[[#This Row],[Close]],E1407))</f>
        <v>75236.840000000069</v>
      </c>
      <c r="F1408" s="1">
        <f>IF(表格4[[#This Row],[Suggestion]]="Buy",F1407+FLOOR(E1407/表格4[[#This Row],[Close]],1),IF(表格4[[#This Row],[Suggestion]]="Sell",0,F1407))</f>
        <v>0</v>
      </c>
      <c r="G1408" s="5">
        <f>表格4[[#This Row],[Cash]]+表格4[[#This Row],[Stock Held]]*表格4[[#This Row],[Close]]</f>
        <v>75236.840000000069</v>
      </c>
      <c r="H1408" s="7">
        <f>(表格4[[#This Row],[Close]]-$B$2)/$B$2</f>
        <v>0.4482758620689653</v>
      </c>
      <c r="I1408" s="7">
        <f>(表格4[[#This Row],[Capital]]-$G$2)/$G$2</f>
        <v>-0.24763159999999931</v>
      </c>
    </row>
    <row r="1409" spans="1:9" x14ac:dyDescent="0.25">
      <c r="A1409" s="6">
        <v>40701</v>
      </c>
      <c r="B1409" s="1">
        <v>65.150000000000006</v>
      </c>
      <c r="C1409" s="4">
        <f t="shared" si="21"/>
        <v>65.38333333333334</v>
      </c>
      <c r="D1409" s="1" t="str">
        <f>IF(表格4[[#This Row],[Close]]&gt;表格4[[#This Row],[3-Day Average]],"Buy",IF(表格4[[#This Row],[Close]]&lt;表格4[[#This Row],[3-Day Average]],"Sell",""))</f>
        <v>Sell</v>
      </c>
      <c r="E1409" s="5">
        <f>IF(表格4[[#This Row],[Suggestion]]="Buy",E1408-FLOOR(E1408/表格4[[#This Row],[Close]],1)*表格4[[#This Row],[Close]],IF(表格4[[#This Row],[Suggestion]]="Sell",E1408+F1408*表格4[[#This Row],[Close]],E1408))</f>
        <v>75236.840000000069</v>
      </c>
      <c r="F1409" s="1">
        <f>IF(表格4[[#This Row],[Suggestion]]="Buy",F1408+FLOOR(E1408/表格4[[#This Row],[Close]],1),IF(表格4[[#This Row],[Suggestion]]="Sell",0,F1408))</f>
        <v>0</v>
      </c>
      <c r="G1409" s="5">
        <f>表格4[[#This Row],[Cash]]+表格4[[#This Row],[Stock Held]]*表格4[[#This Row],[Close]]</f>
        <v>75236.840000000069</v>
      </c>
      <c r="H1409" s="7">
        <f>(表格4[[#This Row],[Close]]-$B$2)/$B$2</f>
        <v>0.44938820912124589</v>
      </c>
      <c r="I1409" s="7">
        <f>(表格4[[#This Row],[Capital]]-$G$2)/$G$2</f>
        <v>-0.24763159999999931</v>
      </c>
    </row>
    <row r="1410" spans="1:9" x14ac:dyDescent="0.25">
      <c r="A1410" s="6">
        <v>40702</v>
      </c>
      <c r="B1410" s="1">
        <v>64.599999999999994</v>
      </c>
      <c r="C1410" s="4">
        <f t="shared" si="21"/>
        <v>64.95</v>
      </c>
      <c r="D1410" s="1" t="str">
        <f>IF(表格4[[#This Row],[Close]]&gt;表格4[[#This Row],[3-Day Average]],"Buy",IF(表格4[[#This Row],[Close]]&lt;表格4[[#This Row],[3-Day Average]],"Sell",""))</f>
        <v>Sell</v>
      </c>
      <c r="E1410" s="5">
        <f>IF(表格4[[#This Row],[Suggestion]]="Buy",E1409-FLOOR(E1409/表格4[[#This Row],[Close]],1)*表格4[[#This Row],[Close]],IF(表格4[[#This Row],[Suggestion]]="Sell",E1409+F1409*表格4[[#This Row],[Close]],E1409))</f>
        <v>75236.840000000069</v>
      </c>
      <c r="F1410" s="1">
        <f>IF(表格4[[#This Row],[Suggestion]]="Buy",F1409+FLOOR(E1409/表格4[[#This Row],[Close]],1),IF(表格4[[#This Row],[Suggestion]]="Sell",0,F1409))</f>
        <v>0</v>
      </c>
      <c r="G1410" s="5">
        <f>表格4[[#This Row],[Cash]]+表格4[[#This Row],[Stock Held]]*表格4[[#This Row],[Close]]</f>
        <v>75236.840000000069</v>
      </c>
      <c r="H1410" s="7">
        <f>(表格4[[#This Row],[Close]]-$B$2)/$B$2</f>
        <v>0.4371523915461622</v>
      </c>
      <c r="I1410" s="7">
        <f>(表格4[[#This Row],[Capital]]-$G$2)/$G$2</f>
        <v>-0.24763159999999931</v>
      </c>
    </row>
    <row r="1411" spans="1:9" x14ac:dyDescent="0.25">
      <c r="A1411" s="6">
        <v>40703</v>
      </c>
      <c r="B1411" s="1">
        <v>64.95</v>
      </c>
      <c r="C1411" s="4">
        <f t="shared" si="21"/>
        <v>64.899999999999991</v>
      </c>
      <c r="D1411" s="1" t="str">
        <f>IF(表格4[[#This Row],[Close]]&gt;表格4[[#This Row],[3-Day Average]],"Buy",IF(表格4[[#This Row],[Close]]&lt;表格4[[#This Row],[3-Day Average]],"Sell",""))</f>
        <v>Buy</v>
      </c>
      <c r="E1411" s="5">
        <f>IF(表格4[[#This Row],[Suggestion]]="Buy",E1410-FLOOR(E1410/表格4[[#This Row],[Close]],1)*表格4[[#This Row],[Close]],IF(表格4[[#This Row],[Suggestion]]="Sell",E1410+F1410*表格4[[#This Row],[Close]],E1410))</f>
        <v>24.740000000063446</v>
      </c>
      <c r="F1411" s="1">
        <f>IF(表格4[[#This Row],[Suggestion]]="Buy",F1410+FLOOR(E1410/表格4[[#This Row],[Close]],1),IF(表格4[[#This Row],[Suggestion]]="Sell",0,F1410))</f>
        <v>1158</v>
      </c>
      <c r="G1411" s="5">
        <f>表格4[[#This Row],[Cash]]+表格4[[#This Row],[Stock Held]]*表格4[[#This Row],[Close]]</f>
        <v>75236.840000000069</v>
      </c>
      <c r="H1411" s="7">
        <f>(表格4[[#This Row],[Close]]-$B$2)/$B$2</f>
        <v>0.44493882091212456</v>
      </c>
      <c r="I1411" s="7">
        <f>(表格4[[#This Row],[Capital]]-$G$2)/$G$2</f>
        <v>-0.24763159999999931</v>
      </c>
    </row>
    <row r="1412" spans="1:9" x14ac:dyDescent="0.25">
      <c r="A1412" s="6">
        <v>40704</v>
      </c>
      <c r="B1412" s="1">
        <v>64.75</v>
      </c>
      <c r="C1412" s="4">
        <f t="shared" si="21"/>
        <v>64.766666666666666</v>
      </c>
      <c r="D1412" s="1" t="str">
        <f>IF(表格4[[#This Row],[Close]]&gt;表格4[[#This Row],[3-Day Average]],"Buy",IF(表格4[[#This Row],[Close]]&lt;表格4[[#This Row],[3-Day Average]],"Sell",""))</f>
        <v>Sell</v>
      </c>
      <c r="E1412" s="5">
        <f>IF(表格4[[#This Row],[Suggestion]]="Buy",E1411-FLOOR(E1411/表格4[[#This Row],[Close]],1)*表格4[[#This Row],[Close]],IF(表格4[[#This Row],[Suggestion]]="Sell",E1411+F1411*表格4[[#This Row],[Close]],E1411))</f>
        <v>75005.240000000063</v>
      </c>
      <c r="F1412" s="1">
        <f>IF(表格4[[#This Row],[Suggestion]]="Buy",F1411+FLOOR(E1411/表格4[[#This Row],[Close]],1),IF(表格4[[#This Row],[Suggestion]]="Sell",0,F1411))</f>
        <v>0</v>
      </c>
      <c r="G1412" s="5">
        <f>表格4[[#This Row],[Cash]]+表格4[[#This Row],[Stock Held]]*表格4[[#This Row],[Close]]</f>
        <v>75005.240000000063</v>
      </c>
      <c r="H1412" s="7">
        <f>(表格4[[#This Row],[Close]]-$B$2)/$B$2</f>
        <v>0.44048943270300323</v>
      </c>
      <c r="I1412" s="7">
        <f>(表格4[[#This Row],[Capital]]-$G$2)/$G$2</f>
        <v>-0.24994759999999935</v>
      </c>
    </row>
    <row r="1413" spans="1:9" x14ac:dyDescent="0.25">
      <c r="A1413" s="6">
        <v>40707</v>
      </c>
      <c r="B1413" s="1">
        <v>65.099999999999994</v>
      </c>
      <c r="C1413" s="4">
        <f t="shared" ref="C1413:C1476" si="22">AVERAGE(B1411:B1413)</f>
        <v>64.933333333333323</v>
      </c>
      <c r="D1413" s="1" t="str">
        <f>IF(表格4[[#This Row],[Close]]&gt;表格4[[#This Row],[3-Day Average]],"Buy",IF(表格4[[#This Row],[Close]]&lt;表格4[[#This Row],[3-Day Average]],"Sell",""))</f>
        <v>Buy</v>
      </c>
      <c r="E1413" s="5">
        <f>IF(表格4[[#This Row],[Suggestion]]="Buy",E1412-FLOOR(E1412/表格4[[#This Row],[Close]],1)*表格4[[#This Row],[Close]],IF(表格4[[#This Row],[Suggestion]]="Sell",E1412+F1412*表格4[[#This Row],[Close]],E1412))</f>
        <v>10.040000000066357</v>
      </c>
      <c r="F1413" s="1">
        <f>IF(表格4[[#This Row],[Suggestion]]="Buy",F1412+FLOOR(E1412/表格4[[#This Row],[Close]],1),IF(表格4[[#This Row],[Suggestion]]="Sell",0,F1412))</f>
        <v>1152</v>
      </c>
      <c r="G1413" s="5">
        <f>表格4[[#This Row],[Cash]]+表格4[[#This Row],[Stock Held]]*表格4[[#This Row],[Close]]</f>
        <v>75005.240000000063</v>
      </c>
      <c r="H1413" s="7">
        <f>(表格4[[#This Row],[Close]]-$B$2)/$B$2</f>
        <v>0.4482758620689653</v>
      </c>
      <c r="I1413" s="7">
        <f>(表格4[[#This Row],[Capital]]-$G$2)/$G$2</f>
        <v>-0.24994759999999935</v>
      </c>
    </row>
    <row r="1414" spans="1:9" x14ac:dyDescent="0.25">
      <c r="A1414" s="6">
        <v>40708</v>
      </c>
      <c r="B1414" s="1">
        <v>65.75</v>
      </c>
      <c r="C1414" s="4">
        <f t="shared" si="22"/>
        <v>65.2</v>
      </c>
      <c r="D1414" s="1" t="str">
        <f>IF(表格4[[#This Row],[Close]]&gt;表格4[[#This Row],[3-Day Average]],"Buy",IF(表格4[[#This Row],[Close]]&lt;表格4[[#This Row],[3-Day Average]],"Sell",""))</f>
        <v>Buy</v>
      </c>
      <c r="E1414" s="5">
        <f>IF(表格4[[#This Row],[Suggestion]]="Buy",E1413-FLOOR(E1413/表格4[[#This Row],[Close]],1)*表格4[[#This Row],[Close]],IF(表格4[[#This Row],[Suggestion]]="Sell",E1413+F1413*表格4[[#This Row],[Close]],E1413))</f>
        <v>10.040000000066357</v>
      </c>
      <c r="F1414" s="1">
        <f>IF(表格4[[#This Row],[Suggestion]]="Buy",F1413+FLOOR(E1413/表格4[[#This Row],[Close]],1),IF(表格4[[#This Row],[Suggestion]]="Sell",0,F1413))</f>
        <v>1152</v>
      </c>
      <c r="G1414" s="5">
        <f>表格4[[#This Row],[Cash]]+表格4[[#This Row],[Stock Held]]*表格4[[#This Row],[Close]]</f>
        <v>75754.040000000066</v>
      </c>
      <c r="H1414" s="7">
        <f>(表格4[[#This Row],[Close]]-$B$2)/$B$2</f>
        <v>0.46273637374860949</v>
      </c>
      <c r="I1414" s="7">
        <f>(表格4[[#This Row],[Capital]]-$G$2)/$G$2</f>
        <v>-0.24245959999999933</v>
      </c>
    </row>
    <row r="1415" spans="1:9" x14ac:dyDescent="0.25">
      <c r="A1415" s="6">
        <v>40709</v>
      </c>
      <c r="B1415" s="1">
        <v>67.3</v>
      </c>
      <c r="C1415" s="4">
        <f t="shared" si="22"/>
        <v>66.05</v>
      </c>
      <c r="D1415" s="1" t="str">
        <f>IF(表格4[[#This Row],[Close]]&gt;表格4[[#This Row],[3-Day Average]],"Buy",IF(表格4[[#This Row],[Close]]&lt;表格4[[#This Row],[3-Day Average]],"Sell",""))</f>
        <v>Buy</v>
      </c>
      <c r="E1415" s="5">
        <f>IF(表格4[[#This Row],[Suggestion]]="Buy",E1414-FLOOR(E1414/表格4[[#This Row],[Close]],1)*表格4[[#This Row],[Close]],IF(表格4[[#This Row],[Suggestion]]="Sell",E1414+F1414*表格4[[#This Row],[Close]],E1414))</f>
        <v>10.040000000066357</v>
      </c>
      <c r="F1415" s="1">
        <f>IF(表格4[[#This Row],[Suggestion]]="Buy",F1414+FLOOR(E1414/表格4[[#This Row],[Close]],1),IF(表格4[[#This Row],[Suggestion]]="Sell",0,F1414))</f>
        <v>1152</v>
      </c>
      <c r="G1415" s="5">
        <f>表格4[[#This Row],[Cash]]+表格4[[#This Row],[Stock Held]]*表格4[[#This Row],[Close]]</f>
        <v>77539.640000000058</v>
      </c>
      <c r="H1415" s="7">
        <f>(表格4[[#This Row],[Close]]-$B$2)/$B$2</f>
        <v>0.49721913236929904</v>
      </c>
      <c r="I1415" s="7">
        <f>(表格4[[#This Row],[Capital]]-$G$2)/$G$2</f>
        <v>-0.22460359999999943</v>
      </c>
    </row>
    <row r="1416" spans="1:9" x14ac:dyDescent="0.25">
      <c r="A1416" s="6">
        <v>40710</v>
      </c>
      <c r="B1416" s="1">
        <v>66.650000000000006</v>
      </c>
      <c r="C1416" s="4">
        <f t="shared" si="22"/>
        <v>66.566666666666677</v>
      </c>
      <c r="D1416" s="1" t="str">
        <f>IF(表格4[[#This Row],[Close]]&gt;表格4[[#This Row],[3-Day Average]],"Buy",IF(表格4[[#This Row],[Close]]&lt;表格4[[#This Row],[3-Day Average]],"Sell",""))</f>
        <v>Buy</v>
      </c>
      <c r="E1416" s="5">
        <f>IF(表格4[[#This Row],[Suggestion]]="Buy",E1415-FLOOR(E1415/表格4[[#This Row],[Close]],1)*表格4[[#This Row],[Close]],IF(表格4[[#This Row],[Suggestion]]="Sell",E1415+F1415*表格4[[#This Row],[Close]],E1415))</f>
        <v>10.040000000066357</v>
      </c>
      <c r="F1416" s="1">
        <f>IF(表格4[[#This Row],[Suggestion]]="Buy",F1415+FLOOR(E1415/表格4[[#This Row],[Close]],1),IF(表格4[[#This Row],[Suggestion]]="Sell",0,F1415))</f>
        <v>1152</v>
      </c>
      <c r="G1416" s="5">
        <f>表格4[[#This Row],[Cash]]+表格4[[#This Row],[Stock Held]]*表格4[[#This Row],[Close]]</f>
        <v>76790.840000000069</v>
      </c>
      <c r="H1416" s="7">
        <f>(表格4[[#This Row],[Close]]-$B$2)/$B$2</f>
        <v>0.48275862068965519</v>
      </c>
      <c r="I1416" s="7">
        <f>(表格4[[#This Row],[Capital]]-$G$2)/$G$2</f>
        <v>-0.23209159999999932</v>
      </c>
    </row>
    <row r="1417" spans="1:9" x14ac:dyDescent="0.25">
      <c r="A1417" s="6">
        <v>40711</v>
      </c>
      <c r="B1417" s="1">
        <v>65.7</v>
      </c>
      <c r="C1417" s="4">
        <f t="shared" si="22"/>
        <v>66.55</v>
      </c>
      <c r="D1417" s="1" t="str">
        <f>IF(表格4[[#This Row],[Close]]&gt;表格4[[#This Row],[3-Day Average]],"Buy",IF(表格4[[#This Row],[Close]]&lt;表格4[[#This Row],[3-Day Average]],"Sell",""))</f>
        <v>Sell</v>
      </c>
      <c r="E1417" s="5">
        <f>IF(表格4[[#This Row],[Suggestion]]="Buy",E1416-FLOOR(E1416/表格4[[#This Row],[Close]],1)*表格4[[#This Row],[Close]],IF(表格4[[#This Row],[Suggestion]]="Sell",E1416+F1416*表格4[[#This Row],[Close]],E1416))</f>
        <v>75696.440000000075</v>
      </c>
      <c r="F1417" s="1">
        <f>IF(表格4[[#This Row],[Suggestion]]="Buy",F1416+FLOOR(E1416/表格4[[#This Row],[Close]],1),IF(表格4[[#This Row],[Suggestion]]="Sell",0,F1416))</f>
        <v>0</v>
      </c>
      <c r="G1417" s="5">
        <f>表格4[[#This Row],[Cash]]+表格4[[#This Row],[Stock Held]]*表格4[[#This Row],[Close]]</f>
        <v>75696.440000000075</v>
      </c>
      <c r="H1417" s="7">
        <f>(表格4[[#This Row],[Close]]-$B$2)/$B$2</f>
        <v>0.46162402669632924</v>
      </c>
      <c r="I1417" s="7">
        <f>(表格4[[#This Row],[Capital]]-$G$2)/$G$2</f>
        <v>-0.24303559999999924</v>
      </c>
    </row>
    <row r="1418" spans="1:9" x14ac:dyDescent="0.25">
      <c r="A1418" s="6">
        <v>40714</v>
      </c>
      <c r="B1418" s="1">
        <v>65.599999999999994</v>
      </c>
      <c r="C1418" s="4">
        <f t="shared" si="22"/>
        <v>65.983333333333334</v>
      </c>
      <c r="D1418" s="1" t="str">
        <f>IF(表格4[[#This Row],[Close]]&gt;表格4[[#This Row],[3-Day Average]],"Buy",IF(表格4[[#This Row],[Close]]&lt;表格4[[#This Row],[3-Day Average]],"Sell",""))</f>
        <v>Sell</v>
      </c>
      <c r="E1418" s="5">
        <f>IF(表格4[[#This Row],[Suggestion]]="Buy",E1417-FLOOR(E1417/表格4[[#This Row],[Close]],1)*表格4[[#This Row],[Close]],IF(表格4[[#This Row],[Suggestion]]="Sell",E1417+F1417*表格4[[#This Row],[Close]],E1417))</f>
        <v>75696.440000000075</v>
      </c>
      <c r="F1418" s="1">
        <f>IF(表格4[[#This Row],[Suggestion]]="Buy",F1417+FLOOR(E1417/表格4[[#This Row],[Close]],1),IF(表格4[[#This Row],[Suggestion]]="Sell",0,F1417))</f>
        <v>0</v>
      </c>
      <c r="G1418" s="5">
        <f>表格4[[#This Row],[Cash]]+表格4[[#This Row],[Stock Held]]*表格4[[#This Row],[Close]]</f>
        <v>75696.440000000075</v>
      </c>
      <c r="H1418" s="7">
        <f>(表格4[[#This Row],[Close]]-$B$2)/$B$2</f>
        <v>0.45939933259176841</v>
      </c>
      <c r="I1418" s="7">
        <f>(表格4[[#This Row],[Capital]]-$G$2)/$G$2</f>
        <v>-0.24303559999999924</v>
      </c>
    </row>
    <row r="1419" spans="1:9" x14ac:dyDescent="0.25">
      <c r="A1419" s="6">
        <v>40715</v>
      </c>
      <c r="B1419" s="1">
        <v>67.3</v>
      </c>
      <c r="C1419" s="4">
        <f t="shared" si="22"/>
        <v>66.2</v>
      </c>
      <c r="D1419" s="1" t="str">
        <f>IF(表格4[[#This Row],[Close]]&gt;表格4[[#This Row],[3-Day Average]],"Buy",IF(表格4[[#This Row],[Close]]&lt;表格4[[#This Row],[3-Day Average]],"Sell",""))</f>
        <v>Buy</v>
      </c>
      <c r="E1419" s="5">
        <f>IF(表格4[[#This Row],[Suggestion]]="Buy",E1418-FLOOR(E1418/表格4[[#This Row],[Close]],1)*表格4[[#This Row],[Close]],IF(表格4[[#This Row],[Suggestion]]="Sell",E1418+F1418*表格4[[#This Row],[Close]],E1418))</f>
        <v>51.240000000077998</v>
      </c>
      <c r="F1419" s="1">
        <f>IF(表格4[[#This Row],[Suggestion]]="Buy",F1418+FLOOR(E1418/表格4[[#This Row],[Close]],1),IF(表格4[[#This Row],[Suggestion]]="Sell",0,F1418))</f>
        <v>1124</v>
      </c>
      <c r="G1419" s="5">
        <f>表格4[[#This Row],[Cash]]+表格4[[#This Row],[Stock Held]]*表格4[[#This Row],[Close]]</f>
        <v>75696.440000000075</v>
      </c>
      <c r="H1419" s="7">
        <f>(表格4[[#This Row],[Close]]-$B$2)/$B$2</f>
        <v>0.49721913236929904</v>
      </c>
      <c r="I1419" s="7">
        <f>(表格4[[#This Row],[Capital]]-$G$2)/$G$2</f>
        <v>-0.24303559999999924</v>
      </c>
    </row>
    <row r="1420" spans="1:9" x14ac:dyDescent="0.25">
      <c r="A1420" s="6">
        <v>40716</v>
      </c>
      <c r="B1420" s="1">
        <v>67</v>
      </c>
      <c r="C1420" s="4">
        <f t="shared" si="22"/>
        <v>66.633333333333326</v>
      </c>
      <c r="D1420" s="1" t="str">
        <f>IF(表格4[[#This Row],[Close]]&gt;表格4[[#This Row],[3-Day Average]],"Buy",IF(表格4[[#This Row],[Close]]&lt;表格4[[#This Row],[3-Day Average]],"Sell",""))</f>
        <v>Buy</v>
      </c>
      <c r="E1420" s="5">
        <f>IF(表格4[[#This Row],[Suggestion]]="Buy",E1419-FLOOR(E1419/表格4[[#This Row],[Close]],1)*表格4[[#This Row],[Close]],IF(表格4[[#This Row],[Suggestion]]="Sell",E1419+F1419*表格4[[#This Row],[Close]],E1419))</f>
        <v>51.240000000077998</v>
      </c>
      <c r="F1420" s="1">
        <f>IF(表格4[[#This Row],[Suggestion]]="Buy",F1419+FLOOR(E1419/表格4[[#This Row],[Close]],1),IF(表格4[[#This Row],[Suggestion]]="Sell",0,F1419))</f>
        <v>1124</v>
      </c>
      <c r="G1420" s="5">
        <f>表格4[[#This Row],[Cash]]+表格4[[#This Row],[Stock Held]]*表格4[[#This Row],[Close]]</f>
        <v>75359.240000000078</v>
      </c>
      <c r="H1420" s="7">
        <f>(表格4[[#This Row],[Close]]-$B$2)/$B$2</f>
        <v>0.49054505005561727</v>
      </c>
      <c r="I1420" s="7">
        <f>(表格4[[#This Row],[Capital]]-$G$2)/$G$2</f>
        <v>-0.24640759999999923</v>
      </c>
    </row>
    <row r="1421" spans="1:9" x14ac:dyDescent="0.25">
      <c r="A1421" s="6">
        <v>40717</v>
      </c>
      <c r="B1421" s="1">
        <v>67.25</v>
      </c>
      <c r="C1421" s="4">
        <f t="shared" si="22"/>
        <v>67.183333333333337</v>
      </c>
      <c r="D1421" s="1" t="str">
        <f>IF(表格4[[#This Row],[Close]]&gt;表格4[[#This Row],[3-Day Average]],"Buy",IF(表格4[[#This Row],[Close]]&lt;表格4[[#This Row],[3-Day Average]],"Sell",""))</f>
        <v>Buy</v>
      </c>
      <c r="E1421" s="5">
        <f>IF(表格4[[#This Row],[Suggestion]]="Buy",E1420-FLOOR(E1420/表格4[[#This Row],[Close]],1)*表格4[[#This Row],[Close]],IF(表格4[[#This Row],[Suggestion]]="Sell",E1420+F1420*表格4[[#This Row],[Close]],E1420))</f>
        <v>51.240000000077998</v>
      </c>
      <c r="F1421" s="1">
        <f>IF(表格4[[#This Row],[Suggestion]]="Buy",F1420+FLOOR(E1420/表格4[[#This Row],[Close]],1),IF(表格4[[#This Row],[Suggestion]]="Sell",0,F1420))</f>
        <v>1124</v>
      </c>
      <c r="G1421" s="5">
        <f>表格4[[#This Row],[Cash]]+表格4[[#This Row],[Stock Held]]*表格4[[#This Row],[Close]]</f>
        <v>75640.240000000078</v>
      </c>
      <c r="H1421" s="7">
        <f>(表格4[[#This Row],[Close]]-$B$2)/$B$2</f>
        <v>0.49610678531701879</v>
      </c>
      <c r="I1421" s="7">
        <f>(表格4[[#This Row],[Capital]]-$G$2)/$G$2</f>
        <v>-0.24359759999999922</v>
      </c>
    </row>
    <row r="1422" spans="1:9" x14ac:dyDescent="0.25">
      <c r="A1422" s="6">
        <v>40718</v>
      </c>
      <c r="B1422" s="1">
        <v>68.25</v>
      </c>
      <c r="C1422" s="4">
        <f t="shared" si="22"/>
        <v>67.5</v>
      </c>
      <c r="D1422" s="1" t="str">
        <f>IF(表格4[[#This Row],[Close]]&gt;表格4[[#This Row],[3-Day Average]],"Buy",IF(表格4[[#This Row],[Close]]&lt;表格4[[#This Row],[3-Day Average]],"Sell",""))</f>
        <v>Buy</v>
      </c>
      <c r="E1422" s="5">
        <f>IF(表格4[[#This Row],[Suggestion]]="Buy",E1421-FLOOR(E1421/表格4[[#This Row],[Close]],1)*表格4[[#This Row],[Close]],IF(表格4[[#This Row],[Suggestion]]="Sell",E1421+F1421*表格4[[#This Row],[Close]],E1421))</f>
        <v>51.240000000077998</v>
      </c>
      <c r="F1422" s="1">
        <f>IF(表格4[[#This Row],[Suggestion]]="Buy",F1421+FLOOR(E1421/表格4[[#This Row],[Close]],1),IF(表格4[[#This Row],[Suggestion]]="Sell",0,F1421))</f>
        <v>1124</v>
      </c>
      <c r="G1422" s="5">
        <f>表格4[[#This Row],[Cash]]+表格4[[#This Row],[Stock Held]]*表格4[[#This Row],[Close]]</f>
        <v>76764.240000000078</v>
      </c>
      <c r="H1422" s="7">
        <f>(表格4[[#This Row],[Close]]-$B$2)/$B$2</f>
        <v>0.518353726362625</v>
      </c>
      <c r="I1422" s="7">
        <f>(表格4[[#This Row],[Capital]]-$G$2)/$G$2</f>
        <v>-0.23235759999999922</v>
      </c>
    </row>
    <row r="1423" spans="1:9" x14ac:dyDescent="0.25">
      <c r="A1423" s="6">
        <v>40721</v>
      </c>
      <c r="B1423" s="1">
        <v>68.150000000000006</v>
      </c>
      <c r="C1423" s="4">
        <f t="shared" si="22"/>
        <v>67.88333333333334</v>
      </c>
      <c r="D1423" s="1" t="str">
        <f>IF(表格4[[#This Row],[Close]]&gt;表格4[[#This Row],[3-Day Average]],"Buy",IF(表格4[[#This Row],[Close]]&lt;表格4[[#This Row],[3-Day Average]],"Sell",""))</f>
        <v>Buy</v>
      </c>
      <c r="E1423" s="5">
        <f>IF(表格4[[#This Row],[Suggestion]]="Buy",E1422-FLOOR(E1422/表格4[[#This Row],[Close]],1)*表格4[[#This Row],[Close]],IF(表格4[[#This Row],[Suggestion]]="Sell",E1422+F1422*表格4[[#This Row],[Close]],E1422))</f>
        <v>51.240000000077998</v>
      </c>
      <c r="F1423" s="1">
        <f>IF(表格4[[#This Row],[Suggestion]]="Buy",F1422+FLOOR(E1422/表格4[[#This Row],[Close]],1),IF(表格4[[#This Row],[Suggestion]]="Sell",0,F1422))</f>
        <v>1124</v>
      </c>
      <c r="G1423" s="5">
        <f>表格4[[#This Row],[Cash]]+表格4[[#This Row],[Stock Held]]*表格4[[#This Row],[Close]]</f>
        <v>76651.840000000084</v>
      </c>
      <c r="H1423" s="7">
        <f>(表格4[[#This Row],[Close]]-$B$2)/$B$2</f>
        <v>0.5161290322580645</v>
      </c>
      <c r="I1423" s="7">
        <f>(表格4[[#This Row],[Capital]]-$G$2)/$G$2</f>
        <v>-0.23348159999999915</v>
      </c>
    </row>
    <row r="1424" spans="1:9" x14ac:dyDescent="0.25">
      <c r="A1424" s="6">
        <v>40722</v>
      </c>
      <c r="B1424" s="1">
        <v>68</v>
      </c>
      <c r="C1424" s="4">
        <f t="shared" si="22"/>
        <v>68.13333333333334</v>
      </c>
      <c r="D1424" s="1" t="str">
        <f>IF(表格4[[#This Row],[Close]]&gt;表格4[[#This Row],[3-Day Average]],"Buy",IF(表格4[[#This Row],[Close]]&lt;表格4[[#This Row],[3-Day Average]],"Sell",""))</f>
        <v>Sell</v>
      </c>
      <c r="E1424" s="5">
        <f>IF(表格4[[#This Row],[Suggestion]]="Buy",E1423-FLOOR(E1423/表格4[[#This Row],[Close]],1)*表格4[[#This Row],[Close]],IF(表格4[[#This Row],[Suggestion]]="Sell",E1423+F1423*表格4[[#This Row],[Close]],E1423))</f>
        <v>76483.240000000078</v>
      </c>
      <c r="F1424" s="1">
        <f>IF(表格4[[#This Row],[Suggestion]]="Buy",F1423+FLOOR(E1423/表格4[[#This Row],[Close]],1),IF(表格4[[#This Row],[Suggestion]]="Sell",0,F1423))</f>
        <v>0</v>
      </c>
      <c r="G1424" s="5">
        <f>表格4[[#This Row],[Cash]]+表格4[[#This Row],[Stock Held]]*表格4[[#This Row],[Close]]</f>
        <v>76483.240000000078</v>
      </c>
      <c r="H1424" s="7">
        <f>(表格4[[#This Row],[Close]]-$B$2)/$B$2</f>
        <v>0.51279199110122353</v>
      </c>
      <c r="I1424" s="7">
        <f>(表格4[[#This Row],[Capital]]-$G$2)/$G$2</f>
        <v>-0.23516759999999923</v>
      </c>
    </row>
    <row r="1425" spans="1:9" x14ac:dyDescent="0.25">
      <c r="A1425" s="6">
        <v>40723</v>
      </c>
      <c r="B1425" s="1">
        <v>67.95</v>
      </c>
      <c r="C1425" s="4">
        <f t="shared" si="22"/>
        <v>68.033333333333346</v>
      </c>
      <c r="D1425" s="1" t="str">
        <f>IF(表格4[[#This Row],[Close]]&gt;表格4[[#This Row],[3-Day Average]],"Buy",IF(表格4[[#This Row],[Close]]&lt;表格4[[#This Row],[3-Day Average]],"Sell",""))</f>
        <v>Sell</v>
      </c>
      <c r="E1425" s="5">
        <f>IF(表格4[[#This Row],[Suggestion]]="Buy",E1424-FLOOR(E1424/表格4[[#This Row],[Close]],1)*表格4[[#This Row],[Close]],IF(表格4[[#This Row],[Suggestion]]="Sell",E1424+F1424*表格4[[#This Row],[Close]],E1424))</f>
        <v>76483.240000000078</v>
      </c>
      <c r="F1425" s="1">
        <f>IF(表格4[[#This Row],[Suggestion]]="Buy",F1424+FLOOR(E1424/表格4[[#This Row],[Close]],1),IF(表格4[[#This Row],[Suggestion]]="Sell",0,F1424))</f>
        <v>0</v>
      </c>
      <c r="G1425" s="5">
        <f>表格4[[#This Row],[Cash]]+表格4[[#This Row],[Stock Held]]*表格4[[#This Row],[Close]]</f>
        <v>76483.240000000078</v>
      </c>
      <c r="H1425" s="7">
        <f>(表格4[[#This Row],[Close]]-$B$2)/$B$2</f>
        <v>0.51167964404894328</v>
      </c>
      <c r="I1425" s="7">
        <f>(表格4[[#This Row],[Capital]]-$G$2)/$G$2</f>
        <v>-0.23516759999999923</v>
      </c>
    </row>
    <row r="1426" spans="1:9" x14ac:dyDescent="0.25">
      <c r="A1426" s="6">
        <v>40724</v>
      </c>
      <c r="B1426" s="1">
        <v>68.95</v>
      </c>
      <c r="C1426" s="4">
        <f t="shared" si="22"/>
        <v>68.3</v>
      </c>
      <c r="D1426" s="1" t="str">
        <f>IF(表格4[[#This Row],[Close]]&gt;表格4[[#This Row],[3-Day Average]],"Buy",IF(表格4[[#This Row],[Close]]&lt;表格4[[#This Row],[3-Day Average]],"Sell",""))</f>
        <v>Buy</v>
      </c>
      <c r="E1426" s="5">
        <f>IF(表格4[[#This Row],[Suggestion]]="Buy",E1425-FLOOR(E1425/表格4[[#This Row],[Close]],1)*表格4[[#This Row],[Close]],IF(表格4[[#This Row],[Suggestion]]="Sell",E1425+F1425*表格4[[#This Row],[Close]],E1425))</f>
        <v>17.690000000075088</v>
      </c>
      <c r="F1426" s="1">
        <f>IF(表格4[[#This Row],[Suggestion]]="Buy",F1425+FLOOR(E1425/表格4[[#This Row],[Close]],1),IF(表格4[[#This Row],[Suggestion]]="Sell",0,F1425))</f>
        <v>1109</v>
      </c>
      <c r="G1426" s="5">
        <f>表格4[[#This Row],[Cash]]+表格4[[#This Row],[Stock Held]]*表格4[[#This Row],[Close]]</f>
        <v>76483.240000000078</v>
      </c>
      <c r="H1426" s="7">
        <f>(表格4[[#This Row],[Close]]-$B$2)/$B$2</f>
        <v>0.53392658509454949</v>
      </c>
      <c r="I1426" s="7">
        <f>(表格4[[#This Row],[Capital]]-$G$2)/$G$2</f>
        <v>-0.23516759999999923</v>
      </c>
    </row>
    <row r="1427" spans="1:9" x14ac:dyDescent="0.25">
      <c r="A1427" s="6">
        <v>40728</v>
      </c>
      <c r="B1427" s="1">
        <v>68.2</v>
      </c>
      <c r="C1427" s="4">
        <f t="shared" si="22"/>
        <v>68.366666666666674</v>
      </c>
      <c r="D1427" s="1" t="str">
        <f>IF(表格4[[#This Row],[Close]]&gt;表格4[[#This Row],[3-Day Average]],"Buy",IF(表格4[[#This Row],[Close]]&lt;表格4[[#This Row],[3-Day Average]],"Sell",""))</f>
        <v>Sell</v>
      </c>
      <c r="E1427" s="5">
        <f>IF(表格4[[#This Row],[Suggestion]]="Buy",E1426-FLOOR(E1426/表格4[[#This Row],[Close]],1)*表格4[[#This Row],[Close]],IF(表格4[[#This Row],[Suggestion]]="Sell",E1426+F1426*表格4[[#This Row],[Close]],E1426))</f>
        <v>75651.490000000078</v>
      </c>
      <c r="F1427" s="1">
        <f>IF(表格4[[#This Row],[Suggestion]]="Buy",F1426+FLOOR(E1426/表格4[[#This Row],[Close]],1),IF(表格4[[#This Row],[Suggestion]]="Sell",0,F1426))</f>
        <v>0</v>
      </c>
      <c r="G1427" s="5">
        <f>表格4[[#This Row],[Cash]]+表格4[[#This Row],[Stock Held]]*表格4[[#This Row],[Close]]</f>
        <v>75651.490000000078</v>
      </c>
      <c r="H1427" s="7">
        <f>(表格4[[#This Row],[Close]]-$B$2)/$B$2</f>
        <v>0.51724137931034475</v>
      </c>
      <c r="I1427" s="7">
        <f>(表格4[[#This Row],[Capital]]-$G$2)/$G$2</f>
        <v>-0.24348509999999923</v>
      </c>
    </row>
    <row r="1428" spans="1:9" x14ac:dyDescent="0.25">
      <c r="A1428" s="6">
        <v>40729</v>
      </c>
      <c r="B1428" s="1">
        <v>67.8</v>
      </c>
      <c r="C1428" s="4">
        <f t="shared" si="22"/>
        <v>68.316666666666663</v>
      </c>
      <c r="D1428" s="1" t="str">
        <f>IF(表格4[[#This Row],[Close]]&gt;表格4[[#This Row],[3-Day Average]],"Buy",IF(表格4[[#This Row],[Close]]&lt;表格4[[#This Row],[3-Day Average]],"Sell",""))</f>
        <v>Sell</v>
      </c>
      <c r="E1428" s="5">
        <f>IF(表格4[[#This Row],[Suggestion]]="Buy",E1427-FLOOR(E1427/表格4[[#This Row],[Close]],1)*表格4[[#This Row],[Close]],IF(表格4[[#This Row],[Suggestion]]="Sell",E1427+F1427*表格4[[#This Row],[Close]],E1427))</f>
        <v>75651.490000000078</v>
      </c>
      <c r="F1428" s="1">
        <f>IF(表格4[[#This Row],[Suggestion]]="Buy",F1427+FLOOR(E1427/表格4[[#This Row],[Close]],1),IF(表格4[[#This Row],[Suggestion]]="Sell",0,F1427))</f>
        <v>0</v>
      </c>
      <c r="G1428" s="5">
        <f>表格4[[#This Row],[Cash]]+表格4[[#This Row],[Stock Held]]*表格4[[#This Row],[Close]]</f>
        <v>75651.490000000078</v>
      </c>
      <c r="H1428" s="7">
        <f>(表格4[[#This Row],[Close]]-$B$2)/$B$2</f>
        <v>0.5083426028921022</v>
      </c>
      <c r="I1428" s="7">
        <f>(表格4[[#This Row],[Capital]]-$G$2)/$G$2</f>
        <v>-0.24348509999999923</v>
      </c>
    </row>
    <row r="1429" spans="1:9" x14ac:dyDescent="0.25">
      <c r="A1429" s="6">
        <v>40730</v>
      </c>
      <c r="B1429" s="1">
        <v>67.45</v>
      </c>
      <c r="C1429" s="4">
        <f t="shared" si="22"/>
        <v>67.816666666666663</v>
      </c>
      <c r="D1429" s="1" t="str">
        <f>IF(表格4[[#This Row],[Close]]&gt;表格4[[#This Row],[3-Day Average]],"Buy",IF(表格4[[#This Row],[Close]]&lt;表格4[[#This Row],[3-Day Average]],"Sell",""))</f>
        <v>Sell</v>
      </c>
      <c r="E1429" s="5">
        <f>IF(表格4[[#This Row],[Suggestion]]="Buy",E1428-FLOOR(E1428/表格4[[#This Row],[Close]],1)*表格4[[#This Row],[Close]],IF(表格4[[#This Row],[Suggestion]]="Sell",E1428+F1428*表格4[[#This Row],[Close]],E1428))</f>
        <v>75651.490000000078</v>
      </c>
      <c r="F1429" s="1">
        <f>IF(表格4[[#This Row],[Suggestion]]="Buy",F1428+FLOOR(E1428/表格4[[#This Row],[Close]],1),IF(表格4[[#This Row],[Suggestion]]="Sell",0,F1428))</f>
        <v>0</v>
      </c>
      <c r="G1429" s="5">
        <f>表格4[[#This Row],[Cash]]+表格4[[#This Row],[Stock Held]]*表格4[[#This Row],[Close]]</f>
        <v>75651.490000000078</v>
      </c>
      <c r="H1429" s="7">
        <f>(表格4[[#This Row],[Close]]-$B$2)/$B$2</f>
        <v>0.50055617352614012</v>
      </c>
      <c r="I1429" s="7">
        <f>(表格4[[#This Row],[Capital]]-$G$2)/$G$2</f>
        <v>-0.24348509999999923</v>
      </c>
    </row>
    <row r="1430" spans="1:9" x14ac:dyDescent="0.25">
      <c r="A1430" s="6">
        <v>40731</v>
      </c>
      <c r="B1430" s="1">
        <v>67.05</v>
      </c>
      <c r="C1430" s="4">
        <f t="shared" si="22"/>
        <v>67.433333333333337</v>
      </c>
      <c r="D1430" s="1" t="str">
        <f>IF(表格4[[#This Row],[Close]]&gt;表格4[[#This Row],[3-Day Average]],"Buy",IF(表格4[[#This Row],[Close]]&lt;表格4[[#This Row],[3-Day Average]],"Sell",""))</f>
        <v>Sell</v>
      </c>
      <c r="E1430" s="5">
        <f>IF(表格4[[#This Row],[Suggestion]]="Buy",E1429-FLOOR(E1429/表格4[[#This Row],[Close]],1)*表格4[[#This Row],[Close]],IF(表格4[[#This Row],[Suggestion]]="Sell",E1429+F1429*表格4[[#This Row],[Close]],E1429))</f>
        <v>75651.490000000078</v>
      </c>
      <c r="F1430" s="1">
        <f>IF(表格4[[#This Row],[Suggestion]]="Buy",F1429+FLOOR(E1429/表格4[[#This Row],[Close]],1),IF(表格4[[#This Row],[Suggestion]]="Sell",0,F1429))</f>
        <v>0</v>
      </c>
      <c r="G1430" s="5">
        <f>表格4[[#This Row],[Cash]]+表格4[[#This Row],[Stock Held]]*表格4[[#This Row],[Close]]</f>
        <v>75651.490000000078</v>
      </c>
      <c r="H1430" s="7">
        <f>(表格4[[#This Row],[Close]]-$B$2)/$B$2</f>
        <v>0.49165739710789752</v>
      </c>
      <c r="I1430" s="7">
        <f>(表格4[[#This Row],[Capital]]-$G$2)/$G$2</f>
        <v>-0.24348509999999923</v>
      </c>
    </row>
    <row r="1431" spans="1:9" x14ac:dyDescent="0.25">
      <c r="A1431" s="6">
        <v>40732</v>
      </c>
      <c r="B1431" s="1">
        <v>67.7</v>
      </c>
      <c r="C1431" s="4">
        <f t="shared" si="22"/>
        <v>67.399999999999991</v>
      </c>
      <c r="D1431" s="1" t="str">
        <f>IF(表格4[[#This Row],[Close]]&gt;表格4[[#This Row],[3-Day Average]],"Buy",IF(表格4[[#This Row],[Close]]&lt;表格4[[#This Row],[3-Day Average]],"Sell",""))</f>
        <v>Buy</v>
      </c>
      <c r="E1431" s="5">
        <f>IF(表格4[[#This Row],[Suggestion]]="Buy",E1430-FLOOR(E1430/表格4[[#This Row],[Close]],1)*表格4[[#This Row],[Close]],IF(表格4[[#This Row],[Suggestion]]="Sell",E1430+F1430*表格4[[#This Row],[Close]],E1430))</f>
        <v>30.590000000069267</v>
      </c>
      <c r="F1431" s="1">
        <f>IF(表格4[[#This Row],[Suggestion]]="Buy",F1430+FLOOR(E1430/表格4[[#This Row],[Close]],1),IF(表格4[[#This Row],[Suggestion]]="Sell",0,F1430))</f>
        <v>1117</v>
      </c>
      <c r="G1431" s="5">
        <f>表格4[[#This Row],[Cash]]+表格4[[#This Row],[Stock Held]]*表格4[[#This Row],[Close]]</f>
        <v>75651.490000000078</v>
      </c>
      <c r="H1431" s="7">
        <f>(表格4[[#This Row],[Close]]-$B$2)/$B$2</f>
        <v>0.5061179087875417</v>
      </c>
      <c r="I1431" s="7">
        <f>(表格4[[#This Row],[Capital]]-$G$2)/$G$2</f>
        <v>-0.24348509999999923</v>
      </c>
    </row>
    <row r="1432" spans="1:9" x14ac:dyDescent="0.25">
      <c r="A1432" s="6">
        <v>40735</v>
      </c>
      <c r="B1432" s="1">
        <v>67.599999999999994</v>
      </c>
      <c r="C1432" s="4">
        <f t="shared" si="22"/>
        <v>67.45</v>
      </c>
      <c r="D1432" s="1" t="str">
        <f>IF(表格4[[#This Row],[Close]]&gt;表格4[[#This Row],[3-Day Average]],"Buy",IF(表格4[[#This Row],[Close]]&lt;表格4[[#This Row],[3-Day Average]],"Sell",""))</f>
        <v>Buy</v>
      </c>
      <c r="E1432" s="5">
        <f>IF(表格4[[#This Row],[Suggestion]]="Buy",E1431-FLOOR(E1431/表格4[[#This Row],[Close]],1)*表格4[[#This Row],[Close]],IF(表格4[[#This Row],[Suggestion]]="Sell",E1431+F1431*表格4[[#This Row],[Close]],E1431))</f>
        <v>30.590000000069267</v>
      </c>
      <c r="F1432" s="1">
        <f>IF(表格4[[#This Row],[Suggestion]]="Buy",F1431+FLOOR(E1431/表格4[[#This Row],[Close]],1),IF(表格4[[#This Row],[Suggestion]]="Sell",0,F1431))</f>
        <v>1117</v>
      </c>
      <c r="G1432" s="5">
        <f>表格4[[#This Row],[Cash]]+表格4[[#This Row],[Stock Held]]*表格4[[#This Row],[Close]]</f>
        <v>75539.790000000066</v>
      </c>
      <c r="H1432" s="7">
        <f>(表格4[[#This Row],[Close]]-$B$2)/$B$2</f>
        <v>0.50389321468298087</v>
      </c>
      <c r="I1432" s="7">
        <f>(表格4[[#This Row],[Capital]]-$G$2)/$G$2</f>
        <v>-0.24460209999999932</v>
      </c>
    </row>
    <row r="1433" spans="1:9" x14ac:dyDescent="0.25">
      <c r="A1433" s="6">
        <v>40736</v>
      </c>
      <c r="B1433" s="1">
        <v>67.5</v>
      </c>
      <c r="C1433" s="4">
        <f t="shared" si="22"/>
        <v>67.600000000000009</v>
      </c>
      <c r="D1433" s="1" t="str">
        <f>IF(表格4[[#This Row],[Close]]&gt;表格4[[#This Row],[3-Day Average]],"Buy",IF(表格4[[#This Row],[Close]]&lt;表格4[[#This Row],[3-Day Average]],"Sell",""))</f>
        <v>Sell</v>
      </c>
      <c r="E1433" s="5">
        <f>IF(表格4[[#This Row],[Suggestion]]="Buy",E1432-FLOOR(E1432/表格4[[#This Row],[Close]],1)*表格4[[#This Row],[Close]],IF(表格4[[#This Row],[Suggestion]]="Sell",E1432+F1432*表格4[[#This Row],[Close]],E1432))</f>
        <v>75428.090000000069</v>
      </c>
      <c r="F1433" s="1">
        <f>IF(表格4[[#This Row],[Suggestion]]="Buy",F1432+FLOOR(E1432/表格4[[#This Row],[Close]],1),IF(表格4[[#This Row],[Suggestion]]="Sell",0,F1432))</f>
        <v>0</v>
      </c>
      <c r="G1433" s="5">
        <f>表格4[[#This Row],[Cash]]+表格4[[#This Row],[Stock Held]]*表格4[[#This Row],[Close]]</f>
        <v>75428.090000000069</v>
      </c>
      <c r="H1433" s="7">
        <f>(表格4[[#This Row],[Close]]-$B$2)/$B$2</f>
        <v>0.50166852057842037</v>
      </c>
      <c r="I1433" s="7">
        <f>(表格4[[#This Row],[Capital]]-$G$2)/$G$2</f>
        <v>-0.2457190999999993</v>
      </c>
    </row>
    <row r="1434" spans="1:9" x14ac:dyDescent="0.25">
      <c r="A1434" s="6">
        <v>40737</v>
      </c>
      <c r="B1434" s="1">
        <v>68.55</v>
      </c>
      <c r="C1434" s="4">
        <f t="shared" si="22"/>
        <v>67.883333333333326</v>
      </c>
      <c r="D1434" s="1" t="str">
        <f>IF(表格4[[#This Row],[Close]]&gt;表格4[[#This Row],[3-Day Average]],"Buy",IF(表格4[[#This Row],[Close]]&lt;表格4[[#This Row],[3-Day Average]],"Sell",""))</f>
        <v>Buy</v>
      </c>
      <c r="E1434" s="5">
        <f>IF(表格4[[#This Row],[Suggestion]]="Buy",E1433-FLOOR(E1433/表格4[[#This Row],[Close]],1)*表格4[[#This Row],[Close]],IF(表格4[[#This Row],[Suggestion]]="Sell",E1433+F1433*表格4[[#This Row],[Close]],E1433))</f>
        <v>23.090000000069267</v>
      </c>
      <c r="F1434" s="1">
        <f>IF(表格4[[#This Row],[Suggestion]]="Buy",F1433+FLOOR(E1433/表格4[[#This Row],[Close]],1),IF(表格4[[#This Row],[Suggestion]]="Sell",0,F1433))</f>
        <v>1100</v>
      </c>
      <c r="G1434" s="5">
        <f>表格4[[#This Row],[Cash]]+表格4[[#This Row],[Stock Held]]*表格4[[#This Row],[Close]]</f>
        <v>75428.090000000069</v>
      </c>
      <c r="H1434" s="7">
        <f>(表格4[[#This Row],[Close]]-$B$2)/$B$2</f>
        <v>0.52502780867630683</v>
      </c>
      <c r="I1434" s="7">
        <f>(表格4[[#This Row],[Capital]]-$G$2)/$G$2</f>
        <v>-0.2457190999999993</v>
      </c>
    </row>
    <row r="1435" spans="1:9" x14ac:dyDescent="0.25">
      <c r="A1435" s="6">
        <v>40738</v>
      </c>
      <c r="B1435" s="1">
        <v>68.5</v>
      </c>
      <c r="C1435" s="4">
        <f t="shared" si="22"/>
        <v>68.183333333333337</v>
      </c>
      <c r="D1435" s="1" t="str">
        <f>IF(表格4[[#This Row],[Close]]&gt;表格4[[#This Row],[3-Day Average]],"Buy",IF(表格4[[#This Row],[Close]]&lt;表格4[[#This Row],[3-Day Average]],"Sell",""))</f>
        <v>Buy</v>
      </c>
      <c r="E1435" s="5">
        <f>IF(表格4[[#This Row],[Suggestion]]="Buy",E1434-FLOOR(E1434/表格4[[#This Row],[Close]],1)*表格4[[#This Row],[Close]],IF(表格4[[#This Row],[Suggestion]]="Sell",E1434+F1434*表格4[[#This Row],[Close]],E1434))</f>
        <v>23.090000000069267</v>
      </c>
      <c r="F1435" s="1">
        <f>IF(表格4[[#This Row],[Suggestion]]="Buy",F1434+FLOOR(E1434/表格4[[#This Row],[Close]],1),IF(表格4[[#This Row],[Suggestion]]="Sell",0,F1434))</f>
        <v>1100</v>
      </c>
      <c r="G1435" s="5">
        <f>表格4[[#This Row],[Cash]]+表格4[[#This Row],[Stock Held]]*表格4[[#This Row],[Close]]</f>
        <v>75373.090000000069</v>
      </c>
      <c r="H1435" s="7">
        <f>(表格4[[#This Row],[Close]]-$B$2)/$B$2</f>
        <v>0.52391546162402658</v>
      </c>
      <c r="I1435" s="7">
        <f>(表格4[[#This Row],[Capital]]-$G$2)/$G$2</f>
        <v>-0.2462690999999993</v>
      </c>
    </row>
    <row r="1436" spans="1:9" x14ac:dyDescent="0.25">
      <c r="A1436" s="6">
        <v>40739</v>
      </c>
      <c r="B1436" s="1">
        <v>68.650000000000006</v>
      </c>
      <c r="C1436" s="4">
        <f t="shared" si="22"/>
        <v>68.566666666666677</v>
      </c>
      <c r="D1436" s="1" t="str">
        <f>IF(表格4[[#This Row],[Close]]&gt;表格4[[#This Row],[3-Day Average]],"Buy",IF(表格4[[#This Row],[Close]]&lt;表格4[[#This Row],[3-Day Average]],"Sell",""))</f>
        <v>Buy</v>
      </c>
      <c r="E1436" s="5">
        <f>IF(表格4[[#This Row],[Suggestion]]="Buy",E1435-FLOOR(E1435/表格4[[#This Row],[Close]],1)*表格4[[#This Row],[Close]],IF(表格4[[#This Row],[Suggestion]]="Sell",E1435+F1435*表格4[[#This Row],[Close]],E1435))</f>
        <v>23.090000000069267</v>
      </c>
      <c r="F1436" s="1">
        <f>IF(表格4[[#This Row],[Suggestion]]="Buy",F1435+FLOOR(E1435/表格4[[#This Row],[Close]],1),IF(表格4[[#This Row],[Suggestion]]="Sell",0,F1435))</f>
        <v>1100</v>
      </c>
      <c r="G1436" s="5">
        <f>表格4[[#This Row],[Cash]]+表格4[[#This Row],[Stock Held]]*表格4[[#This Row],[Close]]</f>
        <v>75538.090000000069</v>
      </c>
      <c r="H1436" s="7">
        <f>(表格4[[#This Row],[Close]]-$B$2)/$B$2</f>
        <v>0.52725250278086766</v>
      </c>
      <c r="I1436" s="7">
        <f>(表格4[[#This Row],[Capital]]-$G$2)/$G$2</f>
        <v>-0.24461909999999931</v>
      </c>
    </row>
    <row r="1437" spans="1:9" x14ac:dyDescent="0.25">
      <c r="A1437" s="6">
        <v>40742</v>
      </c>
      <c r="B1437" s="1">
        <v>68.3</v>
      </c>
      <c r="C1437" s="4">
        <f t="shared" si="22"/>
        <v>68.483333333333334</v>
      </c>
      <c r="D1437" s="1" t="str">
        <f>IF(表格4[[#This Row],[Close]]&gt;表格4[[#This Row],[3-Day Average]],"Buy",IF(表格4[[#This Row],[Close]]&lt;表格4[[#This Row],[3-Day Average]],"Sell",""))</f>
        <v>Sell</v>
      </c>
      <c r="E1437" s="5">
        <f>IF(表格4[[#This Row],[Suggestion]]="Buy",E1436-FLOOR(E1436/表格4[[#This Row],[Close]],1)*表格4[[#This Row],[Close]],IF(表格4[[#This Row],[Suggestion]]="Sell",E1436+F1436*表格4[[#This Row],[Close]],E1436))</f>
        <v>75153.090000000069</v>
      </c>
      <c r="F1437" s="1">
        <f>IF(表格4[[#This Row],[Suggestion]]="Buy",F1436+FLOOR(E1436/表格4[[#This Row],[Close]],1),IF(表格4[[#This Row],[Suggestion]]="Sell",0,F1436))</f>
        <v>0</v>
      </c>
      <c r="G1437" s="5">
        <f>表格4[[#This Row],[Cash]]+表格4[[#This Row],[Stock Held]]*表格4[[#This Row],[Close]]</f>
        <v>75153.090000000069</v>
      </c>
      <c r="H1437" s="7">
        <f>(表格4[[#This Row],[Close]]-$B$2)/$B$2</f>
        <v>0.51946607341490525</v>
      </c>
      <c r="I1437" s="7">
        <f>(表格4[[#This Row],[Capital]]-$G$2)/$G$2</f>
        <v>-0.2484690999999993</v>
      </c>
    </row>
    <row r="1438" spans="1:9" x14ac:dyDescent="0.25">
      <c r="A1438" s="6">
        <v>40743</v>
      </c>
      <c r="B1438" s="1">
        <v>69.3</v>
      </c>
      <c r="C1438" s="4">
        <f t="shared" si="22"/>
        <v>68.75</v>
      </c>
      <c r="D1438" s="1" t="str">
        <f>IF(表格4[[#This Row],[Close]]&gt;表格4[[#This Row],[3-Day Average]],"Buy",IF(表格4[[#This Row],[Close]]&lt;表格4[[#This Row],[3-Day Average]],"Sell",""))</f>
        <v>Buy</v>
      </c>
      <c r="E1438" s="5">
        <f>IF(表格4[[#This Row],[Suggestion]]="Buy",E1437-FLOOR(E1437/表格4[[#This Row],[Close]],1)*表格4[[#This Row],[Close]],IF(表格4[[#This Row],[Suggestion]]="Sell",E1437+F1437*表格4[[#This Row],[Close]],E1437))</f>
        <v>31.890000000072177</v>
      </c>
      <c r="F1438" s="1">
        <f>IF(表格4[[#This Row],[Suggestion]]="Buy",F1437+FLOOR(E1437/表格4[[#This Row],[Close]],1),IF(表格4[[#This Row],[Suggestion]]="Sell",0,F1437))</f>
        <v>1084</v>
      </c>
      <c r="G1438" s="5">
        <f>表格4[[#This Row],[Cash]]+表格4[[#This Row],[Stock Held]]*表格4[[#This Row],[Close]]</f>
        <v>75153.090000000069</v>
      </c>
      <c r="H1438" s="7">
        <f>(表格4[[#This Row],[Close]]-$B$2)/$B$2</f>
        <v>0.54171301446051157</v>
      </c>
      <c r="I1438" s="7">
        <f>(表格4[[#This Row],[Capital]]-$G$2)/$G$2</f>
        <v>-0.2484690999999993</v>
      </c>
    </row>
    <row r="1439" spans="1:9" x14ac:dyDescent="0.25">
      <c r="A1439" s="6">
        <v>40744</v>
      </c>
      <c r="B1439" s="1">
        <v>69.8</v>
      </c>
      <c r="C1439" s="4">
        <f t="shared" si="22"/>
        <v>69.133333333333326</v>
      </c>
      <c r="D1439" s="1" t="str">
        <f>IF(表格4[[#This Row],[Close]]&gt;表格4[[#This Row],[3-Day Average]],"Buy",IF(表格4[[#This Row],[Close]]&lt;表格4[[#This Row],[3-Day Average]],"Sell",""))</f>
        <v>Buy</v>
      </c>
      <c r="E1439" s="5">
        <f>IF(表格4[[#This Row],[Suggestion]]="Buy",E1438-FLOOR(E1438/表格4[[#This Row],[Close]],1)*表格4[[#This Row],[Close]],IF(表格4[[#This Row],[Suggestion]]="Sell",E1438+F1438*表格4[[#This Row],[Close]],E1438))</f>
        <v>31.890000000072177</v>
      </c>
      <c r="F1439" s="1">
        <f>IF(表格4[[#This Row],[Suggestion]]="Buy",F1438+FLOOR(E1438/表格4[[#This Row],[Close]],1),IF(表格4[[#This Row],[Suggestion]]="Sell",0,F1438))</f>
        <v>1084</v>
      </c>
      <c r="G1439" s="5">
        <f>表格4[[#This Row],[Cash]]+表格4[[#This Row],[Stock Held]]*表格4[[#This Row],[Close]]</f>
        <v>75695.090000000069</v>
      </c>
      <c r="H1439" s="7">
        <f>(表格4[[#This Row],[Close]]-$B$2)/$B$2</f>
        <v>0.55283648498331461</v>
      </c>
      <c r="I1439" s="7">
        <f>(表格4[[#This Row],[Capital]]-$G$2)/$G$2</f>
        <v>-0.2430490999999993</v>
      </c>
    </row>
    <row r="1440" spans="1:9" x14ac:dyDescent="0.25">
      <c r="A1440" s="6">
        <v>40745</v>
      </c>
      <c r="B1440" s="1">
        <v>69.650000000000006</v>
      </c>
      <c r="C1440" s="4">
        <f t="shared" si="22"/>
        <v>69.583333333333329</v>
      </c>
      <c r="D1440" s="1" t="str">
        <f>IF(表格4[[#This Row],[Close]]&gt;表格4[[#This Row],[3-Day Average]],"Buy",IF(表格4[[#This Row],[Close]]&lt;表格4[[#This Row],[3-Day Average]],"Sell",""))</f>
        <v>Buy</v>
      </c>
      <c r="E1440" s="5">
        <f>IF(表格4[[#This Row],[Suggestion]]="Buy",E1439-FLOOR(E1439/表格4[[#This Row],[Close]],1)*表格4[[#This Row],[Close]],IF(表格4[[#This Row],[Suggestion]]="Sell",E1439+F1439*表格4[[#This Row],[Close]],E1439))</f>
        <v>31.890000000072177</v>
      </c>
      <c r="F1440" s="1">
        <f>IF(表格4[[#This Row],[Suggestion]]="Buy",F1439+FLOOR(E1439/表格4[[#This Row],[Close]],1),IF(表格4[[#This Row],[Suggestion]]="Sell",0,F1439))</f>
        <v>1084</v>
      </c>
      <c r="G1440" s="5">
        <f>表格4[[#This Row],[Cash]]+表格4[[#This Row],[Stock Held]]*表格4[[#This Row],[Close]]</f>
        <v>75532.490000000078</v>
      </c>
      <c r="H1440" s="7">
        <f>(表格4[[#This Row],[Close]]-$B$2)/$B$2</f>
        <v>0.54949944382647387</v>
      </c>
      <c r="I1440" s="7">
        <f>(表格4[[#This Row],[Capital]]-$G$2)/$G$2</f>
        <v>-0.24467509999999923</v>
      </c>
    </row>
    <row r="1441" spans="1:9" x14ac:dyDescent="0.25">
      <c r="A1441" s="6">
        <v>40746</v>
      </c>
      <c r="B1441" s="1">
        <v>69.900000000000006</v>
      </c>
      <c r="C1441" s="4">
        <f t="shared" si="22"/>
        <v>69.783333333333331</v>
      </c>
      <c r="D1441" s="1" t="str">
        <f>IF(表格4[[#This Row],[Close]]&gt;表格4[[#This Row],[3-Day Average]],"Buy",IF(表格4[[#This Row],[Close]]&lt;表格4[[#This Row],[3-Day Average]],"Sell",""))</f>
        <v>Buy</v>
      </c>
      <c r="E1441" s="5">
        <f>IF(表格4[[#This Row],[Suggestion]]="Buy",E1440-FLOOR(E1440/表格4[[#This Row],[Close]],1)*表格4[[#This Row],[Close]],IF(表格4[[#This Row],[Suggestion]]="Sell",E1440+F1440*表格4[[#This Row],[Close]],E1440))</f>
        <v>31.890000000072177</v>
      </c>
      <c r="F1441" s="1">
        <f>IF(表格4[[#This Row],[Suggestion]]="Buy",F1440+FLOOR(E1440/表格4[[#This Row],[Close]],1),IF(表格4[[#This Row],[Suggestion]]="Sell",0,F1440))</f>
        <v>1084</v>
      </c>
      <c r="G1441" s="5">
        <f>表格4[[#This Row],[Cash]]+表格4[[#This Row],[Stock Held]]*表格4[[#This Row],[Close]]</f>
        <v>75803.490000000078</v>
      </c>
      <c r="H1441" s="7">
        <f>(表格4[[#This Row],[Close]]-$B$2)/$B$2</f>
        <v>0.55506117908787544</v>
      </c>
      <c r="I1441" s="7">
        <f>(表格4[[#This Row],[Capital]]-$G$2)/$G$2</f>
        <v>-0.24196509999999921</v>
      </c>
    </row>
    <row r="1442" spans="1:9" x14ac:dyDescent="0.25">
      <c r="A1442" s="6">
        <v>40749</v>
      </c>
      <c r="B1442" s="1">
        <v>69.900000000000006</v>
      </c>
      <c r="C1442" s="4">
        <f t="shared" si="22"/>
        <v>69.816666666666677</v>
      </c>
      <c r="D1442" s="1" t="str">
        <f>IF(表格4[[#This Row],[Close]]&gt;表格4[[#This Row],[3-Day Average]],"Buy",IF(表格4[[#This Row],[Close]]&lt;表格4[[#This Row],[3-Day Average]],"Sell",""))</f>
        <v>Buy</v>
      </c>
      <c r="E1442" s="5">
        <f>IF(表格4[[#This Row],[Suggestion]]="Buy",E1441-FLOOR(E1441/表格4[[#This Row],[Close]],1)*表格4[[#This Row],[Close]],IF(表格4[[#This Row],[Suggestion]]="Sell",E1441+F1441*表格4[[#This Row],[Close]],E1441))</f>
        <v>31.890000000072177</v>
      </c>
      <c r="F1442" s="1">
        <f>IF(表格4[[#This Row],[Suggestion]]="Buy",F1441+FLOOR(E1441/表格4[[#This Row],[Close]],1),IF(表格4[[#This Row],[Suggestion]]="Sell",0,F1441))</f>
        <v>1084</v>
      </c>
      <c r="G1442" s="5">
        <f>表格4[[#This Row],[Cash]]+表格4[[#This Row],[Stock Held]]*表格4[[#This Row],[Close]]</f>
        <v>75803.490000000078</v>
      </c>
      <c r="H1442" s="7">
        <f>(表格4[[#This Row],[Close]]-$B$2)/$B$2</f>
        <v>0.55506117908787544</v>
      </c>
      <c r="I1442" s="7">
        <f>(表格4[[#This Row],[Capital]]-$G$2)/$G$2</f>
        <v>-0.24196509999999921</v>
      </c>
    </row>
    <row r="1443" spans="1:9" x14ac:dyDescent="0.25">
      <c r="A1443" s="6">
        <v>40750</v>
      </c>
      <c r="B1443" s="1">
        <v>70.7</v>
      </c>
      <c r="C1443" s="4">
        <f t="shared" si="22"/>
        <v>70.166666666666671</v>
      </c>
      <c r="D1443" s="1" t="str">
        <f>IF(表格4[[#This Row],[Close]]&gt;表格4[[#This Row],[3-Day Average]],"Buy",IF(表格4[[#This Row],[Close]]&lt;表格4[[#This Row],[3-Day Average]],"Sell",""))</f>
        <v>Buy</v>
      </c>
      <c r="E1443" s="5">
        <f>IF(表格4[[#This Row],[Suggestion]]="Buy",E1442-FLOOR(E1442/表格4[[#This Row],[Close]],1)*表格4[[#This Row],[Close]],IF(表格4[[#This Row],[Suggestion]]="Sell",E1442+F1442*表格4[[#This Row],[Close]],E1442))</f>
        <v>31.890000000072177</v>
      </c>
      <c r="F1443" s="1">
        <f>IF(表格4[[#This Row],[Suggestion]]="Buy",F1442+FLOOR(E1442/表格4[[#This Row],[Close]],1),IF(表格4[[#This Row],[Suggestion]]="Sell",0,F1442))</f>
        <v>1084</v>
      </c>
      <c r="G1443" s="5">
        <f>表格4[[#This Row],[Cash]]+表格4[[#This Row],[Stock Held]]*表格4[[#This Row],[Close]]</f>
        <v>76670.690000000075</v>
      </c>
      <c r="H1443" s="7">
        <f>(表格4[[#This Row],[Close]]-$B$2)/$B$2</f>
        <v>0.57285873192436032</v>
      </c>
      <c r="I1443" s="7">
        <f>(表格4[[#This Row],[Capital]]-$G$2)/$G$2</f>
        <v>-0.23329309999999925</v>
      </c>
    </row>
    <row r="1444" spans="1:9" x14ac:dyDescent="0.25">
      <c r="A1444" s="6">
        <v>40751</v>
      </c>
      <c r="B1444" s="1">
        <v>70.8</v>
      </c>
      <c r="C1444" s="4">
        <f t="shared" si="22"/>
        <v>70.466666666666683</v>
      </c>
      <c r="D1444" s="1" t="str">
        <f>IF(表格4[[#This Row],[Close]]&gt;表格4[[#This Row],[3-Day Average]],"Buy",IF(表格4[[#This Row],[Close]]&lt;表格4[[#This Row],[3-Day Average]],"Sell",""))</f>
        <v>Buy</v>
      </c>
      <c r="E1444" s="5">
        <f>IF(表格4[[#This Row],[Suggestion]]="Buy",E1443-FLOOR(E1443/表格4[[#This Row],[Close]],1)*表格4[[#This Row],[Close]],IF(表格4[[#This Row],[Suggestion]]="Sell",E1443+F1443*表格4[[#This Row],[Close]],E1443))</f>
        <v>31.890000000072177</v>
      </c>
      <c r="F1444" s="1">
        <f>IF(表格4[[#This Row],[Suggestion]]="Buy",F1443+FLOOR(E1443/表格4[[#This Row],[Close]],1),IF(表格4[[#This Row],[Suggestion]]="Sell",0,F1443))</f>
        <v>1084</v>
      </c>
      <c r="G1444" s="5">
        <f>表格4[[#This Row],[Cash]]+表格4[[#This Row],[Stock Held]]*表格4[[#This Row],[Close]]</f>
        <v>76779.090000000069</v>
      </c>
      <c r="H1444" s="7">
        <f>(表格4[[#This Row],[Close]]-$B$2)/$B$2</f>
        <v>0.57508342602892082</v>
      </c>
      <c r="I1444" s="7">
        <f>(表格4[[#This Row],[Capital]]-$G$2)/$G$2</f>
        <v>-0.23220909999999931</v>
      </c>
    </row>
    <row r="1445" spans="1:9" x14ac:dyDescent="0.25">
      <c r="A1445" s="6">
        <v>40752</v>
      </c>
      <c r="B1445" s="1">
        <v>71.650000000000006</v>
      </c>
      <c r="C1445" s="4">
        <f t="shared" si="22"/>
        <v>71.05</v>
      </c>
      <c r="D1445" s="1" t="str">
        <f>IF(表格4[[#This Row],[Close]]&gt;表格4[[#This Row],[3-Day Average]],"Buy",IF(表格4[[#This Row],[Close]]&lt;表格4[[#This Row],[3-Day Average]],"Sell",""))</f>
        <v>Buy</v>
      </c>
      <c r="E1445" s="5">
        <f>IF(表格4[[#This Row],[Suggestion]]="Buy",E1444-FLOOR(E1444/表格4[[#This Row],[Close]],1)*表格4[[#This Row],[Close]],IF(表格4[[#This Row],[Suggestion]]="Sell",E1444+F1444*表格4[[#This Row],[Close]],E1444))</f>
        <v>31.890000000072177</v>
      </c>
      <c r="F1445" s="1">
        <f>IF(表格4[[#This Row],[Suggestion]]="Buy",F1444+FLOOR(E1444/表格4[[#This Row],[Close]],1),IF(表格4[[#This Row],[Suggestion]]="Sell",0,F1444))</f>
        <v>1084</v>
      </c>
      <c r="G1445" s="5">
        <f>表格4[[#This Row],[Cash]]+表格4[[#This Row],[Stock Held]]*表格4[[#This Row],[Close]]</f>
        <v>77700.490000000078</v>
      </c>
      <c r="H1445" s="7">
        <f>(表格4[[#This Row],[Close]]-$B$2)/$B$2</f>
        <v>0.59399332591768639</v>
      </c>
      <c r="I1445" s="7">
        <f>(表格4[[#This Row],[Capital]]-$G$2)/$G$2</f>
        <v>-0.22299509999999922</v>
      </c>
    </row>
    <row r="1446" spans="1:9" x14ac:dyDescent="0.25">
      <c r="A1446" s="6">
        <v>40753</v>
      </c>
      <c r="B1446" s="1">
        <v>72</v>
      </c>
      <c r="C1446" s="4">
        <f t="shared" si="22"/>
        <v>71.483333333333334</v>
      </c>
      <c r="D1446" s="1" t="str">
        <f>IF(表格4[[#This Row],[Close]]&gt;表格4[[#This Row],[3-Day Average]],"Buy",IF(表格4[[#This Row],[Close]]&lt;表格4[[#This Row],[3-Day Average]],"Sell",""))</f>
        <v>Buy</v>
      </c>
      <c r="E1446" s="5">
        <f>IF(表格4[[#This Row],[Suggestion]]="Buy",E1445-FLOOR(E1445/表格4[[#This Row],[Close]],1)*表格4[[#This Row],[Close]],IF(表格4[[#This Row],[Suggestion]]="Sell",E1445+F1445*表格4[[#This Row],[Close]],E1445))</f>
        <v>31.890000000072177</v>
      </c>
      <c r="F1446" s="1">
        <f>IF(表格4[[#This Row],[Suggestion]]="Buy",F1445+FLOOR(E1445/表格4[[#This Row],[Close]],1),IF(表格4[[#This Row],[Suggestion]]="Sell",0,F1445))</f>
        <v>1084</v>
      </c>
      <c r="G1446" s="5">
        <f>表格4[[#This Row],[Cash]]+表格4[[#This Row],[Stock Held]]*表格4[[#This Row],[Close]]</f>
        <v>78079.890000000072</v>
      </c>
      <c r="H1446" s="7">
        <f>(表格4[[#This Row],[Close]]-$B$2)/$B$2</f>
        <v>0.60177975528364835</v>
      </c>
      <c r="I1446" s="7">
        <f>(表格4[[#This Row],[Capital]]-$G$2)/$G$2</f>
        <v>-0.21920109999999929</v>
      </c>
    </row>
    <row r="1447" spans="1:9" x14ac:dyDescent="0.25">
      <c r="A1447" s="6">
        <v>40756</v>
      </c>
      <c r="B1447" s="1">
        <v>72.349999999999994</v>
      </c>
      <c r="C1447" s="4">
        <f t="shared" si="22"/>
        <v>72</v>
      </c>
      <c r="D1447" s="1" t="str">
        <f>IF(表格4[[#This Row],[Close]]&gt;表格4[[#This Row],[3-Day Average]],"Buy",IF(表格4[[#This Row],[Close]]&lt;表格4[[#This Row],[3-Day Average]],"Sell",""))</f>
        <v>Buy</v>
      </c>
      <c r="E1447" s="5">
        <f>IF(表格4[[#This Row],[Suggestion]]="Buy",E1446-FLOOR(E1446/表格4[[#This Row],[Close]],1)*表格4[[#This Row],[Close]],IF(表格4[[#This Row],[Suggestion]]="Sell",E1446+F1446*表格4[[#This Row],[Close]],E1446))</f>
        <v>31.890000000072177</v>
      </c>
      <c r="F1447" s="1">
        <f>IF(表格4[[#This Row],[Suggestion]]="Buy",F1446+FLOOR(E1446/表格4[[#This Row],[Close]],1),IF(表格4[[#This Row],[Suggestion]]="Sell",0,F1446))</f>
        <v>1084</v>
      </c>
      <c r="G1447" s="5">
        <f>表格4[[#This Row],[Cash]]+表格4[[#This Row],[Stock Held]]*表格4[[#This Row],[Close]]</f>
        <v>78459.290000000066</v>
      </c>
      <c r="H1447" s="7">
        <f>(表格4[[#This Row],[Close]]-$B$2)/$B$2</f>
        <v>0.60956618464961043</v>
      </c>
      <c r="I1447" s="7">
        <f>(表格4[[#This Row],[Capital]]-$G$2)/$G$2</f>
        <v>-0.21540709999999932</v>
      </c>
    </row>
    <row r="1448" spans="1:9" x14ac:dyDescent="0.25">
      <c r="A1448" s="6">
        <v>40757</v>
      </c>
      <c r="B1448" s="1">
        <v>72.150000000000006</v>
      </c>
      <c r="C1448" s="4">
        <f t="shared" si="22"/>
        <v>72.166666666666671</v>
      </c>
      <c r="D1448" s="1" t="str">
        <f>IF(表格4[[#This Row],[Close]]&gt;表格4[[#This Row],[3-Day Average]],"Buy",IF(表格4[[#This Row],[Close]]&lt;表格4[[#This Row],[3-Day Average]],"Sell",""))</f>
        <v>Sell</v>
      </c>
      <c r="E1448" s="5">
        <f>IF(表格4[[#This Row],[Suggestion]]="Buy",E1447-FLOOR(E1447/表格4[[#This Row],[Close]],1)*表格4[[#This Row],[Close]],IF(表格4[[#This Row],[Suggestion]]="Sell",E1447+F1447*表格4[[#This Row],[Close]],E1447))</f>
        <v>78242.490000000078</v>
      </c>
      <c r="F1448" s="1">
        <f>IF(表格4[[#This Row],[Suggestion]]="Buy",F1447+FLOOR(E1447/表格4[[#This Row],[Close]],1),IF(表格4[[#This Row],[Suggestion]]="Sell",0,F1447))</f>
        <v>0</v>
      </c>
      <c r="G1448" s="5">
        <f>表格4[[#This Row],[Cash]]+表格4[[#This Row],[Stock Held]]*表格4[[#This Row],[Close]]</f>
        <v>78242.490000000078</v>
      </c>
      <c r="H1448" s="7">
        <f>(表格4[[#This Row],[Close]]-$B$2)/$B$2</f>
        <v>0.60511679644048944</v>
      </c>
      <c r="I1448" s="7">
        <f>(表格4[[#This Row],[Capital]]-$G$2)/$G$2</f>
        <v>-0.21757509999999922</v>
      </c>
    </row>
    <row r="1449" spans="1:9" x14ac:dyDescent="0.25">
      <c r="A1449" s="6">
        <v>40758</v>
      </c>
      <c r="B1449" s="1">
        <v>70.849999999999994</v>
      </c>
      <c r="C1449" s="4">
        <f t="shared" si="22"/>
        <v>71.783333333333331</v>
      </c>
      <c r="D1449" s="1" t="str">
        <f>IF(表格4[[#This Row],[Close]]&gt;表格4[[#This Row],[3-Day Average]],"Buy",IF(表格4[[#This Row],[Close]]&lt;表格4[[#This Row],[3-Day Average]],"Sell",""))</f>
        <v>Sell</v>
      </c>
      <c r="E1449" s="5">
        <f>IF(表格4[[#This Row],[Suggestion]]="Buy",E1448-FLOOR(E1448/表格4[[#This Row],[Close]],1)*表格4[[#This Row],[Close]],IF(表格4[[#This Row],[Suggestion]]="Sell",E1448+F1448*表格4[[#This Row],[Close]],E1448))</f>
        <v>78242.490000000078</v>
      </c>
      <c r="F1449" s="1">
        <f>IF(表格4[[#This Row],[Suggestion]]="Buy",F1448+FLOOR(E1448/表格4[[#This Row],[Close]],1),IF(表格4[[#This Row],[Suggestion]]="Sell",0,F1448))</f>
        <v>0</v>
      </c>
      <c r="G1449" s="5">
        <f>表格4[[#This Row],[Cash]]+表格4[[#This Row],[Stock Held]]*表格4[[#This Row],[Close]]</f>
        <v>78242.490000000078</v>
      </c>
      <c r="H1449" s="7">
        <f>(表格4[[#This Row],[Close]]-$B$2)/$B$2</f>
        <v>0.57619577308120107</v>
      </c>
      <c r="I1449" s="7">
        <f>(表格4[[#This Row],[Capital]]-$G$2)/$G$2</f>
        <v>-0.21757509999999922</v>
      </c>
    </row>
    <row r="1450" spans="1:9" x14ac:dyDescent="0.25">
      <c r="A1450" s="6">
        <v>40759</v>
      </c>
      <c r="B1450" s="1">
        <v>70.45</v>
      </c>
      <c r="C1450" s="4">
        <f t="shared" si="22"/>
        <v>71.149999999999991</v>
      </c>
      <c r="D1450" s="1" t="str">
        <f>IF(表格4[[#This Row],[Close]]&gt;表格4[[#This Row],[3-Day Average]],"Buy",IF(表格4[[#This Row],[Close]]&lt;表格4[[#This Row],[3-Day Average]],"Sell",""))</f>
        <v>Sell</v>
      </c>
      <c r="E1450" s="5">
        <f>IF(表格4[[#This Row],[Suggestion]]="Buy",E1449-FLOOR(E1449/表格4[[#This Row],[Close]],1)*表格4[[#This Row],[Close]],IF(表格4[[#This Row],[Suggestion]]="Sell",E1449+F1449*表格4[[#This Row],[Close]],E1449))</f>
        <v>78242.490000000078</v>
      </c>
      <c r="F1450" s="1">
        <f>IF(表格4[[#This Row],[Suggestion]]="Buy",F1449+FLOOR(E1449/表格4[[#This Row],[Close]],1),IF(表格4[[#This Row],[Suggestion]]="Sell",0,F1449))</f>
        <v>0</v>
      </c>
      <c r="G1450" s="5">
        <f>表格4[[#This Row],[Cash]]+表格4[[#This Row],[Stock Held]]*表格4[[#This Row],[Close]]</f>
        <v>78242.490000000078</v>
      </c>
      <c r="H1450" s="7">
        <f>(表格4[[#This Row],[Close]]-$B$2)/$B$2</f>
        <v>0.56729699666295885</v>
      </c>
      <c r="I1450" s="7">
        <f>(表格4[[#This Row],[Capital]]-$G$2)/$G$2</f>
        <v>-0.21757509999999922</v>
      </c>
    </row>
    <row r="1451" spans="1:9" x14ac:dyDescent="0.25">
      <c r="A1451" s="6">
        <v>40760</v>
      </c>
      <c r="B1451" s="1">
        <v>69.2</v>
      </c>
      <c r="C1451" s="4">
        <f t="shared" si="22"/>
        <v>70.166666666666671</v>
      </c>
      <c r="D1451" s="1" t="str">
        <f>IF(表格4[[#This Row],[Close]]&gt;表格4[[#This Row],[3-Day Average]],"Buy",IF(表格4[[#This Row],[Close]]&lt;表格4[[#This Row],[3-Day Average]],"Sell",""))</f>
        <v>Sell</v>
      </c>
      <c r="E1451" s="5">
        <f>IF(表格4[[#This Row],[Suggestion]]="Buy",E1450-FLOOR(E1450/表格4[[#This Row],[Close]],1)*表格4[[#This Row],[Close]],IF(表格4[[#This Row],[Suggestion]]="Sell",E1450+F1450*表格4[[#This Row],[Close]],E1450))</f>
        <v>78242.490000000078</v>
      </c>
      <c r="F1451" s="1">
        <f>IF(表格4[[#This Row],[Suggestion]]="Buy",F1450+FLOOR(E1450/表格4[[#This Row],[Close]],1),IF(表格4[[#This Row],[Suggestion]]="Sell",0,F1450))</f>
        <v>0</v>
      </c>
      <c r="G1451" s="5">
        <f>表格4[[#This Row],[Cash]]+表格4[[#This Row],[Stock Held]]*表格4[[#This Row],[Close]]</f>
        <v>78242.490000000078</v>
      </c>
      <c r="H1451" s="7">
        <f>(表格4[[#This Row],[Close]]-$B$2)/$B$2</f>
        <v>0.53948832035595107</v>
      </c>
      <c r="I1451" s="7">
        <f>(表格4[[#This Row],[Capital]]-$G$2)/$G$2</f>
        <v>-0.21757509999999922</v>
      </c>
    </row>
    <row r="1452" spans="1:9" x14ac:dyDescent="0.25">
      <c r="A1452" s="6">
        <v>40763</v>
      </c>
      <c r="B1452" s="1">
        <v>67.849999999999994</v>
      </c>
      <c r="C1452" s="4">
        <f t="shared" si="22"/>
        <v>69.166666666666671</v>
      </c>
      <c r="D1452" s="1" t="str">
        <f>IF(表格4[[#This Row],[Close]]&gt;表格4[[#This Row],[3-Day Average]],"Buy",IF(表格4[[#This Row],[Close]]&lt;表格4[[#This Row],[3-Day Average]],"Sell",""))</f>
        <v>Sell</v>
      </c>
      <c r="E1452" s="5">
        <f>IF(表格4[[#This Row],[Suggestion]]="Buy",E1451-FLOOR(E1451/表格4[[#This Row],[Close]],1)*表格4[[#This Row],[Close]],IF(表格4[[#This Row],[Suggestion]]="Sell",E1451+F1451*表格4[[#This Row],[Close]],E1451))</f>
        <v>78242.490000000078</v>
      </c>
      <c r="F1452" s="1">
        <f>IF(表格4[[#This Row],[Suggestion]]="Buy",F1451+FLOOR(E1451/表格4[[#This Row],[Close]],1),IF(表格4[[#This Row],[Suggestion]]="Sell",0,F1451))</f>
        <v>0</v>
      </c>
      <c r="G1452" s="5">
        <f>表格4[[#This Row],[Cash]]+表格4[[#This Row],[Stock Held]]*表格4[[#This Row],[Close]]</f>
        <v>78242.490000000078</v>
      </c>
      <c r="H1452" s="7">
        <f>(表格4[[#This Row],[Close]]-$B$2)/$B$2</f>
        <v>0.50945494994438245</v>
      </c>
      <c r="I1452" s="7">
        <f>(表格4[[#This Row],[Capital]]-$G$2)/$G$2</f>
        <v>-0.21757509999999922</v>
      </c>
    </row>
    <row r="1453" spans="1:9" x14ac:dyDescent="0.25">
      <c r="A1453" s="6">
        <v>40764</v>
      </c>
      <c r="B1453" s="1">
        <v>66.95</v>
      </c>
      <c r="C1453" s="4">
        <f t="shared" si="22"/>
        <v>68</v>
      </c>
      <c r="D1453" s="1" t="str">
        <f>IF(表格4[[#This Row],[Close]]&gt;表格4[[#This Row],[3-Day Average]],"Buy",IF(表格4[[#This Row],[Close]]&lt;表格4[[#This Row],[3-Day Average]],"Sell",""))</f>
        <v>Sell</v>
      </c>
      <c r="E1453" s="5">
        <f>IF(表格4[[#This Row],[Suggestion]]="Buy",E1452-FLOOR(E1452/表格4[[#This Row],[Close]],1)*表格4[[#This Row],[Close]],IF(表格4[[#This Row],[Suggestion]]="Sell",E1452+F1452*表格4[[#This Row],[Close]],E1452))</f>
        <v>78242.490000000078</v>
      </c>
      <c r="F1453" s="1">
        <f>IF(表格4[[#This Row],[Suggestion]]="Buy",F1452+FLOOR(E1452/表格4[[#This Row],[Close]],1),IF(表格4[[#This Row],[Suggestion]]="Sell",0,F1452))</f>
        <v>0</v>
      </c>
      <c r="G1453" s="5">
        <f>表格4[[#This Row],[Cash]]+表格4[[#This Row],[Stock Held]]*表格4[[#This Row],[Close]]</f>
        <v>78242.490000000078</v>
      </c>
      <c r="H1453" s="7">
        <f>(表格4[[#This Row],[Close]]-$B$2)/$B$2</f>
        <v>0.48943270300333702</v>
      </c>
      <c r="I1453" s="7">
        <f>(表格4[[#This Row],[Capital]]-$G$2)/$G$2</f>
        <v>-0.21757509999999922</v>
      </c>
    </row>
    <row r="1454" spans="1:9" x14ac:dyDescent="0.25">
      <c r="A1454" s="6">
        <v>40765</v>
      </c>
      <c r="B1454" s="1">
        <v>67.75</v>
      </c>
      <c r="C1454" s="4">
        <f t="shared" si="22"/>
        <v>67.516666666666666</v>
      </c>
      <c r="D1454" s="1" t="str">
        <f>IF(表格4[[#This Row],[Close]]&gt;表格4[[#This Row],[3-Day Average]],"Buy",IF(表格4[[#This Row],[Close]]&lt;表格4[[#This Row],[3-Day Average]],"Sell",""))</f>
        <v>Buy</v>
      </c>
      <c r="E1454" s="5">
        <f>IF(表格4[[#This Row],[Suggestion]]="Buy",E1453-FLOOR(E1453/表格4[[#This Row],[Close]],1)*表格4[[#This Row],[Close]],IF(表格4[[#This Row],[Suggestion]]="Sell",E1453+F1453*表格4[[#This Row],[Close]],E1453))</f>
        <v>58.990000000077998</v>
      </c>
      <c r="F1454" s="1">
        <f>IF(表格4[[#This Row],[Suggestion]]="Buy",F1453+FLOOR(E1453/表格4[[#This Row],[Close]],1),IF(表格4[[#This Row],[Suggestion]]="Sell",0,F1453))</f>
        <v>1154</v>
      </c>
      <c r="G1454" s="5">
        <f>表格4[[#This Row],[Cash]]+表格4[[#This Row],[Stock Held]]*表格4[[#This Row],[Close]]</f>
        <v>78242.490000000078</v>
      </c>
      <c r="H1454" s="7">
        <f>(表格4[[#This Row],[Close]]-$B$2)/$B$2</f>
        <v>0.50723025583982195</v>
      </c>
      <c r="I1454" s="7">
        <f>(表格4[[#This Row],[Capital]]-$G$2)/$G$2</f>
        <v>-0.21757509999999922</v>
      </c>
    </row>
    <row r="1455" spans="1:9" x14ac:dyDescent="0.25">
      <c r="A1455" s="6">
        <v>40766</v>
      </c>
      <c r="B1455" s="1">
        <v>67.650000000000006</v>
      </c>
      <c r="C1455" s="4">
        <f t="shared" si="22"/>
        <v>67.45</v>
      </c>
      <c r="D1455" s="1" t="str">
        <f>IF(表格4[[#This Row],[Close]]&gt;表格4[[#This Row],[3-Day Average]],"Buy",IF(表格4[[#This Row],[Close]]&lt;表格4[[#This Row],[3-Day Average]],"Sell",""))</f>
        <v>Buy</v>
      </c>
      <c r="E1455" s="5">
        <f>IF(表格4[[#This Row],[Suggestion]]="Buy",E1454-FLOOR(E1454/表格4[[#This Row],[Close]],1)*表格4[[#This Row],[Close]],IF(表格4[[#This Row],[Suggestion]]="Sell",E1454+F1454*表格4[[#This Row],[Close]],E1454))</f>
        <v>58.990000000077998</v>
      </c>
      <c r="F1455" s="1">
        <f>IF(表格4[[#This Row],[Suggestion]]="Buy",F1454+FLOOR(E1454/表格4[[#This Row],[Close]],1),IF(表格4[[#This Row],[Suggestion]]="Sell",0,F1454))</f>
        <v>1154</v>
      </c>
      <c r="G1455" s="5">
        <f>表格4[[#This Row],[Cash]]+表格4[[#This Row],[Stock Held]]*表格4[[#This Row],[Close]]</f>
        <v>78127.090000000084</v>
      </c>
      <c r="H1455" s="7">
        <f>(表格4[[#This Row],[Close]]-$B$2)/$B$2</f>
        <v>0.50500556173526145</v>
      </c>
      <c r="I1455" s="7">
        <f>(表格4[[#This Row],[Capital]]-$G$2)/$G$2</f>
        <v>-0.21872909999999915</v>
      </c>
    </row>
    <row r="1456" spans="1:9" x14ac:dyDescent="0.25">
      <c r="A1456" s="6">
        <v>40767</v>
      </c>
      <c r="B1456" s="1">
        <v>67.45</v>
      </c>
      <c r="C1456" s="4">
        <f t="shared" si="22"/>
        <v>67.616666666666674</v>
      </c>
      <c r="D1456" s="1" t="str">
        <f>IF(表格4[[#This Row],[Close]]&gt;表格4[[#This Row],[3-Day Average]],"Buy",IF(表格4[[#This Row],[Close]]&lt;表格4[[#This Row],[3-Day Average]],"Sell",""))</f>
        <v>Sell</v>
      </c>
      <c r="E1456" s="5">
        <f>IF(表格4[[#This Row],[Suggestion]]="Buy",E1455-FLOOR(E1455/表格4[[#This Row],[Close]],1)*表格4[[#This Row],[Close]],IF(表格4[[#This Row],[Suggestion]]="Sell",E1455+F1455*表格4[[#This Row],[Close]],E1455))</f>
        <v>77896.290000000081</v>
      </c>
      <c r="F1456" s="1">
        <f>IF(表格4[[#This Row],[Suggestion]]="Buy",F1455+FLOOR(E1455/表格4[[#This Row],[Close]],1),IF(表格4[[#This Row],[Suggestion]]="Sell",0,F1455))</f>
        <v>0</v>
      </c>
      <c r="G1456" s="5">
        <f>表格4[[#This Row],[Cash]]+表格4[[#This Row],[Stock Held]]*表格4[[#This Row],[Close]]</f>
        <v>77896.290000000081</v>
      </c>
      <c r="H1456" s="7">
        <f>(表格4[[#This Row],[Close]]-$B$2)/$B$2</f>
        <v>0.50055617352614012</v>
      </c>
      <c r="I1456" s="7">
        <f>(表格4[[#This Row],[Capital]]-$G$2)/$G$2</f>
        <v>-0.22103709999999918</v>
      </c>
    </row>
    <row r="1457" spans="1:9" x14ac:dyDescent="0.25">
      <c r="A1457" s="6">
        <v>40770</v>
      </c>
      <c r="B1457" s="1">
        <v>66.900000000000006</v>
      </c>
      <c r="C1457" s="4">
        <f t="shared" si="22"/>
        <v>67.333333333333343</v>
      </c>
      <c r="D1457" s="1" t="str">
        <f>IF(表格4[[#This Row],[Close]]&gt;表格4[[#This Row],[3-Day Average]],"Buy",IF(表格4[[#This Row],[Close]]&lt;表格4[[#This Row],[3-Day Average]],"Sell",""))</f>
        <v>Sell</v>
      </c>
      <c r="E1457" s="5">
        <f>IF(表格4[[#This Row],[Suggestion]]="Buy",E1456-FLOOR(E1456/表格4[[#This Row],[Close]],1)*表格4[[#This Row],[Close]],IF(表格4[[#This Row],[Suggestion]]="Sell",E1456+F1456*表格4[[#This Row],[Close]],E1456))</f>
        <v>77896.290000000081</v>
      </c>
      <c r="F1457" s="1">
        <f>IF(表格4[[#This Row],[Suggestion]]="Buy",F1456+FLOOR(E1456/表格4[[#This Row],[Close]],1),IF(表格4[[#This Row],[Suggestion]]="Sell",0,F1456))</f>
        <v>0</v>
      </c>
      <c r="G1457" s="5">
        <f>表格4[[#This Row],[Cash]]+表格4[[#This Row],[Stock Held]]*表格4[[#This Row],[Close]]</f>
        <v>77896.290000000081</v>
      </c>
      <c r="H1457" s="7">
        <f>(表格4[[#This Row],[Close]]-$B$2)/$B$2</f>
        <v>0.48832035595105677</v>
      </c>
      <c r="I1457" s="7">
        <f>(表格4[[#This Row],[Capital]]-$G$2)/$G$2</f>
        <v>-0.22103709999999918</v>
      </c>
    </row>
    <row r="1458" spans="1:9" x14ac:dyDescent="0.25">
      <c r="A1458" s="6">
        <v>40771</v>
      </c>
      <c r="B1458" s="1">
        <v>68.099999999999994</v>
      </c>
      <c r="C1458" s="4">
        <f t="shared" si="22"/>
        <v>67.483333333333334</v>
      </c>
      <c r="D1458" s="1" t="str">
        <f>IF(表格4[[#This Row],[Close]]&gt;表格4[[#This Row],[3-Day Average]],"Buy",IF(表格4[[#This Row],[Close]]&lt;表格4[[#This Row],[3-Day Average]],"Sell",""))</f>
        <v>Buy</v>
      </c>
      <c r="E1458" s="5">
        <f>IF(表格4[[#This Row],[Suggestion]]="Buy",E1457-FLOOR(E1457/表格4[[#This Row],[Close]],1)*表格4[[#This Row],[Close]],IF(表格4[[#This Row],[Suggestion]]="Sell",E1457+F1457*表格4[[#This Row],[Close]],E1457))</f>
        <v>57.99000000009255</v>
      </c>
      <c r="F1458" s="1">
        <f>IF(表格4[[#This Row],[Suggestion]]="Buy",F1457+FLOOR(E1457/表格4[[#This Row],[Close]],1),IF(表格4[[#This Row],[Suggestion]]="Sell",0,F1457))</f>
        <v>1143</v>
      </c>
      <c r="G1458" s="5">
        <f>表格4[[#This Row],[Cash]]+表格4[[#This Row],[Stock Held]]*表格4[[#This Row],[Close]]</f>
        <v>77896.290000000081</v>
      </c>
      <c r="H1458" s="7">
        <f>(表格4[[#This Row],[Close]]-$B$2)/$B$2</f>
        <v>0.51501668520578403</v>
      </c>
      <c r="I1458" s="7">
        <f>(表格4[[#This Row],[Capital]]-$G$2)/$G$2</f>
        <v>-0.22103709999999918</v>
      </c>
    </row>
    <row r="1459" spans="1:9" x14ac:dyDescent="0.25">
      <c r="A1459" s="6">
        <v>40772</v>
      </c>
      <c r="B1459" s="1">
        <v>69.75</v>
      </c>
      <c r="C1459" s="4">
        <f t="shared" si="22"/>
        <v>68.25</v>
      </c>
      <c r="D1459" s="1" t="str">
        <f>IF(表格4[[#This Row],[Close]]&gt;表格4[[#This Row],[3-Day Average]],"Buy",IF(表格4[[#This Row],[Close]]&lt;表格4[[#This Row],[3-Day Average]],"Sell",""))</f>
        <v>Buy</v>
      </c>
      <c r="E1459" s="5">
        <f>IF(表格4[[#This Row],[Suggestion]]="Buy",E1458-FLOOR(E1458/表格4[[#This Row],[Close]],1)*表格4[[#This Row],[Close]],IF(表格4[[#This Row],[Suggestion]]="Sell",E1458+F1458*表格4[[#This Row],[Close]],E1458))</f>
        <v>57.99000000009255</v>
      </c>
      <c r="F1459" s="1">
        <f>IF(表格4[[#This Row],[Suggestion]]="Buy",F1458+FLOOR(E1458/表格4[[#This Row],[Close]],1),IF(表格4[[#This Row],[Suggestion]]="Sell",0,F1458))</f>
        <v>1143</v>
      </c>
      <c r="G1459" s="5">
        <f>表格4[[#This Row],[Cash]]+表格4[[#This Row],[Stock Held]]*表格4[[#This Row],[Close]]</f>
        <v>79782.240000000093</v>
      </c>
      <c r="H1459" s="7">
        <f>(表格4[[#This Row],[Close]]-$B$2)/$B$2</f>
        <v>0.55172413793103436</v>
      </c>
      <c r="I1459" s="7">
        <f>(表格4[[#This Row],[Capital]]-$G$2)/$G$2</f>
        <v>-0.20217759999999907</v>
      </c>
    </row>
    <row r="1460" spans="1:9" x14ac:dyDescent="0.25">
      <c r="A1460" s="6">
        <v>40773</v>
      </c>
      <c r="B1460" s="1">
        <v>69.7</v>
      </c>
      <c r="C1460" s="4">
        <f t="shared" si="22"/>
        <v>69.183333333333337</v>
      </c>
      <c r="D1460" s="1" t="str">
        <f>IF(表格4[[#This Row],[Close]]&gt;表格4[[#This Row],[3-Day Average]],"Buy",IF(表格4[[#This Row],[Close]]&lt;表格4[[#This Row],[3-Day Average]],"Sell",""))</f>
        <v>Buy</v>
      </c>
      <c r="E1460" s="5">
        <f>IF(表格4[[#This Row],[Suggestion]]="Buy",E1459-FLOOR(E1459/表格4[[#This Row],[Close]],1)*表格4[[#This Row],[Close]],IF(表格4[[#This Row],[Suggestion]]="Sell",E1459+F1459*表格4[[#This Row],[Close]],E1459))</f>
        <v>57.99000000009255</v>
      </c>
      <c r="F1460" s="1">
        <f>IF(表格4[[#This Row],[Suggestion]]="Buy",F1459+FLOOR(E1459/表格4[[#This Row],[Close]],1),IF(表格4[[#This Row],[Suggestion]]="Sell",0,F1459))</f>
        <v>1143</v>
      </c>
      <c r="G1460" s="5">
        <f>表格4[[#This Row],[Cash]]+表格4[[#This Row],[Stock Held]]*表格4[[#This Row],[Close]]</f>
        <v>79725.090000000098</v>
      </c>
      <c r="H1460" s="7">
        <f>(表格4[[#This Row],[Close]]-$B$2)/$B$2</f>
        <v>0.55061179087875411</v>
      </c>
      <c r="I1460" s="7">
        <f>(表格4[[#This Row],[Capital]]-$G$2)/$G$2</f>
        <v>-0.20274909999999902</v>
      </c>
    </row>
    <row r="1461" spans="1:9" x14ac:dyDescent="0.25">
      <c r="A1461" s="6">
        <v>40774</v>
      </c>
      <c r="B1461" s="1">
        <v>68.3</v>
      </c>
      <c r="C1461" s="4">
        <f t="shared" si="22"/>
        <v>69.25</v>
      </c>
      <c r="D1461" s="1" t="str">
        <f>IF(表格4[[#This Row],[Close]]&gt;表格4[[#This Row],[3-Day Average]],"Buy",IF(表格4[[#This Row],[Close]]&lt;表格4[[#This Row],[3-Day Average]],"Sell",""))</f>
        <v>Sell</v>
      </c>
      <c r="E1461" s="5">
        <f>IF(表格4[[#This Row],[Suggestion]]="Buy",E1460-FLOOR(E1460/表格4[[#This Row],[Close]],1)*表格4[[#This Row],[Close]],IF(表格4[[#This Row],[Suggestion]]="Sell",E1460+F1460*表格4[[#This Row],[Close]],E1460))</f>
        <v>78124.890000000087</v>
      </c>
      <c r="F1461" s="1">
        <f>IF(表格4[[#This Row],[Suggestion]]="Buy",F1460+FLOOR(E1460/表格4[[#This Row],[Close]],1),IF(表格4[[#This Row],[Suggestion]]="Sell",0,F1460))</f>
        <v>0</v>
      </c>
      <c r="G1461" s="5">
        <f>表格4[[#This Row],[Cash]]+表格4[[#This Row],[Stock Held]]*表格4[[#This Row],[Close]]</f>
        <v>78124.890000000087</v>
      </c>
      <c r="H1461" s="7">
        <f>(表格4[[#This Row],[Close]]-$B$2)/$B$2</f>
        <v>0.51946607341490525</v>
      </c>
      <c r="I1461" s="7">
        <f>(表格4[[#This Row],[Capital]]-$G$2)/$G$2</f>
        <v>-0.21875109999999914</v>
      </c>
    </row>
    <row r="1462" spans="1:9" x14ac:dyDescent="0.25">
      <c r="A1462" s="6">
        <v>40777</v>
      </c>
      <c r="B1462" s="1">
        <v>69.3</v>
      </c>
      <c r="C1462" s="4">
        <f t="shared" si="22"/>
        <v>69.100000000000009</v>
      </c>
      <c r="D1462" s="1" t="str">
        <f>IF(表格4[[#This Row],[Close]]&gt;表格4[[#This Row],[3-Day Average]],"Buy",IF(表格4[[#This Row],[Close]]&lt;表格4[[#This Row],[3-Day Average]],"Sell",""))</f>
        <v>Buy</v>
      </c>
      <c r="E1462" s="5">
        <f>IF(表格4[[#This Row],[Suggestion]]="Buy",E1461-FLOOR(E1461/表格4[[#This Row],[Close]],1)*表格4[[#This Row],[Close]],IF(表格4[[#This Row],[Suggestion]]="Sell",E1461+F1461*表格4[[#This Row],[Close]],E1461))</f>
        <v>23.790000000095461</v>
      </c>
      <c r="F1462" s="1">
        <f>IF(表格4[[#This Row],[Suggestion]]="Buy",F1461+FLOOR(E1461/表格4[[#This Row],[Close]],1),IF(表格4[[#This Row],[Suggestion]]="Sell",0,F1461))</f>
        <v>1127</v>
      </c>
      <c r="G1462" s="5">
        <f>表格4[[#This Row],[Cash]]+表格4[[#This Row],[Stock Held]]*表格4[[#This Row],[Close]]</f>
        <v>78124.890000000087</v>
      </c>
      <c r="H1462" s="7">
        <f>(表格4[[#This Row],[Close]]-$B$2)/$B$2</f>
        <v>0.54171301446051157</v>
      </c>
      <c r="I1462" s="7">
        <f>(表格4[[#This Row],[Capital]]-$G$2)/$G$2</f>
        <v>-0.21875109999999914</v>
      </c>
    </row>
    <row r="1463" spans="1:9" x14ac:dyDescent="0.25">
      <c r="A1463" s="6">
        <v>40778</v>
      </c>
      <c r="B1463" s="1">
        <v>70.650000000000006</v>
      </c>
      <c r="C1463" s="4">
        <f t="shared" si="22"/>
        <v>69.416666666666671</v>
      </c>
      <c r="D1463" s="1" t="str">
        <f>IF(表格4[[#This Row],[Close]]&gt;表格4[[#This Row],[3-Day Average]],"Buy",IF(表格4[[#This Row],[Close]]&lt;表格4[[#This Row],[3-Day Average]],"Sell",""))</f>
        <v>Buy</v>
      </c>
      <c r="E1463" s="5">
        <f>IF(表格4[[#This Row],[Suggestion]]="Buy",E1462-FLOOR(E1462/表格4[[#This Row],[Close]],1)*表格4[[#This Row],[Close]],IF(表格4[[#This Row],[Suggestion]]="Sell",E1462+F1462*表格4[[#This Row],[Close]],E1462))</f>
        <v>23.790000000095461</v>
      </c>
      <c r="F1463" s="1">
        <f>IF(表格4[[#This Row],[Suggestion]]="Buy",F1462+FLOOR(E1462/表格4[[#This Row],[Close]],1),IF(表格4[[#This Row],[Suggestion]]="Sell",0,F1462))</f>
        <v>1127</v>
      </c>
      <c r="G1463" s="5">
        <f>表格4[[#This Row],[Cash]]+表格4[[#This Row],[Stock Held]]*表格4[[#This Row],[Close]]</f>
        <v>79646.340000000098</v>
      </c>
      <c r="H1463" s="7">
        <f>(表格4[[#This Row],[Close]]-$B$2)/$B$2</f>
        <v>0.57174638487208007</v>
      </c>
      <c r="I1463" s="7">
        <f>(表格4[[#This Row],[Capital]]-$G$2)/$G$2</f>
        <v>-0.20353659999999901</v>
      </c>
    </row>
    <row r="1464" spans="1:9" x14ac:dyDescent="0.25">
      <c r="A1464" s="6">
        <v>40779</v>
      </c>
      <c r="B1464" s="1">
        <v>71</v>
      </c>
      <c r="C1464" s="4">
        <f t="shared" si="22"/>
        <v>70.316666666666663</v>
      </c>
      <c r="D1464" s="1" t="str">
        <f>IF(表格4[[#This Row],[Close]]&gt;表格4[[#This Row],[3-Day Average]],"Buy",IF(表格4[[#This Row],[Close]]&lt;表格4[[#This Row],[3-Day Average]],"Sell",""))</f>
        <v>Buy</v>
      </c>
      <c r="E1464" s="5">
        <f>IF(表格4[[#This Row],[Suggestion]]="Buy",E1463-FLOOR(E1463/表格4[[#This Row],[Close]],1)*表格4[[#This Row],[Close]],IF(表格4[[#This Row],[Suggestion]]="Sell",E1463+F1463*表格4[[#This Row],[Close]],E1463))</f>
        <v>23.790000000095461</v>
      </c>
      <c r="F1464" s="1">
        <f>IF(表格4[[#This Row],[Suggestion]]="Buy",F1463+FLOOR(E1463/表格4[[#This Row],[Close]],1),IF(表格4[[#This Row],[Suggestion]]="Sell",0,F1463))</f>
        <v>1127</v>
      </c>
      <c r="G1464" s="5">
        <f>表格4[[#This Row],[Cash]]+表格4[[#This Row],[Stock Held]]*表格4[[#This Row],[Close]]</f>
        <v>80040.790000000095</v>
      </c>
      <c r="H1464" s="7">
        <f>(表格4[[#This Row],[Close]]-$B$2)/$B$2</f>
        <v>0.57953281423804215</v>
      </c>
      <c r="I1464" s="7">
        <f>(表格4[[#This Row],[Capital]]-$G$2)/$G$2</f>
        <v>-0.19959209999999905</v>
      </c>
    </row>
    <row r="1465" spans="1:9" x14ac:dyDescent="0.25">
      <c r="A1465" s="6">
        <v>40780</v>
      </c>
      <c r="B1465" s="1">
        <v>72.25</v>
      </c>
      <c r="C1465" s="4">
        <f t="shared" si="22"/>
        <v>71.3</v>
      </c>
      <c r="D1465" s="1" t="str">
        <f>IF(表格4[[#This Row],[Close]]&gt;表格4[[#This Row],[3-Day Average]],"Buy",IF(表格4[[#This Row],[Close]]&lt;表格4[[#This Row],[3-Day Average]],"Sell",""))</f>
        <v>Buy</v>
      </c>
      <c r="E1465" s="5">
        <f>IF(表格4[[#This Row],[Suggestion]]="Buy",E1464-FLOOR(E1464/表格4[[#This Row],[Close]],1)*表格4[[#This Row],[Close]],IF(表格4[[#This Row],[Suggestion]]="Sell",E1464+F1464*表格4[[#This Row],[Close]],E1464))</f>
        <v>23.790000000095461</v>
      </c>
      <c r="F1465" s="1">
        <f>IF(表格4[[#This Row],[Suggestion]]="Buy",F1464+FLOOR(E1464/表格4[[#This Row],[Close]],1),IF(表格4[[#This Row],[Suggestion]]="Sell",0,F1464))</f>
        <v>1127</v>
      </c>
      <c r="G1465" s="5">
        <f>表格4[[#This Row],[Cash]]+表格4[[#This Row],[Stock Held]]*表格4[[#This Row],[Close]]</f>
        <v>81449.540000000095</v>
      </c>
      <c r="H1465" s="7">
        <f>(表格4[[#This Row],[Close]]-$B$2)/$B$2</f>
        <v>0.60734149054504993</v>
      </c>
      <c r="I1465" s="7">
        <f>(表格4[[#This Row],[Capital]]-$G$2)/$G$2</f>
        <v>-0.18550459999999905</v>
      </c>
    </row>
    <row r="1466" spans="1:9" x14ac:dyDescent="0.25">
      <c r="A1466" s="6">
        <v>40781</v>
      </c>
      <c r="B1466" s="1">
        <v>71.849999999999994</v>
      </c>
      <c r="C1466" s="4">
        <f t="shared" si="22"/>
        <v>71.7</v>
      </c>
      <c r="D1466" s="1" t="str">
        <f>IF(表格4[[#This Row],[Close]]&gt;表格4[[#This Row],[3-Day Average]],"Buy",IF(表格4[[#This Row],[Close]]&lt;表格4[[#This Row],[3-Day Average]],"Sell",""))</f>
        <v>Buy</v>
      </c>
      <c r="E1466" s="5">
        <f>IF(表格4[[#This Row],[Suggestion]]="Buy",E1465-FLOOR(E1465/表格4[[#This Row],[Close]],1)*表格4[[#This Row],[Close]],IF(表格4[[#This Row],[Suggestion]]="Sell",E1465+F1465*表格4[[#This Row],[Close]],E1465))</f>
        <v>23.790000000095461</v>
      </c>
      <c r="F1466" s="1">
        <f>IF(表格4[[#This Row],[Suggestion]]="Buy",F1465+FLOOR(E1465/表格4[[#This Row],[Close]],1),IF(表格4[[#This Row],[Suggestion]]="Sell",0,F1465))</f>
        <v>1127</v>
      </c>
      <c r="G1466" s="5">
        <f>表格4[[#This Row],[Cash]]+表格4[[#This Row],[Stock Held]]*表格4[[#This Row],[Close]]</f>
        <v>80998.740000000093</v>
      </c>
      <c r="H1466" s="7">
        <f>(表格4[[#This Row],[Close]]-$B$2)/$B$2</f>
        <v>0.59844271412680738</v>
      </c>
      <c r="I1466" s="7">
        <f>(表格4[[#This Row],[Capital]]-$G$2)/$G$2</f>
        <v>-0.19001259999999909</v>
      </c>
    </row>
    <row r="1467" spans="1:9" x14ac:dyDescent="0.25">
      <c r="A1467" s="6">
        <v>40784</v>
      </c>
      <c r="B1467" s="1">
        <v>71.7</v>
      </c>
      <c r="C1467" s="4">
        <f t="shared" si="22"/>
        <v>71.933333333333337</v>
      </c>
      <c r="D1467" s="1" t="str">
        <f>IF(表格4[[#This Row],[Close]]&gt;表格4[[#This Row],[3-Day Average]],"Buy",IF(表格4[[#This Row],[Close]]&lt;表格4[[#This Row],[3-Day Average]],"Sell",""))</f>
        <v>Sell</v>
      </c>
      <c r="E1467" s="5">
        <f>IF(表格4[[#This Row],[Suggestion]]="Buy",E1466-FLOOR(E1466/表格4[[#This Row],[Close]],1)*表格4[[#This Row],[Close]],IF(表格4[[#This Row],[Suggestion]]="Sell",E1466+F1466*表格4[[#This Row],[Close]],E1466))</f>
        <v>80829.690000000104</v>
      </c>
      <c r="F1467" s="1">
        <f>IF(表格4[[#This Row],[Suggestion]]="Buy",F1466+FLOOR(E1466/表格4[[#This Row],[Close]],1),IF(表格4[[#This Row],[Suggestion]]="Sell",0,F1466))</f>
        <v>0</v>
      </c>
      <c r="G1467" s="5">
        <f>表格4[[#This Row],[Cash]]+表格4[[#This Row],[Stock Held]]*表格4[[#This Row],[Close]]</f>
        <v>80829.690000000104</v>
      </c>
      <c r="H1467" s="7">
        <f>(表格4[[#This Row],[Close]]-$B$2)/$B$2</f>
        <v>0.59510567296996664</v>
      </c>
      <c r="I1467" s="7">
        <f>(表格4[[#This Row],[Capital]]-$G$2)/$G$2</f>
        <v>-0.19170309999999896</v>
      </c>
    </row>
    <row r="1468" spans="1:9" x14ac:dyDescent="0.25">
      <c r="A1468" s="6">
        <v>40785</v>
      </c>
      <c r="B1468" s="1">
        <v>71.900000000000006</v>
      </c>
      <c r="C1468" s="4">
        <f t="shared" si="22"/>
        <v>71.816666666666677</v>
      </c>
      <c r="D1468" s="1" t="str">
        <f>IF(表格4[[#This Row],[Close]]&gt;表格4[[#This Row],[3-Day Average]],"Buy",IF(表格4[[#This Row],[Close]]&lt;表格4[[#This Row],[3-Day Average]],"Sell",""))</f>
        <v>Buy</v>
      </c>
      <c r="E1468" s="5">
        <f>IF(表格4[[#This Row],[Suggestion]]="Buy",E1467-FLOOR(E1467/表格4[[#This Row],[Close]],1)*表格4[[#This Row],[Close]],IF(表格4[[#This Row],[Suggestion]]="Sell",E1467+F1467*表格4[[#This Row],[Close]],E1467))</f>
        <v>14.090000000098371</v>
      </c>
      <c r="F1468" s="1">
        <f>IF(表格4[[#This Row],[Suggestion]]="Buy",F1467+FLOOR(E1467/表格4[[#This Row],[Close]],1),IF(表格4[[#This Row],[Suggestion]]="Sell",0,F1467))</f>
        <v>1124</v>
      </c>
      <c r="G1468" s="5">
        <f>表格4[[#This Row],[Cash]]+表格4[[#This Row],[Stock Held]]*表格4[[#This Row],[Close]]</f>
        <v>80829.690000000104</v>
      </c>
      <c r="H1468" s="7">
        <f>(表格4[[#This Row],[Close]]-$B$2)/$B$2</f>
        <v>0.59955506117908786</v>
      </c>
      <c r="I1468" s="7">
        <f>(表格4[[#This Row],[Capital]]-$G$2)/$G$2</f>
        <v>-0.19170309999999896</v>
      </c>
    </row>
    <row r="1469" spans="1:9" x14ac:dyDescent="0.25">
      <c r="A1469" s="6">
        <v>40786</v>
      </c>
      <c r="B1469" s="1">
        <v>72.150000000000006</v>
      </c>
      <c r="C1469" s="4">
        <f t="shared" si="22"/>
        <v>71.916666666666671</v>
      </c>
      <c r="D1469" s="1" t="str">
        <f>IF(表格4[[#This Row],[Close]]&gt;表格4[[#This Row],[3-Day Average]],"Buy",IF(表格4[[#This Row],[Close]]&lt;表格4[[#This Row],[3-Day Average]],"Sell",""))</f>
        <v>Buy</v>
      </c>
      <c r="E1469" s="5">
        <f>IF(表格4[[#This Row],[Suggestion]]="Buy",E1468-FLOOR(E1468/表格4[[#This Row],[Close]],1)*表格4[[#This Row],[Close]],IF(表格4[[#This Row],[Suggestion]]="Sell",E1468+F1468*表格4[[#This Row],[Close]],E1468))</f>
        <v>14.090000000098371</v>
      </c>
      <c r="F1469" s="1">
        <f>IF(表格4[[#This Row],[Suggestion]]="Buy",F1468+FLOOR(E1468/表格4[[#This Row],[Close]],1),IF(表格4[[#This Row],[Suggestion]]="Sell",0,F1468))</f>
        <v>1124</v>
      </c>
      <c r="G1469" s="5">
        <f>表格4[[#This Row],[Cash]]+表格4[[#This Row],[Stock Held]]*表格4[[#This Row],[Close]]</f>
        <v>81110.690000000104</v>
      </c>
      <c r="H1469" s="7">
        <f>(表格4[[#This Row],[Close]]-$B$2)/$B$2</f>
        <v>0.60511679644048944</v>
      </c>
      <c r="I1469" s="7">
        <f>(表格4[[#This Row],[Capital]]-$G$2)/$G$2</f>
        <v>-0.18889309999999895</v>
      </c>
    </row>
    <row r="1470" spans="1:9" x14ac:dyDescent="0.25">
      <c r="A1470" s="6">
        <v>40787</v>
      </c>
      <c r="B1470" s="1">
        <v>72.75</v>
      </c>
      <c r="C1470" s="4">
        <f t="shared" si="22"/>
        <v>72.266666666666666</v>
      </c>
      <c r="D1470" s="1" t="str">
        <f>IF(表格4[[#This Row],[Close]]&gt;表格4[[#This Row],[3-Day Average]],"Buy",IF(表格4[[#This Row],[Close]]&lt;表格4[[#This Row],[3-Day Average]],"Sell",""))</f>
        <v>Buy</v>
      </c>
      <c r="E1470" s="5">
        <f>IF(表格4[[#This Row],[Suggestion]]="Buy",E1469-FLOOR(E1469/表格4[[#This Row],[Close]],1)*表格4[[#This Row],[Close]],IF(表格4[[#This Row],[Suggestion]]="Sell",E1469+F1469*表格4[[#This Row],[Close]],E1469))</f>
        <v>14.090000000098371</v>
      </c>
      <c r="F1470" s="1">
        <f>IF(表格4[[#This Row],[Suggestion]]="Buy",F1469+FLOOR(E1469/表格4[[#This Row],[Close]],1),IF(表格4[[#This Row],[Suggestion]]="Sell",0,F1469))</f>
        <v>1124</v>
      </c>
      <c r="G1470" s="5">
        <f>表格4[[#This Row],[Cash]]+表格4[[#This Row],[Stock Held]]*表格4[[#This Row],[Close]]</f>
        <v>81785.090000000098</v>
      </c>
      <c r="H1470" s="7">
        <f>(表格4[[#This Row],[Close]]-$B$2)/$B$2</f>
        <v>0.61846496106785309</v>
      </c>
      <c r="I1470" s="7">
        <f>(表格4[[#This Row],[Capital]]-$G$2)/$G$2</f>
        <v>-0.18214909999999901</v>
      </c>
    </row>
    <row r="1471" spans="1:9" x14ac:dyDescent="0.25">
      <c r="A1471" s="6">
        <v>40788</v>
      </c>
      <c r="B1471" s="1">
        <v>72</v>
      </c>
      <c r="C1471" s="4">
        <f t="shared" si="22"/>
        <v>72.3</v>
      </c>
      <c r="D1471" s="1" t="str">
        <f>IF(表格4[[#This Row],[Close]]&gt;表格4[[#This Row],[3-Day Average]],"Buy",IF(表格4[[#This Row],[Close]]&lt;表格4[[#This Row],[3-Day Average]],"Sell",""))</f>
        <v>Sell</v>
      </c>
      <c r="E1471" s="5">
        <f>IF(表格4[[#This Row],[Suggestion]]="Buy",E1470-FLOOR(E1470/表格4[[#This Row],[Close]],1)*表格4[[#This Row],[Close]],IF(表格4[[#This Row],[Suggestion]]="Sell",E1470+F1470*表格4[[#This Row],[Close]],E1470))</f>
        <v>80942.090000000098</v>
      </c>
      <c r="F1471" s="1">
        <f>IF(表格4[[#This Row],[Suggestion]]="Buy",F1470+FLOOR(E1470/表格4[[#This Row],[Close]],1),IF(表格4[[#This Row],[Suggestion]]="Sell",0,F1470))</f>
        <v>0</v>
      </c>
      <c r="G1471" s="5">
        <f>表格4[[#This Row],[Cash]]+表格4[[#This Row],[Stock Held]]*表格4[[#This Row],[Close]]</f>
        <v>80942.090000000098</v>
      </c>
      <c r="H1471" s="7">
        <f>(表格4[[#This Row],[Close]]-$B$2)/$B$2</f>
        <v>0.60177975528364835</v>
      </c>
      <c r="I1471" s="7">
        <f>(表格4[[#This Row],[Capital]]-$G$2)/$G$2</f>
        <v>-0.19057909999999903</v>
      </c>
    </row>
    <row r="1472" spans="1:9" x14ac:dyDescent="0.25">
      <c r="A1472" s="6">
        <v>40791</v>
      </c>
      <c r="B1472" s="1">
        <v>69.95</v>
      </c>
      <c r="C1472" s="4">
        <f t="shared" si="22"/>
        <v>71.566666666666663</v>
      </c>
      <c r="D1472" s="1" t="str">
        <f>IF(表格4[[#This Row],[Close]]&gt;表格4[[#This Row],[3-Day Average]],"Buy",IF(表格4[[#This Row],[Close]]&lt;表格4[[#This Row],[3-Day Average]],"Sell",""))</f>
        <v>Sell</v>
      </c>
      <c r="E1472" s="5">
        <f>IF(表格4[[#This Row],[Suggestion]]="Buy",E1471-FLOOR(E1471/表格4[[#This Row],[Close]],1)*表格4[[#This Row],[Close]],IF(表格4[[#This Row],[Suggestion]]="Sell",E1471+F1471*表格4[[#This Row],[Close]],E1471))</f>
        <v>80942.090000000098</v>
      </c>
      <c r="F1472" s="1">
        <f>IF(表格4[[#This Row],[Suggestion]]="Buy",F1471+FLOOR(E1471/表格4[[#This Row],[Close]],1),IF(表格4[[#This Row],[Suggestion]]="Sell",0,F1471))</f>
        <v>0</v>
      </c>
      <c r="G1472" s="5">
        <f>表格4[[#This Row],[Cash]]+表格4[[#This Row],[Stock Held]]*表格4[[#This Row],[Close]]</f>
        <v>80942.090000000098</v>
      </c>
      <c r="H1472" s="7">
        <f>(表格4[[#This Row],[Close]]-$B$2)/$B$2</f>
        <v>0.55617352614015569</v>
      </c>
      <c r="I1472" s="7">
        <f>(表格4[[#This Row],[Capital]]-$G$2)/$G$2</f>
        <v>-0.19057909999999903</v>
      </c>
    </row>
    <row r="1473" spans="1:9" x14ac:dyDescent="0.25">
      <c r="A1473" s="6">
        <v>40792</v>
      </c>
      <c r="B1473" s="1">
        <v>71.95</v>
      </c>
      <c r="C1473" s="4">
        <f t="shared" si="22"/>
        <v>71.3</v>
      </c>
      <c r="D1473" s="1" t="str">
        <f>IF(表格4[[#This Row],[Close]]&gt;表格4[[#This Row],[3-Day Average]],"Buy",IF(表格4[[#This Row],[Close]]&lt;表格4[[#This Row],[3-Day Average]],"Sell",""))</f>
        <v>Buy</v>
      </c>
      <c r="E1473" s="5">
        <f>IF(表格4[[#This Row],[Suggestion]]="Buy",E1472-FLOOR(E1472/表格4[[#This Row],[Close]],1)*表格4[[#This Row],[Close]],IF(表格4[[#This Row],[Suggestion]]="Sell",E1472+F1472*表格4[[#This Row],[Close]],E1472))</f>
        <v>70.290000000095461</v>
      </c>
      <c r="F1473" s="1">
        <f>IF(表格4[[#This Row],[Suggestion]]="Buy",F1472+FLOOR(E1472/表格4[[#This Row],[Close]],1),IF(表格4[[#This Row],[Suggestion]]="Sell",0,F1472))</f>
        <v>1124</v>
      </c>
      <c r="G1473" s="5">
        <f>表格4[[#This Row],[Cash]]+表格4[[#This Row],[Stock Held]]*表格4[[#This Row],[Close]]</f>
        <v>80942.090000000098</v>
      </c>
      <c r="H1473" s="7">
        <f>(表格4[[#This Row],[Close]]-$B$2)/$B$2</f>
        <v>0.60066740823136811</v>
      </c>
      <c r="I1473" s="7">
        <f>(表格4[[#This Row],[Capital]]-$G$2)/$G$2</f>
        <v>-0.19057909999999903</v>
      </c>
    </row>
    <row r="1474" spans="1:9" x14ac:dyDescent="0.25">
      <c r="A1474" s="6">
        <v>40793</v>
      </c>
      <c r="B1474" s="1">
        <v>72.7</v>
      </c>
      <c r="C1474" s="4">
        <f t="shared" si="22"/>
        <v>71.533333333333346</v>
      </c>
      <c r="D1474" s="1" t="str">
        <f>IF(表格4[[#This Row],[Close]]&gt;表格4[[#This Row],[3-Day Average]],"Buy",IF(表格4[[#This Row],[Close]]&lt;表格4[[#This Row],[3-Day Average]],"Sell",""))</f>
        <v>Buy</v>
      </c>
      <c r="E1474" s="5">
        <f>IF(表格4[[#This Row],[Suggestion]]="Buy",E1473-FLOOR(E1473/表格4[[#This Row],[Close]],1)*表格4[[#This Row],[Close]],IF(表格4[[#This Row],[Suggestion]]="Sell",E1473+F1473*表格4[[#This Row],[Close]],E1473))</f>
        <v>70.290000000095461</v>
      </c>
      <c r="F1474" s="1">
        <f>IF(表格4[[#This Row],[Suggestion]]="Buy",F1473+FLOOR(E1473/表格4[[#This Row],[Close]],1),IF(表格4[[#This Row],[Suggestion]]="Sell",0,F1473))</f>
        <v>1124</v>
      </c>
      <c r="G1474" s="5">
        <f>表格4[[#This Row],[Cash]]+表格4[[#This Row],[Stock Held]]*表格4[[#This Row],[Close]]</f>
        <v>81785.090000000098</v>
      </c>
      <c r="H1474" s="7">
        <f>(表格4[[#This Row],[Close]]-$B$2)/$B$2</f>
        <v>0.61735261401557284</v>
      </c>
      <c r="I1474" s="7">
        <f>(表格4[[#This Row],[Capital]]-$G$2)/$G$2</f>
        <v>-0.18214909999999901</v>
      </c>
    </row>
    <row r="1475" spans="1:9" x14ac:dyDescent="0.25">
      <c r="A1475" s="6">
        <v>40794</v>
      </c>
      <c r="B1475" s="1">
        <v>71.3</v>
      </c>
      <c r="C1475" s="4">
        <f t="shared" si="22"/>
        <v>71.983333333333334</v>
      </c>
      <c r="D1475" s="1" t="str">
        <f>IF(表格4[[#This Row],[Close]]&gt;表格4[[#This Row],[3-Day Average]],"Buy",IF(表格4[[#This Row],[Close]]&lt;表格4[[#This Row],[3-Day Average]],"Sell",""))</f>
        <v>Sell</v>
      </c>
      <c r="E1475" s="5">
        <f>IF(表格4[[#This Row],[Suggestion]]="Buy",E1474-FLOOR(E1474/表格4[[#This Row],[Close]],1)*表格4[[#This Row],[Close]],IF(表格4[[#This Row],[Suggestion]]="Sell",E1474+F1474*表格4[[#This Row],[Close]],E1474))</f>
        <v>80211.490000000093</v>
      </c>
      <c r="F1475" s="1">
        <f>IF(表格4[[#This Row],[Suggestion]]="Buy",F1474+FLOOR(E1474/表格4[[#This Row],[Close]],1),IF(表格4[[#This Row],[Suggestion]]="Sell",0,F1474))</f>
        <v>0</v>
      </c>
      <c r="G1475" s="5">
        <f>表格4[[#This Row],[Cash]]+表格4[[#This Row],[Stock Held]]*表格4[[#This Row],[Close]]</f>
        <v>80211.490000000093</v>
      </c>
      <c r="H1475" s="7">
        <f>(表格4[[#This Row],[Close]]-$B$2)/$B$2</f>
        <v>0.58620689655172398</v>
      </c>
      <c r="I1475" s="7">
        <f>(表格4[[#This Row],[Capital]]-$G$2)/$G$2</f>
        <v>-0.19788509999999906</v>
      </c>
    </row>
    <row r="1476" spans="1:9" x14ac:dyDescent="0.25">
      <c r="A1476" s="6">
        <v>40795</v>
      </c>
      <c r="B1476" s="1">
        <v>71.849999999999994</v>
      </c>
      <c r="C1476" s="4">
        <f t="shared" si="22"/>
        <v>71.95</v>
      </c>
      <c r="D1476" s="1" t="str">
        <f>IF(表格4[[#This Row],[Close]]&gt;表格4[[#This Row],[3-Day Average]],"Buy",IF(表格4[[#This Row],[Close]]&lt;表格4[[#This Row],[3-Day Average]],"Sell",""))</f>
        <v>Sell</v>
      </c>
      <c r="E1476" s="5">
        <f>IF(表格4[[#This Row],[Suggestion]]="Buy",E1475-FLOOR(E1475/表格4[[#This Row],[Close]],1)*表格4[[#This Row],[Close]],IF(表格4[[#This Row],[Suggestion]]="Sell",E1475+F1475*表格4[[#This Row],[Close]],E1475))</f>
        <v>80211.490000000093</v>
      </c>
      <c r="F1476" s="1">
        <f>IF(表格4[[#This Row],[Suggestion]]="Buy",F1475+FLOOR(E1475/表格4[[#This Row],[Close]],1),IF(表格4[[#This Row],[Suggestion]]="Sell",0,F1475))</f>
        <v>0</v>
      </c>
      <c r="G1476" s="5">
        <f>表格4[[#This Row],[Cash]]+表格4[[#This Row],[Stock Held]]*表格4[[#This Row],[Close]]</f>
        <v>80211.490000000093</v>
      </c>
      <c r="H1476" s="7">
        <f>(表格4[[#This Row],[Close]]-$B$2)/$B$2</f>
        <v>0.59844271412680738</v>
      </c>
      <c r="I1476" s="7">
        <f>(表格4[[#This Row],[Capital]]-$G$2)/$G$2</f>
        <v>-0.19788509999999906</v>
      </c>
    </row>
    <row r="1477" spans="1:9" x14ac:dyDescent="0.25">
      <c r="A1477" s="6">
        <v>40798</v>
      </c>
      <c r="B1477" s="1">
        <v>71.7</v>
      </c>
      <c r="C1477" s="4">
        <f t="shared" ref="C1477:C1540" si="23">AVERAGE(B1475:B1477)</f>
        <v>71.61666666666666</v>
      </c>
      <c r="D1477" s="1" t="str">
        <f>IF(表格4[[#This Row],[Close]]&gt;表格4[[#This Row],[3-Day Average]],"Buy",IF(表格4[[#This Row],[Close]]&lt;表格4[[#This Row],[3-Day Average]],"Sell",""))</f>
        <v>Buy</v>
      </c>
      <c r="E1477" s="5">
        <f>IF(表格4[[#This Row],[Suggestion]]="Buy",E1476-FLOOR(E1476/表格4[[#This Row],[Close]],1)*表格4[[#This Row],[Close]],IF(表格4[[#This Row],[Suggestion]]="Sell",E1476+F1476*表格4[[#This Row],[Close]],E1476))</f>
        <v>50.890000000086729</v>
      </c>
      <c r="F1477" s="1">
        <f>IF(表格4[[#This Row],[Suggestion]]="Buy",F1476+FLOOR(E1476/表格4[[#This Row],[Close]],1),IF(表格4[[#This Row],[Suggestion]]="Sell",0,F1476))</f>
        <v>1118</v>
      </c>
      <c r="G1477" s="5">
        <f>表格4[[#This Row],[Cash]]+表格4[[#This Row],[Stock Held]]*表格4[[#This Row],[Close]]</f>
        <v>80211.490000000093</v>
      </c>
      <c r="H1477" s="7">
        <f>(表格4[[#This Row],[Close]]-$B$2)/$B$2</f>
        <v>0.59510567296996664</v>
      </c>
      <c r="I1477" s="7">
        <f>(表格4[[#This Row],[Capital]]-$G$2)/$G$2</f>
        <v>-0.19788509999999906</v>
      </c>
    </row>
    <row r="1478" spans="1:9" x14ac:dyDescent="0.25">
      <c r="A1478" s="6">
        <v>40800</v>
      </c>
      <c r="B1478" s="1">
        <v>72.5</v>
      </c>
      <c r="C1478" s="4">
        <f t="shared" si="23"/>
        <v>72.016666666666666</v>
      </c>
      <c r="D1478" s="1" t="str">
        <f>IF(表格4[[#This Row],[Close]]&gt;表格4[[#This Row],[3-Day Average]],"Buy",IF(表格4[[#This Row],[Close]]&lt;表格4[[#This Row],[3-Day Average]],"Sell",""))</f>
        <v>Buy</v>
      </c>
      <c r="E1478" s="5">
        <f>IF(表格4[[#This Row],[Suggestion]]="Buy",E1477-FLOOR(E1477/表格4[[#This Row],[Close]],1)*表格4[[#This Row],[Close]],IF(表格4[[#This Row],[Suggestion]]="Sell",E1477+F1477*表格4[[#This Row],[Close]],E1477))</f>
        <v>50.890000000086729</v>
      </c>
      <c r="F1478" s="1">
        <f>IF(表格4[[#This Row],[Suggestion]]="Buy",F1477+FLOOR(E1477/表格4[[#This Row],[Close]],1),IF(表格4[[#This Row],[Suggestion]]="Sell",0,F1477))</f>
        <v>1118</v>
      </c>
      <c r="G1478" s="5">
        <f>表格4[[#This Row],[Cash]]+表格4[[#This Row],[Stock Held]]*表格4[[#This Row],[Close]]</f>
        <v>81105.890000000087</v>
      </c>
      <c r="H1478" s="7">
        <f>(表格4[[#This Row],[Close]]-$B$2)/$B$2</f>
        <v>0.61290322580645151</v>
      </c>
      <c r="I1478" s="7">
        <f>(表格4[[#This Row],[Capital]]-$G$2)/$G$2</f>
        <v>-0.18894109999999914</v>
      </c>
    </row>
    <row r="1479" spans="1:9" x14ac:dyDescent="0.25">
      <c r="A1479" s="6">
        <v>40801</v>
      </c>
      <c r="B1479" s="1">
        <v>73.349999999999994</v>
      </c>
      <c r="C1479" s="4">
        <f t="shared" si="23"/>
        <v>72.516666666666666</v>
      </c>
      <c r="D1479" s="1" t="str">
        <f>IF(表格4[[#This Row],[Close]]&gt;表格4[[#This Row],[3-Day Average]],"Buy",IF(表格4[[#This Row],[Close]]&lt;表格4[[#This Row],[3-Day Average]],"Sell",""))</f>
        <v>Buy</v>
      </c>
      <c r="E1479" s="5">
        <f>IF(表格4[[#This Row],[Suggestion]]="Buy",E1478-FLOOR(E1478/表格4[[#This Row],[Close]],1)*表格4[[#This Row],[Close]],IF(表格4[[#This Row],[Suggestion]]="Sell",E1478+F1478*表格4[[#This Row],[Close]],E1478))</f>
        <v>50.890000000086729</v>
      </c>
      <c r="F1479" s="1">
        <f>IF(表格4[[#This Row],[Suggestion]]="Buy",F1478+FLOOR(E1478/表格4[[#This Row],[Close]],1),IF(表格4[[#This Row],[Suggestion]]="Sell",0,F1478))</f>
        <v>1118</v>
      </c>
      <c r="G1479" s="5">
        <f>表格4[[#This Row],[Cash]]+表格4[[#This Row],[Stock Held]]*表格4[[#This Row],[Close]]</f>
        <v>82056.190000000075</v>
      </c>
      <c r="H1479" s="7">
        <f>(表格4[[#This Row],[Close]]-$B$2)/$B$2</f>
        <v>0.63181312569521664</v>
      </c>
      <c r="I1479" s="7">
        <f>(表格4[[#This Row],[Capital]]-$G$2)/$G$2</f>
        <v>-0.17943809999999924</v>
      </c>
    </row>
    <row r="1480" spans="1:9" x14ac:dyDescent="0.25">
      <c r="A1480" s="6">
        <v>40802</v>
      </c>
      <c r="B1480" s="1">
        <v>73.099999999999994</v>
      </c>
      <c r="C1480" s="4">
        <f t="shared" si="23"/>
        <v>72.983333333333334</v>
      </c>
      <c r="D1480" s="1" t="str">
        <f>IF(表格4[[#This Row],[Close]]&gt;表格4[[#This Row],[3-Day Average]],"Buy",IF(表格4[[#This Row],[Close]]&lt;表格4[[#This Row],[3-Day Average]],"Sell",""))</f>
        <v>Buy</v>
      </c>
      <c r="E1480" s="5">
        <f>IF(表格4[[#This Row],[Suggestion]]="Buy",E1479-FLOOR(E1479/表格4[[#This Row],[Close]],1)*表格4[[#This Row],[Close]],IF(表格4[[#This Row],[Suggestion]]="Sell",E1479+F1479*表格4[[#This Row],[Close]],E1479))</f>
        <v>50.890000000086729</v>
      </c>
      <c r="F1480" s="1">
        <f>IF(表格4[[#This Row],[Suggestion]]="Buy",F1479+FLOOR(E1479/表格4[[#This Row],[Close]],1),IF(表格4[[#This Row],[Suggestion]]="Sell",0,F1479))</f>
        <v>1118</v>
      </c>
      <c r="G1480" s="5">
        <f>表格4[[#This Row],[Cash]]+表格4[[#This Row],[Stock Held]]*表格4[[#This Row],[Close]]</f>
        <v>81776.690000000075</v>
      </c>
      <c r="H1480" s="7">
        <f>(表格4[[#This Row],[Close]]-$B$2)/$B$2</f>
        <v>0.62625139043381517</v>
      </c>
      <c r="I1480" s="7">
        <f>(表格4[[#This Row],[Capital]]-$G$2)/$G$2</f>
        <v>-0.18223309999999926</v>
      </c>
    </row>
    <row r="1481" spans="1:9" x14ac:dyDescent="0.25">
      <c r="A1481" s="6">
        <v>40805</v>
      </c>
      <c r="B1481" s="1">
        <v>72.849999999999994</v>
      </c>
      <c r="C1481" s="4">
        <f t="shared" si="23"/>
        <v>73.099999999999994</v>
      </c>
      <c r="D1481" s="1" t="str">
        <f>IF(表格4[[#This Row],[Close]]&gt;表格4[[#This Row],[3-Day Average]],"Buy",IF(表格4[[#This Row],[Close]]&lt;表格4[[#This Row],[3-Day Average]],"Sell",""))</f>
        <v>Sell</v>
      </c>
      <c r="E1481" s="5">
        <f>IF(表格4[[#This Row],[Suggestion]]="Buy",E1480-FLOOR(E1480/表格4[[#This Row],[Close]],1)*表格4[[#This Row],[Close]],IF(表格4[[#This Row],[Suggestion]]="Sell",E1480+F1480*表格4[[#This Row],[Close]],E1480))</f>
        <v>81497.190000000075</v>
      </c>
      <c r="F1481" s="1">
        <f>IF(表格4[[#This Row],[Suggestion]]="Buy",F1480+FLOOR(E1480/表格4[[#This Row],[Close]],1),IF(表格4[[#This Row],[Suggestion]]="Sell",0,F1480))</f>
        <v>0</v>
      </c>
      <c r="G1481" s="5">
        <f>表格4[[#This Row],[Cash]]+表格4[[#This Row],[Stock Held]]*表格4[[#This Row],[Close]]</f>
        <v>81497.190000000075</v>
      </c>
      <c r="H1481" s="7">
        <f>(表格4[[#This Row],[Close]]-$B$2)/$B$2</f>
        <v>0.62068965517241359</v>
      </c>
      <c r="I1481" s="7">
        <f>(表格4[[#This Row],[Capital]]-$G$2)/$G$2</f>
        <v>-0.18502809999999925</v>
      </c>
    </row>
    <row r="1482" spans="1:9" x14ac:dyDescent="0.25">
      <c r="A1482" s="6">
        <v>40806</v>
      </c>
      <c r="B1482" s="1">
        <v>74.95</v>
      </c>
      <c r="C1482" s="4">
        <f t="shared" si="23"/>
        <v>73.633333333333326</v>
      </c>
      <c r="D1482" s="1" t="str">
        <f>IF(表格4[[#This Row],[Close]]&gt;表格4[[#This Row],[3-Day Average]],"Buy",IF(表格4[[#This Row],[Close]]&lt;表格4[[#This Row],[3-Day Average]],"Sell",""))</f>
        <v>Buy</v>
      </c>
      <c r="E1482" s="5">
        <f>IF(表格4[[#This Row],[Suggestion]]="Buy",E1481-FLOOR(E1481/表格4[[#This Row],[Close]],1)*表格4[[#This Row],[Close]],IF(表格4[[#This Row],[Suggestion]]="Sell",E1481+F1481*表格4[[#This Row],[Close]],E1481))</f>
        <v>26.540000000066357</v>
      </c>
      <c r="F1482" s="1">
        <f>IF(表格4[[#This Row],[Suggestion]]="Buy",F1481+FLOOR(E1481/表格4[[#This Row],[Close]],1),IF(表格4[[#This Row],[Suggestion]]="Sell",0,F1481))</f>
        <v>1087</v>
      </c>
      <c r="G1482" s="5">
        <f>表格4[[#This Row],[Cash]]+表格4[[#This Row],[Stock Held]]*表格4[[#This Row],[Close]]</f>
        <v>81497.190000000075</v>
      </c>
      <c r="H1482" s="7">
        <f>(表格4[[#This Row],[Close]]-$B$2)/$B$2</f>
        <v>0.66740823136818683</v>
      </c>
      <c r="I1482" s="7">
        <f>(表格4[[#This Row],[Capital]]-$G$2)/$G$2</f>
        <v>-0.18502809999999925</v>
      </c>
    </row>
    <row r="1483" spans="1:9" x14ac:dyDescent="0.25">
      <c r="A1483" s="6">
        <v>40807</v>
      </c>
      <c r="B1483" s="1">
        <v>74.8</v>
      </c>
      <c r="C1483" s="4">
        <f t="shared" si="23"/>
        <v>74.2</v>
      </c>
      <c r="D1483" s="1" t="str">
        <f>IF(表格4[[#This Row],[Close]]&gt;表格4[[#This Row],[3-Day Average]],"Buy",IF(表格4[[#This Row],[Close]]&lt;表格4[[#This Row],[3-Day Average]],"Sell",""))</f>
        <v>Buy</v>
      </c>
      <c r="E1483" s="5">
        <f>IF(表格4[[#This Row],[Suggestion]]="Buy",E1482-FLOOR(E1482/表格4[[#This Row],[Close]],1)*表格4[[#This Row],[Close]],IF(表格4[[#This Row],[Suggestion]]="Sell",E1482+F1482*表格4[[#This Row],[Close]],E1482))</f>
        <v>26.540000000066357</v>
      </c>
      <c r="F1483" s="1">
        <f>IF(表格4[[#This Row],[Suggestion]]="Buy",F1482+FLOOR(E1482/表格4[[#This Row],[Close]],1),IF(表格4[[#This Row],[Suggestion]]="Sell",0,F1482))</f>
        <v>1087</v>
      </c>
      <c r="G1483" s="5">
        <f>表格4[[#This Row],[Cash]]+表格4[[#This Row],[Stock Held]]*表格4[[#This Row],[Close]]</f>
        <v>81334.140000000058</v>
      </c>
      <c r="H1483" s="7">
        <f>(表格4[[#This Row],[Close]]-$B$2)/$B$2</f>
        <v>0.66407119021134575</v>
      </c>
      <c r="I1483" s="7">
        <f>(表格4[[#This Row],[Capital]]-$G$2)/$G$2</f>
        <v>-0.18665859999999942</v>
      </c>
    </row>
    <row r="1484" spans="1:9" x14ac:dyDescent="0.25">
      <c r="A1484" s="6">
        <v>40808</v>
      </c>
      <c r="B1484" s="1">
        <v>74.099999999999994</v>
      </c>
      <c r="C1484" s="4">
        <f t="shared" si="23"/>
        <v>74.61666666666666</v>
      </c>
      <c r="D1484" s="1" t="str">
        <f>IF(表格4[[#This Row],[Close]]&gt;表格4[[#This Row],[3-Day Average]],"Buy",IF(表格4[[#This Row],[Close]]&lt;表格4[[#This Row],[3-Day Average]],"Sell",""))</f>
        <v>Sell</v>
      </c>
      <c r="E1484" s="5">
        <f>IF(表格4[[#This Row],[Suggestion]]="Buy",E1483-FLOOR(E1483/表格4[[#This Row],[Close]],1)*表格4[[#This Row],[Close]],IF(表格4[[#This Row],[Suggestion]]="Sell",E1483+F1483*表格4[[#This Row],[Close]],E1483))</f>
        <v>80573.240000000063</v>
      </c>
      <c r="F1484" s="1">
        <f>IF(表格4[[#This Row],[Suggestion]]="Buy",F1483+FLOOR(E1483/表格4[[#This Row],[Close]],1),IF(表格4[[#This Row],[Suggestion]]="Sell",0,F1483))</f>
        <v>0</v>
      </c>
      <c r="G1484" s="5">
        <f>表格4[[#This Row],[Cash]]+表格4[[#This Row],[Stock Held]]*表格4[[#This Row],[Close]]</f>
        <v>80573.240000000063</v>
      </c>
      <c r="H1484" s="7">
        <f>(表格4[[#This Row],[Close]]-$B$2)/$B$2</f>
        <v>0.64849833147942137</v>
      </c>
      <c r="I1484" s="7">
        <f>(表格4[[#This Row],[Capital]]-$G$2)/$G$2</f>
        <v>-0.19426759999999937</v>
      </c>
    </row>
    <row r="1485" spans="1:9" x14ac:dyDescent="0.25">
      <c r="A1485" s="6">
        <v>40809</v>
      </c>
      <c r="B1485" s="1">
        <v>72.25</v>
      </c>
      <c r="C1485" s="4">
        <f t="shared" si="23"/>
        <v>73.716666666666654</v>
      </c>
      <c r="D1485" s="1" t="str">
        <f>IF(表格4[[#This Row],[Close]]&gt;表格4[[#This Row],[3-Day Average]],"Buy",IF(表格4[[#This Row],[Close]]&lt;表格4[[#This Row],[3-Day Average]],"Sell",""))</f>
        <v>Sell</v>
      </c>
      <c r="E1485" s="5">
        <f>IF(表格4[[#This Row],[Suggestion]]="Buy",E1484-FLOOR(E1484/表格4[[#This Row],[Close]],1)*表格4[[#This Row],[Close]],IF(表格4[[#This Row],[Suggestion]]="Sell",E1484+F1484*表格4[[#This Row],[Close]],E1484))</f>
        <v>80573.240000000063</v>
      </c>
      <c r="F1485" s="1">
        <f>IF(表格4[[#This Row],[Suggestion]]="Buy",F1484+FLOOR(E1484/表格4[[#This Row],[Close]],1),IF(表格4[[#This Row],[Suggestion]]="Sell",0,F1484))</f>
        <v>0</v>
      </c>
      <c r="G1485" s="5">
        <f>表格4[[#This Row],[Cash]]+表格4[[#This Row],[Stock Held]]*表格4[[#This Row],[Close]]</f>
        <v>80573.240000000063</v>
      </c>
      <c r="H1485" s="7">
        <f>(表格4[[#This Row],[Close]]-$B$2)/$B$2</f>
        <v>0.60734149054504993</v>
      </c>
      <c r="I1485" s="7">
        <f>(表格4[[#This Row],[Capital]]-$G$2)/$G$2</f>
        <v>-0.19426759999999937</v>
      </c>
    </row>
    <row r="1486" spans="1:9" x14ac:dyDescent="0.25">
      <c r="A1486" s="6">
        <v>40812</v>
      </c>
      <c r="B1486" s="1">
        <v>72.849999999999994</v>
      </c>
      <c r="C1486" s="4">
        <f t="shared" si="23"/>
        <v>73.066666666666663</v>
      </c>
      <c r="D1486" s="1" t="str">
        <f>IF(表格4[[#This Row],[Close]]&gt;表格4[[#This Row],[3-Day Average]],"Buy",IF(表格4[[#This Row],[Close]]&lt;表格4[[#This Row],[3-Day Average]],"Sell",""))</f>
        <v>Sell</v>
      </c>
      <c r="E1486" s="5">
        <f>IF(表格4[[#This Row],[Suggestion]]="Buy",E1485-FLOOR(E1485/表格4[[#This Row],[Close]],1)*表格4[[#This Row],[Close]],IF(表格4[[#This Row],[Suggestion]]="Sell",E1485+F1485*表格4[[#This Row],[Close]],E1485))</f>
        <v>80573.240000000063</v>
      </c>
      <c r="F1486" s="1">
        <f>IF(表格4[[#This Row],[Suggestion]]="Buy",F1485+FLOOR(E1485/表格4[[#This Row],[Close]],1),IF(表格4[[#This Row],[Suggestion]]="Sell",0,F1485))</f>
        <v>0</v>
      </c>
      <c r="G1486" s="5">
        <f>表格4[[#This Row],[Cash]]+表格4[[#This Row],[Stock Held]]*表格4[[#This Row],[Close]]</f>
        <v>80573.240000000063</v>
      </c>
      <c r="H1486" s="7">
        <f>(表格4[[#This Row],[Close]]-$B$2)/$B$2</f>
        <v>0.62068965517241359</v>
      </c>
      <c r="I1486" s="7">
        <f>(表格4[[#This Row],[Capital]]-$G$2)/$G$2</f>
        <v>-0.19426759999999937</v>
      </c>
    </row>
    <row r="1487" spans="1:9" x14ac:dyDescent="0.25">
      <c r="A1487" s="6">
        <v>40813</v>
      </c>
      <c r="B1487" s="1">
        <v>73.45</v>
      </c>
      <c r="C1487" s="4">
        <f t="shared" si="23"/>
        <v>72.850000000000009</v>
      </c>
      <c r="D1487" s="1" t="str">
        <f>IF(表格4[[#This Row],[Close]]&gt;表格4[[#This Row],[3-Day Average]],"Buy",IF(表格4[[#This Row],[Close]]&lt;表格4[[#This Row],[3-Day Average]],"Sell",""))</f>
        <v>Buy</v>
      </c>
      <c r="E1487" s="5">
        <f>IF(表格4[[#This Row],[Suggestion]]="Buy",E1486-FLOOR(E1486/表格4[[#This Row],[Close]],1)*表格4[[#This Row],[Close]],IF(表格4[[#This Row],[Suggestion]]="Sell",E1486+F1486*表格4[[#This Row],[Close]],E1486))</f>
        <v>72.040000000066357</v>
      </c>
      <c r="F1487" s="1">
        <f>IF(表格4[[#This Row],[Suggestion]]="Buy",F1486+FLOOR(E1486/表格4[[#This Row],[Close]],1),IF(表格4[[#This Row],[Suggestion]]="Sell",0,F1486))</f>
        <v>1096</v>
      </c>
      <c r="G1487" s="5">
        <f>表格4[[#This Row],[Cash]]+表格4[[#This Row],[Stock Held]]*表格4[[#This Row],[Close]]</f>
        <v>80573.240000000063</v>
      </c>
      <c r="H1487" s="7">
        <f>(表格4[[#This Row],[Close]]-$B$2)/$B$2</f>
        <v>0.63403781979977747</v>
      </c>
      <c r="I1487" s="7">
        <f>(表格4[[#This Row],[Capital]]-$G$2)/$G$2</f>
        <v>-0.19426759999999937</v>
      </c>
    </row>
    <row r="1488" spans="1:9" x14ac:dyDescent="0.25">
      <c r="A1488" s="6">
        <v>40814</v>
      </c>
      <c r="B1488" s="1">
        <v>70.55</v>
      </c>
      <c r="C1488" s="4">
        <f t="shared" si="23"/>
        <v>72.283333333333346</v>
      </c>
      <c r="D1488" s="1" t="str">
        <f>IF(表格4[[#This Row],[Close]]&gt;表格4[[#This Row],[3-Day Average]],"Buy",IF(表格4[[#This Row],[Close]]&lt;表格4[[#This Row],[3-Day Average]],"Sell",""))</f>
        <v>Sell</v>
      </c>
      <c r="E1488" s="5">
        <f>IF(表格4[[#This Row],[Suggestion]]="Buy",E1487-FLOOR(E1487/表格4[[#This Row],[Close]],1)*表格4[[#This Row],[Close]],IF(表格4[[#This Row],[Suggestion]]="Sell",E1487+F1487*表格4[[#This Row],[Close]],E1487))</f>
        <v>77394.840000000069</v>
      </c>
      <c r="F1488" s="1">
        <f>IF(表格4[[#This Row],[Suggestion]]="Buy",F1487+FLOOR(E1487/表格4[[#This Row],[Close]],1),IF(表格4[[#This Row],[Suggestion]]="Sell",0,F1487))</f>
        <v>0</v>
      </c>
      <c r="G1488" s="5">
        <f>表格4[[#This Row],[Cash]]+表格4[[#This Row],[Stock Held]]*表格4[[#This Row],[Close]]</f>
        <v>77394.840000000069</v>
      </c>
      <c r="H1488" s="7">
        <f>(表格4[[#This Row],[Close]]-$B$2)/$B$2</f>
        <v>0.56952169076751935</v>
      </c>
      <c r="I1488" s="7">
        <f>(表格4[[#This Row],[Capital]]-$G$2)/$G$2</f>
        <v>-0.2260515999999993</v>
      </c>
    </row>
    <row r="1489" spans="1:9" x14ac:dyDescent="0.25">
      <c r="A1489" s="6">
        <v>40816</v>
      </c>
      <c r="B1489" s="1">
        <v>70.55</v>
      </c>
      <c r="C1489" s="4">
        <f t="shared" si="23"/>
        <v>71.516666666666666</v>
      </c>
      <c r="D1489" s="1" t="str">
        <f>IF(表格4[[#This Row],[Close]]&gt;表格4[[#This Row],[3-Day Average]],"Buy",IF(表格4[[#This Row],[Close]]&lt;表格4[[#This Row],[3-Day Average]],"Sell",""))</f>
        <v>Sell</v>
      </c>
      <c r="E1489" s="5">
        <f>IF(表格4[[#This Row],[Suggestion]]="Buy",E1488-FLOOR(E1488/表格4[[#This Row],[Close]],1)*表格4[[#This Row],[Close]],IF(表格4[[#This Row],[Suggestion]]="Sell",E1488+F1488*表格4[[#This Row],[Close]],E1488))</f>
        <v>77394.840000000069</v>
      </c>
      <c r="F1489" s="1">
        <f>IF(表格4[[#This Row],[Suggestion]]="Buy",F1488+FLOOR(E1488/表格4[[#This Row],[Close]],1),IF(表格4[[#This Row],[Suggestion]]="Sell",0,F1488))</f>
        <v>0</v>
      </c>
      <c r="G1489" s="5">
        <f>表格4[[#This Row],[Cash]]+表格4[[#This Row],[Stock Held]]*表格4[[#This Row],[Close]]</f>
        <v>77394.840000000069</v>
      </c>
      <c r="H1489" s="7">
        <f>(表格4[[#This Row],[Close]]-$B$2)/$B$2</f>
        <v>0.56952169076751935</v>
      </c>
      <c r="I1489" s="7">
        <f>(表格4[[#This Row],[Capital]]-$G$2)/$G$2</f>
        <v>-0.2260515999999993</v>
      </c>
    </row>
    <row r="1490" spans="1:9" x14ac:dyDescent="0.25">
      <c r="A1490" s="6">
        <v>40819</v>
      </c>
      <c r="B1490" s="1">
        <v>70</v>
      </c>
      <c r="C1490" s="4">
        <f t="shared" si="23"/>
        <v>70.36666666666666</v>
      </c>
      <c r="D1490" s="1" t="str">
        <f>IF(表格4[[#This Row],[Close]]&gt;表格4[[#This Row],[3-Day Average]],"Buy",IF(表格4[[#This Row],[Close]]&lt;表格4[[#This Row],[3-Day Average]],"Sell",""))</f>
        <v>Sell</v>
      </c>
      <c r="E1490" s="5">
        <f>IF(表格4[[#This Row],[Suggestion]]="Buy",E1489-FLOOR(E1489/表格4[[#This Row],[Close]],1)*表格4[[#This Row],[Close]],IF(表格4[[#This Row],[Suggestion]]="Sell",E1489+F1489*表格4[[#This Row],[Close]],E1489))</f>
        <v>77394.840000000069</v>
      </c>
      <c r="F1490" s="1">
        <f>IF(表格4[[#This Row],[Suggestion]]="Buy",F1489+FLOOR(E1489/表格4[[#This Row],[Close]],1),IF(表格4[[#This Row],[Suggestion]]="Sell",0,F1489))</f>
        <v>0</v>
      </c>
      <c r="G1490" s="5">
        <f>表格4[[#This Row],[Cash]]+表格4[[#This Row],[Stock Held]]*表格4[[#This Row],[Close]]</f>
        <v>77394.840000000069</v>
      </c>
      <c r="H1490" s="7">
        <f>(表格4[[#This Row],[Close]]-$B$2)/$B$2</f>
        <v>0.55728587319243594</v>
      </c>
      <c r="I1490" s="7">
        <f>(表格4[[#This Row],[Capital]]-$G$2)/$G$2</f>
        <v>-0.2260515999999993</v>
      </c>
    </row>
    <row r="1491" spans="1:9" x14ac:dyDescent="0.25">
      <c r="A1491" s="6">
        <v>40820</v>
      </c>
      <c r="B1491" s="1">
        <v>68.45</v>
      </c>
      <c r="C1491" s="4">
        <f t="shared" si="23"/>
        <v>69.666666666666671</v>
      </c>
      <c r="D1491" s="1" t="str">
        <f>IF(表格4[[#This Row],[Close]]&gt;表格4[[#This Row],[3-Day Average]],"Buy",IF(表格4[[#This Row],[Close]]&lt;表格4[[#This Row],[3-Day Average]],"Sell",""))</f>
        <v>Sell</v>
      </c>
      <c r="E1491" s="5">
        <f>IF(表格4[[#This Row],[Suggestion]]="Buy",E1490-FLOOR(E1490/表格4[[#This Row],[Close]],1)*表格4[[#This Row],[Close]],IF(表格4[[#This Row],[Suggestion]]="Sell",E1490+F1490*表格4[[#This Row],[Close]],E1490))</f>
        <v>77394.840000000069</v>
      </c>
      <c r="F1491" s="1">
        <f>IF(表格4[[#This Row],[Suggestion]]="Buy",F1490+FLOOR(E1490/表格4[[#This Row],[Close]],1),IF(表格4[[#This Row],[Suggestion]]="Sell",0,F1490))</f>
        <v>0</v>
      </c>
      <c r="G1491" s="5">
        <f>表格4[[#This Row],[Cash]]+表格4[[#This Row],[Stock Held]]*表格4[[#This Row],[Close]]</f>
        <v>77394.840000000069</v>
      </c>
      <c r="H1491" s="7">
        <f>(表格4[[#This Row],[Close]]-$B$2)/$B$2</f>
        <v>0.52280311457174633</v>
      </c>
      <c r="I1491" s="7">
        <f>(表格4[[#This Row],[Capital]]-$G$2)/$G$2</f>
        <v>-0.2260515999999993</v>
      </c>
    </row>
    <row r="1492" spans="1:9" x14ac:dyDescent="0.25">
      <c r="A1492" s="6">
        <v>40822</v>
      </c>
      <c r="B1492" s="1">
        <v>69.95</v>
      </c>
      <c r="C1492" s="4">
        <f t="shared" si="23"/>
        <v>69.466666666666654</v>
      </c>
      <c r="D1492" s="1" t="str">
        <f>IF(表格4[[#This Row],[Close]]&gt;表格4[[#This Row],[3-Day Average]],"Buy",IF(表格4[[#This Row],[Close]]&lt;表格4[[#This Row],[3-Day Average]],"Sell",""))</f>
        <v>Buy</v>
      </c>
      <c r="E1492" s="5">
        <f>IF(表格4[[#This Row],[Suggestion]]="Buy",E1491-FLOOR(E1491/表格4[[#This Row],[Close]],1)*表格4[[#This Row],[Close]],IF(表格4[[#This Row],[Suggestion]]="Sell",E1491+F1491*表格4[[#This Row],[Close]],E1491))</f>
        <v>30.140000000072177</v>
      </c>
      <c r="F1492" s="1">
        <f>IF(表格4[[#This Row],[Suggestion]]="Buy",F1491+FLOOR(E1491/表格4[[#This Row],[Close]],1),IF(表格4[[#This Row],[Suggestion]]="Sell",0,F1491))</f>
        <v>1106</v>
      </c>
      <c r="G1492" s="5">
        <f>表格4[[#This Row],[Cash]]+表格4[[#This Row],[Stock Held]]*表格4[[#This Row],[Close]]</f>
        <v>77394.840000000069</v>
      </c>
      <c r="H1492" s="7">
        <f>(表格4[[#This Row],[Close]]-$B$2)/$B$2</f>
        <v>0.55617352614015569</v>
      </c>
      <c r="I1492" s="7">
        <f>(表格4[[#This Row],[Capital]]-$G$2)/$G$2</f>
        <v>-0.2260515999999993</v>
      </c>
    </row>
    <row r="1493" spans="1:9" x14ac:dyDescent="0.25">
      <c r="A1493" s="6">
        <v>40823</v>
      </c>
      <c r="B1493" s="1">
        <v>69.900000000000006</v>
      </c>
      <c r="C1493" s="4">
        <f t="shared" si="23"/>
        <v>69.433333333333337</v>
      </c>
      <c r="D1493" s="1" t="str">
        <f>IF(表格4[[#This Row],[Close]]&gt;表格4[[#This Row],[3-Day Average]],"Buy",IF(表格4[[#This Row],[Close]]&lt;表格4[[#This Row],[3-Day Average]],"Sell",""))</f>
        <v>Buy</v>
      </c>
      <c r="E1493" s="5">
        <f>IF(表格4[[#This Row],[Suggestion]]="Buy",E1492-FLOOR(E1492/表格4[[#This Row],[Close]],1)*表格4[[#This Row],[Close]],IF(表格4[[#This Row],[Suggestion]]="Sell",E1492+F1492*表格4[[#This Row],[Close]],E1492))</f>
        <v>30.140000000072177</v>
      </c>
      <c r="F1493" s="1">
        <f>IF(表格4[[#This Row],[Suggestion]]="Buy",F1492+FLOOR(E1492/表格4[[#This Row],[Close]],1),IF(表格4[[#This Row],[Suggestion]]="Sell",0,F1492))</f>
        <v>1106</v>
      </c>
      <c r="G1493" s="5">
        <f>表格4[[#This Row],[Cash]]+表格4[[#This Row],[Stock Held]]*表格4[[#This Row],[Close]]</f>
        <v>77339.540000000081</v>
      </c>
      <c r="H1493" s="7">
        <f>(表格4[[#This Row],[Close]]-$B$2)/$B$2</f>
        <v>0.55506117908787544</v>
      </c>
      <c r="I1493" s="7">
        <f>(表格4[[#This Row],[Capital]]-$G$2)/$G$2</f>
        <v>-0.22660459999999918</v>
      </c>
    </row>
    <row r="1494" spans="1:9" x14ac:dyDescent="0.25">
      <c r="A1494" s="6">
        <v>40826</v>
      </c>
      <c r="B1494" s="1">
        <v>70.349999999999994</v>
      </c>
      <c r="C1494" s="4">
        <f t="shared" si="23"/>
        <v>70.066666666666677</v>
      </c>
      <c r="D1494" s="1" t="str">
        <f>IF(表格4[[#This Row],[Close]]&gt;表格4[[#This Row],[3-Day Average]],"Buy",IF(表格4[[#This Row],[Close]]&lt;表格4[[#This Row],[3-Day Average]],"Sell",""))</f>
        <v>Buy</v>
      </c>
      <c r="E1494" s="5">
        <f>IF(表格4[[#This Row],[Suggestion]]="Buy",E1493-FLOOR(E1493/表格4[[#This Row],[Close]],1)*表格4[[#This Row],[Close]],IF(表格4[[#This Row],[Suggestion]]="Sell",E1493+F1493*表格4[[#This Row],[Close]],E1493))</f>
        <v>30.140000000072177</v>
      </c>
      <c r="F1494" s="1">
        <f>IF(表格4[[#This Row],[Suggestion]]="Buy",F1493+FLOOR(E1493/表格4[[#This Row],[Close]],1),IF(表格4[[#This Row],[Suggestion]]="Sell",0,F1493))</f>
        <v>1106</v>
      </c>
      <c r="G1494" s="5">
        <f>表格4[[#This Row],[Cash]]+表格4[[#This Row],[Stock Held]]*表格4[[#This Row],[Close]]</f>
        <v>77837.240000000063</v>
      </c>
      <c r="H1494" s="7">
        <f>(表格4[[#This Row],[Close]]-$B$2)/$B$2</f>
        <v>0.56507230255839802</v>
      </c>
      <c r="I1494" s="7">
        <f>(表格4[[#This Row],[Capital]]-$G$2)/$G$2</f>
        <v>-0.22162759999999937</v>
      </c>
    </row>
    <row r="1495" spans="1:9" x14ac:dyDescent="0.25">
      <c r="A1495" s="6">
        <v>40827</v>
      </c>
      <c r="B1495" s="1">
        <v>69.2</v>
      </c>
      <c r="C1495" s="4">
        <f t="shared" si="23"/>
        <v>69.816666666666663</v>
      </c>
      <c r="D1495" s="1" t="str">
        <f>IF(表格4[[#This Row],[Close]]&gt;表格4[[#This Row],[3-Day Average]],"Buy",IF(表格4[[#This Row],[Close]]&lt;表格4[[#This Row],[3-Day Average]],"Sell",""))</f>
        <v>Sell</v>
      </c>
      <c r="E1495" s="5">
        <f>IF(表格4[[#This Row],[Suggestion]]="Buy",E1494-FLOOR(E1494/表格4[[#This Row],[Close]],1)*表格4[[#This Row],[Close]],IF(表格4[[#This Row],[Suggestion]]="Sell",E1494+F1494*表格4[[#This Row],[Close]],E1494))</f>
        <v>76565.340000000069</v>
      </c>
      <c r="F1495" s="1">
        <f>IF(表格4[[#This Row],[Suggestion]]="Buy",F1494+FLOOR(E1494/表格4[[#This Row],[Close]],1),IF(表格4[[#This Row],[Suggestion]]="Sell",0,F1494))</f>
        <v>0</v>
      </c>
      <c r="G1495" s="5">
        <f>表格4[[#This Row],[Cash]]+表格4[[#This Row],[Stock Held]]*表格4[[#This Row],[Close]]</f>
        <v>76565.340000000069</v>
      </c>
      <c r="H1495" s="7">
        <f>(表格4[[#This Row],[Close]]-$B$2)/$B$2</f>
        <v>0.53948832035595107</v>
      </c>
      <c r="I1495" s="7">
        <f>(表格4[[#This Row],[Capital]]-$G$2)/$G$2</f>
        <v>-0.23434659999999929</v>
      </c>
    </row>
    <row r="1496" spans="1:9" x14ac:dyDescent="0.25">
      <c r="A1496" s="6">
        <v>40828</v>
      </c>
      <c r="B1496" s="1">
        <v>67.900000000000006</v>
      </c>
      <c r="C1496" s="4">
        <f t="shared" si="23"/>
        <v>69.150000000000006</v>
      </c>
      <c r="D1496" s="1" t="str">
        <f>IF(表格4[[#This Row],[Close]]&gt;表格4[[#This Row],[3-Day Average]],"Buy",IF(表格4[[#This Row],[Close]]&lt;表格4[[#This Row],[3-Day Average]],"Sell",""))</f>
        <v>Sell</v>
      </c>
      <c r="E1496" s="5">
        <f>IF(表格4[[#This Row],[Suggestion]]="Buy",E1495-FLOOR(E1495/表格4[[#This Row],[Close]],1)*表格4[[#This Row],[Close]],IF(表格4[[#This Row],[Suggestion]]="Sell",E1495+F1495*表格4[[#This Row],[Close]],E1495))</f>
        <v>76565.340000000069</v>
      </c>
      <c r="F1496" s="1">
        <f>IF(表格4[[#This Row],[Suggestion]]="Buy",F1495+FLOOR(E1495/表格4[[#This Row],[Close]],1),IF(表格4[[#This Row],[Suggestion]]="Sell",0,F1495))</f>
        <v>0</v>
      </c>
      <c r="G1496" s="5">
        <f>表格4[[#This Row],[Cash]]+表格4[[#This Row],[Stock Held]]*表格4[[#This Row],[Close]]</f>
        <v>76565.340000000069</v>
      </c>
      <c r="H1496" s="7">
        <f>(表格4[[#This Row],[Close]]-$B$2)/$B$2</f>
        <v>0.51056729699666303</v>
      </c>
      <c r="I1496" s="7">
        <f>(表格4[[#This Row],[Capital]]-$G$2)/$G$2</f>
        <v>-0.23434659999999929</v>
      </c>
    </row>
    <row r="1497" spans="1:9" x14ac:dyDescent="0.25">
      <c r="A1497" s="6">
        <v>40829</v>
      </c>
      <c r="B1497" s="1">
        <v>67.900000000000006</v>
      </c>
      <c r="C1497" s="4">
        <f t="shared" si="23"/>
        <v>68.333333333333343</v>
      </c>
      <c r="D1497" s="1" t="str">
        <f>IF(表格4[[#This Row],[Close]]&gt;表格4[[#This Row],[3-Day Average]],"Buy",IF(表格4[[#This Row],[Close]]&lt;表格4[[#This Row],[3-Day Average]],"Sell",""))</f>
        <v>Sell</v>
      </c>
      <c r="E1497" s="5">
        <f>IF(表格4[[#This Row],[Suggestion]]="Buy",E1496-FLOOR(E1496/表格4[[#This Row],[Close]],1)*表格4[[#This Row],[Close]],IF(表格4[[#This Row],[Suggestion]]="Sell",E1496+F1496*表格4[[#This Row],[Close]],E1496))</f>
        <v>76565.340000000069</v>
      </c>
      <c r="F1497" s="1">
        <f>IF(表格4[[#This Row],[Suggestion]]="Buy",F1496+FLOOR(E1496/表格4[[#This Row],[Close]],1),IF(表格4[[#This Row],[Suggestion]]="Sell",0,F1496))</f>
        <v>0</v>
      </c>
      <c r="G1497" s="5">
        <f>表格4[[#This Row],[Cash]]+表格4[[#This Row],[Stock Held]]*表格4[[#This Row],[Close]]</f>
        <v>76565.340000000069</v>
      </c>
      <c r="H1497" s="7">
        <f>(表格4[[#This Row],[Close]]-$B$2)/$B$2</f>
        <v>0.51056729699666303</v>
      </c>
      <c r="I1497" s="7">
        <f>(表格4[[#This Row],[Capital]]-$G$2)/$G$2</f>
        <v>-0.23434659999999929</v>
      </c>
    </row>
    <row r="1498" spans="1:9" x14ac:dyDescent="0.25">
      <c r="A1498" s="6">
        <v>40830</v>
      </c>
      <c r="B1498" s="1">
        <v>68.3</v>
      </c>
      <c r="C1498" s="4">
        <f t="shared" si="23"/>
        <v>68.033333333333346</v>
      </c>
      <c r="D1498" s="1" t="str">
        <f>IF(表格4[[#This Row],[Close]]&gt;表格4[[#This Row],[3-Day Average]],"Buy",IF(表格4[[#This Row],[Close]]&lt;表格4[[#This Row],[3-Day Average]],"Sell",""))</f>
        <v>Buy</v>
      </c>
      <c r="E1498" s="5">
        <f>IF(表格4[[#This Row],[Suggestion]]="Buy",E1497-FLOOR(E1497/表格4[[#This Row],[Close]],1)*表格4[[#This Row],[Close]],IF(表格4[[#This Row],[Suggestion]]="Sell",E1497+F1497*表格4[[#This Row],[Close]],E1497))</f>
        <v>1.0400000000663567</v>
      </c>
      <c r="F1498" s="1">
        <f>IF(表格4[[#This Row],[Suggestion]]="Buy",F1497+FLOOR(E1497/表格4[[#This Row],[Close]],1),IF(表格4[[#This Row],[Suggestion]]="Sell",0,F1497))</f>
        <v>1121</v>
      </c>
      <c r="G1498" s="5">
        <f>表格4[[#This Row],[Cash]]+表格4[[#This Row],[Stock Held]]*表格4[[#This Row],[Close]]</f>
        <v>76565.340000000069</v>
      </c>
      <c r="H1498" s="7">
        <f>(表格4[[#This Row],[Close]]-$B$2)/$B$2</f>
        <v>0.51946607341490525</v>
      </c>
      <c r="I1498" s="7">
        <f>(表格4[[#This Row],[Capital]]-$G$2)/$G$2</f>
        <v>-0.23434659999999929</v>
      </c>
    </row>
    <row r="1499" spans="1:9" x14ac:dyDescent="0.25">
      <c r="A1499" s="6">
        <v>40833</v>
      </c>
      <c r="B1499" s="1">
        <v>68.45</v>
      </c>
      <c r="C1499" s="4">
        <f t="shared" si="23"/>
        <v>68.216666666666654</v>
      </c>
      <c r="D1499" s="1" t="str">
        <f>IF(表格4[[#This Row],[Close]]&gt;表格4[[#This Row],[3-Day Average]],"Buy",IF(表格4[[#This Row],[Close]]&lt;表格4[[#This Row],[3-Day Average]],"Sell",""))</f>
        <v>Buy</v>
      </c>
      <c r="E1499" s="5">
        <f>IF(表格4[[#This Row],[Suggestion]]="Buy",E1498-FLOOR(E1498/表格4[[#This Row],[Close]],1)*表格4[[#This Row],[Close]],IF(表格4[[#This Row],[Suggestion]]="Sell",E1498+F1498*表格4[[#This Row],[Close]],E1498))</f>
        <v>1.0400000000663567</v>
      </c>
      <c r="F1499" s="1">
        <f>IF(表格4[[#This Row],[Suggestion]]="Buy",F1498+FLOOR(E1498/表格4[[#This Row],[Close]],1),IF(表格4[[#This Row],[Suggestion]]="Sell",0,F1498))</f>
        <v>1121</v>
      </c>
      <c r="G1499" s="5">
        <f>表格4[[#This Row],[Cash]]+表格4[[#This Row],[Stock Held]]*表格4[[#This Row],[Close]]</f>
        <v>76733.490000000063</v>
      </c>
      <c r="H1499" s="7">
        <f>(表格4[[#This Row],[Close]]-$B$2)/$B$2</f>
        <v>0.52280311457174633</v>
      </c>
      <c r="I1499" s="7">
        <f>(表格4[[#This Row],[Capital]]-$G$2)/$G$2</f>
        <v>-0.23266509999999938</v>
      </c>
    </row>
    <row r="1500" spans="1:9" x14ac:dyDescent="0.25">
      <c r="A1500" s="6">
        <v>40834</v>
      </c>
      <c r="B1500" s="1">
        <v>68.8</v>
      </c>
      <c r="C1500" s="4">
        <f t="shared" si="23"/>
        <v>68.516666666666666</v>
      </c>
      <c r="D1500" s="1" t="str">
        <f>IF(表格4[[#This Row],[Close]]&gt;表格4[[#This Row],[3-Day Average]],"Buy",IF(表格4[[#This Row],[Close]]&lt;表格4[[#This Row],[3-Day Average]],"Sell",""))</f>
        <v>Buy</v>
      </c>
      <c r="E1500" s="5">
        <f>IF(表格4[[#This Row],[Suggestion]]="Buy",E1499-FLOOR(E1499/表格4[[#This Row],[Close]],1)*表格4[[#This Row],[Close]],IF(表格4[[#This Row],[Suggestion]]="Sell",E1499+F1499*表格4[[#This Row],[Close]],E1499))</f>
        <v>1.0400000000663567</v>
      </c>
      <c r="F1500" s="1">
        <f>IF(表格4[[#This Row],[Suggestion]]="Buy",F1499+FLOOR(E1499/表格4[[#This Row],[Close]],1),IF(表格4[[#This Row],[Suggestion]]="Sell",0,F1499))</f>
        <v>1121</v>
      </c>
      <c r="G1500" s="5">
        <f>表格4[[#This Row],[Cash]]+表格4[[#This Row],[Stock Held]]*表格4[[#This Row],[Close]]</f>
        <v>77125.840000000069</v>
      </c>
      <c r="H1500" s="7">
        <f>(表格4[[#This Row],[Close]]-$B$2)/$B$2</f>
        <v>0.53058954393770841</v>
      </c>
      <c r="I1500" s="7">
        <f>(表格4[[#This Row],[Capital]]-$G$2)/$G$2</f>
        <v>-0.2287415999999993</v>
      </c>
    </row>
    <row r="1501" spans="1:9" x14ac:dyDescent="0.25">
      <c r="A1501" s="6">
        <v>40835</v>
      </c>
      <c r="B1501" s="1">
        <v>70.25</v>
      </c>
      <c r="C1501" s="4">
        <f t="shared" si="23"/>
        <v>69.166666666666671</v>
      </c>
      <c r="D1501" s="1" t="str">
        <f>IF(表格4[[#This Row],[Close]]&gt;表格4[[#This Row],[3-Day Average]],"Buy",IF(表格4[[#This Row],[Close]]&lt;表格4[[#This Row],[3-Day Average]],"Sell",""))</f>
        <v>Buy</v>
      </c>
      <c r="E1501" s="5">
        <f>IF(表格4[[#This Row],[Suggestion]]="Buy",E1500-FLOOR(E1500/表格4[[#This Row],[Close]],1)*表格4[[#This Row],[Close]],IF(表格4[[#This Row],[Suggestion]]="Sell",E1500+F1500*表格4[[#This Row],[Close]],E1500))</f>
        <v>1.0400000000663567</v>
      </c>
      <c r="F1501" s="1">
        <f>IF(表格4[[#This Row],[Suggestion]]="Buy",F1500+FLOOR(E1500/表格4[[#This Row],[Close]],1),IF(表格4[[#This Row],[Suggestion]]="Sell",0,F1500))</f>
        <v>1121</v>
      </c>
      <c r="G1501" s="5">
        <f>表格4[[#This Row],[Cash]]+表格4[[#This Row],[Stock Held]]*表格4[[#This Row],[Close]]</f>
        <v>78751.290000000066</v>
      </c>
      <c r="H1501" s="7">
        <f>(表格4[[#This Row],[Close]]-$B$2)/$B$2</f>
        <v>0.56284760845383752</v>
      </c>
      <c r="I1501" s="7">
        <f>(表格4[[#This Row],[Capital]]-$G$2)/$G$2</f>
        <v>-0.21248709999999935</v>
      </c>
    </row>
    <row r="1502" spans="1:9" x14ac:dyDescent="0.25">
      <c r="A1502" s="6">
        <v>40836</v>
      </c>
      <c r="B1502" s="1">
        <v>69.5</v>
      </c>
      <c r="C1502" s="4">
        <f t="shared" si="23"/>
        <v>69.516666666666666</v>
      </c>
      <c r="D1502" s="1" t="str">
        <f>IF(表格4[[#This Row],[Close]]&gt;表格4[[#This Row],[3-Day Average]],"Buy",IF(表格4[[#This Row],[Close]]&lt;表格4[[#This Row],[3-Day Average]],"Sell",""))</f>
        <v>Sell</v>
      </c>
      <c r="E1502" s="5">
        <f>IF(表格4[[#This Row],[Suggestion]]="Buy",E1501-FLOOR(E1501/表格4[[#This Row],[Close]],1)*表格4[[#This Row],[Close]],IF(表格4[[#This Row],[Suggestion]]="Sell",E1501+F1501*表格4[[#This Row],[Close]],E1501))</f>
        <v>77910.540000000066</v>
      </c>
      <c r="F1502" s="1">
        <f>IF(表格4[[#This Row],[Suggestion]]="Buy",F1501+FLOOR(E1501/表格4[[#This Row],[Close]],1),IF(表格4[[#This Row],[Suggestion]]="Sell",0,F1501))</f>
        <v>0</v>
      </c>
      <c r="G1502" s="5">
        <f>表格4[[#This Row],[Cash]]+表格4[[#This Row],[Stock Held]]*表格4[[#This Row],[Close]]</f>
        <v>77910.540000000066</v>
      </c>
      <c r="H1502" s="7">
        <f>(表格4[[#This Row],[Close]]-$B$2)/$B$2</f>
        <v>0.54616240266963278</v>
      </c>
      <c r="I1502" s="7">
        <f>(表格4[[#This Row],[Capital]]-$G$2)/$G$2</f>
        <v>-0.22089459999999933</v>
      </c>
    </row>
    <row r="1503" spans="1:9" x14ac:dyDescent="0.25">
      <c r="A1503" s="6">
        <v>40837</v>
      </c>
      <c r="B1503" s="1">
        <v>70.2</v>
      </c>
      <c r="C1503" s="4">
        <f t="shared" si="23"/>
        <v>69.983333333333334</v>
      </c>
      <c r="D1503" s="1" t="str">
        <f>IF(表格4[[#This Row],[Close]]&gt;表格4[[#This Row],[3-Day Average]],"Buy",IF(表格4[[#This Row],[Close]]&lt;表格4[[#This Row],[3-Day Average]],"Sell",""))</f>
        <v>Buy</v>
      </c>
      <c r="E1503" s="5">
        <f>IF(表格4[[#This Row],[Suggestion]]="Buy",E1502-FLOOR(E1502/表格4[[#This Row],[Close]],1)*表格4[[#This Row],[Close]],IF(表格4[[#This Row],[Suggestion]]="Sell",E1502+F1502*表格4[[#This Row],[Close]],E1502))</f>
        <v>58.740000000063446</v>
      </c>
      <c r="F1503" s="1">
        <f>IF(表格4[[#This Row],[Suggestion]]="Buy",F1502+FLOOR(E1502/表格4[[#This Row],[Close]],1),IF(表格4[[#This Row],[Suggestion]]="Sell",0,F1502))</f>
        <v>1109</v>
      </c>
      <c r="G1503" s="5">
        <f>表格4[[#This Row],[Cash]]+表格4[[#This Row],[Stock Held]]*表格4[[#This Row],[Close]]</f>
        <v>77910.540000000066</v>
      </c>
      <c r="H1503" s="7">
        <f>(表格4[[#This Row],[Close]]-$B$2)/$B$2</f>
        <v>0.56173526140155727</v>
      </c>
      <c r="I1503" s="7">
        <f>(表格4[[#This Row],[Capital]]-$G$2)/$G$2</f>
        <v>-0.22089459999999933</v>
      </c>
    </row>
    <row r="1504" spans="1:9" x14ac:dyDescent="0.25">
      <c r="A1504" s="6">
        <v>40840</v>
      </c>
      <c r="B1504" s="1">
        <v>70.95</v>
      </c>
      <c r="C1504" s="4">
        <f t="shared" si="23"/>
        <v>70.216666666666654</v>
      </c>
      <c r="D1504" s="1" t="str">
        <f>IF(表格4[[#This Row],[Close]]&gt;表格4[[#This Row],[3-Day Average]],"Buy",IF(表格4[[#This Row],[Close]]&lt;表格4[[#This Row],[3-Day Average]],"Sell",""))</f>
        <v>Buy</v>
      </c>
      <c r="E1504" s="5">
        <f>IF(表格4[[#This Row],[Suggestion]]="Buy",E1503-FLOOR(E1503/表格4[[#This Row],[Close]],1)*表格4[[#This Row],[Close]],IF(表格4[[#This Row],[Suggestion]]="Sell",E1503+F1503*表格4[[#This Row],[Close]],E1503))</f>
        <v>58.740000000063446</v>
      </c>
      <c r="F1504" s="1">
        <f>IF(表格4[[#This Row],[Suggestion]]="Buy",F1503+FLOOR(E1503/表格4[[#This Row],[Close]],1),IF(表格4[[#This Row],[Suggestion]]="Sell",0,F1503))</f>
        <v>1109</v>
      </c>
      <c r="G1504" s="5">
        <f>表格4[[#This Row],[Cash]]+表格4[[#This Row],[Stock Held]]*表格4[[#This Row],[Close]]</f>
        <v>78742.290000000066</v>
      </c>
      <c r="H1504" s="7">
        <f>(表格4[[#This Row],[Close]]-$B$2)/$B$2</f>
        <v>0.5784204671857619</v>
      </c>
      <c r="I1504" s="7">
        <f>(表格4[[#This Row],[Capital]]-$G$2)/$G$2</f>
        <v>-0.21257709999999932</v>
      </c>
    </row>
    <row r="1505" spans="1:9" x14ac:dyDescent="0.25">
      <c r="A1505" s="6">
        <v>40841</v>
      </c>
      <c r="B1505" s="1">
        <v>70.7</v>
      </c>
      <c r="C1505" s="4">
        <f t="shared" si="23"/>
        <v>70.616666666666674</v>
      </c>
      <c r="D1505" s="1" t="str">
        <f>IF(表格4[[#This Row],[Close]]&gt;表格4[[#This Row],[3-Day Average]],"Buy",IF(表格4[[#This Row],[Close]]&lt;表格4[[#This Row],[3-Day Average]],"Sell",""))</f>
        <v>Buy</v>
      </c>
      <c r="E1505" s="5">
        <f>IF(表格4[[#This Row],[Suggestion]]="Buy",E1504-FLOOR(E1504/表格4[[#This Row],[Close]],1)*表格4[[#This Row],[Close]],IF(表格4[[#This Row],[Suggestion]]="Sell",E1504+F1504*表格4[[#This Row],[Close]],E1504))</f>
        <v>58.740000000063446</v>
      </c>
      <c r="F1505" s="1">
        <f>IF(表格4[[#This Row],[Suggestion]]="Buy",F1504+FLOOR(E1504/表格4[[#This Row],[Close]],1),IF(表格4[[#This Row],[Suggestion]]="Sell",0,F1504))</f>
        <v>1109</v>
      </c>
      <c r="G1505" s="5">
        <f>表格4[[#This Row],[Cash]]+表格4[[#This Row],[Stock Held]]*表格4[[#This Row],[Close]]</f>
        <v>78465.040000000066</v>
      </c>
      <c r="H1505" s="7">
        <f>(表格4[[#This Row],[Close]]-$B$2)/$B$2</f>
        <v>0.57285873192436032</v>
      </c>
      <c r="I1505" s="7">
        <f>(表格4[[#This Row],[Capital]]-$G$2)/$G$2</f>
        <v>-0.21534959999999934</v>
      </c>
    </row>
    <row r="1506" spans="1:9" x14ac:dyDescent="0.25">
      <c r="A1506" s="6">
        <v>40842</v>
      </c>
      <c r="B1506" s="1">
        <v>70.849999999999994</v>
      </c>
      <c r="C1506" s="4">
        <f t="shared" si="23"/>
        <v>70.833333333333329</v>
      </c>
      <c r="D1506" s="1" t="str">
        <f>IF(表格4[[#This Row],[Close]]&gt;表格4[[#This Row],[3-Day Average]],"Buy",IF(表格4[[#This Row],[Close]]&lt;表格4[[#This Row],[3-Day Average]],"Sell",""))</f>
        <v>Buy</v>
      </c>
      <c r="E1506" s="5">
        <f>IF(表格4[[#This Row],[Suggestion]]="Buy",E1505-FLOOR(E1505/表格4[[#This Row],[Close]],1)*表格4[[#This Row],[Close]],IF(表格4[[#This Row],[Suggestion]]="Sell",E1505+F1505*表格4[[#This Row],[Close]],E1505))</f>
        <v>58.740000000063446</v>
      </c>
      <c r="F1506" s="1">
        <f>IF(表格4[[#This Row],[Suggestion]]="Buy",F1505+FLOOR(E1505/表格4[[#This Row],[Close]],1),IF(表格4[[#This Row],[Suggestion]]="Sell",0,F1505))</f>
        <v>1109</v>
      </c>
      <c r="G1506" s="5">
        <f>表格4[[#This Row],[Cash]]+表格4[[#This Row],[Stock Held]]*表格4[[#This Row],[Close]]</f>
        <v>78631.390000000058</v>
      </c>
      <c r="H1506" s="7">
        <f>(表格4[[#This Row],[Close]]-$B$2)/$B$2</f>
        <v>0.57619577308120107</v>
      </c>
      <c r="I1506" s="7">
        <f>(表格4[[#This Row],[Capital]]-$G$2)/$G$2</f>
        <v>-0.21368609999999943</v>
      </c>
    </row>
    <row r="1507" spans="1:9" x14ac:dyDescent="0.25">
      <c r="A1507" s="6">
        <v>40843</v>
      </c>
      <c r="B1507" s="1">
        <v>69.849999999999994</v>
      </c>
      <c r="C1507" s="4">
        <f t="shared" si="23"/>
        <v>70.466666666666669</v>
      </c>
      <c r="D1507" s="1" t="str">
        <f>IF(表格4[[#This Row],[Close]]&gt;表格4[[#This Row],[3-Day Average]],"Buy",IF(表格4[[#This Row],[Close]]&lt;表格4[[#This Row],[3-Day Average]],"Sell",""))</f>
        <v>Sell</v>
      </c>
      <c r="E1507" s="5">
        <f>IF(表格4[[#This Row],[Suggestion]]="Buy",E1506-FLOOR(E1506/表格4[[#This Row],[Close]],1)*表格4[[#This Row],[Close]],IF(表格4[[#This Row],[Suggestion]]="Sell",E1506+F1506*表格4[[#This Row],[Close]],E1506))</f>
        <v>77522.390000000058</v>
      </c>
      <c r="F1507" s="1">
        <f>IF(表格4[[#This Row],[Suggestion]]="Buy",F1506+FLOOR(E1506/表格4[[#This Row],[Close]],1),IF(表格4[[#This Row],[Suggestion]]="Sell",0,F1506))</f>
        <v>0</v>
      </c>
      <c r="G1507" s="5">
        <f>表格4[[#This Row],[Cash]]+表格4[[#This Row],[Stock Held]]*表格4[[#This Row],[Close]]</f>
        <v>77522.390000000058</v>
      </c>
      <c r="H1507" s="7">
        <f>(表格4[[#This Row],[Close]]-$B$2)/$B$2</f>
        <v>0.55394883203559486</v>
      </c>
      <c r="I1507" s="7">
        <f>(表格4[[#This Row],[Capital]]-$G$2)/$G$2</f>
        <v>-0.22477609999999942</v>
      </c>
    </row>
    <row r="1508" spans="1:9" x14ac:dyDescent="0.25">
      <c r="A1508" s="6">
        <v>40844</v>
      </c>
      <c r="B1508" s="1">
        <v>69.75</v>
      </c>
      <c r="C1508" s="4">
        <f t="shared" si="23"/>
        <v>70.149999999999991</v>
      </c>
      <c r="D1508" s="1" t="str">
        <f>IF(表格4[[#This Row],[Close]]&gt;表格4[[#This Row],[3-Day Average]],"Buy",IF(表格4[[#This Row],[Close]]&lt;表格4[[#This Row],[3-Day Average]],"Sell",""))</f>
        <v>Sell</v>
      </c>
      <c r="E1508" s="5">
        <f>IF(表格4[[#This Row],[Suggestion]]="Buy",E1507-FLOOR(E1507/表格4[[#This Row],[Close]],1)*表格4[[#This Row],[Close]],IF(表格4[[#This Row],[Suggestion]]="Sell",E1507+F1507*表格4[[#This Row],[Close]],E1507))</f>
        <v>77522.390000000058</v>
      </c>
      <c r="F1508" s="1">
        <f>IF(表格4[[#This Row],[Suggestion]]="Buy",F1507+FLOOR(E1507/表格4[[#This Row],[Close]],1),IF(表格4[[#This Row],[Suggestion]]="Sell",0,F1507))</f>
        <v>0</v>
      </c>
      <c r="G1508" s="5">
        <f>表格4[[#This Row],[Cash]]+表格4[[#This Row],[Stock Held]]*表格4[[#This Row],[Close]]</f>
        <v>77522.390000000058</v>
      </c>
      <c r="H1508" s="7">
        <f>(表格4[[#This Row],[Close]]-$B$2)/$B$2</f>
        <v>0.55172413793103436</v>
      </c>
      <c r="I1508" s="7">
        <f>(表格4[[#This Row],[Capital]]-$G$2)/$G$2</f>
        <v>-0.22477609999999942</v>
      </c>
    </row>
    <row r="1509" spans="1:9" x14ac:dyDescent="0.25">
      <c r="A1509" s="6">
        <v>40847</v>
      </c>
      <c r="B1509" s="1">
        <v>69.55</v>
      </c>
      <c r="C1509" s="4">
        <f t="shared" si="23"/>
        <v>69.716666666666654</v>
      </c>
      <c r="D1509" s="1" t="str">
        <f>IF(表格4[[#This Row],[Close]]&gt;表格4[[#This Row],[3-Day Average]],"Buy",IF(表格4[[#This Row],[Close]]&lt;表格4[[#This Row],[3-Day Average]],"Sell",""))</f>
        <v>Sell</v>
      </c>
      <c r="E1509" s="5">
        <f>IF(表格4[[#This Row],[Suggestion]]="Buy",E1508-FLOOR(E1508/表格4[[#This Row],[Close]],1)*表格4[[#This Row],[Close]],IF(表格4[[#This Row],[Suggestion]]="Sell",E1508+F1508*表格4[[#This Row],[Close]],E1508))</f>
        <v>77522.390000000058</v>
      </c>
      <c r="F1509" s="1">
        <f>IF(表格4[[#This Row],[Suggestion]]="Buy",F1508+FLOOR(E1508/表格4[[#This Row],[Close]],1),IF(表格4[[#This Row],[Suggestion]]="Sell",0,F1508))</f>
        <v>0</v>
      </c>
      <c r="G1509" s="5">
        <f>表格4[[#This Row],[Cash]]+表格4[[#This Row],[Stock Held]]*表格4[[#This Row],[Close]]</f>
        <v>77522.390000000058</v>
      </c>
      <c r="H1509" s="7">
        <f>(表格4[[#This Row],[Close]]-$B$2)/$B$2</f>
        <v>0.54727474972191303</v>
      </c>
      <c r="I1509" s="7">
        <f>(表格4[[#This Row],[Capital]]-$G$2)/$G$2</f>
        <v>-0.22477609999999942</v>
      </c>
    </row>
    <row r="1510" spans="1:9" x14ac:dyDescent="0.25">
      <c r="A1510" s="6">
        <v>40848</v>
      </c>
      <c r="B1510" s="1">
        <v>69.7</v>
      </c>
      <c r="C1510" s="4">
        <f t="shared" si="23"/>
        <v>69.666666666666671</v>
      </c>
      <c r="D1510" s="1" t="str">
        <f>IF(表格4[[#This Row],[Close]]&gt;表格4[[#This Row],[3-Day Average]],"Buy",IF(表格4[[#This Row],[Close]]&lt;表格4[[#This Row],[3-Day Average]],"Sell",""))</f>
        <v>Buy</v>
      </c>
      <c r="E1510" s="5">
        <f>IF(表格4[[#This Row],[Suggestion]]="Buy",E1509-FLOOR(E1509/表格4[[#This Row],[Close]],1)*表格4[[#This Row],[Close]],IF(表格4[[#This Row],[Suggestion]]="Sell",E1509+F1509*表格4[[#This Row],[Close]],E1509))</f>
        <v>15.990000000048894</v>
      </c>
      <c r="F1510" s="1">
        <f>IF(表格4[[#This Row],[Suggestion]]="Buy",F1509+FLOOR(E1509/表格4[[#This Row],[Close]],1),IF(表格4[[#This Row],[Suggestion]]="Sell",0,F1509))</f>
        <v>1112</v>
      </c>
      <c r="G1510" s="5">
        <f>表格4[[#This Row],[Cash]]+表格4[[#This Row],[Stock Held]]*表格4[[#This Row],[Close]]</f>
        <v>77522.390000000058</v>
      </c>
      <c r="H1510" s="7">
        <f>(表格4[[#This Row],[Close]]-$B$2)/$B$2</f>
        <v>0.55061179087875411</v>
      </c>
      <c r="I1510" s="7">
        <f>(表格4[[#This Row],[Capital]]-$G$2)/$G$2</f>
        <v>-0.22477609999999942</v>
      </c>
    </row>
    <row r="1511" spans="1:9" x14ac:dyDescent="0.25">
      <c r="A1511" s="6">
        <v>40849</v>
      </c>
      <c r="B1511" s="1">
        <v>70.8</v>
      </c>
      <c r="C1511" s="4">
        <f t="shared" si="23"/>
        <v>70.016666666666666</v>
      </c>
      <c r="D1511" s="1" t="str">
        <f>IF(表格4[[#This Row],[Close]]&gt;表格4[[#This Row],[3-Day Average]],"Buy",IF(表格4[[#This Row],[Close]]&lt;表格4[[#This Row],[3-Day Average]],"Sell",""))</f>
        <v>Buy</v>
      </c>
      <c r="E1511" s="5">
        <f>IF(表格4[[#This Row],[Suggestion]]="Buy",E1510-FLOOR(E1510/表格4[[#This Row],[Close]],1)*表格4[[#This Row],[Close]],IF(表格4[[#This Row],[Suggestion]]="Sell",E1510+F1510*表格4[[#This Row],[Close]],E1510))</f>
        <v>15.990000000048894</v>
      </c>
      <c r="F1511" s="1">
        <f>IF(表格4[[#This Row],[Suggestion]]="Buy",F1510+FLOOR(E1510/表格4[[#This Row],[Close]],1),IF(表格4[[#This Row],[Suggestion]]="Sell",0,F1510))</f>
        <v>1112</v>
      </c>
      <c r="G1511" s="5">
        <f>表格4[[#This Row],[Cash]]+表格4[[#This Row],[Stock Held]]*表格4[[#This Row],[Close]]</f>
        <v>78745.59000000004</v>
      </c>
      <c r="H1511" s="7">
        <f>(表格4[[#This Row],[Close]]-$B$2)/$B$2</f>
        <v>0.57508342602892082</v>
      </c>
      <c r="I1511" s="7">
        <f>(表格4[[#This Row],[Capital]]-$G$2)/$G$2</f>
        <v>-0.2125440999999996</v>
      </c>
    </row>
    <row r="1512" spans="1:9" x14ac:dyDescent="0.25">
      <c r="A1512" s="6">
        <v>40850</v>
      </c>
      <c r="B1512" s="1">
        <v>69.75</v>
      </c>
      <c r="C1512" s="4">
        <f t="shared" si="23"/>
        <v>70.083333333333329</v>
      </c>
      <c r="D1512" s="1" t="str">
        <f>IF(表格4[[#This Row],[Close]]&gt;表格4[[#This Row],[3-Day Average]],"Buy",IF(表格4[[#This Row],[Close]]&lt;表格4[[#This Row],[3-Day Average]],"Sell",""))</f>
        <v>Sell</v>
      </c>
      <c r="E1512" s="5">
        <f>IF(表格4[[#This Row],[Suggestion]]="Buy",E1511-FLOOR(E1511/表格4[[#This Row],[Close]],1)*表格4[[#This Row],[Close]],IF(表格4[[#This Row],[Suggestion]]="Sell",E1511+F1511*表格4[[#This Row],[Close]],E1511))</f>
        <v>77577.990000000049</v>
      </c>
      <c r="F1512" s="1">
        <f>IF(表格4[[#This Row],[Suggestion]]="Buy",F1511+FLOOR(E1511/表格4[[#This Row],[Close]],1),IF(表格4[[#This Row],[Suggestion]]="Sell",0,F1511))</f>
        <v>0</v>
      </c>
      <c r="G1512" s="5">
        <f>表格4[[#This Row],[Cash]]+表格4[[#This Row],[Stock Held]]*表格4[[#This Row],[Close]]</f>
        <v>77577.990000000049</v>
      </c>
      <c r="H1512" s="7">
        <f>(表格4[[#This Row],[Close]]-$B$2)/$B$2</f>
        <v>0.55172413793103436</v>
      </c>
      <c r="I1512" s="7">
        <f>(表格4[[#This Row],[Capital]]-$G$2)/$G$2</f>
        <v>-0.22422009999999951</v>
      </c>
    </row>
    <row r="1513" spans="1:9" x14ac:dyDescent="0.25">
      <c r="A1513" s="6">
        <v>40851</v>
      </c>
      <c r="B1513" s="1">
        <v>70.7</v>
      </c>
      <c r="C1513" s="4">
        <f t="shared" si="23"/>
        <v>70.416666666666671</v>
      </c>
      <c r="D1513" s="1" t="str">
        <f>IF(表格4[[#This Row],[Close]]&gt;表格4[[#This Row],[3-Day Average]],"Buy",IF(表格4[[#This Row],[Close]]&lt;表格4[[#This Row],[3-Day Average]],"Sell",""))</f>
        <v>Buy</v>
      </c>
      <c r="E1513" s="5">
        <f>IF(表格4[[#This Row],[Suggestion]]="Buy",E1512-FLOOR(E1512/表格4[[#This Row],[Close]],1)*表格4[[#This Row],[Close]],IF(表格4[[#This Row],[Suggestion]]="Sell",E1512+F1512*表格4[[#This Row],[Close]],E1512))</f>
        <v>20.090000000040163</v>
      </c>
      <c r="F1513" s="1">
        <f>IF(表格4[[#This Row],[Suggestion]]="Buy",F1512+FLOOR(E1512/表格4[[#This Row],[Close]],1),IF(表格4[[#This Row],[Suggestion]]="Sell",0,F1512))</f>
        <v>1097</v>
      </c>
      <c r="G1513" s="5">
        <f>表格4[[#This Row],[Cash]]+表格4[[#This Row],[Stock Held]]*表格4[[#This Row],[Close]]</f>
        <v>77577.990000000049</v>
      </c>
      <c r="H1513" s="7">
        <f>(表格4[[#This Row],[Close]]-$B$2)/$B$2</f>
        <v>0.57285873192436032</v>
      </c>
      <c r="I1513" s="7">
        <f>(表格4[[#This Row],[Capital]]-$G$2)/$G$2</f>
        <v>-0.22422009999999951</v>
      </c>
    </row>
    <row r="1514" spans="1:9" x14ac:dyDescent="0.25">
      <c r="A1514" s="6">
        <v>40854</v>
      </c>
      <c r="B1514" s="1">
        <v>70.900000000000006</v>
      </c>
      <c r="C1514" s="4">
        <f t="shared" si="23"/>
        <v>70.45</v>
      </c>
      <c r="D1514" s="1" t="str">
        <f>IF(表格4[[#This Row],[Close]]&gt;表格4[[#This Row],[3-Day Average]],"Buy",IF(表格4[[#This Row],[Close]]&lt;表格4[[#This Row],[3-Day Average]],"Sell",""))</f>
        <v>Buy</v>
      </c>
      <c r="E1514" s="5">
        <f>IF(表格4[[#This Row],[Suggestion]]="Buy",E1513-FLOOR(E1513/表格4[[#This Row],[Close]],1)*表格4[[#This Row],[Close]],IF(表格4[[#This Row],[Suggestion]]="Sell",E1513+F1513*表格4[[#This Row],[Close]],E1513))</f>
        <v>20.090000000040163</v>
      </c>
      <c r="F1514" s="1">
        <f>IF(表格4[[#This Row],[Suggestion]]="Buy",F1513+FLOOR(E1513/表格4[[#This Row],[Close]],1),IF(表格4[[#This Row],[Suggestion]]="Sell",0,F1513))</f>
        <v>1097</v>
      </c>
      <c r="G1514" s="5">
        <f>表格4[[#This Row],[Cash]]+表格4[[#This Row],[Stock Held]]*表格4[[#This Row],[Close]]</f>
        <v>77797.390000000043</v>
      </c>
      <c r="H1514" s="7">
        <f>(表格4[[#This Row],[Close]]-$B$2)/$B$2</f>
        <v>0.57730812013348165</v>
      </c>
      <c r="I1514" s="7">
        <f>(表格4[[#This Row],[Capital]]-$G$2)/$G$2</f>
        <v>-0.22202609999999956</v>
      </c>
    </row>
    <row r="1515" spans="1:9" x14ac:dyDescent="0.25">
      <c r="A1515" s="6">
        <v>40855</v>
      </c>
      <c r="B1515" s="1">
        <v>70.349999999999994</v>
      </c>
      <c r="C1515" s="4">
        <f t="shared" si="23"/>
        <v>70.650000000000006</v>
      </c>
      <c r="D1515" s="1" t="str">
        <f>IF(表格4[[#This Row],[Close]]&gt;表格4[[#This Row],[3-Day Average]],"Buy",IF(表格4[[#This Row],[Close]]&lt;表格4[[#This Row],[3-Day Average]],"Sell",""))</f>
        <v>Sell</v>
      </c>
      <c r="E1515" s="5">
        <f>IF(表格4[[#This Row],[Suggestion]]="Buy",E1514-FLOOR(E1514/表格4[[#This Row],[Close]],1)*表格4[[#This Row],[Close]],IF(表格4[[#This Row],[Suggestion]]="Sell",E1514+F1514*表格4[[#This Row],[Close]],E1514))</f>
        <v>77194.040000000037</v>
      </c>
      <c r="F1515" s="1">
        <f>IF(表格4[[#This Row],[Suggestion]]="Buy",F1514+FLOOR(E1514/表格4[[#This Row],[Close]],1),IF(表格4[[#This Row],[Suggestion]]="Sell",0,F1514))</f>
        <v>0</v>
      </c>
      <c r="G1515" s="5">
        <f>表格4[[#This Row],[Cash]]+表格4[[#This Row],[Stock Held]]*表格4[[#This Row],[Close]]</f>
        <v>77194.040000000037</v>
      </c>
      <c r="H1515" s="7">
        <f>(表格4[[#This Row],[Close]]-$B$2)/$B$2</f>
        <v>0.56507230255839802</v>
      </c>
      <c r="I1515" s="7">
        <f>(表格4[[#This Row],[Capital]]-$G$2)/$G$2</f>
        <v>-0.22805959999999964</v>
      </c>
    </row>
    <row r="1516" spans="1:9" x14ac:dyDescent="0.25">
      <c r="A1516" s="6">
        <v>40856</v>
      </c>
      <c r="B1516" s="1">
        <v>70</v>
      </c>
      <c r="C1516" s="4">
        <f t="shared" si="23"/>
        <v>70.416666666666671</v>
      </c>
      <c r="D1516" s="1" t="str">
        <f>IF(表格4[[#This Row],[Close]]&gt;表格4[[#This Row],[3-Day Average]],"Buy",IF(表格4[[#This Row],[Close]]&lt;表格4[[#This Row],[3-Day Average]],"Sell",""))</f>
        <v>Sell</v>
      </c>
      <c r="E1516" s="5">
        <f>IF(表格4[[#This Row],[Suggestion]]="Buy",E1515-FLOOR(E1515/表格4[[#This Row],[Close]],1)*表格4[[#This Row],[Close]],IF(表格4[[#This Row],[Suggestion]]="Sell",E1515+F1515*表格4[[#This Row],[Close]],E1515))</f>
        <v>77194.040000000037</v>
      </c>
      <c r="F1516" s="1">
        <f>IF(表格4[[#This Row],[Suggestion]]="Buy",F1515+FLOOR(E1515/表格4[[#This Row],[Close]],1),IF(表格4[[#This Row],[Suggestion]]="Sell",0,F1515))</f>
        <v>0</v>
      </c>
      <c r="G1516" s="5">
        <f>表格4[[#This Row],[Cash]]+表格4[[#This Row],[Stock Held]]*表格4[[#This Row],[Close]]</f>
        <v>77194.040000000037</v>
      </c>
      <c r="H1516" s="7">
        <f>(表格4[[#This Row],[Close]]-$B$2)/$B$2</f>
        <v>0.55728587319243594</v>
      </c>
      <c r="I1516" s="7">
        <f>(表格4[[#This Row],[Capital]]-$G$2)/$G$2</f>
        <v>-0.22805959999999964</v>
      </c>
    </row>
    <row r="1517" spans="1:9" x14ac:dyDescent="0.25">
      <c r="A1517" s="6">
        <v>40857</v>
      </c>
      <c r="B1517" s="1">
        <v>69.2</v>
      </c>
      <c r="C1517" s="4">
        <f t="shared" si="23"/>
        <v>69.850000000000009</v>
      </c>
      <c r="D1517" s="1" t="str">
        <f>IF(表格4[[#This Row],[Close]]&gt;表格4[[#This Row],[3-Day Average]],"Buy",IF(表格4[[#This Row],[Close]]&lt;表格4[[#This Row],[3-Day Average]],"Sell",""))</f>
        <v>Sell</v>
      </c>
      <c r="E1517" s="5">
        <f>IF(表格4[[#This Row],[Suggestion]]="Buy",E1516-FLOOR(E1516/表格4[[#This Row],[Close]],1)*表格4[[#This Row],[Close]],IF(表格4[[#This Row],[Suggestion]]="Sell",E1516+F1516*表格4[[#This Row],[Close]],E1516))</f>
        <v>77194.040000000037</v>
      </c>
      <c r="F1517" s="1">
        <f>IF(表格4[[#This Row],[Suggestion]]="Buy",F1516+FLOOR(E1516/表格4[[#This Row],[Close]],1),IF(表格4[[#This Row],[Suggestion]]="Sell",0,F1516))</f>
        <v>0</v>
      </c>
      <c r="G1517" s="5">
        <f>表格4[[#This Row],[Cash]]+表格4[[#This Row],[Stock Held]]*表格4[[#This Row],[Close]]</f>
        <v>77194.040000000037</v>
      </c>
      <c r="H1517" s="7">
        <f>(表格4[[#This Row],[Close]]-$B$2)/$B$2</f>
        <v>0.53948832035595107</v>
      </c>
      <c r="I1517" s="7">
        <f>(表格4[[#This Row],[Capital]]-$G$2)/$G$2</f>
        <v>-0.22805959999999964</v>
      </c>
    </row>
    <row r="1518" spans="1:9" x14ac:dyDescent="0.25">
      <c r="A1518" s="6">
        <v>40858</v>
      </c>
      <c r="B1518" s="1">
        <v>69</v>
      </c>
      <c r="C1518" s="4">
        <f t="shared" si="23"/>
        <v>69.399999999999991</v>
      </c>
      <c r="D1518" s="1" t="str">
        <f>IF(表格4[[#This Row],[Close]]&gt;表格4[[#This Row],[3-Day Average]],"Buy",IF(表格4[[#This Row],[Close]]&lt;表格4[[#This Row],[3-Day Average]],"Sell",""))</f>
        <v>Sell</v>
      </c>
      <c r="E1518" s="5">
        <f>IF(表格4[[#This Row],[Suggestion]]="Buy",E1517-FLOOR(E1517/表格4[[#This Row],[Close]],1)*表格4[[#This Row],[Close]],IF(表格4[[#This Row],[Suggestion]]="Sell",E1517+F1517*表格4[[#This Row],[Close]],E1517))</f>
        <v>77194.040000000037</v>
      </c>
      <c r="F1518" s="1">
        <f>IF(表格4[[#This Row],[Suggestion]]="Buy",F1517+FLOOR(E1517/表格4[[#This Row],[Close]],1),IF(表格4[[#This Row],[Suggestion]]="Sell",0,F1517))</f>
        <v>0</v>
      </c>
      <c r="G1518" s="5">
        <f>表格4[[#This Row],[Cash]]+表格4[[#This Row],[Stock Held]]*表格4[[#This Row],[Close]]</f>
        <v>77194.040000000037</v>
      </c>
      <c r="H1518" s="7">
        <f>(表格4[[#This Row],[Close]]-$B$2)/$B$2</f>
        <v>0.53503893214682974</v>
      </c>
      <c r="I1518" s="7">
        <f>(表格4[[#This Row],[Capital]]-$G$2)/$G$2</f>
        <v>-0.22805959999999964</v>
      </c>
    </row>
    <row r="1519" spans="1:9" x14ac:dyDescent="0.25">
      <c r="A1519" s="6">
        <v>40861</v>
      </c>
      <c r="B1519" s="1">
        <v>68.8</v>
      </c>
      <c r="C1519" s="4">
        <f t="shared" si="23"/>
        <v>69</v>
      </c>
      <c r="D1519" s="1" t="str">
        <f>IF(表格4[[#This Row],[Close]]&gt;表格4[[#This Row],[3-Day Average]],"Buy",IF(表格4[[#This Row],[Close]]&lt;表格4[[#This Row],[3-Day Average]],"Sell",""))</f>
        <v>Sell</v>
      </c>
      <c r="E1519" s="5">
        <f>IF(表格4[[#This Row],[Suggestion]]="Buy",E1518-FLOOR(E1518/表格4[[#This Row],[Close]],1)*表格4[[#This Row],[Close]],IF(表格4[[#This Row],[Suggestion]]="Sell",E1518+F1518*表格4[[#This Row],[Close]],E1518))</f>
        <v>77194.040000000037</v>
      </c>
      <c r="F1519" s="1">
        <f>IF(表格4[[#This Row],[Suggestion]]="Buy",F1518+FLOOR(E1518/表格4[[#This Row],[Close]],1),IF(表格4[[#This Row],[Suggestion]]="Sell",0,F1518))</f>
        <v>0</v>
      </c>
      <c r="G1519" s="5">
        <f>表格4[[#This Row],[Cash]]+表格4[[#This Row],[Stock Held]]*表格4[[#This Row],[Close]]</f>
        <v>77194.040000000037</v>
      </c>
      <c r="H1519" s="7">
        <f>(表格4[[#This Row],[Close]]-$B$2)/$B$2</f>
        <v>0.53058954393770841</v>
      </c>
      <c r="I1519" s="7">
        <f>(表格4[[#This Row],[Capital]]-$G$2)/$G$2</f>
        <v>-0.22805959999999964</v>
      </c>
    </row>
    <row r="1520" spans="1:9" x14ac:dyDescent="0.25">
      <c r="A1520" s="6">
        <v>40862</v>
      </c>
      <c r="B1520" s="1">
        <v>68.599999999999994</v>
      </c>
      <c r="C1520" s="4">
        <f t="shared" si="23"/>
        <v>68.8</v>
      </c>
      <c r="D1520" s="1" t="str">
        <f>IF(表格4[[#This Row],[Close]]&gt;表格4[[#This Row],[3-Day Average]],"Buy",IF(表格4[[#This Row],[Close]]&lt;表格4[[#This Row],[3-Day Average]],"Sell",""))</f>
        <v>Sell</v>
      </c>
      <c r="E1520" s="5">
        <f>IF(表格4[[#This Row],[Suggestion]]="Buy",E1519-FLOOR(E1519/表格4[[#This Row],[Close]],1)*表格4[[#This Row],[Close]],IF(表格4[[#This Row],[Suggestion]]="Sell",E1519+F1519*表格4[[#This Row],[Close]],E1519))</f>
        <v>77194.040000000037</v>
      </c>
      <c r="F1520" s="1">
        <f>IF(表格4[[#This Row],[Suggestion]]="Buy",F1519+FLOOR(E1519/表格4[[#This Row],[Close]],1),IF(表格4[[#This Row],[Suggestion]]="Sell",0,F1519))</f>
        <v>0</v>
      </c>
      <c r="G1520" s="5">
        <f>表格4[[#This Row],[Cash]]+表格4[[#This Row],[Stock Held]]*表格4[[#This Row],[Close]]</f>
        <v>77194.040000000037</v>
      </c>
      <c r="H1520" s="7">
        <f>(表格4[[#This Row],[Close]]-$B$2)/$B$2</f>
        <v>0.52614015572858708</v>
      </c>
      <c r="I1520" s="7">
        <f>(表格4[[#This Row],[Capital]]-$G$2)/$G$2</f>
        <v>-0.22805959999999964</v>
      </c>
    </row>
    <row r="1521" spans="1:9" x14ac:dyDescent="0.25">
      <c r="A1521" s="6">
        <v>40863</v>
      </c>
      <c r="B1521" s="1">
        <v>68.349999999999994</v>
      </c>
      <c r="C1521" s="4">
        <f t="shared" si="23"/>
        <v>68.583333333333329</v>
      </c>
      <c r="D1521" s="1" t="str">
        <f>IF(表格4[[#This Row],[Close]]&gt;表格4[[#This Row],[3-Day Average]],"Buy",IF(表格4[[#This Row],[Close]]&lt;表格4[[#This Row],[3-Day Average]],"Sell",""))</f>
        <v>Sell</v>
      </c>
      <c r="E1521" s="5">
        <f>IF(表格4[[#This Row],[Suggestion]]="Buy",E1520-FLOOR(E1520/表格4[[#This Row],[Close]],1)*表格4[[#This Row],[Close]],IF(表格4[[#This Row],[Suggestion]]="Sell",E1520+F1520*表格4[[#This Row],[Close]],E1520))</f>
        <v>77194.040000000037</v>
      </c>
      <c r="F1521" s="1">
        <f>IF(表格4[[#This Row],[Suggestion]]="Buy",F1520+FLOOR(E1520/表格4[[#This Row],[Close]],1),IF(表格4[[#This Row],[Suggestion]]="Sell",0,F1520))</f>
        <v>0</v>
      </c>
      <c r="G1521" s="5">
        <f>表格4[[#This Row],[Cash]]+表格4[[#This Row],[Stock Held]]*表格4[[#This Row],[Close]]</f>
        <v>77194.040000000037</v>
      </c>
      <c r="H1521" s="7">
        <f>(表格4[[#This Row],[Close]]-$B$2)/$B$2</f>
        <v>0.5205784204671855</v>
      </c>
      <c r="I1521" s="7">
        <f>(表格4[[#This Row],[Capital]]-$G$2)/$G$2</f>
        <v>-0.22805959999999964</v>
      </c>
    </row>
    <row r="1522" spans="1:9" x14ac:dyDescent="0.25">
      <c r="A1522" s="6">
        <v>40864</v>
      </c>
      <c r="B1522" s="1">
        <v>68.3</v>
      </c>
      <c r="C1522" s="4">
        <f t="shared" si="23"/>
        <v>68.416666666666671</v>
      </c>
      <c r="D1522" s="1" t="str">
        <f>IF(表格4[[#This Row],[Close]]&gt;表格4[[#This Row],[3-Day Average]],"Buy",IF(表格4[[#This Row],[Close]]&lt;表格4[[#This Row],[3-Day Average]],"Sell",""))</f>
        <v>Sell</v>
      </c>
      <c r="E1522" s="5">
        <f>IF(表格4[[#This Row],[Suggestion]]="Buy",E1521-FLOOR(E1521/表格4[[#This Row],[Close]],1)*表格4[[#This Row],[Close]],IF(表格4[[#This Row],[Suggestion]]="Sell",E1521+F1521*表格4[[#This Row],[Close]],E1521))</f>
        <v>77194.040000000037</v>
      </c>
      <c r="F1522" s="1">
        <f>IF(表格4[[#This Row],[Suggestion]]="Buy",F1521+FLOOR(E1521/表格4[[#This Row],[Close]],1),IF(表格4[[#This Row],[Suggestion]]="Sell",0,F1521))</f>
        <v>0</v>
      </c>
      <c r="G1522" s="5">
        <f>表格4[[#This Row],[Cash]]+表格4[[#This Row],[Stock Held]]*表格4[[#This Row],[Close]]</f>
        <v>77194.040000000037</v>
      </c>
      <c r="H1522" s="7">
        <f>(表格4[[#This Row],[Close]]-$B$2)/$B$2</f>
        <v>0.51946607341490525</v>
      </c>
      <c r="I1522" s="7">
        <f>(表格4[[#This Row],[Capital]]-$G$2)/$G$2</f>
        <v>-0.22805959999999964</v>
      </c>
    </row>
    <row r="1523" spans="1:9" x14ac:dyDescent="0.25">
      <c r="A1523" s="6">
        <v>40865</v>
      </c>
      <c r="B1523" s="1">
        <v>68.2</v>
      </c>
      <c r="C1523" s="4">
        <f t="shared" si="23"/>
        <v>68.283333333333317</v>
      </c>
      <c r="D1523" s="1" t="str">
        <f>IF(表格4[[#This Row],[Close]]&gt;表格4[[#This Row],[3-Day Average]],"Buy",IF(表格4[[#This Row],[Close]]&lt;表格4[[#This Row],[3-Day Average]],"Sell",""))</f>
        <v>Sell</v>
      </c>
      <c r="E1523" s="5">
        <f>IF(表格4[[#This Row],[Suggestion]]="Buy",E1522-FLOOR(E1522/表格4[[#This Row],[Close]],1)*表格4[[#This Row],[Close]],IF(表格4[[#This Row],[Suggestion]]="Sell",E1522+F1522*表格4[[#This Row],[Close]],E1522))</f>
        <v>77194.040000000037</v>
      </c>
      <c r="F1523" s="1">
        <f>IF(表格4[[#This Row],[Suggestion]]="Buy",F1522+FLOOR(E1522/表格4[[#This Row],[Close]],1),IF(表格4[[#This Row],[Suggestion]]="Sell",0,F1522))</f>
        <v>0</v>
      </c>
      <c r="G1523" s="5">
        <f>表格4[[#This Row],[Cash]]+表格4[[#This Row],[Stock Held]]*表格4[[#This Row],[Close]]</f>
        <v>77194.040000000037</v>
      </c>
      <c r="H1523" s="7">
        <f>(表格4[[#This Row],[Close]]-$B$2)/$B$2</f>
        <v>0.51724137931034475</v>
      </c>
      <c r="I1523" s="7">
        <f>(表格4[[#This Row],[Capital]]-$G$2)/$G$2</f>
        <v>-0.22805959999999964</v>
      </c>
    </row>
    <row r="1524" spans="1:9" x14ac:dyDescent="0.25">
      <c r="A1524" s="6">
        <v>40868</v>
      </c>
      <c r="B1524" s="1">
        <v>68.75</v>
      </c>
      <c r="C1524" s="4">
        <f t="shared" si="23"/>
        <v>68.416666666666671</v>
      </c>
      <c r="D1524" s="1" t="str">
        <f>IF(表格4[[#This Row],[Close]]&gt;表格4[[#This Row],[3-Day Average]],"Buy",IF(表格4[[#This Row],[Close]]&lt;表格4[[#This Row],[3-Day Average]],"Sell",""))</f>
        <v>Buy</v>
      </c>
      <c r="E1524" s="5">
        <f>IF(表格4[[#This Row],[Suggestion]]="Buy",E1523-FLOOR(E1523/表格4[[#This Row],[Close]],1)*表格4[[#This Row],[Close]],IF(表格4[[#This Row],[Suggestion]]="Sell",E1523+F1523*表格4[[#This Row],[Close]],E1523))</f>
        <v>56.540000000037253</v>
      </c>
      <c r="F1524" s="1">
        <f>IF(表格4[[#This Row],[Suggestion]]="Buy",F1523+FLOOR(E1523/表格4[[#This Row],[Close]],1),IF(表格4[[#This Row],[Suggestion]]="Sell",0,F1523))</f>
        <v>1122</v>
      </c>
      <c r="G1524" s="5">
        <f>表格4[[#This Row],[Cash]]+表格4[[#This Row],[Stock Held]]*表格4[[#This Row],[Close]]</f>
        <v>77194.040000000037</v>
      </c>
      <c r="H1524" s="7">
        <f>(表格4[[#This Row],[Close]]-$B$2)/$B$2</f>
        <v>0.52947719688542816</v>
      </c>
      <c r="I1524" s="7">
        <f>(表格4[[#This Row],[Capital]]-$G$2)/$G$2</f>
        <v>-0.22805959999999964</v>
      </c>
    </row>
    <row r="1525" spans="1:9" x14ac:dyDescent="0.25">
      <c r="A1525" s="6">
        <v>40869</v>
      </c>
      <c r="B1525" s="1">
        <v>69.400000000000006</v>
      </c>
      <c r="C1525" s="4">
        <f t="shared" si="23"/>
        <v>68.783333333333331</v>
      </c>
      <c r="D1525" s="1" t="str">
        <f>IF(表格4[[#This Row],[Close]]&gt;表格4[[#This Row],[3-Day Average]],"Buy",IF(表格4[[#This Row],[Close]]&lt;表格4[[#This Row],[3-Day Average]],"Sell",""))</f>
        <v>Buy</v>
      </c>
      <c r="E1525" s="5">
        <f>IF(表格4[[#This Row],[Suggestion]]="Buy",E1524-FLOOR(E1524/表格4[[#This Row],[Close]],1)*表格4[[#This Row],[Close]],IF(表格4[[#This Row],[Suggestion]]="Sell",E1524+F1524*表格4[[#This Row],[Close]],E1524))</f>
        <v>56.540000000037253</v>
      </c>
      <c r="F1525" s="1">
        <f>IF(表格4[[#This Row],[Suggestion]]="Buy",F1524+FLOOR(E1524/表格4[[#This Row],[Close]],1),IF(表格4[[#This Row],[Suggestion]]="Sell",0,F1524))</f>
        <v>1122</v>
      </c>
      <c r="G1525" s="5">
        <f>表格4[[#This Row],[Cash]]+表格4[[#This Row],[Stock Held]]*表格4[[#This Row],[Close]]</f>
        <v>77923.34000000004</v>
      </c>
      <c r="H1525" s="7">
        <f>(表格4[[#This Row],[Close]]-$B$2)/$B$2</f>
        <v>0.54393770856507229</v>
      </c>
      <c r="I1525" s="7">
        <f>(表格4[[#This Row],[Capital]]-$G$2)/$G$2</f>
        <v>-0.22076659999999959</v>
      </c>
    </row>
    <row r="1526" spans="1:9" x14ac:dyDescent="0.25">
      <c r="A1526" s="6">
        <v>40870</v>
      </c>
      <c r="B1526" s="1">
        <v>69.45</v>
      </c>
      <c r="C1526" s="4">
        <f t="shared" si="23"/>
        <v>69.2</v>
      </c>
      <c r="D1526" s="1" t="str">
        <f>IF(表格4[[#This Row],[Close]]&gt;表格4[[#This Row],[3-Day Average]],"Buy",IF(表格4[[#This Row],[Close]]&lt;表格4[[#This Row],[3-Day Average]],"Sell",""))</f>
        <v>Buy</v>
      </c>
      <c r="E1526" s="5">
        <f>IF(表格4[[#This Row],[Suggestion]]="Buy",E1525-FLOOR(E1525/表格4[[#This Row],[Close]],1)*表格4[[#This Row],[Close]],IF(表格4[[#This Row],[Suggestion]]="Sell",E1525+F1525*表格4[[#This Row],[Close]],E1525))</f>
        <v>56.540000000037253</v>
      </c>
      <c r="F1526" s="1">
        <f>IF(表格4[[#This Row],[Suggestion]]="Buy",F1525+FLOOR(E1525/表格4[[#This Row],[Close]],1),IF(表格4[[#This Row],[Suggestion]]="Sell",0,F1525))</f>
        <v>1122</v>
      </c>
      <c r="G1526" s="5">
        <f>表格4[[#This Row],[Cash]]+表格4[[#This Row],[Stock Held]]*表格4[[#This Row],[Close]]</f>
        <v>77979.440000000046</v>
      </c>
      <c r="H1526" s="7">
        <f>(表格4[[#This Row],[Close]]-$B$2)/$B$2</f>
        <v>0.54505005561735254</v>
      </c>
      <c r="I1526" s="7">
        <f>(表格4[[#This Row],[Capital]]-$G$2)/$G$2</f>
        <v>-0.22020559999999953</v>
      </c>
    </row>
    <row r="1527" spans="1:9" x14ac:dyDescent="0.25">
      <c r="A1527" s="6">
        <v>40871</v>
      </c>
      <c r="B1527" s="1">
        <v>69.599999999999994</v>
      </c>
      <c r="C1527" s="4">
        <f t="shared" si="23"/>
        <v>69.483333333333334</v>
      </c>
      <c r="D1527" s="1" t="str">
        <f>IF(表格4[[#This Row],[Close]]&gt;表格4[[#This Row],[3-Day Average]],"Buy",IF(表格4[[#This Row],[Close]]&lt;表格4[[#This Row],[3-Day Average]],"Sell",""))</f>
        <v>Buy</v>
      </c>
      <c r="E1527" s="5">
        <f>IF(表格4[[#This Row],[Suggestion]]="Buy",E1526-FLOOR(E1526/表格4[[#This Row],[Close]],1)*表格4[[#This Row],[Close]],IF(表格4[[#This Row],[Suggestion]]="Sell",E1526+F1526*表格4[[#This Row],[Close]],E1526))</f>
        <v>56.540000000037253</v>
      </c>
      <c r="F1527" s="1">
        <f>IF(表格4[[#This Row],[Suggestion]]="Buy",F1526+FLOOR(E1526/表格4[[#This Row],[Close]],1),IF(表格4[[#This Row],[Suggestion]]="Sell",0,F1526))</f>
        <v>1122</v>
      </c>
      <c r="G1527" s="5">
        <f>表格4[[#This Row],[Cash]]+表格4[[#This Row],[Stock Held]]*表格4[[#This Row],[Close]]</f>
        <v>78147.740000000034</v>
      </c>
      <c r="H1527" s="7">
        <f>(表格4[[#This Row],[Close]]-$B$2)/$B$2</f>
        <v>0.54838709677419328</v>
      </c>
      <c r="I1527" s="7">
        <f>(表格4[[#This Row],[Capital]]-$G$2)/$G$2</f>
        <v>-0.21852259999999965</v>
      </c>
    </row>
    <row r="1528" spans="1:9" x14ac:dyDescent="0.25">
      <c r="A1528" s="6">
        <v>40872</v>
      </c>
      <c r="B1528" s="1">
        <v>69.2</v>
      </c>
      <c r="C1528" s="4">
        <f t="shared" si="23"/>
        <v>69.416666666666671</v>
      </c>
      <c r="D1528" s="1" t="str">
        <f>IF(表格4[[#This Row],[Close]]&gt;表格4[[#This Row],[3-Day Average]],"Buy",IF(表格4[[#This Row],[Close]]&lt;表格4[[#This Row],[3-Day Average]],"Sell",""))</f>
        <v>Sell</v>
      </c>
      <c r="E1528" s="5">
        <f>IF(表格4[[#This Row],[Suggestion]]="Buy",E1527-FLOOR(E1527/表格4[[#This Row],[Close]],1)*表格4[[#This Row],[Close]],IF(表格4[[#This Row],[Suggestion]]="Sell",E1527+F1527*表格4[[#This Row],[Close]],E1527))</f>
        <v>77698.940000000046</v>
      </c>
      <c r="F1528" s="1">
        <f>IF(表格4[[#This Row],[Suggestion]]="Buy",F1527+FLOOR(E1527/表格4[[#This Row],[Close]],1),IF(表格4[[#This Row],[Suggestion]]="Sell",0,F1527))</f>
        <v>0</v>
      </c>
      <c r="G1528" s="5">
        <f>表格4[[#This Row],[Cash]]+表格4[[#This Row],[Stock Held]]*表格4[[#This Row],[Close]]</f>
        <v>77698.940000000046</v>
      </c>
      <c r="H1528" s="7">
        <f>(表格4[[#This Row],[Close]]-$B$2)/$B$2</f>
        <v>0.53948832035595107</v>
      </c>
      <c r="I1528" s="7">
        <f>(表格4[[#This Row],[Capital]]-$G$2)/$G$2</f>
        <v>-0.22301059999999953</v>
      </c>
    </row>
    <row r="1529" spans="1:9" x14ac:dyDescent="0.25">
      <c r="A1529" s="6">
        <v>40875</v>
      </c>
      <c r="B1529" s="1">
        <v>69.099999999999994</v>
      </c>
      <c r="C1529" s="4">
        <f t="shared" si="23"/>
        <v>69.3</v>
      </c>
      <c r="D1529" s="1" t="str">
        <f>IF(表格4[[#This Row],[Close]]&gt;表格4[[#This Row],[3-Day Average]],"Buy",IF(表格4[[#This Row],[Close]]&lt;表格4[[#This Row],[3-Day Average]],"Sell",""))</f>
        <v>Sell</v>
      </c>
      <c r="E1529" s="5">
        <f>IF(表格4[[#This Row],[Suggestion]]="Buy",E1528-FLOOR(E1528/表格4[[#This Row],[Close]],1)*表格4[[#This Row],[Close]],IF(表格4[[#This Row],[Suggestion]]="Sell",E1528+F1528*表格4[[#This Row],[Close]],E1528))</f>
        <v>77698.940000000046</v>
      </c>
      <c r="F1529" s="1">
        <f>IF(表格4[[#This Row],[Suggestion]]="Buy",F1528+FLOOR(E1528/表格4[[#This Row],[Close]],1),IF(表格4[[#This Row],[Suggestion]]="Sell",0,F1528))</f>
        <v>0</v>
      </c>
      <c r="G1529" s="5">
        <f>表格4[[#This Row],[Cash]]+表格4[[#This Row],[Stock Held]]*表格4[[#This Row],[Close]]</f>
        <v>77698.940000000046</v>
      </c>
      <c r="H1529" s="7">
        <f>(表格4[[#This Row],[Close]]-$B$2)/$B$2</f>
        <v>0.53726362625139024</v>
      </c>
      <c r="I1529" s="7">
        <f>(表格4[[#This Row],[Capital]]-$G$2)/$G$2</f>
        <v>-0.22301059999999953</v>
      </c>
    </row>
    <row r="1530" spans="1:9" x14ac:dyDescent="0.25">
      <c r="A1530" s="6">
        <v>40876</v>
      </c>
      <c r="B1530" s="1">
        <v>69</v>
      </c>
      <c r="C1530" s="4">
        <f t="shared" si="23"/>
        <v>69.100000000000009</v>
      </c>
      <c r="D1530" s="1" t="str">
        <f>IF(表格4[[#This Row],[Close]]&gt;表格4[[#This Row],[3-Day Average]],"Buy",IF(表格4[[#This Row],[Close]]&lt;表格4[[#This Row],[3-Day Average]],"Sell",""))</f>
        <v>Sell</v>
      </c>
      <c r="E1530" s="5">
        <f>IF(表格4[[#This Row],[Suggestion]]="Buy",E1529-FLOOR(E1529/表格4[[#This Row],[Close]],1)*表格4[[#This Row],[Close]],IF(表格4[[#This Row],[Suggestion]]="Sell",E1529+F1529*表格4[[#This Row],[Close]],E1529))</f>
        <v>77698.940000000046</v>
      </c>
      <c r="F1530" s="1">
        <f>IF(表格4[[#This Row],[Suggestion]]="Buy",F1529+FLOOR(E1529/表格4[[#This Row],[Close]],1),IF(表格4[[#This Row],[Suggestion]]="Sell",0,F1529))</f>
        <v>0</v>
      </c>
      <c r="G1530" s="5">
        <f>表格4[[#This Row],[Cash]]+表格4[[#This Row],[Stock Held]]*表格4[[#This Row],[Close]]</f>
        <v>77698.940000000046</v>
      </c>
      <c r="H1530" s="7">
        <f>(表格4[[#This Row],[Close]]-$B$2)/$B$2</f>
        <v>0.53503893214682974</v>
      </c>
      <c r="I1530" s="7">
        <f>(表格4[[#This Row],[Capital]]-$G$2)/$G$2</f>
        <v>-0.22301059999999953</v>
      </c>
    </row>
    <row r="1531" spans="1:9" x14ac:dyDescent="0.25">
      <c r="A1531" s="6">
        <v>40877</v>
      </c>
      <c r="B1531" s="1">
        <v>68.25</v>
      </c>
      <c r="C1531" s="4">
        <f t="shared" si="23"/>
        <v>68.783333333333331</v>
      </c>
      <c r="D1531" s="1" t="str">
        <f>IF(表格4[[#This Row],[Close]]&gt;表格4[[#This Row],[3-Day Average]],"Buy",IF(表格4[[#This Row],[Close]]&lt;表格4[[#This Row],[3-Day Average]],"Sell",""))</f>
        <v>Sell</v>
      </c>
      <c r="E1531" s="5">
        <f>IF(表格4[[#This Row],[Suggestion]]="Buy",E1530-FLOOR(E1530/表格4[[#This Row],[Close]],1)*表格4[[#This Row],[Close]],IF(表格4[[#This Row],[Suggestion]]="Sell",E1530+F1530*表格4[[#This Row],[Close]],E1530))</f>
        <v>77698.940000000046</v>
      </c>
      <c r="F1531" s="1">
        <f>IF(表格4[[#This Row],[Suggestion]]="Buy",F1530+FLOOR(E1530/表格4[[#This Row],[Close]],1),IF(表格4[[#This Row],[Suggestion]]="Sell",0,F1530))</f>
        <v>0</v>
      </c>
      <c r="G1531" s="5">
        <f>表格4[[#This Row],[Cash]]+表格4[[#This Row],[Stock Held]]*表格4[[#This Row],[Close]]</f>
        <v>77698.940000000046</v>
      </c>
      <c r="H1531" s="7">
        <f>(表格4[[#This Row],[Close]]-$B$2)/$B$2</f>
        <v>0.518353726362625</v>
      </c>
      <c r="I1531" s="7">
        <f>(表格4[[#This Row],[Capital]]-$G$2)/$G$2</f>
        <v>-0.22301059999999953</v>
      </c>
    </row>
    <row r="1532" spans="1:9" x14ac:dyDescent="0.25">
      <c r="A1532" s="6">
        <v>40878</v>
      </c>
      <c r="B1532" s="1">
        <v>68.599999999999994</v>
      </c>
      <c r="C1532" s="4">
        <f t="shared" si="23"/>
        <v>68.61666666666666</v>
      </c>
      <c r="D1532" s="1" t="str">
        <f>IF(表格4[[#This Row],[Close]]&gt;表格4[[#This Row],[3-Day Average]],"Buy",IF(表格4[[#This Row],[Close]]&lt;表格4[[#This Row],[3-Day Average]],"Sell",""))</f>
        <v>Sell</v>
      </c>
      <c r="E1532" s="5">
        <f>IF(表格4[[#This Row],[Suggestion]]="Buy",E1531-FLOOR(E1531/表格4[[#This Row],[Close]],1)*表格4[[#This Row],[Close]],IF(表格4[[#This Row],[Suggestion]]="Sell",E1531+F1531*表格4[[#This Row],[Close]],E1531))</f>
        <v>77698.940000000046</v>
      </c>
      <c r="F1532" s="1">
        <f>IF(表格4[[#This Row],[Suggestion]]="Buy",F1531+FLOOR(E1531/表格4[[#This Row],[Close]],1),IF(表格4[[#This Row],[Suggestion]]="Sell",0,F1531))</f>
        <v>0</v>
      </c>
      <c r="G1532" s="5">
        <f>表格4[[#This Row],[Cash]]+表格4[[#This Row],[Stock Held]]*表格4[[#This Row],[Close]]</f>
        <v>77698.940000000046</v>
      </c>
      <c r="H1532" s="7">
        <f>(表格4[[#This Row],[Close]]-$B$2)/$B$2</f>
        <v>0.52614015572858708</v>
      </c>
      <c r="I1532" s="7">
        <f>(表格4[[#This Row],[Capital]]-$G$2)/$G$2</f>
        <v>-0.22301059999999953</v>
      </c>
    </row>
    <row r="1533" spans="1:9" x14ac:dyDescent="0.25">
      <c r="A1533" s="6">
        <v>40879</v>
      </c>
      <c r="B1533" s="1">
        <v>67.400000000000006</v>
      </c>
      <c r="C1533" s="4">
        <f t="shared" si="23"/>
        <v>68.083333333333329</v>
      </c>
      <c r="D1533" s="1" t="str">
        <f>IF(表格4[[#This Row],[Close]]&gt;表格4[[#This Row],[3-Day Average]],"Buy",IF(表格4[[#This Row],[Close]]&lt;表格4[[#This Row],[3-Day Average]],"Sell",""))</f>
        <v>Sell</v>
      </c>
      <c r="E1533" s="5">
        <f>IF(表格4[[#This Row],[Suggestion]]="Buy",E1532-FLOOR(E1532/表格4[[#This Row],[Close]],1)*表格4[[#This Row],[Close]],IF(表格4[[#This Row],[Suggestion]]="Sell",E1532+F1532*表格4[[#This Row],[Close]],E1532))</f>
        <v>77698.940000000046</v>
      </c>
      <c r="F1533" s="1">
        <f>IF(表格4[[#This Row],[Suggestion]]="Buy",F1532+FLOOR(E1532/表格4[[#This Row],[Close]],1),IF(表格4[[#This Row],[Suggestion]]="Sell",0,F1532))</f>
        <v>0</v>
      </c>
      <c r="G1533" s="5">
        <f>表格4[[#This Row],[Cash]]+表格4[[#This Row],[Stock Held]]*表格4[[#This Row],[Close]]</f>
        <v>77698.940000000046</v>
      </c>
      <c r="H1533" s="7">
        <f>(表格4[[#This Row],[Close]]-$B$2)/$B$2</f>
        <v>0.49944382647385988</v>
      </c>
      <c r="I1533" s="7">
        <f>(表格4[[#This Row],[Capital]]-$G$2)/$G$2</f>
        <v>-0.22301059999999953</v>
      </c>
    </row>
    <row r="1534" spans="1:9" x14ac:dyDescent="0.25">
      <c r="A1534" s="6">
        <v>40882</v>
      </c>
      <c r="B1534" s="1">
        <v>67.599999999999994</v>
      </c>
      <c r="C1534" s="4">
        <f t="shared" si="23"/>
        <v>67.86666666666666</v>
      </c>
      <c r="D1534" s="1" t="str">
        <f>IF(表格4[[#This Row],[Close]]&gt;表格4[[#This Row],[3-Day Average]],"Buy",IF(表格4[[#This Row],[Close]]&lt;表格4[[#This Row],[3-Day Average]],"Sell",""))</f>
        <v>Sell</v>
      </c>
      <c r="E1534" s="5">
        <f>IF(表格4[[#This Row],[Suggestion]]="Buy",E1533-FLOOR(E1533/表格4[[#This Row],[Close]],1)*表格4[[#This Row],[Close]],IF(表格4[[#This Row],[Suggestion]]="Sell",E1533+F1533*表格4[[#This Row],[Close]],E1533))</f>
        <v>77698.940000000046</v>
      </c>
      <c r="F1534" s="1">
        <f>IF(表格4[[#This Row],[Suggestion]]="Buy",F1533+FLOOR(E1533/表格4[[#This Row],[Close]],1),IF(表格4[[#This Row],[Suggestion]]="Sell",0,F1533))</f>
        <v>0</v>
      </c>
      <c r="G1534" s="5">
        <f>表格4[[#This Row],[Cash]]+表格4[[#This Row],[Stock Held]]*表格4[[#This Row],[Close]]</f>
        <v>77698.940000000046</v>
      </c>
      <c r="H1534" s="7">
        <f>(表格4[[#This Row],[Close]]-$B$2)/$B$2</f>
        <v>0.50389321468298087</v>
      </c>
      <c r="I1534" s="7">
        <f>(表格4[[#This Row],[Capital]]-$G$2)/$G$2</f>
        <v>-0.22301059999999953</v>
      </c>
    </row>
    <row r="1535" spans="1:9" x14ac:dyDescent="0.25">
      <c r="A1535" s="6">
        <v>40883</v>
      </c>
      <c r="B1535" s="1">
        <v>66.75</v>
      </c>
      <c r="C1535" s="4">
        <f t="shared" si="23"/>
        <v>67.25</v>
      </c>
      <c r="D1535" s="1" t="str">
        <f>IF(表格4[[#This Row],[Close]]&gt;表格4[[#This Row],[3-Day Average]],"Buy",IF(表格4[[#This Row],[Close]]&lt;表格4[[#This Row],[3-Day Average]],"Sell",""))</f>
        <v>Sell</v>
      </c>
      <c r="E1535" s="5">
        <f>IF(表格4[[#This Row],[Suggestion]]="Buy",E1534-FLOOR(E1534/表格4[[#This Row],[Close]],1)*表格4[[#This Row],[Close]],IF(表格4[[#This Row],[Suggestion]]="Sell",E1534+F1534*表格4[[#This Row],[Close]],E1534))</f>
        <v>77698.940000000046</v>
      </c>
      <c r="F1535" s="1">
        <f>IF(表格4[[#This Row],[Suggestion]]="Buy",F1534+FLOOR(E1534/表格4[[#This Row],[Close]],1),IF(表格4[[#This Row],[Suggestion]]="Sell",0,F1534))</f>
        <v>0</v>
      </c>
      <c r="G1535" s="5">
        <f>表格4[[#This Row],[Cash]]+表格4[[#This Row],[Stock Held]]*表格4[[#This Row],[Close]]</f>
        <v>77698.940000000046</v>
      </c>
      <c r="H1535" s="7">
        <f>(表格4[[#This Row],[Close]]-$B$2)/$B$2</f>
        <v>0.48498331479421569</v>
      </c>
      <c r="I1535" s="7">
        <f>(表格4[[#This Row],[Capital]]-$G$2)/$G$2</f>
        <v>-0.22301059999999953</v>
      </c>
    </row>
    <row r="1536" spans="1:9" x14ac:dyDescent="0.25">
      <c r="A1536" s="6">
        <v>40884</v>
      </c>
      <c r="B1536" s="1">
        <v>67.3</v>
      </c>
      <c r="C1536" s="4">
        <f t="shared" si="23"/>
        <v>67.216666666666654</v>
      </c>
      <c r="D1536" s="1" t="str">
        <f>IF(表格4[[#This Row],[Close]]&gt;表格4[[#This Row],[3-Day Average]],"Buy",IF(表格4[[#This Row],[Close]]&lt;表格4[[#This Row],[3-Day Average]],"Sell",""))</f>
        <v>Buy</v>
      </c>
      <c r="E1536" s="5">
        <f>IF(表格4[[#This Row],[Suggestion]]="Buy",E1535-FLOOR(E1535/表格4[[#This Row],[Close]],1)*表格4[[#This Row],[Close]],IF(表格4[[#This Row],[Suggestion]]="Sell",E1535+F1535*表格4[[#This Row],[Close]],E1535))</f>
        <v>34.740000000048894</v>
      </c>
      <c r="F1536" s="1">
        <f>IF(表格4[[#This Row],[Suggestion]]="Buy",F1535+FLOOR(E1535/表格4[[#This Row],[Close]],1),IF(表格4[[#This Row],[Suggestion]]="Sell",0,F1535))</f>
        <v>1154</v>
      </c>
      <c r="G1536" s="5">
        <f>表格4[[#This Row],[Cash]]+表格4[[#This Row],[Stock Held]]*表格4[[#This Row],[Close]]</f>
        <v>77698.940000000046</v>
      </c>
      <c r="H1536" s="7">
        <f>(表格4[[#This Row],[Close]]-$B$2)/$B$2</f>
        <v>0.49721913236929904</v>
      </c>
      <c r="I1536" s="7">
        <f>(表格4[[#This Row],[Capital]]-$G$2)/$G$2</f>
        <v>-0.22301059999999953</v>
      </c>
    </row>
    <row r="1537" spans="1:9" x14ac:dyDescent="0.25">
      <c r="A1537" s="6">
        <v>40885</v>
      </c>
      <c r="B1537" s="1">
        <v>67.5</v>
      </c>
      <c r="C1537" s="4">
        <f t="shared" si="23"/>
        <v>67.183333333333337</v>
      </c>
      <c r="D1537" s="1" t="str">
        <f>IF(表格4[[#This Row],[Close]]&gt;表格4[[#This Row],[3-Day Average]],"Buy",IF(表格4[[#This Row],[Close]]&lt;表格4[[#This Row],[3-Day Average]],"Sell",""))</f>
        <v>Buy</v>
      </c>
      <c r="E1537" s="5">
        <f>IF(表格4[[#This Row],[Suggestion]]="Buy",E1536-FLOOR(E1536/表格4[[#This Row],[Close]],1)*表格4[[#This Row],[Close]],IF(表格4[[#This Row],[Suggestion]]="Sell",E1536+F1536*表格4[[#This Row],[Close]],E1536))</f>
        <v>34.740000000048894</v>
      </c>
      <c r="F1537" s="1">
        <f>IF(表格4[[#This Row],[Suggestion]]="Buy",F1536+FLOOR(E1536/表格4[[#This Row],[Close]],1),IF(表格4[[#This Row],[Suggestion]]="Sell",0,F1536))</f>
        <v>1154</v>
      </c>
      <c r="G1537" s="5">
        <f>表格4[[#This Row],[Cash]]+表格4[[#This Row],[Stock Held]]*表格4[[#This Row],[Close]]</f>
        <v>77929.740000000049</v>
      </c>
      <c r="H1537" s="7">
        <f>(表格4[[#This Row],[Close]]-$B$2)/$B$2</f>
        <v>0.50166852057842037</v>
      </c>
      <c r="I1537" s="7">
        <f>(表格4[[#This Row],[Capital]]-$G$2)/$G$2</f>
        <v>-0.2207025999999995</v>
      </c>
    </row>
    <row r="1538" spans="1:9" x14ac:dyDescent="0.25">
      <c r="A1538" s="6">
        <v>40886</v>
      </c>
      <c r="B1538" s="1">
        <v>66.599999999999994</v>
      </c>
      <c r="C1538" s="4">
        <f t="shared" si="23"/>
        <v>67.13333333333334</v>
      </c>
      <c r="D1538" s="1" t="str">
        <f>IF(表格4[[#This Row],[Close]]&gt;表格4[[#This Row],[3-Day Average]],"Buy",IF(表格4[[#This Row],[Close]]&lt;表格4[[#This Row],[3-Day Average]],"Sell",""))</f>
        <v>Sell</v>
      </c>
      <c r="E1538" s="5">
        <f>IF(表格4[[#This Row],[Suggestion]]="Buy",E1537-FLOOR(E1537/表格4[[#This Row],[Close]],1)*表格4[[#This Row],[Close]],IF(表格4[[#This Row],[Suggestion]]="Sell",E1537+F1537*表格4[[#This Row],[Close]],E1537))</f>
        <v>76891.140000000043</v>
      </c>
      <c r="F1538" s="1">
        <f>IF(表格4[[#This Row],[Suggestion]]="Buy",F1537+FLOOR(E1537/表格4[[#This Row],[Close]],1),IF(表格4[[#This Row],[Suggestion]]="Sell",0,F1537))</f>
        <v>0</v>
      </c>
      <c r="G1538" s="5">
        <f>表格4[[#This Row],[Cash]]+表格4[[#This Row],[Stock Held]]*表格4[[#This Row],[Close]]</f>
        <v>76891.140000000043</v>
      </c>
      <c r="H1538" s="7">
        <f>(表格4[[#This Row],[Close]]-$B$2)/$B$2</f>
        <v>0.48164627363737467</v>
      </c>
      <c r="I1538" s="7">
        <f>(表格4[[#This Row],[Capital]]-$G$2)/$G$2</f>
        <v>-0.23108859999999956</v>
      </c>
    </row>
    <row r="1539" spans="1:9" x14ac:dyDescent="0.25">
      <c r="A1539" s="6">
        <v>40889</v>
      </c>
      <c r="B1539" s="1">
        <v>66.099999999999994</v>
      </c>
      <c r="C1539" s="4">
        <f t="shared" si="23"/>
        <v>66.733333333333334</v>
      </c>
      <c r="D1539" s="1" t="str">
        <f>IF(表格4[[#This Row],[Close]]&gt;表格4[[#This Row],[3-Day Average]],"Buy",IF(表格4[[#This Row],[Close]]&lt;表格4[[#This Row],[3-Day Average]],"Sell",""))</f>
        <v>Sell</v>
      </c>
      <c r="E1539" s="5">
        <f>IF(表格4[[#This Row],[Suggestion]]="Buy",E1538-FLOOR(E1538/表格4[[#This Row],[Close]],1)*表格4[[#This Row],[Close]],IF(表格4[[#This Row],[Suggestion]]="Sell",E1538+F1538*表格4[[#This Row],[Close]],E1538))</f>
        <v>76891.140000000043</v>
      </c>
      <c r="F1539" s="1">
        <f>IF(表格4[[#This Row],[Suggestion]]="Buy",F1538+FLOOR(E1538/表格4[[#This Row],[Close]],1),IF(表格4[[#This Row],[Suggestion]]="Sell",0,F1538))</f>
        <v>0</v>
      </c>
      <c r="G1539" s="5">
        <f>表格4[[#This Row],[Cash]]+表格4[[#This Row],[Stock Held]]*表格4[[#This Row],[Close]]</f>
        <v>76891.140000000043</v>
      </c>
      <c r="H1539" s="7">
        <f>(表格4[[#This Row],[Close]]-$B$2)/$B$2</f>
        <v>0.47052280311457151</v>
      </c>
      <c r="I1539" s="7">
        <f>(表格4[[#This Row],[Capital]]-$G$2)/$G$2</f>
        <v>-0.23108859999999956</v>
      </c>
    </row>
    <row r="1540" spans="1:9" x14ac:dyDescent="0.25">
      <c r="A1540" s="6">
        <v>40890</v>
      </c>
      <c r="B1540" s="1">
        <v>65.75</v>
      </c>
      <c r="C1540" s="4">
        <f t="shared" si="23"/>
        <v>66.149999999999991</v>
      </c>
      <c r="D1540" s="1" t="str">
        <f>IF(表格4[[#This Row],[Close]]&gt;表格4[[#This Row],[3-Day Average]],"Buy",IF(表格4[[#This Row],[Close]]&lt;表格4[[#This Row],[3-Day Average]],"Sell",""))</f>
        <v>Sell</v>
      </c>
      <c r="E1540" s="5">
        <f>IF(表格4[[#This Row],[Suggestion]]="Buy",E1539-FLOOR(E1539/表格4[[#This Row],[Close]],1)*表格4[[#This Row],[Close]],IF(表格4[[#This Row],[Suggestion]]="Sell",E1539+F1539*表格4[[#This Row],[Close]],E1539))</f>
        <v>76891.140000000043</v>
      </c>
      <c r="F1540" s="1">
        <f>IF(表格4[[#This Row],[Suggestion]]="Buy",F1539+FLOOR(E1539/表格4[[#This Row],[Close]],1),IF(表格4[[#This Row],[Suggestion]]="Sell",0,F1539))</f>
        <v>0</v>
      </c>
      <c r="G1540" s="5">
        <f>表格4[[#This Row],[Cash]]+表格4[[#This Row],[Stock Held]]*表格4[[#This Row],[Close]]</f>
        <v>76891.140000000043</v>
      </c>
      <c r="H1540" s="7">
        <f>(表格4[[#This Row],[Close]]-$B$2)/$B$2</f>
        <v>0.46273637374860949</v>
      </c>
      <c r="I1540" s="7">
        <f>(表格4[[#This Row],[Capital]]-$G$2)/$G$2</f>
        <v>-0.23108859999999956</v>
      </c>
    </row>
    <row r="1541" spans="1:9" x14ac:dyDescent="0.25">
      <c r="A1541" s="6">
        <v>40891</v>
      </c>
      <c r="B1541" s="1">
        <v>66.25</v>
      </c>
      <c r="C1541" s="4">
        <f t="shared" ref="C1541:C1604" si="24">AVERAGE(B1539:B1541)</f>
        <v>66.033333333333331</v>
      </c>
      <c r="D1541" s="1" t="str">
        <f>IF(表格4[[#This Row],[Close]]&gt;表格4[[#This Row],[3-Day Average]],"Buy",IF(表格4[[#This Row],[Close]]&lt;表格4[[#This Row],[3-Day Average]],"Sell",""))</f>
        <v>Buy</v>
      </c>
      <c r="E1541" s="5">
        <f>IF(表格4[[#This Row],[Suggestion]]="Buy",E1540-FLOOR(E1540/表格4[[#This Row],[Close]],1)*表格4[[#This Row],[Close]],IF(表格4[[#This Row],[Suggestion]]="Sell",E1540+F1540*表格4[[#This Row],[Close]],E1540))</f>
        <v>41.140000000043074</v>
      </c>
      <c r="F1541" s="1">
        <f>IF(表格4[[#This Row],[Suggestion]]="Buy",F1540+FLOOR(E1540/表格4[[#This Row],[Close]],1),IF(表格4[[#This Row],[Suggestion]]="Sell",0,F1540))</f>
        <v>1160</v>
      </c>
      <c r="G1541" s="5">
        <f>表格4[[#This Row],[Cash]]+表格4[[#This Row],[Stock Held]]*表格4[[#This Row],[Close]]</f>
        <v>76891.140000000043</v>
      </c>
      <c r="H1541" s="7">
        <f>(表格4[[#This Row],[Close]]-$B$2)/$B$2</f>
        <v>0.47385984427141259</v>
      </c>
      <c r="I1541" s="7">
        <f>(表格4[[#This Row],[Capital]]-$G$2)/$G$2</f>
        <v>-0.23108859999999956</v>
      </c>
    </row>
    <row r="1542" spans="1:9" x14ac:dyDescent="0.25">
      <c r="A1542" s="6">
        <v>40892</v>
      </c>
      <c r="B1542" s="1">
        <v>65.25</v>
      </c>
      <c r="C1542" s="4">
        <f t="shared" si="24"/>
        <v>65.75</v>
      </c>
      <c r="D1542" s="1" t="str">
        <f>IF(表格4[[#This Row],[Close]]&gt;表格4[[#This Row],[3-Day Average]],"Buy",IF(表格4[[#This Row],[Close]]&lt;表格4[[#This Row],[3-Day Average]],"Sell",""))</f>
        <v>Sell</v>
      </c>
      <c r="E1542" s="5">
        <f>IF(表格4[[#This Row],[Suggestion]]="Buy",E1541-FLOOR(E1541/表格4[[#This Row],[Close]],1)*表格4[[#This Row],[Close]],IF(表格4[[#This Row],[Suggestion]]="Sell",E1541+F1541*表格4[[#This Row],[Close]],E1541))</f>
        <v>75731.140000000043</v>
      </c>
      <c r="F1542" s="1">
        <f>IF(表格4[[#This Row],[Suggestion]]="Buy",F1541+FLOOR(E1541/表格4[[#This Row],[Close]],1),IF(表格4[[#This Row],[Suggestion]]="Sell",0,F1541))</f>
        <v>0</v>
      </c>
      <c r="G1542" s="5">
        <f>表格4[[#This Row],[Cash]]+表格4[[#This Row],[Stock Held]]*表格4[[#This Row],[Close]]</f>
        <v>75731.140000000043</v>
      </c>
      <c r="H1542" s="7">
        <f>(表格4[[#This Row],[Close]]-$B$2)/$B$2</f>
        <v>0.45161290322580638</v>
      </c>
      <c r="I1542" s="7">
        <f>(表格4[[#This Row],[Capital]]-$G$2)/$G$2</f>
        <v>-0.24268859999999956</v>
      </c>
    </row>
    <row r="1543" spans="1:9" x14ac:dyDescent="0.25">
      <c r="A1543" s="6">
        <v>40893</v>
      </c>
      <c r="B1543" s="1">
        <v>66.05</v>
      </c>
      <c r="C1543" s="4">
        <f t="shared" si="24"/>
        <v>65.850000000000009</v>
      </c>
      <c r="D1543" s="1" t="str">
        <f>IF(表格4[[#This Row],[Close]]&gt;表格4[[#This Row],[3-Day Average]],"Buy",IF(表格4[[#This Row],[Close]]&lt;表格4[[#This Row],[3-Day Average]],"Sell",""))</f>
        <v>Buy</v>
      </c>
      <c r="E1543" s="5">
        <f>IF(表格4[[#This Row],[Suggestion]]="Buy",E1542-FLOOR(E1542/表格4[[#This Row],[Close]],1)*表格4[[#This Row],[Close]],IF(表格4[[#This Row],[Suggestion]]="Sell",E1542+F1542*表格4[[#This Row],[Close]],E1542))</f>
        <v>37.840000000040163</v>
      </c>
      <c r="F1543" s="1">
        <f>IF(表格4[[#This Row],[Suggestion]]="Buy",F1542+FLOOR(E1542/表格4[[#This Row],[Close]],1),IF(表格4[[#This Row],[Suggestion]]="Sell",0,F1542))</f>
        <v>1146</v>
      </c>
      <c r="G1543" s="5">
        <f>表格4[[#This Row],[Cash]]+表格4[[#This Row],[Stock Held]]*表格4[[#This Row],[Close]]</f>
        <v>75731.140000000043</v>
      </c>
      <c r="H1543" s="7">
        <f>(表格4[[#This Row],[Close]]-$B$2)/$B$2</f>
        <v>0.46941045606229126</v>
      </c>
      <c r="I1543" s="7">
        <f>(表格4[[#This Row],[Capital]]-$G$2)/$G$2</f>
        <v>-0.24268859999999956</v>
      </c>
    </row>
    <row r="1544" spans="1:9" x14ac:dyDescent="0.25">
      <c r="A1544" s="6">
        <v>40896</v>
      </c>
      <c r="B1544" s="1">
        <v>65.3</v>
      </c>
      <c r="C1544" s="4">
        <f t="shared" si="24"/>
        <v>65.533333333333346</v>
      </c>
      <c r="D1544" s="1" t="str">
        <f>IF(表格4[[#This Row],[Close]]&gt;表格4[[#This Row],[3-Day Average]],"Buy",IF(表格4[[#This Row],[Close]]&lt;表格4[[#This Row],[3-Day Average]],"Sell",""))</f>
        <v>Sell</v>
      </c>
      <c r="E1544" s="5">
        <f>IF(表格4[[#This Row],[Suggestion]]="Buy",E1543-FLOOR(E1543/表格4[[#This Row],[Close]],1)*表格4[[#This Row],[Close]],IF(表格4[[#This Row],[Suggestion]]="Sell",E1543+F1543*表格4[[#This Row],[Close]],E1543))</f>
        <v>74871.640000000043</v>
      </c>
      <c r="F1544" s="1">
        <f>IF(表格4[[#This Row],[Suggestion]]="Buy",F1543+FLOOR(E1543/表格4[[#This Row],[Close]],1),IF(表格4[[#This Row],[Suggestion]]="Sell",0,F1543))</f>
        <v>0</v>
      </c>
      <c r="G1544" s="5">
        <f>表格4[[#This Row],[Cash]]+表格4[[#This Row],[Stock Held]]*表格4[[#This Row],[Close]]</f>
        <v>74871.640000000043</v>
      </c>
      <c r="H1544" s="7">
        <f>(表格4[[#This Row],[Close]]-$B$2)/$B$2</f>
        <v>0.45272525027808663</v>
      </c>
      <c r="I1544" s="7">
        <f>(表格4[[#This Row],[Capital]]-$G$2)/$G$2</f>
        <v>-0.25128359999999955</v>
      </c>
    </row>
    <row r="1545" spans="1:9" x14ac:dyDescent="0.25">
      <c r="A1545" s="6">
        <v>40897</v>
      </c>
      <c r="B1545" s="1">
        <v>65.599999999999994</v>
      </c>
      <c r="C1545" s="4">
        <f t="shared" si="24"/>
        <v>65.649999999999991</v>
      </c>
      <c r="D1545" s="1" t="str">
        <f>IF(表格4[[#This Row],[Close]]&gt;表格4[[#This Row],[3-Day Average]],"Buy",IF(表格4[[#This Row],[Close]]&lt;表格4[[#This Row],[3-Day Average]],"Sell",""))</f>
        <v>Sell</v>
      </c>
      <c r="E1545" s="5">
        <f>IF(表格4[[#This Row],[Suggestion]]="Buy",E1544-FLOOR(E1544/表格4[[#This Row],[Close]],1)*表格4[[#This Row],[Close]],IF(表格4[[#This Row],[Suggestion]]="Sell",E1544+F1544*表格4[[#This Row],[Close]],E1544))</f>
        <v>74871.640000000043</v>
      </c>
      <c r="F1545" s="1">
        <f>IF(表格4[[#This Row],[Suggestion]]="Buy",F1544+FLOOR(E1544/表格4[[#This Row],[Close]],1),IF(表格4[[#This Row],[Suggestion]]="Sell",0,F1544))</f>
        <v>0</v>
      </c>
      <c r="G1545" s="5">
        <f>表格4[[#This Row],[Cash]]+表格4[[#This Row],[Stock Held]]*表格4[[#This Row],[Close]]</f>
        <v>74871.640000000043</v>
      </c>
      <c r="H1545" s="7">
        <f>(表格4[[#This Row],[Close]]-$B$2)/$B$2</f>
        <v>0.45939933259176841</v>
      </c>
      <c r="I1545" s="7">
        <f>(表格4[[#This Row],[Capital]]-$G$2)/$G$2</f>
        <v>-0.25128359999999955</v>
      </c>
    </row>
    <row r="1546" spans="1:9" x14ac:dyDescent="0.25">
      <c r="A1546" s="6">
        <v>40898</v>
      </c>
      <c r="B1546" s="1">
        <v>65.75</v>
      </c>
      <c r="C1546" s="4">
        <f t="shared" si="24"/>
        <v>65.55</v>
      </c>
      <c r="D1546" s="1" t="str">
        <f>IF(表格4[[#This Row],[Close]]&gt;表格4[[#This Row],[3-Day Average]],"Buy",IF(表格4[[#This Row],[Close]]&lt;表格4[[#This Row],[3-Day Average]],"Sell",""))</f>
        <v>Buy</v>
      </c>
      <c r="E1546" s="5">
        <f>IF(表格4[[#This Row],[Suggestion]]="Buy",E1545-FLOOR(E1545/表格4[[#This Row],[Close]],1)*表格4[[#This Row],[Close]],IF(表格4[[#This Row],[Suggestion]]="Sell",E1545+F1545*表格4[[#This Row],[Close]],E1545))</f>
        <v>48.140000000043074</v>
      </c>
      <c r="F1546" s="1">
        <f>IF(表格4[[#This Row],[Suggestion]]="Buy",F1545+FLOOR(E1545/表格4[[#This Row],[Close]],1),IF(表格4[[#This Row],[Suggestion]]="Sell",0,F1545))</f>
        <v>1138</v>
      </c>
      <c r="G1546" s="5">
        <f>表格4[[#This Row],[Cash]]+表格4[[#This Row],[Stock Held]]*表格4[[#This Row],[Close]]</f>
        <v>74871.640000000043</v>
      </c>
      <c r="H1546" s="7">
        <f>(表格4[[#This Row],[Close]]-$B$2)/$B$2</f>
        <v>0.46273637374860949</v>
      </c>
      <c r="I1546" s="7">
        <f>(表格4[[#This Row],[Capital]]-$G$2)/$G$2</f>
        <v>-0.25128359999999955</v>
      </c>
    </row>
    <row r="1547" spans="1:9" x14ac:dyDescent="0.25">
      <c r="A1547" s="6">
        <v>40899</v>
      </c>
      <c r="B1547" s="1">
        <v>65.900000000000006</v>
      </c>
      <c r="C1547" s="4">
        <f t="shared" si="24"/>
        <v>65.75</v>
      </c>
      <c r="D1547" s="1" t="str">
        <f>IF(表格4[[#This Row],[Close]]&gt;表格4[[#This Row],[3-Day Average]],"Buy",IF(表格4[[#This Row],[Close]]&lt;表格4[[#This Row],[3-Day Average]],"Sell",""))</f>
        <v>Buy</v>
      </c>
      <c r="E1547" s="5">
        <f>IF(表格4[[#This Row],[Suggestion]]="Buy",E1546-FLOOR(E1546/表格4[[#This Row],[Close]],1)*表格4[[#This Row],[Close]],IF(表格4[[#This Row],[Suggestion]]="Sell",E1546+F1546*表格4[[#This Row],[Close]],E1546))</f>
        <v>48.140000000043074</v>
      </c>
      <c r="F1547" s="1">
        <f>IF(表格4[[#This Row],[Suggestion]]="Buy",F1546+FLOOR(E1546/表格4[[#This Row],[Close]],1),IF(表格4[[#This Row],[Suggestion]]="Sell",0,F1546))</f>
        <v>1138</v>
      </c>
      <c r="G1547" s="5">
        <f>表格4[[#This Row],[Cash]]+表格4[[#This Row],[Stock Held]]*表格4[[#This Row],[Close]]</f>
        <v>75042.340000000055</v>
      </c>
      <c r="H1547" s="7">
        <f>(表格4[[#This Row],[Close]]-$B$2)/$B$2</f>
        <v>0.46607341490545051</v>
      </c>
      <c r="I1547" s="7">
        <f>(表格4[[#This Row],[Capital]]-$G$2)/$G$2</f>
        <v>-0.24957659999999945</v>
      </c>
    </row>
    <row r="1548" spans="1:9" x14ac:dyDescent="0.25">
      <c r="A1548" s="6">
        <v>40900</v>
      </c>
      <c r="B1548" s="1">
        <v>66.05</v>
      </c>
      <c r="C1548" s="4">
        <f t="shared" si="24"/>
        <v>65.899999999999991</v>
      </c>
      <c r="D1548" s="1" t="str">
        <f>IF(表格4[[#This Row],[Close]]&gt;表格4[[#This Row],[3-Day Average]],"Buy",IF(表格4[[#This Row],[Close]]&lt;表格4[[#This Row],[3-Day Average]],"Sell",""))</f>
        <v>Buy</v>
      </c>
      <c r="E1548" s="5">
        <f>IF(表格4[[#This Row],[Suggestion]]="Buy",E1547-FLOOR(E1547/表格4[[#This Row],[Close]],1)*表格4[[#This Row],[Close]],IF(表格4[[#This Row],[Suggestion]]="Sell",E1547+F1547*表格4[[#This Row],[Close]],E1547))</f>
        <v>48.140000000043074</v>
      </c>
      <c r="F1548" s="1">
        <f>IF(表格4[[#This Row],[Suggestion]]="Buy",F1547+FLOOR(E1547/表格4[[#This Row],[Close]],1),IF(表格4[[#This Row],[Suggestion]]="Sell",0,F1547))</f>
        <v>1138</v>
      </c>
      <c r="G1548" s="5">
        <f>表格4[[#This Row],[Cash]]+表格4[[#This Row],[Stock Held]]*表格4[[#This Row],[Close]]</f>
        <v>75213.040000000037</v>
      </c>
      <c r="H1548" s="7">
        <f>(表格4[[#This Row],[Close]]-$B$2)/$B$2</f>
        <v>0.46941045606229126</v>
      </c>
      <c r="I1548" s="7">
        <f>(表格4[[#This Row],[Capital]]-$G$2)/$G$2</f>
        <v>-0.24786959999999963</v>
      </c>
    </row>
    <row r="1549" spans="1:9" x14ac:dyDescent="0.25">
      <c r="A1549" s="6">
        <v>40903</v>
      </c>
      <c r="B1549" s="1">
        <v>66.05</v>
      </c>
      <c r="C1549" s="4">
        <f t="shared" si="24"/>
        <v>66</v>
      </c>
      <c r="D1549" s="1" t="str">
        <f>IF(表格4[[#This Row],[Close]]&gt;表格4[[#This Row],[3-Day Average]],"Buy",IF(表格4[[#This Row],[Close]]&lt;表格4[[#This Row],[3-Day Average]],"Sell",""))</f>
        <v>Buy</v>
      </c>
      <c r="E1549" s="5">
        <f>IF(表格4[[#This Row],[Suggestion]]="Buy",E1548-FLOOR(E1548/表格4[[#This Row],[Close]],1)*表格4[[#This Row],[Close]],IF(表格4[[#This Row],[Suggestion]]="Sell",E1548+F1548*表格4[[#This Row],[Close]],E1548))</f>
        <v>48.140000000043074</v>
      </c>
      <c r="F1549" s="1">
        <f>IF(表格4[[#This Row],[Suggestion]]="Buy",F1548+FLOOR(E1548/表格4[[#This Row],[Close]],1),IF(表格4[[#This Row],[Suggestion]]="Sell",0,F1548))</f>
        <v>1138</v>
      </c>
      <c r="G1549" s="5">
        <f>表格4[[#This Row],[Cash]]+表格4[[#This Row],[Stock Held]]*表格4[[#This Row],[Close]]</f>
        <v>75213.040000000037</v>
      </c>
      <c r="H1549" s="7">
        <f>(表格4[[#This Row],[Close]]-$B$2)/$B$2</f>
        <v>0.46941045606229126</v>
      </c>
      <c r="I1549" s="7">
        <f>(表格4[[#This Row],[Capital]]-$G$2)/$G$2</f>
        <v>-0.24786959999999963</v>
      </c>
    </row>
    <row r="1550" spans="1:9" x14ac:dyDescent="0.25">
      <c r="A1550" s="6">
        <v>40904</v>
      </c>
      <c r="B1550" s="1">
        <v>66.05</v>
      </c>
      <c r="C1550" s="4">
        <f t="shared" si="24"/>
        <v>66.05</v>
      </c>
      <c r="D1550" s="1" t="str">
        <f>IF(表格4[[#This Row],[Close]]&gt;表格4[[#This Row],[3-Day Average]],"Buy",IF(表格4[[#This Row],[Close]]&lt;表格4[[#This Row],[3-Day Average]],"Sell",""))</f>
        <v/>
      </c>
      <c r="E1550" s="5">
        <f>IF(表格4[[#This Row],[Suggestion]]="Buy",E1549-FLOOR(E1549/表格4[[#This Row],[Close]],1)*表格4[[#This Row],[Close]],IF(表格4[[#This Row],[Suggestion]]="Sell",E1549+F1549*表格4[[#This Row],[Close]],E1549))</f>
        <v>48.140000000043074</v>
      </c>
      <c r="F1550" s="1">
        <f>IF(表格4[[#This Row],[Suggestion]]="Buy",F1549+FLOOR(E1549/表格4[[#This Row],[Close]],1),IF(表格4[[#This Row],[Suggestion]]="Sell",0,F1549))</f>
        <v>1138</v>
      </c>
      <c r="G1550" s="5">
        <f>表格4[[#This Row],[Cash]]+表格4[[#This Row],[Stock Held]]*表格4[[#This Row],[Close]]</f>
        <v>75213.040000000037</v>
      </c>
      <c r="H1550" s="7">
        <f>(表格4[[#This Row],[Close]]-$B$2)/$B$2</f>
        <v>0.46941045606229126</v>
      </c>
      <c r="I1550" s="7">
        <f>(表格4[[#This Row],[Capital]]-$G$2)/$G$2</f>
        <v>-0.24786959999999963</v>
      </c>
    </row>
    <row r="1551" spans="1:9" x14ac:dyDescent="0.25">
      <c r="A1551" s="6">
        <v>40905</v>
      </c>
      <c r="B1551" s="1">
        <v>65.55</v>
      </c>
      <c r="C1551" s="4">
        <f t="shared" si="24"/>
        <v>65.883333333333326</v>
      </c>
      <c r="D1551" s="1" t="str">
        <f>IF(表格4[[#This Row],[Close]]&gt;表格4[[#This Row],[3-Day Average]],"Buy",IF(表格4[[#This Row],[Close]]&lt;表格4[[#This Row],[3-Day Average]],"Sell",""))</f>
        <v>Sell</v>
      </c>
      <c r="E1551" s="5">
        <f>IF(表格4[[#This Row],[Suggestion]]="Buy",E1550-FLOOR(E1550/表格4[[#This Row],[Close]],1)*表格4[[#This Row],[Close]],IF(表格4[[#This Row],[Suggestion]]="Sell",E1550+F1550*表格4[[#This Row],[Close]],E1550))</f>
        <v>74644.040000000037</v>
      </c>
      <c r="F1551" s="1">
        <f>IF(表格4[[#This Row],[Suggestion]]="Buy",F1550+FLOOR(E1550/表格4[[#This Row],[Close]],1),IF(表格4[[#This Row],[Suggestion]]="Sell",0,F1550))</f>
        <v>0</v>
      </c>
      <c r="G1551" s="5">
        <f>表格4[[#This Row],[Cash]]+表格4[[#This Row],[Stock Held]]*表格4[[#This Row],[Close]]</f>
        <v>74644.040000000037</v>
      </c>
      <c r="H1551" s="7">
        <f>(表格4[[#This Row],[Close]]-$B$2)/$B$2</f>
        <v>0.45828698553948816</v>
      </c>
      <c r="I1551" s="7">
        <f>(表格4[[#This Row],[Capital]]-$G$2)/$G$2</f>
        <v>-0.25355959999999961</v>
      </c>
    </row>
    <row r="1552" spans="1:9" x14ac:dyDescent="0.25">
      <c r="A1552" s="6">
        <v>40906</v>
      </c>
      <c r="B1552" s="1">
        <v>65.5</v>
      </c>
      <c r="C1552" s="4">
        <f t="shared" si="24"/>
        <v>65.7</v>
      </c>
      <c r="D1552" s="1" t="str">
        <f>IF(表格4[[#This Row],[Close]]&gt;表格4[[#This Row],[3-Day Average]],"Buy",IF(表格4[[#This Row],[Close]]&lt;表格4[[#This Row],[3-Day Average]],"Sell",""))</f>
        <v>Sell</v>
      </c>
      <c r="E1552" s="5">
        <f>IF(表格4[[#This Row],[Suggestion]]="Buy",E1551-FLOOR(E1551/表格4[[#This Row],[Close]],1)*表格4[[#This Row],[Close]],IF(表格4[[#This Row],[Suggestion]]="Sell",E1551+F1551*表格4[[#This Row],[Close]],E1551))</f>
        <v>74644.040000000037</v>
      </c>
      <c r="F1552" s="1">
        <f>IF(表格4[[#This Row],[Suggestion]]="Buy",F1551+FLOOR(E1551/表格4[[#This Row],[Close]],1),IF(表格4[[#This Row],[Suggestion]]="Sell",0,F1551))</f>
        <v>0</v>
      </c>
      <c r="G1552" s="5">
        <f>表格4[[#This Row],[Cash]]+表格4[[#This Row],[Stock Held]]*表格4[[#This Row],[Close]]</f>
        <v>74644.040000000037</v>
      </c>
      <c r="H1552" s="7">
        <f>(表格4[[#This Row],[Close]]-$B$2)/$B$2</f>
        <v>0.45717463848720791</v>
      </c>
      <c r="I1552" s="7">
        <f>(表格4[[#This Row],[Capital]]-$G$2)/$G$2</f>
        <v>-0.25355959999999961</v>
      </c>
    </row>
    <row r="1553" spans="1:9" x14ac:dyDescent="0.25">
      <c r="A1553" s="6">
        <v>40907</v>
      </c>
      <c r="B1553" s="1">
        <v>66.05</v>
      </c>
      <c r="C1553" s="4">
        <f t="shared" si="24"/>
        <v>65.7</v>
      </c>
      <c r="D1553" s="1" t="str">
        <f>IF(表格4[[#This Row],[Close]]&gt;表格4[[#This Row],[3-Day Average]],"Buy",IF(表格4[[#This Row],[Close]]&lt;表格4[[#This Row],[3-Day Average]],"Sell",""))</f>
        <v>Buy</v>
      </c>
      <c r="E1553" s="5">
        <f>IF(表格4[[#This Row],[Suggestion]]="Buy",E1552-FLOOR(E1552/表格4[[#This Row],[Close]],1)*表格4[[#This Row],[Close]],IF(表格4[[#This Row],[Suggestion]]="Sell",E1552+F1552*表格4[[#This Row],[Close]],E1552))</f>
        <v>7.5400000000372529</v>
      </c>
      <c r="F1553" s="1">
        <f>IF(表格4[[#This Row],[Suggestion]]="Buy",F1552+FLOOR(E1552/表格4[[#This Row],[Close]],1),IF(表格4[[#This Row],[Suggestion]]="Sell",0,F1552))</f>
        <v>1130</v>
      </c>
      <c r="G1553" s="5">
        <f>表格4[[#This Row],[Cash]]+表格4[[#This Row],[Stock Held]]*表格4[[#This Row],[Close]]</f>
        <v>74644.040000000037</v>
      </c>
      <c r="H1553" s="7">
        <f>(表格4[[#This Row],[Close]]-$B$2)/$B$2</f>
        <v>0.46941045606229126</v>
      </c>
      <c r="I1553" s="7">
        <f>(表格4[[#This Row],[Capital]]-$G$2)/$G$2</f>
        <v>-0.25355959999999961</v>
      </c>
    </row>
    <row r="1554" spans="1:9" x14ac:dyDescent="0.25">
      <c r="A1554" s="6">
        <v>40910</v>
      </c>
      <c r="B1554" s="1">
        <v>66.05</v>
      </c>
      <c r="C1554" s="4">
        <f t="shared" si="24"/>
        <v>65.866666666666674</v>
      </c>
      <c r="D1554" s="1" t="str">
        <f>IF(表格4[[#This Row],[Close]]&gt;表格4[[#This Row],[3-Day Average]],"Buy",IF(表格4[[#This Row],[Close]]&lt;表格4[[#This Row],[3-Day Average]],"Sell",""))</f>
        <v>Buy</v>
      </c>
      <c r="E1554" s="5">
        <f>IF(表格4[[#This Row],[Suggestion]]="Buy",E1553-FLOOR(E1553/表格4[[#This Row],[Close]],1)*表格4[[#This Row],[Close]],IF(表格4[[#This Row],[Suggestion]]="Sell",E1553+F1553*表格4[[#This Row],[Close]],E1553))</f>
        <v>7.5400000000372529</v>
      </c>
      <c r="F1554" s="1">
        <f>IF(表格4[[#This Row],[Suggestion]]="Buy",F1553+FLOOR(E1553/表格4[[#This Row],[Close]],1),IF(表格4[[#This Row],[Suggestion]]="Sell",0,F1553))</f>
        <v>1130</v>
      </c>
      <c r="G1554" s="5">
        <f>表格4[[#This Row],[Cash]]+表格4[[#This Row],[Stock Held]]*表格4[[#This Row],[Close]]</f>
        <v>74644.040000000037</v>
      </c>
      <c r="H1554" s="7">
        <f>(表格4[[#This Row],[Close]]-$B$2)/$B$2</f>
        <v>0.46941045606229126</v>
      </c>
      <c r="I1554" s="7">
        <f>(表格4[[#This Row],[Capital]]-$G$2)/$G$2</f>
        <v>-0.25355959999999961</v>
      </c>
    </row>
    <row r="1555" spans="1:9" x14ac:dyDescent="0.25">
      <c r="A1555" s="6">
        <v>40911</v>
      </c>
      <c r="B1555" s="1">
        <v>66.2</v>
      </c>
      <c r="C1555" s="4">
        <f t="shared" si="24"/>
        <v>66.100000000000009</v>
      </c>
      <c r="D1555" s="1" t="str">
        <f>IF(表格4[[#This Row],[Close]]&gt;表格4[[#This Row],[3-Day Average]],"Buy",IF(表格4[[#This Row],[Close]]&lt;表格4[[#This Row],[3-Day Average]],"Sell",""))</f>
        <v>Buy</v>
      </c>
      <c r="E1555" s="5">
        <f>IF(表格4[[#This Row],[Suggestion]]="Buy",E1554-FLOOR(E1554/表格4[[#This Row],[Close]],1)*表格4[[#This Row],[Close]],IF(表格4[[#This Row],[Suggestion]]="Sell",E1554+F1554*表格4[[#This Row],[Close]],E1554))</f>
        <v>7.5400000000372529</v>
      </c>
      <c r="F1555" s="1">
        <f>IF(表格4[[#This Row],[Suggestion]]="Buy",F1554+FLOOR(E1554/表格4[[#This Row],[Close]],1),IF(表格4[[#This Row],[Suggestion]]="Sell",0,F1554))</f>
        <v>1130</v>
      </c>
      <c r="G1555" s="5">
        <f>表格4[[#This Row],[Cash]]+表格4[[#This Row],[Stock Held]]*表格4[[#This Row],[Close]]</f>
        <v>74813.540000000037</v>
      </c>
      <c r="H1555" s="7">
        <f>(表格4[[#This Row],[Close]]-$B$2)/$B$2</f>
        <v>0.47274749721913234</v>
      </c>
      <c r="I1555" s="7">
        <f>(表格4[[#This Row],[Capital]]-$G$2)/$G$2</f>
        <v>-0.25186459999999961</v>
      </c>
    </row>
    <row r="1556" spans="1:9" x14ac:dyDescent="0.25">
      <c r="A1556" s="6">
        <v>40912</v>
      </c>
      <c r="B1556" s="1">
        <v>66.3</v>
      </c>
      <c r="C1556" s="4">
        <f t="shared" si="24"/>
        <v>66.183333333333337</v>
      </c>
      <c r="D1556" s="1" t="str">
        <f>IF(表格4[[#This Row],[Close]]&gt;表格4[[#This Row],[3-Day Average]],"Buy",IF(表格4[[#This Row],[Close]]&lt;表格4[[#This Row],[3-Day Average]],"Sell",""))</f>
        <v>Buy</v>
      </c>
      <c r="E1556" s="5">
        <f>IF(表格4[[#This Row],[Suggestion]]="Buy",E1555-FLOOR(E1555/表格4[[#This Row],[Close]],1)*表格4[[#This Row],[Close]],IF(表格4[[#This Row],[Suggestion]]="Sell",E1555+F1555*表格4[[#This Row],[Close]],E1555))</f>
        <v>7.5400000000372529</v>
      </c>
      <c r="F1556" s="1">
        <f>IF(表格4[[#This Row],[Suggestion]]="Buy",F1555+FLOOR(E1555/表格4[[#This Row],[Close]],1),IF(表格4[[#This Row],[Suggestion]]="Sell",0,F1555))</f>
        <v>1130</v>
      </c>
      <c r="G1556" s="5">
        <f>表格4[[#This Row],[Cash]]+表格4[[#This Row],[Stock Held]]*表格4[[#This Row],[Close]]</f>
        <v>74926.540000000037</v>
      </c>
      <c r="H1556" s="7">
        <f>(表格4[[#This Row],[Close]]-$B$2)/$B$2</f>
        <v>0.47497219132369284</v>
      </c>
      <c r="I1556" s="7">
        <f>(表格4[[#This Row],[Capital]]-$G$2)/$G$2</f>
        <v>-0.25073459999999964</v>
      </c>
    </row>
    <row r="1557" spans="1:9" x14ac:dyDescent="0.25">
      <c r="A1557" s="6">
        <v>40913</v>
      </c>
      <c r="B1557" s="1">
        <v>66.349999999999994</v>
      </c>
      <c r="C1557" s="4">
        <f t="shared" si="24"/>
        <v>66.283333333333331</v>
      </c>
      <c r="D1557" s="1" t="str">
        <f>IF(表格4[[#This Row],[Close]]&gt;表格4[[#This Row],[3-Day Average]],"Buy",IF(表格4[[#This Row],[Close]]&lt;表格4[[#This Row],[3-Day Average]],"Sell",""))</f>
        <v>Buy</v>
      </c>
      <c r="E1557" s="5">
        <f>IF(表格4[[#This Row],[Suggestion]]="Buy",E1556-FLOOR(E1556/表格4[[#This Row],[Close]],1)*表格4[[#This Row],[Close]],IF(表格4[[#This Row],[Suggestion]]="Sell",E1556+F1556*表格4[[#This Row],[Close]],E1556))</f>
        <v>7.5400000000372529</v>
      </c>
      <c r="F1557" s="1">
        <f>IF(表格4[[#This Row],[Suggestion]]="Buy",F1556+FLOOR(E1556/表格4[[#This Row],[Close]],1),IF(表格4[[#This Row],[Suggestion]]="Sell",0,F1556))</f>
        <v>1130</v>
      </c>
      <c r="G1557" s="5">
        <f>表格4[[#This Row],[Cash]]+表格4[[#This Row],[Stock Held]]*表格4[[#This Row],[Close]]</f>
        <v>74983.040000000037</v>
      </c>
      <c r="H1557" s="7">
        <f>(表格4[[#This Row],[Close]]-$B$2)/$B$2</f>
        <v>0.47608453837597309</v>
      </c>
      <c r="I1557" s="7">
        <f>(表格4[[#This Row],[Capital]]-$G$2)/$G$2</f>
        <v>-0.2501695999999996</v>
      </c>
    </row>
    <row r="1558" spans="1:9" x14ac:dyDescent="0.25">
      <c r="A1558" s="6">
        <v>40914</v>
      </c>
      <c r="B1558" s="1">
        <v>66.5</v>
      </c>
      <c r="C1558" s="4">
        <f t="shared" si="24"/>
        <v>66.383333333333326</v>
      </c>
      <c r="D1558" s="1" t="str">
        <f>IF(表格4[[#This Row],[Close]]&gt;表格4[[#This Row],[3-Day Average]],"Buy",IF(表格4[[#This Row],[Close]]&lt;表格4[[#This Row],[3-Day Average]],"Sell",""))</f>
        <v>Buy</v>
      </c>
      <c r="E1558" s="5">
        <f>IF(表格4[[#This Row],[Suggestion]]="Buy",E1557-FLOOR(E1557/表格4[[#This Row],[Close]],1)*表格4[[#This Row],[Close]],IF(表格4[[#This Row],[Suggestion]]="Sell",E1557+F1557*表格4[[#This Row],[Close]],E1557))</f>
        <v>7.5400000000372529</v>
      </c>
      <c r="F1558" s="1">
        <f>IF(表格4[[#This Row],[Suggestion]]="Buy",F1557+FLOOR(E1557/表格4[[#This Row],[Close]],1),IF(表格4[[#This Row],[Suggestion]]="Sell",0,F1557))</f>
        <v>1130</v>
      </c>
      <c r="G1558" s="5">
        <f>表格4[[#This Row],[Cash]]+表格4[[#This Row],[Stock Held]]*表格4[[#This Row],[Close]]</f>
        <v>75152.540000000037</v>
      </c>
      <c r="H1558" s="7">
        <f>(表格4[[#This Row],[Close]]-$B$2)/$B$2</f>
        <v>0.47942157953281417</v>
      </c>
      <c r="I1558" s="7">
        <f>(表格4[[#This Row],[Capital]]-$G$2)/$G$2</f>
        <v>-0.24847459999999963</v>
      </c>
    </row>
    <row r="1559" spans="1:9" x14ac:dyDescent="0.25">
      <c r="A1559" s="6">
        <v>40917</v>
      </c>
      <c r="B1559" s="1">
        <v>66.45</v>
      </c>
      <c r="C1559" s="4">
        <f t="shared" si="24"/>
        <v>66.433333333333337</v>
      </c>
      <c r="D1559" s="1" t="str">
        <f>IF(表格4[[#This Row],[Close]]&gt;表格4[[#This Row],[3-Day Average]],"Buy",IF(表格4[[#This Row],[Close]]&lt;表格4[[#This Row],[3-Day Average]],"Sell",""))</f>
        <v>Buy</v>
      </c>
      <c r="E1559" s="5">
        <f>IF(表格4[[#This Row],[Suggestion]]="Buy",E1558-FLOOR(E1558/表格4[[#This Row],[Close]],1)*表格4[[#This Row],[Close]],IF(表格4[[#This Row],[Suggestion]]="Sell",E1558+F1558*表格4[[#This Row],[Close]],E1558))</f>
        <v>7.5400000000372529</v>
      </c>
      <c r="F1559" s="1">
        <f>IF(表格4[[#This Row],[Suggestion]]="Buy",F1558+FLOOR(E1558/表格4[[#This Row],[Close]],1),IF(表格4[[#This Row],[Suggestion]]="Sell",0,F1558))</f>
        <v>1130</v>
      </c>
      <c r="G1559" s="5">
        <f>表格4[[#This Row],[Cash]]+表格4[[#This Row],[Stock Held]]*表格4[[#This Row],[Close]]</f>
        <v>75096.040000000037</v>
      </c>
      <c r="H1559" s="7">
        <f>(表格4[[#This Row],[Close]]-$B$2)/$B$2</f>
        <v>0.47830923248053392</v>
      </c>
      <c r="I1559" s="7">
        <f>(表格4[[#This Row],[Capital]]-$G$2)/$G$2</f>
        <v>-0.24903959999999964</v>
      </c>
    </row>
    <row r="1560" spans="1:9" x14ac:dyDescent="0.25">
      <c r="A1560" s="6">
        <v>40918</v>
      </c>
      <c r="B1560" s="1">
        <v>66.7</v>
      </c>
      <c r="C1560" s="4">
        <f t="shared" si="24"/>
        <v>66.55</v>
      </c>
      <c r="D1560" s="1" t="str">
        <f>IF(表格4[[#This Row],[Close]]&gt;表格4[[#This Row],[3-Day Average]],"Buy",IF(表格4[[#This Row],[Close]]&lt;表格4[[#This Row],[3-Day Average]],"Sell",""))</f>
        <v>Buy</v>
      </c>
      <c r="E1560" s="5">
        <f>IF(表格4[[#This Row],[Suggestion]]="Buy",E1559-FLOOR(E1559/表格4[[#This Row],[Close]],1)*表格4[[#This Row],[Close]],IF(表格4[[#This Row],[Suggestion]]="Sell",E1559+F1559*表格4[[#This Row],[Close]],E1559))</f>
        <v>7.5400000000372529</v>
      </c>
      <c r="F1560" s="1">
        <f>IF(表格4[[#This Row],[Suggestion]]="Buy",F1559+FLOOR(E1559/表格4[[#This Row],[Close]],1),IF(表格4[[#This Row],[Suggestion]]="Sell",0,F1559))</f>
        <v>1130</v>
      </c>
      <c r="G1560" s="5">
        <f>表格4[[#This Row],[Cash]]+表格4[[#This Row],[Stock Held]]*表格4[[#This Row],[Close]]</f>
        <v>75378.540000000037</v>
      </c>
      <c r="H1560" s="7">
        <f>(表格4[[#This Row],[Close]]-$B$2)/$B$2</f>
        <v>0.48387096774193544</v>
      </c>
      <c r="I1560" s="7">
        <f>(表格4[[#This Row],[Capital]]-$G$2)/$G$2</f>
        <v>-0.24621459999999962</v>
      </c>
    </row>
    <row r="1561" spans="1:9" x14ac:dyDescent="0.25">
      <c r="A1561" s="6">
        <v>40919</v>
      </c>
      <c r="B1561" s="1">
        <v>65.900000000000006</v>
      </c>
      <c r="C1561" s="4">
        <f t="shared" si="24"/>
        <v>66.350000000000009</v>
      </c>
      <c r="D1561" s="1" t="str">
        <f>IF(表格4[[#This Row],[Close]]&gt;表格4[[#This Row],[3-Day Average]],"Buy",IF(表格4[[#This Row],[Close]]&lt;表格4[[#This Row],[3-Day Average]],"Sell",""))</f>
        <v>Sell</v>
      </c>
      <c r="E1561" s="5">
        <f>IF(表格4[[#This Row],[Suggestion]]="Buy",E1560-FLOOR(E1560/表格4[[#This Row],[Close]],1)*表格4[[#This Row],[Close]],IF(表格4[[#This Row],[Suggestion]]="Sell",E1560+F1560*表格4[[#This Row],[Close]],E1560))</f>
        <v>74474.540000000037</v>
      </c>
      <c r="F1561" s="1">
        <f>IF(表格4[[#This Row],[Suggestion]]="Buy",F1560+FLOOR(E1560/表格4[[#This Row],[Close]],1),IF(表格4[[#This Row],[Suggestion]]="Sell",0,F1560))</f>
        <v>0</v>
      </c>
      <c r="G1561" s="5">
        <f>表格4[[#This Row],[Cash]]+表格4[[#This Row],[Stock Held]]*表格4[[#This Row],[Close]]</f>
        <v>74474.540000000037</v>
      </c>
      <c r="H1561" s="7">
        <f>(表格4[[#This Row],[Close]]-$B$2)/$B$2</f>
        <v>0.46607341490545051</v>
      </c>
      <c r="I1561" s="7">
        <f>(表格4[[#This Row],[Capital]]-$G$2)/$G$2</f>
        <v>-0.25525459999999961</v>
      </c>
    </row>
    <row r="1562" spans="1:9" x14ac:dyDescent="0.25">
      <c r="A1562" s="6">
        <v>40920</v>
      </c>
      <c r="B1562" s="1">
        <v>64.849999999999994</v>
      </c>
      <c r="C1562" s="4">
        <f t="shared" si="24"/>
        <v>65.816666666666677</v>
      </c>
      <c r="D1562" s="1" t="str">
        <f>IF(表格4[[#This Row],[Close]]&gt;表格4[[#This Row],[3-Day Average]],"Buy",IF(表格4[[#This Row],[Close]]&lt;表格4[[#This Row],[3-Day Average]],"Sell",""))</f>
        <v>Sell</v>
      </c>
      <c r="E1562" s="5">
        <f>IF(表格4[[#This Row],[Suggestion]]="Buy",E1561-FLOOR(E1561/表格4[[#This Row],[Close]],1)*表格4[[#This Row],[Close]],IF(表格4[[#This Row],[Suggestion]]="Sell",E1561+F1561*表格4[[#This Row],[Close]],E1561))</f>
        <v>74474.540000000037</v>
      </c>
      <c r="F1562" s="1">
        <f>IF(表格4[[#This Row],[Suggestion]]="Buy",F1561+FLOOR(E1561/表格4[[#This Row],[Close]],1),IF(表格4[[#This Row],[Suggestion]]="Sell",0,F1561))</f>
        <v>0</v>
      </c>
      <c r="G1562" s="5">
        <f>表格4[[#This Row],[Cash]]+表格4[[#This Row],[Stock Held]]*表格4[[#This Row],[Close]]</f>
        <v>74474.540000000037</v>
      </c>
      <c r="H1562" s="7">
        <f>(表格4[[#This Row],[Close]]-$B$2)/$B$2</f>
        <v>0.44271412680756372</v>
      </c>
      <c r="I1562" s="7">
        <f>(表格4[[#This Row],[Capital]]-$G$2)/$G$2</f>
        <v>-0.25525459999999961</v>
      </c>
    </row>
    <row r="1563" spans="1:9" x14ac:dyDescent="0.25">
      <c r="A1563" s="6">
        <v>40921</v>
      </c>
      <c r="B1563" s="1">
        <v>64.099999999999994</v>
      </c>
      <c r="C1563" s="4">
        <f t="shared" si="24"/>
        <v>64.95</v>
      </c>
      <c r="D1563" s="1" t="str">
        <f>IF(表格4[[#This Row],[Close]]&gt;表格4[[#This Row],[3-Day Average]],"Buy",IF(表格4[[#This Row],[Close]]&lt;表格4[[#This Row],[3-Day Average]],"Sell",""))</f>
        <v>Sell</v>
      </c>
      <c r="E1563" s="5">
        <f>IF(表格4[[#This Row],[Suggestion]]="Buy",E1562-FLOOR(E1562/表格4[[#This Row],[Close]],1)*表格4[[#This Row],[Close]],IF(表格4[[#This Row],[Suggestion]]="Sell",E1562+F1562*表格4[[#This Row],[Close]],E1562))</f>
        <v>74474.540000000037</v>
      </c>
      <c r="F1563" s="1">
        <f>IF(表格4[[#This Row],[Suggestion]]="Buy",F1562+FLOOR(E1562/表格4[[#This Row],[Close]],1),IF(表格4[[#This Row],[Suggestion]]="Sell",0,F1562))</f>
        <v>0</v>
      </c>
      <c r="G1563" s="5">
        <f>表格4[[#This Row],[Cash]]+表格4[[#This Row],[Stock Held]]*表格4[[#This Row],[Close]]</f>
        <v>74474.540000000037</v>
      </c>
      <c r="H1563" s="7">
        <f>(表格4[[#This Row],[Close]]-$B$2)/$B$2</f>
        <v>0.4260289210233591</v>
      </c>
      <c r="I1563" s="7">
        <f>(表格4[[#This Row],[Capital]]-$G$2)/$G$2</f>
        <v>-0.25525459999999961</v>
      </c>
    </row>
    <row r="1564" spans="1:9" x14ac:dyDescent="0.25">
      <c r="A1564" s="6">
        <v>40924</v>
      </c>
      <c r="B1564" s="1">
        <v>63.25</v>
      </c>
      <c r="C1564" s="4">
        <f t="shared" si="24"/>
        <v>64.066666666666663</v>
      </c>
      <c r="D1564" s="1" t="str">
        <f>IF(表格4[[#This Row],[Close]]&gt;表格4[[#This Row],[3-Day Average]],"Buy",IF(表格4[[#This Row],[Close]]&lt;表格4[[#This Row],[3-Day Average]],"Sell",""))</f>
        <v>Sell</v>
      </c>
      <c r="E1564" s="5">
        <f>IF(表格4[[#This Row],[Suggestion]]="Buy",E1563-FLOOR(E1563/表格4[[#This Row],[Close]],1)*表格4[[#This Row],[Close]],IF(表格4[[#This Row],[Suggestion]]="Sell",E1563+F1563*表格4[[#This Row],[Close]],E1563))</f>
        <v>74474.540000000037</v>
      </c>
      <c r="F1564" s="1">
        <f>IF(表格4[[#This Row],[Suggestion]]="Buy",F1563+FLOOR(E1563/表格4[[#This Row],[Close]],1),IF(表格4[[#This Row],[Suggestion]]="Sell",0,F1563))</f>
        <v>0</v>
      </c>
      <c r="G1564" s="5">
        <f>表格4[[#This Row],[Cash]]+表格4[[#This Row],[Stock Held]]*表格4[[#This Row],[Close]]</f>
        <v>74474.540000000037</v>
      </c>
      <c r="H1564" s="7">
        <f>(表格4[[#This Row],[Close]]-$B$2)/$B$2</f>
        <v>0.40711902113459392</v>
      </c>
      <c r="I1564" s="7">
        <f>(表格4[[#This Row],[Capital]]-$G$2)/$G$2</f>
        <v>-0.25525459999999961</v>
      </c>
    </row>
    <row r="1565" spans="1:9" x14ac:dyDescent="0.25">
      <c r="A1565" s="6">
        <v>40925</v>
      </c>
      <c r="B1565" s="1">
        <v>64.099999999999994</v>
      </c>
      <c r="C1565" s="4">
        <f t="shared" si="24"/>
        <v>63.816666666666663</v>
      </c>
      <c r="D1565" s="1" t="str">
        <f>IF(表格4[[#This Row],[Close]]&gt;表格4[[#This Row],[3-Day Average]],"Buy",IF(表格4[[#This Row],[Close]]&lt;表格4[[#This Row],[3-Day Average]],"Sell",""))</f>
        <v>Buy</v>
      </c>
      <c r="E1565" s="5">
        <f>IF(表格4[[#This Row],[Suggestion]]="Buy",E1564-FLOOR(E1564/表格4[[#This Row],[Close]],1)*表格4[[#This Row],[Close]],IF(表格4[[#This Row],[Suggestion]]="Sell",E1564+F1564*表格4[[#This Row],[Close]],E1564))</f>
        <v>54.440000000045984</v>
      </c>
      <c r="F1565" s="1">
        <f>IF(表格4[[#This Row],[Suggestion]]="Buy",F1564+FLOOR(E1564/表格4[[#This Row],[Close]],1),IF(表格4[[#This Row],[Suggestion]]="Sell",0,F1564))</f>
        <v>1161</v>
      </c>
      <c r="G1565" s="5">
        <f>表格4[[#This Row],[Cash]]+表格4[[#This Row],[Stock Held]]*表格4[[#This Row],[Close]]</f>
        <v>74474.540000000037</v>
      </c>
      <c r="H1565" s="7">
        <f>(表格4[[#This Row],[Close]]-$B$2)/$B$2</f>
        <v>0.4260289210233591</v>
      </c>
      <c r="I1565" s="7">
        <f>(表格4[[#This Row],[Capital]]-$G$2)/$G$2</f>
        <v>-0.25525459999999961</v>
      </c>
    </row>
    <row r="1566" spans="1:9" x14ac:dyDescent="0.25">
      <c r="A1566" s="6">
        <v>40926</v>
      </c>
      <c r="B1566" s="1">
        <v>62.95</v>
      </c>
      <c r="C1566" s="4">
        <f t="shared" si="24"/>
        <v>63.433333333333337</v>
      </c>
      <c r="D1566" s="1" t="str">
        <f>IF(表格4[[#This Row],[Close]]&gt;表格4[[#This Row],[3-Day Average]],"Buy",IF(表格4[[#This Row],[Close]]&lt;表格4[[#This Row],[3-Day Average]],"Sell",""))</f>
        <v>Sell</v>
      </c>
      <c r="E1566" s="5">
        <f>IF(表格4[[#This Row],[Suggestion]]="Buy",E1565-FLOOR(E1565/表格4[[#This Row],[Close]],1)*表格4[[#This Row],[Close]],IF(表格4[[#This Row],[Suggestion]]="Sell",E1565+F1565*表格4[[#This Row],[Close]],E1565))</f>
        <v>73139.390000000043</v>
      </c>
      <c r="F1566" s="1">
        <f>IF(表格4[[#This Row],[Suggestion]]="Buy",F1565+FLOOR(E1565/表格4[[#This Row],[Close]],1),IF(表格4[[#This Row],[Suggestion]]="Sell",0,F1565))</f>
        <v>0</v>
      </c>
      <c r="G1566" s="5">
        <f>表格4[[#This Row],[Cash]]+表格4[[#This Row],[Stock Held]]*表格4[[#This Row],[Close]]</f>
        <v>73139.390000000043</v>
      </c>
      <c r="H1566" s="7">
        <f>(表格4[[#This Row],[Close]]-$B$2)/$B$2</f>
        <v>0.40044493882091209</v>
      </c>
      <c r="I1566" s="7">
        <f>(表格4[[#This Row],[Capital]]-$G$2)/$G$2</f>
        <v>-0.26860609999999957</v>
      </c>
    </row>
    <row r="1567" spans="1:9" x14ac:dyDescent="0.25">
      <c r="A1567" s="6">
        <v>40927</v>
      </c>
      <c r="B1567" s="1">
        <v>62.3</v>
      </c>
      <c r="C1567" s="4">
        <f t="shared" si="24"/>
        <v>63.116666666666667</v>
      </c>
      <c r="D1567" s="1" t="str">
        <f>IF(表格4[[#This Row],[Close]]&gt;表格4[[#This Row],[3-Day Average]],"Buy",IF(表格4[[#This Row],[Close]]&lt;表格4[[#This Row],[3-Day Average]],"Sell",""))</f>
        <v>Sell</v>
      </c>
      <c r="E1567" s="5">
        <f>IF(表格4[[#This Row],[Suggestion]]="Buy",E1566-FLOOR(E1566/表格4[[#This Row],[Close]],1)*表格4[[#This Row],[Close]],IF(表格4[[#This Row],[Suggestion]]="Sell",E1566+F1566*表格4[[#This Row],[Close]],E1566))</f>
        <v>73139.390000000043</v>
      </c>
      <c r="F1567" s="1">
        <f>IF(表格4[[#This Row],[Suggestion]]="Buy",F1566+FLOOR(E1566/表格4[[#This Row],[Close]],1),IF(表格4[[#This Row],[Suggestion]]="Sell",0,F1566))</f>
        <v>0</v>
      </c>
      <c r="G1567" s="5">
        <f>表格4[[#This Row],[Cash]]+表格4[[#This Row],[Stock Held]]*表格4[[#This Row],[Close]]</f>
        <v>73139.390000000043</v>
      </c>
      <c r="H1567" s="7">
        <f>(表格4[[#This Row],[Close]]-$B$2)/$B$2</f>
        <v>0.38598442714126791</v>
      </c>
      <c r="I1567" s="7">
        <f>(表格4[[#This Row],[Capital]]-$G$2)/$G$2</f>
        <v>-0.26860609999999957</v>
      </c>
    </row>
    <row r="1568" spans="1:9" x14ac:dyDescent="0.25">
      <c r="A1568" s="6">
        <v>40928</v>
      </c>
      <c r="B1568" s="1">
        <v>62.75</v>
      </c>
      <c r="C1568" s="4">
        <f t="shared" si="24"/>
        <v>62.666666666666664</v>
      </c>
      <c r="D1568" s="1" t="str">
        <f>IF(表格4[[#This Row],[Close]]&gt;表格4[[#This Row],[3-Day Average]],"Buy",IF(表格4[[#This Row],[Close]]&lt;表格4[[#This Row],[3-Day Average]],"Sell",""))</f>
        <v>Buy</v>
      </c>
      <c r="E1568" s="5">
        <f>IF(表格4[[#This Row],[Suggestion]]="Buy",E1567-FLOOR(E1567/表格4[[#This Row],[Close]],1)*表格4[[#This Row],[Close]],IF(表格4[[#This Row],[Suggestion]]="Sell",E1567+F1567*表格4[[#This Row],[Close]],E1567))</f>
        <v>35.640000000043074</v>
      </c>
      <c r="F1568" s="1">
        <f>IF(表格4[[#This Row],[Suggestion]]="Buy",F1567+FLOOR(E1567/表格4[[#This Row],[Close]],1),IF(表格4[[#This Row],[Suggestion]]="Sell",0,F1567))</f>
        <v>1165</v>
      </c>
      <c r="G1568" s="5">
        <f>表格4[[#This Row],[Cash]]+表格4[[#This Row],[Stock Held]]*表格4[[#This Row],[Close]]</f>
        <v>73139.390000000043</v>
      </c>
      <c r="H1568" s="7">
        <f>(表格4[[#This Row],[Close]]-$B$2)/$B$2</f>
        <v>0.39599555061179081</v>
      </c>
      <c r="I1568" s="7">
        <f>(表格4[[#This Row],[Capital]]-$G$2)/$G$2</f>
        <v>-0.26860609999999957</v>
      </c>
    </row>
    <row r="1569" spans="1:9" x14ac:dyDescent="0.25">
      <c r="A1569" s="6">
        <v>40931</v>
      </c>
      <c r="B1569" s="1">
        <v>62.75</v>
      </c>
      <c r="C1569" s="4">
        <f t="shared" si="24"/>
        <v>62.6</v>
      </c>
      <c r="D1569" s="1" t="str">
        <f>IF(表格4[[#This Row],[Close]]&gt;表格4[[#This Row],[3-Day Average]],"Buy",IF(表格4[[#This Row],[Close]]&lt;表格4[[#This Row],[3-Day Average]],"Sell",""))</f>
        <v>Buy</v>
      </c>
      <c r="E1569" s="5">
        <f>IF(表格4[[#This Row],[Suggestion]]="Buy",E1568-FLOOR(E1568/表格4[[#This Row],[Close]],1)*表格4[[#This Row],[Close]],IF(表格4[[#This Row],[Suggestion]]="Sell",E1568+F1568*表格4[[#This Row],[Close]],E1568))</f>
        <v>35.640000000043074</v>
      </c>
      <c r="F1569" s="1">
        <f>IF(表格4[[#This Row],[Suggestion]]="Buy",F1568+FLOOR(E1568/表格4[[#This Row],[Close]],1),IF(表格4[[#This Row],[Suggestion]]="Sell",0,F1568))</f>
        <v>1165</v>
      </c>
      <c r="G1569" s="5">
        <f>表格4[[#This Row],[Cash]]+表格4[[#This Row],[Stock Held]]*表格4[[#This Row],[Close]]</f>
        <v>73139.390000000043</v>
      </c>
      <c r="H1569" s="7">
        <f>(表格4[[#This Row],[Close]]-$B$2)/$B$2</f>
        <v>0.39599555061179081</v>
      </c>
      <c r="I1569" s="7">
        <f>(表格4[[#This Row],[Capital]]-$G$2)/$G$2</f>
        <v>-0.26860609999999957</v>
      </c>
    </row>
    <row r="1570" spans="1:9" x14ac:dyDescent="0.25">
      <c r="A1570" s="6">
        <v>40932</v>
      </c>
      <c r="B1570" s="1">
        <v>62.75</v>
      </c>
      <c r="C1570" s="4">
        <f t="shared" si="24"/>
        <v>62.75</v>
      </c>
      <c r="D1570" s="1" t="str">
        <f>IF(表格4[[#This Row],[Close]]&gt;表格4[[#This Row],[3-Day Average]],"Buy",IF(表格4[[#This Row],[Close]]&lt;表格4[[#This Row],[3-Day Average]],"Sell",""))</f>
        <v/>
      </c>
      <c r="E1570" s="5">
        <f>IF(表格4[[#This Row],[Suggestion]]="Buy",E1569-FLOOR(E1569/表格4[[#This Row],[Close]],1)*表格4[[#This Row],[Close]],IF(表格4[[#This Row],[Suggestion]]="Sell",E1569+F1569*表格4[[#This Row],[Close]],E1569))</f>
        <v>35.640000000043074</v>
      </c>
      <c r="F1570" s="1">
        <f>IF(表格4[[#This Row],[Suggestion]]="Buy",F1569+FLOOR(E1569/表格4[[#This Row],[Close]],1),IF(表格4[[#This Row],[Suggestion]]="Sell",0,F1569))</f>
        <v>1165</v>
      </c>
      <c r="G1570" s="5">
        <f>表格4[[#This Row],[Cash]]+表格4[[#This Row],[Stock Held]]*表格4[[#This Row],[Close]]</f>
        <v>73139.390000000043</v>
      </c>
      <c r="H1570" s="7">
        <f>(表格4[[#This Row],[Close]]-$B$2)/$B$2</f>
        <v>0.39599555061179081</v>
      </c>
      <c r="I1570" s="7">
        <f>(表格4[[#This Row],[Capital]]-$G$2)/$G$2</f>
        <v>-0.26860609999999957</v>
      </c>
    </row>
    <row r="1571" spans="1:9" x14ac:dyDescent="0.25">
      <c r="A1571" s="6">
        <v>40933</v>
      </c>
      <c r="B1571" s="1">
        <v>62.75</v>
      </c>
      <c r="C1571" s="4">
        <f t="shared" si="24"/>
        <v>62.75</v>
      </c>
      <c r="D1571" s="1" t="str">
        <f>IF(表格4[[#This Row],[Close]]&gt;表格4[[#This Row],[3-Day Average]],"Buy",IF(表格4[[#This Row],[Close]]&lt;表格4[[#This Row],[3-Day Average]],"Sell",""))</f>
        <v/>
      </c>
      <c r="E1571" s="5">
        <f>IF(表格4[[#This Row],[Suggestion]]="Buy",E1570-FLOOR(E1570/表格4[[#This Row],[Close]],1)*表格4[[#This Row],[Close]],IF(表格4[[#This Row],[Suggestion]]="Sell",E1570+F1570*表格4[[#This Row],[Close]],E1570))</f>
        <v>35.640000000043074</v>
      </c>
      <c r="F1571" s="1">
        <f>IF(表格4[[#This Row],[Suggestion]]="Buy",F1570+FLOOR(E1570/表格4[[#This Row],[Close]],1),IF(表格4[[#This Row],[Suggestion]]="Sell",0,F1570))</f>
        <v>1165</v>
      </c>
      <c r="G1571" s="5">
        <f>表格4[[#This Row],[Cash]]+表格4[[#This Row],[Stock Held]]*表格4[[#This Row],[Close]]</f>
        <v>73139.390000000043</v>
      </c>
      <c r="H1571" s="7">
        <f>(表格4[[#This Row],[Close]]-$B$2)/$B$2</f>
        <v>0.39599555061179081</v>
      </c>
      <c r="I1571" s="7">
        <f>(表格4[[#This Row],[Capital]]-$G$2)/$G$2</f>
        <v>-0.26860609999999957</v>
      </c>
    </row>
    <row r="1572" spans="1:9" x14ac:dyDescent="0.25">
      <c r="A1572" s="6">
        <v>40934</v>
      </c>
      <c r="B1572" s="1">
        <v>62.45</v>
      </c>
      <c r="C1572" s="4">
        <f t="shared" si="24"/>
        <v>62.65</v>
      </c>
      <c r="D1572" s="1" t="str">
        <f>IF(表格4[[#This Row],[Close]]&gt;表格4[[#This Row],[3-Day Average]],"Buy",IF(表格4[[#This Row],[Close]]&lt;表格4[[#This Row],[3-Day Average]],"Sell",""))</f>
        <v>Sell</v>
      </c>
      <c r="E1572" s="5">
        <f>IF(表格4[[#This Row],[Suggestion]]="Buy",E1571-FLOOR(E1571/表格4[[#This Row],[Close]],1)*表格4[[#This Row],[Close]],IF(表格4[[#This Row],[Suggestion]]="Sell",E1571+F1571*表格4[[#This Row],[Close]],E1571))</f>
        <v>72789.890000000043</v>
      </c>
      <c r="F1572" s="1">
        <f>IF(表格4[[#This Row],[Suggestion]]="Buy",F1571+FLOOR(E1571/表格4[[#This Row],[Close]],1),IF(表格4[[#This Row],[Suggestion]]="Sell",0,F1571))</f>
        <v>0</v>
      </c>
      <c r="G1572" s="5">
        <f>表格4[[#This Row],[Cash]]+表格4[[#This Row],[Stock Held]]*表格4[[#This Row],[Close]]</f>
        <v>72789.890000000043</v>
      </c>
      <c r="H1572" s="7">
        <f>(表格4[[#This Row],[Close]]-$B$2)/$B$2</f>
        <v>0.38932146829810899</v>
      </c>
      <c r="I1572" s="7">
        <f>(表格4[[#This Row],[Capital]]-$G$2)/$G$2</f>
        <v>-0.2721010999999996</v>
      </c>
    </row>
    <row r="1573" spans="1:9" x14ac:dyDescent="0.25">
      <c r="A1573" s="6">
        <v>40935</v>
      </c>
      <c r="B1573" s="1">
        <v>63</v>
      </c>
      <c r="C1573" s="4">
        <f t="shared" si="24"/>
        <v>62.733333333333327</v>
      </c>
      <c r="D1573" s="1" t="str">
        <f>IF(表格4[[#This Row],[Close]]&gt;表格4[[#This Row],[3-Day Average]],"Buy",IF(表格4[[#This Row],[Close]]&lt;表格4[[#This Row],[3-Day Average]],"Sell",""))</f>
        <v>Buy</v>
      </c>
      <c r="E1573" s="5">
        <f>IF(表格4[[#This Row],[Suggestion]]="Buy",E1572-FLOOR(E1572/表格4[[#This Row],[Close]],1)*表格4[[#This Row],[Close]],IF(表格4[[#This Row],[Suggestion]]="Sell",E1572+F1572*表格4[[#This Row],[Close]],E1572))</f>
        <v>24.890000000043074</v>
      </c>
      <c r="F1573" s="1">
        <f>IF(表格4[[#This Row],[Suggestion]]="Buy",F1572+FLOOR(E1572/表格4[[#This Row],[Close]],1),IF(表格4[[#This Row],[Suggestion]]="Sell",0,F1572))</f>
        <v>1155</v>
      </c>
      <c r="G1573" s="5">
        <f>表格4[[#This Row],[Cash]]+表格4[[#This Row],[Stock Held]]*表格4[[#This Row],[Close]]</f>
        <v>72789.890000000043</v>
      </c>
      <c r="H1573" s="7">
        <f>(表格4[[#This Row],[Close]]-$B$2)/$B$2</f>
        <v>0.40155728587319234</v>
      </c>
      <c r="I1573" s="7">
        <f>(表格4[[#This Row],[Capital]]-$G$2)/$G$2</f>
        <v>-0.2721010999999996</v>
      </c>
    </row>
    <row r="1574" spans="1:9" x14ac:dyDescent="0.25">
      <c r="A1574" s="6">
        <v>40938</v>
      </c>
      <c r="B1574" s="1">
        <v>64</v>
      </c>
      <c r="C1574" s="4">
        <f t="shared" si="24"/>
        <v>63.15</v>
      </c>
      <c r="D1574" s="1" t="str">
        <f>IF(表格4[[#This Row],[Close]]&gt;表格4[[#This Row],[3-Day Average]],"Buy",IF(表格4[[#This Row],[Close]]&lt;表格4[[#This Row],[3-Day Average]],"Sell",""))</f>
        <v>Buy</v>
      </c>
      <c r="E1574" s="5">
        <f>IF(表格4[[#This Row],[Suggestion]]="Buy",E1573-FLOOR(E1573/表格4[[#This Row],[Close]],1)*表格4[[#This Row],[Close]],IF(表格4[[#This Row],[Suggestion]]="Sell",E1573+F1573*表格4[[#This Row],[Close]],E1573))</f>
        <v>24.890000000043074</v>
      </c>
      <c r="F1574" s="1">
        <f>IF(表格4[[#This Row],[Suggestion]]="Buy",F1573+FLOOR(E1573/表格4[[#This Row],[Close]],1),IF(表格4[[#This Row],[Suggestion]]="Sell",0,F1573))</f>
        <v>1155</v>
      </c>
      <c r="G1574" s="5">
        <f>表格4[[#This Row],[Cash]]+表格4[[#This Row],[Stock Held]]*表格4[[#This Row],[Close]]</f>
        <v>73944.890000000043</v>
      </c>
      <c r="H1574" s="7">
        <f>(表格4[[#This Row],[Close]]-$B$2)/$B$2</f>
        <v>0.4238042269187986</v>
      </c>
      <c r="I1574" s="7">
        <f>(表格4[[#This Row],[Capital]]-$G$2)/$G$2</f>
        <v>-0.26055109999999959</v>
      </c>
    </row>
    <row r="1575" spans="1:9" x14ac:dyDescent="0.25">
      <c r="A1575" s="6">
        <v>40939</v>
      </c>
      <c r="B1575" s="1">
        <v>63.5</v>
      </c>
      <c r="C1575" s="4">
        <f t="shared" si="24"/>
        <v>63.5</v>
      </c>
      <c r="D1575" s="1" t="str">
        <f>IF(表格4[[#This Row],[Close]]&gt;表格4[[#This Row],[3-Day Average]],"Buy",IF(表格4[[#This Row],[Close]]&lt;表格4[[#This Row],[3-Day Average]],"Sell",""))</f>
        <v/>
      </c>
      <c r="E1575" s="5">
        <f>IF(表格4[[#This Row],[Suggestion]]="Buy",E1574-FLOOR(E1574/表格4[[#This Row],[Close]],1)*表格4[[#This Row],[Close]],IF(表格4[[#This Row],[Suggestion]]="Sell",E1574+F1574*表格4[[#This Row],[Close]],E1574))</f>
        <v>24.890000000043074</v>
      </c>
      <c r="F1575" s="1">
        <f>IF(表格4[[#This Row],[Suggestion]]="Buy",F1574+FLOOR(E1574/表格4[[#This Row],[Close]],1),IF(表格4[[#This Row],[Suggestion]]="Sell",0,F1574))</f>
        <v>1155</v>
      </c>
      <c r="G1575" s="5">
        <f>表格4[[#This Row],[Cash]]+表格4[[#This Row],[Stock Held]]*表格4[[#This Row],[Close]]</f>
        <v>73367.390000000043</v>
      </c>
      <c r="H1575" s="7">
        <f>(表格4[[#This Row],[Close]]-$B$2)/$B$2</f>
        <v>0.41268075639599544</v>
      </c>
      <c r="I1575" s="7">
        <f>(表格4[[#This Row],[Capital]]-$G$2)/$G$2</f>
        <v>-0.26632609999999957</v>
      </c>
    </row>
    <row r="1576" spans="1:9" x14ac:dyDescent="0.25">
      <c r="A1576" s="6">
        <v>40940</v>
      </c>
      <c r="B1576" s="1">
        <v>63.75</v>
      </c>
      <c r="C1576" s="4">
        <f t="shared" si="24"/>
        <v>63.75</v>
      </c>
      <c r="D1576" s="1" t="str">
        <f>IF(表格4[[#This Row],[Close]]&gt;表格4[[#This Row],[3-Day Average]],"Buy",IF(表格4[[#This Row],[Close]]&lt;表格4[[#This Row],[3-Day Average]],"Sell",""))</f>
        <v/>
      </c>
      <c r="E1576" s="5">
        <f>IF(表格4[[#This Row],[Suggestion]]="Buy",E1575-FLOOR(E1575/表格4[[#This Row],[Close]],1)*表格4[[#This Row],[Close]],IF(表格4[[#This Row],[Suggestion]]="Sell",E1575+F1575*表格4[[#This Row],[Close]],E1575))</f>
        <v>24.890000000043074</v>
      </c>
      <c r="F1576" s="1">
        <f>IF(表格4[[#This Row],[Suggestion]]="Buy",F1575+FLOOR(E1575/表格4[[#This Row],[Close]],1),IF(表格4[[#This Row],[Suggestion]]="Sell",0,F1575))</f>
        <v>1155</v>
      </c>
      <c r="G1576" s="5">
        <f>表格4[[#This Row],[Cash]]+表格4[[#This Row],[Stock Held]]*表格4[[#This Row],[Close]]</f>
        <v>73656.140000000043</v>
      </c>
      <c r="H1576" s="7">
        <f>(表格4[[#This Row],[Close]]-$B$2)/$B$2</f>
        <v>0.41824249165739702</v>
      </c>
      <c r="I1576" s="7">
        <f>(表格4[[#This Row],[Capital]]-$G$2)/$G$2</f>
        <v>-0.26343859999999958</v>
      </c>
    </row>
    <row r="1577" spans="1:9" x14ac:dyDescent="0.25">
      <c r="A1577" s="6">
        <v>40941</v>
      </c>
      <c r="B1577" s="1">
        <v>63.35</v>
      </c>
      <c r="C1577" s="4">
        <f t="shared" si="24"/>
        <v>63.533333333333331</v>
      </c>
      <c r="D1577" s="1" t="str">
        <f>IF(表格4[[#This Row],[Close]]&gt;表格4[[#This Row],[3-Day Average]],"Buy",IF(表格4[[#This Row],[Close]]&lt;表格4[[#This Row],[3-Day Average]],"Sell",""))</f>
        <v>Sell</v>
      </c>
      <c r="E1577" s="5">
        <f>IF(表格4[[#This Row],[Suggestion]]="Buy",E1576-FLOOR(E1576/表格4[[#This Row],[Close]],1)*表格4[[#This Row],[Close]],IF(表格4[[#This Row],[Suggestion]]="Sell",E1576+F1576*表格4[[#This Row],[Close]],E1576))</f>
        <v>73194.140000000043</v>
      </c>
      <c r="F1577" s="1">
        <f>IF(表格4[[#This Row],[Suggestion]]="Buy",F1576+FLOOR(E1576/表格4[[#This Row],[Close]],1),IF(表格4[[#This Row],[Suggestion]]="Sell",0,F1576))</f>
        <v>0</v>
      </c>
      <c r="G1577" s="5">
        <f>表格4[[#This Row],[Cash]]+表格4[[#This Row],[Stock Held]]*表格4[[#This Row],[Close]]</f>
        <v>73194.140000000043</v>
      </c>
      <c r="H1577" s="7">
        <f>(表格4[[#This Row],[Close]]-$B$2)/$B$2</f>
        <v>0.40934371523915458</v>
      </c>
      <c r="I1577" s="7">
        <f>(表格4[[#This Row],[Capital]]-$G$2)/$G$2</f>
        <v>-0.26805859999999959</v>
      </c>
    </row>
    <row r="1578" spans="1:9" x14ac:dyDescent="0.25">
      <c r="A1578" s="6">
        <v>40942</v>
      </c>
      <c r="B1578" s="1">
        <v>63.1</v>
      </c>
      <c r="C1578" s="4">
        <f t="shared" si="24"/>
        <v>63.4</v>
      </c>
      <c r="D1578" s="1" t="str">
        <f>IF(表格4[[#This Row],[Close]]&gt;表格4[[#This Row],[3-Day Average]],"Buy",IF(表格4[[#This Row],[Close]]&lt;表格4[[#This Row],[3-Day Average]],"Sell",""))</f>
        <v>Sell</v>
      </c>
      <c r="E1578" s="5">
        <f>IF(表格4[[#This Row],[Suggestion]]="Buy",E1577-FLOOR(E1577/表格4[[#This Row],[Close]],1)*表格4[[#This Row],[Close]],IF(表格4[[#This Row],[Suggestion]]="Sell",E1577+F1577*表格4[[#This Row],[Close]],E1577))</f>
        <v>73194.140000000043</v>
      </c>
      <c r="F1578" s="1">
        <f>IF(表格4[[#This Row],[Suggestion]]="Buy",F1577+FLOOR(E1577/表格4[[#This Row],[Close]],1),IF(表格4[[#This Row],[Suggestion]]="Sell",0,F1577))</f>
        <v>0</v>
      </c>
      <c r="G1578" s="5">
        <f>表格4[[#This Row],[Cash]]+表格4[[#This Row],[Stock Held]]*表格4[[#This Row],[Close]]</f>
        <v>73194.140000000043</v>
      </c>
      <c r="H1578" s="7">
        <f>(表格4[[#This Row],[Close]]-$B$2)/$B$2</f>
        <v>0.403781979977753</v>
      </c>
      <c r="I1578" s="7">
        <f>(表格4[[#This Row],[Capital]]-$G$2)/$G$2</f>
        <v>-0.26805859999999959</v>
      </c>
    </row>
    <row r="1579" spans="1:9" x14ac:dyDescent="0.25">
      <c r="A1579" s="6">
        <v>40945</v>
      </c>
      <c r="B1579" s="1">
        <v>63</v>
      </c>
      <c r="C1579" s="4">
        <f t="shared" si="24"/>
        <v>63.15</v>
      </c>
      <c r="D1579" s="1" t="str">
        <f>IF(表格4[[#This Row],[Close]]&gt;表格4[[#This Row],[3-Day Average]],"Buy",IF(表格4[[#This Row],[Close]]&lt;表格4[[#This Row],[3-Day Average]],"Sell",""))</f>
        <v>Sell</v>
      </c>
      <c r="E1579" s="5">
        <f>IF(表格4[[#This Row],[Suggestion]]="Buy",E1578-FLOOR(E1578/表格4[[#This Row],[Close]],1)*表格4[[#This Row],[Close]],IF(表格4[[#This Row],[Suggestion]]="Sell",E1578+F1578*表格4[[#This Row],[Close]],E1578))</f>
        <v>73194.140000000043</v>
      </c>
      <c r="F1579" s="1">
        <f>IF(表格4[[#This Row],[Suggestion]]="Buy",F1578+FLOOR(E1578/表格4[[#This Row],[Close]],1),IF(表格4[[#This Row],[Suggestion]]="Sell",0,F1578))</f>
        <v>0</v>
      </c>
      <c r="G1579" s="5">
        <f>表格4[[#This Row],[Cash]]+表格4[[#This Row],[Stock Held]]*表格4[[#This Row],[Close]]</f>
        <v>73194.140000000043</v>
      </c>
      <c r="H1579" s="7">
        <f>(表格4[[#This Row],[Close]]-$B$2)/$B$2</f>
        <v>0.40155728587319234</v>
      </c>
      <c r="I1579" s="7">
        <f>(表格4[[#This Row],[Capital]]-$G$2)/$G$2</f>
        <v>-0.26805859999999959</v>
      </c>
    </row>
    <row r="1580" spans="1:9" x14ac:dyDescent="0.25">
      <c r="A1580" s="6">
        <v>40946</v>
      </c>
      <c r="B1580" s="1">
        <v>63.6</v>
      </c>
      <c r="C1580" s="4">
        <f t="shared" si="24"/>
        <v>63.233333333333327</v>
      </c>
      <c r="D1580" s="1" t="str">
        <f>IF(表格4[[#This Row],[Close]]&gt;表格4[[#This Row],[3-Day Average]],"Buy",IF(表格4[[#This Row],[Close]]&lt;表格4[[#This Row],[3-Day Average]],"Sell",""))</f>
        <v>Buy</v>
      </c>
      <c r="E1580" s="5">
        <f>IF(表格4[[#This Row],[Suggestion]]="Buy",E1579-FLOOR(E1579/表格4[[#This Row],[Close]],1)*表格4[[#This Row],[Close]],IF(表格4[[#This Row],[Suggestion]]="Sell",E1579+F1579*表格4[[#This Row],[Close]],E1579))</f>
        <v>54.140000000043074</v>
      </c>
      <c r="F1580" s="1">
        <f>IF(表格4[[#This Row],[Suggestion]]="Buy",F1579+FLOOR(E1579/表格4[[#This Row],[Close]],1),IF(表格4[[#This Row],[Suggestion]]="Sell",0,F1579))</f>
        <v>1150</v>
      </c>
      <c r="G1580" s="5">
        <f>表格4[[#This Row],[Cash]]+表格4[[#This Row],[Stock Held]]*表格4[[#This Row],[Close]]</f>
        <v>73194.140000000043</v>
      </c>
      <c r="H1580" s="7">
        <f>(表格4[[#This Row],[Close]]-$B$2)/$B$2</f>
        <v>0.41490545050055611</v>
      </c>
      <c r="I1580" s="7">
        <f>(表格4[[#This Row],[Capital]]-$G$2)/$G$2</f>
        <v>-0.26805859999999959</v>
      </c>
    </row>
    <row r="1581" spans="1:9" x14ac:dyDescent="0.25">
      <c r="A1581" s="6">
        <v>40947</v>
      </c>
      <c r="B1581" s="1">
        <v>63.65</v>
      </c>
      <c r="C1581" s="4">
        <f t="shared" si="24"/>
        <v>63.416666666666664</v>
      </c>
      <c r="D1581" s="1" t="str">
        <f>IF(表格4[[#This Row],[Close]]&gt;表格4[[#This Row],[3-Day Average]],"Buy",IF(表格4[[#This Row],[Close]]&lt;表格4[[#This Row],[3-Day Average]],"Sell",""))</f>
        <v>Buy</v>
      </c>
      <c r="E1581" s="5">
        <f>IF(表格4[[#This Row],[Suggestion]]="Buy",E1580-FLOOR(E1580/表格4[[#This Row],[Close]],1)*表格4[[#This Row],[Close]],IF(表格4[[#This Row],[Suggestion]]="Sell",E1580+F1580*表格4[[#This Row],[Close]],E1580))</f>
        <v>54.140000000043074</v>
      </c>
      <c r="F1581" s="1">
        <f>IF(表格4[[#This Row],[Suggestion]]="Buy",F1580+FLOOR(E1580/表格4[[#This Row],[Close]],1),IF(表格4[[#This Row],[Suggestion]]="Sell",0,F1580))</f>
        <v>1150</v>
      </c>
      <c r="G1581" s="5">
        <f>表格4[[#This Row],[Cash]]+表格4[[#This Row],[Stock Held]]*表格4[[#This Row],[Close]]</f>
        <v>73251.640000000043</v>
      </c>
      <c r="H1581" s="7">
        <f>(表格4[[#This Row],[Close]]-$B$2)/$B$2</f>
        <v>0.41601779755283635</v>
      </c>
      <c r="I1581" s="7">
        <f>(表格4[[#This Row],[Capital]]-$G$2)/$G$2</f>
        <v>-0.26748359999999954</v>
      </c>
    </row>
    <row r="1582" spans="1:9" x14ac:dyDescent="0.25">
      <c r="A1582" s="6">
        <v>40948</v>
      </c>
      <c r="B1582" s="1">
        <v>63.6</v>
      </c>
      <c r="C1582" s="4">
        <f t="shared" si="24"/>
        <v>63.616666666666667</v>
      </c>
      <c r="D1582" s="1" t="str">
        <f>IF(表格4[[#This Row],[Close]]&gt;表格4[[#This Row],[3-Day Average]],"Buy",IF(表格4[[#This Row],[Close]]&lt;表格4[[#This Row],[3-Day Average]],"Sell",""))</f>
        <v>Sell</v>
      </c>
      <c r="E1582" s="5">
        <f>IF(表格4[[#This Row],[Suggestion]]="Buy",E1581-FLOOR(E1581/表格4[[#This Row],[Close]],1)*表格4[[#This Row],[Close]],IF(表格4[[#This Row],[Suggestion]]="Sell",E1581+F1581*表格4[[#This Row],[Close]],E1581))</f>
        <v>73194.140000000043</v>
      </c>
      <c r="F1582" s="1">
        <f>IF(表格4[[#This Row],[Suggestion]]="Buy",F1581+FLOOR(E1581/表格4[[#This Row],[Close]],1),IF(表格4[[#This Row],[Suggestion]]="Sell",0,F1581))</f>
        <v>0</v>
      </c>
      <c r="G1582" s="5">
        <f>表格4[[#This Row],[Cash]]+表格4[[#This Row],[Stock Held]]*表格4[[#This Row],[Close]]</f>
        <v>73194.140000000043</v>
      </c>
      <c r="H1582" s="7">
        <f>(表格4[[#This Row],[Close]]-$B$2)/$B$2</f>
        <v>0.41490545050055611</v>
      </c>
      <c r="I1582" s="7">
        <f>(表格4[[#This Row],[Capital]]-$G$2)/$G$2</f>
        <v>-0.26805859999999959</v>
      </c>
    </row>
    <row r="1583" spans="1:9" x14ac:dyDescent="0.25">
      <c r="A1583" s="6">
        <v>40949</v>
      </c>
      <c r="B1583" s="1">
        <v>64.05</v>
      </c>
      <c r="C1583" s="4">
        <f t="shared" si="24"/>
        <v>63.766666666666673</v>
      </c>
      <c r="D1583" s="1" t="str">
        <f>IF(表格4[[#This Row],[Close]]&gt;表格4[[#This Row],[3-Day Average]],"Buy",IF(表格4[[#This Row],[Close]]&lt;表格4[[#This Row],[3-Day Average]],"Sell",""))</f>
        <v>Buy</v>
      </c>
      <c r="E1583" s="5">
        <f>IF(表格4[[#This Row],[Suggestion]]="Buy",E1582-FLOOR(E1582/表格4[[#This Row],[Close]],1)*表格4[[#This Row],[Close]],IF(表格4[[#This Row],[Suggestion]]="Sell",E1582+F1582*表格4[[#This Row],[Close]],E1582))</f>
        <v>49.040000000051805</v>
      </c>
      <c r="F1583" s="1">
        <f>IF(表格4[[#This Row],[Suggestion]]="Buy",F1582+FLOOR(E1582/表格4[[#This Row],[Close]],1),IF(表格4[[#This Row],[Suggestion]]="Sell",0,F1582))</f>
        <v>1142</v>
      </c>
      <c r="G1583" s="5">
        <f>表格4[[#This Row],[Cash]]+表格4[[#This Row],[Stock Held]]*表格4[[#This Row],[Close]]</f>
        <v>73194.140000000043</v>
      </c>
      <c r="H1583" s="7">
        <f>(表格4[[#This Row],[Close]]-$B$2)/$B$2</f>
        <v>0.42491657397107885</v>
      </c>
      <c r="I1583" s="7">
        <f>(表格4[[#This Row],[Capital]]-$G$2)/$G$2</f>
        <v>-0.26805859999999959</v>
      </c>
    </row>
    <row r="1584" spans="1:9" x14ac:dyDescent="0.25">
      <c r="A1584" s="6">
        <v>40952</v>
      </c>
      <c r="B1584" s="1">
        <v>64.7</v>
      </c>
      <c r="C1584" s="4">
        <f t="shared" si="24"/>
        <v>64.116666666666674</v>
      </c>
      <c r="D1584" s="1" t="str">
        <f>IF(表格4[[#This Row],[Close]]&gt;表格4[[#This Row],[3-Day Average]],"Buy",IF(表格4[[#This Row],[Close]]&lt;表格4[[#This Row],[3-Day Average]],"Sell",""))</f>
        <v>Buy</v>
      </c>
      <c r="E1584" s="5">
        <f>IF(表格4[[#This Row],[Suggestion]]="Buy",E1583-FLOOR(E1583/表格4[[#This Row],[Close]],1)*表格4[[#This Row],[Close]],IF(表格4[[#This Row],[Suggestion]]="Sell",E1583+F1583*表格4[[#This Row],[Close]],E1583))</f>
        <v>49.040000000051805</v>
      </c>
      <c r="F1584" s="1">
        <f>IF(表格4[[#This Row],[Suggestion]]="Buy",F1583+FLOOR(E1583/表格4[[#This Row],[Close]],1),IF(表格4[[#This Row],[Suggestion]]="Sell",0,F1583))</f>
        <v>1142</v>
      </c>
      <c r="G1584" s="5">
        <f>表格4[[#This Row],[Cash]]+表格4[[#This Row],[Stock Held]]*表格4[[#This Row],[Close]]</f>
        <v>73936.440000000061</v>
      </c>
      <c r="H1584" s="7">
        <f>(表格4[[#This Row],[Close]]-$B$2)/$B$2</f>
        <v>0.43937708565072298</v>
      </c>
      <c r="I1584" s="7">
        <f>(表格4[[#This Row],[Capital]]-$G$2)/$G$2</f>
        <v>-0.26063559999999941</v>
      </c>
    </row>
    <row r="1585" spans="1:9" x14ac:dyDescent="0.25">
      <c r="A1585" s="6">
        <v>40953</v>
      </c>
      <c r="B1585" s="1">
        <v>64.650000000000006</v>
      </c>
      <c r="C1585" s="4">
        <f t="shared" si="24"/>
        <v>64.466666666666669</v>
      </c>
      <c r="D1585" s="1" t="str">
        <f>IF(表格4[[#This Row],[Close]]&gt;表格4[[#This Row],[3-Day Average]],"Buy",IF(表格4[[#This Row],[Close]]&lt;表格4[[#This Row],[3-Day Average]],"Sell",""))</f>
        <v>Buy</v>
      </c>
      <c r="E1585" s="5">
        <f>IF(表格4[[#This Row],[Suggestion]]="Buy",E1584-FLOOR(E1584/表格4[[#This Row],[Close]],1)*表格4[[#This Row],[Close]],IF(表格4[[#This Row],[Suggestion]]="Sell",E1584+F1584*表格4[[#This Row],[Close]],E1584))</f>
        <v>49.040000000051805</v>
      </c>
      <c r="F1585" s="1">
        <f>IF(表格4[[#This Row],[Suggestion]]="Buy",F1584+FLOOR(E1584/表格4[[#This Row],[Close]],1),IF(表格4[[#This Row],[Suggestion]]="Sell",0,F1584))</f>
        <v>1142</v>
      </c>
      <c r="G1585" s="5">
        <f>表格4[[#This Row],[Cash]]+表格4[[#This Row],[Stock Held]]*表格4[[#This Row],[Close]]</f>
        <v>73879.340000000055</v>
      </c>
      <c r="H1585" s="7">
        <f>(表格4[[#This Row],[Close]]-$B$2)/$B$2</f>
        <v>0.43826473859844273</v>
      </c>
      <c r="I1585" s="7">
        <f>(表格4[[#This Row],[Capital]]-$G$2)/$G$2</f>
        <v>-0.26120659999999946</v>
      </c>
    </row>
    <row r="1586" spans="1:9" x14ac:dyDescent="0.25">
      <c r="A1586" s="6">
        <v>40954</v>
      </c>
      <c r="B1586" s="1">
        <v>65.150000000000006</v>
      </c>
      <c r="C1586" s="4">
        <f t="shared" si="24"/>
        <v>64.833333333333343</v>
      </c>
      <c r="D1586" s="1" t="str">
        <f>IF(表格4[[#This Row],[Close]]&gt;表格4[[#This Row],[3-Day Average]],"Buy",IF(表格4[[#This Row],[Close]]&lt;表格4[[#This Row],[3-Day Average]],"Sell",""))</f>
        <v>Buy</v>
      </c>
      <c r="E1586" s="5">
        <f>IF(表格4[[#This Row],[Suggestion]]="Buy",E1585-FLOOR(E1585/表格4[[#This Row],[Close]],1)*表格4[[#This Row],[Close]],IF(表格4[[#This Row],[Suggestion]]="Sell",E1585+F1585*表格4[[#This Row],[Close]],E1585))</f>
        <v>49.040000000051805</v>
      </c>
      <c r="F1586" s="1">
        <f>IF(表格4[[#This Row],[Suggestion]]="Buy",F1585+FLOOR(E1585/表格4[[#This Row],[Close]],1),IF(表格4[[#This Row],[Suggestion]]="Sell",0,F1585))</f>
        <v>1142</v>
      </c>
      <c r="G1586" s="5">
        <f>表格4[[#This Row],[Cash]]+表格4[[#This Row],[Stock Held]]*表格4[[#This Row],[Close]]</f>
        <v>74450.340000000055</v>
      </c>
      <c r="H1586" s="7">
        <f>(表格4[[#This Row],[Close]]-$B$2)/$B$2</f>
        <v>0.44938820912124589</v>
      </c>
      <c r="I1586" s="7">
        <f>(表格4[[#This Row],[Capital]]-$G$2)/$G$2</f>
        <v>-0.25549659999999946</v>
      </c>
    </row>
    <row r="1587" spans="1:9" x14ac:dyDescent="0.25">
      <c r="A1587" s="6">
        <v>40955</v>
      </c>
      <c r="B1587" s="1">
        <v>65.150000000000006</v>
      </c>
      <c r="C1587" s="4">
        <f t="shared" si="24"/>
        <v>64.983333333333334</v>
      </c>
      <c r="D1587" s="1" t="str">
        <f>IF(表格4[[#This Row],[Close]]&gt;表格4[[#This Row],[3-Day Average]],"Buy",IF(表格4[[#This Row],[Close]]&lt;表格4[[#This Row],[3-Day Average]],"Sell",""))</f>
        <v>Buy</v>
      </c>
      <c r="E1587" s="5">
        <f>IF(表格4[[#This Row],[Suggestion]]="Buy",E1586-FLOOR(E1586/表格4[[#This Row],[Close]],1)*表格4[[#This Row],[Close]],IF(表格4[[#This Row],[Suggestion]]="Sell",E1586+F1586*表格4[[#This Row],[Close]],E1586))</f>
        <v>49.040000000051805</v>
      </c>
      <c r="F1587" s="1">
        <f>IF(表格4[[#This Row],[Suggestion]]="Buy",F1586+FLOOR(E1586/表格4[[#This Row],[Close]],1),IF(表格4[[#This Row],[Suggestion]]="Sell",0,F1586))</f>
        <v>1142</v>
      </c>
      <c r="G1587" s="5">
        <f>表格4[[#This Row],[Cash]]+表格4[[#This Row],[Stock Held]]*表格4[[#This Row],[Close]]</f>
        <v>74450.340000000055</v>
      </c>
      <c r="H1587" s="7">
        <f>(表格4[[#This Row],[Close]]-$B$2)/$B$2</f>
        <v>0.44938820912124589</v>
      </c>
      <c r="I1587" s="7">
        <f>(表格4[[#This Row],[Capital]]-$G$2)/$G$2</f>
        <v>-0.25549659999999946</v>
      </c>
    </row>
    <row r="1588" spans="1:9" x14ac:dyDescent="0.25">
      <c r="A1588" s="6">
        <v>40956</v>
      </c>
      <c r="B1588" s="1">
        <v>65.25</v>
      </c>
      <c r="C1588" s="4">
        <f t="shared" si="24"/>
        <v>65.183333333333337</v>
      </c>
      <c r="D1588" s="1" t="str">
        <f>IF(表格4[[#This Row],[Close]]&gt;表格4[[#This Row],[3-Day Average]],"Buy",IF(表格4[[#This Row],[Close]]&lt;表格4[[#This Row],[3-Day Average]],"Sell",""))</f>
        <v>Buy</v>
      </c>
      <c r="E1588" s="5">
        <f>IF(表格4[[#This Row],[Suggestion]]="Buy",E1587-FLOOR(E1587/表格4[[#This Row],[Close]],1)*表格4[[#This Row],[Close]],IF(表格4[[#This Row],[Suggestion]]="Sell",E1587+F1587*表格4[[#This Row],[Close]],E1587))</f>
        <v>49.040000000051805</v>
      </c>
      <c r="F1588" s="1">
        <f>IF(表格4[[#This Row],[Suggestion]]="Buy",F1587+FLOOR(E1587/表格4[[#This Row],[Close]],1),IF(表格4[[#This Row],[Suggestion]]="Sell",0,F1587))</f>
        <v>1142</v>
      </c>
      <c r="G1588" s="5">
        <f>表格4[[#This Row],[Cash]]+表格4[[#This Row],[Stock Held]]*表格4[[#This Row],[Close]]</f>
        <v>74564.540000000052</v>
      </c>
      <c r="H1588" s="7">
        <f>(表格4[[#This Row],[Close]]-$B$2)/$B$2</f>
        <v>0.45161290322580638</v>
      </c>
      <c r="I1588" s="7">
        <f>(表格4[[#This Row],[Capital]]-$G$2)/$G$2</f>
        <v>-0.25435459999999949</v>
      </c>
    </row>
    <row r="1589" spans="1:9" x14ac:dyDescent="0.25">
      <c r="A1589" s="6">
        <v>40959</v>
      </c>
      <c r="B1589" s="1">
        <v>65.400000000000006</v>
      </c>
      <c r="C1589" s="4">
        <f t="shared" si="24"/>
        <v>65.266666666666666</v>
      </c>
      <c r="D1589" s="1" t="str">
        <f>IF(表格4[[#This Row],[Close]]&gt;表格4[[#This Row],[3-Day Average]],"Buy",IF(表格4[[#This Row],[Close]]&lt;表格4[[#This Row],[3-Day Average]],"Sell",""))</f>
        <v>Buy</v>
      </c>
      <c r="E1589" s="5">
        <f>IF(表格4[[#This Row],[Suggestion]]="Buy",E1588-FLOOR(E1588/表格4[[#This Row],[Close]],1)*表格4[[#This Row],[Close]],IF(表格4[[#This Row],[Suggestion]]="Sell",E1588+F1588*表格4[[#This Row],[Close]],E1588))</f>
        <v>49.040000000051805</v>
      </c>
      <c r="F1589" s="1">
        <f>IF(表格4[[#This Row],[Suggestion]]="Buy",F1588+FLOOR(E1588/表格4[[#This Row],[Close]],1),IF(表格4[[#This Row],[Suggestion]]="Sell",0,F1588))</f>
        <v>1142</v>
      </c>
      <c r="G1589" s="5">
        <f>表格4[[#This Row],[Cash]]+表格4[[#This Row],[Stock Held]]*表格4[[#This Row],[Close]]</f>
        <v>74735.840000000055</v>
      </c>
      <c r="H1589" s="7">
        <f>(表格4[[#This Row],[Close]]-$B$2)/$B$2</f>
        <v>0.45494994438264741</v>
      </c>
      <c r="I1589" s="7">
        <f>(表格4[[#This Row],[Capital]]-$G$2)/$G$2</f>
        <v>-0.25264159999999947</v>
      </c>
    </row>
    <row r="1590" spans="1:9" x14ac:dyDescent="0.25">
      <c r="A1590" s="6">
        <v>40960</v>
      </c>
      <c r="B1590" s="1">
        <v>66.5</v>
      </c>
      <c r="C1590" s="4">
        <f t="shared" si="24"/>
        <v>65.716666666666669</v>
      </c>
      <c r="D1590" s="1" t="str">
        <f>IF(表格4[[#This Row],[Close]]&gt;表格4[[#This Row],[3-Day Average]],"Buy",IF(表格4[[#This Row],[Close]]&lt;表格4[[#This Row],[3-Day Average]],"Sell",""))</f>
        <v>Buy</v>
      </c>
      <c r="E1590" s="5">
        <f>IF(表格4[[#This Row],[Suggestion]]="Buy",E1589-FLOOR(E1589/表格4[[#This Row],[Close]],1)*表格4[[#This Row],[Close]],IF(表格4[[#This Row],[Suggestion]]="Sell",E1589+F1589*表格4[[#This Row],[Close]],E1589))</f>
        <v>49.040000000051805</v>
      </c>
      <c r="F1590" s="1">
        <f>IF(表格4[[#This Row],[Suggestion]]="Buy",F1589+FLOOR(E1589/表格4[[#This Row],[Close]],1),IF(表格4[[#This Row],[Suggestion]]="Sell",0,F1589))</f>
        <v>1142</v>
      </c>
      <c r="G1590" s="5">
        <f>表格4[[#This Row],[Cash]]+表格4[[#This Row],[Stock Held]]*表格4[[#This Row],[Close]]</f>
        <v>75992.040000000052</v>
      </c>
      <c r="H1590" s="7">
        <f>(表格4[[#This Row],[Close]]-$B$2)/$B$2</f>
        <v>0.47942157953281417</v>
      </c>
      <c r="I1590" s="7">
        <f>(表格4[[#This Row],[Capital]]-$G$2)/$G$2</f>
        <v>-0.24007959999999948</v>
      </c>
    </row>
    <row r="1591" spans="1:9" x14ac:dyDescent="0.25">
      <c r="A1591" s="6">
        <v>40961</v>
      </c>
      <c r="B1591" s="1">
        <v>66.5</v>
      </c>
      <c r="C1591" s="4">
        <f t="shared" si="24"/>
        <v>66.13333333333334</v>
      </c>
      <c r="D1591" s="1" t="str">
        <f>IF(表格4[[#This Row],[Close]]&gt;表格4[[#This Row],[3-Day Average]],"Buy",IF(表格4[[#This Row],[Close]]&lt;表格4[[#This Row],[3-Day Average]],"Sell",""))</f>
        <v>Buy</v>
      </c>
      <c r="E1591" s="5">
        <f>IF(表格4[[#This Row],[Suggestion]]="Buy",E1590-FLOOR(E1590/表格4[[#This Row],[Close]],1)*表格4[[#This Row],[Close]],IF(表格4[[#This Row],[Suggestion]]="Sell",E1590+F1590*表格4[[#This Row],[Close]],E1590))</f>
        <v>49.040000000051805</v>
      </c>
      <c r="F1591" s="1">
        <f>IF(表格4[[#This Row],[Suggestion]]="Buy",F1590+FLOOR(E1590/表格4[[#This Row],[Close]],1),IF(表格4[[#This Row],[Suggestion]]="Sell",0,F1590))</f>
        <v>1142</v>
      </c>
      <c r="G1591" s="5">
        <f>表格4[[#This Row],[Cash]]+表格4[[#This Row],[Stock Held]]*表格4[[#This Row],[Close]]</f>
        <v>75992.040000000052</v>
      </c>
      <c r="H1591" s="7">
        <f>(表格4[[#This Row],[Close]]-$B$2)/$B$2</f>
        <v>0.47942157953281417</v>
      </c>
      <c r="I1591" s="7">
        <f>(表格4[[#This Row],[Capital]]-$G$2)/$G$2</f>
        <v>-0.24007959999999948</v>
      </c>
    </row>
    <row r="1592" spans="1:9" x14ac:dyDescent="0.25">
      <c r="A1592" s="6">
        <v>40962</v>
      </c>
      <c r="B1592" s="1">
        <v>66.150000000000006</v>
      </c>
      <c r="C1592" s="4">
        <f t="shared" si="24"/>
        <v>66.38333333333334</v>
      </c>
      <c r="D1592" s="1" t="str">
        <f>IF(表格4[[#This Row],[Close]]&gt;表格4[[#This Row],[3-Day Average]],"Buy",IF(表格4[[#This Row],[Close]]&lt;表格4[[#This Row],[3-Day Average]],"Sell",""))</f>
        <v>Sell</v>
      </c>
      <c r="E1592" s="5">
        <f>IF(表格4[[#This Row],[Suggestion]]="Buy",E1591-FLOOR(E1591/表格4[[#This Row],[Close]],1)*表格4[[#This Row],[Close]],IF(表格4[[#This Row],[Suggestion]]="Sell",E1591+F1591*表格4[[#This Row],[Close]],E1591))</f>
        <v>75592.340000000055</v>
      </c>
      <c r="F1592" s="1">
        <f>IF(表格4[[#This Row],[Suggestion]]="Buy",F1591+FLOOR(E1591/表格4[[#This Row],[Close]],1),IF(表格4[[#This Row],[Suggestion]]="Sell",0,F1591))</f>
        <v>0</v>
      </c>
      <c r="G1592" s="5">
        <f>表格4[[#This Row],[Cash]]+表格4[[#This Row],[Stock Held]]*表格4[[#This Row],[Close]]</f>
        <v>75592.340000000055</v>
      </c>
      <c r="H1592" s="7">
        <f>(表格4[[#This Row],[Close]]-$B$2)/$B$2</f>
        <v>0.47163515016685209</v>
      </c>
      <c r="I1592" s="7">
        <f>(表格4[[#This Row],[Capital]]-$G$2)/$G$2</f>
        <v>-0.24407659999999945</v>
      </c>
    </row>
    <row r="1593" spans="1:9" x14ac:dyDescent="0.25">
      <c r="A1593" s="6">
        <v>40963</v>
      </c>
      <c r="B1593" s="1">
        <v>66.45</v>
      </c>
      <c r="C1593" s="4">
        <f t="shared" si="24"/>
        <v>66.366666666666674</v>
      </c>
      <c r="D1593" s="1" t="str">
        <f>IF(表格4[[#This Row],[Close]]&gt;表格4[[#This Row],[3-Day Average]],"Buy",IF(表格4[[#This Row],[Close]]&lt;表格4[[#This Row],[3-Day Average]],"Sell",""))</f>
        <v>Buy</v>
      </c>
      <c r="E1593" s="5">
        <f>IF(表格4[[#This Row],[Suggestion]]="Buy",E1592-FLOOR(E1592/表格4[[#This Row],[Close]],1)*表格4[[#This Row],[Close]],IF(表格4[[#This Row],[Suggestion]]="Sell",E1592+F1592*表格4[[#This Row],[Close]],E1592))</f>
        <v>38.690000000045984</v>
      </c>
      <c r="F1593" s="1">
        <f>IF(表格4[[#This Row],[Suggestion]]="Buy",F1592+FLOOR(E1592/表格4[[#This Row],[Close]],1),IF(表格4[[#This Row],[Suggestion]]="Sell",0,F1592))</f>
        <v>1137</v>
      </c>
      <c r="G1593" s="5">
        <f>表格4[[#This Row],[Cash]]+表格4[[#This Row],[Stock Held]]*表格4[[#This Row],[Close]]</f>
        <v>75592.340000000055</v>
      </c>
      <c r="H1593" s="7">
        <f>(表格4[[#This Row],[Close]]-$B$2)/$B$2</f>
        <v>0.47830923248053392</v>
      </c>
      <c r="I1593" s="7">
        <f>(表格4[[#This Row],[Capital]]-$G$2)/$G$2</f>
        <v>-0.24407659999999945</v>
      </c>
    </row>
    <row r="1594" spans="1:9" x14ac:dyDescent="0.25">
      <c r="A1594" s="6">
        <v>40966</v>
      </c>
      <c r="B1594" s="1">
        <v>66.150000000000006</v>
      </c>
      <c r="C1594" s="4">
        <f t="shared" si="24"/>
        <v>66.250000000000014</v>
      </c>
      <c r="D1594" s="1" t="str">
        <f>IF(表格4[[#This Row],[Close]]&gt;表格4[[#This Row],[3-Day Average]],"Buy",IF(表格4[[#This Row],[Close]]&lt;表格4[[#This Row],[3-Day Average]],"Sell",""))</f>
        <v>Sell</v>
      </c>
      <c r="E1594" s="5">
        <f>IF(表格4[[#This Row],[Suggestion]]="Buy",E1593-FLOOR(E1593/表格4[[#This Row],[Close]],1)*表格4[[#This Row],[Close]],IF(表格4[[#This Row],[Suggestion]]="Sell",E1593+F1593*表格4[[#This Row],[Close]],E1593))</f>
        <v>75251.240000000049</v>
      </c>
      <c r="F1594" s="1">
        <f>IF(表格4[[#This Row],[Suggestion]]="Buy",F1593+FLOOR(E1593/表格4[[#This Row],[Close]],1),IF(表格4[[#This Row],[Suggestion]]="Sell",0,F1593))</f>
        <v>0</v>
      </c>
      <c r="G1594" s="5">
        <f>表格4[[#This Row],[Cash]]+表格4[[#This Row],[Stock Held]]*表格4[[#This Row],[Close]]</f>
        <v>75251.240000000049</v>
      </c>
      <c r="H1594" s="7">
        <f>(表格4[[#This Row],[Close]]-$B$2)/$B$2</f>
        <v>0.47163515016685209</v>
      </c>
      <c r="I1594" s="7">
        <f>(表格4[[#This Row],[Capital]]-$G$2)/$G$2</f>
        <v>-0.2474875999999995</v>
      </c>
    </row>
    <row r="1595" spans="1:9" x14ac:dyDescent="0.25">
      <c r="A1595" s="6">
        <v>40967</v>
      </c>
      <c r="B1595" s="1">
        <v>67.349999999999994</v>
      </c>
      <c r="C1595" s="4">
        <f t="shared" si="24"/>
        <v>66.650000000000006</v>
      </c>
      <c r="D1595" s="1" t="str">
        <f>IF(表格4[[#This Row],[Close]]&gt;表格4[[#This Row],[3-Day Average]],"Buy",IF(表格4[[#This Row],[Close]]&lt;表格4[[#This Row],[3-Day Average]],"Sell",""))</f>
        <v>Buy</v>
      </c>
      <c r="E1595" s="5">
        <f>IF(表格4[[#This Row],[Suggestion]]="Buy",E1594-FLOOR(E1594/表格4[[#This Row],[Close]],1)*表格4[[#This Row],[Close]],IF(表格4[[#This Row],[Suggestion]]="Sell",E1594+F1594*表格4[[#This Row],[Close]],E1594))</f>
        <v>21.290000000051805</v>
      </c>
      <c r="F1595" s="1">
        <f>IF(表格4[[#This Row],[Suggestion]]="Buy",F1594+FLOOR(E1594/表格4[[#This Row],[Close]],1),IF(表格4[[#This Row],[Suggestion]]="Sell",0,F1594))</f>
        <v>1117</v>
      </c>
      <c r="G1595" s="5">
        <f>表格4[[#This Row],[Cash]]+表格4[[#This Row],[Stock Held]]*表格4[[#This Row],[Close]]</f>
        <v>75251.240000000049</v>
      </c>
      <c r="H1595" s="7">
        <f>(表格4[[#This Row],[Close]]-$B$2)/$B$2</f>
        <v>0.49833147942157929</v>
      </c>
      <c r="I1595" s="7">
        <f>(表格4[[#This Row],[Capital]]-$G$2)/$G$2</f>
        <v>-0.2474875999999995</v>
      </c>
    </row>
    <row r="1596" spans="1:9" x14ac:dyDescent="0.25">
      <c r="A1596" s="6">
        <v>40968</v>
      </c>
      <c r="B1596" s="1">
        <v>68.5</v>
      </c>
      <c r="C1596" s="4">
        <f t="shared" si="24"/>
        <v>67.333333333333329</v>
      </c>
      <c r="D1596" s="1" t="str">
        <f>IF(表格4[[#This Row],[Close]]&gt;表格4[[#This Row],[3-Day Average]],"Buy",IF(表格4[[#This Row],[Close]]&lt;表格4[[#This Row],[3-Day Average]],"Sell",""))</f>
        <v>Buy</v>
      </c>
      <c r="E1596" s="5">
        <f>IF(表格4[[#This Row],[Suggestion]]="Buy",E1595-FLOOR(E1595/表格4[[#This Row],[Close]],1)*表格4[[#This Row],[Close]],IF(表格4[[#This Row],[Suggestion]]="Sell",E1595+F1595*表格4[[#This Row],[Close]],E1595))</f>
        <v>21.290000000051805</v>
      </c>
      <c r="F1596" s="1">
        <f>IF(表格4[[#This Row],[Suggestion]]="Buy",F1595+FLOOR(E1595/表格4[[#This Row],[Close]],1),IF(表格4[[#This Row],[Suggestion]]="Sell",0,F1595))</f>
        <v>1117</v>
      </c>
      <c r="G1596" s="5">
        <f>表格4[[#This Row],[Cash]]+表格4[[#This Row],[Stock Held]]*表格4[[#This Row],[Close]]</f>
        <v>76535.790000000052</v>
      </c>
      <c r="H1596" s="7">
        <f>(表格4[[#This Row],[Close]]-$B$2)/$B$2</f>
        <v>0.52391546162402658</v>
      </c>
      <c r="I1596" s="7">
        <f>(表格4[[#This Row],[Capital]]-$G$2)/$G$2</f>
        <v>-0.23464209999999949</v>
      </c>
    </row>
    <row r="1597" spans="1:9" x14ac:dyDescent="0.25">
      <c r="A1597" s="6">
        <v>40969</v>
      </c>
      <c r="B1597" s="1">
        <v>68.8</v>
      </c>
      <c r="C1597" s="4">
        <f t="shared" si="24"/>
        <v>68.216666666666654</v>
      </c>
      <c r="D1597" s="1" t="str">
        <f>IF(表格4[[#This Row],[Close]]&gt;表格4[[#This Row],[3-Day Average]],"Buy",IF(表格4[[#This Row],[Close]]&lt;表格4[[#This Row],[3-Day Average]],"Sell",""))</f>
        <v>Buy</v>
      </c>
      <c r="E1597" s="5">
        <f>IF(表格4[[#This Row],[Suggestion]]="Buy",E1596-FLOOR(E1596/表格4[[#This Row],[Close]],1)*表格4[[#This Row],[Close]],IF(表格4[[#This Row],[Suggestion]]="Sell",E1596+F1596*表格4[[#This Row],[Close]],E1596))</f>
        <v>21.290000000051805</v>
      </c>
      <c r="F1597" s="1">
        <f>IF(表格4[[#This Row],[Suggestion]]="Buy",F1596+FLOOR(E1596/表格4[[#This Row],[Close]],1),IF(表格4[[#This Row],[Suggestion]]="Sell",0,F1596))</f>
        <v>1117</v>
      </c>
      <c r="G1597" s="5">
        <f>表格4[[#This Row],[Cash]]+表格4[[#This Row],[Stock Held]]*表格4[[#This Row],[Close]]</f>
        <v>76870.890000000043</v>
      </c>
      <c r="H1597" s="7">
        <f>(表格4[[#This Row],[Close]]-$B$2)/$B$2</f>
        <v>0.53058954393770841</v>
      </c>
      <c r="I1597" s="7">
        <f>(表格4[[#This Row],[Capital]]-$G$2)/$G$2</f>
        <v>-0.23129109999999958</v>
      </c>
    </row>
    <row r="1598" spans="1:9" x14ac:dyDescent="0.25">
      <c r="A1598" s="6">
        <v>40970</v>
      </c>
      <c r="B1598" s="1">
        <v>68.2</v>
      </c>
      <c r="C1598" s="4">
        <f t="shared" si="24"/>
        <v>68.5</v>
      </c>
      <c r="D1598" s="1" t="str">
        <f>IF(表格4[[#This Row],[Close]]&gt;表格4[[#This Row],[3-Day Average]],"Buy",IF(表格4[[#This Row],[Close]]&lt;表格4[[#This Row],[3-Day Average]],"Sell",""))</f>
        <v>Sell</v>
      </c>
      <c r="E1598" s="5">
        <f>IF(表格4[[#This Row],[Suggestion]]="Buy",E1597-FLOOR(E1597/表格4[[#This Row],[Close]],1)*表格4[[#This Row],[Close]],IF(表格4[[#This Row],[Suggestion]]="Sell",E1597+F1597*表格4[[#This Row],[Close]],E1597))</f>
        <v>76200.690000000061</v>
      </c>
      <c r="F1598" s="1">
        <f>IF(表格4[[#This Row],[Suggestion]]="Buy",F1597+FLOOR(E1597/表格4[[#This Row],[Close]],1),IF(表格4[[#This Row],[Suggestion]]="Sell",0,F1597))</f>
        <v>0</v>
      </c>
      <c r="G1598" s="5">
        <f>表格4[[#This Row],[Cash]]+表格4[[#This Row],[Stock Held]]*表格4[[#This Row],[Close]]</f>
        <v>76200.690000000061</v>
      </c>
      <c r="H1598" s="7">
        <f>(表格4[[#This Row],[Close]]-$B$2)/$B$2</f>
        <v>0.51724137931034475</v>
      </c>
      <c r="I1598" s="7">
        <f>(表格4[[#This Row],[Capital]]-$G$2)/$G$2</f>
        <v>-0.2379930999999994</v>
      </c>
    </row>
    <row r="1599" spans="1:9" x14ac:dyDescent="0.25">
      <c r="A1599" s="6">
        <v>40973</v>
      </c>
      <c r="B1599" s="1">
        <v>67.900000000000006</v>
      </c>
      <c r="C1599" s="4">
        <f t="shared" si="24"/>
        <v>68.3</v>
      </c>
      <c r="D1599" s="1" t="str">
        <f>IF(表格4[[#This Row],[Close]]&gt;表格4[[#This Row],[3-Day Average]],"Buy",IF(表格4[[#This Row],[Close]]&lt;表格4[[#This Row],[3-Day Average]],"Sell",""))</f>
        <v>Sell</v>
      </c>
      <c r="E1599" s="5">
        <f>IF(表格4[[#This Row],[Suggestion]]="Buy",E1598-FLOOR(E1598/表格4[[#This Row],[Close]],1)*表格4[[#This Row],[Close]],IF(表格4[[#This Row],[Suggestion]]="Sell",E1598+F1598*表格4[[#This Row],[Close]],E1598))</f>
        <v>76200.690000000061</v>
      </c>
      <c r="F1599" s="1">
        <f>IF(表格4[[#This Row],[Suggestion]]="Buy",F1598+FLOOR(E1598/表格4[[#This Row],[Close]],1),IF(表格4[[#This Row],[Suggestion]]="Sell",0,F1598))</f>
        <v>0</v>
      </c>
      <c r="G1599" s="5">
        <f>表格4[[#This Row],[Cash]]+表格4[[#This Row],[Stock Held]]*表格4[[#This Row],[Close]]</f>
        <v>76200.690000000061</v>
      </c>
      <c r="H1599" s="7">
        <f>(表格4[[#This Row],[Close]]-$B$2)/$B$2</f>
        <v>0.51056729699666303</v>
      </c>
      <c r="I1599" s="7">
        <f>(表格4[[#This Row],[Capital]]-$G$2)/$G$2</f>
        <v>-0.2379930999999994</v>
      </c>
    </row>
    <row r="1600" spans="1:9" x14ac:dyDescent="0.25">
      <c r="A1600" s="6">
        <v>40974</v>
      </c>
      <c r="B1600" s="1">
        <v>67.95</v>
      </c>
      <c r="C1600" s="4">
        <f t="shared" si="24"/>
        <v>68.016666666666666</v>
      </c>
      <c r="D1600" s="1" t="str">
        <f>IF(表格4[[#This Row],[Close]]&gt;表格4[[#This Row],[3-Day Average]],"Buy",IF(表格4[[#This Row],[Close]]&lt;表格4[[#This Row],[3-Day Average]],"Sell",""))</f>
        <v>Sell</v>
      </c>
      <c r="E1600" s="5">
        <f>IF(表格4[[#This Row],[Suggestion]]="Buy",E1599-FLOOR(E1599/表格4[[#This Row],[Close]],1)*表格4[[#This Row],[Close]],IF(表格4[[#This Row],[Suggestion]]="Sell",E1599+F1599*表格4[[#This Row],[Close]],E1599))</f>
        <v>76200.690000000061</v>
      </c>
      <c r="F1600" s="1">
        <f>IF(表格4[[#This Row],[Suggestion]]="Buy",F1599+FLOOR(E1599/表格4[[#This Row],[Close]],1),IF(表格4[[#This Row],[Suggestion]]="Sell",0,F1599))</f>
        <v>0</v>
      </c>
      <c r="G1600" s="5">
        <f>表格4[[#This Row],[Cash]]+表格4[[#This Row],[Stock Held]]*表格4[[#This Row],[Close]]</f>
        <v>76200.690000000061</v>
      </c>
      <c r="H1600" s="7">
        <f>(表格4[[#This Row],[Close]]-$B$2)/$B$2</f>
        <v>0.51167964404894328</v>
      </c>
      <c r="I1600" s="7">
        <f>(表格4[[#This Row],[Capital]]-$G$2)/$G$2</f>
        <v>-0.2379930999999994</v>
      </c>
    </row>
    <row r="1601" spans="1:9" x14ac:dyDescent="0.25">
      <c r="A1601" s="6">
        <v>40975</v>
      </c>
      <c r="B1601" s="1">
        <v>68.349999999999994</v>
      </c>
      <c r="C1601" s="4">
        <f t="shared" si="24"/>
        <v>68.066666666666677</v>
      </c>
      <c r="D1601" s="1" t="str">
        <f>IF(表格4[[#This Row],[Close]]&gt;表格4[[#This Row],[3-Day Average]],"Buy",IF(表格4[[#This Row],[Close]]&lt;表格4[[#This Row],[3-Day Average]],"Sell",""))</f>
        <v>Buy</v>
      </c>
      <c r="E1601" s="5">
        <f>IF(表格4[[#This Row],[Suggestion]]="Buy",E1600-FLOOR(E1600/表格4[[#This Row],[Close]],1)*表格4[[#This Row],[Close]],IF(表格4[[#This Row],[Suggestion]]="Sell",E1600+F1600*表格4[[#This Row],[Close]],E1600))</f>
        <v>58.790000000066357</v>
      </c>
      <c r="F1601" s="1">
        <f>IF(表格4[[#This Row],[Suggestion]]="Buy",F1600+FLOOR(E1600/表格4[[#This Row],[Close]],1),IF(表格4[[#This Row],[Suggestion]]="Sell",0,F1600))</f>
        <v>1114</v>
      </c>
      <c r="G1601" s="5">
        <f>表格4[[#This Row],[Cash]]+表格4[[#This Row],[Stock Held]]*表格4[[#This Row],[Close]]</f>
        <v>76200.690000000061</v>
      </c>
      <c r="H1601" s="7">
        <f>(表格4[[#This Row],[Close]]-$B$2)/$B$2</f>
        <v>0.5205784204671855</v>
      </c>
      <c r="I1601" s="7">
        <f>(表格4[[#This Row],[Capital]]-$G$2)/$G$2</f>
        <v>-0.2379930999999994</v>
      </c>
    </row>
    <row r="1602" spans="1:9" x14ac:dyDescent="0.25">
      <c r="A1602" s="6">
        <v>40976</v>
      </c>
      <c r="B1602" s="1">
        <v>68.95</v>
      </c>
      <c r="C1602" s="4">
        <f t="shared" si="24"/>
        <v>68.416666666666671</v>
      </c>
      <c r="D1602" s="1" t="str">
        <f>IF(表格4[[#This Row],[Close]]&gt;表格4[[#This Row],[3-Day Average]],"Buy",IF(表格4[[#This Row],[Close]]&lt;表格4[[#This Row],[3-Day Average]],"Sell",""))</f>
        <v>Buy</v>
      </c>
      <c r="E1602" s="5">
        <f>IF(表格4[[#This Row],[Suggestion]]="Buy",E1601-FLOOR(E1601/表格4[[#This Row],[Close]],1)*表格4[[#This Row],[Close]],IF(表格4[[#This Row],[Suggestion]]="Sell",E1601+F1601*表格4[[#This Row],[Close]],E1601))</f>
        <v>58.790000000066357</v>
      </c>
      <c r="F1602" s="1">
        <f>IF(表格4[[#This Row],[Suggestion]]="Buy",F1601+FLOOR(E1601/表格4[[#This Row],[Close]],1),IF(表格4[[#This Row],[Suggestion]]="Sell",0,F1601))</f>
        <v>1114</v>
      </c>
      <c r="G1602" s="5">
        <f>表格4[[#This Row],[Cash]]+表格4[[#This Row],[Stock Held]]*表格4[[#This Row],[Close]]</f>
        <v>76869.090000000069</v>
      </c>
      <c r="H1602" s="7">
        <f>(表格4[[#This Row],[Close]]-$B$2)/$B$2</f>
        <v>0.53392658509454949</v>
      </c>
      <c r="I1602" s="7">
        <f>(表格4[[#This Row],[Capital]]-$G$2)/$G$2</f>
        <v>-0.2313090999999993</v>
      </c>
    </row>
    <row r="1603" spans="1:9" x14ac:dyDescent="0.25">
      <c r="A1603" s="6">
        <v>40977</v>
      </c>
      <c r="B1603" s="1">
        <v>67.55</v>
      </c>
      <c r="C1603" s="4">
        <f t="shared" si="24"/>
        <v>68.283333333333346</v>
      </c>
      <c r="D1603" s="1" t="str">
        <f>IF(表格4[[#This Row],[Close]]&gt;表格4[[#This Row],[3-Day Average]],"Buy",IF(表格4[[#This Row],[Close]]&lt;表格4[[#This Row],[3-Day Average]],"Sell",""))</f>
        <v>Sell</v>
      </c>
      <c r="E1603" s="5">
        <f>IF(表格4[[#This Row],[Suggestion]]="Buy",E1602-FLOOR(E1602/表格4[[#This Row],[Close]],1)*表格4[[#This Row],[Close]],IF(表格4[[#This Row],[Suggestion]]="Sell",E1602+F1602*表格4[[#This Row],[Close]],E1602))</f>
        <v>75309.490000000063</v>
      </c>
      <c r="F1603" s="1">
        <f>IF(表格4[[#This Row],[Suggestion]]="Buy",F1602+FLOOR(E1602/表格4[[#This Row],[Close]],1),IF(表格4[[#This Row],[Suggestion]]="Sell",0,F1602))</f>
        <v>0</v>
      </c>
      <c r="G1603" s="5">
        <f>表格4[[#This Row],[Cash]]+表格4[[#This Row],[Stock Held]]*表格4[[#This Row],[Close]]</f>
        <v>75309.490000000063</v>
      </c>
      <c r="H1603" s="7">
        <f>(表格4[[#This Row],[Close]]-$B$2)/$B$2</f>
        <v>0.50278086763070062</v>
      </c>
      <c r="I1603" s="7">
        <f>(表格4[[#This Row],[Capital]]-$G$2)/$G$2</f>
        <v>-0.24690509999999938</v>
      </c>
    </row>
    <row r="1604" spans="1:9" x14ac:dyDescent="0.25">
      <c r="A1604" s="6">
        <v>40980</v>
      </c>
      <c r="B1604" s="1">
        <v>67.45</v>
      </c>
      <c r="C1604" s="4">
        <f t="shared" si="24"/>
        <v>67.983333333333334</v>
      </c>
      <c r="D1604" s="1" t="str">
        <f>IF(表格4[[#This Row],[Close]]&gt;表格4[[#This Row],[3-Day Average]],"Buy",IF(表格4[[#This Row],[Close]]&lt;表格4[[#This Row],[3-Day Average]],"Sell",""))</f>
        <v>Sell</v>
      </c>
      <c r="E1604" s="5">
        <f>IF(表格4[[#This Row],[Suggestion]]="Buy",E1603-FLOOR(E1603/表格4[[#This Row],[Close]],1)*表格4[[#This Row],[Close]],IF(表格4[[#This Row],[Suggestion]]="Sell",E1603+F1603*表格4[[#This Row],[Close]],E1603))</f>
        <v>75309.490000000063</v>
      </c>
      <c r="F1604" s="1">
        <f>IF(表格4[[#This Row],[Suggestion]]="Buy",F1603+FLOOR(E1603/表格4[[#This Row],[Close]],1),IF(表格4[[#This Row],[Suggestion]]="Sell",0,F1603))</f>
        <v>0</v>
      </c>
      <c r="G1604" s="5">
        <f>表格4[[#This Row],[Cash]]+表格4[[#This Row],[Stock Held]]*表格4[[#This Row],[Close]]</f>
        <v>75309.490000000063</v>
      </c>
      <c r="H1604" s="7">
        <f>(表格4[[#This Row],[Close]]-$B$2)/$B$2</f>
        <v>0.50055617352614012</v>
      </c>
      <c r="I1604" s="7">
        <f>(表格4[[#This Row],[Capital]]-$G$2)/$G$2</f>
        <v>-0.24690509999999938</v>
      </c>
    </row>
    <row r="1605" spans="1:9" x14ac:dyDescent="0.25">
      <c r="A1605" s="6">
        <v>40981</v>
      </c>
      <c r="B1605" s="1">
        <v>68.05</v>
      </c>
      <c r="C1605" s="4">
        <f t="shared" ref="C1605:C1668" si="25">AVERAGE(B1603:B1605)</f>
        <v>67.683333333333337</v>
      </c>
      <c r="D1605" s="1" t="str">
        <f>IF(表格4[[#This Row],[Close]]&gt;表格4[[#This Row],[3-Day Average]],"Buy",IF(表格4[[#This Row],[Close]]&lt;表格4[[#This Row],[3-Day Average]],"Sell",""))</f>
        <v>Buy</v>
      </c>
      <c r="E1605" s="5">
        <f>IF(表格4[[#This Row],[Suggestion]]="Buy",E1604-FLOOR(E1604/表格4[[#This Row],[Close]],1)*表格4[[#This Row],[Close]],IF(表格4[[#This Row],[Suggestion]]="Sell",E1604+F1604*表格4[[#This Row],[Close]],E1604))</f>
        <v>46.190000000060536</v>
      </c>
      <c r="F1605" s="1">
        <f>IF(表格4[[#This Row],[Suggestion]]="Buy",F1604+FLOOR(E1604/表格4[[#This Row],[Close]],1),IF(表格4[[#This Row],[Suggestion]]="Sell",0,F1604))</f>
        <v>1106</v>
      </c>
      <c r="G1605" s="5">
        <f>表格4[[#This Row],[Cash]]+表格4[[#This Row],[Stock Held]]*表格4[[#This Row],[Close]]</f>
        <v>75309.490000000063</v>
      </c>
      <c r="H1605" s="7">
        <f>(表格4[[#This Row],[Close]]-$B$2)/$B$2</f>
        <v>0.51390433815350378</v>
      </c>
      <c r="I1605" s="7">
        <f>(表格4[[#This Row],[Capital]]-$G$2)/$G$2</f>
        <v>-0.24690509999999938</v>
      </c>
    </row>
    <row r="1606" spans="1:9" x14ac:dyDescent="0.25">
      <c r="A1606" s="6">
        <v>40982</v>
      </c>
      <c r="B1606" s="1">
        <v>68.25</v>
      </c>
      <c r="C1606" s="4">
        <f t="shared" si="25"/>
        <v>67.916666666666671</v>
      </c>
      <c r="D1606" s="1" t="str">
        <f>IF(表格4[[#This Row],[Close]]&gt;表格4[[#This Row],[3-Day Average]],"Buy",IF(表格4[[#This Row],[Close]]&lt;表格4[[#This Row],[3-Day Average]],"Sell",""))</f>
        <v>Buy</v>
      </c>
      <c r="E1606" s="5">
        <f>IF(表格4[[#This Row],[Suggestion]]="Buy",E1605-FLOOR(E1605/表格4[[#This Row],[Close]],1)*表格4[[#This Row],[Close]],IF(表格4[[#This Row],[Suggestion]]="Sell",E1605+F1605*表格4[[#This Row],[Close]],E1605))</f>
        <v>46.190000000060536</v>
      </c>
      <c r="F1606" s="1">
        <f>IF(表格4[[#This Row],[Suggestion]]="Buy",F1605+FLOOR(E1605/表格4[[#This Row],[Close]],1),IF(表格4[[#This Row],[Suggestion]]="Sell",0,F1605))</f>
        <v>1106</v>
      </c>
      <c r="G1606" s="5">
        <f>表格4[[#This Row],[Cash]]+表格4[[#This Row],[Stock Held]]*表格4[[#This Row],[Close]]</f>
        <v>75530.690000000061</v>
      </c>
      <c r="H1606" s="7">
        <f>(表格4[[#This Row],[Close]]-$B$2)/$B$2</f>
        <v>0.518353726362625</v>
      </c>
      <c r="I1606" s="7">
        <f>(表格4[[#This Row],[Capital]]-$G$2)/$G$2</f>
        <v>-0.24469309999999939</v>
      </c>
    </row>
    <row r="1607" spans="1:9" x14ac:dyDescent="0.25">
      <c r="A1607" s="6">
        <v>40983</v>
      </c>
      <c r="B1607" s="1">
        <v>67.7</v>
      </c>
      <c r="C1607" s="4">
        <f t="shared" si="25"/>
        <v>68</v>
      </c>
      <c r="D1607" s="1" t="str">
        <f>IF(表格4[[#This Row],[Close]]&gt;表格4[[#This Row],[3-Day Average]],"Buy",IF(表格4[[#This Row],[Close]]&lt;表格4[[#This Row],[3-Day Average]],"Sell",""))</f>
        <v>Sell</v>
      </c>
      <c r="E1607" s="5">
        <f>IF(表格4[[#This Row],[Suggestion]]="Buy",E1606-FLOOR(E1606/表格4[[#This Row],[Close]],1)*表格4[[#This Row],[Close]],IF(表格4[[#This Row],[Suggestion]]="Sell",E1606+F1606*表格4[[#This Row],[Close]],E1606))</f>
        <v>74922.390000000058</v>
      </c>
      <c r="F1607" s="1">
        <f>IF(表格4[[#This Row],[Suggestion]]="Buy",F1606+FLOOR(E1606/表格4[[#This Row],[Close]],1),IF(表格4[[#This Row],[Suggestion]]="Sell",0,F1606))</f>
        <v>0</v>
      </c>
      <c r="G1607" s="5">
        <f>表格4[[#This Row],[Cash]]+表格4[[#This Row],[Stock Held]]*表格4[[#This Row],[Close]]</f>
        <v>74922.390000000058</v>
      </c>
      <c r="H1607" s="7">
        <f>(表格4[[#This Row],[Close]]-$B$2)/$B$2</f>
        <v>0.5061179087875417</v>
      </c>
      <c r="I1607" s="7">
        <f>(表格4[[#This Row],[Capital]]-$G$2)/$G$2</f>
        <v>-0.25077609999999945</v>
      </c>
    </row>
    <row r="1608" spans="1:9" x14ac:dyDescent="0.25">
      <c r="A1608" s="6">
        <v>40984</v>
      </c>
      <c r="B1608" s="1">
        <v>67.8</v>
      </c>
      <c r="C1608" s="4">
        <f t="shared" si="25"/>
        <v>67.916666666666671</v>
      </c>
      <c r="D1608" s="1" t="str">
        <f>IF(表格4[[#This Row],[Close]]&gt;表格4[[#This Row],[3-Day Average]],"Buy",IF(表格4[[#This Row],[Close]]&lt;表格4[[#This Row],[3-Day Average]],"Sell",""))</f>
        <v>Sell</v>
      </c>
      <c r="E1608" s="5">
        <f>IF(表格4[[#This Row],[Suggestion]]="Buy",E1607-FLOOR(E1607/表格4[[#This Row],[Close]],1)*表格4[[#This Row],[Close]],IF(表格4[[#This Row],[Suggestion]]="Sell",E1607+F1607*表格4[[#This Row],[Close]],E1607))</f>
        <v>74922.390000000058</v>
      </c>
      <c r="F1608" s="1">
        <f>IF(表格4[[#This Row],[Suggestion]]="Buy",F1607+FLOOR(E1607/表格4[[#This Row],[Close]],1),IF(表格4[[#This Row],[Suggestion]]="Sell",0,F1607))</f>
        <v>0</v>
      </c>
      <c r="G1608" s="5">
        <f>表格4[[#This Row],[Cash]]+表格4[[#This Row],[Stock Held]]*表格4[[#This Row],[Close]]</f>
        <v>74922.390000000058</v>
      </c>
      <c r="H1608" s="7">
        <f>(表格4[[#This Row],[Close]]-$B$2)/$B$2</f>
        <v>0.5083426028921022</v>
      </c>
      <c r="I1608" s="7">
        <f>(表格4[[#This Row],[Capital]]-$G$2)/$G$2</f>
        <v>-0.25077609999999945</v>
      </c>
    </row>
    <row r="1609" spans="1:9" x14ac:dyDescent="0.25">
      <c r="A1609" s="6">
        <v>40987</v>
      </c>
      <c r="B1609" s="1">
        <v>67.05</v>
      </c>
      <c r="C1609" s="4">
        <f t="shared" si="25"/>
        <v>67.516666666666666</v>
      </c>
      <c r="D1609" s="1" t="str">
        <f>IF(表格4[[#This Row],[Close]]&gt;表格4[[#This Row],[3-Day Average]],"Buy",IF(表格4[[#This Row],[Close]]&lt;表格4[[#This Row],[3-Day Average]],"Sell",""))</f>
        <v>Sell</v>
      </c>
      <c r="E1609" s="5">
        <f>IF(表格4[[#This Row],[Suggestion]]="Buy",E1608-FLOOR(E1608/表格4[[#This Row],[Close]],1)*表格4[[#This Row],[Close]],IF(表格4[[#This Row],[Suggestion]]="Sell",E1608+F1608*表格4[[#This Row],[Close]],E1608))</f>
        <v>74922.390000000058</v>
      </c>
      <c r="F1609" s="1">
        <f>IF(表格4[[#This Row],[Suggestion]]="Buy",F1608+FLOOR(E1608/表格4[[#This Row],[Close]],1),IF(表格4[[#This Row],[Suggestion]]="Sell",0,F1608))</f>
        <v>0</v>
      </c>
      <c r="G1609" s="5">
        <f>表格4[[#This Row],[Cash]]+表格4[[#This Row],[Stock Held]]*表格4[[#This Row],[Close]]</f>
        <v>74922.390000000058</v>
      </c>
      <c r="H1609" s="7">
        <f>(表格4[[#This Row],[Close]]-$B$2)/$B$2</f>
        <v>0.49165739710789752</v>
      </c>
      <c r="I1609" s="7">
        <f>(表格4[[#This Row],[Capital]]-$G$2)/$G$2</f>
        <v>-0.25077609999999945</v>
      </c>
    </row>
    <row r="1610" spans="1:9" x14ac:dyDescent="0.25">
      <c r="A1610" s="6">
        <v>40988</v>
      </c>
      <c r="B1610" s="1">
        <v>66.3</v>
      </c>
      <c r="C1610" s="4">
        <f t="shared" si="25"/>
        <v>67.05</v>
      </c>
      <c r="D1610" s="1" t="str">
        <f>IF(表格4[[#This Row],[Close]]&gt;表格4[[#This Row],[3-Day Average]],"Buy",IF(表格4[[#This Row],[Close]]&lt;表格4[[#This Row],[3-Day Average]],"Sell",""))</f>
        <v>Sell</v>
      </c>
      <c r="E1610" s="5">
        <f>IF(表格4[[#This Row],[Suggestion]]="Buy",E1609-FLOOR(E1609/表格4[[#This Row],[Close]],1)*表格4[[#This Row],[Close]],IF(表格4[[#This Row],[Suggestion]]="Sell",E1609+F1609*表格4[[#This Row],[Close]],E1609))</f>
        <v>74922.390000000058</v>
      </c>
      <c r="F1610" s="1">
        <f>IF(表格4[[#This Row],[Suggestion]]="Buy",F1609+FLOOR(E1609/表格4[[#This Row],[Close]],1),IF(表格4[[#This Row],[Suggestion]]="Sell",0,F1609))</f>
        <v>0</v>
      </c>
      <c r="G1610" s="5">
        <f>表格4[[#This Row],[Cash]]+表格4[[#This Row],[Stock Held]]*表格4[[#This Row],[Close]]</f>
        <v>74922.390000000058</v>
      </c>
      <c r="H1610" s="7">
        <f>(表格4[[#This Row],[Close]]-$B$2)/$B$2</f>
        <v>0.47497219132369284</v>
      </c>
      <c r="I1610" s="7">
        <f>(表格4[[#This Row],[Capital]]-$G$2)/$G$2</f>
        <v>-0.25077609999999945</v>
      </c>
    </row>
    <row r="1611" spans="1:9" x14ac:dyDescent="0.25">
      <c r="A1611" s="6">
        <v>40989</v>
      </c>
      <c r="B1611" s="1">
        <v>66</v>
      </c>
      <c r="C1611" s="4">
        <f t="shared" si="25"/>
        <v>66.45</v>
      </c>
      <c r="D1611" s="1" t="str">
        <f>IF(表格4[[#This Row],[Close]]&gt;表格4[[#This Row],[3-Day Average]],"Buy",IF(表格4[[#This Row],[Close]]&lt;表格4[[#This Row],[3-Day Average]],"Sell",""))</f>
        <v>Sell</v>
      </c>
      <c r="E1611" s="5">
        <f>IF(表格4[[#This Row],[Suggestion]]="Buy",E1610-FLOOR(E1610/表格4[[#This Row],[Close]],1)*表格4[[#This Row],[Close]],IF(表格4[[#This Row],[Suggestion]]="Sell",E1610+F1610*表格4[[#This Row],[Close]],E1610))</f>
        <v>74922.390000000058</v>
      </c>
      <c r="F1611" s="1">
        <f>IF(表格4[[#This Row],[Suggestion]]="Buy",F1610+FLOOR(E1610/表格4[[#This Row],[Close]],1),IF(表格4[[#This Row],[Suggestion]]="Sell",0,F1610))</f>
        <v>0</v>
      </c>
      <c r="G1611" s="5">
        <f>表格4[[#This Row],[Cash]]+表格4[[#This Row],[Stock Held]]*表格4[[#This Row],[Close]]</f>
        <v>74922.390000000058</v>
      </c>
      <c r="H1611" s="7">
        <f>(表格4[[#This Row],[Close]]-$B$2)/$B$2</f>
        <v>0.46829810901001101</v>
      </c>
      <c r="I1611" s="7">
        <f>(表格4[[#This Row],[Capital]]-$G$2)/$G$2</f>
        <v>-0.25077609999999945</v>
      </c>
    </row>
    <row r="1612" spans="1:9" x14ac:dyDescent="0.25">
      <c r="A1612" s="6">
        <v>40990</v>
      </c>
      <c r="B1612" s="1">
        <v>66.400000000000006</v>
      </c>
      <c r="C1612" s="4">
        <f t="shared" si="25"/>
        <v>66.233333333333334</v>
      </c>
      <c r="D1612" s="1" t="str">
        <f>IF(表格4[[#This Row],[Close]]&gt;表格4[[#This Row],[3-Day Average]],"Buy",IF(表格4[[#This Row],[Close]]&lt;表格4[[#This Row],[3-Day Average]],"Sell",""))</f>
        <v>Buy</v>
      </c>
      <c r="E1612" s="5">
        <f>IF(表格4[[#This Row],[Suggestion]]="Buy",E1611-FLOOR(E1611/表格4[[#This Row],[Close]],1)*表格4[[#This Row],[Close]],IF(表格4[[#This Row],[Suggestion]]="Sell",E1611+F1611*表格4[[#This Row],[Close]],E1611))</f>
        <v>23.190000000045984</v>
      </c>
      <c r="F1612" s="1">
        <f>IF(表格4[[#This Row],[Suggestion]]="Buy",F1611+FLOOR(E1611/表格4[[#This Row],[Close]],1),IF(表格4[[#This Row],[Suggestion]]="Sell",0,F1611))</f>
        <v>1128</v>
      </c>
      <c r="G1612" s="5">
        <f>表格4[[#This Row],[Cash]]+表格4[[#This Row],[Stock Held]]*表格4[[#This Row],[Close]]</f>
        <v>74922.390000000058</v>
      </c>
      <c r="H1612" s="7">
        <f>(表格4[[#This Row],[Close]]-$B$2)/$B$2</f>
        <v>0.47719688542825367</v>
      </c>
      <c r="I1612" s="7">
        <f>(表格4[[#This Row],[Capital]]-$G$2)/$G$2</f>
        <v>-0.25077609999999945</v>
      </c>
    </row>
    <row r="1613" spans="1:9" x14ac:dyDescent="0.25">
      <c r="A1613" s="6">
        <v>40991</v>
      </c>
      <c r="B1613" s="1">
        <v>65.5</v>
      </c>
      <c r="C1613" s="4">
        <f t="shared" si="25"/>
        <v>65.966666666666669</v>
      </c>
      <c r="D1613" s="1" t="str">
        <f>IF(表格4[[#This Row],[Close]]&gt;表格4[[#This Row],[3-Day Average]],"Buy",IF(表格4[[#This Row],[Close]]&lt;表格4[[#This Row],[3-Day Average]],"Sell",""))</f>
        <v>Sell</v>
      </c>
      <c r="E1613" s="5">
        <f>IF(表格4[[#This Row],[Suggestion]]="Buy",E1612-FLOOR(E1612/表格4[[#This Row],[Close]],1)*表格4[[#This Row],[Close]],IF(表格4[[#This Row],[Suggestion]]="Sell",E1612+F1612*表格4[[#This Row],[Close]],E1612))</f>
        <v>73907.190000000046</v>
      </c>
      <c r="F1613" s="1">
        <f>IF(表格4[[#This Row],[Suggestion]]="Buy",F1612+FLOOR(E1612/表格4[[#This Row],[Close]],1),IF(表格4[[#This Row],[Suggestion]]="Sell",0,F1612))</f>
        <v>0</v>
      </c>
      <c r="G1613" s="5">
        <f>表格4[[#This Row],[Cash]]+表格4[[#This Row],[Stock Held]]*表格4[[#This Row],[Close]]</f>
        <v>73907.190000000046</v>
      </c>
      <c r="H1613" s="7">
        <f>(表格4[[#This Row],[Close]]-$B$2)/$B$2</f>
        <v>0.45717463848720791</v>
      </c>
      <c r="I1613" s="7">
        <f>(表格4[[#This Row],[Capital]]-$G$2)/$G$2</f>
        <v>-0.26092809999999955</v>
      </c>
    </row>
    <row r="1614" spans="1:9" x14ac:dyDescent="0.25">
      <c r="A1614" s="6">
        <v>40994</v>
      </c>
      <c r="B1614" s="1">
        <v>65.849999999999994</v>
      </c>
      <c r="C1614" s="4">
        <f t="shared" si="25"/>
        <v>65.916666666666671</v>
      </c>
      <c r="D1614" s="1" t="str">
        <f>IF(表格4[[#This Row],[Close]]&gt;表格4[[#This Row],[3-Day Average]],"Buy",IF(表格4[[#This Row],[Close]]&lt;表格4[[#This Row],[3-Day Average]],"Sell",""))</f>
        <v>Sell</v>
      </c>
      <c r="E1614" s="5">
        <f>IF(表格4[[#This Row],[Suggestion]]="Buy",E1613-FLOOR(E1613/表格4[[#This Row],[Close]],1)*表格4[[#This Row],[Close]],IF(表格4[[#This Row],[Suggestion]]="Sell",E1613+F1613*表格4[[#This Row],[Close]],E1613))</f>
        <v>73907.190000000046</v>
      </c>
      <c r="F1614" s="1">
        <f>IF(表格4[[#This Row],[Suggestion]]="Buy",F1613+FLOOR(E1613/表格4[[#This Row],[Close]],1),IF(表格4[[#This Row],[Suggestion]]="Sell",0,F1613))</f>
        <v>0</v>
      </c>
      <c r="G1614" s="5">
        <f>表格4[[#This Row],[Cash]]+表格4[[#This Row],[Stock Held]]*表格4[[#This Row],[Close]]</f>
        <v>73907.190000000046</v>
      </c>
      <c r="H1614" s="7">
        <f>(表格4[[#This Row],[Close]]-$B$2)/$B$2</f>
        <v>0.46496106785316998</v>
      </c>
      <c r="I1614" s="7">
        <f>(表格4[[#This Row],[Capital]]-$G$2)/$G$2</f>
        <v>-0.26092809999999955</v>
      </c>
    </row>
    <row r="1615" spans="1:9" x14ac:dyDescent="0.25">
      <c r="A1615" s="6">
        <v>40995</v>
      </c>
      <c r="B1615" s="1">
        <v>67</v>
      </c>
      <c r="C1615" s="4">
        <f t="shared" si="25"/>
        <v>66.11666666666666</v>
      </c>
      <c r="D1615" s="1" t="str">
        <f>IF(表格4[[#This Row],[Close]]&gt;表格4[[#This Row],[3-Day Average]],"Buy",IF(表格4[[#This Row],[Close]]&lt;表格4[[#This Row],[3-Day Average]],"Sell",""))</f>
        <v>Buy</v>
      </c>
      <c r="E1615" s="5">
        <f>IF(表格4[[#This Row],[Suggestion]]="Buy",E1614-FLOOR(E1614/表格4[[#This Row],[Close]],1)*表格4[[#This Row],[Close]],IF(表格4[[#This Row],[Suggestion]]="Sell",E1614+F1614*表格4[[#This Row],[Close]],E1614))</f>
        <v>6.1900000000459841</v>
      </c>
      <c r="F1615" s="1">
        <f>IF(表格4[[#This Row],[Suggestion]]="Buy",F1614+FLOOR(E1614/表格4[[#This Row],[Close]],1),IF(表格4[[#This Row],[Suggestion]]="Sell",0,F1614))</f>
        <v>1103</v>
      </c>
      <c r="G1615" s="5">
        <f>表格4[[#This Row],[Cash]]+表格4[[#This Row],[Stock Held]]*表格4[[#This Row],[Close]]</f>
        <v>73907.190000000046</v>
      </c>
      <c r="H1615" s="7">
        <f>(表格4[[#This Row],[Close]]-$B$2)/$B$2</f>
        <v>0.49054505005561727</v>
      </c>
      <c r="I1615" s="7">
        <f>(表格4[[#This Row],[Capital]]-$G$2)/$G$2</f>
        <v>-0.26092809999999955</v>
      </c>
    </row>
    <row r="1616" spans="1:9" x14ac:dyDescent="0.25">
      <c r="A1616" s="6">
        <v>40996</v>
      </c>
      <c r="B1616" s="1">
        <v>67.45</v>
      </c>
      <c r="C1616" s="4">
        <f t="shared" si="25"/>
        <v>66.766666666666666</v>
      </c>
      <c r="D1616" s="1" t="str">
        <f>IF(表格4[[#This Row],[Close]]&gt;表格4[[#This Row],[3-Day Average]],"Buy",IF(表格4[[#This Row],[Close]]&lt;表格4[[#This Row],[3-Day Average]],"Sell",""))</f>
        <v>Buy</v>
      </c>
      <c r="E1616" s="5">
        <f>IF(表格4[[#This Row],[Suggestion]]="Buy",E1615-FLOOR(E1615/表格4[[#This Row],[Close]],1)*表格4[[#This Row],[Close]],IF(表格4[[#This Row],[Suggestion]]="Sell",E1615+F1615*表格4[[#This Row],[Close]],E1615))</f>
        <v>6.1900000000459841</v>
      </c>
      <c r="F1616" s="1">
        <f>IF(表格4[[#This Row],[Suggestion]]="Buy",F1615+FLOOR(E1615/表格4[[#This Row],[Close]],1),IF(表格4[[#This Row],[Suggestion]]="Sell",0,F1615))</f>
        <v>1103</v>
      </c>
      <c r="G1616" s="5">
        <f>表格4[[#This Row],[Cash]]+表格4[[#This Row],[Stock Held]]*表格4[[#This Row],[Close]]</f>
        <v>74403.540000000052</v>
      </c>
      <c r="H1616" s="7">
        <f>(表格4[[#This Row],[Close]]-$B$2)/$B$2</f>
        <v>0.50055617352614012</v>
      </c>
      <c r="I1616" s="7">
        <f>(表格4[[#This Row],[Capital]]-$G$2)/$G$2</f>
        <v>-0.25596459999999949</v>
      </c>
    </row>
    <row r="1617" spans="1:9" x14ac:dyDescent="0.25">
      <c r="A1617" s="6">
        <v>40997</v>
      </c>
      <c r="B1617" s="1">
        <v>67.2</v>
      </c>
      <c r="C1617" s="4">
        <f t="shared" si="25"/>
        <v>67.216666666666654</v>
      </c>
      <c r="D1617" s="1" t="str">
        <f>IF(表格4[[#This Row],[Close]]&gt;表格4[[#This Row],[3-Day Average]],"Buy",IF(表格4[[#This Row],[Close]]&lt;表格4[[#This Row],[3-Day Average]],"Sell",""))</f>
        <v>Sell</v>
      </c>
      <c r="E1617" s="5">
        <f>IF(表格4[[#This Row],[Suggestion]]="Buy",E1616-FLOOR(E1616/表格4[[#This Row],[Close]],1)*表格4[[#This Row],[Close]],IF(表格4[[#This Row],[Suggestion]]="Sell",E1616+F1616*表格4[[#This Row],[Close]],E1616))</f>
        <v>74127.790000000052</v>
      </c>
      <c r="F1617" s="1">
        <f>IF(表格4[[#This Row],[Suggestion]]="Buy",F1616+FLOOR(E1616/表格4[[#This Row],[Close]],1),IF(表格4[[#This Row],[Suggestion]]="Sell",0,F1616))</f>
        <v>0</v>
      </c>
      <c r="G1617" s="5">
        <f>表格4[[#This Row],[Cash]]+表格4[[#This Row],[Stock Held]]*表格4[[#This Row],[Close]]</f>
        <v>74127.790000000052</v>
      </c>
      <c r="H1617" s="7">
        <f>(表格4[[#This Row],[Close]]-$B$2)/$B$2</f>
        <v>0.49499443826473855</v>
      </c>
      <c r="I1617" s="7">
        <f>(表格4[[#This Row],[Capital]]-$G$2)/$G$2</f>
        <v>-0.25872209999999946</v>
      </c>
    </row>
    <row r="1618" spans="1:9" x14ac:dyDescent="0.25">
      <c r="A1618" s="6">
        <v>40998</v>
      </c>
      <c r="B1618" s="1">
        <v>67</v>
      </c>
      <c r="C1618" s="4">
        <f t="shared" si="25"/>
        <v>67.216666666666669</v>
      </c>
      <c r="D1618" s="1" t="str">
        <f>IF(表格4[[#This Row],[Close]]&gt;表格4[[#This Row],[3-Day Average]],"Buy",IF(表格4[[#This Row],[Close]]&lt;表格4[[#This Row],[3-Day Average]],"Sell",""))</f>
        <v>Sell</v>
      </c>
      <c r="E1618" s="5">
        <f>IF(表格4[[#This Row],[Suggestion]]="Buy",E1617-FLOOR(E1617/表格4[[#This Row],[Close]],1)*表格4[[#This Row],[Close]],IF(表格4[[#This Row],[Suggestion]]="Sell",E1617+F1617*表格4[[#This Row],[Close]],E1617))</f>
        <v>74127.790000000052</v>
      </c>
      <c r="F1618" s="1">
        <f>IF(表格4[[#This Row],[Suggestion]]="Buy",F1617+FLOOR(E1617/表格4[[#This Row],[Close]],1),IF(表格4[[#This Row],[Suggestion]]="Sell",0,F1617))</f>
        <v>0</v>
      </c>
      <c r="G1618" s="5">
        <f>表格4[[#This Row],[Cash]]+表格4[[#This Row],[Stock Held]]*表格4[[#This Row],[Close]]</f>
        <v>74127.790000000052</v>
      </c>
      <c r="H1618" s="7">
        <f>(表格4[[#This Row],[Close]]-$B$2)/$B$2</f>
        <v>0.49054505005561727</v>
      </c>
      <c r="I1618" s="7">
        <f>(表格4[[#This Row],[Capital]]-$G$2)/$G$2</f>
        <v>-0.25872209999999946</v>
      </c>
    </row>
    <row r="1619" spans="1:9" x14ac:dyDescent="0.25">
      <c r="A1619" s="6">
        <v>41001</v>
      </c>
      <c r="B1619" s="1">
        <v>67.05</v>
      </c>
      <c r="C1619" s="4">
        <f t="shared" si="25"/>
        <v>67.083333333333329</v>
      </c>
      <c r="D1619" s="1" t="str">
        <f>IF(表格4[[#This Row],[Close]]&gt;表格4[[#This Row],[3-Day Average]],"Buy",IF(表格4[[#This Row],[Close]]&lt;表格4[[#This Row],[3-Day Average]],"Sell",""))</f>
        <v>Sell</v>
      </c>
      <c r="E1619" s="5">
        <f>IF(表格4[[#This Row],[Suggestion]]="Buy",E1618-FLOOR(E1618/表格4[[#This Row],[Close]],1)*表格4[[#This Row],[Close]],IF(表格4[[#This Row],[Suggestion]]="Sell",E1618+F1618*表格4[[#This Row],[Close]],E1618))</f>
        <v>74127.790000000052</v>
      </c>
      <c r="F1619" s="1">
        <f>IF(表格4[[#This Row],[Suggestion]]="Buy",F1618+FLOOR(E1618/表格4[[#This Row],[Close]],1),IF(表格4[[#This Row],[Suggestion]]="Sell",0,F1618))</f>
        <v>0</v>
      </c>
      <c r="G1619" s="5">
        <f>表格4[[#This Row],[Cash]]+表格4[[#This Row],[Stock Held]]*表格4[[#This Row],[Close]]</f>
        <v>74127.790000000052</v>
      </c>
      <c r="H1619" s="7">
        <f>(表格4[[#This Row],[Close]]-$B$2)/$B$2</f>
        <v>0.49165739710789752</v>
      </c>
      <c r="I1619" s="7">
        <f>(表格4[[#This Row],[Capital]]-$G$2)/$G$2</f>
        <v>-0.25872209999999946</v>
      </c>
    </row>
    <row r="1620" spans="1:9" x14ac:dyDescent="0.25">
      <c r="A1620" s="6">
        <v>41002</v>
      </c>
      <c r="B1620" s="1">
        <v>66.8</v>
      </c>
      <c r="C1620" s="4">
        <f t="shared" si="25"/>
        <v>66.95</v>
      </c>
      <c r="D1620" s="1" t="str">
        <f>IF(表格4[[#This Row],[Close]]&gt;表格4[[#This Row],[3-Day Average]],"Buy",IF(表格4[[#This Row],[Close]]&lt;表格4[[#This Row],[3-Day Average]],"Sell",""))</f>
        <v>Sell</v>
      </c>
      <c r="E1620" s="5">
        <f>IF(表格4[[#This Row],[Suggestion]]="Buy",E1619-FLOOR(E1619/表格4[[#This Row],[Close]],1)*表格4[[#This Row],[Close]],IF(表格4[[#This Row],[Suggestion]]="Sell",E1619+F1619*表格4[[#This Row],[Close]],E1619))</f>
        <v>74127.790000000052</v>
      </c>
      <c r="F1620" s="1">
        <f>IF(表格4[[#This Row],[Suggestion]]="Buy",F1619+FLOOR(E1619/表格4[[#This Row],[Close]],1),IF(表格4[[#This Row],[Suggestion]]="Sell",0,F1619))</f>
        <v>0</v>
      </c>
      <c r="G1620" s="5">
        <f>表格4[[#This Row],[Cash]]+表格4[[#This Row],[Stock Held]]*表格4[[#This Row],[Close]]</f>
        <v>74127.790000000052</v>
      </c>
      <c r="H1620" s="7">
        <f>(表格4[[#This Row],[Close]]-$B$2)/$B$2</f>
        <v>0.48609566184649594</v>
      </c>
      <c r="I1620" s="7">
        <f>(表格4[[#This Row],[Capital]]-$G$2)/$G$2</f>
        <v>-0.25872209999999946</v>
      </c>
    </row>
    <row r="1621" spans="1:9" x14ac:dyDescent="0.25">
      <c r="A1621" s="6">
        <v>41003</v>
      </c>
      <c r="B1621" s="1">
        <v>66.8</v>
      </c>
      <c r="C1621" s="4">
        <f t="shared" si="25"/>
        <v>66.883333333333326</v>
      </c>
      <c r="D1621" s="1" t="str">
        <f>IF(表格4[[#This Row],[Close]]&gt;表格4[[#This Row],[3-Day Average]],"Buy",IF(表格4[[#This Row],[Close]]&lt;表格4[[#This Row],[3-Day Average]],"Sell",""))</f>
        <v>Sell</v>
      </c>
      <c r="E1621" s="5">
        <f>IF(表格4[[#This Row],[Suggestion]]="Buy",E1620-FLOOR(E1620/表格4[[#This Row],[Close]],1)*表格4[[#This Row],[Close]],IF(表格4[[#This Row],[Suggestion]]="Sell",E1620+F1620*表格4[[#This Row],[Close]],E1620))</f>
        <v>74127.790000000052</v>
      </c>
      <c r="F1621" s="1">
        <f>IF(表格4[[#This Row],[Suggestion]]="Buy",F1620+FLOOR(E1620/表格4[[#This Row],[Close]],1),IF(表格4[[#This Row],[Suggestion]]="Sell",0,F1620))</f>
        <v>0</v>
      </c>
      <c r="G1621" s="5">
        <f>表格4[[#This Row],[Cash]]+表格4[[#This Row],[Stock Held]]*表格4[[#This Row],[Close]]</f>
        <v>74127.790000000052</v>
      </c>
      <c r="H1621" s="7">
        <f>(表格4[[#This Row],[Close]]-$B$2)/$B$2</f>
        <v>0.48609566184649594</v>
      </c>
      <c r="I1621" s="7">
        <f>(表格4[[#This Row],[Capital]]-$G$2)/$G$2</f>
        <v>-0.25872209999999946</v>
      </c>
    </row>
    <row r="1622" spans="1:9" x14ac:dyDescent="0.25">
      <c r="A1622" s="6">
        <v>41004</v>
      </c>
      <c r="B1622" s="1">
        <v>66.849999999999994</v>
      </c>
      <c r="C1622" s="4">
        <f t="shared" si="25"/>
        <v>66.816666666666663</v>
      </c>
      <c r="D1622" s="1" t="str">
        <f>IF(表格4[[#This Row],[Close]]&gt;表格4[[#This Row],[3-Day Average]],"Buy",IF(表格4[[#This Row],[Close]]&lt;表格4[[#This Row],[3-Day Average]],"Sell",""))</f>
        <v>Buy</v>
      </c>
      <c r="E1622" s="5">
        <f>IF(表格4[[#This Row],[Suggestion]]="Buy",E1621-FLOOR(E1621/表格4[[#This Row],[Close]],1)*表格4[[#This Row],[Close]],IF(表格4[[#This Row],[Suggestion]]="Sell",E1621+F1621*表格4[[#This Row],[Close]],E1621))</f>
        <v>57.990000000063446</v>
      </c>
      <c r="F1622" s="1">
        <f>IF(表格4[[#This Row],[Suggestion]]="Buy",F1621+FLOOR(E1621/表格4[[#This Row],[Close]],1),IF(表格4[[#This Row],[Suggestion]]="Sell",0,F1621))</f>
        <v>1108</v>
      </c>
      <c r="G1622" s="5">
        <f>表格4[[#This Row],[Cash]]+表格4[[#This Row],[Stock Held]]*表格4[[#This Row],[Close]]</f>
        <v>74127.790000000052</v>
      </c>
      <c r="H1622" s="7">
        <f>(表格4[[#This Row],[Close]]-$B$2)/$B$2</f>
        <v>0.48720800889877619</v>
      </c>
      <c r="I1622" s="7">
        <f>(表格4[[#This Row],[Capital]]-$G$2)/$G$2</f>
        <v>-0.25872209999999946</v>
      </c>
    </row>
    <row r="1623" spans="1:9" x14ac:dyDescent="0.25">
      <c r="A1623" s="6">
        <v>41005</v>
      </c>
      <c r="B1623" s="1">
        <v>66.849999999999994</v>
      </c>
      <c r="C1623" s="4">
        <f t="shared" si="25"/>
        <v>66.833333333333329</v>
      </c>
      <c r="D1623" s="1" t="str">
        <f>IF(表格4[[#This Row],[Close]]&gt;表格4[[#This Row],[3-Day Average]],"Buy",IF(表格4[[#This Row],[Close]]&lt;表格4[[#This Row],[3-Day Average]],"Sell",""))</f>
        <v>Buy</v>
      </c>
      <c r="E1623" s="5">
        <f>IF(表格4[[#This Row],[Suggestion]]="Buy",E1622-FLOOR(E1622/表格4[[#This Row],[Close]],1)*表格4[[#This Row],[Close]],IF(表格4[[#This Row],[Suggestion]]="Sell",E1622+F1622*表格4[[#This Row],[Close]],E1622))</f>
        <v>57.990000000063446</v>
      </c>
      <c r="F1623" s="1">
        <f>IF(表格4[[#This Row],[Suggestion]]="Buy",F1622+FLOOR(E1622/表格4[[#This Row],[Close]],1),IF(表格4[[#This Row],[Suggestion]]="Sell",0,F1622))</f>
        <v>1108</v>
      </c>
      <c r="G1623" s="5">
        <f>表格4[[#This Row],[Cash]]+表格4[[#This Row],[Stock Held]]*表格4[[#This Row],[Close]]</f>
        <v>74127.790000000052</v>
      </c>
      <c r="H1623" s="7">
        <f>(表格4[[#This Row],[Close]]-$B$2)/$B$2</f>
        <v>0.48720800889877619</v>
      </c>
      <c r="I1623" s="7">
        <f>(表格4[[#This Row],[Capital]]-$G$2)/$G$2</f>
        <v>-0.25872209999999946</v>
      </c>
    </row>
    <row r="1624" spans="1:9" x14ac:dyDescent="0.25">
      <c r="A1624" s="6">
        <v>41008</v>
      </c>
      <c r="B1624" s="1">
        <v>66.849999999999994</v>
      </c>
      <c r="C1624" s="4">
        <f t="shared" si="25"/>
        <v>66.849999999999994</v>
      </c>
      <c r="D1624" s="1" t="str">
        <f>IF(表格4[[#This Row],[Close]]&gt;表格4[[#This Row],[3-Day Average]],"Buy",IF(表格4[[#This Row],[Close]]&lt;表格4[[#This Row],[3-Day Average]],"Sell",""))</f>
        <v/>
      </c>
      <c r="E1624" s="5">
        <f>IF(表格4[[#This Row],[Suggestion]]="Buy",E1623-FLOOR(E1623/表格4[[#This Row],[Close]],1)*表格4[[#This Row],[Close]],IF(表格4[[#This Row],[Suggestion]]="Sell",E1623+F1623*表格4[[#This Row],[Close]],E1623))</f>
        <v>57.990000000063446</v>
      </c>
      <c r="F1624" s="1">
        <f>IF(表格4[[#This Row],[Suggestion]]="Buy",F1623+FLOOR(E1623/表格4[[#This Row],[Close]],1),IF(表格4[[#This Row],[Suggestion]]="Sell",0,F1623))</f>
        <v>1108</v>
      </c>
      <c r="G1624" s="5">
        <f>表格4[[#This Row],[Cash]]+表格4[[#This Row],[Stock Held]]*表格4[[#This Row],[Close]]</f>
        <v>74127.790000000052</v>
      </c>
      <c r="H1624" s="7">
        <f>(表格4[[#This Row],[Close]]-$B$2)/$B$2</f>
        <v>0.48720800889877619</v>
      </c>
      <c r="I1624" s="7">
        <f>(表格4[[#This Row],[Capital]]-$G$2)/$G$2</f>
        <v>-0.25872209999999946</v>
      </c>
    </row>
    <row r="1625" spans="1:9" x14ac:dyDescent="0.25">
      <c r="A1625" s="6">
        <v>41009</v>
      </c>
      <c r="B1625" s="1">
        <v>65.8</v>
      </c>
      <c r="C1625" s="4">
        <f t="shared" si="25"/>
        <v>66.5</v>
      </c>
      <c r="D1625" s="1" t="str">
        <f>IF(表格4[[#This Row],[Close]]&gt;表格4[[#This Row],[3-Day Average]],"Buy",IF(表格4[[#This Row],[Close]]&lt;表格4[[#This Row],[3-Day Average]],"Sell",""))</f>
        <v>Sell</v>
      </c>
      <c r="E1625" s="5">
        <f>IF(表格4[[#This Row],[Suggestion]]="Buy",E1624-FLOOR(E1624/表格4[[#This Row],[Close]],1)*表格4[[#This Row],[Close]],IF(表格4[[#This Row],[Suggestion]]="Sell",E1624+F1624*表格4[[#This Row],[Close]],E1624))</f>
        <v>72964.390000000058</v>
      </c>
      <c r="F1625" s="1">
        <f>IF(表格4[[#This Row],[Suggestion]]="Buy",F1624+FLOOR(E1624/表格4[[#This Row],[Close]],1),IF(表格4[[#This Row],[Suggestion]]="Sell",0,F1624))</f>
        <v>0</v>
      </c>
      <c r="G1625" s="5">
        <f>表格4[[#This Row],[Cash]]+表格4[[#This Row],[Stock Held]]*表格4[[#This Row],[Close]]</f>
        <v>72964.390000000058</v>
      </c>
      <c r="H1625" s="7">
        <f>(表格4[[#This Row],[Close]]-$B$2)/$B$2</f>
        <v>0.46384872080088974</v>
      </c>
      <c r="I1625" s="7">
        <f>(表格4[[#This Row],[Capital]]-$G$2)/$G$2</f>
        <v>-0.27035609999999943</v>
      </c>
    </row>
    <row r="1626" spans="1:9" x14ac:dyDescent="0.25">
      <c r="A1626" s="6">
        <v>41010</v>
      </c>
      <c r="B1626" s="1">
        <v>65.45</v>
      </c>
      <c r="C1626" s="4">
        <f t="shared" si="25"/>
        <v>66.033333333333317</v>
      </c>
      <c r="D1626" s="1" t="str">
        <f>IF(表格4[[#This Row],[Close]]&gt;表格4[[#This Row],[3-Day Average]],"Buy",IF(表格4[[#This Row],[Close]]&lt;表格4[[#This Row],[3-Day Average]],"Sell",""))</f>
        <v>Sell</v>
      </c>
      <c r="E1626" s="5">
        <f>IF(表格4[[#This Row],[Suggestion]]="Buy",E1625-FLOOR(E1625/表格4[[#This Row],[Close]],1)*表格4[[#This Row],[Close]],IF(表格4[[#This Row],[Suggestion]]="Sell",E1625+F1625*表格4[[#This Row],[Close]],E1625))</f>
        <v>72964.390000000058</v>
      </c>
      <c r="F1626" s="1">
        <f>IF(表格4[[#This Row],[Suggestion]]="Buy",F1625+FLOOR(E1625/表格4[[#This Row],[Close]],1),IF(表格4[[#This Row],[Suggestion]]="Sell",0,F1625))</f>
        <v>0</v>
      </c>
      <c r="G1626" s="5">
        <f>表格4[[#This Row],[Cash]]+表格4[[#This Row],[Stock Held]]*表格4[[#This Row],[Close]]</f>
        <v>72964.390000000058</v>
      </c>
      <c r="H1626" s="7">
        <f>(表格4[[#This Row],[Close]]-$B$2)/$B$2</f>
        <v>0.45606229143492766</v>
      </c>
      <c r="I1626" s="7">
        <f>(表格4[[#This Row],[Capital]]-$G$2)/$G$2</f>
        <v>-0.27035609999999943</v>
      </c>
    </row>
    <row r="1627" spans="1:9" x14ac:dyDescent="0.25">
      <c r="A1627" s="6">
        <v>41011</v>
      </c>
      <c r="B1627" s="1">
        <v>65.55</v>
      </c>
      <c r="C1627" s="4">
        <f t="shared" si="25"/>
        <v>65.600000000000009</v>
      </c>
      <c r="D1627" s="1" t="str">
        <f>IF(表格4[[#This Row],[Close]]&gt;表格4[[#This Row],[3-Day Average]],"Buy",IF(表格4[[#This Row],[Close]]&lt;表格4[[#This Row],[3-Day Average]],"Sell",""))</f>
        <v>Sell</v>
      </c>
      <c r="E1627" s="5">
        <f>IF(表格4[[#This Row],[Suggestion]]="Buy",E1626-FLOOR(E1626/表格4[[#This Row],[Close]],1)*表格4[[#This Row],[Close]],IF(表格4[[#This Row],[Suggestion]]="Sell",E1626+F1626*表格4[[#This Row],[Close]],E1626))</f>
        <v>72964.390000000058</v>
      </c>
      <c r="F1627" s="1">
        <f>IF(表格4[[#This Row],[Suggestion]]="Buy",F1626+FLOOR(E1626/表格4[[#This Row],[Close]],1),IF(表格4[[#This Row],[Suggestion]]="Sell",0,F1626))</f>
        <v>0</v>
      </c>
      <c r="G1627" s="5">
        <f>表格4[[#This Row],[Cash]]+表格4[[#This Row],[Stock Held]]*表格4[[#This Row],[Close]]</f>
        <v>72964.390000000058</v>
      </c>
      <c r="H1627" s="7">
        <f>(表格4[[#This Row],[Close]]-$B$2)/$B$2</f>
        <v>0.45828698553948816</v>
      </c>
      <c r="I1627" s="7">
        <f>(表格4[[#This Row],[Capital]]-$G$2)/$G$2</f>
        <v>-0.27035609999999943</v>
      </c>
    </row>
    <row r="1628" spans="1:9" x14ac:dyDescent="0.25">
      <c r="A1628" s="6">
        <v>41012</v>
      </c>
      <c r="B1628" s="1">
        <v>65.599999999999994</v>
      </c>
      <c r="C1628" s="4">
        <f t="shared" si="25"/>
        <v>65.533333333333331</v>
      </c>
      <c r="D1628" s="1" t="str">
        <f>IF(表格4[[#This Row],[Close]]&gt;表格4[[#This Row],[3-Day Average]],"Buy",IF(表格4[[#This Row],[Close]]&lt;表格4[[#This Row],[3-Day Average]],"Sell",""))</f>
        <v>Buy</v>
      </c>
      <c r="E1628" s="5">
        <f>IF(表格4[[#This Row],[Suggestion]]="Buy",E1627-FLOOR(E1627/表格4[[#This Row],[Close]],1)*表格4[[#This Row],[Close]],IF(表格4[[#This Row],[Suggestion]]="Sell",E1627+F1627*表格4[[#This Row],[Close]],E1627))</f>
        <v>17.190000000060536</v>
      </c>
      <c r="F1628" s="1">
        <f>IF(表格4[[#This Row],[Suggestion]]="Buy",F1627+FLOOR(E1627/表格4[[#This Row],[Close]],1),IF(表格4[[#This Row],[Suggestion]]="Sell",0,F1627))</f>
        <v>1112</v>
      </c>
      <c r="G1628" s="5">
        <f>表格4[[#This Row],[Cash]]+表格4[[#This Row],[Stock Held]]*表格4[[#This Row],[Close]]</f>
        <v>72964.390000000058</v>
      </c>
      <c r="H1628" s="7">
        <f>(表格4[[#This Row],[Close]]-$B$2)/$B$2</f>
        <v>0.45939933259176841</v>
      </c>
      <c r="I1628" s="7">
        <f>(表格4[[#This Row],[Capital]]-$G$2)/$G$2</f>
        <v>-0.27035609999999943</v>
      </c>
    </row>
    <row r="1629" spans="1:9" x14ac:dyDescent="0.25">
      <c r="A1629" s="6">
        <v>41015</v>
      </c>
      <c r="B1629" s="1">
        <v>66.2</v>
      </c>
      <c r="C1629" s="4">
        <f t="shared" si="25"/>
        <v>65.783333333333317</v>
      </c>
      <c r="D1629" s="1" t="str">
        <f>IF(表格4[[#This Row],[Close]]&gt;表格4[[#This Row],[3-Day Average]],"Buy",IF(表格4[[#This Row],[Close]]&lt;表格4[[#This Row],[3-Day Average]],"Sell",""))</f>
        <v>Buy</v>
      </c>
      <c r="E1629" s="5">
        <f>IF(表格4[[#This Row],[Suggestion]]="Buy",E1628-FLOOR(E1628/表格4[[#This Row],[Close]],1)*表格4[[#This Row],[Close]],IF(表格4[[#This Row],[Suggestion]]="Sell",E1628+F1628*表格4[[#This Row],[Close]],E1628))</f>
        <v>17.190000000060536</v>
      </c>
      <c r="F1629" s="1">
        <f>IF(表格4[[#This Row],[Suggestion]]="Buy",F1628+FLOOR(E1628/表格4[[#This Row],[Close]],1),IF(表格4[[#This Row],[Suggestion]]="Sell",0,F1628))</f>
        <v>1112</v>
      </c>
      <c r="G1629" s="5">
        <f>表格4[[#This Row],[Cash]]+表格4[[#This Row],[Stock Held]]*表格4[[#This Row],[Close]]</f>
        <v>73631.590000000069</v>
      </c>
      <c r="H1629" s="7">
        <f>(表格4[[#This Row],[Close]]-$B$2)/$B$2</f>
        <v>0.47274749721913234</v>
      </c>
      <c r="I1629" s="7">
        <f>(表格4[[#This Row],[Capital]]-$G$2)/$G$2</f>
        <v>-0.26368409999999931</v>
      </c>
    </row>
    <row r="1630" spans="1:9" x14ac:dyDescent="0.25">
      <c r="A1630" s="6">
        <v>41016</v>
      </c>
      <c r="B1630" s="1">
        <v>66</v>
      </c>
      <c r="C1630" s="4">
        <f t="shared" si="25"/>
        <v>65.933333333333337</v>
      </c>
      <c r="D1630" s="1" t="str">
        <f>IF(表格4[[#This Row],[Close]]&gt;表格4[[#This Row],[3-Day Average]],"Buy",IF(表格4[[#This Row],[Close]]&lt;表格4[[#This Row],[3-Day Average]],"Sell",""))</f>
        <v>Buy</v>
      </c>
      <c r="E1630" s="5">
        <f>IF(表格4[[#This Row],[Suggestion]]="Buy",E1629-FLOOR(E1629/表格4[[#This Row],[Close]],1)*表格4[[#This Row],[Close]],IF(表格4[[#This Row],[Suggestion]]="Sell",E1629+F1629*表格4[[#This Row],[Close]],E1629))</f>
        <v>17.190000000060536</v>
      </c>
      <c r="F1630" s="1">
        <f>IF(表格4[[#This Row],[Suggestion]]="Buy",F1629+FLOOR(E1629/表格4[[#This Row],[Close]],1),IF(表格4[[#This Row],[Suggestion]]="Sell",0,F1629))</f>
        <v>1112</v>
      </c>
      <c r="G1630" s="5">
        <f>表格4[[#This Row],[Cash]]+表格4[[#This Row],[Stock Held]]*表格4[[#This Row],[Close]]</f>
        <v>73409.190000000061</v>
      </c>
      <c r="H1630" s="7">
        <f>(表格4[[#This Row],[Close]]-$B$2)/$B$2</f>
        <v>0.46829810901001101</v>
      </c>
      <c r="I1630" s="7">
        <f>(表格4[[#This Row],[Capital]]-$G$2)/$G$2</f>
        <v>-0.26590809999999937</v>
      </c>
    </row>
    <row r="1631" spans="1:9" x14ac:dyDescent="0.25">
      <c r="A1631" s="6">
        <v>41017</v>
      </c>
      <c r="B1631" s="1">
        <v>66.5</v>
      </c>
      <c r="C1631" s="4">
        <f t="shared" si="25"/>
        <v>66.233333333333334</v>
      </c>
      <c r="D1631" s="1" t="str">
        <f>IF(表格4[[#This Row],[Close]]&gt;表格4[[#This Row],[3-Day Average]],"Buy",IF(表格4[[#This Row],[Close]]&lt;表格4[[#This Row],[3-Day Average]],"Sell",""))</f>
        <v>Buy</v>
      </c>
      <c r="E1631" s="5">
        <f>IF(表格4[[#This Row],[Suggestion]]="Buy",E1630-FLOOR(E1630/表格4[[#This Row],[Close]],1)*表格4[[#This Row],[Close]],IF(表格4[[#This Row],[Suggestion]]="Sell",E1630+F1630*表格4[[#This Row],[Close]],E1630))</f>
        <v>17.190000000060536</v>
      </c>
      <c r="F1631" s="1">
        <f>IF(表格4[[#This Row],[Suggestion]]="Buy",F1630+FLOOR(E1630/表格4[[#This Row],[Close]],1),IF(表格4[[#This Row],[Suggestion]]="Sell",0,F1630))</f>
        <v>1112</v>
      </c>
      <c r="G1631" s="5">
        <f>表格4[[#This Row],[Cash]]+表格4[[#This Row],[Stock Held]]*表格4[[#This Row],[Close]]</f>
        <v>73965.190000000061</v>
      </c>
      <c r="H1631" s="7">
        <f>(表格4[[#This Row],[Close]]-$B$2)/$B$2</f>
        <v>0.47942157953281417</v>
      </c>
      <c r="I1631" s="7">
        <f>(表格4[[#This Row],[Capital]]-$G$2)/$G$2</f>
        <v>-0.26034809999999942</v>
      </c>
    </row>
    <row r="1632" spans="1:9" x14ac:dyDescent="0.25">
      <c r="A1632" s="6">
        <v>41018</v>
      </c>
      <c r="B1632" s="1">
        <v>66.75</v>
      </c>
      <c r="C1632" s="4">
        <f t="shared" si="25"/>
        <v>66.416666666666671</v>
      </c>
      <c r="D1632" s="1" t="str">
        <f>IF(表格4[[#This Row],[Close]]&gt;表格4[[#This Row],[3-Day Average]],"Buy",IF(表格4[[#This Row],[Close]]&lt;表格4[[#This Row],[3-Day Average]],"Sell",""))</f>
        <v>Buy</v>
      </c>
      <c r="E1632" s="5">
        <f>IF(表格4[[#This Row],[Suggestion]]="Buy",E1631-FLOOR(E1631/表格4[[#This Row],[Close]],1)*表格4[[#This Row],[Close]],IF(表格4[[#This Row],[Suggestion]]="Sell",E1631+F1631*表格4[[#This Row],[Close]],E1631))</f>
        <v>17.190000000060536</v>
      </c>
      <c r="F1632" s="1">
        <f>IF(表格4[[#This Row],[Suggestion]]="Buy",F1631+FLOOR(E1631/表格4[[#This Row],[Close]],1),IF(表格4[[#This Row],[Suggestion]]="Sell",0,F1631))</f>
        <v>1112</v>
      </c>
      <c r="G1632" s="5">
        <f>表格4[[#This Row],[Cash]]+表格4[[#This Row],[Stock Held]]*表格4[[#This Row],[Close]]</f>
        <v>74243.190000000061</v>
      </c>
      <c r="H1632" s="7">
        <f>(表格4[[#This Row],[Close]]-$B$2)/$B$2</f>
        <v>0.48498331479421569</v>
      </c>
      <c r="I1632" s="7">
        <f>(表格4[[#This Row],[Capital]]-$G$2)/$G$2</f>
        <v>-0.25756809999999941</v>
      </c>
    </row>
    <row r="1633" spans="1:9" x14ac:dyDescent="0.25">
      <c r="A1633" s="6">
        <v>41019</v>
      </c>
      <c r="B1633" s="1">
        <v>66.8</v>
      </c>
      <c r="C1633" s="4">
        <f t="shared" si="25"/>
        <v>66.683333333333337</v>
      </c>
      <c r="D1633" s="1" t="str">
        <f>IF(表格4[[#This Row],[Close]]&gt;表格4[[#This Row],[3-Day Average]],"Buy",IF(表格4[[#This Row],[Close]]&lt;表格4[[#This Row],[3-Day Average]],"Sell",""))</f>
        <v>Buy</v>
      </c>
      <c r="E1633" s="5">
        <f>IF(表格4[[#This Row],[Suggestion]]="Buy",E1632-FLOOR(E1632/表格4[[#This Row],[Close]],1)*表格4[[#This Row],[Close]],IF(表格4[[#This Row],[Suggestion]]="Sell",E1632+F1632*表格4[[#This Row],[Close]],E1632))</f>
        <v>17.190000000060536</v>
      </c>
      <c r="F1633" s="1">
        <f>IF(表格4[[#This Row],[Suggestion]]="Buy",F1632+FLOOR(E1632/表格4[[#This Row],[Close]],1),IF(表格4[[#This Row],[Suggestion]]="Sell",0,F1632))</f>
        <v>1112</v>
      </c>
      <c r="G1633" s="5">
        <f>表格4[[#This Row],[Cash]]+表格4[[#This Row],[Stock Held]]*表格4[[#This Row],[Close]]</f>
        <v>74298.790000000052</v>
      </c>
      <c r="H1633" s="7">
        <f>(表格4[[#This Row],[Close]]-$B$2)/$B$2</f>
        <v>0.48609566184649594</v>
      </c>
      <c r="I1633" s="7">
        <f>(表格4[[#This Row],[Capital]]-$G$2)/$G$2</f>
        <v>-0.25701209999999947</v>
      </c>
    </row>
    <row r="1634" spans="1:9" x14ac:dyDescent="0.25">
      <c r="A1634" s="6">
        <v>41022</v>
      </c>
      <c r="B1634" s="1">
        <v>66.099999999999994</v>
      </c>
      <c r="C1634" s="4">
        <f t="shared" si="25"/>
        <v>66.55</v>
      </c>
      <c r="D1634" s="1" t="str">
        <f>IF(表格4[[#This Row],[Close]]&gt;表格4[[#This Row],[3-Day Average]],"Buy",IF(表格4[[#This Row],[Close]]&lt;表格4[[#This Row],[3-Day Average]],"Sell",""))</f>
        <v>Sell</v>
      </c>
      <c r="E1634" s="5">
        <f>IF(表格4[[#This Row],[Suggestion]]="Buy",E1633-FLOOR(E1633/表格4[[#This Row],[Close]],1)*表格4[[#This Row],[Close]],IF(表格4[[#This Row],[Suggestion]]="Sell",E1633+F1633*表格4[[#This Row],[Close]],E1633))</f>
        <v>73520.390000000058</v>
      </c>
      <c r="F1634" s="1">
        <f>IF(表格4[[#This Row],[Suggestion]]="Buy",F1633+FLOOR(E1633/表格4[[#This Row],[Close]],1),IF(表格4[[#This Row],[Suggestion]]="Sell",0,F1633))</f>
        <v>0</v>
      </c>
      <c r="G1634" s="5">
        <f>表格4[[#This Row],[Cash]]+表格4[[#This Row],[Stock Held]]*表格4[[#This Row],[Close]]</f>
        <v>73520.390000000058</v>
      </c>
      <c r="H1634" s="7">
        <f>(表格4[[#This Row],[Close]]-$B$2)/$B$2</f>
        <v>0.47052280311457151</v>
      </c>
      <c r="I1634" s="7">
        <f>(表格4[[#This Row],[Capital]]-$G$2)/$G$2</f>
        <v>-0.26479609999999942</v>
      </c>
    </row>
    <row r="1635" spans="1:9" x14ac:dyDescent="0.25">
      <c r="A1635" s="6">
        <v>41023</v>
      </c>
      <c r="B1635" s="1">
        <v>66.25</v>
      </c>
      <c r="C1635" s="4">
        <f t="shared" si="25"/>
        <v>66.383333333333326</v>
      </c>
      <c r="D1635" s="1" t="str">
        <f>IF(表格4[[#This Row],[Close]]&gt;表格4[[#This Row],[3-Day Average]],"Buy",IF(表格4[[#This Row],[Close]]&lt;表格4[[#This Row],[3-Day Average]],"Sell",""))</f>
        <v>Sell</v>
      </c>
      <c r="E1635" s="5">
        <f>IF(表格4[[#This Row],[Suggestion]]="Buy",E1634-FLOOR(E1634/表格4[[#This Row],[Close]],1)*表格4[[#This Row],[Close]],IF(表格4[[#This Row],[Suggestion]]="Sell",E1634+F1634*表格4[[#This Row],[Close]],E1634))</f>
        <v>73520.390000000058</v>
      </c>
      <c r="F1635" s="1">
        <f>IF(表格4[[#This Row],[Suggestion]]="Buy",F1634+FLOOR(E1634/表格4[[#This Row],[Close]],1),IF(表格4[[#This Row],[Suggestion]]="Sell",0,F1634))</f>
        <v>0</v>
      </c>
      <c r="G1635" s="5">
        <f>表格4[[#This Row],[Cash]]+表格4[[#This Row],[Stock Held]]*表格4[[#This Row],[Close]]</f>
        <v>73520.390000000058</v>
      </c>
      <c r="H1635" s="7">
        <f>(表格4[[#This Row],[Close]]-$B$2)/$B$2</f>
        <v>0.47385984427141259</v>
      </c>
      <c r="I1635" s="7">
        <f>(表格4[[#This Row],[Capital]]-$G$2)/$G$2</f>
        <v>-0.26479609999999942</v>
      </c>
    </row>
    <row r="1636" spans="1:9" x14ac:dyDescent="0.25">
      <c r="A1636" s="6">
        <v>41024</v>
      </c>
      <c r="B1636" s="1">
        <v>65.900000000000006</v>
      </c>
      <c r="C1636" s="4">
        <f t="shared" si="25"/>
        <v>66.083333333333329</v>
      </c>
      <c r="D1636" s="1" t="str">
        <f>IF(表格4[[#This Row],[Close]]&gt;表格4[[#This Row],[3-Day Average]],"Buy",IF(表格4[[#This Row],[Close]]&lt;表格4[[#This Row],[3-Day Average]],"Sell",""))</f>
        <v>Sell</v>
      </c>
      <c r="E1636" s="5">
        <f>IF(表格4[[#This Row],[Suggestion]]="Buy",E1635-FLOOR(E1635/表格4[[#This Row],[Close]],1)*表格4[[#This Row],[Close]],IF(表格4[[#This Row],[Suggestion]]="Sell",E1635+F1635*表格4[[#This Row],[Close]],E1635))</f>
        <v>73520.390000000058</v>
      </c>
      <c r="F1636" s="1">
        <f>IF(表格4[[#This Row],[Suggestion]]="Buy",F1635+FLOOR(E1635/表格4[[#This Row],[Close]],1),IF(表格4[[#This Row],[Suggestion]]="Sell",0,F1635))</f>
        <v>0</v>
      </c>
      <c r="G1636" s="5">
        <f>表格4[[#This Row],[Cash]]+表格4[[#This Row],[Stock Held]]*表格4[[#This Row],[Close]]</f>
        <v>73520.390000000058</v>
      </c>
      <c r="H1636" s="7">
        <f>(表格4[[#This Row],[Close]]-$B$2)/$B$2</f>
        <v>0.46607341490545051</v>
      </c>
      <c r="I1636" s="7">
        <f>(表格4[[#This Row],[Capital]]-$G$2)/$G$2</f>
        <v>-0.26479609999999942</v>
      </c>
    </row>
    <row r="1637" spans="1:9" x14ac:dyDescent="0.25">
      <c r="A1637" s="6">
        <v>41025</v>
      </c>
      <c r="B1637" s="1">
        <v>66.2</v>
      </c>
      <c r="C1637" s="4">
        <f t="shared" si="25"/>
        <v>66.116666666666674</v>
      </c>
      <c r="D1637" s="1" t="str">
        <f>IF(表格4[[#This Row],[Close]]&gt;表格4[[#This Row],[3-Day Average]],"Buy",IF(表格4[[#This Row],[Close]]&lt;表格4[[#This Row],[3-Day Average]],"Sell",""))</f>
        <v>Buy</v>
      </c>
      <c r="E1637" s="5">
        <f>IF(表格4[[#This Row],[Suggestion]]="Buy",E1636-FLOOR(E1636/表格4[[#This Row],[Close]],1)*表格4[[#This Row],[Close]],IF(表格4[[#This Row],[Suggestion]]="Sell",E1636+F1636*表格4[[#This Row],[Close]],E1636))</f>
        <v>38.390000000057626</v>
      </c>
      <c r="F1637" s="1">
        <f>IF(表格4[[#This Row],[Suggestion]]="Buy",F1636+FLOOR(E1636/表格4[[#This Row],[Close]],1),IF(表格4[[#This Row],[Suggestion]]="Sell",0,F1636))</f>
        <v>1110</v>
      </c>
      <c r="G1637" s="5">
        <f>表格4[[#This Row],[Cash]]+表格4[[#This Row],[Stock Held]]*表格4[[#This Row],[Close]]</f>
        <v>73520.390000000058</v>
      </c>
      <c r="H1637" s="7">
        <f>(表格4[[#This Row],[Close]]-$B$2)/$B$2</f>
        <v>0.47274749721913234</v>
      </c>
      <c r="I1637" s="7">
        <f>(表格4[[#This Row],[Capital]]-$G$2)/$G$2</f>
        <v>-0.26479609999999942</v>
      </c>
    </row>
    <row r="1638" spans="1:9" x14ac:dyDescent="0.25">
      <c r="A1638" s="6">
        <v>41026</v>
      </c>
      <c r="B1638" s="1">
        <v>66.05</v>
      </c>
      <c r="C1638" s="4">
        <f t="shared" si="25"/>
        <v>66.050000000000011</v>
      </c>
      <c r="D1638" s="1" t="str">
        <f>IF(表格4[[#This Row],[Close]]&gt;表格4[[#This Row],[3-Day Average]],"Buy",IF(表格4[[#This Row],[Close]]&lt;表格4[[#This Row],[3-Day Average]],"Sell",""))</f>
        <v/>
      </c>
      <c r="E1638" s="5">
        <f>IF(表格4[[#This Row],[Suggestion]]="Buy",E1637-FLOOR(E1637/表格4[[#This Row],[Close]],1)*表格4[[#This Row],[Close]],IF(表格4[[#This Row],[Suggestion]]="Sell",E1637+F1637*表格4[[#This Row],[Close]],E1637))</f>
        <v>38.390000000057626</v>
      </c>
      <c r="F1638" s="1">
        <f>IF(表格4[[#This Row],[Suggestion]]="Buy",F1637+FLOOR(E1637/表格4[[#This Row],[Close]],1),IF(表格4[[#This Row],[Suggestion]]="Sell",0,F1637))</f>
        <v>1110</v>
      </c>
      <c r="G1638" s="5">
        <f>表格4[[#This Row],[Cash]]+表格4[[#This Row],[Stock Held]]*表格4[[#This Row],[Close]]</f>
        <v>73353.890000000058</v>
      </c>
      <c r="H1638" s="7">
        <f>(表格4[[#This Row],[Close]]-$B$2)/$B$2</f>
        <v>0.46941045606229126</v>
      </c>
      <c r="I1638" s="7">
        <f>(表格4[[#This Row],[Capital]]-$G$2)/$G$2</f>
        <v>-0.26646109999999945</v>
      </c>
    </row>
    <row r="1639" spans="1:9" x14ac:dyDescent="0.25">
      <c r="A1639" s="6">
        <v>41029</v>
      </c>
      <c r="B1639" s="1">
        <v>66.45</v>
      </c>
      <c r="C1639" s="4">
        <f t="shared" si="25"/>
        <v>66.233333333333334</v>
      </c>
      <c r="D1639" s="1" t="str">
        <f>IF(表格4[[#This Row],[Close]]&gt;表格4[[#This Row],[3-Day Average]],"Buy",IF(表格4[[#This Row],[Close]]&lt;表格4[[#This Row],[3-Day Average]],"Sell",""))</f>
        <v>Buy</v>
      </c>
      <c r="E1639" s="5">
        <f>IF(表格4[[#This Row],[Suggestion]]="Buy",E1638-FLOOR(E1638/表格4[[#This Row],[Close]],1)*表格4[[#This Row],[Close]],IF(表格4[[#This Row],[Suggestion]]="Sell",E1638+F1638*表格4[[#This Row],[Close]],E1638))</f>
        <v>38.390000000057626</v>
      </c>
      <c r="F1639" s="1">
        <f>IF(表格4[[#This Row],[Suggestion]]="Buy",F1638+FLOOR(E1638/表格4[[#This Row],[Close]],1),IF(表格4[[#This Row],[Suggestion]]="Sell",0,F1638))</f>
        <v>1110</v>
      </c>
      <c r="G1639" s="5">
        <f>表格4[[#This Row],[Cash]]+表格4[[#This Row],[Stock Held]]*表格4[[#This Row],[Close]]</f>
        <v>73797.890000000058</v>
      </c>
      <c r="H1639" s="7">
        <f>(表格4[[#This Row],[Close]]-$B$2)/$B$2</f>
        <v>0.47830923248053392</v>
      </c>
      <c r="I1639" s="7">
        <f>(表格4[[#This Row],[Capital]]-$G$2)/$G$2</f>
        <v>-0.2620210999999994</v>
      </c>
    </row>
    <row r="1640" spans="1:9" x14ac:dyDescent="0.25">
      <c r="A1640" s="6">
        <v>41030</v>
      </c>
      <c r="B1640" s="1">
        <v>66.45</v>
      </c>
      <c r="C1640" s="4">
        <f t="shared" si="25"/>
        <v>66.316666666666663</v>
      </c>
      <c r="D1640" s="1" t="str">
        <f>IF(表格4[[#This Row],[Close]]&gt;表格4[[#This Row],[3-Day Average]],"Buy",IF(表格4[[#This Row],[Close]]&lt;表格4[[#This Row],[3-Day Average]],"Sell",""))</f>
        <v>Buy</v>
      </c>
      <c r="E1640" s="5">
        <f>IF(表格4[[#This Row],[Suggestion]]="Buy",E1639-FLOOR(E1639/表格4[[#This Row],[Close]],1)*表格4[[#This Row],[Close]],IF(表格4[[#This Row],[Suggestion]]="Sell",E1639+F1639*表格4[[#This Row],[Close]],E1639))</f>
        <v>38.390000000057626</v>
      </c>
      <c r="F1640" s="1">
        <f>IF(表格4[[#This Row],[Suggestion]]="Buy",F1639+FLOOR(E1639/表格4[[#This Row],[Close]],1),IF(表格4[[#This Row],[Suggestion]]="Sell",0,F1639))</f>
        <v>1110</v>
      </c>
      <c r="G1640" s="5">
        <f>表格4[[#This Row],[Cash]]+表格4[[#This Row],[Stock Held]]*表格4[[#This Row],[Close]]</f>
        <v>73797.890000000058</v>
      </c>
      <c r="H1640" s="7">
        <f>(表格4[[#This Row],[Close]]-$B$2)/$B$2</f>
        <v>0.47830923248053392</v>
      </c>
      <c r="I1640" s="7">
        <f>(表格4[[#This Row],[Capital]]-$G$2)/$G$2</f>
        <v>-0.2620210999999994</v>
      </c>
    </row>
    <row r="1641" spans="1:9" x14ac:dyDescent="0.25">
      <c r="A1641" s="6">
        <v>41031</v>
      </c>
      <c r="B1641" s="1">
        <v>67.150000000000006</v>
      </c>
      <c r="C1641" s="4">
        <f t="shared" si="25"/>
        <v>66.683333333333337</v>
      </c>
      <c r="D1641" s="1" t="str">
        <f>IF(表格4[[#This Row],[Close]]&gt;表格4[[#This Row],[3-Day Average]],"Buy",IF(表格4[[#This Row],[Close]]&lt;表格4[[#This Row],[3-Day Average]],"Sell",""))</f>
        <v>Buy</v>
      </c>
      <c r="E1641" s="5">
        <f>IF(表格4[[#This Row],[Suggestion]]="Buy",E1640-FLOOR(E1640/表格4[[#This Row],[Close]],1)*表格4[[#This Row],[Close]],IF(表格4[[#This Row],[Suggestion]]="Sell",E1640+F1640*表格4[[#This Row],[Close]],E1640))</f>
        <v>38.390000000057626</v>
      </c>
      <c r="F1641" s="1">
        <f>IF(表格4[[#This Row],[Suggestion]]="Buy",F1640+FLOOR(E1640/表格4[[#This Row],[Close]],1),IF(表格4[[#This Row],[Suggestion]]="Sell",0,F1640))</f>
        <v>1110</v>
      </c>
      <c r="G1641" s="5">
        <f>表格4[[#This Row],[Cash]]+表格4[[#This Row],[Stock Held]]*表格4[[#This Row],[Close]]</f>
        <v>74574.890000000058</v>
      </c>
      <c r="H1641" s="7">
        <f>(表格4[[#This Row],[Close]]-$B$2)/$B$2</f>
        <v>0.4938820912124583</v>
      </c>
      <c r="I1641" s="7">
        <f>(表格4[[#This Row],[Capital]]-$G$2)/$G$2</f>
        <v>-0.2542510999999994</v>
      </c>
    </row>
    <row r="1642" spans="1:9" x14ac:dyDescent="0.25">
      <c r="A1642" s="6">
        <v>41032</v>
      </c>
      <c r="B1642" s="1">
        <v>66.849999999999994</v>
      </c>
      <c r="C1642" s="4">
        <f t="shared" si="25"/>
        <v>66.816666666666677</v>
      </c>
      <c r="D1642" s="1" t="str">
        <f>IF(表格4[[#This Row],[Close]]&gt;表格4[[#This Row],[3-Day Average]],"Buy",IF(表格4[[#This Row],[Close]]&lt;表格4[[#This Row],[3-Day Average]],"Sell",""))</f>
        <v>Buy</v>
      </c>
      <c r="E1642" s="5">
        <f>IF(表格4[[#This Row],[Suggestion]]="Buy",E1641-FLOOR(E1641/表格4[[#This Row],[Close]],1)*表格4[[#This Row],[Close]],IF(表格4[[#This Row],[Suggestion]]="Sell",E1641+F1641*表格4[[#This Row],[Close]],E1641))</f>
        <v>38.390000000057626</v>
      </c>
      <c r="F1642" s="1">
        <f>IF(表格4[[#This Row],[Suggestion]]="Buy",F1641+FLOOR(E1641/表格4[[#This Row],[Close]],1),IF(表格4[[#This Row],[Suggestion]]="Sell",0,F1641))</f>
        <v>1110</v>
      </c>
      <c r="G1642" s="5">
        <f>表格4[[#This Row],[Cash]]+表格4[[#This Row],[Stock Held]]*表格4[[#This Row],[Close]]</f>
        <v>74241.890000000058</v>
      </c>
      <c r="H1642" s="7">
        <f>(表格4[[#This Row],[Close]]-$B$2)/$B$2</f>
        <v>0.48720800889877619</v>
      </c>
      <c r="I1642" s="7">
        <f>(表格4[[#This Row],[Capital]]-$G$2)/$G$2</f>
        <v>-0.2575810999999994</v>
      </c>
    </row>
    <row r="1643" spans="1:9" x14ac:dyDescent="0.25">
      <c r="A1643" s="6">
        <v>41033</v>
      </c>
      <c r="B1643" s="1">
        <v>66.900000000000006</v>
      </c>
      <c r="C1643" s="4">
        <f t="shared" si="25"/>
        <v>66.966666666666669</v>
      </c>
      <c r="D1643" s="1" t="str">
        <f>IF(表格4[[#This Row],[Close]]&gt;表格4[[#This Row],[3-Day Average]],"Buy",IF(表格4[[#This Row],[Close]]&lt;表格4[[#This Row],[3-Day Average]],"Sell",""))</f>
        <v>Sell</v>
      </c>
      <c r="E1643" s="5">
        <f>IF(表格4[[#This Row],[Suggestion]]="Buy",E1642-FLOOR(E1642/表格4[[#This Row],[Close]],1)*表格4[[#This Row],[Close]],IF(表格4[[#This Row],[Suggestion]]="Sell",E1642+F1642*表格4[[#This Row],[Close]],E1642))</f>
        <v>74297.390000000058</v>
      </c>
      <c r="F1643" s="1">
        <f>IF(表格4[[#This Row],[Suggestion]]="Buy",F1642+FLOOR(E1642/表格4[[#This Row],[Close]],1),IF(表格4[[#This Row],[Suggestion]]="Sell",0,F1642))</f>
        <v>0</v>
      </c>
      <c r="G1643" s="5">
        <f>表格4[[#This Row],[Cash]]+表格4[[#This Row],[Stock Held]]*表格4[[#This Row],[Close]]</f>
        <v>74297.390000000058</v>
      </c>
      <c r="H1643" s="7">
        <f>(表格4[[#This Row],[Close]]-$B$2)/$B$2</f>
        <v>0.48832035595105677</v>
      </c>
      <c r="I1643" s="7">
        <f>(表格4[[#This Row],[Capital]]-$G$2)/$G$2</f>
        <v>-0.25702609999999942</v>
      </c>
    </row>
    <row r="1644" spans="1:9" x14ac:dyDescent="0.25">
      <c r="A1644" s="6">
        <v>41036</v>
      </c>
      <c r="B1644" s="1">
        <v>66</v>
      </c>
      <c r="C1644" s="4">
        <f t="shared" si="25"/>
        <v>66.583333333333329</v>
      </c>
      <c r="D1644" s="1" t="str">
        <f>IF(表格4[[#This Row],[Close]]&gt;表格4[[#This Row],[3-Day Average]],"Buy",IF(表格4[[#This Row],[Close]]&lt;表格4[[#This Row],[3-Day Average]],"Sell",""))</f>
        <v>Sell</v>
      </c>
      <c r="E1644" s="5">
        <f>IF(表格4[[#This Row],[Suggestion]]="Buy",E1643-FLOOR(E1643/表格4[[#This Row],[Close]],1)*表格4[[#This Row],[Close]],IF(表格4[[#This Row],[Suggestion]]="Sell",E1643+F1643*表格4[[#This Row],[Close]],E1643))</f>
        <v>74297.390000000058</v>
      </c>
      <c r="F1644" s="1">
        <f>IF(表格4[[#This Row],[Suggestion]]="Buy",F1643+FLOOR(E1643/表格4[[#This Row],[Close]],1),IF(表格4[[#This Row],[Suggestion]]="Sell",0,F1643))</f>
        <v>0</v>
      </c>
      <c r="G1644" s="5">
        <f>表格4[[#This Row],[Cash]]+表格4[[#This Row],[Stock Held]]*表格4[[#This Row],[Close]]</f>
        <v>74297.390000000058</v>
      </c>
      <c r="H1644" s="7">
        <f>(表格4[[#This Row],[Close]]-$B$2)/$B$2</f>
        <v>0.46829810901001101</v>
      </c>
      <c r="I1644" s="7">
        <f>(表格4[[#This Row],[Capital]]-$G$2)/$G$2</f>
        <v>-0.25702609999999942</v>
      </c>
    </row>
    <row r="1645" spans="1:9" x14ac:dyDescent="0.25">
      <c r="A1645" s="6">
        <v>41037</v>
      </c>
      <c r="B1645" s="1">
        <v>66.3</v>
      </c>
      <c r="C1645" s="4">
        <f t="shared" si="25"/>
        <v>66.399999999999991</v>
      </c>
      <c r="D1645" s="1" t="str">
        <f>IF(表格4[[#This Row],[Close]]&gt;表格4[[#This Row],[3-Day Average]],"Buy",IF(表格4[[#This Row],[Close]]&lt;表格4[[#This Row],[3-Day Average]],"Sell",""))</f>
        <v>Sell</v>
      </c>
      <c r="E1645" s="5">
        <f>IF(表格4[[#This Row],[Suggestion]]="Buy",E1644-FLOOR(E1644/表格4[[#This Row],[Close]],1)*表格4[[#This Row],[Close]],IF(表格4[[#This Row],[Suggestion]]="Sell",E1644+F1644*表格4[[#This Row],[Close]],E1644))</f>
        <v>74297.390000000058</v>
      </c>
      <c r="F1645" s="1">
        <f>IF(表格4[[#This Row],[Suggestion]]="Buy",F1644+FLOOR(E1644/表格4[[#This Row],[Close]],1),IF(表格4[[#This Row],[Suggestion]]="Sell",0,F1644))</f>
        <v>0</v>
      </c>
      <c r="G1645" s="5">
        <f>表格4[[#This Row],[Cash]]+表格4[[#This Row],[Stock Held]]*表格4[[#This Row],[Close]]</f>
        <v>74297.390000000058</v>
      </c>
      <c r="H1645" s="7">
        <f>(表格4[[#This Row],[Close]]-$B$2)/$B$2</f>
        <v>0.47497219132369284</v>
      </c>
      <c r="I1645" s="7">
        <f>(表格4[[#This Row],[Capital]]-$G$2)/$G$2</f>
        <v>-0.25702609999999942</v>
      </c>
    </row>
    <row r="1646" spans="1:9" x14ac:dyDescent="0.25">
      <c r="A1646" s="6">
        <v>41038</v>
      </c>
      <c r="B1646" s="1">
        <v>65.900000000000006</v>
      </c>
      <c r="C1646" s="4">
        <f t="shared" si="25"/>
        <v>66.066666666666677</v>
      </c>
      <c r="D1646" s="1" t="str">
        <f>IF(表格4[[#This Row],[Close]]&gt;表格4[[#This Row],[3-Day Average]],"Buy",IF(表格4[[#This Row],[Close]]&lt;表格4[[#This Row],[3-Day Average]],"Sell",""))</f>
        <v>Sell</v>
      </c>
      <c r="E1646" s="5">
        <f>IF(表格4[[#This Row],[Suggestion]]="Buy",E1645-FLOOR(E1645/表格4[[#This Row],[Close]],1)*表格4[[#This Row],[Close]],IF(表格4[[#This Row],[Suggestion]]="Sell",E1645+F1645*表格4[[#This Row],[Close]],E1645))</f>
        <v>74297.390000000058</v>
      </c>
      <c r="F1646" s="1">
        <f>IF(表格4[[#This Row],[Suggestion]]="Buy",F1645+FLOOR(E1645/表格4[[#This Row],[Close]],1),IF(表格4[[#This Row],[Suggestion]]="Sell",0,F1645))</f>
        <v>0</v>
      </c>
      <c r="G1646" s="5">
        <f>表格4[[#This Row],[Cash]]+表格4[[#This Row],[Stock Held]]*表格4[[#This Row],[Close]]</f>
        <v>74297.390000000058</v>
      </c>
      <c r="H1646" s="7">
        <f>(表格4[[#This Row],[Close]]-$B$2)/$B$2</f>
        <v>0.46607341490545051</v>
      </c>
      <c r="I1646" s="7">
        <f>(表格4[[#This Row],[Capital]]-$G$2)/$G$2</f>
        <v>-0.25702609999999942</v>
      </c>
    </row>
    <row r="1647" spans="1:9" x14ac:dyDescent="0.25">
      <c r="A1647" s="6">
        <v>41039</v>
      </c>
      <c r="B1647" s="1">
        <v>65.7</v>
      </c>
      <c r="C1647" s="4">
        <f t="shared" si="25"/>
        <v>65.966666666666654</v>
      </c>
      <c r="D1647" s="1" t="str">
        <f>IF(表格4[[#This Row],[Close]]&gt;表格4[[#This Row],[3-Day Average]],"Buy",IF(表格4[[#This Row],[Close]]&lt;表格4[[#This Row],[3-Day Average]],"Sell",""))</f>
        <v>Sell</v>
      </c>
      <c r="E1647" s="5">
        <f>IF(表格4[[#This Row],[Suggestion]]="Buy",E1646-FLOOR(E1646/表格4[[#This Row],[Close]],1)*表格4[[#This Row],[Close]],IF(表格4[[#This Row],[Suggestion]]="Sell",E1646+F1646*表格4[[#This Row],[Close]],E1646))</f>
        <v>74297.390000000058</v>
      </c>
      <c r="F1647" s="1">
        <f>IF(表格4[[#This Row],[Suggestion]]="Buy",F1646+FLOOR(E1646/表格4[[#This Row],[Close]],1),IF(表格4[[#This Row],[Suggestion]]="Sell",0,F1646))</f>
        <v>0</v>
      </c>
      <c r="G1647" s="5">
        <f>表格4[[#This Row],[Cash]]+表格4[[#This Row],[Stock Held]]*表格4[[#This Row],[Close]]</f>
        <v>74297.390000000058</v>
      </c>
      <c r="H1647" s="7">
        <f>(表格4[[#This Row],[Close]]-$B$2)/$B$2</f>
        <v>0.46162402669632924</v>
      </c>
      <c r="I1647" s="7">
        <f>(表格4[[#This Row],[Capital]]-$G$2)/$G$2</f>
        <v>-0.25702609999999942</v>
      </c>
    </row>
    <row r="1648" spans="1:9" x14ac:dyDescent="0.25">
      <c r="A1648" s="6">
        <v>41040</v>
      </c>
      <c r="B1648" s="1">
        <v>65.55</v>
      </c>
      <c r="C1648" s="4">
        <f t="shared" si="25"/>
        <v>65.716666666666683</v>
      </c>
      <c r="D1648" s="1" t="str">
        <f>IF(表格4[[#This Row],[Close]]&gt;表格4[[#This Row],[3-Day Average]],"Buy",IF(表格4[[#This Row],[Close]]&lt;表格4[[#This Row],[3-Day Average]],"Sell",""))</f>
        <v>Sell</v>
      </c>
      <c r="E1648" s="5">
        <f>IF(表格4[[#This Row],[Suggestion]]="Buy",E1647-FLOOR(E1647/表格4[[#This Row],[Close]],1)*表格4[[#This Row],[Close]],IF(表格4[[#This Row],[Suggestion]]="Sell",E1647+F1647*表格4[[#This Row],[Close]],E1647))</f>
        <v>74297.390000000058</v>
      </c>
      <c r="F1648" s="1">
        <f>IF(表格4[[#This Row],[Suggestion]]="Buy",F1647+FLOOR(E1647/表格4[[#This Row],[Close]],1),IF(表格4[[#This Row],[Suggestion]]="Sell",0,F1647))</f>
        <v>0</v>
      </c>
      <c r="G1648" s="5">
        <f>表格4[[#This Row],[Cash]]+表格4[[#This Row],[Stock Held]]*表格4[[#This Row],[Close]]</f>
        <v>74297.390000000058</v>
      </c>
      <c r="H1648" s="7">
        <f>(表格4[[#This Row],[Close]]-$B$2)/$B$2</f>
        <v>0.45828698553948816</v>
      </c>
      <c r="I1648" s="7">
        <f>(表格4[[#This Row],[Capital]]-$G$2)/$G$2</f>
        <v>-0.25702609999999942</v>
      </c>
    </row>
    <row r="1649" spans="1:9" x14ac:dyDescent="0.25">
      <c r="A1649" s="6">
        <v>41043</v>
      </c>
      <c r="B1649" s="1">
        <v>64.849999999999994</v>
      </c>
      <c r="C1649" s="4">
        <f t="shared" si="25"/>
        <v>65.36666666666666</v>
      </c>
      <c r="D1649" s="1" t="str">
        <f>IF(表格4[[#This Row],[Close]]&gt;表格4[[#This Row],[3-Day Average]],"Buy",IF(表格4[[#This Row],[Close]]&lt;表格4[[#This Row],[3-Day Average]],"Sell",""))</f>
        <v>Sell</v>
      </c>
      <c r="E1649" s="5">
        <f>IF(表格4[[#This Row],[Suggestion]]="Buy",E1648-FLOOR(E1648/表格4[[#This Row],[Close]],1)*表格4[[#This Row],[Close]],IF(表格4[[#This Row],[Suggestion]]="Sell",E1648+F1648*表格4[[#This Row],[Close]],E1648))</f>
        <v>74297.390000000058</v>
      </c>
      <c r="F1649" s="1">
        <f>IF(表格4[[#This Row],[Suggestion]]="Buy",F1648+FLOOR(E1648/表格4[[#This Row],[Close]],1),IF(表格4[[#This Row],[Suggestion]]="Sell",0,F1648))</f>
        <v>0</v>
      </c>
      <c r="G1649" s="5">
        <f>表格4[[#This Row],[Cash]]+表格4[[#This Row],[Stock Held]]*表格4[[#This Row],[Close]]</f>
        <v>74297.390000000058</v>
      </c>
      <c r="H1649" s="7">
        <f>(表格4[[#This Row],[Close]]-$B$2)/$B$2</f>
        <v>0.44271412680756372</v>
      </c>
      <c r="I1649" s="7">
        <f>(表格4[[#This Row],[Capital]]-$G$2)/$G$2</f>
        <v>-0.25702609999999942</v>
      </c>
    </row>
    <row r="1650" spans="1:9" x14ac:dyDescent="0.25">
      <c r="A1650" s="6">
        <v>41044</v>
      </c>
      <c r="B1650" s="1">
        <v>65.2</v>
      </c>
      <c r="C1650" s="4">
        <f t="shared" si="25"/>
        <v>65.199999999999989</v>
      </c>
      <c r="D1650" s="1" t="str">
        <f>IF(表格4[[#This Row],[Close]]&gt;表格4[[#This Row],[3-Day Average]],"Buy",IF(表格4[[#This Row],[Close]]&lt;表格4[[#This Row],[3-Day Average]],"Sell",""))</f>
        <v/>
      </c>
      <c r="E1650" s="5">
        <f>IF(表格4[[#This Row],[Suggestion]]="Buy",E1649-FLOOR(E1649/表格4[[#This Row],[Close]],1)*表格4[[#This Row],[Close]],IF(表格4[[#This Row],[Suggestion]]="Sell",E1649+F1649*表格4[[#This Row],[Close]],E1649))</f>
        <v>74297.390000000058</v>
      </c>
      <c r="F1650" s="1">
        <f>IF(表格4[[#This Row],[Suggestion]]="Buy",F1649+FLOOR(E1649/表格4[[#This Row],[Close]],1),IF(表格4[[#This Row],[Suggestion]]="Sell",0,F1649))</f>
        <v>0</v>
      </c>
      <c r="G1650" s="5">
        <f>表格4[[#This Row],[Cash]]+表格4[[#This Row],[Stock Held]]*表格4[[#This Row],[Close]]</f>
        <v>74297.390000000058</v>
      </c>
      <c r="H1650" s="7">
        <f>(表格4[[#This Row],[Close]]-$B$2)/$B$2</f>
        <v>0.45050055617352613</v>
      </c>
      <c r="I1650" s="7">
        <f>(表格4[[#This Row],[Capital]]-$G$2)/$G$2</f>
        <v>-0.25702609999999942</v>
      </c>
    </row>
    <row r="1651" spans="1:9" x14ac:dyDescent="0.25">
      <c r="A1651" s="6">
        <v>41045</v>
      </c>
      <c r="B1651" s="1">
        <v>63.95</v>
      </c>
      <c r="C1651" s="4">
        <f t="shared" si="25"/>
        <v>64.666666666666671</v>
      </c>
      <c r="D1651" s="1" t="str">
        <f>IF(表格4[[#This Row],[Close]]&gt;表格4[[#This Row],[3-Day Average]],"Buy",IF(表格4[[#This Row],[Close]]&lt;表格4[[#This Row],[3-Day Average]],"Sell",""))</f>
        <v>Sell</v>
      </c>
      <c r="E1651" s="5">
        <f>IF(表格4[[#This Row],[Suggestion]]="Buy",E1650-FLOOR(E1650/表格4[[#This Row],[Close]],1)*表格4[[#This Row],[Close]],IF(表格4[[#This Row],[Suggestion]]="Sell",E1650+F1650*表格4[[#This Row],[Close]],E1650))</f>
        <v>74297.390000000058</v>
      </c>
      <c r="F1651" s="1">
        <f>IF(表格4[[#This Row],[Suggestion]]="Buy",F1650+FLOOR(E1650/表格4[[#This Row],[Close]],1),IF(表格4[[#This Row],[Suggestion]]="Sell",0,F1650))</f>
        <v>0</v>
      </c>
      <c r="G1651" s="5">
        <f>表格4[[#This Row],[Cash]]+表格4[[#This Row],[Stock Held]]*表格4[[#This Row],[Close]]</f>
        <v>74297.390000000058</v>
      </c>
      <c r="H1651" s="7">
        <f>(表格4[[#This Row],[Close]]-$B$2)/$B$2</f>
        <v>0.42269187986651835</v>
      </c>
      <c r="I1651" s="7">
        <f>(表格4[[#This Row],[Capital]]-$G$2)/$G$2</f>
        <v>-0.25702609999999942</v>
      </c>
    </row>
    <row r="1652" spans="1:9" x14ac:dyDescent="0.25">
      <c r="A1652" s="6">
        <v>41046</v>
      </c>
      <c r="B1652" s="1">
        <v>63.65</v>
      </c>
      <c r="C1652" s="4">
        <f t="shared" si="25"/>
        <v>64.266666666666666</v>
      </c>
      <c r="D1652" s="1" t="str">
        <f>IF(表格4[[#This Row],[Close]]&gt;表格4[[#This Row],[3-Day Average]],"Buy",IF(表格4[[#This Row],[Close]]&lt;表格4[[#This Row],[3-Day Average]],"Sell",""))</f>
        <v>Sell</v>
      </c>
      <c r="E1652" s="5">
        <f>IF(表格4[[#This Row],[Suggestion]]="Buy",E1651-FLOOR(E1651/表格4[[#This Row],[Close]],1)*表格4[[#This Row],[Close]],IF(表格4[[#This Row],[Suggestion]]="Sell",E1651+F1651*表格4[[#This Row],[Close]],E1651))</f>
        <v>74297.390000000058</v>
      </c>
      <c r="F1652" s="1">
        <f>IF(表格4[[#This Row],[Suggestion]]="Buy",F1651+FLOOR(E1651/表格4[[#This Row],[Close]],1),IF(表格4[[#This Row],[Suggestion]]="Sell",0,F1651))</f>
        <v>0</v>
      </c>
      <c r="G1652" s="5">
        <f>表格4[[#This Row],[Cash]]+表格4[[#This Row],[Stock Held]]*表格4[[#This Row],[Close]]</f>
        <v>74297.390000000058</v>
      </c>
      <c r="H1652" s="7">
        <f>(表格4[[#This Row],[Close]]-$B$2)/$B$2</f>
        <v>0.41601779755283635</v>
      </c>
      <c r="I1652" s="7">
        <f>(表格4[[#This Row],[Capital]]-$G$2)/$G$2</f>
        <v>-0.25702609999999942</v>
      </c>
    </row>
    <row r="1653" spans="1:9" x14ac:dyDescent="0.25">
      <c r="A1653" s="6">
        <v>41047</v>
      </c>
      <c r="B1653" s="1">
        <v>64.3</v>
      </c>
      <c r="C1653" s="4">
        <f t="shared" si="25"/>
        <v>63.966666666666661</v>
      </c>
      <c r="D1653" s="1" t="str">
        <f>IF(表格4[[#This Row],[Close]]&gt;表格4[[#This Row],[3-Day Average]],"Buy",IF(表格4[[#This Row],[Close]]&lt;表格4[[#This Row],[3-Day Average]],"Sell",""))</f>
        <v>Buy</v>
      </c>
      <c r="E1653" s="5">
        <f>IF(表格4[[#This Row],[Suggestion]]="Buy",E1652-FLOOR(E1652/表格4[[#This Row],[Close]],1)*表格4[[#This Row],[Close]],IF(表格4[[#This Row],[Suggestion]]="Sell",E1652+F1652*表格4[[#This Row],[Close]],E1652))</f>
        <v>30.890000000057626</v>
      </c>
      <c r="F1653" s="1">
        <f>IF(表格4[[#This Row],[Suggestion]]="Buy",F1652+FLOOR(E1652/表格4[[#This Row],[Close]],1),IF(表格4[[#This Row],[Suggestion]]="Sell",0,F1652))</f>
        <v>1155</v>
      </c>
      <c r="G1653" s="5">
        <f>表格4[[#This Row],[Cash]]+表格4[[#This Row],[Stock Held]]*表格4[[#This Row],[Close]]</f>
        <v>74297.390000000058</v>
      </c>
      <c r="H1653" s="7">
        <f>(表格4[[#This Row],[Close]]-$B$2)/$B$2</f>
        <v>0.43047830923248037</v>
      </c>
      <c r="I1653" s="7">
        <f>(表格4[[#This Row],[Capital]]-$G$2)/$G$2</f>
        <v>-0.25702609999999942</v>
      </c>
    </row>
    <row r="1654" spans="1:9" x14ac:dyDescent="0.25">
      <c r="A1654" s="6">
        <v>41050</v>
      </c>
      <c r="B1654" s="1">
        <v>63.85</v>
      </c>
      <c r="C1654" s="4">
        <f t="shared" si="25"/>
        <v>63.93333333333333</v>
      </c>
      <c r="D1654" s="1" t="str">
        <f>IF(表格4[[#This Row],[Close]]&gt;表格4[[#This Row],[3-Day Average]],"Buy",IF(表格4[[#This Row],[Close]]&lt;表格4[[#This Row],[3-Day Average]],"Sell",""))</f>
        <v>Sell</v>
      </c>
      <c r="E1654" s="5">
        <f>IF(表格4[[#This Row],[Suggestion]]="Buy",E1653-FLOOR(E1653/表格4[[#This Row],[Close]],1)*表格4[[#This Row],[Close]],IF(表格4[[#This Row],[Suggestion]]="Sell",E1653+F1653*表格4[[#This Row],[Close]],E1653))</f>
        <v>73777.640000000058</v>
      </c>
      <c r="F1654" s="1">
        <f>IF(表格4[[#This Row],[Suggestion]]="Buy",F1653+FLOOR(E1653/表格4[[#This Row],[Close]],1),IF(表格4[[#This Row],[Suggestion]]="Sell",0,F1653))</f>
        <v>0</v>
      </c>
      <c r="G1654" s="5">
        <f>表格4[[#This Row],[Cash]]+表格4[[#This Row],[Stock Held]]*表格4[[#This Row],[Close]]</f>
        <v>73777.640000000058</v>
      </c>
      <c r="H1654" s="7">
        <f>(表格4[[#This Row],[Close]]-$B$2)/$B$2</f>
        <v>0.42046718576195768</v>
      </c>
      <c r="I1654" s="7">
        <f>(表格4[[#This Row],[Capital]]-$G$2)/$G$2</f>
        <v>-0.26222359999999945</v>
      </c>
    </row>
    <row r="1655" spans="1:9" x14ac:dyDescent="0.25">
      <c r="A1655" s="6">
        <v>41051</v>
      </c>
      <c r="B1655" s="1">
        <v>64.05</v>
      </c>
      <c r="C1655" s="4">
        <f t="shared" si="25"/>
        <v>64.066666666666663</v>
      </c>
      <c r="D1655" s="1" t="str">
        <f>IF(表格4[[#This Row],[Close]]&gt;表格4[[#This Row],[3-Day Average]],"Buy",IF(表格4[[#This Row],[Close]]&lt;表格4[[#This Row],[3-Day Average]],"Sell",""))</f>
        <v>Sell</v>
      </c>
      <c r="E1655" s="5">
        <f>IF(表格4[[#This Row],[Suggestion]]="Buy",E1654-FLOOR(E1654/表格4[[#This Row],[Close]],1)*表格4[[#This Row],[Close]],IF(表格4[[#This Row],[Suggestion]]="Sell",E1654+F1654*表格4[[#This Row],[Close]],E1654))</f>
        <v>73777.640000000058</v>
      </c>
      <c r="F1655" s="1">
        <f>IF(表格4[[#This Row],[Suggestion]]="Buy",F1654+FLOOR(E1654/表格4[[#This Row],[Close]],1),IF(表格4[[#This Row],[Suggestion]]="Sell",0,F1654))</f>
        <v>0</v>
      </c>
      <c r="G1655" s="5">
        <f>表格4[[#This Row],[Cash]]+表格4[[#This Row],[Stock Held]]*表格4[[#This Row],[Close]]</f>
        <v>73777.640000000058</v>
      </c>
      <c r="H1655" s="7">
        <f>(表格4[[#This Row],[Close]]-$B$2)/$B$2</f>
        <v>0.42491657397107885</v>
      </c>
      <c r="I1655" s="7">
        <f>(表格4[[#This Row],[Capital]]-$G$2)/$G$2</f>
        <v>-0.26222359999999945</v>
      </c>
    </row>
    <row r="1656" spans="1:9" x14ac:dyDescent="0.25">
      <c r="A1656" s="6">
        <v>41052</v>
      </c>
      <c r="B1656" s="1">
        <v>63.85</v>
      </c>
      <c r="C1656" s="4">
        <f t="shared" si="25"/>
        <v>63.916666666666664</v>
      </c>
      <c r="D1656" s="1" t="str">
        <f>IF(表格4[[#This Row],[Close]]&gt;表格4[[#This Row],[3-Day Average]],"Buy",IF(表格4[[#This Row],[Close]]&lt;表格4[[#This Row],[3-Day Average]],"Sell",""))</f>
        <v>Sell</v>
      </c>
      <c r="E1656" s="5">
        <f>IF(表格4[[#This Row],[Suggestion]]="Buy",E1655-FLOOR(E1655/表格4[[#This Row],[Close]],1)*表格4[[#This Row],[Close]],IF(表格4[[#This Row],[Suggestion]]="Sell",E1655+F1655*表格4[[#This Row],[Close]],E1655))</f>
        <v>73777.640000000058</v>
      </c>
      <c r="F1656" s="1">
        <f>IF(表格4[[#This Row],[Suggestion]]="Buy",F1655+FLOOR(E1655/表格4[[#This Row],[Close]],1),IF(表格4[[#This Row],[Suggestion]]="Sell",0,F1655))</f>
        <v>0</v>
      </c>
      <c r="G1656" s="5">
        <f>表格4[[#This Row],[Cash]]+表格4[[#This Row],[Stock Held]]*表格4[[#This Row],[Close]]</f>
        <v>73777.640000000058</v>
      </c>
      <c r="H1656" s="7">
        <f>(表格4[[#This Row],[Close]]-$B$2)/$B$2</f>
        <v>0.42046718576195768</v>
      </c>
      <c r="I1656" s="7">
        <f>(表格4[[#This Row],[Capital]]-$G$2)/$G$2</f>
        <v>-0.26222359999999945</v>
      </c>
    </row>
    <row r="1657" spans="1:9" x14ac:dyDescent="0.25">
      <c r="A1657" s="6">
        <v>41053</v>
      </c>
      <c r="B1657" s="1">
        <v>64.150000000000006</v>
      </c>
      <c r="C1657" s="4">
        <f t="shared" si="25"/>
        <v>64.016666666666666</v>
      </c>
      <c r="D1657" s="1" t="str">
        <f>IF(表格4[[#This Row],[Close]]&gt;表格4[[#This Row],[3-Day Average]],"Buy",IF(表格4[[#This Row],[Close]]&lt;表格4[[#This Row],[3-Day Average]],"Sell",""))</f>
        <v>Buy</v>
      </c>
      <c r="E1657" s="5">
        <f>IF(表格4[[#This Row],[Suggestion]]="Buy",E1656-FLOOR(E1656/表格4[[#This Row],[Close]],1)*表格4[[#This Row],[Close]],IF(表格4[[#This Row],[Suggestion]]="Sell",E1656+F1656*表格4[[#This Row],[Close]],E1656))</f>
        <v>5.1400000000576256</v>
      </c>
      <c r="F1657" s="1">
        <f>IF(表格4[[#This Row],[Suggestion]]="Buy",F1656+FLOOR(E1656/表格4[[#This Row],[Close]],1),IF(表格4[[#This Row],[Suggestion]]="Sell",0,F1656))</f>
        <v>1150</v>
      </c>
      <c r="G1657" s="5">
        <f>表格4[[#This Row],[Cash]]+表格4[[#This Row],[Stock Held]]*表格4[[#This Row],[Close]]</f>
        <v>73777.640000000058</v>
      </c>
      <c r="H1657" s="7">
        <f>(表格4[[#This Row],[Close]]-$B$2)/$B$2</f>
        <v>0.42714126807563962</v>
      </c>
      <c r="I1657" s="7">
        <f>(表格4[[#This Row],[Capital]]-$G$2)/$G$2</f>
        <v>-0.26222359999999945</v>
      </c>
    </row>
    <row r="1658" spans="1:9" x14ac:dyDescent="0.25">
      <c r="A1658" s="6">
        <v>41054</v>
      </c>
      <c r="B1658" s="1">
        <v>63.9</v>
      </c>
      <c r="C1658" s="4">
        <f t="shared" si="25"/>
        <v>63.966666666666669</v>
      </c>
      <c r="D1658" s="1" t="str">
        <f>IF(表格4[[#This Row],[Close]]&gt;表格4[[#This Row],[3-Day Average]],"Buy",IF(表格4[[#This Row],[Close]]&lt;表格4[[#This Row],[3-Day Average]],"Sell",""))</f>
        <v>Sell</v>
      </c>
      <c r="E1658" s="5">
        <f>IF(表格4[[#This Row],[Suggestion]]="Buy",E1657-FLOOR(E1657/表格4[[#This Row],[Close]],1)*表格4[[#This Row],[Close]],IF(表格4[[#This Row],[Suggestion]]="Sell",E1657+F1657*表格4[[#This Row],[Close]],E1657))</f>
        <v>73490.140000000058</v>
      </c>
      <c r="F1658" s="1">
        <f>IF(表格4[[#This Row],[Suggestion]]="Buy",F1657+FLOOR(E1657/表格4[[#This Row],[Close]],1),IF(表格4[[#This Row],[Suggestion]]="Sell",0,F1657))</f>
        <v>0</v>
      </c>
      <c r="G1658" s="5">
        <f>表格4[[#This Row],[Cash]]+表格4[[#This Row],[Stock Held]]*表格4[[#This Row],[Close]]</f>
        <v>73490.140000000058</v>
      </c>
      <c r="H1658" s="7">
        <f>(表格4[[#This Row],[Close]]-$B$2)/$B$2</f>
        <v>0.42157953281423793</v>
      </c>
      <c r="I1658" s="7">
        <f>(表格4[[#This Row],[Capital]]-$G$2)/$G$2</f>
        <v>-0.26509859999999941</v>
      </c>
    </row>
    <row r="1659" spans="1:9" x14ac:dyDescent="0.25">
      <c r="A1659" s="6">
        <v>41057</v>
      </c>
      <c r="B1659" s="1">
        <v>63.8</v>
      </c>
      <c r="C1659" s="4">
        <f t="shared" si="25"/>
        <v>63.95000000000001</v>
      </c>
      <c r="D1659" s="1" t="str">
        <f>IF(表格4[[#This Row],[Close]]&gt;表格4[[#This Row],[3-Day Average]],"Buy",IF(表格4[[#This Row],[Close]]&lt;表格4[[#This Row],[3-Day Average]],"Sell",""))</f>
        <v>Sell</v>
      </c>
      <c r="E1659" s="5">
        <f>IF(表格4[[#This Row],[Suggestion]]="Buy",E1658-FLOOR(E1658/表格4[[#This Row],[Close]],1)*表格4[[#This Row],[Close]],IF(表格4[[#This Row],[Suggestion]]="Sell",E1658+F1658*表格4[[#This Row],[Close]],E1658))</f>
        <v>73490.140000000058</v>
      </c>
      <c r="F1659" s="1">
        <f>IF(表格4[[#This Row],[Suggestion]]="Buy",F1658+FLOOR(E1658/表格4[[#This Row],[Close]],1),IF(表格4[[#This Row],[Suggestion]]="Sell",0,F1658))</f>
        <v>0</v>
      </c>
      <c r="G1659" s="5">
        <f>表格4[[#This Row],[Cash]]+表格4[[#This Row],[Stock Held]]*表格4[[#This Row],[Close]]</f>
        <v>73490.140000000058</v>
      </c>
      <c r="H1659" s="7">
        <f>(表格4[[#This Row],[Close]]-$B$2)/$B$2</f>
        <v>0.41935483870967727</v>
      </c>
      <c r="I1659" s="7">
        <f>(表格4[[#This Row],[Capital]]-$G$2)/$G$2</f>
        <v>-0.26509859999999941</v>
      </c>
    </row>
    <row r="1660" spans="1:9" x14ac:dyDescent="0.25">
      <c r="A1660" s="6">
        <v>41058</v>
      </c>
      <c r="B1660" s="1">
        <v>63.85</v>
      </c>
      <c r="C1660" s="4">
        <f t="shared" si="25"/>
        <v>63.849999999999994</v>
      </c>
      <c r="D1660" s="1" t="str">
        <f>IF(表格4[[#This Row],[Close]]&gt;表格4[[#This Row],[3-Day Average]],"Buy",IF(表格4[[#This Row],[Close]]&lt;表格4[[#This Row],[3-Day Average]],"Sell",""))</f>
        <v/>
      </c>
      <c r="E1660" s="5">
        <f>IF(表格4[[#This Row],[Suggestion]]="Buy",E1659-FLOOR(E1659/表格4[[#This Row],[Close]],1)*表格4[[#This Row],[Close]],IF(表格4[[#This Row],[Suggestion]]="Sell",E1659+F1659*表格4[[#This Row],[Close]],E1659))</f>
        <v>73490.140000000058</v>
      </c>
      <c r="F1660" s="1">
        <f>IF(表格4[[#This Row],[Suggestion]]="Buy",F1659+FLOOR(E1659/表格4[[#This Row],[Close]],1),IF(表格4[[#This Row],[Suggestion]]="Sell",0,F1659))</f>
        <v>0</v>
      </c>
      <c r="G1660" s="5">
        <f>表格4[[#This Row],[Cash]]+表格4[[#This Row],[Stock Held]]*表格4[[#This Row],[Close]]</f>
        <v>73490.140000000058</v>
      </c>
      <c r="H1660" s="7">
        <f>(表格4[[#This Row],[Close]]-$B$2)/$B$2</f>
        <v>0.42046718576195768</v>
      </c>
      <c r="I1660" s="7">
        <f>(表格4[[#This Row],[Capital]]-$G$2)/$G$2</f>
        <v>-0.26509859999999941</v>
      </c>
    </row>
    <row r="1661" spans="1:9" x14ac:dyDescent="0.25">
      <c r="A1661" s="6">
        <v>41059</v>
      </c>
      <c r="B1661" s="1">
        <v>63.05</v>
      </c>
      <c r="C1661" s="4">
        <f t="shared" si="25"/>
        <v>63.566666666666663</v>
      </c>
      <c r="D1661" s="1" t="str">
        <f>IF(表格4[[#This Row],[Close]]&gt;表格4[[#This Row],[3-Day Average]],"Buy",IF(表格4[[#This Row],[Close]]&lt;表格4[[#This Row],[3-Day Average]],"Sell",""))</f>
        <v>Sell</v>
      </c>
      <c r="E1661" s="5">
        <f>IF(表格4[[#This Row],[Suggestion]]="Buy",E1660-FLOOR(E1660/表格4[[#This Row],[Close]],1)*表格4[[#This Row],[Close]],IF(表格4[[#This Row],[Suggestion]]="Sell",E1660+F1660*表格4[[#This Row],[Close]],E1660))</f>
        <v>73490.140000000058</v>
      </c>
      <c r="F1661" s="1">
        <f>IF(表格4[[#This Row],[Suggestion]]="Buy",F1660+FLOOR(E1660/表格4[[#This Row],[Close]],1),IF(表格4[[#This Row],[Suggestion]]="Sell",0,F1660))</f>
        <v>0</v>
      </c>
      <c r="G1661" s="5">
        <f>表格4[[#This Row],[Cash]]+表格4[[#This Row],[Stock Held]]*表格4[[#This Row],[Close]]</f>
        <v>73490.140000000058</v>
      </c>
      <c r="H1661" s="7">
        <f>(表格4[[#This Row],[Close]]-$B$2)/$B$2</f>
        <v>0.40266963292547259</v>
      </c>
      <c r="I1661" s="7">
        <f>(表格4[[#This Row],[Capital]]-$G$2)/$G$2</f>
        <v>-0.26509859999999941</v>
      </c>
    </row>
    <row r="1662" spans="1:9" x14ac:dyDescent="0.25">
      <c r="A1662" s="6">
        <v>41060</v>
      </c>
      <c r="B1662" s="1">
        <v>63.2</v>
      </c>
      <c r="C1662" s="4">
        <f t="shared" si="25"/>
        <v>63.366666666666674</v>
      </c>
      <c r="D1662" s="1" t="str">
        <f>IF(表格4[[#This Row],[Close]]&gt;表格4[[#This Row],[3-Day Average]],"Buy",IF(表格4[[#This Row],[Close]]&lt;表格4[[#This Row],[3-Day Average]],"Sell",""))</f>
        <v>Sell</v>
      </c>
      <c r="E1662" s="5">
        <f>IF(表格4[[#This Row],[Suggestion]]="Buy",E1661-FLOOR(E1661/表格4[[#This Row],[Close]],1)*表格4[[#This Row],[Close]],IF(表格4[[#This Row],[Suggestion]]="Sell",E1661+F1661*表格4[[#This Row],[Close]],E1661))</f>
        <v>73490.140000000058</v>
      </c>
      <c r="F1662" s="1">
        <f>IF(表格4[[#This Row],[Suggestion]]="Buy",F1661+FLOOR(E1661/表格4[[#This Row],[Close]],1),IF(表格4[[#This Row],[Suggestion]]="Sell",0,F1661))</f>
        <v>0</v>
      </c>
      <c r="G1662" s="5">
        <f>表格4[[#This Row],[Cash]]+表格4[[#This Row],[Stock Held]]*表格4[[#This Row],[Close]]</f>
        <v>73490.140000000058</v>
      </c>
      <c r="H1662" s="7">
        <f>(表格4[[#This Row],[Close]]-$B$2)/$B$2</f>
        <v>0.40600667408231367</v>
      </c>
      <c r="I1662" s="7">
        <f>(表格4[[#This Row],[Capital]]-$G$2)/$G$2</f>
        <v>-0.26509859999999941</v>
      </c>
    </row>
    <row r="1663" spans="1:9" x14ac:dyDescent="0.25">
      <c r="A1663" s="6">
        <v>41061</v>
      </c>
      <c r="B1663" s="1">
        <v>63.75</v>
      </c>
      <c r="C1663" s="4">
        <f t="shared" si="25"/>
        <v>63.333333333333336</v>
      </c>
      <c r="D1663" s="1" t="str">
        <f>IF(表格4[[#This Row],[Close]]&gt;表格4[[#This Row],[3-Day Average]],"Buy",IF(表格4[[#This Row],[Close]]&lt;表格4[[#This Row],[3-Day Average]],"Sell",""))</f>
        <v>Buy</v>
      </c>
      <c r="E1663" s="5">
        <f>IF(表格4[[#This Row],[Suggestion]]="Buy",E1662-FLOOR(E1662/表格4[[#This Row],[Close]],1)*表格4[[#This Row],[Close]],IF(表格4[[#This Row],[Suggestion]]="Sell",E1662+F1662*表格4[[#This Row],[Close]],E1662))</f>
        <v>50.140000000057626</v>
      </c>
      <c r="F1663" s="1">
        <f>IF(表格4[[#This Row],[Suggestion]]="Buy",F1662+FLOOR(E1662/表格4[[#This Row],[Close]],1),IF(表格4[[#This Row],[Suggestion]]="Sell",0,F1662))</f>
        <v>1152</v>
      </c>
      <c r="G1663" s="5">
        <f>表格4[[#This Row],[Cash]]+表格4[[#This Row],[Stock Held]]*表格4[[#This Row],[Close]]</f>
        <v>73490.140000000058</v>
      </c>
      <c r="H1663" s="7">
        <f>(表格4[[#This Row],[Close]]-$B$2)/$B$2</f>
        <v>0.41824249165739702</v>
      </c>
      <c r="I1663" s="7">
        <f>(表格4[[#This Row],[Capital]]-$G$2)/$G$2</f>
        <v>-0.26509859999999941</v>
      </c>
    </row>
    <row r="1664" spans="1:9" x14ac:dyDescent="0.25">
      <c r="A1664" s="6">
        <v>41064</v>
      </c>
      <c r="B1664" s="1">
        <v>63.6</v>
      </c>
      <c r="C1664" s="4">
        <f t="shared" si="25"/>
        <v>63.516666666666673</v>
      </c>
      <c r="D1664" s="1" t="str">
        <f>IF(表格4[[#This Row],[Close]]&gt;表格4[[#This Row],[3-Day Average]],"Buy",IF(表格4[[#This Row],[Close]]&lt;表格4[[#This Row],[3-Day Average]],"Sell",""))</f>
        <v>Buy</v>
      </c>
      <c r="E1664" s="5">
        <f>IF(表格4[[#This Row],[Suggestion]]="Buy",E1663-FLOOR(E1663/表格4[[#This Row],[Close]],1)*表格4[[#This Row],[Close]],IF(表格4[[#This Row],[Suggestion]]="Sell",E1663+F1663*表格4[[#This Row],[Close]],E1663))</f>
        <v>50.140000000057626</v>
      </c>
      <c r="F1664" s="1">
        <f>IF(表格4[[#This Row],[Suggestion]]="Buy",F1663+FLOOR(E1663/表格4[[#This Row],[Close]],1),IF(表格4[[#This Row],[Suggestion]]="Sell",0,F1663))</f>
        <v>1152</v>
      </c>
      <c r="G1664" s="5">
        <f>表格4[[#This Row],[Cash]]+表格4[[#This Row],[Stock Held]]*表格4[[#This Row],[Close]]</f>
        <v>73317.340000000055</v>
      </c>
      <c r="H1664" s="7">
        <f>(表格4[[#This Row],[Close]]-$B$2)/$B$2</f>
        <v>0.41490545050055611</v>
      </c>
      <c r="I1664" s="7">
        <f>(表格4[[#This Row],[Capital]]-$G$2)/$G$2</f>
        <v>-0.26682659999999947</v>
      </c>
    </row>
    <row r="1665" spans="1:9" x14ac:dyDescent="0.25">
      <c r="A1665" s="6">
        <v>41065</v>
      </c>
      <c r="B1665" s="1">
        <v>63.2</v>
      </c>
      <c r="C1665" s="4">
        <f t="shared" si="25"/>
        <v>63.516666666666673</v>
      </c>
      <c r="D1665" s="1" t="str">
        <f>IF(表格4[[#This Row],[Close]]&gt;表格4[[#This Row],[3-Day Average]],"Buy",IF(表格4[[#This Row],[Close]]&lt;表格4[[#This Row],[3-Day Average]],"Sell",""))</f>
        <v>Sell</v>
      </c>
      <c r="E1665" s="5">
        <f>IF(表格4[[#This Row],[Suggestion]]="Buy",E1664-FLOOR(E1664/表格4[[#This Row],[Close]],1)*表格4[[#This Row],[Close]],IF(表格4[[#This Row],[Suggestion]]="Sell",E1664+F1664*表格4[[#This Row],[Close]],E1664))</f>
        <v>72856.540000000066</v>
      </c>
      <c r="F1665" s="1">
        <f>IF(表格4[[#This Row],[Suggestion]]="Buy",F1664+FLOOR(E1664/表格4[[#This Row],[Close]],1),IF(表格4[[#This Row],[Suggestion]]="Sell",0,F1664))</f>
        <v>0</v>
      </c>
      <c r="G1665" s="5">
        <f>表格4[[#This Row],[Cash]]+表格4[[#This Row],[Stock Held]]*表格4[[#This Row],[Close]]</f>
        <v>72856.540000000066</v>
      </c>
      <c r="H1665" s="7">
        <f>(表格4[[#This Row],[Close]]-$B$2)/$B$2</f>
        <v>0.40600667408231367</v>
      </c>
      <c r="I1665" s="7">
        <f>(表格4[[#This Row],[Capital]]-$G$2)/$G$2</f>
        <v>-0.27143459999999936</v>
      </c>
    </row>
    <row r="1666" spans="1:9" x14ac:dyDescent="0.25">
      <c r="A1666" s="6">
        <v>41066</v>
      </c>
      <c r="B1666" s="1">
        <v>63.65</v>
      </c>
      <c r="C1666" s="4">
        <f t="shared" si="25"/>
        <v>63.483333333333341</v>
      </c>
      <c r="D1666" s="1" t="str">
        <f>IF(表格4[[#This Row],[Close]]&gt;表格4[[#This Row],[3-Day Average]],"Buy",IF(表格4[[#This Row],[Close]]&lt;表格4[[#This Row],[3-Day Average]],"Sell",""))</f>
        <v>Buy</v>
      </c>
      <c r="E1666" s="5">
        <f>IF(表格4[[#This Row],[Suggestion]]="Buy",E1665-FLOOR(E1665/表格4[[#This Row],[Close]],1)*表格4[[#This Row],[Close]],IF(表格4[[#This Row],[Suggestion]]="Sell",E1665+F1665*表格4[[#This Row],[Close]],E1665))</f>
        <v>40.940000000075088</v>
      </c>
      <c r="F1666" s="1">
        <f>IF(表格4[[#This Row],[Suggestion]]="Buy",F1665+FLOOR(E1665/表格4[[#This Row],[Close]],1),IF(表格4[[#This Row],[Suggestion]]="Sell",0,F1665))</f>
        <v>1144</v>
      </c>
      <c r="G1666" s="5">
        <f>表格4[[#This Row],[Cash]]+表格4[[#This Row],[Stock Held]]*表格4[[#This Row],[Close]]</f>
        <v>72856.540000000066</v>
      </c>
      <c r="H1666" s="7">
        <f>(表格4[[#This Row],[Close]]-$B$2)/$B$2</f>
        <v>0.41601779755283635</v>
      </c>
      <c r="I1666" s="7">
        <f>(表格4[[#This Row],[Capital]]-$G$2)/$G$2</f>
        <v>-0.27143459999999936</v>
      </c>
    </row>
    <row r="1667" spans="1:9" x14ac:dyDescent="0.25">
      <c r="A1667" s="6">
        <v>41067</v>
      </c>
      <c r="B1667" s="1">
        <v>63.8</v>
      </c>
      <c r="C1667" s="4">
        <f t="shared" si="25"/>
        <v>63.54999999999999</v>
      </c>
      <c r="D1667" s="1" t="str">
        <f>IF(表格4[[#This Row],[Close]]&gt;表格4[[#This Row],[3-Day Average]],"Buy",IF(表格4[[#This Row],[Close]]&lt;表格4[[#This Row],[3-Day Average]],"Sell",""))</f>
        <v>Buy</v>
      </c>
      <c r="E1667" s="5">
        <f>IF(表格4[[#This Row],[Suggestion]]="Buy",E1666-FLOOR(E1666/表格4[[#This Row],[Close]],1)*表格4[[#This Row],[Close]],IF(表格4[[#This Row],[Suggestion]]="Sell",E1666+F1666*表格4[[#This Row],[Close]],E1666))</f>
        <v>40.940000000075088</v>
      </c>
      <c r="F1667" s="1">
        <f>IF(表格4[[#This Row],[Suggestion]]="Buy",F1666+FLOOR(E1666/表格4[[#This Row],[Close]],1),IF(表格4[[#This Row],[Suggestion]]="Sell",0,F1666))</f>
        <v>1144</v>
      </c>
      <c r="G1667" s="5">
        <f>表格4[[#This Row],[Cash]]+表格4[[#This Row],[Stock Held]]*表格4[[#This Row],[Close]]</f>
        <v>73028.140000000072</v>
      </c>
      <c r="H1667" s="7">
        <f>(表格4[[#This Row],[Close]]-$B$2)/$B$2</f>
        <v>0.41935483870967727</v>
      </c>
      <c r="I1667" s="7">
        <f>(表格4[[#This Row],[Capital]]-$G$2)/$G$2</f>
        <v>-0.26971859999999925</v>
      </c>
    </row>
    <row r="1668" spans="1:9" x14ac:dyDescent="0.25">
      <c r="A1668" s="6">
        <v>41068</v>
      </c>
      <c r="B1668" s="1">
        <v>62.85</v>
      </c>
      <c r="C1668" s="4">
        <f t="shared" si="25"/>
        <v>63.43333333333333</v>
      </c>
      <c r="D1668" s="1" t="str">
        <f>IF(表格4[[#This Row],[Close]]&gt;表格4[[#This Row],[3-Day Average]],"Buy",IF(表格4[[#This Row],[Close]]&lt;表格4[[#This Row],[3-Day Average]],"Sell",""))</f>
        <v>Sell</v>
      </c>
      <c r="E1668" s="5">
        <f>IF(表格4[[#This Row],[Suggestion]]="Buy",E1667-FLOOR(E1667/表格4[[#This Row],[Close]],1)*表格4[[#This Row],[Close]],IF(表格4[[#This Row],[Suggestion]]="Sell",E1667+F1667*表格4[[#This Row],[Close]],E1667))</f>
        <v>71941.340000000084</v>
      </c>
      <c r="F1668" s="1">
        <f>IF(表格4[[#This Row],[Suggestion]]="Buy",F1667+FLOOR(E1667/表格4[[#This Row],[Close]],1),IF(表格4[[#This Row],[Suggestion]]="Sell",0,F1667))</f>
        <v>0</v>
      </c>
      <c r="G1668" s="5">
        <f>表格4[[#This Row],[Cash]]+表格4[[#This Row],[Stock Held]]*表格4[[#This Row],[Close]]</f>
        <v>71941.340000000084</v>
      </c>
      <c r="H1668" s="7">
        <f>(表格4[[#This Row],[Close]]-$B$2)/$B$2</f>
        <v>0.39822024471635142</v>
      </c>
      <c r="I1668" s="7">
        <f>(表格4[[#This Row],[Capital]]-$G$2)/$G$2</f>
        <v>-0.28058659999999919</v>
      </c>
    </row>
    <row r="1669" spans="1:9" x14ac:dyDescent="0.25">
      <c r="A1669" s="6">
        <v>41071</v>
      </c>
      <c r="B1669" s="1">
        <v>63.65</v>
      </c>
      <c r="C1669" s="4">
        <f t="shared" ref="C1669:C1732" si="26">AVERAGE(B1667:B1669)</f>
        <v>63.433333333333337</v>
      </c>
      <c r="D1669" s="1" t="str">
        <f>IF(表格4[[#This Row],[Close]]&gt;表格4[[#This Row],[3-Day Average]],"Buy",IF(表格4[[#This Row],[Close]]&lt;表格4[[#This Row],[3-Day Average]],"Sell",""))</f>
        <v>Buy</v>
      </c>
      <c r="E1669" s="5">
        <f>IF(表格4[[#This Row],[Suggestion]]="Buy",E1668-FLOOR(E1668/表格4[[#This Row],[Close]],1)*表格4[[#This Row],[Close]],IF(表格4[[#This Row],[Suggestion]]="Sell",E1668+F1668*表格4[[#This Row],[Close]],E1668))</f>
        <v>16.840000000083819</v>
      </c>
      <c r="F1669" s="1">
        <f>IF(表格4[[#This Row],[Suggestion]]="Buy",F1668+FLOOR(E1668/表格4[[#This Row],[Close]],1),IF(表格4[[#This Row],[Suggestion]]="Sell",0,F1668))</f>
        <v>1130</v>
      </c>
      <c r="G1669" s="5">
        <f>表格4[[#This Row],[Cash]]+表格4[[#This Row],[Stock Held]]*表格4[[#This Row],[Close]]</f>
        <v>71941.340000000084</v>
      </c>
      <c r="H1669" s="7">
        <f>(表格4[[#This Row],[Close]]-$B$2)/$B$2</f>
        <v>0.41601779755283635</v>
      </c>
      <c r="I1669" s="7">
        <f>(表格4[[#This Row],[Capital]]-$G$2)/$G$2</f>
        <v>-0.28058659999999919</v>
      </c>
    </row>
    <row r="1670" spans="1:9" x14ac:dyDescent="0.25">
      <c r="A1670" s="6">
        <v>41072</v>
      </c>
      <c r="B1670" s="1">
        <v>63.45</v>
      </c>
      <c r="C1670" s="4">
        <f t="shared" si="26"/>
        <v>63.316666666666663</v>
      </c>
      <c r="D1670" s="1" t="str">
        <f>IF(表格4[[#This Row],[Close]]&gt;表格4[[#This Row],[3-Day Average]],"Buy",IF(表格4[[#This Row],[Close]]&lt;表格4[[#This Row],[3-Day Average]],"Sell",""))</f>
        <v>Buy</v>
      </c>
      <c r="E1670" s="5">
        <f>IF(表格4[[#This Row],[Suggestion]]="Buy",E1669-FLOOR(E1669/表格4[[#This Row],[Close]],1)*表格4[[#This Row],[Close]],IF(表格4[[#This Row],[Suggestion]]="Sell",E1669+F1669*表格4[[#This Row],[Close]],E1669))</f>
        <v>16.840000000083819</v>
      </c>
      <c r="F1670" s="1">
        <f>IF(表格4[[#This Row],[Suggestion]]="Buy",F1669+FLOOR(E1669/表格4[[#This Row],[Close]],1),IF(表格4[[#This Row],[Suggestion]]="Sell",0,F1669))</f>
        <v>1130</v>
      </c>
      <c r="G1670" s="5">
        <f>表格4[[#This Row],[Cash]]+表格4[[#This Row],[Stock Held]]*表格4[[#This Row],[Close]]</f>
        <v>71715.340000000084</v>
      </c>
      <c r="H1670" s="7">
        <f>(表格4[[#This Row],[Close]]-$B$2)/$B$2</f>
        <v>0.41156840934371519</v>
      </c>
      <c r="I1670" s="7">
        <f>(表格4[[#This Row],[Capital]]-$G$2)/$G$2</f>
        <v>-0.28284659999999917</v>
      </c>
    </row>
    <row r="1671" spans="1:9" x14ac:dyDescent="0.25">
      <c r="A1671" s="6">
        <v>41073</v>
      </c>
      <c r="B1671" s="1">
        <v>63.6</v>
      </c>
      <c r="C1671" s="4">
        <f t="shared" si="26"/>
        <v>63.566666666666663</v>
      </c>
      <c r="D1671" s="1" t="str">
        <f>IF(表格4[[#This Row],[Close]]&gt;表格4[[#This Row],[3-Day Average]],"Buy",IF(表格4[[#This Row],[Close]]&lt;表格4[[#This Row],[3-Day Average]],"Sell",""))</f>
        <v>Buy</v>
      </c>
      <c r="E1671" s="5">
        <f>IF(表格4[[#This Row],[Suggestion]]="Buy",E1670-FLOOR(E1670/表格4[[#This Row],[Close]],1)*表格4[[#This Row],[Close]],IF(表格4[[#This Row],[Suggestion]]="Sell",E1670+F1670*表格4[[#This Row],[Close]],E1670))</f>
        <v>16.840000000083819</v>
      </c>
      <c r="F1671" s="1">
        <f>IF(表格4[[#This Row],[Suggestion]]="Buy",F1670+FLOOR(E1670/表格4[[#This Row],[Close]],1),IF(表格4[[#This Row],[Suggestion]]="Sell",0,F1670))</f>
        <v>1130</v>
      </c>
      <c r="G1671" s="5">
        <f>表格4[[#This Row],[Cash]]+表格4[[#This Row],[Stock Held]]*表格4[[#This Row],[Close]]</f>
        <v>71884.840000000084</v>
      </c>
      <c r="H1671" s="7">
        <f>(表格4[[#This Row],[Close]]-$B$2)/$B$2</f>
        <v>0.41490545050055611</v>
      </c>
      <c r="I1671" s="7">
        <f>(表格4[[#This Row],[Capital]]-$G$2)/$G$2</f>
        <v>-0.28115159999999917</v>
      </c>
    </row>
    <row r="1672" spans="1:9" x14ac:dyDescent="0.25">
      <c r="A1672" s="6">
        <v>41074</v>
      </c>
      <c r="B1672" s="1">
        <v>63.2</v>
      </c>
      <c r="C1672" s="4">
        <f t="shared" si="26"/>
        <v>63.416666666666664</v>
      </c>
      <c r="D1672" s="1" t="str">
        <f>IF(表格4[[#This Row],[Close]]&gt;表格4[[#This Row],[3-Day Average]],"Buy",IF(表格4[[#This Row],[Close]]&lt;表格4[[#This Row],[3-Day Average]],"Sell",""))</f>
        <v>Sell</v>
      </c>
      <c r="E1672" s="5">
        <f>IF(表格4[[#This Row],[Suggestion]]="Buy",E1671-FLOOR(E1671/表格4[[#This Row],[Close]],1)*表格4[[#This Row],[Close]],IF(表格4[[#This Row],[Suggestion]]="Sell",E1671+F1671*表格4[[#This Row],[Close]],E1671))</f>
        <v>71432.840000000084</v>
      </c>
      <c r="F1672" s="1">
        <f>IF(表格4[[#This Row],[Suggestion]]="Buy",F1671+FLOOR(E1671/表格4[[#This Row],[Close]],1),IF(表格4[[#This Row],[Suggestion]]="Sell",0,F1671))</f>
        <v>0</v>
      </c>
      <c r="G1672" s="5">
        <f>表格4[[#This Row],[Cash]]+表格4[[#This Row],[Stock Held]]*表格4[[#This Row],[Close]]</f>
        <v>71432.840000000084</v>
      </c>
      <c r="H1672" s="7">
        <f>(表格4[[#This Row],[Close]]-$B$2)/$B$2</f>
        <v>0.40600667408231367</v>
      </c>
      <c r="I1672" s="7">
        <f>(表格4[[#This Row],[Capital]]-$G$2)/$G$2</f>
        <v>-0.28567159999999914</v>
      </c>
    </row>
    <row r="1673" spans="1:9" x14ac:dyDescent="0.25">
      <c r="A1673" s="6">
        <v>41075</v>
      </c>
      <c r="B1673" s="1">
        <v>63.95</v>
      </c>
      <c r="C1673" s="4">
        <f t="shared" si="26"/>
        <v>63.583333333333336</v>
      </c>
      <c r="D1673" s="1" t="str">
        <f>IF(表格4[[#This Row],[Close]]&gt;表格4[[#This Row],[3-Day Average]],"Buy",IF(表格4[[#This Row],[Close]]&lt;表格4[[#This Row],[3-Day Average]],"Sell",""))</f>
        <v>Buy</v>
      </c>
      <c r="E1673" s="5">
        <f>IF(表格4[[#This Row],[Suggestion]]="Buy",E1672-FLOOR(E1672/表格4[[#This Row],[Close]],1)*表格4[[#This Row],[Close]],IF(表格4[[#This Row],[Suggestion]]="Sell",E1672+F1672*表格4[[#This Row],[Close]],E1672))</f>
        <v>0.69000000007508788</v>
      </c>
      <c r="F1673" s="1">
        <f>IF(表格4[[#This Row],[Suggestion]]="Buy",F1672+FLOOR(E1672/表格4[[#This Row],[Close]],1),IF(表格4[[#This Row],[Suggestion]]="Sell",0,F1672))</f>
        <v>1117</v>
      </c>
      <c r="G1673" s="5">
        <f>表格4[[#This Row],[Cash]]+表格4[[#This Row],[Stock Held]]*表格4[[#This Row],[Close]]</f>
        <v>71432.840000000084</v>
      </c>
      <c r="H1673" s="7">
        <f>(表格4[[#This Row],[Close]]-$B$2)/$B$2</f>
        <v>0.42269187986651835</v>
      </c>
      <c r="I1673" s="7">
        <f>(表格4[[#This Row],[Capital]]-$G$2)/$G$2</f>
        <v>-0.28567159999999914</v>
      </c>
    </row>
    <row r="1674" spans="1:9" x14ac:dyDescent="0.25">
      <c r="A1674" s="6">
        <v>41078</v>
      </c>
      <c r="B1674" s="1">
        <v>64.349999999999994</v>
      </c>
      <c r="C1674" s="4">
        <f t="shared" si="26"/>
        <v>63.833333333333336</v>
      </c>
      <c r="D1674" s="1" t="str">
        <f>IF(表格4[[#This Row],[Close]]&gt;表格4[[#This Row],[3-Day Average]],"Buy",IF(表格4[[#This Row],[Close]]&lt;表格4[[#This Row],[3-Day Average]],"Sell",""))</f>
        <v>Buy</v>
      </c>
      <c r="E1674" s="5">
        <f>IF(表格4[[#This Row],[Suggestion]]="Buy",E1673-FLOOR(E1673/表格4[[#This Row],[Close]],1)*表格4[[#This Row],[Close]],IF(表格4[[#This Row],[Suggestion]]="Sell",E1673+F1673*表格4[[#This Row],[Close]],E1673))</f>
        <v>0.69000000007508788</v>
      </c>
      <c r="F1674" s="1">
        <f>IF(表格4[[#This Row],[Suggestion]]="Buy",F1673+FLOOR(E1673/表格4[[#This Row],[Close]],1),IF(表格4[[#This Row],[Suggestion]]="Sell",0,F1673))</f>
        <v>1117</v>
      </c>
      <c r="G1674" s="5">
        <f>表格4[[#This Row],[Cash]]+表格4[[#This Row],[Stock Held]]*表格4[[#This Row],[Close]]</f>
        <v>71879.640000000072</v>
      </c>
      <c r="H1674" s="7">
        <f>(表格4[[#This Row],[Close]]-$B$2)/$B$2</f>
        <v>0.43159065628476062</v>
      </c>
      <c r="I1674" s="7">
        <f>(表格4[[#This Row],[Capital]]-$G$2)/$G$2</f>
        <v>-0.28120359999999928</v>
      </c>
    </row>
    <row r="1675" spans="1:9" x14ac:dyDescent="0.25">
      <c r="A1675" s="6">
        <v>41079</v>
      </c>
      <c r="B1675" s="1">
        <v>64.900000000000006</v>
      </c>
      <c r="C1675" s="4">
        <f t="shared" si="26"/>
        <v>64.400000000000006</v>
      </c>
      <c r="D1675" s="1" t="str">
        <f>IF(表格4[[#This Row],[Close]]&gt;表格4[[#This Row],[3-Day Average]],"Buy",IF(表格4[[#This Row],[Close]]&lt;表格4[[#This Row],[3-Day Average]],"Sell",""))</f>
        <v>Buy</v>
      </c>
      <c r="E1675" s="5">
        <f>IF(表格4[[#This Row],[Suggestion]]="Buy",E1674-FLOOR(E1674/表格4[[#This Row],[Close]],1)*表格4[[#This Row],[Close]],IF(表格4[[#This Row],[Suggestion]]="Sell",E1674+F1674*表格4[[#This Row],[Close]],E1674))</f>
        <v>0.69000000007508788</v>
      </c>
      <c r="F1675" s="1">
        <f>IF(表格4[[#This Row],[Suggestion]]="Buy",F1674+FLOOR(E1674/表格4[[#This Row],[Close]],1),IF(表格4[[#This Row],[Suggestion]]="Sell",0,F1674))</f>
        <v>1117</v>
      </c>
      <c r="G1675" s="5">
        <f>表格4[[#This Row],[Cash]]+表格4[[#This Row],[Stock Held]]*表格4[[#This Row],[Close]]</f>
        <v>72493.990000000078</v>
      </c>
      <c r="H1675" s="7">
        <f>(表格4[[#This Row],[Close]]-$B$2)/$B$2</f>
        <v>0.44382647385984431</v>
      </c>
      <c r="I1675" s="7">
        <f>(表格4[[#This Row],[Capital]]-$G$2)/$G$2</f>
        <v>-0.2750600999999992</v>
      </c>
    </row>
    <row r="1676" spans="1:9" x14ac:dyDescent="0.25">
      <c r="A1676" s="6">
        <v>41080</v>
      </c>
      <c r="B1676" s="1">
        <v>65</v>
      </c>
      <c r="C1676" s="4">
        <f t="shared" si="26"/>
        <v>64.75</v>
      </c>
      <c r="D1676" s="1" t="str">
        <f>IF(表格4[[#This Row],[Close]]&gt;表格4[[#This Row],[3-Day Average]],"Buy",IF(表格4[[#This Row],[Close]]&lt;表格4[[#This Row],[3-Day Average]],"Sell",""))</f>
        <v>Buy</v>
      </c>
      <c r="E1676" s="5">
        <f>IF(表格4[[#This Row],[Suggestion]]="Buy",E1675-FLOOR(E1675/表格4[[#This Row],[Close]],1)*表格4[[#This Row],[Close]],IF(表格4[[#This Row],[Suggestion]]="Sell",E1675+F1675*表格4[[#This Row],[Close]],E1675))</f>
        <v>0.69000000007508788</v>
      </c>
      <c r="F1676" s="1">
        <f>IF(表格4[[#This Row],[Suggestion]]="Buy",F1675+FLOOR(E1675/表格4[[#This Row],[Close]],1),IF(表格4[[#This Row],[Suggestion]]="Sell",0,F1675))</f>
        <v>1117</v>
      </c>
      <c r="G1676" s="5">
        <f>表格4[[#This Row],[Cash]]+表格4[[#This Row],[Stock Held]]*表格4[[#This Row],[Close]]</f>
        <v>72605.690000000075</v>
      </c>
      <c r="H1676" s="7">
        <f>(表格4[[#This Row],[Close]]-$B$2)/$B$2</f>
        <v>0.4460511679644048</v>
      </c>
      <c r="I1676" s="7">
        <f>(表格4[[#This Row],[Capital]]-$G$2)/$G$2</f>
        <v>-0.27394309999999927</v>
      </c>
    </row>
    <row r="1677" spans="1:9" x14ac:dyDescent="0.25">
      <c r="A1677" s="6">
        <v>41081</v>
      </c>
      <c r="B1677" s="1">
        <v>64.650000000000006</v>
      </c>
      <c r="C1677" s="4">
        <f t="shared" si="26"/>
        <v>64.850000000000009</v>
      </c>
      <c r="D1677" s="1" t="str">
        <f>IF(表格4[[#This Row],[Close]]&gt;表格4[[#This Row],[3-Day Average]],"Buy",IF(表格4[[#This Row],[Close]]&lt;表格4[[#This Row],[3-Day Average]],"Sell",""))</f>
        <v>Sell</v>
      </c>
      <c r="E1677" s="5">
        <f>IF(表格4[[#This Row],[Suggestion]]="Buy",E1676-FLOOR(E1676/表格4[[#This Row],[Close]],1)*表格4[[#This Row],[Close]],IF(表格4[[#This Row],[Suggestion]]="Sell",E1676+F1676*表格4[[#This Row],[Close]],E1676))</f>
        <v>72214.740000000078</v>
      </c>
      <c r="F1677" s="1">
        <f>IF(表格4[[#This Row],[Suggestion]]="Buy",F1676+FLOOR(E1676/表格4[[#This Row],[Close]],1),IF(表格4[[#This Row],[Suggestion]]="Sell",0,F1676))</f>
        <v>0</v>
      </c>
      <c r="G1677" s="5">
        <f>表格4[[#This Row],[Cash]]+表格4[[#This Row],[Stock Held]]*表格4[[#This Row],[Close]]</f>
        <v>72214.740000000078</v>
      </c>
      <c r="H1677" s="7">
        <f>(表格4[[#This Row],[Close]]-$B$2)/$B$2</f>
        <v>0.43826473859844273</v>
      </c>
      <c r="I1677" s="7">
        <f>(表格4[[#This Row],[Capital]]-$G$2)/$G$2</f>
        <v>-0.27785259999999923</v>
      </c>
    </row>
    <row r="1678" spans="1:9" x14ac:dyDescent="0.25">
      <c r="A1678" s="6">
        <v>41082</v>
      </c>
      <c r="B1678" s="1">
        <v>64.45</v>
      </c>
      <c r="C1678" s="4">
        <f t="shared" si="26"/>
        <v>64.7</v>
      </c>
      <c r="D1678" s="1" t="str">
        <f>IF(表格4[[#This Row],[Close]]&gt;表格4[[#This Row],[3-Day Average]],"Buy",IF(表格4[[#This Row],[Close]]&lt;表格4[[#This Row],[3-Day Average]],"Sell",""))</f>
        <v>Sell</v>
      </c>
      <c r="E1678" s="5">
        <f>IF(表格4[[#This Row],[Suggestion]]="Buy",E1677-FLOOR(E1677/表格4[[#This Row],[Close]],1)*表格4[[#This Row],[Close]],IF(表格4[[#This Row],[Suggestion]]="Sell",E1677+F1677*表格4[[#This Row],[Close]],E1677))</f>
        <v>72214.740000000078</v>
      </c>
      <c r="F1678" s="1">
        <f>IF(表格4[[#This Row],[Suggestion]]="Buy",F1677+FLOOR(E1677/表格4[[#This Row],[Close]],1),IF(表格4[[#This Row],[Suggestion]]="Sell",0,F1677))</f>
        <v>0</v>
      </c>
      <c r="G1678" s="5">
        <f>表格4[[#This Row],[Cash]]+表格4[[#This Row],[Stock Held]]*表格4[[#This Row],[Close]]</f>
        <v>72214.740000000078</v>
      </c>
      <c r="H1678" s="7">
        <f>(表格4[[#This Row],[Close]]-$B$2)/$B$2</f>
        <v>0.43381535038932145</v>
      </c>
      <c r="I1678" s="7">
        <f>(表格4[[#This Row],[Capital]]-$G$2)/$G$2</f>
        <v>-0.27785259999999923</v>
      </c>
    </row>
    <row r="1679" spans="1:9" x14ac:dyDescent="0.25">
      <c r="A1679" s="6">
        <v>41085</v>
      </c>
      <c r="B1679" s="1">
        <v>64.650000000000006</v>
      </c>
      <c r="C1679" s="4">
        <f t="shared" si="26"/>
        <v>64.583333333333343</v>
      </c>
      <c r="D1679" s="1" t="str">
        <f>IF(表格4[[#This Row],[Close]]&gt;表格4[[#This Row],[3-Day Average]],"Buy",IF(表格4[[#This Row],[Close]]&lt;表格4[[#This Row],[3-Day Average]],"Sell",""))</f>
        <v>Buy</v>
      </c>
      <c r="E1679" s="5">
        <f>IF(表格4[[#This Row],[Suggestion]]="Buy",E1678-FLOOR(E1678/表格4[[#This Row],[Close]],1)*表格4[[#This Row],[Close]],IF(表格4[[#This Row],[Suggestion]]="Sell",E1678+F1678*表格4[[#This Row],[Close]],E1678))</f>
        <v>0.69000000007508788</v>
      </c>
      <c r="F1679" s="1">
        <f>IF(表格4[[#This Row],[Suggestion]]="Buy",F1678+FLOOR(E1678/表格4[[#This Row],[Close]],1),IF(表格4[[#This Row],[Suggestion]]="Sell",0,F1678))</f>
        <v>1117</v>
      </c>
      <c r="G1679" s="5">
        <f>表格4[[#This Row],[Cash]]+表格4[[#This Row],[Stock Held]]*表格4[[#This Row],[Close]]</f>
        <v>72214.740000000078</v>
      </c>
      <c r="H1679" s="7">
        <f>(表格4[[#This Row],[Close]]-$B$2)/$B$2</f>
        <v>0.43826473859844273</v>
      </c>
      <c r="I1679" s="7">
        <f>(表格4[[#This Row],[Capital]]-$G$2)/$G$2</f>
        <v>-0.27785259999999923</v>
      </c>
    </row>
    <row r="1680" spans="1:9" x14ac:dyDescent="0.25">
      <c r="A1680" s="6">
        <v>41086</v>
      </c>
      <c r="B1680" s="1">
        <v>64.900000000000006</v>
      </c>
      <c r="C1680" s="4">
        <f t="shared" si="26"/>
        <v>64.666666666666671</v>
      </c>
      <c r="D1680" s="1" t="str">
        <f>IF(表格4[[#This Row],[Close]]&gt;表格4[[#This Row],[3-Day Average]],"Buy",IF(表格4[[#This Row],[Close]]&lt;表格4[[#This Row],[3-Day Average]],"Sell",""))</f>
        <v>Buy</v>
      </c>
      <c r="E1680" s="5">
        <f>IF(表格4[[#This Row],[Suggestion]]="Buy",E1679-FLOOR(E1679/表格4[[#This Row],[Close]],1)*表格4[[#This Row],[Close]],IF(表格4[[#This Row],[Suggestion]]="Sell",E1679+F1679*表格4[[#This Row],[Close]],E1679))</f>
        <v>0.69000000007508788</v>
      </c>
      <c r="F1680" s="1">
        <f>IF(表格4[[#This Row],[Suggestion]]="Buy",F1679+FLOOR(E1679/表格4[[#This Row],[Close]],1),IF(表格4[[#This Row],[Suggestion]]="Sell",0,F1679))</f>
        <v>1117</v>
      </c>
      <c r="G1680" s="5">
        <f>表格4[[#This Row],[Cash]]+表格4[[#This Row],[Stock Held]]*表格4[[#This Row],[Close]]</f>
        <v>72493.990000000078</v>
      </c>
      <c r="H1680" s="7">
        <f>(表格4[[#This Row],[Close]]-$B$2)/$B$2</f>
        <v>0.44382647385984431</v>
      </c>
      <c r="I1680" s="7">
        <f>(表格4[[#This Row],[Capital]]-$G$2)/$G$2</f>
        <v>-0.2750600999999992</v>
      </c>
    </row>
    <row r="1681" spans="1:9" x14ac:dyDescent="0.25">
      <c r="A1681" s="6">
        <v>41087</v>
      </c>
      <c r="B1681" s="1">
        <v>65.25</v>
      </c>
      <c r="C1681" s="4">
        <f t="shared" si="26"/>
        <v>64.933333333333337</v>
      </c>
      <c r="D1681" s="1" t="str">
        <f>IF(表格4[[#This Row],[Close]]&gt;表格4[[#This Row],[3-Day Average]],"Buy",IF(表格4[[#This Row],[Close]]&lt;表格4[[#This Row],[3-Day Average]],"Sell",""))</f>
        <v>Buy</v>
      </c>
      <c r="E1681" s="5">
        <f>IF(表格4[[#This Row],[Suggestion]]="Buy",E1680-FLOOR(E1680/表格4[[#This Row],[Close]],1)*表格4[[#This Row],[Close]],IF(表格4[[#This Row],[Suggestion]]="Sell",E1680+F1680*表格4[[#This Row],[Close]],E1680))</f>
        <v>0.69000000007508788</v>
      </c>
      <c r="F1681" s="1">
        <f>IF(表格4[[#This Row],[Suggestion]]="Buy",F1680+FLOOR(E1680/表格4[[#This Row],[Close]],1),IF(表格4[[#This Row],[Suggestion]]="Sell",0,F1680))</f>
        <v>1117</v>
      </c>
      <c r="G1681" s="5">
        <f>表格4[[#This Row],[Cash]]+表格4[[#This Row],[Stock Held]]*表格4[[#This Row],[Close]]</f>
        <v>72884.940000000075</v>
      </c>
      <c r="H1681" s="7">
        <f>(表格4[[#This Row],[Close]]-$B$2)/$B$2</f>
        <v>0.45161290322580638</v>
      </c>
      <c r="I1681" s="7">
        <f>(表格4[[#This Row],[Capital]]-$G$2)/$G$2</f>
        <v>-0.27115059999999924</v>
      </c>
    </row>
    <row r="1682" spans="1:9" x14ac:dyDescent="0.25">
      <c r="A1682" s="6">
        <v>41088</v>
      </c>
      <c r="B1682" s="1">
        <v>64.95</v>
      </c>
      <c r="C1682" s="4">
        <f t="shared" si="26"/>
        <v>65.033333333333346</v>
      </c>
      <c r="D1682" s="1" t="str">
        <f>IF(表格4[[#This Row],[Close]]&gt;表格4[[#This Row],[3-Day Average]],"Buy",IF(表格4[[#This Row],[Close]]&lt;表格4[[#This Row],[3-Day Average]],"Sell",""))</f>
        <v>Sell</v>
      </c>
      <c r="E1682" s="5">
        <f>IF(表格4[[#This Row],[Suggestion]]="Buy",E1681-FLOOR(E1681/表格4[[#This Row],[Close]],1)*表格4[[#This Row],[Close]],IF(表格4[[#This Row],[Suggestion]]="Sell",E1681+F1681*表格4[[#This Row],[Close]],E1681))</f>
        <v>72549.840000000084</v>
      </c>
      <c r="F1682" s="1">
        <f>IF(表格4[[#This Row],[Suggestion]]="Buy",F1681+FLOOR(E1681/表格4[[#This Row],[Close]],1),IF(表格4[[#This Row],[Suggestion]]="Sell",0,F1681))</f>
        <v>0</v>
      </c>
      <c r="G1682" s="5">
        <f>表格4[[#This Row],[Cash]]+表格4[[#This Row],[Stock Held]]*表格4[[#This Row],[Close]]</f>
        <v>72549.840000000084</v>
      </c>
      <c r="H1682" s="7">
        <f>(表格4[[#This Row],[Close]]-$B$2)/$B$2</f>
        <v>0.44493882091212456</v>
      </c>
      <c r="I1682" s="7">
        <f>(表格4[[#This Row],[Capital]]-$G$2)/$G$2</f>
        <v>-0.27450159999999918</v>
      </c>
    </row>
    <row r="1683" spans="1:9" x14ac:dyDescent="0.25">
      <c r="A1683" s="6">
        <v>41089</v>
      </c>
      <c r="B1683" s="1">
        <v>65.75</v>
      </c>
      <c r="C1683" s="4">
        <f t="shared" si="26"/>
        <v>65.316666666666663</v>
      </c>
      <c r="D1683" s="1" t="str">
        <f>IF(表格4[[#This Row],[Close]]&gt;表格4[[#This Row],[3-Day Average]],"Buy",IF(表格4[[#This Row],[Close]]&lt;表格4[[#This Row],[3-Day Average]],"Sell",""))</f>
        <v>Buy</v>
      </c>
      <c r="E1683" s="5">
        <f>IF(表格4[[#This Row],[Suggestion]]="Buy",E1682-FLOOR(E1682/表格4[[#This Row],[Close]],1)*表格4[[#This Row],[Close]],IF(表格4[[#This Row],[Suggestion]]="Sell",E1682+F1682*表格4[[#This Row],[Close]],E1682))</f>
        <v>27.590000000083819</v>
      </c>
      <c r="F1683" s="1">
        <f>IF(表格4[[#This Row],[Suggestion]]="Buy",F1682+FLOOR(E1682/表格4[[#This Row],[Close]],1),IF(表格4[[#This Row],[Suggestion]]="Sell",0,F1682))</f>
        <v>1103</v>
      </c>
      <c r="G1683" s="5">
        <f>表格4[[#This Row],[Cash]]+表格4[[#This Row],[Stock Held]]*表格4[[#This Row],[Close]]</f>
        <v>72549.840000000084</v>
      </c>
      <c r="H1683" s="7">
        <f>(表格4[[#This Row],[Close]]-$B$2)/$B$2</f>
        <v>0.46273637374860949</v>
      </c>
      <c r="I1683" s="7">
        <f>(表格4[[#This Row],[Capital]]-$G$2)/$G$2</f>
        <v>-0.27450159999999918</v>
      </c>
    </row>
    <row r="1684" spans="1:9" x14ac:dyDescent="0.25">
      <c r="A1684" s="6">
        <v>41092</v>
      </c>
      <c r="B1684" s="1">
        <v>65.75</v>
      </c>
      <c r="C1684" s="4">
        <f t="shared" si="26"/>
        <v>65.483333333333334</v>
      </c>
      <c r="D1684" s="1" t="str">
        <f>IF(表格4[[#This Row],[Close]]&gt;表格4[[#This Row],[3-Day Average]],"Buy",IF(表格4[[#This Row],[Close]]&lt;表格4[[#This Row],[3-Day Average]],"Sell",""))</f>
        <v>Buy</v>
      </c>
      <c r="E1684" s="5">
        <f>IF(表格4[[#This Row],[Suggestion]]="Buy",E1683-FLOOR(E1683/表格4[[#This Row],[Close]],1)*表格4[[#This Row],[Close]],IF(表格4[[#This Row],[Suggestion]]="Sell",E1683+F1683*表格4[[#This Row],[Close]],E1683))</f>
        <v>27.590000000083819</v>
      </c>
      <c r="F1684" s="1">
        <f>IF(表格4[[#This Row],[Suggestion]]="Buy",F1683+FLOOR(E1683/表格4[[#This Row],[Close]],1),IF(表格4[[#This Row],[Suggestion]]="Sell",0,F1683))</f>
        <v>1103</v>
      </c>
      <c r="G1684" s="5">
        <f>表格4[[#This Row],[Cash]]+表格4[[#This Row],[Stock Held]]*表格4[[#This Row],[Close]]</f>
        <v>72549.840000000084</v>
      </c>
      <c r="H1684" s="7">
        <f>(表格4[[#This Row],[Close]]-$B$2)/$B$2</f>
        <v>0.46273637374860949</v>
      </c>
      <c r="I1684" s="7">
        <f>(表格4[[#This Row],[Capital]]-$G$2)/$G$2</f>
        <v>-0.27450159999999918</v>
      </c>
    </row>
    <row r="1685" spans="1:9" x14ac:dyDescent="0.25">
      <c r="A1685" s="6">
        <v>41093</v>
      </c>
      <c r="B1685" s="1">
        <v>66.45</v>
      </c>
      <c r="C1685" s="4">
        <f t="shared" si="26"/>
        <v>65.983333333333334</v>
      </c>
      <c r="D1685" s="1" t="str">
        <f>IF(表格4[[#This Row],[Close]]&gt;表格4[[#This Row],[3-Day Average]],"Buy",IF(表格4[[#This Row],[Close]]&lt;表格4[[#This Row],[3-Day Average]],"Sell",""))</f>
        <v>Buy</v>
      </c>
      <c r="E1685" s="5">
        <f>IF(表格4[[#This Row],[Suggestion]]="Buy",E1684-FLOOR(E1684/表格4[[#This Row],[Close]],1)*表格4[[#This Row],[Close]],IF(表格4[[#This Row],[Suggestion]]="Sell",E1684+F1684*表格4[[#This Row],[Close]],E1684))</f>
        <v>27.590000000083819</v>
      </c>
      <c r="F1685" s="1">
        <f>IF(表格4[[#This Row],[Suggestion]]="Buy",F1684+FLOOR(E1684/表格4[[#This Row],[Close]],1),IF(表格4[[#This Row],[Suggestion]]="Sell",0,F1684))</f>
        <v>1103</v>
      </c>
      <c r="G1685" s="5">
        <f>表格4[[#This Row],[Cash]]+表格4[[#This Row],[Stock Held]]*表格4[[#This Row],[Close]]</f>
        <v>73321.94000000009</v>
      </c>
      <c r="H1685" s="7">
        <f>(表格4[[#This Row],[Close]]-$B$2)/$B$2</f>
        <v>0.47830923248053392</v>
      </c>
      <c r="I1685" s="7">
        <f>(表格4[[#This Row],[Capital]]-$G$2)/$G$2</f>
        <v>-0.26678059999999909</v>
      </c>
    </row>
    <row r="1686" spans="1:9" x14ac:dyDescent="0.25">
      <c r="A1686" s="6">
        <v>41094</v>
      </c>
      <c r="B1686" s="1">
        <v>66.45</v>
      </c>
      <c r="C1686" s="4">
        <f t="shared" si="26"/>
        <v>66.216666666666654</v>
      </c>
      <c r="D1686" s="1" t="str">
        <f>IF(表格4[[#This Row],[Close]]&gt;表格4[[#This Row],[3-Day Average]],"Buy",IF(表格4[[#This Row],[Close]]&lt;表格4[[#This Row],[3-Day Average]],"Sell",""))</f>
        <v>Buy</v>
      </c>
      <c r="E1686" s="5">
        <f>IF(表格4[[#This Row],[Suggestion]]="Buy",E1685-FLOOR(E1685/表格4[[#This Row],[Close]],1)*表格4[[#This Row],[Close]],IF(表格4[[#This Row],[Suggestion]]="Sell",E1685+F1685*表格4[[#This Row],[Close]],E1685))</f>
        <v>27.590000000083819</v>
      </c>
      <c r="F1686" s="1">
        <f>IF(表格4[[#This Row],[Suggestion]]="Buy",F1685+FLOOR(E1685/表格4[[#This Row],[Close]],1),IF(表格4[[#This Row],[Suggestion]]="Sell",0,F1685))</f>
        <v>1103</v>
      </c>
      <c r="G1686" s="5">
        <f>表格4[[#This Row],[Cash]]+表格4[[#This Row],[Stock Held]]*表格4[[#This Row],[Close]]</f>
        <v>73321.94000000009</v>
      </c>
      <c r="H1686" s="7">
        <f>(表格4[[#This Row],[Close]]-$B$2)/$B$2</f>
        <v>0.47830923248053392</v>
      </c>
      <c r="I1686" s="7">
        <f>(表格4[[#This Row],[Capital]]-$G$2)/$G$2</f>
        <v>-0.26678059999999909</v>
      </c>
    </row>
    <row r="1687" spans="1:9" x14ac:dyDescent="0.25">
      <c r="A1687" s="6">
        <v>41095</v>
      </c>
      <c r="B1687" s="1">
        <v>67.3</v>
      </c>
      <c r="C1687" s="4">
        <f t="shared" si="26"/>
        <v>66.733333333333334</v>
      </c>
      <c r="D1687" s="1" t="str">
        <f>IF(表格4[[#This Row],[Close]]&gt;表格4[[#This Row],[3-Day Average]],"Buy",IF(表格4[[#This Row],[Close]]&lt;表格4[[#This Row],[3-Day Average]],"Sell",""))</f>
        <v>Buy</v>
      </c>
      <c r="E1687" s="5">
        <f>IF(表格4[[#This Row],[Suggestion]]="Buy",E1686-FLOOR(E1686/表格4[[#This Row],[Close]],1)*表格4[[#This Row],[Close]],IF(表格4[[#This Row],[Suggestion]]="Sell",E1686+F1686*表格4[[#This Row],[Close]],E1686))</f>
        <v>27.590000000083819</v>
      </c>
      <c r="F1687" s="1">
        <f>IF(表格4[[#This Row],[Suggestion]]="Buy",F1686+FLOOR(E1686/表格4[[#This Row],[Close]],1),IF(表格4[[#This Row],[Suggestion]]="Sell",0,F1686))</f>
        <v>1103</v>
      </c>
      <c r="G1687" s="5">
        <f>表格4[[#This Row],[Cash]]+表格4[[#This Row],[Stock Held]]*表格4[[#This Row],[Close]]</f>
        <v>74259.490000000078</v>
      </c>
      <c r="H1687" s="7">
        <f>(表格4[[#This Row],[Close]]-$B$2)/$B$2</f>
        <v>0.49721913236929904</v>
      </c>
      <c r="I1687" s="7">
        <f>(表格4[[#This Row],[Capital]]-$G$2)/$G$2</f>
        <v>-0.25740509999999922</v>
      </c>
    </row>
    <row r="1688" spans="1:9" x14ac:dyDescent="0.25">
      <c r="A1688" s="6">
        <v>41096</v>
      </c>
      <c r="B1688" s="1">
        <v>67.5</v>
      </c>
      <c r="C1688" s="4">
        <f t="shared" si="26"/>
        <v>67.083333333333329</v>
      </c>
      <c r="D1688" s="1" t="str">
        <f>IF(表格4[[#This Row],[Close]]&gt;表格4[[#This Row],[3-Day Average]],"Buy",IF(表格4[[#This Row],[Close]]&lt;表格4[[#This Row],[3-Day Average]],"Sell",""))</f>
        <v>Buy</v>
      </c>
      <c r="E1688" s="5">
        <f>IF(表格4[[#This Row],[Suggestion]]="Buy",E1687-FLOOR(E1687/表格4[[#This Row],[Close]],1)*表格4[[#This Row],[Close]],IF(表格4[[#This Row],[Suggestion]]="Sell",E1687+F1687*表格4[[#This Row],[Close]],E1687))</f>
        <v>27.590000000083819</v>
      </c>
      <c r="F1688" s="1">
        <f>IF(表格4[[#This Row],[Suggestion]]="Buy",F1687+FLOOR(E1687/表格4[[#This Row],[Close]],1),IF(表格4[[#This Row],[Suggestion]]="Sell",0,F1687))</f>
        <v>1103</v>
      </c>
      <c r="G1688" s="5">
        <f>表格4[[#This Row],[Cash]]+表格4[[#This Row],[Stock Held]]*表格4[[#This Row],[Close]]</f>
        <v>74480.090000000084</v>
      </c>
      <c r="H1688" s="7">
        <f>(表格4[[#This Row],[Close]]-$B$2)/$B$2</f>
        <v>0.50166852057842037</v>
      </c>
      <c r="I1688" s="7">
        <f>(表格4[[#This Row],[Capital]]-$G$2)/$G$2</f>
        <v>-0.25519909999999918</v>
      </c>
    </row>
    <row r="1689" spans="1:9" x14ac:dyDescent="0.25">
      <c r="A1689" s="6">
        <v>41099</v>
      </c>
      <c r="B1689" s="1">
        <v>67.2</v>
      </c>
      <c r="C1689" s="4">
        <f t="shared" si="26"/>
        <v>67.333333333333329</v>
      </c>
      <c r="D1689" s="1" t="str">
        <f>IF(表格4[[#This Row],[Close]]&gt;表格4[[#This Row],[3-Day Average]],"Buy",IF(表格4[[#This Row],[Close]]&lt;表格4[[#This Row],[3-Day Average]],"Sell",""))</f>
        <v>Sell</v>
      </c>
      <c r="E1689" s="5">
        <f>IF(表格4[[#This Row],[Suggestion]]="Buy",E1688-FLOOR(E1688/表格4[[#This Row],[Close]],1)*表格4[[#This Row],[Close]],IF(表格4[[#This Row],[Suggestion]]="Sell",E1688+F1688*表格4[[#This Row],[Close]],E1688))</f>
        <v>74149.19000000009</v>
      </c>
      <c r="F1689" s="1">
        <f>IF(表格4[[#This Row],[Suggestion]]="Buy",F1688+FLOOR(E1688/表格4[[#This Row],[Close]],1),IF(表格4[[#This Row],[Suggestion]]="Sell",0,F1688))</f>
        <v>0</v>
      </c>
      <c r="G1689" s="5">
        <f>表格4[[#This Row],[Cash]]+表格4[[#This Row],[Stock Held]]*表格4[[#This Row],[Close]]</f>
        <v>74149.19000000009</v>
      </c>
      <c r="H1689" s="7">
        <f>(表格4[[#This Row],[Close]]-$B$2)/$B$2</f>
        <v>0.49499443826473855</v>
      </c>
      <c r="I1689" s="7">
        <f>(表格4[[#This Row],[Capital]]-$G$2)/$G$2</f>
        <v>-0.25850809999999913</v>
      </c>
    </row>
    <row r="1690" spans="1:9" x14ac:dyDescent="0.25">
      <c r="A1690" s="6">
        <v>41100</v>
      </c>
      <c r="B1690" s="1">
        <v>65.45</v>
      </c>
      <c r="C1690" s="4">
        <f t="shared" si="26"/>
        <v>66.716666666666654</v>
      </c>
      <c r="D1690" s="1" t="str">
        <f>IF(表格4[[#This Row],[Close]]&gt;表格4[[#This Row],[3-Day Average]],"Buy",IF(表格4[[#This Row],[Close]]&lt;表格4[[#This Row],[3-Day Average]],"Sell",""))</f>
        <v>Sell</v>
      </c>
      <c r="E1690" s="5">
        <f>IF(表格4[[#This Row],[Suggestion]]="Buy",E1689-FLOOR(E1689/表格4[[#This Row],[Close]],1)*表格4[[#This Row],[Close]],IF(表格4[[#This Row],[Suggestion]]="Sell",E1689+F1689*表格4[[#This Row],[Close]],E1689))</f>
        <v>74149.19000000009</v>
      </c>
      <c r="F1690" s="1">
        <f>IF(表格4[[#This Row],[Suggestion]]="Buy",F1689+FLOOR(E1689/表格4[[#This Row],[Close]],1),IF(表格4[[#This Row],[Suggestion]]="Sell",0,F1689))</f>
        <v>0</v>
      </c>
      <c r="G1690" s="5">
        <f>表格4[[#This Row],[Cash]]+表格4[[#This Row],[Stock Held]]*表格4[[#This Row],[Close]]</f>
        <v>74149.19000000009</v>
      </c>
      <c r="H1690" s="7">
        <f>(表格4[[#This Row],[Close]]-$B$2)/$B$2</f>
        <v>0.45606229143492766</v>
      </c>
      <c r="I1690" s="7">
        <f>(表格4[[#This Row],[Capital]]-$G$2)/$G$2</f>
        <v>-0.25850809999999913</v>
      </c>
    </row>
    <row r="1691" spans="1:9" x14ac:dyDescent="0.25">
      <c r="A1691" s="6">
        <v>41101</v>
      </c>
      <c r="B1691" s="1">
        <v>65</v>
      </c>
      <c r="C1691" s="4">
        <f t="shared" si="26"/>
        <v>65.88333333333334</v>
      </c>
      <c r="D1691" s="1" t="str">
        <f>IF(表格4[[#This Row],[Close]]&gt;表格4[[#This Row],[3-Day Average]],"Buy",IF(表格4[[#This Row],[Close]]&lt;表格4[[#This Row],[3-Day Average]],"Sell",""))</f>
        <v>Sell</v>
      </c>
      <c r="E1691" s="5">
        <f>IF(表格4[[#This Row],[Suggestion]]="Buy",E1690-FLOOR(E1690/表格4[[#This Row],[Close]],1)*表格4[[#This Row],[Close]],IF(表格4[[#This Row],[Suggestion]]="Sell",E1690+F1690*表格4[[#This Row],[Close]],E1690))</f>
        <v>74149.19000000009</v>
      </c>
      <c r="F1691" s="1">
        <f>IF(表格4[[#This Row],[Suggestion]]="Buy",F1690+FLOOR(E1690/表格4[[#This Row],[Close]],1),IF(表格4[[#This Row],[Suggestion]]="Sell",0,F1690))</f>
        <v>0</v>
      </c>
      <c r="G1691" s="5">
        <f>表格4[[#This Row],[Cash]]+表格4[[#This Row],[Stock Held]]*表格4[[#This Row],[Close]]</f>
        <v>74149.19000000009</v>
      </c>
      <c r="H1691" s="7">
        <f>(表格4[[#This Row],[Close]]-$B$2)/$B$2</f>
        <v>0.4460511679644048</v>
      </c>
      <c r="I1691" s="7">
        <f>(表格4[[#This Row],[Capital]]-$G$2)/$G$2</f>
        <v>-0.25850809999999913</v>
      </c>
    </row>
    <row r="1692" spans="1:9" x14ac:dyDescent="0.25">
      <c r="A1692" s="6">
        <v>41102</v>
      </c>
      <c r="B1692" s="1">
        <v>64.75</v>
      </c>
      <c r="C1692" s="4">
        <f t="shared" si="26"/>
        <v>65.066666666666663</v>
      </c>
      <c r="D1692" s="1" t="str">
        <f>IF(表格4[[#This Row],[Close]]&gt;表格4[[#This Row],[3-Day Average]],"Buy",IF(表格4[[#This Row],[Close]]&lt;表格4[[#This Row],[3-Day Average]],"Sell",""))</f>
        <v>Sell</v>
      </c>
      <c r="E1692" s="5">
        <f>IF(表格4[[#This Row],[Suggestion]]="Buy",E1691-FLOOR(E1691/表格4[[#This Row],[Close]],1)*表格4[[#This Row],[Close]],IF(表格4[[#This Row],[Suggestion]]="Sell",E1691+F1691*表格4[[#This Row],[Close]],E1691))</f>
        <v>74149.19000000009</v>
      </c>
      <c r="F1692" s="1">
        <f>IF(表格4[[#This Row],[Suggestion]]="Buy",F1691+FLOOR(E1691/表格4[[#This Row],[Close]],1),IF(表格4[[#This Row],[Suggestion]]="Sell",0,F1691))</f>
        <v>0</v>
      </c>
      <c r="G1692" s="5">
        <f>表格4[[#This Row],[Cash]]+表格4[[#This Row],[Stock Held]]*表格4[[#This Row],[Close]]</f>
        <v>74149.19000000009</v>
      </c>
      <c r="H1692" s="7">
        <f>(表格4[[#This Row],[Close]]-$B$2)/$B$2</f>
        <v>0.44048943270300323</v>
      </c>
      <c r="I1692" s="7">
        <f>(表格4[[#This Row],[Capital]]-$G$2)/$G$2</f>
        <v>-0.25850809999999913</v>
      </c>
    </row>
    <row r="1693" spans="1:9" x14ac:dyDescent="0.25">
      <c r="A1693" s="6">
        <v>41103</v>
      </c>
      <c r="B1693" s="1">
        <v>64.849999999999994</v>
      </c>
      <c r="C1693" s="4">
        <f t="shared" si="26"/>
        <v>64.86666666666666</v>
      </c>
      <c r="D1693" s="1" t="str">
        <f>IF(表格4[[#This Row],[Close]]&gt;表格4[[#This Row],[3-Day Average]],"Buy",IF(表格4[[#This Row],[Close]]&lt;表格4[[#This Row],[3-Day Average]],"Sell",""))</f>
        <v>Sell</v>
      </c>
      <c r="E1693" s="5">
        <f>IF(表格4[[#This Row],[Suggestion]]="Buy",E1692-FLOOR(E1692/表格4[[#This Row],[Close]],1)*表格4[[#This Row],[Close]],IF(表格4[[#This Row],[Suggestion]]="Sell",E1692+F1692*表格4[[#This Row],[Close]],E1692))</f>
        <v>74149.19000000009</v>
      </c>
      <c r="F1693" s="1">
        <f>IF(表格4[[#This Row],[Suggestion]]="Buy",F1692+FLOOR(E1692/表格4[[#This Row],[Close]],1),IF(表格4[[#This Row],[Suggestion]]="Sell",0,F1692))</f>
        <v>0</v>
      </c>
      <c r="G1693" s="5">
        <f>表格4[[#This Row],[Cash]]+表格4[[#This Row],[Stock Held]]*表格4[[#This Row],[Close]]</f>
        <v>74149.19000000009</v>
      </c>
      <c r="H1693" s="7">
        <f>(表格4[[#This Row],[Close]]-$B$2)/$B$2</f>
        <v>0.44271412680756372</v>
      </c>
      <c r="I1693" s="7">
        <f>(表格4[[#This Row],[Capital]]-$G$2)/$G$2</f>
        <v>-0.25850809999999913</v>
      </c>
    </row>
    <row r="1694" spans="1:9" x14ac:dyDescent="0.25">
      <c r="A1694" s="6">
        <v>41106</v>
      </c>
      <c r="B1694" s="1">
        <v>64.45</v>
      </c>
      <c r="C1694" s="4">
        <f t="shared" si="26"/>
        <v>64.683333333333337</v>
      </c>
      <c r="D1694" s="1" t="str">
        <f>IF(表格4[[#This Row],[Close]]&gt;表格4[[#This Row],[3-Day Average]],"Buy",IF(表格4[[#This Row],[Close]]&lt;表格4[[#This Row],[3-Day Average]],"Sell",""))</f>
        <v>Sell</v>
      </c>
      <c r="E1694" s="5">
        <f>IF(表格4[[#This Row],[Suggestion]]="Buy",E1693-FLOOR(E1693/表格4[[#This Row],[Close]],1)*表格4[[#This Row],[Close]],IF(表格4[[#This Row],[Suggestion]]="Sell",E1693+F1693*表格4[[#This Row],[Close]],E1693))</f>
        <v>74149.19000000009</v>
      </c>
      <c r="F1694" s="1">
        <f>IF(表格4[[#This Row],[Suggestion]]="Buy",F1693+FLOOR(E1693/表格4[[#This Row],[Close]],1),IF(表格4[[#This Row],[Suggestion]]="Sell",0,F1693))</f>
        <v>0</v>
      </c>
      <c r="G1694" s="5">
        <f>表格4[[#This Row],[Cash]]+表格4[[#This Row],[Stock Held]]*表格4[[#This Row],[Close]]</f>
        <v>74149.19000000009</v>
      </c>
      <c r="H1694" s="7">
        <f>(表格4[[#This Row],[Close]]-$B$2)/$B$2</f>
        <v>0.43381535038932145</v>
      </c>
      <c r="I1694" s="7">
        <f>(表格4[[#This Row],[Capital]]-$G$2)/$G$2</f>
        <v>-0.25850809999999913</v>
      </c>
    </row>
    <row r="1695" spans="1:9" x14ac:dyDescent="0.25">
      <c r="A1695" s="6">
        <v>41107</v>
      </c>
      <c r="B1695" s="1">
        <v>65.400000000000006</v>
      </c>
      <c r="C1695" s="4">
        <f t="shared" si="26"/>
        <v>64.900000000000006</v>
      </c>
      <c r="D1695" s="1" t="str">
        <f>IF(表格4[[#This Row],[Close]]&gt;表格4[[#This Row],[3-Day Average]],"Buy",IF(表格4[[#This Row],[Close]]&lt;表格4[[#This Row],[3-Day Average]],"Sell",""))</f>
        <v>Buy</v>
      </c>
      <c r="E1695" s="5">
        <f>IF(表格4[[#This Row],[Suggestion]]="Buy",E1694-FLOOR(E1694/表格4[[#This Row],[Close]],1)*表格4[[#This Row],[Close]],IF(表格4[[#This Row],[Suggestion]]="Sell",E1694+F1694*表格4[[#This Row],[Close]],E1694))</f>
        <v>50.990000000077998</v>
      </c>
      <c r="F1695" s="1">
        <f>IF(表格4[[#This Row],[Suggestion]]="Buy",F1694+FLOOR(E1694/表格4[[#This Row],[Close]],1),IF(表格4[[#This Row],[Suggestion]]="Sell",0,F1694))</f>
        <v>1133</v>
      </c>
      <c r="G1695" s="5">
        <f>表格4[[#This Row],[Cash]]+表格4[[#This Row],[Stock Held]]*表格4[[#This Row],[Close]]</f>
        <v>74149.19000000009</v>
      </c>
      <c r="H1695" s="7">
        <f>(表格4[[#This Row],[Close]]-$B$2)/$B$2</f>
        <v>0.45494994438264741</v>
      </c>
      <c r="I1695" s="7">
        <f>(表格4[[#This Row],[Capital]]-$G$2)/$G$2</f>
        <v>-0.25850809999999913</v>
      </c>
    </row>
    <row r="1696" spans="1:9" x14ac:dyDescent="0.25">
      <c r="A1696" s="6">
        <v>41108</v>
      </c>
      <c r="B1696" s="1">
        <v>65.25</v>
      </c>
      <c r="C1696" s="4">
        <f t="shared" si="26"/>
        <v>65.033333333333346</v>
      </c>
      <c r="D1696" s="1" t="str">
        <f>IF(表格4[[#This Row],[Close]]&gt;表格4[[#This Row],[3-Day Average]],"Buy",IF(表格4[[#This Row],[Close]]&lt;表格4[[#This Row],[3-Day Average]],"Sell",""))</f>
        <v>Buy</v>
      </c>
      <c r="E1696" s="5">
        <f>IF(表格4[[#This Row],[Suggestion]]="Buy",E1695-FLOOR(E1695/表格4[[#This Row],[Close]],1)*表格4[[#This Row],[Close]],IF(表格4[[#This Row],[Suggestion]]="Sell",E1695+F1695*表格4[[#This Row],[Close]],E1695))</f>
        <v>50.990000000077998</v>
      </c>
      <c r="F1696" s="1">
        <f>IF(表格4[[#This Row],[Suggestion]]="Buy",F1695+FLOOR(E1695/表格4[[#This Row],[Close]],1),IF(表格4[[#This Row],[Suggestion]]="Sell",0,F1695))</f>
        <v>1133</v>
      </c>
      <c r="G1696" s="5">
        <f>表格4[[#This Row],[Cash]]+表格4[[#This Row],[Stock Held]]*表格4[[#This Row],[Close]]</f>
        <v>73979.240000000078</v>
      </c>
      <c r="H1696" s="7">
        <f>(表格4[[#This Row],[Close]]-$B$2)/$B$2</f>
        <v>0.45161290322580638</v>
      </c>
      <c r="I1696" s="7">
        <f>(表格4[[#This Row],[Capital]]-$G$2)/$G$2</f>
        <v>-0.26020759999999921</v>
      </c>
    </row>
    <row r="1697" spans="1:9" x14ac:dyDescent="0.25">
      <c r="A1697" s="6">
        <v>41109</v>
      </c>
      <c r="B1697" s="1">
        <v>66</v>
      </c>
      <c r="C1697" s="4">
        <f t="shared" si="26"/>
        <v>65.55</v>
      </c>
      <c r="D1697" s="1" t="str">
        <f>IF(表格4[[#This Row],[Close]]&gt;表格4[[#This Row],[3-Day Average]],"Buy",IF(表格4[[#This Row],[Close]]&lt;表格4[[#This Row],[3-Day Average]],"Sell",""))</f>
        <v>Buy</v>
      </c>
      <c r="E1697" s="5">
        <f>IF(表格4[[#This Row],[Suggestion]]="Buy",E1696-FLOOR(E1696/表格4[[#This Row],[Close]],1)*表格4[[#This Row],[Close]],IF(表格4[[#This Row],[Suggestion]]="Sell",E1696+F1696*表格4[[#This Row],[Close]],E1696))</f>
        <v>50.990000000077998</v>
      </c>
      <c r="F1697" s="1">
        <f>IF(表格4[[#This Row],[Suggestion]]="Buy",F1696+FLOOR(E1696/表格4[[#This Row],[Close]],1),IF(表格4[[#This Row],[Suggestion]]="Sell",0,F1696))</f>
        <v>1133</v>
      </c>
      <c r="G1697" s="5">
        <f>表格4[[#This Row],[Cash]]+表格4[[#This Row],[Stock Held]]*表格4[[#This Row],[Close]]</f>
        <v>74828.990000000078</v>
      </c>
      <c r="H1697" s="7">
        <f>(表格4[[#This Row],[Close]]-$B$2)/$B$2</f>
        <v>0.46829810901001101</v>
      </c>
      <c r="I1697" s="7">
        <f>(表格4[[#This Row],[Capital]]-$G$2)/$G$2</f>
        <v>-0.25171009999999922</v>
      </c>
    </row>
    <row r="1698" spans="1:9" x14ac:dyDescent="0.25">
      <c r="A1698" s="6">
        <v>41110</v>
      </c>
      <c r="B1698" s="1">
        <v>65.8</v>
      </c>
      <c r="C1698" s="4">
        <f t="shared" si="26"/>
        <v>65.683333333333337</v>
      </c>
      <c r="D1698" s="1" t="str">
        <f>IF(表格4[[#This Row],[Close]]&gt;表格4[[#This Row],[3-Day Average]],"Buy",IF(表格4[[#This Row],[Close]]&lt;表格4[[#This Row],[3-Day Average]],"Sell",""))</f>
        <v>Buy</v>
      </c>
      <c r="E1698" s="5">
        <f>IF(表格4[[#This Row],[Suggestion]]="Buy",E1697-FLOOR(E1697/表格4[[#This Row],[Close]],1)*表格4[[#This Row],[Close]],IF(表格4[[#This Row],[Suggestion]]="Sell",E1697+F1697*表格4[[#This Row],[Close]],E1697))</f>
        <v>50.990000000077998</v>
      </c>
      <c r="F1698" s="1">
        <f>IF(表格4[[#This Row],[Suggestion]]="Buy",F1697+FLOOR(E1697/表格4[[#This Row],[Close]],1),IF(表格4[[#This Row],[Suggestion]]="Sell",0,F1697))</f>
        <v>1133</v>
      </c>
      <c r="G1698" s="5">
        <f>表格4[[#This Row],[Cash]]+表格4[[#This Row],[Stock Held]]*表格4[[#This Row],[Close]]</f>
        <v>74602.390000000072</v>
      </c>
      <c r="H1698" s="7">
        <f>(表格4[[#This Row],[Close]]-$B$2)/$B$2</f>
        <v>0.46384872080088974</v>
      </c>
      <c r="I1698" s="7">
        <f>(表格4[[#This Row],[Capital]]-$G$2)/$G$2</f>
        <v>-0.25397609999999926</v>
      </c>
    </row>
    <row r="1699" spans="1:9" x14ac:dyDescent="0.25">
      <c r="A1699" s="6">
        <v>41113</v>
      </c>
      <c r="B1699" s="1">
        <v>65.099999999999994</v>
      </c>
      <c r="C1699" s="4">
        <f t="shared" si="26"/>
        <v>65.63333333333334</v>
      </c>
      <c r="D1699" s="1" t="str">
        <f>IF(表格4[[#This Row],[Close]]&gt;表格4[[#This Row],[3-Day Average]],"Buy",IF(表格4[[#This Row],[Close]]&lt;表格4[[#This Row],[3-Day Average]],"Sell",""))</f>
        <v>Sell</v>
      </c>
      <c r="E1699" s="5">
        <f>IF(表格4[[#This Row],[Suggestion]]="Buy",E1698-FLOOR(E1698/表格4[[#This Row],[Close]],1)*表格4[[#This Row],[Close]],IF(表格4[[#This Row],[Suggestion]]="Sell",E1698+F1698*表格4[[#This Row],[Close]],E1698))</f>
        <v>73809.290000000066</v>
      </c>
      <c r="F1699" s="1">
        <f>IF(表格4[[#This Row],[Suggestion]]="Buy",F1698+FLOOR(E1698/表格4[[#This Row],[Close]],1),IF(表格4[[#This Row],[Suggestion]]="Sell",0,F1698))</f>
        <v>0</v>
      </c>
      <c r="G1699" s="5">
        <f>表格4[[#This Row],[Cash]]+表格4[[#This Row],[Stock Held]]*表格4[[#This Row],[Close]]</f>
        <v>73809.290000000066</v>
      </c>
      <c r="H1699" s="7">
        <f>(表格4[[#This Row],[Close]]-$B$2)/$B$2</f>
        <v>0.4482758620689653</v>
      </c>
      <c r="I1699" s="7">
        <f>(表格4[[#This Row],[Capital]]-$G$2)/$G$2</f>
        <v>-0.26190709999999934</v>
      </c>
    </row>
    <row r="1700" spans="1:9" x14ac:dyDescent="0.25">
      <c r="A1700" s="6">
        <v>41114</v>
      </c>
      <c r="B1700" s="1">
        <v>64.849999999999994</v>
      </c>
      <c r="C1700" s="4">
        <f t="shared" si="26"/>
        <v>65.249999999999986</v>
      </c>
      <c r="D1700" s="1" t="str">
        <f>IF(表格4[[#This Row],[Close]]&gt;表格4[[#This Row],[3-Day Average]],"Buy",IF(表格4[[#This Row],[Close]]&lt;表格4[[#This Row],[3-Day Average]],"Sell",""))</f>
        <v>Sell</v>
      </c>
      <c r="E1700" s="5">
        <f>IF(表格4[[#This Row],[Suggestion]]="Buy",E1699-FLOOR(E1699/表格4[[#This Row],[Close]],1)*表格4[[#This Row],[Close]],IF(表格4[[#This Row],[Suggestion]]="Sell",E1699+F1699*表格4[[#This Row],[Close]],E1699))</f>
        <v>73809.290000000066</v>
      </c>
      <c r="F1700" s="1">
        <f>IF(表格4[[#This Row],[Suggestion]]="Buy",F1699+FLOOR(E1699/表格4[[#This Row],[Close]],1),IF(表格4[[#This Row],[Suggestion]]="Sell",0,F1699))</f>
        <v>0</v>
      </c>
      <c r="G1700" s="5">
        <f>表格4[[#This Row],[Cash]]+表格4[[#This Row],[Stock Held]]*表格4[[#This Row],[Close]]</f>
        <v>73809.290000000066</v>
      </c>
      <c r="H1700" s="7">
        <f>(表格4[[#This Row],[Close]]-$B$2)/$B$2</f>
        <v>0.44271412680756372</v>
      </c>
      <c r="I1700" s="7">
        <f>(表格4[[#This Row],[Capital]]-$G$2)/$G$2</f>
        <v>-0.26190709999999934</v>
      </c>
    </row>
    <row r="1701" spans="1:9" x14ac:dyDescent="0.25">
      <c r="A1701" s="6">
        <v>41115</v>
      </c>
      <c r="B1701" s="1">
        <v>64.849999999999994</v>
      </c>
      <c r="C1701" s="4">
        <f t="shared" si="26"/>
        <v>64.933333333333323</v>
      </c>
      <c r="D1701" s="1" t="str">
        <f>IF(表格4[[#This Row],[Close]]&gt;表格4[[#This Row],[3-Day Average]],"Buy",IF(表格4[[#This Row],[Close]]&lt;表格4[[#This Row],[3-Day Average]],"Sell",""))</f>
        <v>Sell</v>
      </c>
      <c r="E1701" s="5">
        <f>IF(表格4[[#This Row],[Suggestion]]="Buy",E1700-FLOOR(E1700/表格4[[#This Row],[Close]],1)*表格4[[#This Row],[Close]],IF(表格4[[#This Row],[Suggestion]]="Sell",E1700+F1700*表格4[[#This Row],[Close]],E1700))</f>
        <v>73809.290000000066</v>
      </c>
      <c r="F1701" s="1">
        <f>IF(表格4[[#This Row],[Suggestion]]="Buy",F1700+FLOOR(E1700/表格4[[#This Row],[Close]],1),IF(表格4[[#This Row],[Suggestion]]="Sell",0,F1700))</f>
        <v>0</v>
      </c>
      <c r="G1701" s="5">
        <f>表格4[[#This Row],[Cash]]+表格4[[#This Row],[Stock Held]]*表格4[[#This Row],[Close]]</f>
        <v>73809.290000000066</v>
      </c>
      <c r="H1701" s="7">
        <f>(表格4[[#This Row],[Close]]-$B$2)/$B$2</f>
        <v>0.44271412680756372</v>
      </c>
      <c r="I1701" s="7">
        <f>(表格4[[#This Row],[Capital]]-$G$2)/$G$2</f>
        <v>-0.26190709999999934</v>
      </c>
    </row>
    <row r="1702" spans="1:9" x14ac:dyDescent="0.25">
      <c r="A1702" s="6">
        <v>41116</v>
      </c>
      <c r="B1702" s="1">
        <v>65</v>
      </c>
      <c r="C1702" s="4">
        <f t="shared" si="26"/>
        <v>64.899999999999991</v>
      </c>
      <c r="D1702" s="1" t="str">
        <f>IF(表格4[[#This Row],[Close]]&gt;表格4[[#This Row],[3-Day Average]],"Buy",IF(表格4[[#This Row],[Close]]&lt;表格4[[#This Row],[3-Day Average]],"Sell",""))</f>
        <v>Buy</v>
      </c>
      <c r="E1702" s="5">
        <f>IF(表格4[[#This Row],[Suggestion]]="Buy",E1701-FLOOR(E1701/表格4[[#This Row],[Close]],1)*表格4[[#This Row],[Close]],IF(表格4[[#This Row],[Suggestion]]="Sell",E1701+F1701*表格4[[#This Row],[Close]],E1701))</f>
        <v>34.290000000066357</v>
      </c>
      <c r="F1702" s="1">
        <f>IF(表格4[[#This Row],[Suggestion]]="Buy",F1701+FLOOR(E1701/表格4[[#This Row],[Close]],1),IF(表格4[[#This Row],[Suggestion]]="Sell",0,F1701))</f>
        <v>1135</v>
      </c>
      <c r="G1702" s="5">
        <f>表格4[[#This Row],[Cash]]+表格4[[#This Row],[Stock Held]]*表格4[[#This Row],[Close]]</f>
        <v>73809.290000000066</v>
      </c>
      <c r="H1702" s="7">
        <f>(表格4[[#This Row],[Close]]-$B$2)/$B$2</f>
        <v>0.4460511679644048</v>
      </c>
      <c r="I1702" s="7">
        <f>(表格4[[#This Row],[Capital]]-$G$2)/$G$2</f>
        <v>-0.26190709999999934</v>
      </c>
    </row>
    <row r="1703" spans="1:9" x14ac:dyDescent="0.25">
      <c r="A1703" s="6">
        <v>41117</v>
      </c>
      <c r="B1703" s="1">
        <v>65.75</v>
      </c>
      <c r="C1703" s="4">
        <f t="shared" si="26"/>
        <v>65.2</v>
      </c>
      <c r="D1703" s="1" t="str">
        <f>IF(表格4[[#This Row],[Close]]&gt;表格4[[#This Row],[3-Day Average]],"Buy",IF(表格4[[#This Row],[Close]]&lt;表格4[[#This Row],[3-Day Average]],"Sell",""))</f>
        <v>Buy</v>
      </c>
      <c r="E1703" s="5">
        <f>IF(表格4[[#This Row],[Suggestion]]="Buy",E1702-FLOOR(E1702/表格4[[#This Row],[Close]],1)*表格4[[#This Row],[Close]],IF(表格4[[#This Row],[Suggestion]]="Sell",E1702+F1702*表格4[[#This Row],[Close]],E1702))</f>
        <v>34.290000000066357</v>
      </c>
      <c r="F1703" s="1">
        <f>IF(表格4[[#This Row],[Suggestion]]="Buy",F1702+FLOOR(E1702/表格4[[#This Row],[Close]],1),IF(表格4[[#This Row],[Suggestion]]="Sell",0,F1702))</f>
        <v>1135</v>
      </c>
      <c r="G1703" s="5">
        <f>表格4[[#This Row],[Cash]]+表格4[[#This Row],[Stock Held]]*表格4[[#This Row],[Close]]</f>
        <v>74660.540000000066</v>
      </c>
      <c r="H1703" s="7">
        <f>(表格4[[#This Row],[Close]]-$B$2)/$B$2</f>
        <v>0.46273637374860949</v>
      </c>
      <c r="I1703" s="7">
        <f>(表格4[[#This Row],[Capital]]-$G$2)/$G$2</f>
        <v>-0.25339459999999936</v>
      </c>
    </row>
    <row r="1704" spans="1:9" x14ac:dyDescent="0.25">
      <c r="A1704" s="6">
        <v>41120</v>
      </c>
      <c r="B1704" s="1">
        <v>66.900000000000006</v>
      </c>
      <c r="C1704" s="4">
        <f t="shared" si="26"/>
        <v>65.88333333333334</v>
      </c>
      <c r="D1704" s="1" t="str">
        <f>IF(表格4[[#This Row],[Close]]&gt;表格4[[#This Row],[3-Day Average]],"Buy",IF(表格4[[#This Row],[Close]]&lt;表格4[[#This Row],[3-Day Average]],"Sell",""))</f>
        <v>Buy</v>
      </c>
      <c r="E1704" s="5">
        <f>IF(表格4[[#This Row],[Suggestion]]="Buy",E1703-FLOOR(E1703/表格4[[#This Row],[Close]],1)*表格4[[#This Row],[Close]],IF(表格4[[#This Row],[Suggestion]]="Sell",E1703+F1703*表格4[[#This Row],[Close]],E1703))</f>
        <v>34.290000000066357</v>
      </c>
      <c r="F1704" s="1">
        <f>IF(表格4[[#This Row],[Suggestion]]="Buy",F1703+FLOOR(E1703/表格4[[#This Row],[Close]],1),IF(表格4[[#This Row],[Suggestion]]="Sell",0,F1703))</f>
        <v>1135</v>
      </c>
      <c r="G1704" s="5">
        <f>表格4[[#This Row],[Cash]]+表格4[[#This Row],[Stock Held]]*表格4[[#This Row],[Close]]</f>
        <v>75965.790000000066</v>
      </c>
      <c r="H1704" s="7">
        <f>(表格4[[#This Row],[Close]]-$B$2)/$B$2</f>
        <v>0.48832035595105677</v>
      </c>
      <c r="I1704" s="7">
        <f>(表格4[[#This Row],[Capital]]-$G$2)/$G$2</f>
        <v>-0.24034209999999934</v>
      </c>
    </row>
    <row r="1705" spans="1:9" x14ac:dyDescent="0.25">
      <c r="A1705" s="6">
        <v>41121</v>
      </c>
      <c r="B1705" s="1">
        <v>67</v>
      </c>
      <c r="C1705" s="4">
        <f t="shared" si="26"/>
        <v>66.55</v>
      </c>
      <c r="D1705" s="1" t="str">
        <f>IF(表格4[[#This Row],[Close]]&gt;表格4[[#This Row],[3-Day Average]],"Buy",IF(表格4[[#This Row],[Close]]&lt;表格4[[#This Row],[3-Day Average]],"Sell",""))</f>
        <v>Buy</v>
      </c>
      <c r="E1705" s="5">
        <f>IF(表格4[[#This Row],[Suggestion]]="Buy",E1704-FLOOR(E1704/表格4[[#This Row],[Close]],1)*表格4[[#This Row],[Close]],IF(表格4[[#This Row],[Suggestion]]="Sell",E1704+F1704*表格4[[#This Row],[Close]],E1704))</f>
        <v>34.290000000066357</v>
      </c>
      <c r="F1705" s="1">
        <f>IF(表格4[[#This Row],[Suggestion]]="Buy",F1704+FLOOR(E1704/表格4[[#This Row],[Close]],1),IF(表格4[[#This Row],[Suggestion]]="Sell",0,F1704))</f>
        <v>1135</v>
      </c>
      <c r="G1705" s="5">
        <f>表格4[[#This Row],[Cash]]+表格4[[#This Row],[Stock Held]]*表格4[[#This Row],[Close]]</f>
        <v>76079.290000000066</v>
      </c>
      <c r="H1705" s="7">
        <f>(表格4[[#This Row],[Close]]-$B$2)/$B$2</f>
        <v>0.49054505005561727</v>
      </c>
      <c r="I1705" s="7">
        <f>(表格4[[#This Row],[Capital]]-$G$2)/$G$2</f>
        <v>-0.23920709999999934</v>
      </c>
    </row>
    <row r="1706" spans="1:9" x14ac:dyDescent="0.25">
      <c r="A1706" s="6">
        <v>41122</v>
      </c>
      <c r="B1706" s="1">
        <v>66.849999999999994</v>
      </c>
      <c r="C1706" s="4">
        <f t="shared" si="26"/>
        <v>66.916666666666671</v>
      </c>
      <c r="D1706" s="1" t="str">
        <f>IF(表格4[[#This Row],[Close]]&gt;表格4[[#This Row],[3-Day Average]],"Buy",IF(表格4[[#This Row],[Close]]&lt;表格4[[#This Row],[3-Day Average]],"Sell",""))</f>
        <v>Sell</v>
      </c>
      <c r="E1706" s="5">
        <f>IF(表格4[[#This Row],[Suggestion]]="Buy",E1705-FLOOR(E1705/表格4[[#This Row],[Close]],1)*表格4[[#This Row],[Close]],IF(表格4[[#This Row],[Suggestion]]="Sell",E1705+F1705*表格4[[#This Row],[Close]],E1705))</f>
        <v>75909.040000000066</v>
      </c>
      <c r="F1706" s="1">
        <f>IF(表格4[[#This Row],[Suggestion]]="Buy",F1705+FLOOR(E1705/表格4[[#This Row],[Close]],1),IF(表格4[[#This Row],[Suggestion]]="Sell",0,F1705))</f>
        <v>0</v>
      </c>
      <c r="G1706" s="5">
        <f>表格4[[#This Row],[Cash]]+表格4[[#This Row],[Stock Held]]*表格4[[#This Row],[Close]]</f>
        <v>75909.040000000066</v>
      </c>
      <c r="H1706" s="7">
        <f>(表格4[[#This Row],[Close]]-$B$2)/$B$2</f>
        <v>0.48720800889877619</v>
      </c>
      <c r="I1706" s="7">
        <f>(表格4[[#This Row],[Capital]]-$G$2)/$G$2</f>
        <v>-0.24090959999999934</v>
      </c>
    </row>
    <row r="1707" spans="1:9" x14ac:dyDescent="0.25">
      <c r="A1707" s="6">
        <v>41123</v>
      </c>
      <c r="B1707" s="1">
        <v>66.8</v>
      </c>
      <c r="C1707" s="4">
        <f t="shared" si="26"/>
        <v>66.883333333333326</v>
      </c>
      <c r="D1707" s="1" t="str">
        <f>IF(表格4[[#This Row],[Close]]&gt;表格4[[#This Row],[3-Day Average]],"Buy",IF(表格4[[#This Row],[Close]]&lt;表格4[[#This Row],[3-Day Average]],"Sell",""))</f>
        <v>Sell</v>
      </c>
      <c r="E1707" s="5">
        <f>IF(表格4[[#This Row],[Suggestion]]="Buy",E1706-FLOOR(E1706/表格4[[#This Row],[Close]],1)*表格4[[#This Row],[Close]],IF(表格4[[#This Row],[Suggestion]]="Sell",E1706+F1706*表格4[[#This Row],[Close]],E1706))</f>
        <v>75909.040000000066</v>
      </c>
      <c r="F1707" s="1">
        <f>IF(表格4[[#This Row],[Suggestion]]="Buy",F1706+FLOOR(E1706/表格4[[#This Row],[Close]],1),IF(表格4[[#This Row],[Suggestion]]="Sell",0,F1706))</f>
        <v>0</v>
      </c>
      <c r="G1707" s="5">
        <f>表格4[[#This Row],[Cash]]+表格4[[#This Row],[Stock Held]]*表格4[[#This Row],[Close]]</f>
        <v>75909.040000000066</v>
      </c>
      <c r="H1707" s="7">
        <f>(表格4[[#This Row],[Close]]-$B$2)/$B$2</f>
        <v>0.48609566184649594</v>
      </c>
      <c r="I1707" s="7">
        <f>(表格4[[#This Row],[Capital]]-$G$2)/$G$2</f>
        <v>-0.24090959999999934</v>
      </c>
    </row>
    <row r="1708" spans="1:9" x14ac:dyDescent="0.25">
      <c r="A1708" s="6">
        <v>41124</v>
      </c>
      <c r="B1708" s="1">
        <v>66.849999999999994</v>
      </c>
      <c r="C1708" s="4">
        <f t="shared" si="26"/>
        <v>66.833333333333329</v>
      </c>
      <c r="D1708" s="1" t="str">
        <f>IF(表格4[[#This Row],[Close]]&gt;表格4[[#This Row],[3-Day Average]],"Buy",IF(表格4[[#This Row],[Close]]&lt;表格4[[#This Row],[3-Day Average]],"Sell",""))</f>
        <v>Buy</v>
      </c>
      <c r="E1708" s="5">
        <f>IF(表格4[[#This Row],[Suggestion]]="Buy",E1707-FLOOR(E1707/表格4[[#This Row],[Close]],1)*表格4[[#This Row],[Close]],IF(表格4[[#This Row],[Suggestion]]="Sell",E1707+F1707*表格4[[#This Row],[Close]],E1707))</f>
        <v>34.290000000066357</v>
      </c>
      <c r="F1708" s="1">
        <f>IF(表格4[[#This Row],[Suggestion]]="Buy",F1707+FLOOR(E1707/表格4[[#This Row],[Close]],1),IF(表格4[[#This Row],[Suggestion]]="Sell",0,F1707))</f>
        <v>1135</v>
      </c>
      <c r="G1708" s="5">
        <f>表格4[[#This Row],[Cash]]+表格4[[#This Row],[Stock Held]]*表格4[[#This Row],[Close]]</f>
        <v>75909.040000000066</v>
      </c>
      <c r="H1708" s="7">
        <f>(表格4[[#This Row],[Close]]-$B$2)/$B$2</f>
        <v>0.48720800889877619</v>
      </c>
      <c r="I1708" s="7">
        <f>(表格4[[#This Row],[Capital]]-$G$2)/$G$2</f>
        <v>-0.24090959999999934</v>
      </c>
    </row>
    <row r="1709" spans="1:9" x14ac:dyDescent="0.25">
      <c r="A1709" s="6">
        <v>41127</v>
      </c>
      <c r="B1709" s="1">
        <v>66.900000000000006</v>
      </c>
      <c r="C1709" s="4">
        <f t="shared" si="26"/>
        <v>66.849999999999994</v>
      </c>
      <c r="D1709" s="1" t="str">
        <f>IF(表格4[[#This Row],[Close]]&gt;表格4[[#This Row],[3-Day Average]],"Buy",IF(表格4[[#This Row],[Close]]&lt;表格4[[#This Row],[3-Day Average]],"Sell",""))</f>
        <v>Buy</v>
      </c>
      <c r="E1709" s="5">
        <f>IF(表格4[[#This Row],[Suggestion]]="Buy",E1708-FLOOR(E1708/表格4[[#This Row],[Close]],1)*表格4[[#This Row],[Close]],IF(表格4[[#This Row],[Suggestion]]="Sell",E1708+F1708*表格4[[#This Row],[Close]],E1708))</f>
        <v>34.290000000066357</v>
      </c>
      <c r="F1709" s="1">
        <f>IF(表格4[[#This Row],[Suggestion]]="Buy",F1708+FLOOR(E1708/表格4[[#This Row],[Close]],1),IF(表格4[[#This Row],[Suggestion]]="Sell",0,F1708))</f>
        <v>1135</v>
      </c>
      <c r="G1709" s="5">
        <f>表格4[[#This Row],[Cash]]+表格4[[#This Row],[Stock Held]]*表格4[[#This Row],[Close]]</f>
        <v>75965.790000000066</v>
      </c>
      <c r="H1709" s="7">
        <f>(表格4[[#This Row],[Close]]-$B$2)/$B$2</f>
        <v>0.48832035595105677</v>
      </c>
      <c r="I1709" s="7">
        <f>(表格4[[#This Row],[Capital]]-$G$2)/$G$2</f>
        <v>-0.24034209999999934</v>
      </c>
    </row>
    <row r="1710" spans="1:9" x14ac:dyDescent="0.25">
      <c r="A1710" s="6">
        <v>41128</v>
      </c>
      <c r="B1710" s="1">
        <v>67.25</v>
      </c>
      <c r="C1710" s="4">
        <f t="shared" si="26"/>
        <v>67</v>
      </c>
      <c r="D1710" s="1" t="str">
        <f>IF(表格4[[#This Row],[Close]]&gt;表格4[[#This Row],[3-Day Average]],"Buy",IF(表格4[[#This Row],[Close]]&lt;表格4[[#This Row],[3-Day Average]],"Sell",""))</f>
        <v>Buy</v>
      </c>
      <c r="E1710" s="5">
        <f>IF(表格4[[#This Row],[Suggestion]]="Buy",E1709-FLOOR(E1709/表格4[[#This Row],[Close]],1)*表格4[[#This Row],[Close]],IF(表格4[[#This Row],[Suggestion]]="Sell",E1709+F1709*表格4[[#This Row],[Close]],E1709))</f>
        <v>34.290000000066357</v>
      </c>
      <c r="F1710" s="1">
        <f>IF(表格4[[#This Row],[Suggestion]]="Buy",F1709+FLOOR(E1709/表格4[[#This Row],[Close]],1),IF(表格4[[#This Row],[Suggestion]]="Sell",0,F1709))</f>
        <v>1135</v>
      </c>
      <c r="G1710" s="5">
        <f>表格4[[#This Row],[Cash]]+表格4[[#This Row],[Stock Held]]*表格4[[#This Row],[Close]]</f>
        <v>76363.040000000066</v>
      </c>
      <c r="H1710" s="7">
        <f>(表格4[[#This Row],[Close]]-$B$2)/$B$2</f>
        <v>0.49610678531701879</v>
      </c>
      <c r="I1710" s="7">
        <f>(表格4[[#This Row],[Capital]]-$G$2)/$G$2</f>
        <v>-0.23636959999999935</v>
      </c>
    </row>
    <row r="1711" spans="1:9" x14ac:dyDescent="0.25">
      <c r="A1711" s="6">
        <v>41129</v>
      </c>
      <c r="B1711" s="1">
        <v>66.900000000000006</v>
      </c>
      <c r="C1711" s="4">
        <f t="shared" si="26"/>
        <v>67.016666666666666</v>
      </c>
      <c r="D1711" s="1" t="str">
        <f>IF(表格4[[#This Row],[Close]]&gt;表格4[[#This Row],[3-Day Average]],"Buy",IF(表格4[[#This Row],[Close]]&lt;表格4[[#This Row],[3-Day Average]],"Sell",""))</f>
        <v>Sell</v>
      </c>
      <c r="E1711" s="5">
        <f>IF(表格4[[#This Row],[Suggestion]]="Buy",E1710-FLOOR(E1710/表格4[[#This Row],[Close]],1)*表格4[[#This Row],[Close]],IF(表格4[[#This Row],[Suggestion]]="Sell",E1710+F1710*表格4[[#This Row],[Close]],E1710))</f>
        <v>75965.790000000066</v>
      </c>
      <c r="F1711" s="1">
        <f>IF(表格4[[#This Row],[Suggestion]]="Buy",F1710+FLOOR(E1710/表格4[[#This Row],[Close]],1),IF(表格4[[#This Row],[Suggestion]]="Sell",0,F1710))</f>
        <v>0</v>
      </c>
      <c r="G1711" s="5">
        <f>表格4[[#This Row],[Cash]]+表格4[[#This Row],[Stock Held]]*表格4[[#This Row],[Close]]</f>
        <v>75965.790000000066</v>
      </c>
      <c r="H1711" s="7">
        <f>(表格4[[#This Row],[Close]]-$B$2)/$B$2</f>
        <v>0.48832035595105677</v>
      </c>
      <c r="I1711" s="7">
        <f>(表格4[[#This Row],[Capital]]-$G$2)/$G$2</f>
        <v>-0.24034209999999934</v>
      </c>
    </row>
    <row r="1712" spans="1:9" x14ac:dyDescent="0.25">
      <c r="A1712" s="6">
        <v>41130</v>
      </c>
      <c r="B1712" s="1">
        <v>67.45</v>
      </c>
      <c r="C1712" s="4">
        <f t="shared" si="26"/>
        <v>67.2</v>
      </c>
      <c r="D1712" s="1" t="str">
        <f>IF(表格4[[#This Row],[Close]]&gt;表格4[[#This Row],[3-Day Average]],"Buy",IF(表格4[[#This Row],[Close]]&lt;表格4[[#This Row],[3-Day Average]],"Sell",""))</f>
        <v>Buy</v>
      </c>
      <c r="E1712" s="5">
        <f>IF(表格4[[#This Row],[Suggestion]]="Buy",E1711-FLOOR(E1711/表格4[[#This Row],[Close]],1)*表格4[[#This Row],[Close]],IF(表格4[[#This Row],[Suggestion]]="Sell",E1711+F1711*表格4[[#This Row],[Close]],E1711))</f>
        <v>17.090000000069267</v>
      </c>
      <c r="F1712" s="1">
        <f>IF(表格4[[#This Row],[Suggestion]]="Buy",F1711+FLOOR(E1711/表格4[[#This Row],[Close]],1),IF(表格4[[#This Row],[Suggestion]]="Sell",0,F1711))</f>
        <v>1126</v>
      </c>
      <c r="G1712" s="5">
        <f>表格4[[#This Row],[Cash]]+表格4[[#This Row],[Stock Held]]*表格4[[#This Row],[Close]]</f>
        <v>75965.790000000066</v>
      </c>
      <c r="H1712" s="7">
        <f>(表格4[[#This Row],[Close]]-$B$2)/$B$2</f>
        <v>0.50055617352614012</v>
      </c>
      <c r="I1712" s="7">
        <f>(表格4[[#This Row],[Capital]]-$G$2)/$G$2</f>
        <v>-0.24034209999999934</v>
      </c>
    </row>
    <row r="1713" spans="1:9" x14ac:dyDescent="0.25">
      <c r="A1713" s="6">
        <v>41131</v>
      </c>
      <c r="B1713" s="1">
        <v>67.3</v>
      </c>
      <c r="C1713" s="4">
        <f t="shared" si="26"/>
        <v>67.216666666666683</v>
      </c>
      <c r="D1713" s="1" t="str">
        <f>IF(表格4[[#This Row],[Close]]&gt;表格4[[#This Row],[3-Day Average]],"Buy",IF(表格4[[#This Row],[Close]]&lt;表格4[[#This Row],[3-Day Average]],"Sell",""))</f>
        <v>Buy</v>
      </c>
      <c r="E1713" s="5">
        <f>IF(表格4[[#This Row],[Suggestion]]="Buy",E1712-FLOOR(E1712/表格4[[#This Row],[Close]],1)*表格4[[#This Row],[Close]],IF(表格4[[#This Row],[Suggestion]]="Sell",E1712+F1712*表格4[[#This Row],[Close]],E1712))</f>
        <v>17.090000000069267</v>
      </c>
      <c r="F1713" s="1">
        <f>IF(表格4[[#This Row],[Suggestion]]="Buy",F1712+FLOOR(E1712/表格4[[#This Row],[Close]],1),IF(表格4[[#This Row],[Suggestion]]="Sell",0,F1712))</f>
        <v>1126</v>
      </c>
      <c r="G1713" s="5">
        <f>表格4[[#This Row],[Cash]]+表格4[[#This Row],[Stock Held]]*表格4[[#This Row],[Close]]</f>
        <v>75796.890000000072</v>
      </c>
      <c r="H1713" s="7">
        <f>(表格4[[#This Row],[Close]]-$B$2)/$B$2</f>
        <v>0.49721913236929904</v>
      </c>
      <c r="I1713" s="7">
        <f>(表格4[[#This Row],[Capital]]-$G$2)/$G$2</f>
        <v>-0.24203109999999928</v>
      </c>
    </row>
    <row r="1714" spans="1:9" x14ac:dyDescent="0.25">
      <c r="A1714" s="6">
        <v>41134</v>
      </c>
      <c r="B1714" s="1">
        <v>67.599999999999994</v>
      </c>
      <c r="C1714" s="4">
        <f t="shared" si="26"/>
        <v>67.45</v>
      </c>
      <c r="D1714" s="1" t="str">
        <f>IF(表格4[[#This Row],[Close]]&gt;表格4[[#This Row],[3-Day Average]],"Buy",IF(表格4[[#This Row],[Close]]&lt;表格4[[#This Row],[3-Day Average]],"Sell",""))</f>
        <v>Buy</v>
      </c>
      <c r="E1714" s="5">
        <f>IF(表格4[[#This Row],[Suggestion]]="Buy",E1713-FLOOR(E1713/表格4[[#This Row],[Close]],1)*表格4[[#This Row],[Close]],IF(表格4[[#This Row],[Suggestion]]="Sell",E1713+F1713*表格4[[#This Row],[Close]],E1713))</f>
        <v>17.090000000069267</v>
      </c>
      <c r="F1714" s="1">
        <f>IF(表格4[[#This Row],[Suggestion]]="Buy",F1713+FLOOR(E1713/表格4[[#This Row],[Close]],1),IF(表格4[[#This Row],[Suggestion]]="Sell",0,F1713))</f>
        <v>1126</v>
      </c>
      <c r="G1714" s="5">
        <f>表格4[[#This Row],[Cash]]+表格4[[#This Row],[Stock Held]]*表格4[[#This Row],[Close]]</f>
        <v>76134.690000000061</v>
      </c>
      <c r="H1714" s="7">
        <f>(表格4[[#This Row],[Close]]-$B$2)/$B$2</f>
        <v>0.50389321468298087</v>
      </c>
      <c r="I1714" s="7">
        <f>(表格4[[#This Row],[Capital]]-$G$2)/$G$2</f>
        <v>-0.2386530999999994</v>
      </c>
    </row>
    <row r="1715" spans="1:9" x14ac:dyDescent="0.25">
      <c r="A1715" s="6">
        <v>41135</v>
      </c>
      <c r="B1715" s="1">
        <v>67.75</v>
      </c>
      <c r="C1715" s="4">
        <f t="shared" si="26"/>
        <v>67.55</v>
      </c>
      <c r="D1715" s="1" t="str">
        <f>IF(表格4[[#This Row],[Close]]&gt;表格4[[#This Row],[3-Day Average]],"Buy",IF(表格4[[#This Row],[Close]]&lt;表格4[[#This Row],[3-Day Average]],"Sell",""))</f>
        <v>Buy</v>
      </c>
      <c r="E1715" s="5">
        <f>IF(表格4[[#This Row],[Suggestion]]="Buy",E1714-FLOOR(E1714/表格4[[#This Row],[Close]],1)*表格4[[#This Row],[Close]],IF(表格4[[#This Row],[Suggestion]]="Sell",E1714+F1714*表格4[[#This Row],[Close]],E1714))</f>
        <v>17.090000000069267</v>
      </c>
      <c r="F1715" s="1">
        <f>IF(表格4[[#This Row],[Suggestion]]="Buy",F1714+FLOOR(E1714/表格4[[#This Row],[Close]],1),IF(表格4[[#This Row],[Suggestion]]="Sell",0,F1714))</f>
        <v>1126</v>
      </c>
      <c r="G1715" s="5">
        <f>表格4[[#This Row],[Cash]]+表格4[[#This Row],[Stock Held]]*表格4[[#This Row],[Close]]</f>
        <v>76303.590000000069</v>
      </c>
      <c r="H1715" s="7">
        <f>(表格4[[#This Row],[Close]]-$B$2)/$B$2</f>
        <v>0.50723025583982195</v>
      </c>
      <c r="I1715" s="7">
        <f>(表格4[[#This Row],[Capital]]-$G$2)/$G$2</f>
        <v>-0.23696409999999932</v>
      </c>
    </row>
    <row r="1716" spans="1:9" x14ac:dyDescent="0.25">
      <c r="A1716" s="6">
        <v>41136</v>
      </c>
      <c r="B1716" s="1">
        <v>66.099999999999994</v>
      </c>
      <c r="C1716" s="4">
        <f t="shared" si="26"/>
        <v>67.149999999999991</v>
      </c>
      <c r="D1716" s="1" t="str">
        <f>IF(表格4[[#This Row],[Close]]&gt;表格4[[#This Row],[3-Day Average]],"Buy",IF(表格4[[#This Row],[Close]]&lt;表格4[[#This Row],[3-Day Average]],"Sell",""))</f>
        <v>Sell</v>
      </c>
      <c r="E1716" s="5">
        <f>IF(表格4[[#This Row],[Suggestion]]="Buy",E1715-FLOOR(E1715/表格4[[#This Row],[Close]],1)*表格4[[#This Row],[Close]],IF(表格4[[#This Row],[Suggestion]]="Sell",E1715+F1715*表格4[[#This Row],[Close]],E1715))</f>
        <v>74445.690000000061</v>
      </c>
      <c r="F1716" s="1">
        <f>IF(表格4[[#This Row],[Suggestion]]="Buy",F1715+FLOOR(E1715/表格4[[#This Row],[Close]],1),IF(表格4[[#This Row],[Suggestion]]="Sell",0,F1715))</f>
        <v>0</v>
      </c>
      <c r="G1716" s="5">
        <f>表格4[[#This Row],[Cash]]+表格4[[#This Row],[Stock Held]]*表格4[[#This Row],[Close]]</f>
        <v>74445.690000000061</v>
      </c>
      <c r="H1716" s="7">
        <f>(表格4[[#This Row],[Close]]-$B$2)/$B$2</f>
        <v>0.47052280311457151</v>
      </c>
      <c r="I1716" s="7">
        <f>(表格4[[#This Row],[Capital]]-$G$2)/$G$2</f>
        <v>-0.25554309999999941</v>
      </c>
    </row>
    <row r="1717" spans="1:9" x14ac:dyDescent="0.25">
      <c r="A1717" s="6">
        <v>41137</v>
      </c>
      <c r="B1717" s="1">
        <v>65.2</v>
      </c>
      <c r="C1717" s="4">
        <f t="shared" si="26"/>
        <v>66.350000000000009</v>
      </c>
      <c r="D1717" s="1" t="str">
        <f>IF(表格4[[#This Row],[Close]]&gt;表格4[[#This Row],[3-Day Average]],"Buy",IF(表格4[[#This Row],[Close]]&lt;表格4[[#This Row],[3-Day Average]],"Sell",""))</f>
        <v>Sell</v>
      </c>
      <c r="E1717" s="5">
        <f>IF(表格4[[#This Row],[Suggestion]]="Buy",E1716-FLOOR(E1716/表格4[[#This Row],[Close]],1)*表格4[[#This Row],[Close]],IF(表格4[[#This Row],[Suggestion]]="Sell",E1716+F1716*表格4[[#This Row],[Close]],E1716))</f>
        <v>74445.690000000061</v>
      </c>
      <c r="F1717" s="1">
        <f>IF(表格4[[#This Row],[Suggestion]]="Buy",F1716+FLOOR(E1716/表格4[[#This Row],[Close]],1),IF(表格4[[#This Row],[Suggestion]]="Sell",0,F1716))</f>
        <v>0</v>
      </c>
      <c r="G1717" s="5">
        <f>表格4[[#This Row],[Cash]]+表格4[[#This Row],[Stock Held]]*表格4[[#This Row],[Close]]</f>
        <v>74445.690000000061</v>
      </c>
      <c r="H1717" s="7">
        <f>(表格4[[#This Row],[Close]]-$B$2)/$B$2</f>
        <v>0.45050055617352613</v>
      </c>
      <c r="I1717" s="7">
        <f>(表格4[[#This Row],[Capital]]-$G$2)/$G$2</f>
        <v>-0.25554309999999941</v>
      </c>
    </row>
    <row r="1718" spans="1:9" x14ac:dyDescent="0.25">
      <c r="A1718" s="6">
        <v>41138</v>
      </c>
      <c r="B1718" s="1">
        <v>65.599999999999994</v>
      </c>
      <c r="C1718" s="4">
        <f t="shared" si="26"/>
        <v>65.63333333333334</v>
      </c>
      <c r="D1718" s="1" t="str">
        <f>IF(表格4[[#This Row],[Close]]&gt;表格4[[#This Row],[3-Day Average]],"Buy",IF(表格4[[#This Row],[Close]]&lt;表格4[[#This Row],[3-Day Average]],"Sell",""))</f>
        <v>Sell</v>
      </c>
      <c r="E1718" s="5">
        <f>IF(表格4[[#This Row],[Suggestion]]="Buy",E1717-FLOOR(E1717/表格4[[#This Row],[Close]],1)*表格4[[#This Row],[Close]],IF(表格4[[#This Row],[Suggestion]]="Sell",E1717+F1717*表格4[[#This Row],[Close]],E1717))</f>
        <v>74445.690000000061</v>
      </c>
      <c r="F1718" s="1">
        <f>IF(表格4[[#This Row],[Suggestion]]="Buy",F1717+FLOOR(E1717/表格4[[#This Row],[Close]],1),IF(表格4[[#This Row],[Suggestion]]="Sell",0,F1717))</f>
        <v>0</v>
      </c>
      <c r="G1718" s="5">
        <f>表格4[[#This Row],[Cash]]+表格4[[#This Row],[Stock Held]]*表格4[[#This Row],[Close]]</f>
        <v>74445.690000000061</v>
      </c>
      <c r="H1718" s="7">
        <f>(表格4[[#This Row],[Close]]-$B$2)/$B$2</f>
        <v>0.45939933259176841</v>
      </c>
      <c r="I1718" s="7">
        <f>(表格4[[#This Row],[Capital]]-$G$2)/$G$2</f>
        <v>-0.25554309999999941</v>
      </c>
    </row>
    <row r="1719" spans="1:9" x14ac:dyDescent="0.25">
      <c r="A1719" s="6">
        <v>41141</v>
      </c>
      <c r="B1719" s="1">
        <v>65.5</v>
      </c>
      <c r="C1719" s="4">
        <f t="shared" si="26"/>
        <v>65.433333333333337</v>
      </c>
      <c r="D1719" s="1" t="str">
        <f>IF(表格4[[#This Row],[Close]]&gt;表格4[[#This Row],[3-Day Average]],"Buy",IF(表格4[[#This Row],[Close]]&lt;表格4[[#This Row],[3-Day Average]],"Sell",""))</f>
        <v>Buy</v>
      </c>
      <c r="E1719" s="5">
        <f>IF(表格4[[#This Row],[Suggestion]]="Buy",E1718-FLOOR(E1718/表格4[[#This Row],[Close]],1)*表格4[[#This Row],[Close]],IF(表格4[[#This Row],[Suggestion]]="Sell",E1718+F1718*表格4[[#This Row],[Close]],E1718))</f>
        <v>37.690000000060536</v>
      </c>
      <c r="F1719" s="1">
        <f>IF(表格4[[#This Row],[Suggestion]]="Buy",F1718+FLOOR(E1718/表格4[[#This Row],[Close]],1),IF(表格4[[#This Row],[Suggestion]]="Sell",0,F1718))</f>
        <v>1136</v>
      </c>
      <c r="G1719" s="5">
        <f>表格4[[#This Row],[Cash]]+表格4[[#This Row],[Stock Held]]*表格4[[#This Row],[Close]]</f>
        <v>74445.690000000061</v>
      </c>
      <c r="H1719" s="7">
        <f>(表格4[[#This Row],[Close]]-$B$2)/$B$2</f>
        <v>0.45717463848720791</v>
      </c>
      <c r="I1719" s="7">
        <f>(表格4[[#This Row],[Capital]]-$G$2)/$G$2</f>
        <v>-0.25554309999999941</v>
      </c>
    </row>
    <row r="1720" spans="1:9" x14ac:dyDescent="0.25">
      <c r="A1720" s="6">
        <v>41142</v>
      </c>
      <c r="B1720" s="1">
        <v>65.650000000000006</v>
      </c>
      <c r="C1720" s="4">
        <f t="shared" si="26"/>
        <v>65.583333333333329</v>
      </c>
      <c r="D1720" s="1" t="str">
        <f>IF(表格4[[#This Row],[Close]]&gt;表格4[[#This Row],[3-Day Average]],"Buy",IF(表格4[[#This Row],[Close]]&lt;表格4[[#This Row],[3-Day Average]],"Sell",""))</f>
        <v>Buy</v>
      </c>
      <c r="E1720" s="5">
        <f>IF(表格4[[#This Row],[Suggestion]]="Buy",E1719-FLOOR(E1719/表格4[[#This Row],[Close]],1)*表格4[[#This Row],[Close]],IF(表格4[[#This Row],[Suggestion]]="Sell",E1719+F1719*表格4[[#This Row],[Close]],E1719))</f>
        <v>37.690000000060536</v>
      </c>
      <c r="F1720" s="1">
        <f>IF(表格4[[#This Row],[Suggestion]]="Buy",F1719+FLOOR(E1719/表格4[[#This Row],[Close]],1),IF(表格4[[#This Row],[Suggestion]]="Sell",0,F1719))</f>
        <v>1136</v>
      </c>
      <c r="G1720" s="5">
        <f>表格4[[#This Row],[Cash]]+表格4[[#This Row],[Stock Held]]*表格4[[#This Row],[Close]]</f>
        <v>74616.090000000069</v>
      </c>
      <c r="H1720" s="7">
        <f>(表格4[[#This Row],[Close]]-$B$2)/$B$2</f>
        <v>0.46051167964404899</v>
      </c>
      <c r="I1720" s="7">
        <f>(表格4[[#This Row],[Capital]]-$G$2)/$G$2</f>
        <v>-0.25383909999999932</v>
      </c>
    </row>
    <row r="1721" spans="1:9" x14ac:dyDescent="0.25">
      <c r="A1721" s="6">
        <v>41143</v>
      </c>
      <c r="B1721" s="1">
        <v>65.3</v>
      </c>
      <c r="C1721" s="4">
        <f t="shared" si="26"/>
        <v>65.483333333333334</v>
      </c>
      <c r="D1721" s="1" t="str">
        <f>IF(表格4[[#This Row],[Close]]&gt;表格4[[#This Row],[3-Day Average]],"Buy",IF(表格4[[#This Row],[Close]]&lt;表格4[[#This Row],[3-Day Average]],"Sell",""))</f>
        <v>Sell</v>
      </c>
      <c r="E1721" s="5">
        <f>IF(表格4[[#This Row],[Suggestion]]="Buy",E1720-FLOOR(E1720/表格4[[#This Row],[Close]],1)*表格4[[#This Row],[Close]],IF(表格4[[#This Row],[Suggestion]]="Sell",E1720+F1720*表格4[[#This Row],[Close]],E1720))</f>
        <v>74218.490000000063</v>
      </c>
      <c r="F1721" s="1">
        <f>IF(表格4[[#This Row],[Suggestion]]="Buy",F1720+FLOOR(E1720/表格4[[#This Row],[Close]],1),IF(表格4[[#This Row],[Suggestion]]="Sell",0,F1720))</f>
        <v>0</v>
      </c>
      <c r="G1721" s="5">
        <f>表格4[[#This Row],[Cash]]+表格4[[#This Row],[Stock Held]]*表格4[[#This Row],[Close]]</f>
        <v>74218.490000000063</v>
      </c>
      <c r="H1721" s="7">
        <f>(表格4[[#This Row],[Close]]-$B$2)/$B$2</f>
        <v>0.45272525027808663</v>
      </c>
      <c r="I1721" s="7">
        <f>(表格4[[#This Row],[Capital]]-$G$2)/$G$2</f>
        <v>-0.25781509999999935</v>
      </c>
    </row>
    <row r="1722" spans="1:9" x14ac:dyDescent="0.25">
      <c r="A1722" s="6">
        <v>41144</v>
      </c>
      <c r="B1722" s="1">
        <v>65.349999999999994</v>
      </c>
      <c r="C1722" s="4">
        <f t="shared" si="26"/>
        <v>65.433333333333323</v>
      </c>
      <c r="D1722" s="1" t="str">
        <f>IF(表格4[[#This Row],[Close]]&gt;表格4[[#This Row],[3-Day Average]],"Buy",IF(表格4[[#This Row],[Close]]&lt;表格4[[#This Row],[3-Day Average]],"Sell",""))</f>
        <v>Sell</v>
      </c>
      <c r="E1722" s="5">
        <f>IF(表格4[[#This Row],[Suggestion]]="Buy",E1721-FLOOR(E1721/表格4[[#This Row],[Close]],1)*表格4[[#This Row],[Close]],IF(表格4[[#This Row],[Suggestion]]="Sell",E1721+F1721*表格4[[#This Row],[Close]],E1721))</f>
        <v>74218.490000000063</v>
      </c>
      <c r="F1722" s="1">
        <f>IF(表格4[[#This Row],[Suggestion]]="Buy",F1721+FLOOR(E1721/表格4[[#This Row],[Close]],1),IF(表格4[[#This Row],[Suggestion]]="Sell",0,F1721))</f>
        <v>0</v>
      </c>
      <c r="G1722" s="5">
        <f>表格4[[#This Row],[Cash]]+表格4[[#This Row],[Stock Held]]*表格4[[#This Row],[Close]]</f>
        <v>74218.490000000063</v>
      </c>
      <c r="H1722" s="7">
        <f>(表格4[[#This Row],[Close]]-$B$2)/$B$2</f>
        <v>0.45383759733036688</v>
      </c>
      <c r="I1722" s="7">
        <f>(表格4[[#This Row],[Capital]]-$G$2)/$G$2</f>
        <v>-0.25781509999999935</v>
      </c>
    </row>
    <row r="1723" spans="1:9" x14ac:dyDescent="0.25">
      <c r="A1723" s="6">
        <v>41145</v>
      </c>
      <c r="B1723" s="1">
        <v>65.099999999999994</v>
      </c>
      <c r="C1723" s="4">
        <f t="shared" si="26"/>
        <v>65.249999999999986</v>
      </c>
      <c r="D1723" s="1" t="str">
        <f>IF(表格4[[#This Row],[Close]]&gt;表格4[[#This Row],[3-Day Average]],"Buy",IF(表格4[[#This Row],[Close]]&lt;表格4[[#This Row],[3-Day Average]],"Sell",""))</f>
        <v>Sell</v>
      </c>
      <c r="E1723" s="5">
        <f>IF(表格4[[#This Row],[Suggestion]]="Buy",E1722-FLOOR(E1722/表格4[[#This Row],[Close]],1)*表格4[[#This Row],[Close]],IF(表格4[[#This Row],[Suggestion]]="Sell",E1722+F1722*表格4[[#This Row],[Close]],E1722))</f>
        <v>74218.490000000063</v>
      </c>
      <c r="F1723" s="1">
        <f>IF(表格4[[#This Row],[Suggestion]]="Buy",F1722+FLOOR(E1722/表格4[[#This Row],[Close]],1),IF(表格4[[#This Row],[Suggestion]]="Sell",0,F1722))</f>
        <v>0</v>
      </c>
      <c r="G1723" s="5">
        <f>表格4[[#This Row],[Cash]]+表格4[[#This Row],[Stock Held]]*表格4[[#This Row],[Close]]</f>
        <v>74218.490000000063</v>
      </c>
      <c r="H1723" s="7">
        <f>(表格4[[#This Row],[Close]]-$B$2)/$B$2</f>
        <v>0.4482758620689653</v>
      </c>
      <c r="I1723" s="7">
        <f>(表格4[[#This Row],[Capital]]-$G$2)/$G$2</f>
        <v>-0.25781509999999935</v>
      </c>
    </row>
    <row r="1724" spans="1:9" x14ac:dyDescent="0.25">
      <c r="A1724" s="6">
        <v>41148</v>
      </c>
      <c r="B1724" s="1">
        <v>65.099999999999994</v>
      </c>
      <c r="C1724" s="4">
        <f t="shared" si="26"/>
        <v>65.183333333333323</v>
      </c>
      <c r="D1724" s="1" t="str">
        <f>IF(表格4[[#This Row],[Close]]&gt;表格4[[#This Row],[3-Day Average]],"Buy",IF(表格4[[#This Row],[Close]]&lt;表格4[[#This Row],[3-Day Average]],"Sell",""))</f>
        <v>Sell</v>
      </c>
      <c r="E1724" s="5">
        <f>IF(表格4[[#This Row],[Suggestion]]="Buy",E1723-FLOOR(E1723/表格4[[#This Row],[Close]],1)*表格4[[#This Row],[Close]],IF(表格4[[#This Row],[Suggestion]]="Sell",E1723+F1723*表格4[[#This Row],[Close]],E1723))</f>
        <v>74218.490000000063</v>
      </c>
      <c r="F1724" s="1">
        <f>IF(表格4[[#This Row],[Suggestion]]="Buy",F1723+FLOOR(E1723/表格4[[#This Row],[Close]],1),IF(表格4[[#This Row],[Suggestion]]="Sell",0,F1723))</f>
        <v>0</v>
      </c>
      <c r="G1724" s="5">
        <f>表格4[[#This Row],[Cash]]+表格4[[#This Row],[Stock Held]]*表格4[[#This Row],[Close]]</f>
        <v>74218.490000000063</v>
      </c>
      <c r="H1724" s="7">
        <f>(表格4[[#This Row],[Close]]-$B$2)/$B$2</f>
        <v>0.4482758620689653</v>
      </c>
      <c r="I1724" s="7">
        <f>(表格4[[#This Row],[Capital]]-$G$2)/$G$2</f>
        <v>-0.25781509999999935</v>
      </c>
    </row>
    <row r="1725" spans="1:9" x14ac:dyDescent="0.25">
      <c r="A1725" s="6">
        <v>41149</v>
      </c>
      <c r="B1725" s="1">
        <v>65</v>
      </c>
      <c r="C1725" s="4">
        <f t="shared" si="26"/>
        <v>65.066666666666663</v>
      </c>
      <c r="D1725" s="1" t="str">
        <f>IF(表格4[[#This Row],[Close]]&gt;表格4[[#This Row],[3-Day Average]],"Buy",IF(表格4[[#This Row],[Close]]&lt;表格4[[#This Row],[3-Day Average]],"Sell",""))</f>
        <v>Sell</v>
      </c>
      <c r="E1725" s="5">
        <f>IF(表格4[[#This Row],[Suggestion]]="Buy",E1724-FLOOR(E1724/表格4[[#This Row],[Close]],1)*表格4[[#This Row],[Close]],IF(表格4[[#This Row],[Suggestion]]="Sell",E1724+F1724*表格4[[#This Row],[Close]],E1724))</f>
        <v>74218.490000000063</v>
      </c>
      <c r="F1725" s="1">
        <f>IF(表格4[[#This Row],[Suggestion]]="Buy",F1724+FLOOR(E1724/表格4[[#This Row],[Close]],1),IF(表格4[[#This Row],[Suggestion]]="Sell",0,F1724))</f>
        <v>0</v>
      </c>
      <c r="G1725" s="5">
        <f>表格4[[#This Row],[Cash]]+表格4[[#This Row],[Stock Held]]*表格4[[#This Row],[Close]]</f>
        <v>74218.490000000063</v>
      </c>
      <c r="H1725" s="7">
        <f>(表格4[[#This Row],[Close]]-$B$2)/$B$2</f>
        <v>0.4460511679644048</v>
      </c>
      <c r="I1725" s="7">
        <f>(表格4[[#This Row],[Capital]]-$G$2)/$G$2</f>
        <v>-0.25781509999999935</v>
      </c>
    </row>
    <row r="1726" spans="1:9" x14ac:dyDescent="0.25">
      <c r="A1726" s="6">
        <v>41150</v>
      </c>
      <c r="B1726" s="1">
        <v>64.900000000000006</v>
      </c>
      <c r="C1726" s="4">
        <f t="shared" si="26"/>
        <v>65</v>
      </c>
      <c r="D1726" s="1" t="str">
        <f>IF(表格4[[#This Row],[Close]]&gt;表格4[[#This Row],[3-Day Average]],"Buy",IF(表格4[[#This Row],[Close]]&lt;表格4[[#This Row],[3-Day Average]],"Sell",""))</f>
        <v>Sell</v>
      </c>
      <c r="E1726" s="5">
        <f>IF(表格4[[#This Row],[Suggestion]]="Buy",E1725-FLOOR(E1725/表格4[[#This Row],[Close]],1)*表格4[[#This Row],[Close]],IF(表格4[[#This Row],[Suggestion]]="Sell",E1725+F1725*表格4[[#This Row],[Close]],E1725))</f>
        <v>74218.490000000063</v>
      </c>
      <c r="F1726" s="1">
        <f>IF(表格4[[#This Row],[Suggestion]]="Buy",F1725+FLOOR(E1725/表格4[[#This Row],[Close]],1),IF(表格4[[#This Row],[Suggestion]]="Sell",0,F1725))</f>
        <v>0</v>
      </c>
      <c r="G1726" s="5">
        <f>表格4[[#This Row],[Cash]]+表格4[[#This Row],[Stock Held]]*表格4[[#This Row],[Close]]</f>
        <v>74218.490000000063</v>
      </c>
      <c r="H1726" s="7">
        <f>(表格4[[#This Row],[Close]]-$B$2)/$B$2</f>
        <v>0.44382647385984431</v>
      </c>
      <c r="I1726" s="7">
        <f>(表格4[[#This Row],[Capital]]-$G$2)/$G$2</f>
        <v>-0.25781509999999935</v>
      </c>
    </row>
    <row r="1727" spans="1:9" x14ac:dyDescent="0.25">
      <c r="A1727" s="6">
        <v>41151</v>
      </c>
      <c r="B1727" s="1">
        <v>64.599999999999994</v>
      </c>
      <c r="C1727" s="4">
        <f t="shared" si="26"/>
        <v>64.833333333333329</v>
      </c>
      <c r="D1727" s="1" t="str">
        <f>IF(表格4[[#This Row],[Close]]&gt;表格4[[#This Row],[3-Day Average]],"Buy",IF(表格4[[#This Row],[Close]]&lt;表格4[[#This Row],[3-Day Average]],"Sell",""))</f>
        <v>Sell</v>
      </c>
      <c r="E1727" s="5">
        <f>IF(表格4[[#This Row],[Suggestion]]="Buy",E1726-FLOOR(E1726/表格4[[#This Row],[Close]],1)*表格4[[#This Row],[Close]],IF(表格4[[#This Row],[Suggestion]]="Sell",E1726+F1726*表格4[[#This Row],[Close]],E1726))</f>
        <v>74218.490000000063</v>
      </c>
      <c r="F1727" s="1">
        <f>IF(表格4[[#This Row],[Suggestion]]="Buy",F1726+FLOOR(E1726/表格4[[#This Row],[Close]],1),IF(表格4[[#This Row],[Suggestion]]="Sell",0,F1726))</f>
        <v>0</v>
      </c>
      <c r="G1727" s="5">
        <f>表格4[[#This Row],[Cash]]+表格4[[#This Row],[Stock Held]]*表格4[[#This Row],[Close]]</f>
        <v>74218.490000000063</v>
      </c>
      <c r="H1727" s="7">
        <f>(表格4[[#This Row],[Close]]-$B$2)/$B$2</f>
        <v>0.4371523915461622</v>
      </c>
      <c r="I1727" s="7">
        <f>(表格4[[#This Row],[Capital]]-$G$2)/$G$2</f>
        <v>-0.25781509999999935</v>
      </c>
    </row>
    <row r="1728" spans="1:9" x14ac:dyDescent="0.25">
      <c r="A1728" s="6">
        <v>41152</v>
      </c>
      <c r="B1728" s="1">
        <v>64.650000000000006</v>
      </c>
      <c r="C1728" s="4">
        <f t="shared" si="26"/>
        <v>64.716666666666669</v>
      </c>
      <c r="D1728" s="1" t="str">
        <f>IF(表格4[[#This Row],[Close]]&gt;表格4[[#This Row],[3-Day Average]],"Buy",IF(表格4[[#This Row],[Close]]&lt;表格4[[#This Row],[3-Day Average]],"Sell",""))</f>
        <v>Sell</v>
      </c>
      <c r="E1728" s="5">
        <f>IF(表格4[[#This Row],[Suggestion]]="Buy",E1727-FLOOR(E1727/表格4[[#This Row],[Close]],1)*表格4[[#This Row],[Close]],IF(表格4[[#This Row],[Suggestion]]="Sell",E1727+F1727*表格4[[#This Row],[Close]],E1727))</f>
        <v>74218.490000000063</v>
      </c>
      <c r="F1728" s="1">
        <f>IF(表格4[[#This Row],[Suggestion]]="Buy",F1727+FLOOR(E1727/表格4[[#This Row],[Close]],1),IF(表格4[[#This Row],[Suggestion]]="Sell",0,F1727))</f>
        <v>0</v>
      </c>
      <c r="G1728" s="5">
        <f>表格4[[#This Row],[Cash]]+表格4[[#This Row],[Stock Held]]*表格4[[#This Row],[Close]]</f>
        <v>74218.490000000063</v>
      </c>
      <c r="H1728" s="7">
        <f>(表格4[[#This Row],[Close]]-$B$2)/$B$2</f>
        <v>0.43826473859844273</v>
      </c>
      <c r="I1728" s="7">
        <f>(表格4[[#This Row],[Capital]]-$G$2)/$G$2</f>
        <v>-0.25781509999999935</v>
      </c>
    </row>
    <row r="1729" spans="1:9" x14ac:dyDescent="0.25">
      <c r="A1729" s="6">
        <v>41155</v>
      </c>
      <c r="B1729" s="1">
        <v>64.7</v>
      </c>
      <c r="C1729" s="4">
        <f t="shared" si="26"/>
        <v>64.649999999999991</v>
      </c>
      <c r="D1729" s="1" t="str">
        <f>IF(表格4[[#This Row],[Close]]&gt;表格4[[#This Row],[3-Day Average]],"Buy",IF(表格4[[#This Row],[Close]]&lt;表格4[[#This Row],[3-Day Average]],"Sell",""))</f>
        <v>Buy</v>
      </c>
      <c r="E1729" s="5">
        <f>IF(表格4[[#This Row],[Suggestion]]="Buy",E1728-FLOOR(E1728/表格4[[#This Row],[Close]],1)*表格4[[#This Row],[Close]],IF(表格4[[#This Row],[Suggestion]]="Sell",E1728+F1728*表格4[[#This Row],[Close]],E1728))</f>
        <v>7.5900000000547152</v>
      </c>
      <c r="F1729" s="1">
        <f>IF(表格4[[#This Row],[Suggestion]]="Buy",F1728+FLOOR(E1728/表格4[[#This Row],[Close]],1),IF(表格4[[#This Row],[Suggestion]]="Sell",0,F1728))</f>
        <v>1147</v>
      </c>
      <c r="G1729" s="5">
        <f>表格4[[#This Row],[Cash]]+表格4[[#This Row],[Stock Held]]*表格4[[#This Row],[Close]]</f>
        <v>74218.490000000063</v>
      </c>
      <c r="H1729" s="7">
        <f>(表格4[[#This Row],[Close]]-$B$2)/$B$2</f>
        <v>0.43937708565072298</v>
      </c>
      <c r="I1729" s="7">
        <f>(表格4[[#This Row],[Capital]]-$G$2)/$G$2</f>
        <v>-0.25781509999999935</v>
      </c>
    </row>
    <row r="1730" spans="1:9" x14ac:dyDescent="0.25">
      <c r="A1730" s="6">
        <v>41156</v>
      </c>
      <c r="B1730" s="1">
        <v>64</v>
      </c>
      <c r="C1730" s="4">
        <f t="shared" si="26"/>
        <v>64.45</v>
      </c>
      <c r="D1730" s="1" t="str">
        <f>IF(表格4[[#This Row],[Close]]&gt;表格4[[#This Row],[3-Day Average]],"Buy",IF(表格4[[#This Row],[Close]]&lt;表格4[[#This Row],[3-Day Average]],"Sell",""))</f>
        <v>Sell</v>
      </c>
      <c r="E1730" s="5">
        <f>IF(表格4[[#This Row],[Suggestion]]="Buy",E1729-FLOOR(E1729/表格4[[#This Row],[Close]],1)*表格4[[#This Row],[Close]],IF(表格4[[#This Row],[Suggestion]]="Sell",E1729+F1729*表格4[[#This Row],[Close]],E1729))</f>
        <v>73415.590000000055</v>
      </c>
      <c r="F1730" s="1">
        <f>IF(表格4[[#This Row],[Suggestion]]="Buy",F1729+FLOOR(E1729/表格4[[#This Row],[Close]],1),IF(表格4[[#This Row],[Suggestion]]="Sell",0,F1729))</f>
        <v>0</v>
      </c>
      <c r="G1730" s="5">
        <f>表格4[[#This Row],[Cash]]+表格4[[#This Row],[Stock Held]]*表格4[[#This Row],[Close]]</f>
        <v>73415.590000000055</v>
      </c>
      <c r="H1730" s="7">
        <f>(表格4[[#This Row],[Close]]-$B$2)/$B$2</f>
        <v>0.4238042269187986</v>
      </c>
      <c r="I1730" s="7">
        <f>(表格4[[#This Row],[Capital]]-$G$2)/$G$2</f>
        <v>-0.26584409999999947</v>
      </c>
    </row>
    <row r="1731" spans="1:9" x14ac:dyDescent="0.25">
      <c r="A1731" s="6">
        <v>41157</v>
      </c>
      <c r="B1731" s="1">
        <v>63.5</v>
      </c>
      <c r="C1731" s="4">
        <f t="shared" si="26"/>
        <v>64.066666666666663</v>
      </c>
      <c r="D1731" s="1" t="str">
        <f>IF(表格4[[#This Row],[Close]]&gt;表格4[[#This Row],[3-Day Average]],"Buy",IF(表格4[[#This Row],[Close]]&lt;表格4[[#This Row],[3-Day Average]],"Sell",""))</f>
        <v>Sell</v>
      </c>
      <c r="E1731" s="5">
        <f>IF(表格4[[#This Row],[Suggestion]]="Buy",E1730-FLOOR(E1730/表格4[[#This Row],[Close]],1)*表格4[[#This Row],[Close]],IF(表格4[[#This Row],[Suggestion]]="Sell",E1730+F1730*表格4[[#This Row],[Close]],E1730))</f>
        <v>73415.590000000055</v>
      </c>
      <c r="F1731" s="1">
        <f>IF(表格4[[#This Row],[Suggestion]]="Buy",F1730+FLOOR(E1730/表格4[[#This Row],[Close]],1),IF(表格4[[#This Row],[Suggestion]]="Sell",0,F1730))</f>
        <v>0</v>
      </c>
      <c r="G1731" s="5">
        <f>表格4[[#This Row],[Cash]]+表格4[[#This Row],[Stock Held]]*表格4[[#This Row],[Close]]</f>
        <v>73415.590000000055</v>
      </c>
      <c r="H1731" s="7">
        <f>(表格4[[#This Row],[Close]]-$B$2)/$B$2</f>
        <v>0.41268075639599544</v>
      </c>
      <c r="I1731" s="7">
        <f>(表格4[[#This Row],[Capital]]-$G$2)/$G$2</f>
        <v>-0.26584409999999947</v>
      </c>
    </row>
    <row r="1732" spans="1:9" x14ac:dyDescent="0.25">
      <c r="A1732" s="6">
        <v>41158</v>
      </c>
      <c r="B1732" s="1">
        <v>63.3</v>
      </c>
      <c r="C1732" s="4">
        <f t="shared" si="26"/>
        <v>63.6</v>
      </c>
      <c r="D1732" s="1" t="str">
        <f>IF(表格4[[#This Row],[Close]]&gt;表格4[[#This Row],[3-Day Average]],"Buy",IF(表格4[[#This Row],[Close]]&lt;表格4[[#This Row],[3-Day Average]],"Sell",""))</f>
        <v>Sell</v>
      </c>
      <c r="E1732" s="5">
        <f>IF(表格4[[#This Row],[Suggestion]]="Buy",E1731-FLOOR(E1731/表格4[[#This Row],[Close]],1)*表格4[[#This Row],[Close]],IF(表格4[[#This Row],[Suggestion]]="Sell",E1731+F1731*表格4[[#This Row],[Close]],E1731))</f>
        <v>73415.590000000055</v>
      </c>
      <c r="F1732" s="1">
        <f>IF(表格4[[#This Row],[Suggestion]]="Buy",F1731+FLOOR(E1731/表格4[[#This Row],[Close]],1),IF(表格4[[#This Row],[Suggestion]]="Sell",0,F1731))</f>
        <v>0</v>
      </c>
      <c r="G1732" s="5">
        <f>表格4[[#This Row],[Cash]]+表格4[[#This Row],[Stock Held]]*表格4[[#This Row],[Close]]</f>
        <v>73415.590000000055</v>
      </c>
      <c r="H1732" s="7">
        <f>(表格4[[#This Row],[Close]]-$B$2)/$B$2</f>
        <v>0.40823136818687417</v>
      </c>
      <c r="I1732" s="7">
        <f>(表格4[[#This Row],[Capital]]-$G$2)/$G$2</f>
        <v>-0.26584409999999947</v>
      </c>
    </row>
    <row r="1733" spans="1:9" x14ac:dyDescent="0.25">
      <c r="A1733" s="6">
        <v>41159</v>
      </c>
      <c r="B1733" s="1">
        <v>64.5</v>
      </c>
      <c r="C1733" s="4">
        <f t="shared" ref="C1733:C1796" si="27">AVERAGE(B1731:B1733)</f>
        <v>63.766666666666673</v>
      </c>
      <c r="D1733" s="1" t="str">
        <f>IF(表格4[[#This Row],[Close]]&gt;表格4[[#This Row],[3-Day Average]],"Buy",IF(表格4[[#This Row],[Close]]&lt;表格4[[#This Row],[3-Day Average]],"Sell",""))</f>
        <v>Buy</v>
      </c>
      <c r="E1733" s="5">
        <f>IF(表格4[[#This Row],[Suggestion]]="Buy",E1732-FLOOR(E1732/表格4[[#This Row],[Close]],1)*表格4[[#This Row],[Close]],IF(表格4[[#This Row],[Suggestion]]="Sell",E1732+F1732*表格4[[#This Row],[Close]],E1732))</f>
        <v>14.590000000054715</v>
      </c>
      <c r="F1733" s="1">
        <f>IF(表格4[[#This Row],[Suggestion]]="Buy",F1732+FLOOR(E1732/表格4[[#This Row],[Close]],1),IF(表格4[[#This Row],[Suggestion]]="Sell",0,F1732))</f>
        <v>1138</v>
      </c>
      <c r="G1733" s="5">
        <f>表格4[[#This Row],[Cash]]+表格4[[#This Row],[Stock Held]]*表格4[[#This Row],[Close]]</f>
        <v>73415.590000000055</v>
      </c>
      <c r="H1733" s="7">
        <f>(表格4[[#This Row],[Close]]-$B$2)/$B$2</f>
        <v>0.4349276974416017</v>
      </c>
      <c r="I1733" s="7">
        <f>(表格4[[#This Row],[Capital]]-$G$2)/$G$2</f>
        <v>-0.26584409999999947</v>
      </c>
    </row>
    <row r="1734" spans="1:9" x14ac:dyDescent="0.25">
      <c r="A1734" s="6">
        <v>41162</v>
      </c>
      <c r="B1734" s="1">
        <v>64.599999999999994</v>
      </c>
      <c r="C1734" s="4">
        <f t="shared" si="27"/>
        <v>64.133333333333326</v>
      </c>
      <c r="D1734" s="1" t="str">
        <f>IF(表格4[[#This Row],[Close]]&gt;表格4[[#This Row],[3-Day Average]],"Buy",IF(表格4[[#This Row],[Close]]&lt;表格4[[#This Row],[3-Day Average]],"Sell",""))</f>
        <v>Buy</v>
      </c>
      <c r="E1734" s="5">
        <f>IF(表格4[[#This Row],[Suggestion]]="Buy",E1733-FLOOR(E1733/表格4[[#This Row],[Close]],1)*表格4[[#This Row],[Close]],IF(表格4[[#This Row],[Suggestion]]="Sell",E1733+F1733*表格4[[#This Row],[Close]],E1733))</f>
        <v>14.590000000054715</v>
      </c>
      <c r="F1734" s="1">
        <f>IF(表格4[[#This Row],[Suggestion]]="Buy",F1733+FLOOR(E1733/表格4[[#This Row],[Close]],1),IF(表格4[[#This Row],[Suggestion]]="Sell",0,F1733))</f>
        <v>1138</v>
      </c>
      <c r="G1734" s="5">
        <f>表格4[[#This Row],[Cash]]+表格4[[#This Row],[Stock Held]]*表格4[[#This Row],[Close]]</f>
        <v>73529.390000000043</v>
      </c>
      <c r="H1734" s="7">
        <f>(表格4[[#This Row],[Close]]-$B$2)/$B$2</f>
        <v>0.4371523915461622</v>
      </c>
      <c r="I1734" s="7">
        <f>(表格4[[#This Row],[Capital]]-$G$2)/$G$2</f>
        <v>-0.26470609999999956</v>
      </c>
    </row>
    <row r="1735" spans="1:9" x14ac:dyDescent="0.25">
      <c r="A1735" s="6">
        <v>41163</v>
      </c>
      <c r="B1735" s="1">
        <v>64.5</v>
      </c>
      <c r="C1735" s="4">
        <f t="shared" si="27"/>
        <v>64.533333333333331</v>
      </c>
      <c r="D1735" s="1" t="str">
        <f>IF(表格4[[#This Row],[Close]]&gt;表格4[[#This Row],[3-Day Average]],"Buy",IF(表格4[[#This Row],[Close]]&lt;表格4[[#This Row],[3-Day Average]],"Sell",""))</f>
        <v>Sell</v>
      </c>
      <c r="E1735" s="5">
        <f>IF(表格4[[#This Row],[Suggestion]]="Buy",E1734-FLOOR(E1734/表格4[[#This Row],[Close]],1)*表格4[[#This Row],[Close]],IF(表格4[[#This Row],[Suggestion]]="Sell",E1734+F1734*表格4[[#This Row],[Close]],E1734))</f>
        <v>73415.590000000055</v>
      </c>
      <c r="F1735" s="1">
        <f>IF(表格4[[#This Row],[Suggestion]]="Buy",F1734+FLOOR(E1734/表格4[[#This Row],[Close]],1),IF(表格4[[#This Row],[Suggestion]]="Sell",0,F1734))</f>
        <v>0</v>
      </c>
      <c r="G1735" s="5">
        <f>表格4[[#This Row],[Cash]]+表格4[[#This Row],[Stock Held]]*表格4[[#This Row],[Close]]</f>
        <v>73415.590000000055</v>
      </c>
      <c r="H1735" s="7">
        <f>(表格4[[#This Row],[Close]]-$B$2)/$B$2</f>
        <v>0.4349276974416017</v>
      </c>
      <c r="I1735" s="7">
        <f>(表格4[[#This Row],[Capital]]-$G$2)/$G$2</f>
        <v>-0.26584409999999947</v>
      </c>
    </row>
    <row r="1736" spans="1:9" x14ac:dyDescent="0.25">
      <c r="A1736" s="6">
        <v>41164</v>
      </c>
      <c r="B1736" s="1">
        <v>64.7</v>
      </c>
      <c r="C1736" s="4">
        <f t="shared" si="27"/>
        <v>64.600000000000009</v>
      </c>
      <c r="D1736" s="1" t="str">
        <f>IF(表格4[[#This Row],[Close]]&gt;表格4[[#This Row],[3-Day Average]],"Buy",IF(表格4[[#This Row],[Close]]&lt;表格4[[#This Row],[3-Day Average]],"Sell",""))</f>
        <v>Buy</v>
      </c>
      <c r="E1736" s="5">
        <f>IF(表格4[[#This Row],[Suggestion]]="Buy",E1735-FLOOR(E1735/表格4[[#This Row],[Close]],1)*表格4[[#This Row],[Close]],IF(表格4[[#This Row],[Suggestion]]="Sell",E1735+F1735*表格4[[#This Row],[Close]],E1735))</f>
        <v>45.790000000051805</v>
      </c>
      <c r="F1736" s="1">
        <f>IF(表格4[[#This Row],[Suggestion]]="Buy",F1735+FLOOR(E1735/表格4[[#This Row],[Close]],1),IF(表格4[[#This Row],[Suggestion]]="Sell",0,F1735))</f>
        <v>1134</v>
      </c>
      <c r="G1736" s="5">
        <f>表格4[[#This Row],[Cash]]+表格4[[#This Row],[Stock Held]]*表格4[[#This Row],[Close]]</f>
        <v>73415.590000000055</v>
      </c>
      <c r="H1736" s="7">
        <f>(表格4[[#This Row],[Close]]-$B$2)/$B$2</f>
        <v>0.43937708565072298</v>
      </c>
      <c r="I1736" s="7">
        <f>(表格4[[#This Row],[Capital]]-$G$2)/$G$2</f>
        <v>-0.26584409999999947</v>
      </c>
    </row>
    <row r="1737" spans="1:9" x14ac:dyDescent="0.25">
      <c r="A1737" s="6">
        <v>41165</v>
      </c>
      <c r="B1737" s="1">
        <v>64.7</v>
      </c>
      <c r="C1737" s="4">
        <f t="shared" si="27"/>
        <v>64.633333333333326</v>
      </c>
      <c r="D1737" s="1" t="str">
        <f>IF(表格4[[#This Row],[Close]]&gt;表格4[[#This Row],[3-Day Average]],"Buy",IF(表格4[[#This Row],[Close]]&lt;表格4[[#This Row],[3-Day Average]],"Sell",""))</f>
        <v>Buy</v>
      </c>
      <c r="E1737" s="5">
        <f>IF(表格4[[#This Row],[Suggestion]]="Buy",E1736-FLOOR(E1736/表格4[[#This Row],[Close]],1)*表格4[[#This Row],[Close]],IF(表格4[[#This Row],[Suggestion]]="Sell",E1736+F1736*表格4[[#This Row],[Close]],E1736))</f>
        <v>45.790000000051805</v>
      </c>
      <c r="F1737" s="1">
        <f>IF(表格4[[#This Row],[Suggestion]]="Buy",F1736+FLOOR(E1736/表格4[[#This Row],[Close]],1),IF(表格4[[#This Row],[Suggestion]]="Sell",0,F1736))</f>
        <v>1134</v>
      </c>
      <c r="G1737" s="5">
        <f>表格4[[#This Row],[Cash]]+表格4[[#This Row],[Stock Held]]*表格4[[#This Row],[Close]]</f>
        <v>73415.590000000055</v>
      </c>
      <c r="H1737" s="7">
        <f>(表格4[[#This Row],[Close]]-$B$2)/$B$2</f>
        <v>0.43937708565072298</v>
      </c>
      <c r="I1737" s="7">
        <f>(表格4[[#This Row],[Capital]]-$G$2)/$G$2</f>
        <v>-0.26584409999999947</v>
      </c>
    </row>
    <row r="1738" spans="1:9" x14ac:dyDescent="0.25">
      <c r="A1738" s="6">
        <v>41166</v>
      </c>
      <c r="B1738" s="1">
        <v>65.2</v>
      </c>
      <c r="C1738" s="4">
        <f t="shared" si="27"/>
        <v>64.866666666666674</v>
      </c>
      <c r="D1738" s="1" t="str">
        <f>IF(表格4[[#This Row],[Close]]&gt;表格4[[#This Row],[3-Day Average]],"Buy",IF(表格4[[#This Row],[Close]]&lt;表格4[[#This Row],[3-Day Average]],"Sell",""))</f>
        <v>Buy</v>
      </c>
      <c r="E1738" s="5">
        <f>IF(表格4[[#This Row],[Suggestion]]="Buy",E1737-FLOOR(E1737/表格4[[#This Row],[Close]],1)*表格4[[#This Row],[Close]],IF(表格4[[#This Row],[Suggestion]]="Sell",E1737+F1737*表格4[[#This Row],[Close]],E1737))</f>
        <v>45.790000000051805</v>
      </c>
      <c r="F1738" s="1">
        <f>IF(表格4[[#This Row],[Suggestion]]="Buy",F1737+FLOOR(E1737/表格4[[#This Row],[Close]],1),IF(表格4[[#This Row],[Suggestion]]="Sell",0,F1737))</f>
        <v>1134</v>
      </c>
      <c r="G1738" s="5">
        <f>表格4[[#This Row],[Cash]]+表格4[[#This Row],[Stock Held]]*表格4[[#This Row],[Close]]</f>
        <v>73982.590000000055</v>
      </c>
      <c r="H1738" s="7">
        <f>(表格4[[#This Row],[Close]]-$B$2)/$B$2</f>
        <v>0.45050055617352613</v>
      </c>
      <c r="I1738" s="7">
        <f>(表格4[[#This Row],[Capital]]-$G$2)/$G$2</f>
        <v>-0.26017409999999946</v>
      </c>
    </row>
    <row r="1739" spans="1:9" x14ac:dyDescent="0.25">
      <c r="A1739" s="6">
        <v>41169</v>
      </c>
      <c r="B1739" s="1">
        <v>65.25</v>
      </c>
      <c r="C1739" s="4">
        <f t="shared" si="27"/>
        <v>65.05</v>
      </c>
      <c r="D1739" s="1" t="str">
        <f>IF(表格4[[#This Row],[Close]]&gt;表格4[[#This Row],[3-Day Average]],"Buy",IF(表格4[[#This Row],[Close]]&lt;表格4[[#This Row],[3-Day Average]],"Sell",""))</f>
        <v>Buy</v>
      </c>
      <c r="E1739" s="5">
        <f>IF(表格4[[#This Row],[Suggestion]]="Buy",E1738-FLOOR(E1738/表格4[[#This Row],[Close]],1)*表格4[[#This Row],[Close]],IF(表格4[[#This Row],[Suggestion]]="Sell",E1738+F1738*表格4[[#This Row],[Close]],E1738))</f>
        <v>45.790000000051805</v>
      </c>
      <c r="F1739" s="1">
        <f>IF(表格4[[#This Row],[Suggestion]]="Buy",F1738+FLOOR(E1738/表格4[[#This Row],[Close]],1),IF(表格4[[#This Row],[Suggestion]]="Sell",0,F1738))</f>
        <v>1134</v>
      </c>
      <c r="G1739" s="5">
        <f>表格4[[#This Row],[Cash]]+表格4[[#This Row],[Stock Held]]*表格4[[#This Row],[Close]]</f>
        <v>74039.290000000052</v>
      </c>
      <c r="H1739" s="7">
        <f>(表格4[[#This Row],[Close]]-$B$2)/$B$2</f>
        <v>0.45161290322580638</v>
      </c>
      <c r="I1739" s="7">
        <f>(表格4[[#This Row],[Capital]]-$G$2)/$G$2</f>
        <v>-0.25960709999999948</v>
      </c>
    </row>
    <row r="1740" spans="1:9" x14ac:dyDescent="0.25">
      <c r="A1740" s="6">
        <v>41170</v>
      </c>
      <c r="B1740" s="1">
        <v>65.05</v>
      </c>
      <c r="C1740" s="4">
        <f t="shared" si="27"/>
        <v>65.166666666666671</v>
      </c>
      <c r="D1740" s="1" t="str">
        <f>IF(表格4[[#This Row],[Close]]&gt;表格4[[#This Row],[3-Day Average]],"Buy",IF(表格4[[#This Row],[Close]]&lt;表格4[[#This Row],[3-Day Average]],"Sell",""))</f>
        <v>Sell</v>
      </c>
      <c r="E1740" s="5">
        <f>IF(表格4[[#This Row],[Suggestion]]="Buy",E1739-FLOOR(E1739/表格4[[#This Row],[Close]],1)*表格4[[#This Row],[Close]],IF(表格4[[#This Row],[Suggestion]]="Sell",E1739+F1739*表格4[[#This Row],[Close]],E1739))</f>
        <v>73812.490000000049</v>
      </c>
      <c r="F1740" s="1">
        <f>IF(表格4[[#This Row],[Suggestion]]="Buy",F1739+FLOOR(E1739/表格4[[#This Row],[Close]],1),IF(表格4[[#This Row],[Suggestion]]="Sell",0,F1739))</f>
        <v>0</v>
      </c>
      <c r="G1740" s="5">
        <f>表格4[[#This Row],[Cash]]+表格4[[#This Row],[Stock Held]]*表格4[[#This Row],[Close]]</f>
        <v>73812.490000000049</v>
      </c>
      <c r="H1740" s="7">
        <f>(表格4[[#This Row],[Close]]-$B$2)/$B$2</f>
        <v>0.44716351501668505</v>
      </c>
      <c r="I1740" s="7">
        <f>(表格4[[#This Row],[Capital]]-$G$2)/$G$2</f>
        <v>-0.26187509999999953</v>
      </c>
    </row>
    <row r="1741" spans="1:9" x14ac:dyDescent="0.25">
      <c r="A1741" s="6">
        <v>41171</v>
      </c>
      <c r="B1741" s="1">
        <v>65.7</v>
      </c>
      <c r="C1741" s="4">
        <f t="shared" si="27"/>
        <v>65.333333333333329</v>
      </c>
      <c r="D1741" s="1" t="str">
        <f>IF(表格4[[#This Row],[Close]]&gt;表格4[[#This Row],[3-Day Average]],"Buy",IF(表格4[[#This Row],[Close]]&lt;表格4[[#This Row],[3-Day Average]],"Sell",""))</f>
        <v>Buy</v>
      </c>
      <c r="E1741" s="5">
        <f>IF(表格4[[#This Row],[Suggestion]]="Buy",E1740-FLOOR(E1740/表格4[[#This Row],[Close]],1)*表格4[[#This Row],[Close]],IF(表格4[[#This Row],[Suggestion]]="Sell",E1740+F1740*表格4[[#This Row],[Close]],E1740))</f>
        <v>31.390000000043074</v>
      </c>
      <c r="F1741" s="1">
        <f>IF(表格4[[#This Row],[Suggestion]]="Buy",F1740+FLOOR(E1740/表格4[[#This Row],[Close]],1),IF(表格4[[#This Row],[Suggestion]]="Sell",0,F1740))</f>
        <v>1123</v>
      </c>
      <c r="G1741" s="5">
        <f>表格4[[#This Row],[Cash]]+表格4[[#This Row],[Stock Held]]*表格4[[#This Row],[Close]]</f>
        <v>73812.490000000049</v>
      </c>
      <c r="H1741" s="7">
        <f>(表格4[[#This Row],[Close]]-$B$2)/$B$2</f>
        <v>0.46162402669632924</v>
      </c>
      <c r="I1741" s="7">
        <f>(表格4[[#This Row],[Capital]]-$G$2)/$G$2</f>
        <v>-0.26187509999999953</v>
      </c>
    </row>
    <row r="1742" spans="1:9" x14ac:dyDescent="0.25">
      <c r="A1742" s="6">
        <v>41172</v>
      </c>
      <c r="B1742" s="1">
        <v>65.849999999999994</v>
      </c>
      <c r="C1742" s="4">
        <f t="shared" si="27"/>
        <v>65.533333333333331</v>
      </c>
      <c r="D1742" s="1" t="str">
        <f>IF(表格4[[#This Row],[Close]]&gt;表格4[[#This Row],[3-Day Average]],"Buy",IF(表格4[[#This Row],[Close]]&lt;表格4[[#This Row],[3-Day Average]],"Sell",""))</f>
        <v>Buy</v>
      </c>
      <c r="E1742" s="5">
        <f>IF(表格4[[#This Row],[Suggestion]]="Buy",E1741-FLOOR(E1741/表格4[[#This Row],[Close]],1)*表格4[[#This Row],[Close]],IF(表格4[[#This Row],[Suggestion]]="Sell",E1741+F1741*表格4[[#This Row],[Close]],E1741))</f>
        <v>31.390000000043074</v>
      </c>
      <c r="F1742" s="1">
        <f>IF(表格4[[#This Row],[Suggestion]]="Buy",F1741+FLOOR(E1741/表格4[[#This Row],[Close]],1),IF(表格4[[#This Row],[Suggestion]]="Sell",0,F1741))</f>
        <v>1123</v>
      </c>
      <c r="G1742" s="5">
        <f>表格4[[#This Row],[Cash]]+表格4[[#This Row],[Stock Held]]*表格4[[#This Row],[Close]]</f>
        <v>73980.940000000031</v>
      </c>
      <c r="H1742" s="7">
        <f>(表格4[[#This Row],[Close]]-$B$2)/$B$2</f>
        <v>0.46496106785316998</v>
      </c>
      <c r="I1742" s="7">
        <f>(表格4[[#This Row],[Capital]]-$G$2)/$G$2</f>
        <v>-0.26019059999999966</v>
      </c>
    </row>
    <row r="1743" spans="1:9" x14ac:dyDescent="0.25">
      <c r="A1743" s="6">
        <v>41173</v>
      </c>
      <c r="B1743" s="1">
        <v>65.849999999999994</v>
      </c>
      <c r="C1743" s="4">
        <f t="shared" si="27"/>
        <v>65.8</v>
      </c>
      <c r="D1743" s="1" t="str">
        <f>IF(表格4[[#This Row],[Close]]&gt;表格4[[#This Row],[3-Day Average]],"Buy",IF(表格4[[#This Row],[Close]]&lt;表格4[[#This Row],[3-Day Average]],"Sell",""))</f>
        <v>Buy</v>
      </c>
      <c r="E1743" s="5">
        <f>IF(表格4[[#This Row],[Suggestion]]="Buy",E1742-FLOOR(E1742/表格4[[#This Row],[Close]],1)*表格4[[#This Row],[Close]],IF(表格4[[#This Row],[Suggestion]]="Sell",E1742+F1742*表格4[[#This Row],[Close]],E1742))</f>
        <v>31.390000000043074</v>
      </c>
      <c r="F1743" s="1">
        <f>IF(表格4[[#This Row],[Suggestion]]="Buy",F1742+FLOOR(E1742/表格4[[#This Row],[Close]],1),IF(表格4[[#This Row],[Suggestion]]="Sell",0,F1742))</f>
        <v>1123</v>
      </c>
      <c r="G1743" s="5">
        <f>表格4[[#This Row],[Cash]]+表格4[[#This Row],[Stock Held]]*表格4[[#This Row],[Close]]</f>
        <v>73980.940000000031</v>
      </c>
      <c r="H1743" s="7">
        <f>(表格4[[#This Row],[Close]]-$B$2)/$B$2</f>
        <v>0.46496106785316998</v>
      </c>
      <c r="I1743" s="7">
        <f>(表格4[[#This Row],[Capital]]-$G$2)/$G$2</f>
        <v>-0.26019059999999966</v>
      </c>
    </row>
    <row r="1744" spans="1:9" x14ac:dyDescent="0.25">
      <c r="A1744" s="6">
        <v>41176</v>
      </c>
      <c r="B1744" s="1">
        <v>65.599999999999994</v>
      </c>
      <c r="C1744" s="4">
        <f t="shared" si="27"/>
        <v>65.766666666666666</v>
      </c>
      <c r="D1744" s="1" t="str">
        <f>IF(表格4[[#This Row],[Close]]&gt;表格4[[#This Row],[3-Day Average]],"Buy",IF(表格4[[#This Row],[Close]]&lt;表格4[[#This Row],[3-Day Average]],"Sell",""))</f>
        <v>Sell</v>
      </c>
      <c r="E1744" s="5">
        <f>IF(表格4[[#This Row],[Suggestion]]="Buy",E1743-FLOOR(E1743/表格4[[#This Row],[Close]],1)*表格4[[#This Row],[Close]],IF(表格4[[#This Row],[Suggestion]]="Sell",E1743+F1743*表格4[[#This Row],[Close]],E1743))</f>
        <v>73700.190000000031</v>
      </c>
      <c r="F1744" s="1">
        <f>IF(表格4[[#This Row],[Suggestion]]="Buy",F1743+FLOOR(E1743/表格4[[#This Row],[Close]],1),IF(表格4[[#This Row],[Suggestion]]="Sell",0,F1743))</f>
        <v>0</v>
      </c>
      <c r="G1744" s="5">
        <f>表格4[[#This Row],[Cash]]+表格4[[#This Row],[Stock Held]]*表格4[[#This Row],[Close]]</f>
        <v>73700.190000000031</v>
      </c>
      <c r="H1744" s="7">
        <f>(表格4[[#This Row],[Close]]-$B$2)/$B$2</f>
        <v>0.45939933259176841</v>
      </c>
      <c r="I1744" s="7">
        <f>(表格4[[#This Row],[Capital]]-$G$2)/$G$2</f>
        <v>-0.26299809999999968</v>
      </c>
    </row>
    <row r="1745" spans="1:9" x14ac:dyDescent="0.25">
      <c r="A1745" s="6">
        <v>41177</v>
      </c>
      <c r="B1745" s="1">
        <v>66.099999999999994</v>
      </c>
      <c r="C1745" s="4">
        <f t="shared" si="27"/>
        <v>65.849999999999994</v>
      </c>
      <c r="D1745" s="1" t="str">
        <f>IF(表格4[[#This Row],[Close]]&gt;表格4[[#This Row],[3-Day Average]],"Buy",IF(表格4[[#This Row],[Close]]&lt;表格4[[#This Row],[3-Day Average]],"Sell",""))</f>
        <v>Buy</v>
      </c>
      <c r="E1745" s="5">
        <f>IF(表格4[[#This Row],[Suggestion]]="Buy",E1744-FLOOR(E1744/表格4[[#This Row],[Close]],1)*表格4[[#This Row],[Close]],IF(表格4[[#This Row],[Suggestion]]="Sell",E1744+F1744*表格4[[#This Row],[Close]],E1744))</f>
        <v>64.790000000037253</v>
      </c>
      <c r="F1745" s="1">
        <f>IF(表格4[[#This Row],[Suggestion]]="Buy",F1744+FLOOR(E1744/表格4[[#This Row],[Close]],1),IF(表格4[[#This Row],[Suggestion]]="Sell",0,F1744))</f>
        <v>1114</v>
      </c>
      <c r="G1745" s="5">
        <f>表格4[[#This Row],[Cash]]+表格4[[#This Row],[Stock Held]]*表格4[[#This Row],[Close]]</f>
        <v>73700.190000000031</v>
      </c>
      <c r="H1745" s="7">
        <f>(表格4[[#This Row],[Close]]-$B$2)/$B$2</f>
        <v>0.47052280311457151</v>
      </c>
      <c r="I1745" s="7">
        <f>(表格4[[#This Row],[Capital]]-$G$2)/$G$2</f>
        <v>-0.26299809999999968</v>
      </c>
    </row>
    <row r="1746" spans="1:9" x14ac:dyDescent="0.25">
      <c r="A1746" s="6">
        <v>41178</v>
      </c>
      <c r="B1746" s="1">
        <v>65.349999999999994</v>
      </c>
      <c r="C1746" s="4">
        <f t="shared" si="27"/>
        <v>65.683333333333323</v>
      </c>
      <c r="D1746" s="1" t="str">
        <f>IF(表格4[[#This Row],[Close]]&gt;表格4[[#This Row],[3-Day Average]],"Buy",IF(表格4[[#This Row],[Close]]&lt;表格4[[#This Row],[3-Day Average]],"Sell",""))</f>
        <v>Sell</v>
      </c>
      <c r="E1746" s="5">
        <f>IF(表格4[[#This Row],[Suggestion]]="Buy",E1745-FLOOR(E1745/表格4[[#This Row],[Close]],1)*表格4[[#This Row],[Close]],IF(表格4[[#This Row],[Suggestion]]="Sell",E1745+F1745*表格4[[#This Row],[Close]],E1745))</f>
        <v>72864.690000000031</v>
      </c>
      <c r="F1746" s="1">
        <f>IF(表格4[[#This Row],[Suggestion]]="Buy",F1745+FLOOR(E1745/表格4[[#This Row],[Close]],1),IF(表格4[[#This Row],[Suggestion]]="Sell",0,F1745))</f>
        <v>0</v>
      </c>
      <c r="G1746" s="5">
        <f>表格4[[#This Row],[Cash]]+表格4[[#This Row],[Stock Held]]*表格4[[#This Row],[Close]]</f>
        <v>72864.690000000031</v>
      </c>
      <c r="H1746" s="7">
        <f>(表格4[[#This Row],[Close]]-$B$2)/$B$2</f>
        <v>0.45383759733036688</v>
      </c>
      <c r="I1746" s="7">
        <f>(表格4[[#This Row],[Capital]]-$G$2)/$G$2</f>
        <v>-0.27135309999999968</v>
      </c>
    </row>
    <row r="1747" spans="1:9" x14ac:dyDescent="0.25">
      <c r="A1747" s="6">
        <v>41179</v>
      </c>
      <c r="B1747" s="1">
        <v>65.7</v>
      </c>
      <c r="C1747" s="4">
        <f t="shared" si="27"/>
        <v>65.716666666666654</v>
      </c>
      <c r="D1747" s="1" t="str">
        <f>IF(表格4[[#This Row],[Close]]&gt;表格4[[#This Row],[3-Day Average]],"Buy",IF(表格4[[#This Row],[Close]]&lt;表格4[[#This Row],[3-Day Average]],"Sell",""))</f>
        <v>Sell</v>
      </c>
      <c r="E1747" s="5">
        <f>IF(表格4[[#This Row],[Suggestion]]="Buy",E1746-FLOOR(E1746/表格4[[#This Row],[Close]],1)*表格4[[#This Row],[Close]],IF(表格4[[#This Row],[Suggestion]]="Sell",E1746+F1746*表格4[[#This Row],[Close]],E1746))</f>
        <v>72864.690000000031</v>
      </c>
      <c r="F1747" s="1">
        <f>IF(表格4[[#This Row],[Suggestion]]="Buy",F1746+FLOOR(E1746/表格4[[#This Row],[Close]],1),IF(表格4[[#This Row],[Suggestion]]="Sell",0,F1746))</f>
        <v>0</v>
      </c>
      <c r="G1747" s="5">
        <f>表格4[[#This Row],[Cash]]+表格4[[#This Row],[Stock Held]]*表格4[[#This Row],[Close]]</f>
        <v>72864.690000000031</v>
      </c>
      <c r="H1747" s="7">
        <f>(表格4[[#This Row],[Close]]-$B$2)/$B$2</f>
        <v>0.46162402669632924</v>
      </c>
      <c r="I1747" s="7">
        <f>(表格4[[#This Row],[Capital]]-$G$2)/$G$2</f>
        <v>-0.27135309999999968</v>
      </c>
    </row>
    <row r="1748" spans="1:9" x14ac:dyDescent="0.25">
      <c r="A1748" s="6">
        <v>41180</v>
      </c>
      <c r="B1748" s="1">
        <v>65.900000000000006</v>
      </c>
      <c r="C1748" s="4">
        <f t="shared" si="27"/>
        <v>65.650000000000006</v>
      </c>
      <c r="D1748" s="1" t="str">
        <f>IF(表格4[[#This Row],[Close]]&gt;表格4[[#This Row],[3-Day Average]],"Buy",IF(表格4[[#This Row],[Close]]&lt;表格4[[#This Row],[3-Day Average]],"Sell",""))</f>
        <v>Buy</v>
      </c>
      <c r="E1748" s="5">
        <f>IF(表格4[[#This Row],[Suggestion]]="Buy",E1747-FLOOR(E1747/表格4[[#This Row],[Close]],1)*表格4[[#This Row],[Close]],IF(表格4[[#This Row],[Suggestion]]="Sell",E1747+F1747*表格4[[#This Row],[Close]],E1747))</f>
        <v>45.190000000031432</v>
      </c>
      <c r="F1748" s="1">
        <f>IF(表格4[[#This Row],[Suggestion]]="Buy",F1747+FLOOR(E1747/表格4[[#This Row],[Close]],1),IF(表格4[[#This Row],[Suggestion]]="Sell",0,F1747))</f>
        <v>1105</v>
      </c>
      <c r="G1748" s="5">
        <f>表格4[[#This Row],[Cash]]+表格4[[#This Row],[Stock Held]]*表格4[[#This Row],[Close]]</f>
        <v>72864.690000000031</v>
      </c>
      <c r="H1748" s="7">
        <f>(表格4[[#This Row],[Close]]-$B$2)/$B$2</f>
        <v>0.46607341490545051</v>
      </c>
      <c r="I1748" s="7">
        <f>(表格4[[#This Row],[Capital]]-$G$2)/$G$2</f>
        <v>-0.27135309999999968</v>
      </c>
    </row>
    <row r="1749" spans="1:9" x14ac:dyDescent="0.25">
      <c r="A1749" s="6">
        <v>41183</v>
      </c>
      <c r="B1749" s="1">
        <v>65.900000000000006</v>
      </c>
      <c r="C1749" s="4">
        <f t="shared" si="27"/>
        <v>65.833333333333343</v>
      </c>
      <c r="D1749" s="1" t="str">
        <f>IF(表格4[[#This Row],[Close]]&gt;表格4[[#This Row],[3-Day Average]],"Buy",IF(表格4[[#This Row],[Close]]&lt;表格4[[#This Row],[3-Day Average]],"Sell",""))</f>
        <v>Buy</v>
      </c>
      <c r="E1749" s="5">
        <f>IF(表格4[[#This Row],[Suggestion]]="Buy",E1748-FLOOR(E1748/表格4[[#This Row],[Close]],1)*表格4[[#This Row],[Close]],IF(表格4[[#This Row],[Suggestion]]="Sell",E1748+F1748*表格4[[#This Row],[Close]],E1748))</f>
        <v>45.190000000031432</v>
      </c>
      <c r="F1749" s="1">
        <f>IF(表格4[[#This Row],[Suggestion]]="Buy",F1748+FLOOR(E1748/表格4[[#This Row],[Close]],1),IF(表格4[[#This Row],[Suggestion]]="Sell",0,F1748))</f>
        <v>1105</v>
      </c>
      <c r="G1749" s="5">
        <f>表格4[[#This Row],[Cash]]+表格4[[#This Row],[Stock Held]]*表格4[[#This Row],[Close]]</f>
        <v>72864.690000000031</v>
      </c>
      <c r="H1749" s="7">
        <f>(表格4[[#This Row],[Close]]-$B$2)/$B$2</f>
        <v>0.46607341490545051</v>
      </c>
      <c r="I1749" s="7">
        <f>(表格4[[#This Row],[Capital]]-$G$2)/$G$2</f>
        <v>-0.27135309999999968</v>
      </c>
    </row>
    <row r="1750" spans="1:9" x14ac:dyDescent="0.25">
      <c r="A1750" s="6">
        <v>41184</v>
      </c>
      <c r="B1750" s="1">
        <v>65.900000000000006</v>
      </c>
      <c r="C1750" s="4">
        <f t="shared" si="27"/>
        <v>65.900000000000006</v>
      </c>
      <c r="D1750" s="1" t="str">
        <f>IF(表格4[[#This Row],[Close]]&gt;表格4[[#This Row],[3-Day Average]],"Buy",IF(表格4[[#This Row],[Close]]&lt;表格4[[#This Row],[3-Day Average]],"Sell",""))</f>
        <v/>
      </c>
      <c r="E1750" s="5">
        <f>IF(表格4[[#This Row],[Suggestion]]="Buy",E1749-FLOOR(E1749/表格4[[#This Row],[Close]],1)*表格4[[#This Row],[Close]],IF(表格4[[#This Row],[Suggestion]]="Sell",E1749+F1749*表格4[[#This Row],[Close]],E1749))</f>
        <v>45.190000000031432</v>
      </c>
      <c r="F1750" s="1">
        <f>IF(表格4[[#This Row],[Suggestion]]="Buy",F1749+FLOOR(E1749/表格4[[#This Row],[Close]],1),IF(表格4[[#This Row],[Suggestion]]="Sell",0,F1749))</f>
        <v>1105</v>
      </c>
      <c r="G1750" s="5">
        <f>表格4[[#This Row],[Cash]]+表格4[[#This Row],[Stock Held]]*表格4[[#This Row],[Close]]</f>
        <v>72864.690000000031</v>
      </c>
      <c r="H1750" s="7">
        <f>(表格4[[#This Row],[Close]]-$B$2)/$B$2</f>
        <v>0.46607341490545051</v>
      </c>
      <c r="I1750" s="7">
        <f>(表格4[[#This Row],[Capital]]-$G$2)/$G$2</f>
        <v>-0.27135309999999968</v>
      </c>
    </row>
    <row r="1751" spans="1:9" x14ac:dyDescent="0.25">
      <c r="A1751" s="6">
        <v>41185</v>
      </c>
      <c r="B1751" s="1">
        <v>66.45</v>
      </c>
      <c r="C1751" s="4">
        <f t="shared" si="27"/>
        <v>66.083333333333329</v>
      </c>
      <c r="D1751" s="1" t="str">
        <f>IF(表格4[[#This Row],[Close]]&gt;表格4[[#This Row],[3-Day Average]],"Buy",IF(表格4[[#This Row],[Close]]&lt;表格4[[#This Row],[3-Day Average]],"Sell",""))</f>
        <v>Buy</v>
      </c>
      <c r="E1751" s="5">
        <f>IF(表格4[[#This Row],[Suggestion]]="Buy",E1750-FLOOR(E1750/表格4[[#This Row],[Close]],1)*表格4[[#This Row],[Close]],IF(表格4[[#This Row],[Suggestion]]="Sell",E1750+F1750*表格4[[#This Row],[Close]],E1750))</f>
        <v>45.190000000031432</v>
      </c>
      <c r="F1751" s="1">
        <f>IF(表格4[[#This Row],[Suggestion]]="Buy",F1750+FLOOR(E1750/表格4[[#This Row],[Close]],1),IF(表格4[[#This Row],[Suggestion]]="Sell",0,F1750))</f>
        <v>1105</v>
      </c>
      <c r="G1751" s="5">
        <f>表格4[[#This Row],[Cash]]+表格4[[#This Row],[Stock Held]]*表格4[[#This Row],[Close]]</f>
        <v>73472.440000000031</v>
      </c>
      <c r="H1751" s="7">
        <f>(表格4[[#This Row],[Close]]-$B$2)/$B$2</f>
        <v>0.47830923248053392</v>
      </c>
      <c r="I1751" s="7">
        <f>(表格4[[#This Row],[Capital]]-$G$2)/$G$2</f>
        <v>-0.26527559999999967</v>
      </c>
    </row>
    <row r="1752" spans="1:9" x14ac:dyDescent="0.25">
      <c r="A1752" s="6">
        <v>41186</v>
      </c>
      <c r="B1752" s="1">
        <v>65.95</v>
      </c>
      <c r="C1752" s="4">
        <f t="shared" si="27"/>
        <v>66.100000000000009</v>
      </c>
      <c r="D1752" s="1" t="str">
        <f>IF(表格4[[#This Row],[Close]]&gt;表格4[[#This Row],[3-Day Average]],"Buy",IF(表格4[[#This Row],[Close]]&lt;表格4[[#This Row],[3-Day Average]],"Sell",""))</f>
        <v>Sell</v>
      </c>
      <c r="E1752" s="5">
        <f>IF(表格4[[#This Row],[Suggestion]]="Buy",E1751-FLOOR(E1751/表格4[[#This Row],[Close]],1)*表格4[[#This Row],[Close]],IF(表格4[[#This Row],[Suggestion]]="Sell",E1751+F1751*表格4[[#This Row],[Close]],E1751))</f>
        <v>72919.940000000031</v>
      </c>
      <c r="F1752" s="1">
        <f>IF(表格4[[#This Row],[Suggestion]]="Buy",F1751+FLOOR(E1751/表格4[[#This Row],[Close]],1),IF(表格4[[#This Row],[Suggestion]]="Sell",0,F1751))</f>
        <v>0</v>
      </c>
      <c r="G1752" s="5">
        <f>表格4[[#This Row],[Cash]]+表格4[[#This Row],[Stock Held]]*表格4[[#This Row],[Close]]</f>
        <v>72919.940000000031</v>
      </c>
      <c r="H1752" s="7">
        <f>(表格4[[#This Row],[Close]]-$B$2)/$B$2</f>
        <v>0.46718576195773076</v>
      </c>
      <c r="I1752" s="7">
        <f>(表格4[[#This Row],[Capital]]-$G$2)/$G$2</f>
        <v>-0.27080059999999967</v>
      </c>
    </row>
    <row r="1753" spans="1:9" x14ac:dyDescent="0.25">
      <c r="A1753" s="6">
        <v>41187</v>
      </c>
      <c r="B1753" s="1">
        <v>65.95</v>
      </c>
      <c r="C1753" s="4">
        <f t="shared" si="27"/>
        <v>66.116666666666674</v>
      </c>
      <c r="D1753" s="1" t="str">
        <f>IF(表格4[[#This Row],[Close]]&gt;表格4[[#This Row],[3-Day Average]],"Buy",IF(表格4[[#This Row],[Close]]&lt;表格4[[#This Row],[3-Day Average]],"Sell",""))</f>
        <v>Sell</v>
      </c>
      <c r="E1753" s="5">
        <f>IF(表格4[[#This Row],[Suggestion]]="Buy",E1752-FLOOR(E1752/表格4[[#This Row],[Close]],1)*表格4[[#This Row],[Close]],IF(表格4[[#This Row],[Suggestion]]="Sell",E1752+F1752*表格4[[#This Row],[Close]],E1752))</f>
        <v>72919.940000000031</v>
      </c>
      <c r="F1753" s="1">
        <f>IF(表格4[[#This Row],[Suggestion]]="Buy",F1752+FLOOR(E1752/表格4[[#This Row],[Close]],1),IF(表格4[[#This Row],[Suggestion]]="Sell",0,F1752))</f>
        <v>0</v>
      </c>
      <c r="G1753" s="5">
        <f>表格4[[#This Row],[Cash]]+表格4[[#This Row],[Stock Held]]*表格4[[#This Row],[Close]]</f>
        <v>72919.940000000031</v>
      </c>
      <c r="H1753" s="7">
        <f>(表格4[[#This Row],[Close]]-$B$2)/$B$2</f>
        <v>0.46718576195773076</v>
      </c>
      <c r="I1753" s="7">
        <f>(表格4[[#This Row],[Capital]]-$G$2)/$G$2</f>
        <v>-0.27080059999999967</v>
      </c>
    </row>
    <row r="1754" spans="1:9" x14ac:dyDescent="0.25">
      <c r="A1754" s="6">
        <v>41190</v>
      </c>
      <c r="B1754" s="1">
        <v>65.849999999999994</v>
      </c>
      <c r="C1754" s="4">
        <f t="shared" si="27"/>
        <v>65.916666666666671</v>
      </c>
      <c r="D1754" s="1" t="str">
        <f>IF(表格4[[#This Row],[Close]]&gt;表格4[[#This Row],[3-Day Average]],"Buy",IF(表格4[[#This Row],[Close]]&lt;表格4[[#This Row],[3-Day Average]],"Sell",""))</f>
        <v>Sell</v>
      </c>
      <c r="E1754" s="5">
        <f>IF(表格4[[#This Row],[Suggestion]]="Buy",E1753-FLOOR(E1753/表格4[[#This Row],[Close]],1)*表格4[[#This Row],[Close]],IF(表格4[[#This Row],[Suggestion]]="Sell",E1753+F1753*表格4[[#This Row],[Close]],E1753))</f>
        <v>72919.940000000031</v>
      </c>
      <c r="F1754" s="1">
        <f>IF(表格4[[#This Row],[Suggestion]]="Buy",F1753+FLOOR(E1753/表格4[[#This Row],[Close]],1),IF(表格4[[#This Row],[Suggestion]]="Sell",0,F1753))</f>
        <v>0</v>
      </c>
      <c r="G1754" s="5">
        <f>表格4[[#This Row],[Cash]]+表格4[[#This Row],[Stock Held]]*表格4[[#This Row],[Close]]</f>
        <v>72919.940000000031</v>
      </c>
      <c r="H1754" s="7">
        <f>(表格4[[#This Row],[Close]]-$B$2)/$B$2</f>
        <v>0.46496106785316998</v>
      </c>
      <c r="I1754" s="7">
        <f>(表格4[[#This Row],[Capital]]-$G$2)/$G$2</f>
        <v>-0.27080059999999967</v>
      </c>
    </row>
    <row r="1755" spans="1:9" x14ac:dyDescent="0.25">
      <c r="A1755" s="6">
        <v>41191</v>
      </c>
      <c r="B1755" s="1">
        <v>66.150000000000006</v>
      </c>
      <c r="C1755" s="4">
        <f t="shared" si="27"/>
        <v>65.983333333333334</v>
      </c>
      <c r="D1755" s="1" t="str">
        <f>IF(表格4[[#This Row],[Close]]&gt;表格4[[#This Row],[3-Day Average]],"Buy",IF(表格4[[#This Row],[Close]]&lt;表格4[[#This Row],[3-Day Average]],"Sell",""))</f>
        <v>Buy</v>
      </c>
      <c r="E1755" s="5">
        <f>IF(表格4[[#This Row],[Suggestion]]="Buy",E1754-FLOOR(E1754/表格4[[#This Row],[Close]],1)*表格4[[#This Row],[Close]],IF(表格4[[#This Row],[Suggestion]]="Sell",E1754+F1754*表格4[[#This Row],[Close]],E1754))</f>
        <v>22.640000000028522</v>
      </c>
      <c r="F1755" s="1">
        <f>IF(表格4[[#This Row],[Suggestion]]="Buy",F1754+FLOOR(E1754/表格4[[#This Row],[Close]],1),IF(表格4[[#This Row],[Suggestion]]="Sell",0,F1754))</f>
        <v>1102</v>
      </c>
      <c r="G1755" s="5">
        <f>表格4[[#This Row],[Cash]]+表格4[[#This Row],[Stock Held]]*表格4[[#This Row],[Close]]</f>
        <v>72919.940000000031</v>
      </c>
      <c r="H1755" s="7">
        <f>(表格4[[#This Row],[Close]]-$B$2)/$B$2</f>
        <v>0.47163515016685209</v>
      </c>
      <c r="I1755" s="7">
        <f>(表格4[[#This Row],[Capital]]-$G$2)/$G$2</f>
        <v>-0.27080059999999967</v>
      </c>
    </row>
    <row r="1756" spans="1:9" x14ac:dyDescent="0.25">
      <c r="A1756" s="6">
        <v>41192</v>
      </c>
      <c r="B1756" s="1">
        <v>66</v>
      </c>
      <c r="C1756" s="4">
        <f t="shared" si="27"/>
        <v>66</v>
      </c>
      <c r="D1756" s="1" t="str">
        <f>IF(表格4[[#This Row],[Close]]&gt;表格4[[#This Row],[3-Day Average]],"Buy",IF(表格4[[#This Row],[Close]]&lt;表格4[[#This Row],[3-Day Average]],"Sell",""))</f>
        <v/>
      </c>
      <c r="E1756" s="5">
        <f>IF(表格4[[#This Row],[Suggestion]]="Buy",E1755-FLOOR(E1755/表格4[[#This Row],[Close]],1)*表格4[[#This Row],[Close]],IF(表格4[[#This Row],[Suggestion]]="Sell",E1755+F1755*表格4[[#This Row],[Close]],E1755))</f>
        <v>22.640000000028522</v>
      </c>
      <c r="F1756" s="1">
        <f>IF(表格4[[#This Row],[Suggestion]]="Buy",F1755+FLOOR(E1755/表格4[[#This Row],[Close]],1),IF(表格4[[#This Row],[Suggestion]]="Sell",0,F1755))</f>
        <v>1102</v>
      </c>
      <c r="G1756" s="5">
        <f>表格4[[#This Row],[Cash]]+表格4[[#This Row],[Stock Held]]*表格4[[#This Row],[Close]]</f>
        <v>72754.640000000029</v>
      </c>
      <c r="H1756" s="7">
        <f>(表格4[[#This Row],[Close]]-$B$2)/$B$2</f>
        <v>0.46829810901001101</v>
      </c>
      <c r="I1756" s="7">
        <f>(表格4[[#This Row],[Capital]]-$G$2)/$G$2</f>
        <v>-0.27245359999999974</v>
      </c>
    </row>
    <row r="1757" spans="1:9" x14ac:dyDescent="0.25">
      <c r="A1757" s="6">
        <v>41193</v>
      </c>
      <c r="B1757" s="1">
        <v>65.150000000000006</v>
      </c>
      <c r="C1757" s="4">
        <f t="shared" si="27"/>
        <v>65.766666666666666</v>
      </c>
      <c r="D1757" s="1" t="str">
        <f>IF(表格4[[#This Row],[Close]]&gt;表格4[[#This Row],[3-Day Average]],"Buy",IF(表格4[[#This Row],[Close]]&lt;表格4[[#This Row],[3-Day Average]],"Sell",""))</f>
        <v>Sell</v>
      </c>
      <c r="E1757" s="5">
        <f>IF(表格4[[#This Row],[Suggestion]]="Buy",E1756-FLOOR(E1756/表格4[[#This Row],[Close]],1)*表格4[[#This Row],[Close]],IF(表格4[[#This Row],[Suggestion]]="Sell",E1756+F1756*表格4[[#This Row],[Close]],E1756))</f>
        <v>71817.940000000031</v>
      </c>
      <c r="F1757" s="1">
        <f>IF(表格4[[#This Row],[Suggestion]]="Buy",F1756+FLOOR(E1756/表格4[[#This Row],[Close]],1),IF(表格4[[#This Row],[Suggestion]]="Sell",0,F1756))</f>
        <v>0</v>
      </c>
      <c r="G1757" s="5">
        <f>表格4[[#This Row],[Cash]]+表格4[[#This Row],[Stock Held]]*表格4[[#This Row],[Close]]</f>
        <v>71817.940000000031</v>
      </c>
      <c r="H1757" s="7">
        <f>(表格4[[#This Row],[Close]]-$B$2)/$B$2</f>
        <v>0.44938820912124589</v>
      </c>
      <c r="I1757" s="7">
        <f>(表格4[[#This Row],[Capital]]-$G$2)/$G$2</f>
        <v>-0.2818205999999997</v>
      </c>
    </row>
    <row r="1758" spans="1:9" x14ac:dyDescent="0.25">
      <c r="A1758" s="6">
        <v>41194</v>
      </c>
      <c r="B1758" s="1">
        <v>65.2</v>
      </c>
      <c r="C1758" s="4">
        <f t="shared" si="27"/>
        <v>65.45</v>
      </c>
      <c r="D1758" s="1" t="str">
        <f>IF(表格4[[#This Row],[Close]]&gt;表格4[[#This Row],[3-Day Average]],"Buy",IF(表格4[[#This Row],[Close]]&lt;表格4[[#This Row],[3-Day Average]],"Sell",""))</f>
        <v>Sell</v>
      </c>
      <c r="E1758" s="5">
        <f>IF(表格4[[#This Row],[Suggestion]]="Buy",E1757-FLOOR(E1757/表格4[[#This Row],[Close]],1)*表格4[[#This Row],[Close]],IF(表格4[[#This Row],[Suggestion]]="Sell",E1757+F1757*表格4[[#This Row],[Close]],E1757))</f>
        <v>71817.940000000031</v>
      </c>
      <c r="F1758" s="1">
        <f>IF(表格4[[#This Row],[Suggestion]]="Buy",F1757+FLOOR(E1757/表格4[[#This Row],[Close]],1),IF(表格4[[#This Row],[Suggestion]]="Sell",0,F1757))</f>
        <v>0</v>
      </c>
      <c r="G1758" s="5">
        <f>表格4[[#This Row],[Cash]]+表格4[[#This Row],[Stock Held]]*表格4[[#This Row],[Close]]</f>
        <v>71817.940000000031</v>
      </c>
      <c r="H1758" s="7">
        <f>(表格4[[#This Row],[Close]]-$B$2)/$B$2</f>
        <v>0.45050055617352613</v>
      </c>
      <c r="I1758" s="7">
        <f>(表格4[[#This Row],[Capital]]-$G$2)/$G$2</f>
        <v>-0.2818205999999997</v>
      </c>
    </row>
    <row r="1759" spans="1:9" x14ac:dyDescent="0.25">
      <c r="A1759" s="6">
        <v>41197</v>
      </c>
      <c r="B1759" s="1">
        <v>65.2</v>
      </c>
      <c r="C1759" s="4">
        <f t="shared" si="27"/>
        <v>65.183333333333337</v>
      </c>
      <c r="D1759" s="1" t="str">
        <f>IF(表格4[[#This Row],[Close]]&gt;表格4[[#This Row],[3-Day Average]],"Buy",IF(表格4[[#This Row],[Close]]&lt;表格4[[#This Row],[3-Day Average]],"Sell",""))</f>
        <v>Buy</v>
      </c>
      <c r="E1759" s="5">
        <f>IF(表格4[[#This Row],[Suggestion]]="Buy",E1758-FLOOR(E1758/表格4[[#This Row],[Close]],1)*表格4[[#This Row],[Close]],IF(表格4[[#This Row],[Suggestion]]="Sell",E1758+F1758*表格4[[#This Row],[Close]],E1758))</f>
        <v>32.740000000034343</v>
      </c>
      <c r="F1759" s="1">
        <f>IF(表格4[[#This Row],[Suggestion]]="Buy",F1758+FLOOR(E1758/表格4[[#This Row],[Close]],1),IF(表格4[[#This Row],[Suggestion]]="Sell",0,F1758))</f>
        <v>1101</v>
      </c>
      <c r="G1759" s="5">
        <f>表格4[[#This Row],[Cash]]+表格4[[#This Row],[Stock Held]]*表格4[[#This Row],[Close]]</f>
        <v>71817.940000000031</v>
      </c>
      <c r="H1759" s="7">
        <f>(表格4[[#This Row],[Close]]-$B$2)/$B$2</f>
        <v>0.45050055617352613</v>
      </c>
      <c r="I1759" s="7">
        <f>(表格4[[#This Row],[Capital]]-$G$2)/$G$2</f>
        <v>-0.2818205999999997</v>
      </c>
    </row>
    <row r="1760" spans="1:9" x14ac:dyDescent="0.25">
      <c r="A1760" s="6">
        <v>41198</v>
      </c>
      <c r="B1760" s="1">
        <v>65.45</v>
      </c>
      <c r="C1760" s="4">
        <f t="shared" si="27"/>
        <v>65.283333333333346</v>
      </c>
      <c r="D1760" s="1" t="str">
        <f>IF(表格4[[#This Row],[Close]]&gt;表格4[[#This Row],[3-Day Average]],"Buy",IF(表格4[[#This Row],[Close]]&lt;表格4[[#This Row],[3-Day Average]],"Sell",""))</f>
        <v>Buy</v>
      </c>
      <c r="E1760" s="5">
        <f>IF(表格4[[#This Row],[Suggestion]]="Buy",E1759-FLOOR(E1759/表格4[[#This Row],[Close]],1)*表格4[[#This Row],[Close]],IF(表格4[[#This Row],[Suggestion]]="Sell",E1759+F1759*表格4[[#This Row],[Close]],E1759))</f>
        <v>32.740000000034343</v>
      </c>
      <c r="F1760" s="1">
        <f>IF(表格4[[#This Row],[Suggestion]]="Buy",F1759+FLOOR(E1759/表格4[[#This Row],[Close]],1),IF(表格4[[#This Row],[Suggestion]]="Sell",0,F1759))</f>
        <v>1101</v>
      </c>
      <c r="G1760" s="5">
        <f>表格4[[#This Row],[Cash]]+表格4[[#This Row],[Stock Held]]*表格4[[#This Row],[Close]]</f>
        <v>72093.190000000031</v>
      </c>
      <c r="H1760" s="7">
        <f>(表格4[[#This Row],[Close]]-$B$2)/$B$2</f>
        <v>0.45606229143492766</v>
      </c>
      <c r="I1760" s="7">
        <f>(表格4[[#This Row],[Capital]]-$G$2)/$G$2</f>
        <v>-0.27906809999999971</v>
      </c>
    </row>
    <row r="1761" spans="1:9" x14ac:dyDescent="0.25">
      <c r="A1761" s="6">
        <v>41199</v>
      </c>
      <c r="B1761" s="1">
        <v>65.45</v>
      </c>
      <c r="C1761" s="4">
        <f t="shared" si="27"/>
        <v>65.366666666666674</v>
      </c>
      <c r="D1761" s="1" t="str">
        <f>IF(表格4[[#This Row],[Close]]&gt;表格4[[#This Row],[3-Day Average]],"Buy",IF(表格4[[#This Row],[Close]]&lt;表格4[[#This Row],[3-Day Average]],"Sell",""))</f>
        <v>Buy</v>
      </c>
      <c r="E1761" s="5">
        <f>IF(表格4[[#This Row],[Suggestion]]="Buy",E1760-FLOOR(E1760/表格4[[#This Row],[Close]],1)*表格4[[#This Row],[Close]],IF(表格4[[#This Row],[Suggestion]]="Sell",E1760+F1760*表格4[[#This Row],[Close]],E1760))</f>
        <v>32.740000000034343</v>
      </c>
      <c r="F1761" s="1">
        <f>IF(表格4[[#This Row],[Suggestion]]="Buy",F1760+FLOOR(E1760/表格4[[#This Row],[Close]],1),IF(表格4[[#This Row],[Suggestion]]="Sell",0,F1760))</f>
        <v>1101</v>
      </c>
      <c r="G1761" s="5">
        <f>表格4[[#This Row],[Cash]]+表格4[[#This Row],[Stock Held]]*表格4[[#This Row],[Close]]</f>
        <v>72093.190000000031</v>
      </c>
      <c r="H1761" s="7">
        <f>(表格4[[#This Row],[Close]]-$B$2)/$B$2</f>
        <v>0.45606229143492766</v>
      </c>
      <c r="I1761" s="7">
        <f>(表格4[[#This Row],[Capital]]-$G$2)/$G$2</f>
        <v>-0.27906809999999971</v>
      </c>
    </row>
    <row r="1762" spans="1:9" x14ac:dyDescent="0.25">
      <c r="A1762" s="6">
        <v>41200</v>
      </c>
      <c r="B1762" s="1">
        <v>65.599999999999994</v>
      </c>
      <c r="C1762" s="4">
        <f t="shared" si="27"/>
        <v>65.5</v>
      </c>
      <c r="D1762" s="1" t="str">
        <f>IF(表格4[[#This Row],[Close]]&gt;表格4[[#This Row],[3-Day Average]],"Buy",IF(表格4[[#This Row],[Close]]&lt;表格4[[#This Row],[3-Day Average]],"Sell",""))</f>
        <v>Buy</v>
      </c>
      <c r="E1762" s="5">
        <f>IF(表格4[[#This Row],[Suggestion]]="Buy",E1761-FLOOR(E1761/表格4[[#This Row],[Close]],1)*表格4[[#This Row],[Close]],IF(表格4[[#This Row],[Suggestion]]="Sell",E1761+F1761*表格4[[#This Row],[Close]],E1761))</f>
        <v>32.740000000034343</v>
      </c>
      <c r="F1762" s="1">
        <f>IF(表格4[[#This Row],[Suggestion]]="Buy",F1761+FLOOR(E1761/表格4[[#This Row],[Close]],1),IF(表格4[[#This Row],[Suggestion]]="Sell",0,F1761))</f>
        <v>1101</v>
      </c>
      <c r="G1762" s="5">
        <f>表格4[[#This Row],[Cash]]+表格4[[#This Row],[Stock Held]]*表格4[[#This Row],[Close]]</f>
        <v>72258.340000000026</v>
      </c>
      <c r="H1762" s="7">
        <f>(表格4[[#This Row],[Close]]-$B$2)/$B$2</f>
        <v>0.45939933259176841</v>
      </c>
      <c r="I1762" s="7">
        <f>(表格4[[#This Row],[Capital]]-$G$2)/$G$2</f>
        <v>-0.27741659999999974</v>
      </c>
    </row>
    <row r="1763" spans="1:9" x14ac:dyDescent="0.25">
      <c r="A1763" s="6">
        <v>41201</v>
      </c>
      <c r="B1763" s="1">
        <v>65.599999999999994</v>
      </c>
      <c r="C1763" s="4">
        <f t="shared" si="27"/>
        <v>65.55</v>
      </c>
      <c r="D1763" s="1" t="str">
        <f>IF(表格4[[#This Row],[Close]]&gt;表格4[[#This Row],[3-Day Average]],"Buy",IF(表格4[[#This Row],[Close]]&lt;表格4[[#This Row],[3-Day Average]],"Sell",""))</f>
        <v>Buy</v>
      </c>
      <c r="E1763" s="5">
        <f>IF(表格4[[#This Row],[Suggestion]]="Buy",E1762-FLOOR(E1762/表格4[[#This Row],[Close]],1)*表格4[[#This Row],[Close]],IF(表格4[[#This Row],[Suggestion]]="Sell",E1762+F1762*表格4[[#This Row],[Close]],E1762))</f>
        <v>32.740000000034343</v>
      </c>
      <c r="F1763" s="1">
        <f>IF(表格4[[#This Row],[Suggestion]]="Buy",F1762+FLOOR(E1762/表格4[[#This Row],[Close]],1),IF(表格4[[#This Row],[Suggestion]]="Sell",0,F1762))</f>
        <v>1101</v>
      </c>
      <c r="G1763" s="5">
        <f>表格4[[#This Row],[Cash]]+表格4[[#This Row],[Stock Held]]*表格4[[#This Row],[Close]]</f>
        <v>72258.340000000026</v>
      </c>
      <c r="H1763" s="7">
        <f>(表格4[[#This Row],[Close]]-$B$2)/$B$2</f>
        <v>0.45939933259176841</v>
      </c>
      <c r="I1763" s="7">
        <f>(表格4[[#This Row],[Capital]]-$G$2)/$G$2</f>
        <v>-0.27741659999999974</v>
      </c>
    </row>
    <row r="1764" spans="1:9" x14ac:dyDescent="0.25">
      <c r="A1764" s="6">
        <v>41204</v>
      </c>
      <c r="B1764" s="1">
        <v>65.599999999999994</v>
      </c>
      <c r="C1764" s="4">
        <f t="shared" si="27"/>
        <v>65.599999999999994</v>
      </c>
      <c r="D1764" s="1" t="str">
        <f>IF(表格4[[#This Row],[Close]]&gt;表格4[[#This Row],[3-Day Average]],"Buy",IF(表格4[[#This Row],[Close]]&lt;表格4[[#This Row],[3-Day Average]],"Sell",""))</f>
        <v/>
      </c>
      <c r="E1764" s="5">
        <f>IF(表格4[[#This Row],[Suggestion]]="Buy",E1763-FLOOR(E1763/表格4[[#This Row],[Close]],1)*表格4[[#This Row],[Close]],IF(表格4[[#This Row],[Suggestion]]="Sell",E1763+F1763*表格4[[#This Row],[Close]],E1763))</f>
        <v>32.740000000034343</v>
      </c>
      <c r="F1764" s="1">
        <f>IF(表格4[[#This Row],[Suggestion]]="Buy",F1763+FLOOR(E1763/表格4[[#This Row],[Close]],1),IF(表格4[[#This Row],[Suggestion]]="Sell",0,F1763))</f>
        <v>1101</v>
      </c>
      <c r="G1764" s="5">
        <f>表格4[[#This Row],[Cash]]+表格4[[#This Row],[Stock Held]]*表格4[[#This Row],[Close]]</f>
        <v>72258.340000000026</v>
      </c>
      <c r="H1764" s="7">
        <f>(表格4[[#This Row],[Close]]-$B$2)/$B$2</f>
        <v>0.45939933259176841</v>
      </c>
      <c r="I1764" s="7">
        <f>(表格4[[#This Row],[Capital]]-$G$2)/$G$2</f>
        <v>-0.27741659999999974</v>
      </c>
    </row>
    <row r="1765" spans="1:9" x14ac:dyDescent="0.25">
      <c r="A1765" s="6">
        <v>41205</v>
      </c>
      <c r="B1765" s="1">
        <v>65.599999999999994</v>
      </c>
      <c r="C1765" s="4">
        <f t="shared" si="27"/>
        <v>65.599999999999994</v>
      </c>
      <c r="D1765" s="1" t="str">
        <f>IF(表格4[[#This Row],[Close]]&gt;表格4[[#This Row],[3-Day Average]],"Buy",IF(表格4[[#This Row],[Close]]&lt;表格4[[#This Row],[3-Day Average]],"Sell",""))</f>
        <v/>
      </c>
      <c r="E1765" s="5">
        <f>IF(表格4[[#This Row],[Suggestion]]="Buy",E1764-FLOOR(E1764/表格4[[#This Row],[Close]],1)*表格4[[#This Row],[Close]],IF(表格4[[#This Row],[Suggestion]]="Sell",E1764+F1764*表格4[[#This Row],[Close]],E1764))</f>
        <v>32.740000000034343</v>
      </c>
      <c r="F1765" s="1">
        <f>IF(表格4[[#This Row],[Suggestion]]="Buy",F1764+FLOOR(E1764/表格4[[#This Row],[Close]],1),IF(表格4[[#This Row],[Suggestion]]="Sell",0,F1764))</f>
        <v>1101</v>
      </c>
      <c r="G1765" s="5">
        <f>表格4[[#This Row],[Cash]]+表格4[[#This Row],[Stock Held]]*表格4[[#This Row],[Close]]</f>
        <v>72258.340000000026</v>
      </c>
      <c r="H1765" s="7">
        <f>(表格4[[#This Row],[Close]]-$B$2)/$B$2</f>
        <v>0.45939933259176841</v>
      </c>
      <c r="I1765" s="7">
        <f>(表格4[[#This Row],[Capital]]-$G$2)/$G$2</f>
        <v>-0.27741659999999974</v>
      </c>
    </row>
    <row r="1766" spans="1:9" x14ac:dyDescent="0.25">
      <c r="A1766" s="6">
        <v>41206</v>
      </c>
      <c r="B1766" s="1">
        <v>66</v>
      </c>
      <c r="C1766" s="4">
        <f t="shared" si="27"/>
        <v>65.733333333333334</v>
      </c>
      <c r="D1766" s="1" t="str">
        <f>IF(表格4[[#This Row],[Close]]&gt;表格4[[#This Row],[3-Day Average]],"Buy",IF(表格4[[#This Row],[Close]]&lt;表格4[[#This Row],[3-Day Average]],"Sell",""))</f>
        <v>Buy</v>
      </c>
      <c r="E1766" s="5">
        <f>IF(表格4[[#This Row],[Suggestion]]="Buy",E1765-FLOOR(E1765/表格4[[#This Row],[Close]],1)*表格4[[#This Row],[Close]],IF(表格4[[#This Row],[Suggestion]]="Sell",E1765+F1765*表格4[[#This Row],[Close]],E1765))</f>
        <v>32.740000000034343</v>
      </c>
      <c r="F1766" s="1">
        <f>IF(表格4[[#This Row],[Suggestion]]="Buy",F1765+FLOOR(E1765/表格4[[#This Row],[Close]],1),IF(表格4[[#This Row],[Suggestion]]="Sell",0,F1765))</f>
        <v>1101</v>
      </c>
      <c r="G1766" s="5">
        <f>表格4[[#This Row],[Cash]]+表格4[[#This Row],[Stock Held]]*表格4[[#This Row],[Close]]</f>
        <v>72698.740000000034</v>
      </c>
      <c r="H1766" s="7">
        <f>(表格4[[#This Row],[Close]]-$B$2)/$B$2</f>
        <v>0.46829810901001101</v>
      </c>
      <c r="I1766" s="7">
        <f>(表格4[[#This Row],[Capital]]-$G$2)/$G$2</f>
        <v>-0.27301259999999966</v>
      </c>
    </row>
    <row r="1767" spans="1:9" x14ac:dyDescent="0.25">
      <c r="A1767" s="6">
        <v>41207</v>
      </c>
      <c r="B1767" s="1">
        <v>66.2</v>
      </c>
      <c r="C1767" s="4">
        <f t="shared" si="27"/>
        <v>65.933333333333337</v>
      </c>
      <c r="D1767" s="1" t="str">
        <f>IF(表格4[[#This Row],[Close]]&gt;表格4[[#This Row],[3-Day Average]],"Buy",IF(表格4[[#This Row],[Close]]&lt;表格4[[#This Row],[3-Day Average]],"Sell",""))</f>
        <v>Buy</v>
      </c>
      <c r="E1767" s="5">
        <f>IF(表格4[[#This Row],[Suggestion]]="Buy",E1766-FLOOR(E1766/表格4[[#This Row],[Close]],1)*表格4[[#This Row],[Close]],IF(表格4[[#This Row],[Suggestion]]="Sell",E1766+F1766*表格4[[#This Row],[Close]],E1766))</f>
        <v>32.740000000034343</v>
      </c>
      <c r="F1767" s="1">
        <f>IF(表格4[[#This Row],[Suggestion]]="Buy",F1766+FLOOR(E1766/表格4[[#This Row],[Close]],1),IF(表格4[[#This Row],[Suggestion]]="Sell",0,F1766))</f>
        <v>1101</v>
      </c>
      <c r="G1767" s="5">
        <f>表格4[[#This Row],[Cash]]+表格4[[#This Row],[Stock Held]]*表格4[[#This Row],[Close]]</f>
        <v>72918.940000000031</v>
      </c>
      <c r="H1767" s="7">
        <f>(表格4[[#This Row],[Close]]-$B$2)/$B$2</f>
        <v>0.47274749721913234</v>
      </c>
      <c r="I1767" s="7">
        <f>(表格4[[#This Row],[Capital]]-$G$2)/$G$2</f>
        <v>-0.27081059999999968</v>
      </c>
    </row>
    <row r="1768" spans="1:9" x14ac:dyDescent="0.25">
      <c r="A1768" s="6">
        <v>41208</v>
      </c>
      <c r="B1768" s="1">
        <v>66</v>
      </c>
      <c r="C1768" s="4">
        <f t="shared" si="27"/>
        <v>66.066666666666663</v>
      </c>
      <c r="D1768" s="1" t="str">
        <f>IF(表格4[[#This Row],[Close]]&gt;表格4[[#This Row],[3-Day Average]],"Buy",IF(表格4[[#This Row],[Close]]&lt;表格4[[#This Row],[3-Day Average]],"Sell",""))</f>
        <v>Sell</v>
      </c>
      <c r="E1768" s="5">
        <f>IF(表格4[[#This Row],[Suggestion]]="Buy",E1767-FLOOR(E1767/表格4[[#This Row],[Close]],1)*表格4[[#This Row],[Close]],IF(表格4[[#This Row],[Suggestion]]="Sell",E1767+F1767*表格4[[#This Row],[Close]],E1767))</f>
        <v>72698.740000000034</v>
      </c>
      <c r="F1768" s="1">
        <f>IF(表格4[[#This Row],[Suggestion]]="Buy",F1767+FLOOR(E1767/表格4[[#This Row],[Close]],1),IF(表格4[[#This Row],[Suggestion]]="Sell",0,F1767))</f>
        <v>0</v>
      </c>
      <c r="G1768" s="5">
        <f>表格4[[#This Row],[Cash]]+表格4[[#This Row],[Stock Held]]*表格4[[#This Row],[Close]]</f>
        <v>72698.740000000034</v>
      </c>
      <c r="H1768" s="7">
        <f>(表格4[[#This Row],[Close]]-$B$2)/$B$2</f>
        <v>0.46829810901001101</v>
      </c>
      <c r="I1768" s="7">
        <f>(表格4[[#This Row],[Capital]]-$G$2)/$G$2</f>
        <v>-0.27301259999999966</v>
      </c>
    </row>
    <row r="1769" spans="1:9" x14ac:dyDescent="0.25">
      <c r="A1769" s="6">
        <v>41211</v>
      </c>
      <c r="B1769" s="1">
        <v>65.95</v>
      </c>
      <c r="C1769" s="4">
        <f t="shared" si="27"/>
        <v>66.05</v>
      </c>
      <c r="D1769" s="1" t="str">
        <f>IF(表格4[[#This Row],[Close]]&gt;表格4[[#This Row],[3-Day Average]],"Buy",IF(表格4[[#This Row],[Close]]&lt;表格4[[#This Row],[3-Day Average]],"Sell",""))</f>
        <v>Sell</v>
      </c>
      <c r="E1769" s="5">
        <f>IF(表格4[[#This Row],[Suggestion]]="Buy",E1768-FLOOR(E1768/表格4[[#This Row],[Close]],1)*表格4[[#This Row],[Close]],IF(表格4[[#This Row],[Suggestion]]="Sell",E1768+F1768*表格4[[#This Row],[Close]],E1768))</f>
        <v>72698.740000000034</v>
      </c>
      <c r="F1769" s="1">
        <f>IF(表格4[[#This Row],[Suggestion]]="Buy",F1768+FLOOR(E1768/表格4[[#This Row],[Close]],1),IF(表格4[[#This Row],[Suggestion]]="Sell",0,F1768))</f>
        <v>0</v>
      </c>
      <c r="G1769" s="5">
        <f>表格4[[#This Row],[Cash]]+表格4[[#This Row],[Stock Held]]*表格4[[#This Row],[Close]]</f>
        <v>72698.740000000034</v>
      </c>
      <c r="H1769" s="7">
        <f>(表格4[[#This Row],[Close]]-$B$2)/$B$2</f>
        <v>0.46718576195773076</v>
      </c>
      <c r="I1769" s="7">
        <f>(表格4[[#This Row],[Capital]]-$G$2)/$G$2</f>
        <v>-0.27301259999999966</v>
      </c>
    </row>
    <row r="1770" spans="1:9" x14ac:dyDescent="0.25">
      <c r="A1770" s="6">
        <v>41212</v>
      </c>
      <c r="B1770" s="1">
        <v>66.05</v>
      </c>
      <c r="C1770" s="4">
        <f t="shared" si="27"/>
        <v>66</v>
      </c>
      <c r="D1770" s="1" t="str">
        <f>IF(表格4[[#This Row],[Close]]&gt;表格4[[#This Row],[3-Day Average]],"Buy",IF(表格4[[#This Row],[Close]]&lt;表格4[[#This Row],[3-Day Average]],"Sell",""))</f>
        <v>Buy</v>
      </c>
      <c r="E1770" s="5">
        <f>IF(表格4[[#This Row],[Suggestion]]="Buy",E1769-FLOOR(E1769/表格4[[#This Row],[Close]],1)*表格4[[#This Row],[Close]],IF(表格4[[#This Row],[Suggestion]]="Sell",E1769+F1769*表格4[[#This Row],[Close]],E1769))</f>
        <v>43.740000000034343</v>
      </c>
      <c r="F1770" s="1">
        <f>IF(表格4[[#This Row],[Suggestion]]="Buy",F1769+FLOOR(E1769/表格4[[#This Row],[Close]],1),IF(表格4[[#This Row],[Suggestion]]="Sell",0,F1769))</f>
        <v>1100</v>
      </c>
      <c r="G1770" s="5">
        <f>表格4[[#This Row],[Cash]]+表格4[[#This Row],[Stock Held]]*表格4[[#This Row],[Close]]</f>
        <v>72698.740000000034</v>
      </c>
      <c r="H1770" s="7">
        <f>(表格4[[#This Row],[Close]]-$B$2)/$B$2</f>
        <v>0.46941045606229126</v>
      </c>
      <c r="I1770" s="7">
        <f>(表格4[[#This Row],[Capital]]-$G$2)/$G$2</f>
        <v>-0.27301259999999966</v>
      </c>
    </row>
    <row r="1771" spans="1:9" x14ac:dyDescent="0.25">
      <c r="A1771" s="6">
        <v>41213</v>
      </c>
      <c r="B1771" s="1">
        <v>66.099999999999994</v>
      </c>
      <c r="C1771" s="4">
        <f t="shared" si="27"/>
        <v>66.033333333333331</v>
      </c>
      <c r="D1771" s="1" t="str">
        <f>IF(表格4[[#This Row],[Close]]&gt;表格4[[#This Row],[3-Day Average]],"Buy",IF(表格4[[#This Row],[Close]]&lt;表格4[[#This Row],[3-Day Average]],"Sell",""))</f>
        <v>Buy</v>
      </c>
      <c r="E1771" s="5">
        <f>IF(表格4[[#This Row],[Suggestion]]="Buy",E1770-FLOOR(E1770/表格4[[#This Row],[Close]],1)*表格4[[#This Row],[Close]],IF(表格4[[#This Row],[Suggestion]]="Sell",E1770+F1770*表格4[[#This Row],[Close]],E1770))</f>
        <v>43.740000000034343</v>
      </c>
      <c r="F1771" s="1">
        <f>IF(表格4[[#This Row],[Suggestion]]="Buy",F1770+FLOOR(E1770/表格4[[#This Row],[Close]],1),IF(表格4[[#This Row],[Suggestion]]="Sell",0,F1770))</f>
        <v>1100</v>
      </c>
      <c r="G1771" s="5">
        <f>表格4[[#This Row],[Cash]]+表格4[[#This Row],[Stock Held]]*表格4[[#This Row],[Close]]</f>
        <v>72753.740000000034</v>
      </c>
      <c r="H1771" s="7">
        <f>(表格4[[#This Row],[Close]]-$B$2)/$B$2</f>
        <v>0.47052280311457151</v>
      </c>
      <c r="I1771" s="7">
        <f>(表格4[[#This Row],[Capital]]-$G$2)/$G$2</f>
        <v>-0.27246259999999967</v>
      </c>
    </row>
    <row r="1772" spans="1:9" x14ac:dyDescent="0.25">
      <c r="A1772" s="6">
        <v>41214</v>
      </c>
      <c r="B1772" s="1">
        <v>65.95</v>
      </c>
      <c r="C1772" s="4">
        <f t="shared" si="27"/>
        <v>66.033333333333317</v>
      </c>
      <c r="D1772" s="1" t="str">
        <f>IF(表格4[[#This Row],[Close]]&gt;表格4[[#This Row],[3-Day Average]],"Buy",IF(表格4[[#This Row],[Close]]&lt;表格4[[#This Row],[3-Day Average]],"Sell",""))</f>
        <v>Sell</v>
      </c>
      <c r="E1772" s="5">
        <f>IF(表格4[[#This Row],[Suggestion]]="Buy",E1771-FLOOR(E1771/表格4[[#This Row],[Close]],1)*表格4[[#This Row],[Close]],IF(表格4[[#This Row],[Suggestion]]="Sell",E1771+F1771*表格4[[#This Row],[Close]],E1771))</f>
        <v>72588.740000000034</v>
      </c>
      <c r="F1772" s="1">
        <f>IF(表格4[[#This Row],[Suggestion]]="Buy",F1771+FLOOR(E1771/表格4[[#This Row],[Close]],1),IF(表格4[[#This Row],[Suggestion]]="Sell",0,F1771))</f>
        <v>0</v>
      </c>
      <c r="G1772" s="5">
        <f>表格4[[#This Row],[Cash]]+表格4[[#This Row],[Stock Held]]*表格4[[#This Row],[Close]]</f>
        <v>72588.740000000034</v>
      </c>
      <c r="H1772" s="7">
        <f>(表格4[[#This Row],[Close]]-$B$2)/$B$2</f>
        <v>0.46718576195773076</v>
      </c>
      <c r="I1772" s="7">
        <f>(表格4[[#This Row],[Capital]]-$G$2)/$G$2</f>
        <v>-0.27411259999999965</v>
      </c>
    </row>
    <row r="1773" spans="1:9" x14ac:dyDescent="0.25">
      <c r="A1773" s="6">
        <v>41215</v>
      </c>
      <c r="B1773" s="1">
        <v>66.150000000000006</v>
      </c>
      <c r="C1773" s="4">
        <f t="shared" si="27"/>
        <v>66.066666666666677</v>
      </c>
      <c r="D1773" s="1" t="str">
        <f>IF(表格4[[#This Row],[Close]]&gt;表格4[[#This Row],[3-Day Average]],"Buy",IF(表格4[[#This Row],[Close]]&lt;表格4[[#This Row],[3-Day Average]],"Sell",""))</f>
        <v>Buy</v>
      </c>
      <c r="E1773" s="5">
        <f>IF(表格4[[#This Row],[Suggestion]]="Buy",E1772-FLOOR(E1772/表格4[[#This Row],[Close]],1)*表格4[[#This Row],[Close]],IF(表格4[[#This Row],[Suggestion]]="Sell",E1772+F1772*表格4[[#This Row],[Close]],E1772))</f>
        <v>22.190000000031432</v>
      </c>
      <c r="F1773" s="1">
        <f>IF(表格4[[#This Row],[Suggestion]]="Buy",F1772+FLOOR(E1772/表格4[[#This Row],[Close]],1),IF(表格4[[#This Row],[Suggestion]]="Sell",0,F1772))</f>
        <v>1097</v>
      </c>
      <c r="G1773" s="5">
        <f>表格4[[#This Row],[Cash]]+表格4[[#This Row],[Stock Held]]*表格4[[#This Row],[Close]]</f>
        <v>72588.740000000034</v>
      </c>
      <c r="H1773" s="7">
        <f>(表格4[[#This Row],[Close]]-$B$2)/$B$2</f>
        <v>0.47163515016685209</v>
      </c>
      <c r="I1773" s="7">
        <f>(表格4[[#This Row],[Capital]]-$G$2)/$G$2</f>
        <v>-0.27411259999999965</v>
      </c>
    </row>
    <row r="1774" spans="1:9" x14ac:dyDescent="0.25">
      <c r="A1774" s="6">
        <v>41218</v>
      </c>
      <c r="B1774" s="1">
        <v>66.099999999999994</v>
      </c>
      <c r="C1774" s="4">
        <f t="shared" si="27"/>
        <v>66.066666666666677</v>
      </c>
      <c r="D1774" s="1" t="str">
        <f>IF(表格4[[#This Row],[Close]]&gt;表格4[[#This Row],[3-Day Average]],"Buy",IF(表格4[[#This Row],[Close]]&lt;表格4[[#This Row],[3-Day Average]],"Sell",""))</f>
        <v>Buy</v>
      </c>
      <c r="E1774" s="5">
        <f>IF(表格4[[#This Row],[Suggestion]]="Buy",E1773-FLOOR(E1773/表格4[[#This Row],[Close]],1)*表格4[[#This Row],[Close]],IF(表格4[[#This Row],[Suggestion]]="Sell",E1773+F1773*表格4[[#This Row],[Close]],E1773))</f>
        <v>22.190000000031432</v>
      </c>
      <c r="F1774" s="1">
        <f>IF(表格4[[#This Row],[Suggestion]]="Buy",F1773+FLOOR(E1773/表格4[[#This Row],[Close]],1),IF(表格4[[#This Row],[Suggestion]]="Sell",0,F1773))</f>
        <v>1097</v>
      </c>
      <c r="G1774" s="5">
        <f>表格4[[#This Row],[Cash]]+表格4[[#This Row],[Stock Held]]*表格4[[#This Row],[Close]]</f>
        <v>72533.890000000029</v>
      </c>
      <c r="H1774" s="7">
        <f>(表格4[[#This Row],[Close]]-$B$2)/$B$2</f>
        <v>0.47052280311457151</v>
      </c>
      <c r="I1774" s="7">
        <f>(表格4[[#This Row],[Capital]]-$G$2)/$G$2</f>
        <v>-0.27466109999999971</v>
      </c>
    </row>
    <row r="1775" spans="1:9" x14ac:dyDescent="0.25">
      <c r="A1775" s="6">
        <v>41219</v>
      </c>
      <c r="B1775" s="1">
        <v>66.45</v>
      </c>
      <c r="C1775" s="4">
        <f t="shared" si="27"/>
        <v>66.233333333333334</v>
      </c>
      <c r="D1775" s="1" t="str">
        <f>IF(表格4[[#This Row],[Close]]&gt;表格4[[#This Row],[3-Day Average]],"Buy",IF(表格4[[#This Row],[Close]]&lt;表格4[[#This Row],[3-Day Average]],"Sell",""))</f>
        <v>Buy</v>
      </c>
      <c r="E1775" s="5">
        <f>IF(表格4[[#This Row],[Suggestion]]="Buy",E1774-FLOOR(E1774/表格4[[#This Row],[Close]],1)*表格4[[#This Row],[Close]],IF(表格4[[#This Row],[Suggestion]]="Sell",E1774+F1774*表格4[[#This Row],[Close]],E1774))</f>
        <v>22.190000000031432</v>
      </c>
      <c r="F1775" s="1">
        <f>IF(表格4[[#This Row],[Suggestion]]="Buy",F1774+FLOOR(E1774/表格4[[#This Row],[Close]],1),IF(表格4[[#This Row],[Suggestion]]="Sell",0,F1774))</f>
        <v>1097</v>
      </c>
      <c r="G1775" s="5">
        <f>表格4[[#This Row],[Cash]]+表格4[[#This Row],[Stock Held]]*表格4[[#This Row],[Close]]</f>
        <v>72917.84000000004</v>
      </c>
      <c r="H1775" s="7">
        <f>(表格4[[#This Row],[Close]]-$B$2)/$B$2</f>
        <v>0.47830923248053392</v>
      </c>
      <c r="I1775" s="7">
        <f>(表格4[[#This Row],[Capital]]-$G$2)/$G$2</f>
        <v>-0.27082159999999961</v>
      </c>
    </row>
    <row r="1776" spans="1:9" x14ac:dyDescent="0.25">
      <c r="A1776" s="6">
        <v>41220</v>
      </c>
      <c r="B1776" s="1">
        <v>66.7</v>
      </c>
      <c r="C1776" s="4">
        <f t="shared" si="27"/>
        <v>66.416666666666671</v>
      </c>
      <c r="D1776" s="1" t="str">
        <f>IF(表格4[[#This Row],[Close]]&gt;表格4[[#This Row],[3-Day Average]],"Buy",IF(表格4[[#This Row],[Close]]&lt;表格4[[#This Row],[3-Day Average]],"Sell",""))</f>
        <v>Buy</v>
      </c>
      <c r="E1776" s="5">
        <f>IF(表格4[[#This Row],[Suggestion]]="Buy",E1775-FLOOR(E1775/表格4[[#This Row],[Close]],1)*表格4[[#This Row],[Close]],IF(表格4[[#This Row],[Suggestion]]="Sell",E1775+F1775*表格4[[#This Row],[Close]],E1775))</f>
        <v>22.190000000031432</v>
      </c>
      <c r="F1776" s="1">
        <f>IF(表格4[[#This Row],[Suggestion]]="Buy",F1775+FLOOR(E1775/表格4[[#This Row],[Close]],1),IF(表格4[[#This Row],[Suggestion]]="Sell",0,F1775))</f>
        <v>1097</v>
      </c>
      <c r="G1776" s="5">
        <f>表格4[[#This Row],[Cash]]+表格4[[#This Row],[Stock Held]]*表格4[[#This Row],[Close]]</f>
        <v>73192.09000000004</v>
      </c>
      <c r="H1776" s="7">
        <f>(表格4[[#This Row],[Close]]-$B$2)/$B$2</f>
        <v>0.48387096774193544</v>
      </c>
      <c r="I1776" s="7">
        <f>(表格4[[#This Row],[Capital]]-$G$2)/$G$2</f>
        <v>-0.26807909999999963</v>
      </c>
    </row>
    <row r="1777" spans="1:9" x14ac:dyDescent="0.25">
      <c r="A1777" s="6">
        <v>41221</v>
      </c>
      <c r="B1777" s="1">
        <v>66.05</v>
      </c>
      <c r="C1777" s="4">
        <f t="shared" si="27"/>
        <v>66.399999999999991</v>
      </c>
      <c r="D1777" s="1" t="str">
        <f>IF(表格4[[#This Row],[Close]]&gt;表格4[[#This Row],[3-Day Average]],"Buy",IF(表格4[[#This Row],[Close]]&lt;表格4[[#This Row],[3-Day Average]],"Sell",""))</f>
        <v>Sell</v>
      </c>
      <c r="E1777" s="5">
        <f>IF(表格4[[#This Row],[Suggestion]]="Buy",E1776-FLOOR(E1776/表格4[[#This Row],[Close]],1)*表格4[[#This Row],[Close]],IF(表格4[[#This Row],[Suggestion]]="Sell",E1776+F1776*表格4[[#This Row],[Close]],E1776))</f>
        <v>72479.040000000023</v>
      </c>
      <c r="F1777" s="1">
        <f>IF(表格4[[#This Row],[Suggestion]]="Buy",F1776+FLOOR(E1776/表格4[[#This Row],[Close]],1),IF(表格4[[#This Row],[Suggestion]]="Sell",0,F1776))</f>
        <v>0</v>
      </c>
      <c r="G1777" s="5">
        <f>表格4[[#This Row],[Cash]]+表格4[[#This Row],[Stock Held]]*表格4[[#This Row],[Close]]</f>
        <v>72479.040000000023</v>
      </c>
      <c r="H1777" s="7">
        <f>(表格4[[#This Row],[Close]]-$B$2)/$B$2</f>
        <v>0.46941045606229126</v>
      </c>
      <c r="I1777" s="7">
        <f>(表格4[[#This Row],[Capital]]-$G$2)/$G$2</f>
        <v>-0.27520959999999978</v>
      </c>
    </row>
    <row r="1778" spans="1:9" x14ac:dyDescent="0.25">
      <c r="A1778" s="6">
        <v>41222</v>
      </c>
      <c r="B1778" s="1">
        <v>65.650000000000006</v>
      </c>
      <c r="C1778" s="4">
        <f t="shared" si="27"/>
        <v>66.13333333333334</v>
      </c>
      <c r="D1778" s="1" t="str">
        <f>IF(表格4[[#This Row],[Close]]&gt;表格4[[#This Row],[3-Day Average]],"Buy",IF(表格4[[#This Row],[Close]]&lt;表格4[[#This Row],[3-Day Average]],"Sell",""))</f>
        <v>Sell</v>
      </c>
      <c r="E1778" s="5">
        <f>IF(表格4[[#This Row],[Suggestion]]="Buy",E1777-FLOOR(E1777/表格4[[#This Row],[Close]],1)*表格4[[#This Row],[Close]],IF(表格4[[#This Row],[Suggestion]]="Sell",E1777+F1777*表格4[[#This Row],[Close]],E1777))</f>
        <v>72479.040000000023</v>
      </c>
      <c r="F1778" s="1">
        <f>IF(表格4[[#This Row],[Suggestion]]="Buy",F1777+FLOOR(E1777/表格4[[#This Row],[Close]],1),IF(表格4[[#This Row],[Suggestion]]="Sell",0,F1777))</f>
        <v>0</v>
      </c>
      <c r="G1778" s="5">
        <f>表格4[[#This Row],[Cash]]+表格4[[#This Row],[Stock Held]]*表格4[[#This Row],[Close]]</f>
        <v>72479.040000000023</v>
      </c>
      <c r="H1778" s="7">
        <f>(表格4[[#This Row],[Close]]-$B$2)/$B$2</f>
        <v>0.46051167964404899</v>
      </c>
      <c r="I1778" s="7">
        <f>(表格4[[#This Row],[Capital]]-$G$2)/$G$2</f>
        <v>-0.27520959999999978</v>
      </c>
    </row>
    <row r="1779" spans="1:9" x14ac:dyDescent="0.25">
      <c r="A1779" s="6">
        <v>41225</v>
      </c>
      <c r="B1779" s="1">
        <v>65.8</v>
      </c>
      <c r="C1779" s="4">
        <f t="shared" si="27"/>
        <v>65.833333333333329</v>
      </c>
      <c r="D1779" s="1" t="str">
        <f>IF(表格4[[#This Row],[Close]]&gt;表格4[[#This Row],[3-Day Average]],"Buy",IF(表格4[[#This Row],[Close]]&lt;表格4[[#This Row],[3-Day Average]],"Sell",""))</f>
        <v>Sell</v>
      </c>
      <c r="E1779" s="5">
        <f>IF(表格4[[#This Row],[Suggestion]]="Buy",E1778-FLOOR(E1778/表格4[[#This Row],[Close]],1)*表格4[[#This Row],[Close]],IF(表格4[[#This Row],[Suggestion]]="Sell",E1778+F1778*表格4[[#This Row],[Close]],E1778))</f>
        <v>72479.040000000023</v>
      </c>
      <c r="F1779" s="1">
        <f>IF(表格4[[#This Row],[Suggestion]]="Buy",F1778+FLOOR(E1778/表格4[[#This Row],[Close]],1),IF(表格4[[#This Row],[Suggestion]]="Sell",0,F1778))</f>
        <v>0</v>
      </c>
      <c r="G1779" s="5">
        <f>表格4[[#This Row],[Cash]]+表格4[[#This Row],[Stock Held]]*表格4[[#This Row],[Close]]</f>
        <v>72479.040000000023</v>
      </c>
      <c r="H1779" s="7">
        <f>(表格4[[#This Row],[Close]]-$B$2)/$B$2</f>
        <v>0.46384872080088974</v>
      </c>
      <c r="I1779" s="7">
        <f>(表格4[[#This Row],[Capital]]-$G$2)/$G$2</f>
        <v>-0.27520959999999978</v>
      </c>
    </row>
    <row r="1780" spans="1:9" x14ac:dyDescent="0.25">
      <c r="A1780" s="6">
        <v>41226</v>
      </c>
      <c r="B1780" s="1">
        <v>65.599999999999994</v>
      </c>
      <c r="C1780" s="4">
        <f t="shared" si="27"/>
        <v>65.683333333333323</v>
      </c>
      <c r="D1780" s="1" t="str">
        <f>IF(表格4[[#This Row],[Close]]&gt;表格4[[#This Row],[3-Day Average]],"Buy",IF(表格4[[#This Row],[Close]]&lt;表格4[[#This Row],[3-Day Average]],"Sell",""))</f>
        <v>Sell</v>
      </c>
      <c r="E1780" s="5">
        <f>IF(表格4[[#This Row],[Suggestion]]="Buy",E1779-FLOOR(E1779/表格4[[#This Row],[Close]],1)*表格4[[#This Row],[Close]],IF(表格4[[#This Row],[Suggestion]]="Sell",E1779+F1779*表格4[[#This Row],[Close]],E1779))</f>
        <v>72479.040000000023</v>
      </c>
      <c r="F1780" s="1">
        <f>IF(表格4[[#This Row],[Suggestion]]="Buy",F1779+FLOOR(E1779/表格4[[#This Row],[Close]],1),IF(表格4[[#This Row],[Suggestion]]="Sell",0,F1779))</f>
        <v>0</v>
      </c>
      <c r="G1780" s="5">
        <f>表格4[[#This Row],[Cash]]+表格4[[#This Row],[Stock Held]]*表格4[[#This Row],[Close]]</f>
        <v>72479.040000000023</v>
      </c>
      <c r="H1780" s="7">
        <f>(表格4[[#This Row],[Close]]-$B$2)/$B$2</f>
        <v>0.45939933259176841</v>
      </c>
      <c r="I1780" s="7">
        <f>(表格4[[#This Row],[Capital]]-$G$2)/$G$2</f>
        <v>-0.27520959999999978</v>
      </c>
    </row>
    <row r="1781" spans="1:9" x14ac:dyDescent="0.25">
      <c r="A1781" s="6">
        <v>41227</v>
      </c>
      <c r="B1781" s="1">
        <v>65.8</v>
      </c>
      <c r="C1781" s="4">
        <f t="shared" si="27"/>
        <v>65.733333333333334</v>
      </c>
      <c r="D1781" s="1" t="str">
        <f>IF(表格4[[#This Row],[Close]]&gt;表格4[[#This Row],[3-Day Average]],"Buy",IF(表格4[[#This Row],[Close]]&lt;表格4[[#This Row],[3-Day Average]],"Sell",""))</f>
        <v>Buy</v>
      </c>
      <c r="E1781" s="5">
        <f>IF(表格4[[#This Row],[Suggestion]]="Buy",E1780-FLOOR(E1780/表格4[[#This Row],[Close]],1)*表格4[[#This Row],[Close]],IF(表格4[[#This Row],[Suggestion]]="Sell",E1780+F1780*表格4[[#This Row],[Close]],E1780))</f>
        <v>33.240000000019791</v>
      </c>
      <c r="F1781" s="1">
        <f>IF(表格4[[#This Row],[Suggestion]]="Buy",F1780+FLOOR(E1780/表格4[[#This Row],[Close]],1),IF(表格4[[#This Row],[Suggestion]]="Sell",0,F1780))</f>
        <v>1101</v>
      </c>
      <c r="G1781" s="5">
        <f>表格4[[#This Row],[Cash]]+表格4[[#This Row],[Stock Held]]*表格4[[#This Row],[Close]]</f>
        <v>72479.040000000023</v>
      </c>
      <c r="H1781" s="7">
        <f>(表格4[[#This Row],[Close]]-$B$2)/$B$2</f>
        <v>0.46384872080088974</v>
      </c>
      <c r="I1781" s="7">
        <f>(表格4[[#This Row],[Capital]]-$G$2)/$G$2</f>
        <v>-0.27520959999999978</v>
      </c>
    </row>
    <row r="1782" spans="1:9" x14ac:dyDescent="0.25">
      <c r="A1782" s="6">
        <v>41228</v>
      </c>
      <c r="B1782" s="1">
        <v>65.95</v>
      </c>
      <c r="C1782" s="4">
        <f t="shared" si="27"/>
        <v>65.783333333333317</v>
      </c>
      <c r="D1782" s="1" t="str">
        <f>IF(表格4[[#This Row],[Close]]&gt;表格4[[#This Row],[3-Day Average]],"Buy",IF(表格4[[#This Row],[Close]]&lt;表格4[[#This Row],[3-Day Average]],"Sell",""))</f>
        <v>Buy</v>
      </c>
      <c r="E1782" s="5">
        <f>IF(表格4[[#This Row],[Suggestion]]="Buy",E1781-FLOOR(E1781/表格4[[#This Row],[Close]],1)*表格4[[#This Row],[Close]],IF(表格4[[#This Row],[Suggestion]]="Sell",E1781+F1781*表格4[[#This Row],[Close]],E1781))</f>
        <v>33.240000000019791</v>
      </c>
      <c r="F1782" s="1">
        <f>IF(表格4[[#This Row],[Suggestion]]="Buy",F1781+FLOOR(E1781/表格4[[#This Row],[Close]],1),IF(表格4[[#This Row],[Suggestion]]="Sell",0,F1781))</f>
        <v>1101</v>
      </c>
      <c r="G1782" s="5">
        <f>表格4[[#This Row],[Cash]]+表格4[[#This Row],[Stock Held]]*表格4[[#This Row],[Close]]</f>
        <v>72644.190000000017</v>
      </c>
      <c r="H1782" s="7">
        <f>(表格4[[#This Row],[Close]]-$B$2)/$B$2</f>
        <v>0.46718576195773076</v>
      </c>
      <c r="I1782" s="7">
        <f>(表格4[[#This Row],[Capital]]-$G$2)/$G$2</f>
        <v>-0.2735580999999998</v>
      </c>
    </row>
    <row r="1783" spans="1:9" x14ac:dyDescent="0.25">
      <c r="A1783" s="6">
        <v>41229</v>
      </c>
      <c r="B1783" s="1">
        <v>66.150000000000006</v>
      </c>
      <c r="C1783" s="4">
        <f t="shared" si="27"/>
        <v>65.966666666666669</v>
      </c>
      <c r="D1783" s="1" t="str">
        <f>IF(表格4[[#This Row],[Close]]&gt;表格4[[#This Row],[3-Day Average]],"Buy",IF(表格4[[#This Row],[Close]]&lt;表格4[[#This Row],[3-Day Average]],"Sell",""))</f>
        <v>Buy</v>
      </c>
      <c r="E1783" s="5">
        <f>IF(表格4[[#This Row],[Suggestion]]="Buy",E1782-FLOOR(E1782/表格4[[#This Row],[Close]],1)*表格4[[#This Row],[Close]],IF(表格4[[#This Row],[Suggestion]]="Sell",E1782+F1782*表格4[[#This Row],[Close]],E1782))</f>
        <v>33.240000000019791</v>
      </c>
      <c r="F1783" s="1">
        <f>IF(表格4[[#This Row],[Suggestion]]="Buy",F1782+FLOOR(E1782/表格4[[#This Row],[Close]],1),IF(表格4[[#This Row],[Suggestion]]="Sell",0,F1782))</f>
        <v>1101</v>
      </c>
      <c r="G1783" s="5">
        <f>表格4[[#This Row],[Cash]]+表格4[[#This Row],[Stock Held]]*表格4[[#This Row],[Close]]</f>
        <v>72864.390000000029</v>
      </c>
      <c r="H1783" s="7">
        <f>(表格4[[#This Row],[Close]]-$B$2)/$B$2</f>
        <v>0.47163515016685209</v>
      </c>
      <c r="I1783" s="7">
        <f>(表格4[[#This Row],[Capital]]-$G$2)/$G$2</f>
        <v>-0.27135609999999971</v>
      </c>
    </row>
    <row r="1784" spans="1:9" x14ac:dyDescent="0.25">
      <c r="A1784" s="6">
        <v>41232</v>
      </c>
      <c r="B1784" s="1">
        <v>66.3</v>
      </c>
      <c r="C1784" s="4">
        <f t="shared" si="27"/>
        <v>66.13333333333334</v>
      </c>
      <c r="D1784" s="1" t="str">
        <f>IF(表格4[[#This Row],[Close]]&gt;表格4[[#This Row],[3-Day Average]],"Buy",IF(表格4[[#This Row],[Close]]&lt;表格4[[#This Row],[3-Day Average]],"Sell",""))</f>
        <v>Buy</v>
      </c>
      <c r="E1784" s="5">
        <f>IF(表格4[[#This Row],[Suggestion]]="Buy",E1783-FLOOR(E1783/表格4[[#This Row],[Close]],1)*表格4[[#This Row],[Close]],IF(表格4[[#This Row],[Suggestion]]="Sell",E1783+F1783*表格4[[#This Row],[Close]],E1783))</f>
        <v>33.240000000019791</v>
      </c>
      <c r="F1784" s="1">
        <f>IF(表格4[[#This Row],[Suggestion]]="Buy",F1783+FLOOR(E1783/表格4[[#This Row],[Close]],1),IF(表格4[[#This Row],[Suggestion]]="Sell",0,F1783))</f>
        <v>1101</v>
      </c>
      <c r="G1784" s="5">
        <f>表格4[[#This Row],[Cash]]+表格4[[#This Row],[Stock Held]]*表格4[[#This Row],[Close]]</f>
        <v>73029.540000000023</v>
      </c>
      <c r="H1784" s="7">
        <f>(表格4[[#This Row],[Close]]-$B$2)/$B$2</f>
        <v>0.47497219132369284</v>
      </c>
      <c r="I1784" s="7">
        <f>(表格4[[#This Row],[Capital]]-$G$2)/$G$2</f>
        <v>-0.26970459999999979</v>
      </c>
    </row>
    <row r="1785" spans="1:9" x14ac:dyDescent="0.25">
      <c r="A1785" s="6">
        <v>41233</v>
      </c>
      <c r="B1785" s="1">
        <v>66.5</v>
      </c>
      <c r="C1785" s="4">
        <f t="shared" si="27"/>
        <v>66.316666666666663</v>
      </c>
      <c r="D1785" s="1" t="str">
        <f>IF(表格4[[#This Row],[Close]]&gt;表格4[[#This Row],[3-Day Average]],"Buy",IF(表格4[[#This Row],[Close]]&lt;表格4[[#This Row],[3-Day Average]],"Sell",""))</f>
        <v>Buy</v>
      </c>
      <c r="E1785" s="5">
        <f>IF(表格4[[#This Row],[Suggestion]]="Buy",E1784-FLOOR(E1784/表格4[[#This Row],[Close]],1)*表格4[[#This Row],[Close]],IF(表格4[[#This Row],[Suggestion]]="Sell",E1784+F1784*表格4[[#This Row],[Close]],E1784))</f>
        <v>33.240000000019791</v>
      </c>
      <c r="F1785" s="1">
        <f>IF(表格4[[#This Row],[Suggestion]]="Buy",F1784+FLOOR(E1784/表格4[[#This Row],[Close]],1),IF(表格4[[#This Row],[Suggestion]]="Sell",0,F1784))</f>
        <v>1101</v>
      </c>
      <c r="G1785" s="5">
        <f>表格4[[#This Row],[Cash]]+表格4[[#This Row],[Stock Held]]*表格4[[#This Row],[Close]]</f>
        <v>73249.74000000002</v>
      </c>
      <c r="H1785" s="7">
        <f>(表格4[[#This Row],[Close]]-$B$2)/$B$2</f>
        <v>0.47942157953281417</v>
      </c>
      <c r="I1785" s="7">
        <f>(表格4[[#This Row],[Capital]]-$G$2)/$G$2</f>
        <v>-0.26750259999999981</v>
      </c>
    </row>
    <row r="1786" spans="1:9" x14ac:dyDescent="0.25">
      <c r="A1786" s="6">
        <v>41234</v>
      </c>
      <c r="B1786" s="1">
        <v>66.7</v>
      </c>
      <c r="C1786" s="4">
        <f t="shared" si="27"/>
        <v>66.5</v>
      </c>
      <c r="D1786" s="1" t="str">
        <f>IF(表格4[[#This Row],[Close]]&gt;表格4[[#This Row],[3-Day Average]],"Buy",IF(表格4[[#This Row],[Close]]&lt;表格4[[#This Row],[3-Day Average]],"Sell",""))</f>
        <v>Buy</v>
      </c>
      <c r="E1786" s="5">
        <f>IF(表格4[[#This Row],[Suggestion]]="Buy",E1785-FLOOR(E1785/表格4[[#This Row],[Close]],1)*表格4[[#This Row],[Close]],IF(表格4[[#This Row],[Suggestion]]="Sell",E1785+F1785*表格4[[#This Row],[Close]],E1785))</f>
        <v>33.240000000019791</v>
      </c>
      <c r="F1786" s="1">
        <f>IF(表格4[[#This Row],[Suggestion]]="Buy",F1785+FLOOR(E1785/表格4[[#This Row],[Close]],1),IF(表格4[[#This Row],[Suggestion]]="Sell",0,F1785))</f>
        <v>1101</v>
      </c>
      <c r="G1786" s="5">
        <f>表格4[[#This Row],[Cash]]+表格4[[#This Row],[Stock Held]]*表格4[[#This Row],[Close]]</f>
        <v>73469.940000000017</v>
      </c>
      <c r="H1786" s="7">
        <f>(表格4[[#This Row],[Close]]-$B$2)/$B$2</f>
        <v>0.48387096774193544</v>
      </c>
      <c r="I1786" s="7">
        <f>(表格4[[#This Row],[Capital]]-$G$2)/$G$2</f>
        <v>-0.26530059999999983</v>
      </c>
    </row>
    <row r="1787" spans="1:9" x14ac:dyDescent="0.25">
      <c r="A1787" s="6">
        <v>41235</v>
      </c>
      <c r="B1787" s="1">
        <v>66.7</v>
      </c>
      <c r="C1787" s="4">
        <f t="shared" si="27"/>
        <v>66.633333333333326</v>
      </c>
      <c r="D1787" s="1" t="str">
        <f>IF(表格4[[#This Row],[Close]]&gt;表格4[[#This Row],[3-Day Average]],"Buy",IF(表格4[[#This Row],[Close]]&lt;表格4[[#This Row],[3-Day Average]],"Sell",""))</f>
        <v>Buy</v>
      </c>
      <c r="E1787" s="5">
        <f>IF(表格4[[#This Row],[Suggestion]]="Buy",E1786-FLOOR(E1786/表格4[[#This Row],[Close]],1)*表格4[[#This Row],[Close]],IF(表格4[[#This Row],[Suggestion]]="Sell",E1786+F1786*表格4[[#This Row],[Close]],E1786))</f>
        <v>33.240000000019791</v>
      </c>
      <c r="F1787" s="1">
        <f>IF(表格4[[#This Row],[Suggestion]]="Buy",F1786+FLOOR(E1786/表格4[[#This Row],[Close]],1),IF(表格4[[#This Row],[Suggestion]]="Sell",0,F1786))</f>
        <v>1101</v>
      </c>
      <c r="G1787" s="5">
        <f>表格4[[#This Row],[Cash]]+表格4[[#This Row],[Stock Held]]*表格4[[#This Row],[Close]]</f>
        <v>73469.940000000017</v>
      </c>
      <c r="H1787" s="7">
        <f>(表格4[[#This Row],[Close]]-$B$2)/$B$2</f>
        <v>0.48387096774193544</v>
      </c>
      <c r="I1787" s="7">
        <f>(表格4[[#This Row],[Capital]]-$G$2)/$G$2</f>
        <v>-0.26530059999999983</v>
      </c>
    </row>
    <row r="1788" spans="1:9" x14ac:dyDescent="0.25">
      <c r="A1788" s="6">
        <v>41236</v>
      </c>
      <c r="B1788" s="1">
        <v>67.05</v>
      </c>
      <c r="C1788" s="4">
        <f t="shared" si="27"/>
        <v>66.816666666666663</v>
      </c>
      <c r="D1788" s="1" t="str">
        <f>IF(表格4[[#This Row],[Close]]&gt;表格4[[#This Row],[3-Day Average]],"Buy",IF(表格4[[#This Row],[Close]]&lt;表格4[[#This Row],[3-Day Average]],"Sell",""))</f>
        <v>Buy</v>
      </c>
      <c r="E1788" s="5">
        <f>IF(表格4[[#This Row],[Suggestion]]="Buy",E1787-FLOOR(E1787/表格4[[#This Row],[Close]],1)*表格4[[#This Row],[Close]],IF(表格4[[#This Row],[Suggestion]]="Sell",E1787+F1787*表格4[[#This Row],[Close]],E1787))</f>
        <v>33.240000000019791</v>
      </c>
      <c r="F1788" s="1">
        <f>IF(表格4[[#This Row],[Suggestion]]="Buy",F1787+FLOOR(E1787/表格4[[#This Row],[Close]],1),IF(表格4[[#This Row],[Suggestion]]="Sell",0,F1787))</f>
        <v>1101</v>
      </c>
      <c r="G1788" s="5">
        <f>表格4[[#This Row],[Cash]]+表格4[[#This Row],[Stock Held]]*表格4[[#This Row],[Close]]</f>
        <v>73855.290000000023</v>
      </c>
      <c r="H1788" s="7">
        <f>(表格4[[#This Row],[Close]]-$B$2)/$B$2</f>
        <v>0.49165739710789752</v>
      </c>
      <c r="I1788" s="7">
        <f>(表格4[[#This Row],[Capital]]-$G$2)/$G$2</f>
        <v>-0.26144709999999977</v>
      </c>
    </row>
    <row r="1789" spans="1:9" x14ac:dyDescent="0.25">
      <c r="A1789" s="6">
        <v>41239</v>
      </c>
      <c r="B1789" s="1">
        <v>67.2</v>
      </c>
      <c r="C1789" s="4">
        <f t="shared" si="27"/>
        <v>66.983333333333334</v>
      </c>
      <c r="D1789" s="1" t="str">
        <f>IF(表格4[[#This Row],[Close]]&gt;表格4[[#This Row],[3-Day Average]],"Buy",IF(表格4[[#This Row],[Close]]&lt;表格4[[#This Row],[3-Day Average]],"Sell",""))</f>
        <v>Buy</v>
      </c>
      <c r="E1789" s="5">
        <f>IF(表格4[[#This Row],[Suggestion]]="Buy",E1788-FLOOR(E1788/表格4[[#This Row],[Close]],1)*表格4[[#This Row],[Close]],IF(表格4[[#This Row],[Suggestion]]="Sell",E1788+F1788*表格4[[#This Row],[Close]],E1788))</f>
        <v>33.240000000019791</v>
      </c>
      <c r="F1789" s="1">
        <f>IF(表格4[[#This Row],[Suggestion]]="Buy",F1788+FLOOR(E1788/表格4[[#This Row],[Close]],1),IF(表格4[[#This Row],[Suggestion]]="Sell",0,F1788))</f>
        <v>1101</v>
      </c>
      <c r="G1789" s="5">
        <f>表格4[[#This Row],[Cash]]+表格4[[#This Row],[Stock Held]]*表格4[[#This Row],[Close]]</f>
        <v>74020.440000000017</v>
      </c>
      <c r="H1789" s="7">
        <f>(表格4[[#This Row],[Close]]-$B$2)/$B$2</f>
        <v>0.49499443826473855</v>
      </c>
      <c r="I1789" s="7">
        <f>(表格4[[#This Row],[Capital]]-$G$2)/$G$2</f>
        <v>-0.25979559999999985</v>
      </c>
    </row>
    <row r="1790" spans="1:9" x14ac:dyDescent="0.25">
      <c r="A1790" s="6">
        <v>41240</v>
      </c>
      <c r="B1790" s="1">
        <v>67.2</v>
      </c>
      <c r="C1790" s="4">
        <f t="shared" si="27"/>
        <v>67.149999999999991</v>
      </c>
      <c r="D1790" s="1" t="str">
        <f>IF(表格4[[#This Row],[Close]]&gt;表格4[[#This Row],[3-Day Average]],"Buy",IF(表格4[[#This Row],[Close]]&lt;表格4[[#This Row],[3-Day Average]],"Sell",""))</f>
        <v>Buy</v>
      </c>
      <c r="E1790" s="5">
        <f>IF(表格4[[#This Row],[Suggestion]]="Buy",E1789-FLOOR(E1789/表格4[[#This Row],[Close]],1)*表格4[[#This Row],[Close]],IF(表格4[[#This Row],[Suggestion]]="Sell",E1789+F1789*表格4[[#This Row],[Close]],E1789))</f>
        <v>33.240000000019791</v>
      </c>
      <c r="F1790" s="1">
        <f>IF(表格4[[#This Row],[Suggestion]]="Buy",F1789+FLOOR(E1789/表格4[[#This Row],[Close]],1),IF(表格4[[#This Row],[Suggestion]]="Sell",0,F1789))</f>
        <v>1101</v>
      </c>
      <c r="G1790" s="5">
        <f>表格4[[#This Row],[Cash]]+表格4[[#This Row],[Stock Held]]*表格4[[#This Row],[Close]]</f>
        <v>74020.440000000017</v>
      </c>
      <c r="H1790" s="7">
        <f>(表格4[[#This Row],[Close]]-$B$2)/$B$2</f>
        <v>0.49499443826473855</v>
      </c>
      <c r="I1790" s="7">
        <f>(表格4[[#This Row],[Capital]]-$G$2)/$G$2</f>
        <v>-0.25979559999999985</v>
      </c>
    </row>
    <row r="1791" spans="1:9" x14ac:dyDescent="0.25">
      <c r="A1791" s="6">
        <v>41241</v>
      </c>
      <c r="B1791" s="1">
        <v>67.099999999999994</v>
      </c>
      <c r="C1791" s="4">
        <f t="shared" si="27"/>
        <v>67.166666666666671</v>
      </c>
      <c r="D1791" s="1" t="str">
        <f>IF(表格4[[#This Row],[Close]]&gt;表格4[[#This Row],[3-Day Average]],"Buy",IF(表格4[[#This Row],[Close]]&lt;表格4[[#This Row],[3-Day Average]],"Sell",""))</f>
        <v>Sell</v>
      </c>
      <c r="E1791" s="5">
        <f>IF(表格4[[#This Row],[Suggestion]]="Buy",E1790-FLOOR(E1790/表格4[[#This Row],[Close]],1)*表格4[[#This Row],[Close]],IF(表格4[[#This Row],[Suggestion]]="Sell",E1790+F1790*表格4[[#This Row],[Close]],E1790))</f>
        <v>73910.340000000011</v>
      </c>
      <c r="F1791" s="1">
        <f>IF(表格4[[#This Row],[Suggestion]]="Buy",F1790+FLOOR(E1790/表格4[[#This Row],[Close]],1),IF(表格4[[#This Row],[Suggestion]]="Sell",0,F1790))</f>
        <v>0</v>
      </c>
      <c r="G1791" s="5">
        <f>表格4[[#This Row],[Cash]]+表格4[[#This Row],[Stock Held]]*表格4[[#This Row],[Close]]</f>
        <v>73910.340000000011</v>
      </c>
      <c r="H1791" s="7">
        <f>(表格4[[#This Row],[Close]]-$B$2)/$B$2</f>
        <v>0.49276974416017777</v>
      </c>
      <c r="I1791" s="7">
        <f>(表格4[[#This Row],[Capital]]-$G$2)/$G$2</f>
        <v>-0.26089659999999987</v>
      </c>
    </row>
    <row r="1792" spans="1:9" x14ac:dyDescent="0.25">
      <c r="A1792" s="6">
        <v>41242</v>
      </c>
      <c r="B1792" s="1">
        <v>67.55</v>
      </c>
      <c r="C1792" s="4">
        <f t="shared" si="27"/>
        <v>67.283333333333346</v>
      </c>
      <c r="D1792" s="1" t="str">
        <f>IF(表格4[[#This Row],[Close]]&gt;表格4[[#This Row],[3-Day Average]],"Buy",IF(表格4[[#This Row],[Close]]&lt;表格4[[#This Row],[3-Day Average]],"Sell",""))</f>
        <v>Buy</v>
      </c>
      <c r="E1792" s="5">
        <f>IF(表格4[[#This Row],[Suggestion]]="Buy",E1791-FLOOR(E1791/表格4[[#This Row],[Close]],1)*表格4[[#This Row],[Close]],IF(表格4[[#This Row],[Suggestion]]="Sell",E1791+F1791*表格4[[#This Row],[Close]],E1791))</f>
        <v>10.64000000001397</v>
      </c>
      <c r="F1792" s="1">
        <f>IF(表格4[[#This Row],[Suggestion]]="Buy",F1791+FLOOR(E1791/表格4[[#This Row],[Close]],1),IF(表格4[[#This Row],[Suggestion]]="Sell",0,F1791))</f>
        <v>1094</v>
      </c>
      <c r="G1792" s="5">
        <f>表格4[[#This Row],[Cash]]+表格4[[#This Row],[Stock Held]]*表格4[[#This Row],[Close]]</f>
        <v>73910.340000000011</v>
      </c>
      <c r="H1792" s="7">
        <f>(表格4[[#This Row],[Close]]-$B$2)/$B$2</f>
        <v>0.50278086763070062</v>
      </c>
      <c r="I1792" s="7">
        <f>(表格4[[#This Row],[Capital]]-$G$2)/$G$2</f>
        <v>-0.26089659999999987</v>
      </c>
    </row>
    <row r="1793" spans="1:9" x14ac:dyDescent="0.25">
      <c r="A1793" s="6">
        <v>41243</v>
      </c>
      <c r="B1793" s="1">
        <v>67.95</v>
      </c>
      <c r="C1793" s="4">
        <f t="shared" si="27"/>
        <v>67.533333333333317</v>
      </c>
      <c r="D1793" s="1" t="str">
        <f>IF(表格4[[#This Row],[Close]]&gt;表格4[[#This Row],[3-Day Average]],"Buy",IF(表格4[[#This Row],[Close]]&lt;表格4[[#This Row],[3-Day Average]],"Sell",""))</f>
        <v>Buy</v>
      </c>
      <c r="E1793" s="5">
        <f>IF(表格4[[#This Row],[Suggestion]]="Buy",E1792-FLOOR(E1792/表格4[[#This Row],[Close]],1)*表格4[[#This Row],[Close]],IF(表格4[[#This Row],[Suggestion]]="Sell",E1792+F1792*表格4[[#This Row],[Close]],E1792))</f>
        <v>10.64000000001397</v>
      </c>
      <c r="F1793" s="1">
        <f>IF(表格4[[#This Row],[Suggestion]]="Buy",F1792+FLOOR(E1792/表格4[[#This Row],[Close]],1),IF(表格4[[#This Row],[Suggestion]]="Sell",0,F1792))</f>
        <v>1094</v>
      </c>
      <c r="G1793" s="5">
        <f>表格4[[#This Row],[Cash]]+表格4[[#This Row],[Stock Held]]*表格4[[#This Row],[Close]]</f>
        <v>74347.940000000017</v>
      </c>
      <c r="H1793" s="7">
        <f>(表格4[[#This Row],[Close]]-$B$2)/$B$2</f>
        <v>0.51167964404894328</v>
      </c>
      <c r="I1793" s="7">
        <f>(表格4[[#This Row],[Capital]]-$G$2)/$G$2</f>
        <v>-0.25652059999999982</v>
      </c>
    </row>
    <row r="1794" spans="1:9" x14ac:dyDescent="0.25">
      <c r="A1794" s="6">
        <v>41246</v>
      </c>
      <c r="B1794" s="1">
        <v>67.2</v>
      </c>
      <c r="C1794" s="4">
        <f t="shared" si="27"/>
        <v>67.566666666666663</v>
      </c>
      <c r="D1794" s="1" t="str">
        <f>IF(表格4[[#This Row],[Close]]&gt;表格4[[#This Row],[3-Day Average]],"Buy",IF(表格4[[#This Row],[Close]]&lt;表格4[[#This Row],[3-Day Average]],"Sell",""))</f>
        <v>Sell</v>
      </c>
      <c r="E1794" s="5">
        <f>IF(表格4[[#This Row],[Suggestion]]="Buy",E1793-FLOOR(E1793/表格4[[#This Row],[Close]],1)*表格4[[#This Row],[Close]],IF(表格4[[#This Row],[Suggestion]]="Sell",E1793+F1793*表格4[[#This Row],[Close]],E1793))</f>
        <v>73527.440000000017</v>
      </c>
      <c r="F1794" s="1">
        <f>IF(表格4[[#This Row],[Suggestion]]="Buy",F1793+FLOOR(E1793/表格4[[#This Row],[Close]],1),IF(表格4[[#This Row],[Suggestion]]="Sell",0,F1793))</f>
        <v>0</v>
      </c>
      <c r="G1794" s="5">
        <f>表格4[[#This Row],[Cash]]+表格4[[#This Row],[Stock Held]]*表格4[[#This Row],[Close]]</f>
        <v>73527.440000000017</v>
      </c>
      <c r="H1794" s="7">
        <f>(表格4[[#This Row],[Close]]-$B$2)/$B$2</f>
        <v>0.49499443826473855</v>
      </c>
      <c r="I1794" s="7">
        <f>(表格4[[#This Row],[Capital]]-$G$2)/$G$2</f>
        <v>-0.26472559999999984</v>
      </c>
    </row>
    <row r="1795" spans="1:9" x14ac:dyDescent="0.25">
      <c r="A1795" s="6">
        <v>41247</v>
      </c>
      <c r="B1795" s="1">
        <v>66.900000000000006</v>
      </c>
      <c r="C1795" s="4">
        <f t="shared" si="27"/>
        <v>67.350000000000009</v>
      </c>
      <c r="D1795" s="1" t="str">
        <f>IF(表格4[[#This Row],[Close]]&gt;表格4[[#This Row],[3-Day Average]],"Buy",IF(表格4[[#This Row],[Close]]&lt;表格4[[#This Row],[3-Day Average]],"Sell",""))</f>
        <v>Sell</v>
      </c>
      <c r="E1795" s="5">
        <f>IF(表格4[[#This Row],[Suggestion]]="Buy",E1794-FLOOR(E1794/表格4[[#This Row],[Close]],1)*表格4[[#This Row],[Close]],IF(表格4[[#This Row],[Suggestion]]="Sell",E1794+F1794*表格4[[#This Row],[Close]],E1794))</f>
        <v>73527.440000000017</v>
      </c>
      <c r="F1795" s="1">
        <f>IF(表格4[[#This Row],[Suggestion]]="Buy",F1794+FLOOR(E1794/表格4[[#This Row],[Close]],1),IF(表格4[[#This Row],[Suggestion]]="Sell",0,F1794))</f>
        <v>0</v>
      </c>
      <c r="G1795" s="5">
        <f>表格4[[#This Row],[Cash]]+表格4[[#This Row],[Stock Held]]*表格4[[#This Row],[Close]]</f>
        <v>73527.440000000017</v>
      </c>
      <c r="H1795" s="7">
        <f>(表格4[[#This Row],[Close]]-$B$2)/$B$2</f>
        <v>0.48832035595105677</v>
      </c>
      <c r="I1795" s="7">
        <f>(表格4[[#This Row],[Capital]]-$G$2)/$G$2</f>
        <v>-0.26472559999999984</v>
      </c>
    </row>
    <row r="1796" spans="1:9" x14ac:dyDescent="0.25">
      <c r="A1796" s="6">
        <v>41248</v>
      </c>
      <c r="B1796" s="1">
        <v>67.7</v>
      </c>
      <c r="C1796" s="4">
        <f t="shared" si="27"/>
        <v>67.266666666666666</v>
      </c>
      <c r="D1796" s="1" t="str">
        <f>IF(表格4[[#This Row],[Close]]&gt;表格4[[#This Row],[3-Day Average]],"Buy",IF(表格4[[#This Row],[Close]]&lt;表格4[[#This Row],[3-Day Average]],"Sell",""))</f>
        <v>Buy</v>
      </c>
      <c r="E1796" s="5">
        <f>IF(表格4[[#This Row],[Suggestion]]="Buy",E1795-FLOOR(E1795/表格4[[#This Row],[Close]],1)*表格4[[#This Row],[Close]],IF(表格4[[#This Row],[Suggestion]]="Sell",E1795+F1795*表格4[[#This Row],[Close]],E1795))</f>
        <v>5.2400000000197906</v>
      </c>
      <c r="F1796" s="1">
        <f>IF(表格4[[#This Row],[Suggestion]]="Buy",F1795+FLOOR(E1795/表格4[[#This Row],[Close]],1),IF(表格4[[#This Row],[Suggestion]]="Sell",0,F1795))</f>
        <v>1086</v>
      </c>
      <c r="G1796" s="5">
        <f>表格4[[#This Row],[Cash]]+表格4[[#This Row],[Stock Held]]*表格4[[#This Row],[Close]]</f>
        <v>73527.440000000017</v>
      </c>
      <c r="H1796" s="7">
        <f>(表格4[[#This Row],[Close]]-$B$2)/$B$2</f>
        <v>0.5061179087875417</v>
      </c>
      <c r="I1796" s="7">
        <f>(表格4[[#This Row],[Capital]]-$G$2)/$G$2</f>
        <v>-0.26472559999999984</v>
      </c>
    </row>
    <row r="1797" spans="1:9" x14ac:dyDescent="0.25">
      <c r="A1797" s="6">
        <v>41249</v>
      </c>
      <c r="B1797" s="1">
        <v>67.45</v>
      </c>
      <c r="C1797" s="4">
        <f t="shared" ref="C1797:C1814" si="28">AVERAGE(B1795:B1797)</f>
        <v>67.350000000000009</v>
      </c>
      <c r="D1797" s="1" t="str">
        <f>IF(表格4[[#This Row],[Close]]&gt;表格4[[#This Row],[3-Day Average]],"Buy",IF(表格4[[#This Row],[Close]]&lt;表格4[[#This Row],[3-Day Average]],"Sell",""))</f>
        <v>Buy</v>
      </c>
      <c r="E1797" s="5">
        <f>IF(表格4[[#This Row],[Suggestion]]="Buy",E1796-FLOOR(E1796/表格4[[#This Row],[Close]],1)*表格4[[#This Row],[Close]],IF(表格4[[#This Row],[Suggestion]]="Sell",E1796+F1796*表格4[[#This Row],[Close]],E1796))</f>
        <v>5.2400000000197906</v>
      </c>
      <c r="F1797" s="1">
        <f>IF(表格4[[#This Row],[Suggestion]]="Buy",F1796+FLOOR(E1796/表格4[[#This Row],[Close]],1),IF(表格4[[#This Row],[Suggestion]]="Sell",0,F1796))</f>
        <v>1086</v>
      </c>
      <c r="G1797" s="5">
        <f>表格4[[#This Row],[Cash]]+表格4[[#This Row],[Stock Held]]*表格4[[#This Row],[Close]]</f>
        <v>73255.940000000017</v>
      </c>
      <c r="H1797" s="7">
        <f>(表格4[[#This Row],[Close]]-$B$2)/$B$2</f>
        <v>0.50055617352614012</v>
      </c>
      <c r="I1797" s="7">
        <f>(表格4[[#This Row],[Capital]]-$G$2)/$G$2</f>
        <v>-0.26744059999999981</v>
      </c>
    </row>
    <row r="1798" spans="1:9" x14ac:dyDescent="0.25">
      <c r="A1798" s="6">
        <v>41250</v>
      </c>
      <c r="B1798" s="1">
        <v>67</v>
      </c>
      <c r="C1798" s="4">
        <f t="shared" si="28"/>
        <v>67.38333333333334</v>
      </c>
      <c r="D1798" s="1" t="str">
        <f>IF(表格4[[#This Row],[Close]]&gt;表格4[[#This Row],[3-Day Average]],"Buy",IF(表格4[[#This Row],[Close]]&lt;表格4[[#This Row],[3-Day Average]],"Sell",""))</f>
        <v>Sell</v>
      </c>
      <c r="E1798" s="5">
        <f>IF(表格4[[#This Row],[Suggestion]]="Buy",E1797-FLOOR(E1797/表格4[[#This Row],[Close]],1)*表格4[[#This Row],[Close]],IF(表格4[[#This Row],[Suggestion]]="Sell",E1797+F1797*表格4[[#This Row],[Close]],E1797))</f>
        <v>72767.24000000002</v>
      </c>
      <c r="F1798" s="1">
        <f>IF(表格4[[#This Row],[Suggestion]]="Buy",F1797+FLOOR(E1797/表格4[[#This Row],[Close]],1),IF(表格4[[#This Row],[Suggestion]]="Sell",0,F1797))</f>
        <v>0</v>
      </c>
      <c r="G1798" s="5">
        <f>表格4[[#This Row],[Cash]]+表格4[[#This Row],[Stock Held]]*表格4[[#This Row],[Close]]</f>
        <v>72767.24000000002</v>
      </c>
      <c r="H1798" s="7">
        <f>(表格4[[#This Row],[Close]]-$B$2)/$B$2</f>
        <v>0.49054505005561727</v>
      </c>
      <c r="I1798" s="7">
        <f>(表格4[[#This Row],[Capital]]-$G$2)/$G$2</f>
        <v>-0.27232759999999978</v>
      </c>
    </row>
    <row r="1799" spans="1:9" x14ac:dyDescent="0.25">
      <c r="A1799" s="6">
        <v>41253</v>
      </c>
      <c r="B1799" s="1">
        <v>67.25</v>
      </c>
      <c r="C1799" s="4">
        <f t="shared" si="28"/>
        <v>67.233333333333334</v>
      </c>
      <c r="D1799" s="1" t="str">
        <f>IF(表格4[[#This Row],[Close]]&gt;表格4[[#This Row],[3-Day Average]],"Buy",IF(表格4[[#This Row],[Close]]&lt;表格4[[#This Row],[3-Day Average]],"Sell",""))</f>
        <v>Buy</v>
      </c>
      <c r="E1799" s="5">
        <f>IF(表格4[[#This Row],[Suggestion]]="Buy",E1798-FLOOR(E1798/表格4[[#This Row],[Close]],1)*表格4[[#This Row],[Close]],IF(表格4[[#This Row],[Suggestion]]="Sell",E1798+F1798*表格4[[#This Row],[Close]],E1798))</f>
        <v>2.7400000000197906</v>
      </c>
      <c r="F1799" s="1">
        <f>IF(表格4[[#This Row],[Suggestion]]="Buy",F1798+FLOOR(E1798/表格4[[#This Row],[Close]],1),IF(表格4[[#This Row],[Suggestion]]="Sell",0,F1798))</f>
        <v>1082</v>
      </c>
      <c r="G1799" s="5">
        <f>表格4[[#This Row],[Cash]]+表格4[[#This Row],[Stock Held]]*表格4[[#This Row],[Close]]</f>
        <v>72767.24000000002</v>
      </c>
      <c r="H1799" s="7">
        <f>(表格4[[#This Row],[Close]]-$B$2)/$B$2</f>
        <v>0.49610678531701879</v>
      </c>
      <c r="I1799" s="7">
        <f>(表格4[[#This Row],[Capital]]-$G$2)/$G$2</f>
        <v>-0.27232759999999978</v>
      </c>
    </row>
    <row r="1800" spans="1:9" x14ac:dyDescent="0.25">
      <c r="A1800" s="6">
        <v>41254</v>
      </c>
      <c r="B1800" s="1">
        <v>67.400000000000006</v>
      </c>
      <c r="C1800" s="4">
        <f t="shared" si="28"/>
        <v>67.216666666666669</v>
      </c>
      <c r="D1800" s="1" t="str">
        <f>IF(表格4[[#This Row],[Close]]&gt;表格4[[#This Row],[3-Day Average]],"Buy",IF(表格4[[#This Row],[Close]]&lt;表格4[[#This Row],[3-Day Average]],"Sell",""))</f>
        <v>Buy</v>
      </c>
      <c r="E1800" s="5">
        <f>IF(表格4[[#This Row],[Suggestion]]="Buy",E1799-FLOOR(E1799/表格4[[#This Row],[Close]],1)*表格4[[#This Row],[Close]],IF(表格4[[#This Row],[Suggestion]]="Sell",E1799+F1799*表格4[[#This Row],[Close]],E1799))</f>
        <v>2.7400000000197906</v>
      </c>
      <c r="F1800" s="1">
        <f>IF(表格4[[#This Row],[Suggestion]]="Buy",F1799+FLOOR(E1799/表格4[[#This Row],[Close]],1),IF(表格4[[#This Row],[Suggestion]]="Sell",0,F1799))</f>
        <v>1082</v>
      </c>
      <c r="G1800" s="5">
        <f>表格4[[#This Row],[Cash]]+表格4[[#This Row],[Stock Held]]*表格4[[#This Row],[Close]]</f>
        <v>72929.540000000023</v>
      </c>
      <c r="H1800" s="7">
        <f>(表格4[[#This Row],[Close]]-$B$2)/$B$2</f>
        <v>0.49944382647385988</v>
      </c>
      <c r="I1800" s="7">
        <f>(表格4[[#This Row],[Capital]]-$G$2)/$G$2</f>
        <v>-0.2707045999999998</v>
      </c>
    </row>
    <row r="1801" spans="1:9" x14ac:dyDescent="0.25">
      <c r="A1801" s="6">
        <v>41255</v>
      </c>
      <c r="B1801" s="1">
        <v>67.2</v>
      </c>
      <c r="C1801" s="4">
        <f t="shared" si="28"/>
        <v>67.283333333333346</v>
      </c>
      <c r="D1801" s="1" t="str">
        <f>IF(表格4[[#This Row],[Close]]&gt;表格4[[#This Row],[3-Day Average]],"Buy",IF(表格4[[#This Row],[Close]]&lt;表格4[[#This Row],[3-Day Average]],"Sell",""))</f>
        <v>Sell</v>
      </c>
      <c r="E1801" s="5">
        <f>IF(表格4[[#This Row],[Suggestion]]="Buy",E1800-FLOOR(E1800/表格4[[#This Row],[Close]],1)*表格4[[#This Row],[Close]],IF(表格4[[#This Row],[Suggestion]]="Sell",E1800+F1800*表格4[[#This Row],[Close]],E1800))</f>
        <v>72713.140000000029</v>
      </c>
      <c r="F1801" s="1">
        <f>IF(表格4[[#This Row],[Suggestion]]="Buy",F1800+FLOOR(E1800/表格4[[#This Row],[Close]],1),IF(表格4[[#This Row],[Suggestion]]="Sell",0,F1800))</f>
        <v>0</v>
      </c>
      <c r="G1801" s="5">
        <f>表格4[[#This Row],[Cash]]+表格4[[#This Row],[Stock Held]]*表格4[[#This Row],[Close]]</f>
        <v>72713.140000000029</v>
      </c>
      <c r="H1801" s="7">
        <f>(表格4[[#This Row],[Close]]-$B$2)/$B$2</f>
        <v>0.49499443826473855</v>
      </c>
      <c r="I1801" s="7">
        <f>(表格4[[#This Row],[Capital]]-$G$2)/$G$2</f>
        <v>-0.27286859999999974</v>
      </c>
    </row>
    <row r="1802" spans="1:9" x14ac:dyDescent="0.25">
      <c r="A1802" s="6">
        <v>41256</v>
      </c>
      <c r="B1802" s="1">
        <v>64.8</v>
      </c>
      <c r="C1802" s="4">
        <f t="shared" si="28"/>
        <v>66.466666666666683</v>
      </c>
      <c r="D1802" s="1" t="str">
        <f>IF(表格4[[#This Row],[Close]]&gt;表格4[[#This Row],[3-Day Average]],"Buy",IF(表格4[[#This Row],[Close]]&lt;表格4[[#This Row],[3-Day Average]],"Sell",""))</f>
        <v>Sell</v>
      </c>
      <c r="E1802" s="5">
        <f>IF(表格4[[#This Row],[Suggestion]]="Buy",E1801-FLOOR(E1801/表格4[[#This Row],[Close]],1)*表格4[[#This Row],[Close]],IF(表格4[[#This Row],[Suggestion]]="Sell",E1801+F1801*表格4[[#This Row],[Close]],E1801))</f>
        <v>72713.140000000029</v>
      </c>
      <c r="F1802" s="1">
        <f>IF(表格4[[#This Row],[Suggestion]]="Buy",F1801+FLOOR(E1801/表格4[[#This Row],[Close]],1),IF(表格4[[#This Row],[Suggestion]]="Sell",0,F1801))</f>
        <v>0</v>
      </c>
      <c r="G1802" s="5">
        <f>表格4[[#This Row],[Cash]]+表格4[[#This Row],[Stock Held]]*表格4[[#This Row],[Close]]</f>
        <v>72713.140000000029</v>
      </c>
      <c r="H1802" s="7">
        <f>(表格4[[#This Row],[Close]]-$B$2)/$B$2</f>
        <v>0.44160177975528347</v>
      </c>
      <c r="I1802" s="7">
        <f>(表格4[[#This Row],[Capital]]-$G$2)/$G$2</f>
        <v>-0.27286859999999974</v>
      </c>
    </row>
    <row r="1803" spans="1:9" x14ac:dyDescent="0.25">
      <c r="A1803" s="6">
        <v>41257</v>
      </c>
      <c r="B1803" s="1">
        <v>65.150000000000006</v>
      </c>
      <c r="C1803" s="4">
        <f t="shared" si="28"/>
        <v>65.716666666666669</v>
      </c>
      <c r="D1803" s="1" t="str">
        <f>IF(表格4[[#This Row],[Close]]&gt;表格4[[#This Row],[3-Day Average]],"Buy",IF(表格4[[#This Row],[Close]]&lt;表格4[[#This Row],[3-Day Average]],"Sell",""))</f>
        <v>Sell</v>
      </c>
      <c r="E1803" s="5">
        <f>IF(表格4[[#This Row],[Suggestion]]="Buy",E1802-FLOOR(E1802/表格4[[#This Row],[Close]],1)*表格4[[#This Row],[Close]],IF(表格4[[#This Row],[Suggestion]]="Sell",E1802+F1802*表格4[[#This Row],[Close]],E1802))</f>
        <v>72713.140000000029</v>
      </c>
      <c r="F1803" s="1">
        <f>IF(表格4[[#This Row],[Suggestion]]="Buy",F1802+FLOOR(E1802/表格4[[#This Row],[Close]],1),IF(表格4[[#This Row],[Suggestion]]="Sell",0,F1802))</f>
        <v>0</v>
      </c>
      <c r="G1803" s="5">
        <f>表格4[[#This Row],[Cash]]+表格4[[#This Row],[Stock Held]]*表格4[[#This Row],[Close]]</f>
        <v>72713.140000000029</v>
      </c>
      <c r="H1803" s="7">
        <f>(表格4[[#This Row],[Close]]-$B$2)/$B$2</f>
        <v>0.44938820912124589</v>
      </c>
      <c r="I1803" s="7">
        <f>(表格4[[#This Row],[Capital]]-$G$2)/$G$2</f>
        <v>-0.27286859999999974</v>
      </c>
    </row>
    <row r="1804" spans="1:9" x14ac:dyDescent="0.25">
      <c r="A1804" s="6">
        <v>41260</v>
      </c>
      <c r="B1804" s="1">
        <v>64.8</v>
      </c>
      <c r="C1804" s="4">
        <f t="shared" si="28"/>
        <v>64.916666666666671</v>
      </c>
      <c r="D1804" s="1" t="str">
        <f>IF(表格4[[#This Row],[Close]]&gt;表格4[[#This Row],[3-Day Average]],"Buy",IF(表格4[[#This Row],[Close]]&lt;表格4[[#This Row],[3-Day Average]],"Sell",""))</f>
        <v>Sell</v>
      </c>
      <c r="E1804" s="5">
        <f>IF(表格4[[#This Row],[Suggestion]]="Buy",E1803-FLOOR(E1803/表格4[[#This Row],[Close]],1)*表格4[[#This Row],[Close]],IF(表格4[[#This Row],[Suggestion]]="Sell",E1803+F1803*表格4[[#This Row],[Close]],E1803))</f>
        <v>72713.140000000029</v>
      </c>
      <c r="F1804" s="1">
        <f>IF(表格4[[#This Row],[Suggestion]]="Buy",F1803+FLOOR(E1803/表格4[[#This Row],[Close]],1),IF(表格4[[#This Row],[Suggestion]]="Sell",0,F1803))</f>
        <v>0</v>
      </c>
      <c r="G1804" s="5">
        <f>表格4[[#This Row],[Cash]]+表格4[[#This Row],[Stock Held]]*表格4[[#This Row],[Close]]</f>
        <v>72713.140000000029</v>
      </c>
      <c r="H1804" s="7">
        <f>(表格4[[#This Row],[Close]]-$B$2)/$B$2</f>
        <v>0.44160177975528347</v>
      </c>
      <c r="I1804" s="7">
        <f>(表格4[[#This Row],[Capital]]-$G$2)/$G$2</f>
        <v>-0.27286859999999974</v>
      </c>
    </row>
    <row r="1805" spans="1:9" x14ac:dyDescent="0.25">
      <c r="A1805" s="6">
        <v>41261</v>
      </c>
      <c r="B1805" s="1">
        <v>64.8</v>
      </c>
      <c r="C1805" s="4">
        <f t="shared" si="28"/>
        <v>64.916666666666671</v>
      </c>
      <c r="D1805" s="1" t="str">
        <f>IF(表格4[[#This Row],[Close]]&gt;表格4[[#This Row],[3-Day Average]],"Buy",IF(表格4[[#This Row],[Close]]&lt;表格4[[#This Row],[3-Day Average]],"Sell",""))</f>
        <v>Sell</v>
      </c>
      <c r="E1805" s="5">
        <f>IF(表格4[[#This Row],[Suggestion]]="Buy",E1804-FLOOR(E1804/表格4[[#This Row],[Close]],1)*表格4[[#This Row],[Close]],IF(表格4[[#This Row],[Suggestion]]="Sell",E1804+F1804*表格4[[#This Row],[Close]],E1804))</f>
        <v>72713.140000000029</v>
      </c>
      <c r="F1805" s="1">
        <f>IF(表格4[[#This Row],[Suggestion]]="Buy",F1804+FLOOR(E1804/表格4[[#This Row],[Close]],1),IF(表格4[[#This Row],[Suggestion]]="Sell",0,F1804))</f>
        <v>0</v>
      </c>
      <c r="G1805" s="5">
        <f>表格4[[#This Row],[Cash]]+表格4[[#This Row],[Stock Held]]*表格4[[#This Row],[Close]]</f>
        <v>72713.140000000029</v>
      </c>
      <c r="H1805" s="7">
        <f>(表格4[[#This Row],[Close]]-$B$2)/$B$2</f>
        <v>0.44160177975528347</v>
      </c>
      <c r="I1805" s="7">
        <f>(表格4[[#This Row],[Capital]]-$G$2)/$G$2</f>
        <v>-0.27286859999999974</v>
      </c>
    </row>
    <row r="1806" spans="1:9" x14ac:dyDescent="0.25">
      <c r="A1806" s="6">
        <v>41262</v>
      </c>
      <c r="B1806" s="1">
        <v>64.3</v>
      </c>
      <c r="C1806" s="4">
        <f t="shared" si="28"/>
        <v>64.633333333333326</v>
      </c>
      <c r="D1806" s="1" t="str">
        <f>IF(表格4[[#This Row],[Close]]&gt;表格4[[#This Row],[3-Day Average]],"Buy",IF(表格4[[#This Row],[Close]]&lt;表格4[[#This Row],[3-Day Average]],"Sell",""))</f>
        <v>Sell</v>
      </c>
      <c r="E1806" s="5">
        <f>IF(表格4[[#This Row],[Suggestion]]="Buy",E1805-FLOOR(E1805/表格4[[#This Row],[Close]],1)*表格4[[#This Row],[Close]],IF(表格4[[#This Row],[Suggestion]]="Sell",E1805+F1805*表格4[[#This Row],[Close]],E1805))</f>
        <v>72713.140000000029</v>
      </c>
      <c r="F1806" s="1">
        <f>IF(表格4[[#This Row],[Suggestion]]="Buy",F1805+FLOOR(E1805/表格4[[#This Row],[Close]],1),IF(表格4[[#This Row],[Suggestion]]="Sell",0,F1805))</f>
        <v>0</v>
      </c>
      <c r="G1806" s="5">
        <f>表格4[[#This Row],[Cash]]+表格4[[#This Row],[Stock Held]]*表格4[[#This Row],[Close]]</f>
        <v>72713.140000000029</v>
      </c>
      <c r="H1806" s="7">
        <f>(表格4[[#This Row],[Close]]-$B$2)/$B$2</f>
        <v>0.43047830923248037</v>
      </c>
      <c r="I1806" s="7">
        <f>(表格4[[#This Row],[Capital]]-$G$2)/$G$2</f>
        <v>-0.27286859999999974</v>
      </c>
    </row>
    <row r="1807" spans="1:9" x14ac:dyDescent="0.25">
      <c r="A1807" s="6">
        <v>41263</v>
      </c>
      <c r="B1807" s="1">
        <v>64.099999999999994</v>
      </c>
      <c r="C1807" s="4">
        <f t="shared" si="28"/>
        <v>64.399999999999991</v>
      </c>
      <c r="D1807" s="1" t="str">
        <f>IF(表格4[[#This Row],[Close]]&gt;表格4[[#This Row],[3-Day Average]],"Buy",IF(表格4[[#This Row],[Close]]&lt;表格4[[#This Row],[3-Day Average]],"Sell",""))</f>
        <v>Sell</v>
      </c>
      <c r="E1807" s="5">
        <f>IF(表格4[[#This Row],[Suggestion]]="Buy",E1806-FLOOR(E1806/表格4[[#This Row],[Close]],1)*表格4[[#This Row],[Close]],IF(表格4[[#This Row],[Suggestion]]="Sell",E1806+F1806*表格4[[#This Row],[Close]],E1806))</f>
        <v>72713.140000000029</v>
      </c>
      <c r="F1807" s="1">
        <f>IF(表格4[[#This Row],[Suggestion]]="Buy",F1806+FLOOR(E1806/表格4[[#This Row],[Close]],1),IF(表格4[[#This Row],[Suggestion]]="Sell",0,F1806))</f>
        <v>0</v>
      </c>
      <c r="G1807" s="5">
        <f>表格4[[#This Row],[Cash]]+表格4[[#This Row],[Stock Held]]*表格4[[#This Row],[Close]]</f>
        <v>72713.140000000029</v>
      </c>
      <c r="H1807" s="7">
        <f>(表格4[[#This Row],[Close]]-$B$2)/$B$2</f>
        <v>0.4260289210233591</v>
      </c>
      <c r="I1807" s="7">
        <f>(表格4[[#This Row],[Capital]]-$G$2)/$G$2</f>
        <v>-0.27286859999999974</v>
      </c>
    </row>
    <row r="1808" spans="1:9" x14ac:dyDescent="0.25">
      <c r="A1808" s="6">
        <v>41264</v>
      </c>
      <c r="B1808" s="1">
        <v>64.25</v>
      </c>
      <c r="C1808" s="4">
        <f t="shared" si="28"/>
        <v>64.216666666666654</v>
      </c>
      <c r="D1808" s="1" t="str">
        <f>IF(表格4[[#This Row],[Close]]&gt;表格4[[#This Row],[3-Day Average]],"Buy",IF(表格4[[#This Row],[Close]]&lt;表格4[[#This Row],[3-Day Average]],"Sell",""))</f>
        <v>Buy</v>
      </c>
      <c r="E1808" s="5">
        <f>IF(表格4[[#This Row],[Suggestion]]="Buy",E1807-FLOOR(E1807/表格4[[#This Row],[Close]],1)*表格4[[#This Row],[Close]],IF(表格4[[#This Row],[Suggestion]]="Sell",E1807+F1807*表格4[[#This Row],[Close]],E1807))</f>
        <v>46.390000000028522</v>
      </c>
      <c r="F1808" s="1">
        <f>IF(表格4[[#This Row],[Suggestion]]="Buy",F1807+FLOOR(E1807/表格4[[#This Row],[Close]],1),IF(表格4[[#This Row],[Suggestion]]="Sell",0,F1807))</f>
        <v>1131</v>
      </c>
      <c r="G1808" s="5">
        <f>表格4[[#This Row],[Cash]]+表格4[[#This Row],[Stock Held]]*表格4[[#This Row],[Close]]</f>
        <v>72713.140000000029</v>
      </c>
      <c r="H1808" s="7">
        <f>(表格4[[#This Row],[Close]]-$B$2)/$B$2</f>
        <v>0.42936596218020012</v>
      </c>
      <c r="I1808" s="7">
        <f>(表格4[[#This Row],[Capital]]-$G$2)/$G$2</f>
        <v>-0.27286859999999974</v>
      </c>
    </row>
    <row r="1809" spans="1:9" x14ac:dyDescent="0.25">
      <c r="A1809" s="6">
        <v>41267</v>
      </c>
      <c r="B1809" s="1">
        <v>64.3</v>
      </c>
      <c r="C1809" s="4">
        <f t="shared" si="28"/>
        <v>64.216666666666654</v>
      </c>
      <c r="D1809" s="1" t="str">
        <f>IF(表格4[[#This Row],[Close]]&gt;表格4[[#This Row],[3-Day Average]],"Buy",IF(表格4[[#This Row],[Close]]&lt;表格4[[#This Row],[3-Day Average]],"Sell",""))</f>
        <v>Buy</v>
      </c>
      <c r="E1809" s="5">
        <f>IF(表格4[[#This Row],[Suggestion]]="Buy",E1808-FLOOR(E1808/表格4[[#This Row],[Close]],1)*表格4[[#This Row],[Close]],IF(表格4[[#This Row],[Suggestion]]="Sell",E1808+F1808*表格4[[#This Row],[Close]],E1808))</f>
        <v>46.390000000028522</v>
      </c>
      <c r="F1809" s="1">
        <f>IF(表格4[[#This Row],[Suggestion]]="Buy",F1808+FLOOR(E1808/表格4[[#This Row],[Close]],1),IF(表格4[[#This Row],[Suggestion]]="Sell",0,F1808))</f>
        <v>1131</v>
      </c>
      <c r="G1809" s="5">
        <f>表格4[[#This Row],[Cash]]+表格4[[#This Row],[Stock Held]]*表格4[[#This Row],[Close]]</f>
        <v>72769.690000000031</v>
      </c>
      <c r="H1809" s="7">
        <f>(表格4[[#This Row],[Close]]-$B$2)/$B$2</f>
        <v>0.43047830923248037</v>
      </c>
      <c r="I1809" s="7">
        <f>(表格4[[#This Row],[Capital]]-$G$2)/$G$2</f>
        <v>-0.27230309999999969</v>
      </c>
    </row>
    <row r="1810" spans="1:9" x14ac:dyDescent="0.25">
      <c r="A1810" s="6">
        <v>41268</v>
      </c>
      <c r="B1810" s="1">
        <v>64.3</v>
      </c>
      <c r="C1810" s="4">
        <f t="shared" si="28"/>
        <v>64.283333333333346</v>
      </c>
      <c r="D1810" s="1" t="str">
        <f>IF(表格4[[#This Row],[Close]]&gt;表格4[[#This Row],[3-Day Average]],"Buy",IF(表格4[[#This Row],[Close]]&lt;表格4[[#This Row],[3-Day Average]],"Sell",""))</f>
        <v>Buy</v>
      </c>
      <c r="E1810" s="5">
        <f>IF(表格4[[#This Row],[Suggestion]]="Buy",E1809-FLOOR(E1809/表格4[[#This Row],[Close]],1)*表格4[[#This Row],[Close]],IF(表格4[[#This Row],[Suggestion]]="Sell",E1809+F1809*表格4[[#This Row],[Close]],E1809))</f>
        <v>46.390000000028522</v>
      </c>
      <c r="F1810" s="1">
        <f>IF(表格4[[#This Row],[Suggestion]]="Buy",F1809+FLOOR(E1809/表格4[[#This Row],[Close]],1),IF(表格4[[#This Row],[Suggestion]]="Sell",0,F1809))</f>
        <v>1131</v>
      </c>
      <c r="G1810" s="5">
        <f>表格4[[#This Row],[Cash]]+表格4[[#This Row],[Stock Held]]*表格4[[#This Row],[Close]]</f>
        <v>72769.690000000031</v>
      </c>
      <c r="H1810" s="7">
        <f>(表格4[[#This Row],[Close]]-$B$2)/$B$2</f>
        <v>0.43047830923248037</v>
      </c>
      <c r="I1810" s="7">
        <f>(表格4[[#This Row],[Capital]]-$G$2)/$G$2</f>
        <v>-0.27230309999999969</v>
      </c>
    </row>
    <row r="1811" spans="1:9" x14ac:dyDescent="0.25">
      <c r="A1811" s="6">
        <v>41269</v>
      </c>
      <c r="B1811" s="1">
        <v>64.3</v>
      </c>
      <c r="C1811" s="4">
        <f t="shared" si="28"/>
        <v>64.3</v>
      </c>
      <c r="D1811" s="1" t="str">
        <f>IF(表格4[[#This Row],[Close]]&gt;表格4[[#This Row],[3-Day Average]],"Buy",IF(表格4[[#This Row],[Close]]&lt;表格4[[#This Row],[3-Day Average]],"Sell",""))</f>
        <v/>
      </c>
      <c r="E1811" s="5">
        <f>IF(表格4[[#This Row],[Suggestion]]="Buy",E1810-FLOOR(E1810/表格4[[#This Row],[Close]],1)*表格4[[#This Row],[Close]],IF(表格4[[#This Row],[Suggestion]]="Sell",E1810+F1810*表格4[[#This Row],[Close]],E1810))</f>
        <v>46.390000000028522</v>
      </c>
      <c r="F1811" s="1">
        <f>IF(表格4[[#This Row],[Suggestion]]="Buy",F1810+FLOOR(E1810/表格4[[#This Row],[Close]],1),IF(表格4[[#This Row],[Suggestion]]="Sell",0,F1810))</f>
        <v>1131</v>
      </c>
      <c r="G1811" s="5">
        <f>表格4[[#This Row],[Cash]]+表格4[[#This Row],[Stock Held]]*表格4[[#This Row],[Close]]</f>
        <v>72769.690000000031</v>
      </c>
      <c r="H1811" s="7">
        <f>(表格4[[#This Row],[Close]]-$B$2)/$B$2</f>
        <v>0.43047830923248037</v>
      </c>
      <c r="I1811" s="7">
        <f>(表格4[[#This Row],[Capital]]-$G$2)/$G$2</f>
        <v>-0.27230309999999969</v>
      </c>
    </row>
    <row r="1812" spans="1:9" x14ac:dyDescent="0.25">
      <c r="A1812" s="6">
        <v>41270</v>
      </c>
      <c r="B1812" s="1">
        <v>64.5</v>
      </c>
      <c r="C1812" s="4">
        <f t="shared" si="28"/>
        <v>64.36666666666666</v>
      </c>
      <c r="D1812" s="1" t="str">
        <f>IF(表格4[[#This Row],[Close]]&gt;表格4[[#This Row],[3-Day Average]],"Buy",IF(表格4[[#This Row],[Close]]&lt;表格4[[#This Row],[3-Day Average]],"Sell",""))</f>
        <v>Buy</v>
      </c>
      <c r="E1812" s="5">
        <f>IF(表格4[[#This Row],[Suggestion]]="Buy",E1811-FLOOR(E1811/表格4[[#This Row],[Close]],1)*表格4[[#This Row],[Close]],IF(表格4[[#This Row],[Suggestion]]="Sell",E1811+F1811*表格4[[#This Row],[Close]],E1811))</f>
        <v>46.390000000028522</v>
      </c>
      <c r="F1812" s="1">
        <f>IF(表格4[[#This Row],[Suggestion]]="Buy",F1811+FLOOR(E1811/表格4[[#This Row],[Close]],1),IF(表格4[[#This Row],[Suggestion]]="Sell",0,F1811))</f>
        <v>1131</v>
      </c>
      <c r="G1812" s="5">
        <f>表格4[[#This Row],[Cash]]+表格4[[#This Row],[Stock Held]]*表格4[[#This Row],[Close]]</f>
        <v>72995.890000000029</v>
      </c>
      <c r="H1812" s="7">
        <f>(表格4[[#This Row],[Close]]-$B$2)/$B$2</f>
        <v>0.4349276974416017</v>
      </c>
      <c r="I1812" s="7">
        <f>(表格4[[#This Row],[Capital]]-$G$2)/$G$2</f>
        <v>-0.2700410999999997</v>
      </c>
    </row>
    <row r="1813" spans="1:9" x14ac:dyDescent="0.25">
      <c r="A1813" s="6">
        <v>41271</v>
      </c>
      <c r="B1813" s="1">
        <v>64.8</v>
      </c>
      <c r="C1813" s="4">
        <f t="shared" si="28"/>
        <v>64.533333333333346</v>
      </c>
      <c r="D1813" s="1" t="str">
        <f>IF(表格4[[#This Row],[Close]]&gt;表格4[[#This Row],[3-Day Average]],"Buy",IF(表格4[[#This Row],[Close]]&lt;表格4[[#This Row],[3-Day Average]],"Sell",""))</f>
        <v>Buy</v>
      </c>
      <c r="E1813" s="5">
        <f>IF(表格4[[#This Row],[Suggestion]]="Buy",E1812-FLOOR(E1812/表格4[[#This Row],[Close]],1)*表格4[[#This Row],[Close]],IF(表格4[[#This Row],[Suggestion]]="Sell",E1812+F1812*表格4[[#This Row],[Close]],E1812))</f>
        <v>46.390000000028522</v>
      </c>
      <c r="F1813" s="1">
        <f>IF(表格4[[#This Row],[Suggestion]]="Buy",F1812+FLOOR(E1812/表格4[[#This Row],[Close]],1),IF(表格4[[#This Row],[Suggestion]]="Sell",0,F1812))</f>
        <v>1131</v>
      </c>
      <c r="G1813" s="5">
        <f>表格4[[#This Row],[Cash]]+表格4[[#This Row],[Stock Held]]*表格4[[#This Row],[Close]]</f>
        <v>73335.190000000031</v>
      </c>
      <c r="H1813" s="7">
        <f>(表格4[[#This Row],[Close]]-$B$2)/$B$2</f>
        <v>0.44160177975528347</v>
      </c>
      <c r="I1813" s="7">
        <f>(表格4[[#This Row],[Capital]]-$G$2)/$G$2</f>
        <v>-0.26664809999999967</v>
      </c>
    </row>
    <row r="1814" spans="1:9" x14ac:dyDescent="0.25">
      <c r="A1814" s="6">
        <v>41274</v>
      </c>
      <c r="B1814" s="1">
        <v>64.849999999999994</v>
      </c>
      <c r="C1814" s="4">
        <f t="shared" si="28"/>
        <v>64.716666666666669</v>
      </c>
      <c r="D1814" s="1" t="str">
        <f>IF(表格4[[#This Row],[Close]]&gt;表格4[[#This Row],[3-Day Average]],"Buy",IF(表格4[[#This Row],[Close]]&lt;表格4[[#This Row],[3-Day Average]],"Sell",""))</f>
        <v>Buy</v>
      </c>
      <c r="E1814" s="5">
        <f>IF(表格4[[#This Row],[Suggestion]]="Buy",E1813-FLOOR(E1813/表格4[[#This Row],[Close]],1)*表格4[[#This Row],[Close]],IF(表格4[[#This Row],[Suggestion]]="Sell",E1813+F1813*表格4[[#This Row],[Close]],E1813))</f>
        <v>46.390000000028522</v>
      </c>
      <c r="F1814" s="1">
        <f>IF(表格4[[#This Row],[Suggestion]]="Buy",F1813+FLOOR(E1813/表格4[[#This Row],[Close]],1),IF(表格4[[#This Row],[Suggestion]]="Sell",0,F1813))</f>
        <v>1131</v>
      </c>
      <c r="G1814" s="5">
        <f>表格4[[#This Row],[Cash]]+表格4[[#This Row],[Stock Held]]*表格4[[#This Row],[Close]]</f>
        <v>73391.74000000002</v>
      </c>
      <c r="H1814" s="7">
        <f>(表格4[[#This Row],[Close]]-$B$2)/$B$2</f>
        <v>0.44271412680756372</v>
      </c>
      <c r="I1814" s="7">
        <f>(表格4[[#This Row],[Capital]]-$G$2)/$G$2</f>
        <v>-0.26608259999999978</v>
      </c>
    </row>
  </sheetData>
  <phoneticPr fontId="1" type="noConversion"/>
  <hyperlinks>
    <hyperlink ref="K1" location="Index!A1" display="Return to Index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4"/>
  <sheetViews>
    <sheetView topLeftCell="A1812" workbookViewId="0">
      <selection activeCell="E12" sqref="E12"/>
    </sheetView>
  </sheetViews>
  <sheetFormatPr defaultRowHeight="17.25" x14ac:dyDescent="0.25"/>
  <cols>
    <col min="1" max="1" width="11.875" style="1" bestFit="1" customWidth="1"/>
    <col min="2" max="2" width="9.5" style="1" bestFit="1" customWidth="1"/>
    <col min="3" max="3" width="20.875" style="1" bestFit="1" customWidth="1"/>
    <col min="4" max="4" width="15.25" style="1" bestFit="1" customWidth="1"/>
    <col min="5" max="5" width="13.25" style="5" bestFit="1" customWidth="1"/>
    <col min="6" max="6" width="14.875" style="1" bestFit="1" customWidth="1"/>
    <col min="7" max="7" width="13.875" style="8" bestFit="1" customWidth="1"/>
    <col min="8" max="8" width="17.625" style="7" customWidth="1"/>
    <col min="9" max="9" width="19.125" style="7" customWidth="1"/>
    <col min="10" max="16384" width="9" style="1"/>
  </cols>
  <sheetData>
    <row r="1" spans="1:11" x14ac:dyDescent="0.25">
      <c r="A1" s="1" t="s">
        <v>9</v>
      </c>
      <c r="B1" s="1" t="s">
        <v>10</v>
      </c>
      <c r="C1" s="1" t="s">
        <v>17</v>
      </c>
      <c r="D1" s="1" t="s">
        <v>11</v>
      </c>
      <c r="E1" s="5" t="s">
        <v>18</v>
      </c>
      <c r="F1" s="1" t="s">
        <v>19</v>
      </c>
      <c r="G1" s="8" t="s">
        <v>20</v>
      </c>
      <c r="H1" s="7" t="s">
        <v>21</v>
      </c>
      <c r="I1" s="7" t="s">
        <v>22</v>
      </c>
      <c r="K1" s="3" t="s">
        <v>30</v>
      </c>
    </row>
    <row r="2" spans="1:11" x14ac:dyDescent="0.25">
      <c r="A2" s="6">
        <v>38719</v>
      </c>
      <c r="B2" s="1">
        <v>44.95</v>
      </c>
      <c r="E2" s="5">
        <v>100000</v>
      </c>
      <c r="F2" s="1">
        <v>0</v>
      </c>
      <c r="G2" s="9">
        <f>表格5[[#This Row],[Cash]]+表格5[[#This Row],[Stock Held]]*表格5[[#This Row],[Close]]</f>
        <v>100000</v>
      </c>
      <c r="H2" s="7">
        <f>(表格5[[#This Row],[Close]]-$B$2)/$B$2</f>
        <v>0</v>
      </c>
      <c r="I2" s="7">
        <f>(表格5[[#This Row],[Capital]]-$G$2)/$G$2</f>
        <v>0</v>
      </c>
    </row>
    <row r="3" spans="1:11" x14ac:dyDescent="0.25">
      <c r="A3" s="6">
        <v>38720</v>
      </c>
      <c r="B3" s="1">
        <v>44.25</v>
      </c>
      <c r="E3" s="5">
        <v>100000</v>
      </c>
      <c r="F3" s="1">
        <v>0</v>
      </c>
      <c r="G3" s="9">
        <f>表格5[[#This Row],[Cash]]+表格5[[#This Row],[Stock Held]]*表格5[[#This Row],[Close]]</f>
        <v>100000</v>
      </c>
      <c r="H3" s="7">
        <f>(表格5[[#This Row],[Close]]-$B$2)/$B$2</f>
        <v>-1.5572858731924422E-2</v>
      </c>
      <c r="I3" s="7">
        <f>(表格5[[#This Row],[Capital]]-$G$2)/$G$2</f>
        <v>0</v>
      </c>
    </row>
    <row r="4" spans="1:11" x14ac:dyDescent="0.25">
      <c r="A4" s="6">
        <v>38721</v>
      </c>
      <c r="B4" s="1">
        <v>44</v>
      </c>
      <c r="E4" s="5">
        <v>100000</v>
      </c>
      <c r="F4" s="1">
        <v>0</v>
      </c>
      <c r="G4" s="9">
        <f>表格5[[#This Row],[Cash]]+表格5[[#This Row],[Stock Held]]*表格5[[#This Row],[Close]]</f>
        <v>100000</v>
      </c>
      <c r="H4" s="7">
        <f>(表格5[[#This Row],[Close]]-$B$2)/$B$2</f>
        <v>-2.1134593993325981E-2</v>
      </c>
      <c r="I4" s="7">
        <f>(表格5[[#This Row],[Capital]]-$G$2)/$G$2</f>
        <v>0</v>
      </c>
    </row>
    <row r="5" spans="1:11" x14ac:dyDescent="0.25">
      <c r="A5" s="6">
        <v>38722</v>
      </c>
      <c r="B5" s="1">
        <v>43.2</v>
      </c>
      <c r="E5" s="5">
        <v>100000</v>
      </c>
      <c r="F5" s="1">
        <v>0</v>
      </c>
      <c r="G5" s="9">
        <f>表格5[[#This Row],[Cash]]+表格5[[#This Row],[Stock Held]]*表格5[[#This Row],[Close]]</f>
        <v>100000</v>
      </c>
      <c r="H5" s="7">
        <f>(表格5[[#This Row],[Close]]-$B$2)/$B$2</f>
        <v>-3.8932146829810901E-2</v>
      </c>
      <c r="I5" s="7">
        <f>(表格5[[#This Row],[Capital]]-$G$2)/$G$2</f>
        <v>0</v>
      </c>
    </row>
    <row r="6" spans="1:11" x14ac:dyDescent="0.25">
      <c r="A6" s="6">
        <v>38723</v>
      </c>
      <c r="B6" s="1">
        <v>43.45</v>
      </c>
      <c r="E6" s="5">
        <v>100000</v>
      </c>
      <c r="F6" s="1">
        <v>0</v>
      </c>
      <c r="G6" s="9">
        <f>表格5[[#This Row],[Cash]]+表格5[[#This Row],[Stock Held]]*表格5[[#This Row],[Close]]</f>
        <v>100000</v>
      </c>
      <c r="H6" s="7">
        <f>(表格5[[#This Row],[Close]]-$B$2)/$B$2</f>
        <v>-3.3370411568409343E-2</v>
      </c>
      <c r="I6" s="7">
        <f>(表格5[[#This Row],[Capital]]-$G$2)/$G$2</f>
        <v>0</v>
      </c>
    </row>
    <row r="7" spans="1:11" x14ac:dyDescent="0.25">
      <c r="A7" s="6">
        <v>38726</v>
      </c>
      <c r="B7" s="1">
        <v>43.95</v>
      </c>
      <c r="E7" s="5">
        <v>100000</v>
      </c>
      <c r="F7" s="1">
        <v>0</v>
      </c>
      <c r="G7" s="9">
        <f>表格5[[#This Row],[Cash]]+表格5[[#This Row],[Stock Held]]*表格5[[#This Row],[Close]]</f>
        <v>100000</v>
      </c>
      <c r="H7" s="7">
        <f>(表格5[[#This Row],[Close]]-$B$2)/$B$2</f>
        <v>-2.2246941045606226E-2</v>
      </c>
      <c r="I7" s="7">
        <f>(表格5[[#This Row],[Capital]]-$G$2)/$G$2</f>
        <v>0</v>
      </c>
    </row>
    <row r="8" spans="1:11" x14ac:dyDescent="0.25">
      <c r="A8" s="6">
        <v>38727</v>
      </c>
      <c r="B8" s="1">
        <v>43.75</v>
      </c>
      <c r="E8" s="5">
        <v>100000</v>
      </c>
      <c r="F8" s="1">
        <v>0</v>
      </c>
      <c r="G8" s="9">
        <f>表格5[[#This Row],[Cash]]+表格5[[#This Row],[Stock Held]]*表格5[[#This Row],[Close]]</f>
        <v>100000</v>
      </c>
      <c r="H8" s="7">
        <f>(表格5[[#This Row],[Close]]-$B$2)/$B$2</f>
        <v>-2.6696329254727535E-2</v>
      </c>
      <c r="I8" s="7">
        <f>(表格5[[#This Row],[Capital]]-$G$2)/$G$2</f>
        <v>0</v>
      </c>
    </row>
    <row r="9" spans="1:11" x14ac:dyDescent="0.25">
      <c r="A9" s="6">
        <v>38728</v>
      </c>
      <c r="B9" s="1">
        <v>43.75</v>
      </c>
      <c r="E9" s="5">
        <v>100000</v>
      </c>
      <c r="F9" s="1">
        <v>0</v>
      </c>
      <c r="G9" s="9">
        <f>表格5[[#This Row],[Cash]]+表格5[[#This Row],[Stock Held]]*表格5[[#This Row],[Close]]</f>
        <v>100000</v>
      </c>
      <c r="H9" s="7">
        <f>(表格5[[#This Row],[Close]]-$B$2)/$B$2</f>
        <v>-2.6696329254727535E-2</v>
      </c>
      <c r="I9" s="7">
        <f>(表格5[[#This Row],[Capital]]-$G$2)/$G$2</f>
        <v>0</v>
      </c>
    </row>
    <row r="10" spans="1:11" x14ac:dyDescent="0.25">
      <c r="A10" s="6">
        <v>38729</v>
      </c>
      <c r="B10" s="1">
        <v>44</v>
      </c>
      <c r="E10" s="5">
        <v>100000</v>
      </c>
      <c r="F10" s="1">
        <v>0</v>
      </c>
      <c r="G10" s="9">
        <f>表格5[[#This Row],[Cash]]+表格5[[#This Row],[Stock Held]]*表格5[[#This Row],[Close]]</f>
        <v>100000</v>
      </c>
      <c r="H10" s="7">
        <f>(表格5[[#This Row],[Close]]-$B$2)/$B$2</f>
        <v>-2.1134593993325981E-2</v>
      </c>
      <c r="I10" s="7">
        <f>(表格5[[#This Row],[Capital]]-$G$2)/$G$2</f>
        <v>0</v>
      </c>
    </row>
    <row r="11" spans="1:11" x14ac:dyDescent="0.25">
      <c r="A11" s="6">
        <v>38730</v>
      </c>
      <c r="B11" s="1">
        <v>43.9</v>
      </c>
      <c r="C11" s="1">
        <f>AVERAGE(B2:B11)</f>
        <v>43.919999999999995</v>
      </c>
      <c r="D11" s="1" t="str">
        <f>IF(表格5[[#This Row],[Close]]&gt;表格5[[#This Row],[10-Day Average]],"Buy",IF(表格5[[#This Row],[Close]]&lt;表格5[[#This Row],[10-Day Average]],"Sell",""))</f>
        <v>Sell</v>
      </c>
      <c r="E11" s="5">
        <f>IF(表格5[[#This Row],[Suggestion]]="Buy",E10-FLOOR(E10/表格5[[#This Row],[Close]],1)*表格5[[#This Row],[Close]],IF(表格5[[#This Row],[Suggestion]]="Sell",E10+F10*表格5[[#This Row],[Close]],E10))</f>
        <v>100000</v>
      </c>
      <c r="F11" s="1">
        <f>IF(表格5[[#This Row],[Suggestion]]="Buy",F10+FLOOR(E10/表格5[[#This Row],[Close]],1),IF(表格5[[#This Row],[Suggestion]]="Sell",0,F10))</f>
        <v>0</v>
      </c>
      <c r="G11" s="9">
        <f>表格5[[#This Row],[Cash]]+表格5[[#This Row],[Stock Held]]*表格5[[#This Row],[Close]]</f>
        <v>100000</v>
      </c>
      <c r="H11" s="7">
        <f>(表格5[[#This Row],[Close]]-$B$2)/$B$2</f>
        <v>-2.3359288097886635E-2</v>
      </c>
      <c r="I11" s="7">
        <f>(表格5[[#This Row],[Capital]]-$G$2)/$G$2</f>
        <v>0</v>
      </c>
    </row>
    <row r="12" spans="1:11" x14ac:dyDescent="0.25">
      <c r="A12" s="6">
        <v>38733</v>
      </c>
      <c r="B12" s="1">
        <v>44</v>
      </c>
      <c r="C12" s="1">
        <f t="shared" ref="C12:C75" si="0">AVERAGE(B3:B12)</f>
        <v>43.824999999999996</v>
      </c>
      <c r="D12" s="1" t="str">
        <f>IF(表格5[[#This Row],[Close]]&gt;表格5[[#This Row],[10-Day Average]],"Buy",IF(表格5[[#This Row],[Close]]&lt;表格5[[#This Row],[10-Day Average]],"Sell",""))</f>
        <v>Buy</v>
      </c>
      <c r="E12" s="5">
        <f>IF(表格5[[#This Row],[Suggestion]]="Buy",E11-FLOOR(E11/表格5[[#This Row],[Close]],1)*表格5[[#This Row],[Close]],IF(表格5[[#This Row],[Suggestion]]="Sell",E11+F11*表格5[[#This Row],[Close]],E11))</f>
        <v>32</v>
      </c>
      <c r="F12" s="1">
        <f>IF(表格5[[#This Row],[Suggestion]]="Buy",F11+FLOOR(E11/表格5[[#This Row],[Close]],1),IF(表格5[[#This Row],[Suggestion]]="Sell",0,F11))</f>
        <v>2272</v>
      </c>
      <c r="G12" s="9">
        <f>表格5[[#This Row],[Cash]]+表格5[[#This Row],[Stock Held]]*表格5[[#This Row],[Close]]</f>
        <v>100000</v>
      </c>
      <c r="H12" s="7">
        <f>(表格5[[#This Row],[Close]]-$B$2)/$B$2</f>
        <v>-2.1134593993325981E-2</v>
      </c>
      <c r="I12" s="7">
        <f>(表格5[[#This Row],[Capital]]-$G$2)/$G$2</f>
        <v>0</v>
      </c>
    </row>
    <row r="13" spans="1:11" x14ac:dyDescent="0.25">
      <c r="A13" s="6">
        <v>38734</v>
      </c>
      <c r="B13" s="1">
        <v>44</v>
      </c>
      <c r="C13" s="1">
        <f t="shared" si="0"/>
        <v>43.8</v>
      </c>
      <c r="D13" s="1" t="str">
        <f>IF(表格5[[#This Row],[Close]]&gt;表格5[[#This Row],[10-Day Average]],"Buy",IF(表格5[[#This Row],[Close]]&lt;表格5[[#This Row],[10-Day Average]],"Sell",""))</f>
        <v>Buy</v>
      </c>
      <c r="E13" s="5">
        <f>IF(表格5[[#This Row],[Suggestion]]="Buy",E12-FLOOR(E12/表格5[[#This Row],[Close]],1)*表格5[[#This Row],[Close]],IF(表格5[[#This Row],[Suggestion]]="Sell",E12+F12*表格5[[#This Row],[Close]],E12))</f>
        <v>32</v>
      </c>
      <c r="F13" s="1">
        <f>IF(表格5[[#This Row],[Suggestion]]="Buy",F12+FLOOR(E12/表格5[[#This Row],[Close]],1),IF(表格5[[#This Row],[Suggestion]]="Sell",0,F12))</f>
        <v>2272</v>
      </c>
      <c r="G13" s="9">
        <f>表格5[[#This Row],[Cash]]+表格5[[#This Row],[Stock Held]]*表格5[[#This Row],[Close]]</f>
        <v>100000</v>
      </c>
      <c r="H13" s="7">
        <f>(表格5[[#This Row],[Close]]-$B$2)/$B$2</f>
        <v>-2.1134593993325981E-2</v>
      </c>
      <c r="I13" s="7">
        <f>(表格5[[#This Row],[Capital]]-$G$2)/$G$2</f>
        <v>0</v>
      </c>
    </row>
    <row r="14" spans="1:11" x14ac:dyDescent="0.25">
      <c r="A14" s="6">
        <v>38735</v>
      </c>
      <c r="B14" s="1">
        <v>43.9</v>
      </c>
      <c r="C14" s="1">
        <f t="shared" si="0"/>
        <v>43.79</v>
      </c>
      <c r="D14" s="1" t="str">
        <f>IF(表格5[[#This Row],[Close]]&gt;表格5[[#This Row],[10-Day Average]],"Buy",IF(表格5[[#This Row],[Close]]&lt;表格5[[#This Row],[10-Day Average]],"Sell",""))</f>
        <v>Buy</v>
      </c>
      <c r="E14" s="5">
        <f>IF(表格5[[#This Row],[Suggestion]]="Buy",E13-FLOOR(E13/表格5[[#This Row],[Close]],1)*表格5[[#This Row],[Close]],IF(表格5[[#This Row],[Suggestion]]="Sell",E13+F13*表格5[[#This Row],[Close]],E13))</f>
        <v>32</v>
      </c>
      <c r="F14" s="1">
        <f>IF(表格5[[#This Row],[Suggestion]]="Buy",F13+FLOOR(E13/表格5[[#This Row],[Close]],1),IF(表格5[[#This Row],[Suggestion]]="Sell",0,F13))</f>
        <v>2272</v>
      </c>
      <c r="G14" s="9">
        <f>表格5[[#This Row],[Cash]]+表格5[[#This Row],[Stock Held]]*表格5[[#This Row],[Close]]</f>
        <v>99772.800000000003</v>
      </c>
      <c r="H14" s="7">
        <f>(表格5[[#This Row],[Close]]-$B$2)/$B$2</f>
        <v>-2.3359288097886635E-2</v>
      </c>
      <c r="I14" s="7">
        <f>(表格5[[#This Row],[Capital]]-$G$2)/$G$2</f>
        <v>-2.2719999999999711E-3</v>
      </c>
    </row>
    <row r="15" spans="1:11" x14ac:dyDescent="0.25">
      <c r="A15" s="6">
        <v>38736</v>
      </c>
      <c r="B15" s="1">
        <v>44</v>
      </c>
      <c r="C15" s="1">
        <f t="shared" si="0"/>
        <v>43.87</v>
      </c>
      <c r="D15" s="1" t="str">
        <f>IF(表格5[[#This Row],[Close]]&gt;表格5[[#This Row],[10-Day Average]],"Buy",IF(表格5[[#This Row],[Close]]&lt;表格5[[#This Row],[10-Day Average]],"Sell",""))</f>
        <v>Buy</v>
      </c>
      <c r="E15" s="5">
        <f>IF(表格5[[#This Row],[Suggestion]]="Buy",E14-FLOOR(E14/表格5[[#This Row],[Close]],1)*表格5[[#This Row],[Close]],IF(表格5[[#This Row],[Suggestion]]="Sell",E14+F14*表格5[[#This Row],[Close]],E14))</f>
        <v>32</v>
      </c>
      <c r="F15" s="1">
        <f>IF(表格5[[#This Row],[Suggestion]]="Buy",F14+FLOOR(E14/表格5[[#This Row],[Close]],1),IF(表格5[[#This Row],[Suggestion]]="Sell",0,F14))</f>
        <v>2272</v>
      </c>
      <c r="G15" s="9">
        <f>表格5[[#This Row],[Cash]]+表格5[[#This Row],[Stock Held]]*表格5[[#This Row],[Close]]</f>
        <v>100000</v>
      </c>
      <c r="H15" s="7">
        <f>(表格5[[#This Row],[Close]]-$B$2)/$B$2</f>
        <v>-2.1134593993325981E-2</v>
      </c>
      <c r="I15" s="7">
        <f>(表格5[[#This Row],[Capital]]-$G$2)/$G$2</f>
        <v>0</v>
      </c>
    </row>
    <row r="16" spans="1:11" x14ac:dyDescent="0.25">
      <c r="A16" s="6">
        <v>38737</v>
      </c>
      <c r="B16" s="1">
        <v>44</v>
      </c>
      <c r="C16" s="1">
        <f t="shared" si="0"/>
        <v>43.924999999999997</v>
      </c>
      <c r="D16" s="1" t="str">
        <f>IF(表格5[[#This Row],[Close]]&gt;表格5[[#This Row],[10-Day Average]],"Buy",IF(表格5[[#This Row],[Close]]&lt;表格5[[#This Row],[10-Day Average]],"Sell",""))</f>
        <v>Buy</v>
      </c>
      <c r="E16" s="5">
        <f>IF(表格5[[#This Row],[Suggestion]]="Buy",E15-FLOOR(E15/表格5[[#This Row],[Close]],1)*表格5[[#This Row],[Close]],IF(表格5[[#This Row],[Suggestion]]="Sell",E15+F15*表格5[[#This Row],[Close]],E15))</f>
        <v>32</v>
      </c>
      <c r="F16" s="1">
        <f>IF(表格5[[#This Row],[Suggestion]]="Buy",F15+FLOOR(E15/表格5[[#This Row],[Close]],1),IF(表格5[[#This Row],[Suggestion]]="Sell",0,F15))</f>
        <v>2272</v>
      </c>
      <c r="G16" s="9">
        <f>表格5[[#This Row],[Cash]]+表格5[[#This Row],[Stock Held]]*表格5[[#This Row],[Close]]</f>
        <v>100000</v>
      </c>
      <c r="H16" s="7">
        <f>(表格5[[#This Row],[Close]]-$B$2)/$B$2</f>
        <v>-2.1134593993325981E-2</v>
      </c>
      <c r="I16" s="7">
        <f>(表格5[[#This Row],[Capital]]-$G$2)/$G$2</f>
        <v>0</v>
      </c>
    </row>
    <row r="17" spans="1:9" x14ac:dyDescent="0.25">
      <c r="A17" s="6">
        <v>38740</v>
      </c>
      <c r="B17" s="1">
        <v>43.75</v>
      </c>
      <c r="C17" s="1">
        <f t="shared" si="0"/>
        <v>43.904999999999994</v>
      </c>
      <c r="D17" s="1" t="str">
        <f>IF(表格5[[#This Row],[Close]]&gt;表格5[[#This Row],[10-Day Average]],"Buy",IF(表格5[[#This Row],[Close]]&lt;表格5[[#This Row],[10-Day Average]],"Sell",""))</f>
        <v>Sell</v>
      </c>
      <c r="E17" s="5">
        <f>IF(表格5[[#This Row],[Suggestion]]="Buy",E16-FLOOR(E16/表格5[[#This Row],[Close]],1)*表格5[[#This Row],[Close]],IF(表格5[[#This Row],[Suggestion]]="Sell",E16+F16*表格5[[#This Row],[Close]],E16))</f>
        <v>99432</v>
      </c>
      <c r="F17" s="1">
        <f>IF(表格5[[#This Row],[Suggestion]]="Buy",F16+FLOOR(E16/表格5[[#This Row],[Close]],1),IF(表格5[[#This Row],[Suggestion]]="Sell",0,F16))</f>
        <v>0</v>
      </c>
      <c r="G17" s="9">
        <f>表格5[[#This Row],[Cash]]+表格5[[#This Row],[Stock Held]]*表格5[[#This Row],[Close]]</f>
        <v>99432</v>
      </c>
      <c r="H17" s="7">
        <f>(表格5[[#This Row],[Close]]-$B$2)/$B$2</f>
        <v>-2.6696329254727535E-2</v>
      </c>
      <c r="I17" s="7">
        <f>(表格5[[#This Row],[Capital]]-$G$2)/$G$2</f>
        <v>-5.6800000000000002E-3</v>
      </c>
    </row>
    <row r="18" spans="1:9" x14ac:dyDescent="0.25">
      <c r="A18" s="6">
        <v>38741</v>
      </c>
      <c r="B18" s="1">
        <v>43.9</v>
      </c>
      <c r="C18" s="1">
        <f t="shared" si="0"/>
        <v>43.92</v>
      </c>
      <c r="D18" s="1" t="str">
        <f>IF(表格5[[#This Row],[Close]]&gt;表格5[[#This Row],[10-Day Average]],"Buy",IF(表格5[[#This Row],[Close]]&lt;表格5[[#This Row],[10-Day Average]],"Sell",""))</f>
        <v>Sell</v>
      </c>
      <c r="E18" s="5">
        <f>IF(表格5[[#This Row],[Suggestion]]="Buy",E17-FLOOR(E17/表格5[[#This Row],[Close]],1)*表格5[[#This Row],[Close]],IF(表格5[[#This Row],[Suggestion]]="Sell",E17+F17*表格5[[#This Row],[Close]],E17))</f>
        <v>99432</v>
      </c>
      <c r="F18" s="1">
        <f>IF(表格5[[#This Row],[Suggestion]]="Buy",F17+FLOOR(E17/表格5[[#This Row],[Close]],1),IF(表格5[[#This Row],[Suggestion]]="Sell",0,F17))</f>
        <v>0</v>
      </c>
      <c r="G18" s="9">
        <f>表格5[[#This Row],[Cash]]+表格5[[#This Row],[Stock Held]]*表格5[[#This Row],[Close]]</f>
        <v>99432</v>
      </c>
      <c r="H18" s="7">
        <f>(表格5[[#This Row],[Close]]-$B$2)/$B$2</f>
        <v>-2.3359288097886635E-2</v>
      </c>
      <c r="I18" s="7">
        <f>(表格5[[#This Row],[Capital]]-$G$2)/$G$2</f>
        <v>-5.6800000000000002E-3</v>
      </c>
    </row>
    <row r="19" spans="1:9" x14ac:dyDescent="0.25">
      <c r="A19" s="6">
        <v>38742</v>
      </c>
      <c r="B19" s="1">
        <v>44.15</v>
      </c>
      <c r="C19" s="1">
        <f t="shared" si="0"/>
        <v>43.959999999999994</v>
      </c>
      <c r="D19" s="1" t="str">
        <f>IF(表格5[[#This Row],[Close]]&gt;表格5[[#This Row],[10-Day Average]],"Buy",IF(表格5[[#This Row],[Close]]&lt;表格5[[#This Row],[10-Day Average]],"Sell",""))</f>
        <v>Buy</v>
      </c>
      <c r="E19" s="5">
        <f>IF(表格5[[#This Row],[Suggestion]]="Buy",E18-FLOOR(E18/表格5[[#This Row],[Close]],1)*表格5[[#This Row],[Close]],IF(表格5[[#This Row],[Suggestion]]="Sell",E18+F18*表格5[[#This Row],[Close]],E18))</f>
        <v>6.1999999999970896</v>
      </c>
      <c r="F19" s="1">
        <f>IF(表格5[[#This Row],[Suggestion]]="Buy",F18+FLOOR(E18/表格5[[#This Row],[Close]],1),IF(表格5[[#This Row],[Suggestion]]="Sell",0,F18))</f>
        <v>2252</v>
      </c>
      <c r="G19" s="9">
        <f>表格5[[#This Row],[Cash]]+表格5[[#This Row],[Stock Held]]*表格5[[#This Row],[Close]]</f>
        <v>99432</v>
      </c>
      <c r="H19" s="7">
        <f>(表格5[[#This Row],[Close]]-$B$2)/$B$2</f>
        <v>-1.7797552836485077E-2</v>
      </c>
      <c r="I19" s="7">
        <f>(表格5[[#This Row],[Capital]]-$G$2)/$G$2</f>
        <v>-5.6800000000000002E-3</v>
      </c>
    </row>
    <row r="20" spans="1:9" x14ac:dyDescent="0.25">
      <c r="A20" s="6">
        <v>38743</v>
      </c>
      <c r="B20" s="1">
        <v>44.2</v>
      </c>
      <c r="C20" s="1">
        <f t="shared" si="0"/>
        <v>43.98</v>
      </c>
      <c r="D20" s="1" t="str">
        <f>IF(表格5[[#This Row],[Close]]&gt;表格5[[#This Row],[10-Day Average]],"Buy",IF(表格5[[#This Row],[Close]]&lt;表格5[[#This Row],[10-Day Average]],"Sell",""))</f>
        <v>Buy</v>
      </c>
      <c r="E20" s="5">
        <f>IF(表格5[[#This Row],[Suggestion]]="Buy",E19-FLOOR(E19/表格5[[#This Row],[Close]],1)*表格5[[#This Row],[Close]],IF(表格5[[#This Row],[Suggestion]]="Sell",E19+F19*表格5[[#This Row],[Close]],E19))</f>
        <v>6.1999999999970896</v>
      </c>
      <c r="F20" s="1">
        <f>IF(表格5[[#This Row],[Suggestion]]="Buy",F19+FLOOR(E19/表格5[[#This Row],[Close]],1),IF(表格5[[#This Row],[Suggestion]]="Sell",0,F19))</f>
        <v>2252</v>
      </c>
      <c r="G20" s="9">
        <f>表格5[[#This Row],[Cash]]+表格5[[#This Row],[Stock Held]]*表格5[[#This Row],[Close]]</f>
        <v>99544.6</v>
      </c>
      <c r="H20" s="7">
        <f>(表格5[[#This Row],[Close]]-$B$2)/$B$2</f>
        <v>-1.6685205784204672E-2</v>
      </c>
      <c r="I20" s="7">
        <f>(表格5[[#This Row],[Capital]]-$G$2)/$G$2</f>
        <v>-4.5539999999999418E-3</v>
      </c>
    </row>
    <row r="21" spans="1:9" x14ac:dyDescent="0.25">
      <c r="A21" s="6">
        <v>38744</v>
      </c>
      <c r="B21" s="1">
        <v>44.25</v>
      </c>
      <c r="C21" s="1">
        <f t="shared" si="0"/>
        <v>44.014999999999993</v>
      </c>
      <c r="D21" s="1" t="str">
        <f>IF(表格5[[#This Row],[Close]]&gt;表格5[[#This Row],[10-Day Average]],"Buy",IF(表格5[[#This Row],[Close]]&lt;表格5[[#This Row],[10-Day Average]],"Sell",""))</f>
        <v>Buy</v>
      </c>
      <c r="E21" s="5">
        <f>IF(表格5[[#This Row],[Suggestion]]="Buy",E20-FLOOR(E20/表格5[[#This Row],[Close]],1)*表格5[[#This Row],[Close]],IF(表格5[[#This Row],[Suggestion]]="Sell",E20+F20*表格5[[#This Row],[Close]],E20))</f>
        <v>6.1999999999970896</v>
      </c>
      <c r="F21" s="1">
        <f>IF(表格5[[#This Row],[Suggestion]]="Buy",F20+FLOOR(E20/表格5[[#This Row],[Close]],1),IF(表格5[[#This Row],[Suggestion]]="Sell",0,F20))</f>
        <v>2252</v>
      </c>
      <c r="G21" s="9">
        <f>表格5[[#This Row],[Cash]]+表格5[[#This Row],[Stock Held]]*表格5[[#This Row],[Close]]</f>
        <v>99657.2</v>
      </c>
      <c r="H21" s="7">
        <f>(表格5[[#This Row],[Close]]-$B$2)/$B$2</f>
        <v>-1.5572858731924422E-2</v>
      </c>
      <c r="I21" s="7">
        <f>(表格5[[#This Row],[Capital]]-$G$2)/$G$2</f>
        <v>-3.4280000000000291E-3</v>
      </c>
    </row>
    <row r="22" spans="1:9" x14ac:dyDescent="0.25">
      <c r="A22" s="6">
        <v>38747</v>
      </c>
      <c r="B22" s="1">
        <v>44.25</v>
      </c>
      <c r="C22" s="1">
        <f t="shared" si="0"/>
        <v>44.04</v>
      </c>
      <c r="D22" s="1" t="str">
        <f>IF(表格5[[#This Row],[Close]]&gt;表格5[[#This Row],[10-Day Average]],"Buy",IF(表格5[[#This Row],[Close]]&lt;表格5[[#This Row],[10-Day Average]],"Sell",""))</f>
        <v>Buy</v>
      </c>
      <c r="E22" s="5">
        <f>IF(表格5[[#This Row],[Suggestion]]="Buy",E21-FLOOR(E21/表格5[[#This Row],[Close]],1)*表格5[[#This Row],[Close]],IF(表格5[[#This Row],[Suggestion]]="Sell",E21+F21*表格5[[#This Row],[Close]],E21))</f>
        <v>6.1999999999970896</v>
      </c>
      <c r="F22" s="1">
        <f>IF(表格5[[#This Row],[Suggestion]]="Buy",F21+FLOOR(E21/表格5[[#This Row],[Close]],1),IF(表格5[[#This Row],[Suggestion]]="Sell",0,F21))</f>
        <v>2252</v>
      </c>
      <c r="G22" s="9">
        <f>表格5[[#This Row],[Cash]]+表格5[[#This Row],[Stock Held]]*表格5[[#This Row],[Close]]</f>
        <v>99657.2</v>
      </c>
      <c r="H22" s="7">
        <f>(表格5[[#This Row],[Close]]-$B$2)/$B$2</f>
        <v>-1.5572858731924422E-2</v>
      </c>
      <c r="I22" s="7">
        <f>(表格5[[#This Row],[Capital]]-$G$2)/$G$2</f>
        <v>-3.4280000000000291E-3</v>
      </c>
    </row>
    <row r="23" spans="1:9" x14ac:dyDescent="0.25">
      <c r="A23" s="6">
        <v>38748</v>
      </c>
      <c r="B23" s="1">
        <v>44.25</v>
      </c>
      <c r="C23" s="1">
        <f t="shared" si="0"/>
        <v>44.064999999999998</v>
      </c>
      <c r="D23" s="1" t="str">
        <f>IF(表格5[[#This Row],[Close]]&gt;表格5[[#This Row],[10-Day Average]],"Buy",IF(表格5[[#This Row],[Close]]&lt;表格5[[#This Row],[10-Day Average]],"Sell",""))</f>
        <v>Buy</v>
      </c>
      <c r="E23" s="5">
        <f>IF(表格5[[#This Row],[Suggestion]]="Buy",E22-FLOOR(E22/表格5[[#This Row],[Close]],1)*表格5[[#This Row],[Close]],IF(表格5[[#This Row],[Suggestion]]="Sell",E22+F22*表格5[[#This Row],[Close]],E22))</f>
        <v>6.1999999999970896</v>
      </c>
      <c r="F23" s="1">
        <f>IF(表格5[[#This Row],[Suggestion]]="Buy",F22+FLOOR(E22/表格5[[#This Row],[Close]],1),IF(表格5[[#This Row],[Suggestion]]="Sell",0,F22))</f>
        <v>2252</v>
      </c>
      <c r="G23" s="9">
        <f>表格5[[#This Row],[Cash]]+表格5[[#This Row],[Stock Held]]*表格5[[#This Row],[Close]]</f>
        <v>99657.2</v>
      </c>
      <c r="H23" s="7">
        <f>(表格5[[#This Row],[Close]]-$B$2)/$B$2</f>
        <v>-1.5572858731924422E-2</v>
      </c>
      <c r="I23" s="7">
        <f>(表格5[[#This Row],[Capital]]-$G$2)/$G$2</f>
        <v>-3.4280000000000291E-3</v>
      </c>
    </row>
    <row r="24" spans="1:9" x14ac:dyDescent="0.25">
      <c r="A24" s="6">
        <v>38749</v>
      </c>
      <c r="B24" s="1">
        <v>44</v>
      </c>
      <c r="C24" s="1">
        <f t="shared" si="0"/>
        <v>44.075000000000003</v>
      </c>
      <c r="D24" s="1" t="str">
        <f>IF(表格5[[#This Row],[Close]]&gt;表格5[[#This Row],[10-Day Average]],"Buy",IF(表格5[[#This Row],[Close]]&lt;表格5[[#This Row],[10-Day Average]],"Sell",""))</f>
        <v>Sell</v>
      </c>
      <c r="E24" s="5">
        <f>IF(表格5[[#This Row],[Suggestion]]="Buy",E23-FLOOR(E23/表格5[[#This Row],[Close]],1)*表格5[[#This Row],[Close]],IF(表格5[[#This Row],[Suggestion]]="Sell",E23+F23*表格5[[#This Row],[Close]],E23))</f>
        <v>99094.2</v>
      </c>
      <c r="F24" s="1">
        <f>IF(表格5[[#This Row],[Suggestion]]="Buy",F23+FLOOR(E23/表格5[[#This Row],[Close]],1),IF(表格5[[#This Row],[Suggestion]]="Sell",0,F23))</f>
        <v>0</v>
      </c>
      <c r="G24" s="9">
        <f>表格5[[#This Row],[Cash]]+表格5[[#This Row],[Stock Held]]*表格5[[#This Row],[Close]]</f>
        <v>99094.2</v>
      </c>
      <c r="H24" s="7">
        <f>(表格5[[#This Row],[Close]]-$B$2)/$B$2</f>
        <v>-2.1134593993325981E-2</v>
      </c>
      <c r="I24" s="7">
        <f>(表格5[[#This Row],[Capital]]-$G$2)/$G$2</f>
        <v>-9.0580000000000296E-3</v>
      </c>
    </row>
    <row r="25" spans="1:9" x14ac:dyDescent="0.25">
      <c r="A25" s="6">
        <v>38750</v>
      </c>
      <c r="B25" s="1">
        <v>43.95</v>
      </c>
      <c r="C25" s="1">
        <f t="shared" si="0"/>
        <v>44.07</v>
      </c>
      <c r="D25" s="1" t="str">
        <f>IF(表格5[[#This Row],[Close]]&gt;表格5[[#This Row],[10-Day Average]],"Buy",IF(表格5[[#This Row],[Close]]&lt;表格5[[#This Row],[10-Day Average]],"Sell",""))</f>
        <v>Sell</v>
      </c>
      <c r="E25" s="5">
        <f>IF(表格5[[#This Row],[Suggestion]]="Buy",E24-FLOOR(E24/表格5[[#This Row],[Close]],1)*表格5[[#This Row],[Close]],IF(表格5[[#This Row],[Suggestion]]="Sell",E24+F24*表格5[[#This Row],[Close]],E24))</f>
        <v>99094.2</v>
      </c>
      <c r="F25" s="1">
        <f>IF(表格5[[#This Row],[Suggestion]]="Buy",F24+FLOOR(E24/表格5[[#This Row],[Close]],1),IF(表格5[[#This Row],[Suggestion]]="Sell",0,F24))</f>
        <v>0</v>
      </c>
      <c r="G25" s="9">
        <f>表格5[[#This Row],[Cash]]+表格5[[#This Row],[Stock Held]]*表格5[[#This Row],[Close]]</f>
        <v>99094.2</v>
      </c>
      <c r="H25" s="7">
        <f>(表格5[[#This Row],[Close]]-$B$2)/$B$2</f>
        <v>-2.2246941045606226E-2</v>
      </c>
      <c r="I25" s="7">
        <f>(表格5[[#This Row],[Capital]]-$G$2)/$G$2</f>
        <v>-9.0580000000000296E-3</v>
      </c>
    </row>
    <row r="26" spans="1:9" x14ac:dyDescent="0.25">
      <c r="A26" s="6">
        <v>38751</v>
      </c>
      <c r="B26" s="1">
        <v>43.7</v>
      </c>
      <c r="C26" s="1">
        <f t="shared" si="0"/>
        <v>44.04</v>
      </c>
      <c r="D26" s="1" t="str">
        <f>IF(表格5[[#This Row],[Close]]&gt;表格5[[#This Row],[10-Day Average]],"Buy",IF(表格5[[#This Row],[Close]]&lt;表格5[[#This Row],[10-Day Average]],"Sell",""))</f>
        <v>Sell</v>
      </c>
      <c r="E26" s="5">
        <f>IF(表格5[[#This Row],[Suggestion]]="Buy",E25-FLOOR(E25/表格5[[#This Row],[Close]],1)*表格5[[#This Row],[Close]],IF(表格5[[#This Row],[Suggestion]]="Sell",E25+F25*表格5[[#This Row],[Close]],E25))</f>
        <v>99094.2</v>
      </c>
      <c r="F26" s="1">
        <f>IF(表格5[[#This Row],[Suggestion]]="Buy",F25+FLOOR(E25/表格5[[#This Row],[Close]],1),IF(表格5[[#This Row],[Suggestion]]="Sell",0,F25))</f>
        <v>0</v>
      </c>
      <c r="G26" s="9">
        <f>表格5[[#This Row],[Cash]]+表格5[[#This Row],[Stock Held]]*表格5[[#This Row],[Close]]</f>
        <v>99094.2</v>
      </c>
      <c r="H26" s="7">
        <f>(表格5[[#This Row],[Close]]-$B$2)/$B$2</f>
        <v>-2.7808676307007785E-2</v>
      </c>
      <c r="I26" s="7">
        <f>(表格5[[#This Row],[Capital]]-$G$2)/$G$2</f>
        <v>-9.0580000000000296E-3</v>
      </c>
    </row>
    <row r="27" spans="1:9" x14ac:dyDescent="0.25">
      <c r="A27" s="6">
        <v>38754</v>
      </c>
      <c r="B27" s="1">
        <v>43.65</v>
      </c>
      <c r="C27" s="1">
        <f t="shared" si="0"/>
        <v>44.029999999999994</v>
      </c>
      <c r="D27" s="1" t="str">
        <f>IF(表格5[[#This Row],[Close]]&gt;表格5[[#This Row],[10-Day Average]],"Buy",IF(表格5[[#This Row],[Close]]&lt;表格5[[#This Row],[10-Day Average]],"Sell",""))</f>
        <v>Sell</v>
      </c>
      <c r="E27" s="5">
        <f>IF(表格5[[#This Row],[Suggestion]]="Buy",E26-FLOOR(E26/表格5[[#This Row],[Close]],1)*表格5[[#This Row],[Close]],IF(表格5[[#This Row],[Suggestion]]="Sell",E26+F26*表格5[[#This Row],[Close]],E26))</f>
        <v>99094.2</v>
      </c>
      <c r="F27" s="1">
        <f>IF(表格5[[#This Row],[Suggestion]]="Buy",F26+FLOOR(E26/表格5[[#This Row],[Close]],1),IF(表格5[[#This Row],[Suggestion]]="Sell",0,F26))</f>
        <v>0</v>
      </c>
      <c r="G27" s="9">
        <f>表格5[[#This Row],[Cash]]+表格5[[#This Row],[Stock Held]]*表格5[[#This Row],[Close]]</f>
        <v>99094.2</v>
      </c>
      <c r="H27" s="7">
        <f>(表格5[[#This Row],[Close]]-$B$2)/$B$2</f>
        <v>-2.892102335928819E-2</v>
      </c>
      <c r="I27" s="7">
        <f>(表格5[[#This Row],[Capital]]-$G$2)/$G$2</f>
        <v>-9.0580000000000296E-3</v>
      </c>
    </row>
    <row r="28" spans="1:9" x14ac:dyDescent="0.25">
      <c r="A28" s="6">
        <v>38755</v>
      </c>
      <c r="B28" s="1">
        <v>43.55</v>
      </c>
      <c r="C28" s="1">
        <f t="shared" si="0"/>
        <v>43.994999999999997</v>
      </c>
      <c r="D28" s="1" t="str">
        <f>IF(表格5[[#This Row],[Close]]&gt;表格5[[#This Row],[10-Day Average]],"Buy",IF(表格5[[#This Row],[Close]]&lt;表格5[[#This Row],[10-Day Average]],"Sell",""))</f>
        <v>Sell</v>
      </c>
      <c r="E28" s="5">
        <f>IF(表格5[[#This Row],[Suggestion]]="Buy",E27-FLOOR(E27/表格5[[#This Row],[Close]],1)*表格5[[#This Row],[Close]],IF(表格5[[#This Row],[Suggestion]]="Sell",E27+F27*表格5[[#This Row],[Close]],E27))</f>
        <v>99094.2</v>
      </c>
      <c r="F28" s="1">
        <f>IF(表格5[[#This Row],[Suggestion]]="Buy",F27+FLOOR(E27/表格5[[#This Row],[Close]],1),IF(表格5[[#This Row],[Suggestion]]="Sell",0,F27))</f>
        <v>0</v>
      </c>
      <c r="G28" s="9">
        <f>表格5[[#This Row],[Cash]]+表格5[[#This Row],[Stock Held]]*表格5[[#This Row],[Close]]</f>
        <v>99094.2</v>
      </c>
      <c r="H28" s="7">
        <f>(表格5[[#This Row],[Close]]-$B$2)/$B$2</f>
        <v>-3.1145717463848845E-2</v>
      </c>
      <c r="I28" s="7">
        <f>(表格5[[#This Row],[Capital]]-$G$2)/$G$2</f>
        <v>-9.0580000000000296E-3</v>
      </c>
    </row>
    <row r="29" spans="1:9" x14ac:dyDescent="0.25">
      <c r="A29" s="6">
        <v>38756</v>
      </c>
      <c r="B29" s="1">
        <v>43.25</v>
      </c>
      <c r="C29" s="1">
        <f t="shared" si="0"/>
        <v>43.904999999999994</v>
      </c>
      <c r="D29" s="1" t="str">
        <f>IF(表格5[[#This Row],[Close]]&gt;表格5[[#This Row],[10-Day Average]],"Buy",IF(表格5[[#This Row],[Close]]&lt;表格5[[#This Row],[10-Day Average]],"Sell",""))</f>
        <v>Sell</v>
      </c>
      <c r="E29" s="5">
        <f>IF(表格5[[#This Row],[Suggestion]]="Buy",E28-FLOOR(E28/表格5[[#This Row],[Close]],1)*表格5[[#This Row],[Close]],IF(表格5[[#This Row],[Suggestion]]="Sell",E28+F28*表格5[[#This Row],[Close]],E28))</f>
        <v>99094.2</v>
      </c>
      <c r="F29" s="1">
        <f>IF(表格5[[#This Row],[Suggestion]]="Buy",F28+FLOOR(E28/表格5[[#This Row],[Close]],1),IF(表格5[[#This Row],[Suggestion]]="Sell",0,F28))</f>
        <v>0</v>
      </c>
      <c r="G29" s="9">
        <f>表格5[[#This Row],[Cash]]+表格5[[#This Row],[Stock Held]]*表格5[[#This Row],[Close]]</f>
        <v>99094.2</v>
      </c>
      <c r="H29" s="7">
        <f>(表格5[[#This Row],[Close]]-$B$2)/$B$2</f>
        <v>-3.7819799777530652E-2</v>
      </c>
      <c r="I29" s="7">
        <f>(表格5[[#This Row],[Capital]]-$G$2)/$G$2</f>
        <v>-9.0580000000000296E-3</v>
      </c>
    </row>
    <row r="30" spans="1:9" x14ac:dyDescent="0.25">
      <c r="A30" s="6">
        <v>38757</v>
      </c>
      <c r="B30" s="1">
        <v>43.35</v>
      </c>
      <c r="C30" s="1">
        <f t="shared" si="0"/>
        <v>43.82</v>
      </c>
      <c r="D30" s="1" t="str">
        <f>IF(表格5[[#This Row],[Close]]&gt;表格5[[#This Row],[10-Day Average]],"Buy",IF(表格5[[#This Row],[Close]]&lt;表格5[[#This Row],[10-Day Average]],"Sell",""))</f>
        <v>Sell</v>
      </c>
      <c r="E30" s="5">
        <f>IF(表格5[[#This Row],[Suggestion]]="Buy",E29-FLOOR(E29/表格5[[#This Row],[Close]],1)*表格5[[#This Row],[Close]],IF(表格5[[#This Row],[Suggestion]]="Sell",E29+F29*表格5[[#This Row],[Close]],E29))</f>
        <v>99094.2</v>
      </c>
      <c r="F30" s="1">
        <f>IF(表格5[[#This Row],[Suggestion]]="Buy",F29+FLOOR(E29/表格5[[#This Row],[Close]],1),IF(表格5[[#This Row],[Suggestion]]="Sell",0,F29))</f>
        <v>0</v>
      </c>
      <c r="G30" s="9">
        <f>表格5[[#This Row],[Cash]]+表格5[[#This Row],[Stock Held]]*表格5[[#This Row],[Close]]</f>
        <v>99094.2</v>
      </c>
      <c r="H30" s="7">
        <f>(表格5[[#This Row],[Close]]-$B$2)/$B$2</f>
        <v>-3.5595105672969994E-2</v>
      </c>
      <c r="I30" s="7">
        <f>(表格5[[#This Row],[Capital]]-$G$2)/$G$2</f>
        <v>-9.0580000000000296E-3</v>
      </c>
    </row>
    <row r="31" spans="1:9" x14ac:dyDescent="0.25">
      <c r="A31" s="6">
        <v>38758</v>
      </c>
      <c r="B31" s="1">
        <v>43.2</v>
      </c>
      <c r="C31" s="1">
        <f t="shared" si="0"/>
        <v>43.714999999999996</v>
      </c>
      <c r="D31" s="1" t="str">
        <f>IF(表格5[[#This Row],[Close]]&gt;表格5[[#This Row],[10-Day Average]],"Buy",IF(表格5[[#This Row],[Close]]&lt;表格5[[#This Row],[10-Day Average]],"Sell",""))</f>
        <v>Sell</v>
      </c>
      <c r="E31" s="5">
        <f>IF(表格5[[#This Row],[Suggestion]]="Buy",E30-FLOOR(E30/表格5[[#This Row],[Close]],1)*表格5[[#This Row],[Close]],IF(表格5[[#This Row],[Suggestion]]="Sell",E30+F30*表格5[[#This Row],[Close]],E30))</f>
        <v>99094.2</v>
      </c>
      <c r="F31" s="1">
        <f>IF(表格5[[#This Row],[Suggestion]]="Buy",F30+FLOOR(E30/表格5[[#This Row],[Close]],1),IF(表格5[[#This Row],[Suggestion]]="Sell",0,F30))</f>
        <v>0</v>
      </c>
      <c r="G31" s="9">
        <f>表格5[[#This Row],[Cash]]+表格5[[#This Row],[Stock Held]]*表格5[[#This Row],[Close]]</f>
        <v>99094.2</v>
      </c>
      <c r="H31" s="7">
        <f>(表格5[[#This Row],[Close]]-$B$2)/$B$2</f>
        <v>-3.8932146829810901E-2</v>
      </c>
      <c r="I31" s="7">
        <f>(表格5[[#This Row],[Capital]]-$G$2)/$G$2</f>
        <v>-9.0580000000000296E-3</v>
      </c>
    </row>
    <row r="32" spans="1:9" x14ac:dyDescent="0.25">
      <c r="A32" s="6">
        <v>38761</v>
      </c>
      <c r="B32" s="1">
        <v>43.15</v>
      </c>
      <c r="C32" s="1">
        <f t="shared" si="0"/>
        <v>43.604999999999997</v>
      </c>
      <c r="D32" s="1" t="str">
        <f>IF(表格5[[#This Row],[Close]]&gt;表格5[[#This Row],[10-Day Average]],"Buy",IF(表格5[[#This Row],[Close]]&lt;表格5[[#This Row],[10-Day Average]],"Sell",""))</f>
        <v>Sell</v>
      </c>
      <c r="E32" s="5">
        <f>IF(表格5[[#This Row],[Suggestion]]="Buy",E31-FLOOR(E31/表格5[[#This Row],[Close]],1)*表格5[[#This Row],[Close]],IF(表格5[[#This Row],[Suggestion]]="Sell",E31+F31*表格5[[#This Row],[Close]],E31))</f>
        <v>99094.2</v>
      </c>
      <c r="F32" s="1">
        <f>IF(表格5[[#This Row],[Suggestion]]="Buy",F31+FLOOR(E31/表格5[[#This Row],[Close]],1),IF(表格5[[#This Row],[Suggestion]]="Sell",0,F31))</f>
        <v>0</v>
      </c>
      <c r="G32" s="9">
        <f>表格5[[#This Row],[Cash]]+表格5[[#This Row],[Stock Held]]*表格5[[#This Row],[Close]]</f>
        <v>99094.2</v>
      </c>
      <c r="H32" s="7">
        <f>(表格5[[#This Row],[Close]]-$B$2)/$B$2</f>
        <v>-4.0044493882091303E-2</v>
      </c>
      <c r="I32" s="7">
        <f>(表格5[[#This Row],[Capital]]-$G$2)/$G$2</f>
        <v>-9.0580000000000296E-3</v>
      </c>
    </row>
    <row r="33" spans="1:9" x14ac:dyDescent="0.25">
      <c r="A33" s="6">
        <v>38762</v>
      </c>
      <c r="B33" s="1">
        <v>43.5</v>
      </c>
      <c r="C33" s="1">
        <f t="shared" si="0"/>
        <v>43.53</v>
      </c>
      <c r="D33" s="1" t="str">
        <f>IF(表格5[[#This Row],[Close]]&gt;表格5[[#This Row],[10-Day Average]],"Buy",IF(表格5[[#This Row],[Close]]&lt;表格5[[#This Row],[10-Day Average]],"Sell",""))</f>
        <v>Sell</v>
      </c>
      <c r="E33" s="5">
        <f>IF(表格5[[#This Row],[Suggestion]]="Buy",E32-FLOOR(E32/表格5[[#This Row],[Close]],1)*表格5[[#This Row],[Close]],IF(表格5[[#This Row],[Suggestion]]="Sell",E32+F32*表格5[[#This Row],[Close]],E32))</f>
        <v>99094.2</v>
      </c>
      <c r="F33" s="1">
        <f>IF(表格5[[#This Row],[Suggestion]]="Buy",F32+FLOOR(E32/表格5[[#This Row],[Close]],1),IF(表格5[[#This Row],[Suggestion]]="Sell",0,F32))</f>
        <v>0</v>
      </c>
      <c r="G33" s="9">
        <f>表格5[[#This Row],[Cash]]+表格5[[#This Row],[Stock Held]]*表格5[[#This Row],[Close]]</f>
        <v>99094.2</v>
      </c>
      <c r="H33" s="7">
        <f>(表格5[[#This Row],[Close]]-$B$2)/$B$2</f>
        <v>-3.2258064516129094E-2</v>
      </c>
      <c r="I33" s="7">
        <f>(表格5[[#This Row],[Capital]]-$G$2)/$G$2</f>
        <v>-9.0580000000000296E-3</v>
      </c>
    </row>
    <row r="34" spans="1:9" x14ac:dyDescent="0.25">
      <c r="A34" s="6">
        <v>38763</v>
      </c>
      <c r="B34" s="1">
        <v>43.45</v>
      </c>
      <c r="C34" s="1">
        <f t="shared" si="0"/>
        <v>43.475000000000001</v>
      </c>
      <c r="D34" s="1" t="str">
        <f>IF(表格5[[#This Row],[Close]]&gt;表格5[[#This Row],[10-Day Average]],"Buy",IF(表格5[[#This Row],[Close]]&lt;表格5[[#This Row],[10-Day Average]],"Sell",""))</f>
        <v>Sell</v>
      </c>
      <c r="E34" s="5">
        <f>IF(表格5[[#This Row],[Suggestion]]="Buy",E33-FLOOR(E33/表格5[[#This Row],[Close]],1)*表格5[[#This Row],[Close]],IF(表格5[[#This Row],[Suggestion]]="Sell",E33+F33*表格5[[#This Row],[Close]],E33))</f>
        <v>99094.2</v>
      </c>
      <c r="F34" s="1">
        <f>IF(表格5[[#This Row],[Suggestion]]="Buy",F33+FLOOR(E33/表格5[[#This Row],[Close]],1),IF(表格5[[#This Row],[Suggestion]]="Sell",0,F33))</f>
        <v>0</v>
      </c>
      <c r="G34" s="9">
        <f>表格5[[#This Row],[Cash]]+表格5[[#This Row],[Stock Held]]*表格5[[#This Row],[Close]]</f>
        <v>99094.2</v>
      </c>
      <c r="H34" s="7">
        <f>(表格5[[#This Row],[Close]]-$B$2)/$B$2</f>
        <v>-3.3370411568409343E-2</v>
      </c>
      <c r="I34" s="7">
        <f>(表格5[[#This Row],[Capital]]-$G$2)/$G$2</f>
        <v>-9.0580000000000296E-3</v>
      </c>
    </row>
    <row r="35" spans="1:9" x14ac:dyDescent="0.25">
      <c r="A35" s="6">
        <v>38764</v>
      </c>
      <c r="B35" s="1">
        <v>43.55</v>
      </c>
      <c r="C35" s="1">
        <f t="shared" si="0"/>
        <v>43.434999999999995</v>
      </c>
      <c r="D35" s="1" t="str">
        <f>IF(表格5[[#This Row],[Close]]&gt;表格5[[#This Row],[10-Day Average]],"Buy",IF(表格5[[#This Row],[Close]]&lt;表格5[[#This Row],[10-Day Average]],"Sell",""))</f>
        <v>Buy</v>
      </c>
      <c r="E35" s="5">
        <f>IF(表格5[[#This Row],[Suggestion]]="Buy",E34-FLOOR(E34/表格5[[#This Row],[Close]],1)*表格5[[#This Row],[Close]],IF(表格5[[#This Row],[Suggestion]]="Sell",E34+F34*表格5[[#This Row],[Close]],E34))</f>
        <v>17.94999999999709</v>
      </c>
      <c r="F35" s="1">
        <f>IF(表格5[[#This Row],[Suggestion]]="Buy",F34+FLOOR(E34/表格5[[#This Row],[Close]],1),IF(表格5[[#This Row],[Suggestion]]="Sell",0,F34))</f>
        <v>2275</v>
      </c>
      <c r="G35" s="9">
        <f>表格5[[#This Row],[Cash]]+表格5[[#This Row],[Stock Held]]*表格5[[#This Row],[Close]]</f>
        <v>99094.2</v>
      </c>
      <c r="H35" s="7">
        <f>(表格5[[#This Row],[Close]]-$B$2)/$B$2</f>
        <v>-3.1145717463848845E-2</v>
      </c>
      <c r="I35" s="7">
        <f>(表格5[[#This Row],[Capital]]-$G$2)/$G$2</f>
        <v>-9.0580000000000296E-3</v>
      </c>
    </row>
    <row r="36" spans="1:9" x14ac:dyDescent="0.25">
      <c r="A36" s="6">
        <v>38765</v>
      </c>
      <c r="B36" s="1">
        <v>43.55</v>
      </c>
      <c r="C36" s="1">
        <f t="shared" si="0"/>
        <v>43.42</v>
      </c>
      <c r="D36" s="1" t="str">
        <f>IF(表格5[[#This Row],[Close]]&gt;表格5[[#This Row],[10-Day Average]],"Buy",IF(表格5[[#This Row],[Close]]&lt;表格5[[#This Row],[10-Day Average]],"Sell",""))</f>
        <v>Buy</v>
      </c>
      <c r="E36" s="5">
        <f>IF(表格5[[#This Row],[Suggestion]]="Buy",E35-FLOOR(E35/表格5[[#This Row],[Close]],1)*表格5[[#This Row],[Close]],IF(表格5[[#This Row],[Suggestion]]="Sell",E35+F35*表格5[[#This Row],[Close]],E35))</f>
        <v>17.94999999999709</v>
      </c>
      <c r="F36" s="1">
        <f>IF(表格5[[#This Row],[Suggestion]]="Buy",F35+FLOOR(E35/表格5[[#This Row],[Close]],1),IF(表格5[[#This Row],[Suggestion]]="Sell",0,F35))</f>
        <v>2275</v>
      </c>
      <c r="G36" s="9">
        <f>表格5[[#This Row],[Cash]]+表格5[[#This Row],[Stock Held]]*表格5[[#This Row],[Close]]</f>
        <v>99094.2</v>
      </c>
      <c r="H36" s="7">
        <f>(表格5[[#This Row],[Close]]-$B$2)/$B$2</f>
        <v>-3.1145717463848845E-2</v>
      </c>
      <c r="I36" s="7">
        <f>(表格5[[#This Row],[Capital]]-$G$2)/$G$2</f>
        <v>-9.0580000000000296E-3</v>
      </c>
    </row>
    <row r="37" spans="1:9" x14ac:dyDescent="0.25">
      <c r="A37" s="6">
        <v>38768</v>
      </c>
      <c r="B37" s="1">
        <v>43.8</v>
      </c>
      <c r="C37" s="1">
        <f t="shared" si="0"/>
        <v>43.435000000000002</v>
      </c>
      <c r="D37" s="1" t="str">
        <f>IF(表格5[[#This Row],[Close]]&gt;表格5[[#This Row],[10-Day Average]],"Buy",IF(表格5[[#This Row],[Close]]&lt;表格5[[#This Row],[10-Day Average]],"Sell",""))</f>
        <v>Buy</v>
      </c>
      <c r="E37" s="5">
        <f>IF(表格5[[#This Row],[Suggestion]]="Buy",E36-FLOOR(E36/表格5[[#This Row],[Close]],1)*表格5[[#This Row],[Close]],IF(表格5[[#This Row],[Suggestion]]="Sell",E36+F36*表格5[[#This Row],[Close]],E36))</f>
        <v>17.94999999999709</v>
      </c>
      <c r="F37" s="1">
        <f>IF(表格5[[#This Row],[Suggestion]]="Buy",F36+FLOOR(E36/表格5[[#This Row],[Close]],1),IF(表格5[[#This Row],[Suggestion]]="Sell",0,F36))</f>
        <v>2275</v>
      </c>
      <c r="G37" s="9">
        <f>表格5[[#This Row],[Cash]]+表格5[[#This Row],[Stock Held]]*表格5[[#This Row],[Close]]</f>
        <v>99662.95</v>
      </c>
      <c r="H37" s="7">
        <f>(表格5[[#This Row],[Close]]-$B$2)/$B$2</f>
        <v>-2.558398220244729E-2</v>
      </c>
      <c r="I37" s="7">
        <f>(表格5[[#This Row],[Capital]]-$G$2)/$G$2</f>
        <v>-3.3705000000000293E-3</v>
      </c>
    </row>
    <row r="38" spans="1:9" x14ac:dyDescent="0.25">
      <c r="A38" s="6">
        <v>38769</v>
      </c>
      <c r="B38" s="1">
        <v>43.75</v>
      </c>
      <c r="C38" s="1">
        <f t="shared" si="0"/>
        <v>43.455000000000005</v>
      </c>
      <c r="D38" s="1" t="str">
        <f>IF(表格5[[#This Row],[Close]]&gt;表格5[[#This Row],[10-Day Average]],"Buy",IF(表格5[[#This Row],[Close]]&lt;表格5[[#This Row],[10-Day Average]],"Sell",""))</f>
        <v>Buy</v>
      </c>
      <c r="E38" s="5">
        <f>IF(表格5[[#This Row],[Suggestion]]="Buy",E37-FLOOR(E37/表格5[[#This Row],[Close]],1)*表格5[[#This Row],[Close]],IF(表格5[[#This Row],[Suggestion]]="Sell",E37+F37*表格5[[#This Row],[Close]],E37))</f>
        <v>17.94999999999709</v>
      </c>
      <c r="F38" s="1">
        <f>IF(表格5[[#This Row],[Suggestion]]="Buy",F37+FLOOR(E37/表格5[[#This Row],[Close]],1),IF(表格5[[#This Row],[Suggestion]]="Sell",0,F37))</f>
        <v>2275</v>
      </c>
      <c r="G38" s="9">
        <f>表格5[[#This Row],[Cash]]+表格5[[#This Row],[Stock Held]]*表格5[[#This Row],[Close]]</f>
        <v>99549.2</v>
      </c>
      <c r="H38" s="7">
        <f>(表格5[[#This Row],[Close]]-$B$2)/$B$2</f>
        <v>-2.6696329254727535E-2</v>
      </c>
      <c r="I38" s="7">
        <f>(表格5[[#This Row],[Capital]]-$G$2)/$G$2</f>
        <v>-4.5080000000000293E-3</v>
      </c>
    </row>
    <row r="39" spans="1:9" x14ac:dyDescent="0.25">
      <c r="A39" s="6">
        <v>38770</v>
      </c>
      <c r="B39" s="1">
        <v>43.75</v>
      </c>
      <c r="C39" s="1">
        <f t="shared" si="0"/>
        <v>43.50500000000001</v>
      </c>
      <c r="D39" s="1" t="str">
        <f>IF(表格5[[#This Row],[Close]]&gt;表格5[[#This Row],[10-Day Average]],"Buy",IF(表格5[[#This Row],[Close]]&lt;表格5[[#This Row],[10-Day Average]],"Sell",""))</f>
        <v>Buy</v>
      </c>
      <c r="E39" s="5">
        <f>IF(表格5[[#This Row],[Suggestion]]="Buy",E38-FLOOR(E38/表格5[[#This Row],[Close]],1)*表格5[[#This Row],[Close]],IF(表格5[[#This Row],[Suggestion]]="Sell",E38+F38*表格5[[#This Row],[Close]],E38))</f>
        <v>17.94999999999709</v>
      </c>
      <c r="F39" s="1">
        <f>IF(表格5[[#This Row],[Suggestion]]="Buy",F38+FLOOR(E38/表格5[[#This Row],[Close]],1),IF(表格5[[#This Row],[Suggestion]]="Sell",0,F38))</f>
        <v>2275</v>
      </c>
      <c r="G39" s="9">
        <f>表格5[[#This Row],[Cash]]+表格5[[#This Row],[Stock Held]]*表格5[[#This Row],[Close]]</f>
        <v>99549.2</v>
      </c>
      <c r="H39" s="7">
        <f>(表格5[[#This Row],[Close]]-$B$2)/$B$2</f>
        <v>-2.6696329254727535E-2</v>
      </c>
      <c r="I39" s="7">
        <f>(表格5[[#This Row],[Capital]]-$G$2)/$G$2</f>
        <v>-4.5080000000000293E-3</v>
      </c>
    </row>
    <row r="40" spans="1:9" x14ac:dyDescent="0.25">
      <c r="A40" s="6">
        <v>38771</v>
      </c>
      <c r="B40" s="1">
        <v>44.05</v>
      </c>
      <c r="C40" s="1">
        <f t="shared" si="0"/>
        <v>43.575000000000003</v>
      </c>
      <c r="D40" s="1" t="str">
        <f>IF(表格5[[#This Row],[Close]]&gt;表格5[[#This Row],[10-Day Average]],"Buy",IF(表格5[[#This Row],[Close]]&lt;表格5[[#This Row],[10-Day Average]],"Sell",""))</f>
        <v>Buy</v>
      </c>
      <c r="E40" s="5">
        <f>IF(表格5[[#This Row],[Suggestion]]="Buy",E39-FLOOR(E39/表格5[[#This Row],[Close]],1)*表格5[[#This Row],[Close]],IF(表格5[[#This Row],[Suggestion]]="Sell",E39+F39*表格5[[#This Row],[Close]],E39))</f>
        <v>17.94999999999709</v>
      </c>
      <c r="F40" s="1">
        <f>IF(表格5[[#This Row],[Suggestion]]="Buy",F39+FLOOR(E39/表格5[[#This Row],[Close]],1),IF(表格5[[#This Row],[Suggestion]]="Sell",0,F39))</f>
        <v>2275</v>
      </c>
      <c r="G40" s="9">
        <f>表格5[[#This Row],[Cash]]+表格5[[#This Row],[Stock Held]]*表格5[[#This Row],[Close]]</f>
        <v>100231.7</v>
      </c>
      <c r="H40" s="7">
        <f>(表格5[[#This Row],[Close]]-$B$2)/$B$2</f>
        <v>-2.0022246941045731E-2</v>
      </c>
      <c r="I40" s="7">
        <f>(表格5[[#This Row],[Capital]]-$G$2)/$G$2</f>
        <v>2.316999999999971E-3</v>
      </c>
    </row>
    <row r="41" spans="1:9" x14ac:dyDescent="0.25">
      <c r="A41" s="6">
        <v>38772</v>
      </c>
      <c r="B41" s="1">
        <v>44</v>
      </c>
      <c r="C41" s="1">
        <f t="shared" si="0"/>
        <v>43.655000000000008</v>
      </c>
      <c r="D41" s="1" t="str">
        <f>IF(表格5[[#This Row],[Close]]&gt;表格5[[#This Row],[10-Day Average]],"Buy",IF(表格5[[#This Row],[Close]]&lt;表格5[[#This Row],[10-Day Average]],"Sell",""))</f>
        <v>Buy</v>
      </c>
      <c r="E41" s="5">
        <f>IF(表格5[[#This Row],[Suggestion]]="Buy",E40-FLOOR(E40/表格5[[#This Row],[Close]],1)*表格5[[#This Row],[Close]],IF(表格5[[#This Row],[Suggestion]]="Sell",E40+F40*表格5[[#This Row],[Close]],E40))</f>
        <v>17.94999999999709</v>
      </c>
      <c r="F41" s="1">
        <f>IF(表格5[[#This Row],[Suggestion]]="Buy",F40+FLOOR(E40/表格5[[#This Row],[Close]],1),IF(表格5[[#This Row],[Suggestion]]="Sell",0,F40))</f>
        <v>2275</v>
      </c>
      <c r="G41" s="9">
        <f>表格5[[#This Row],[Cash]]+表格5[[#This Row],[Stock Held]]*表格5[[#This Row],[Close]]</f>
        <v>100117.95</v>
      </c>
      <c r="H41" s="7">
        <f>(表格5[[#This Row],[Close]]-$B$2)/$B$2</f>
        <v>-2.1134593993325981E-2</v>
      </c>
      <c r="I41" s="7">
        <f>(表格5[[#This Row],[Capital]]-$G$2)/$G$2</f>
        <v>1.1794999999999709E-3</v>
      </c>
    </row>
    <row r="42" spans="1:9" x14ac:dyDescent="0.25">
      <c r="A42" s="6">
        <v>38775</v>
      </c>
      <c r="B42" s="1">
        <v>44.15</v>
      </c>
      <c r="C42" s="1">
        <f t="shared" si="0"/>
        <v>43.755000000000003</v>
      </c>
      <c r="D42" s="1" t="str">
        <f>IF(表格5[[#This Row],[Close]]&gt;表格5[[#This Row],[10-Day Average]],"Buy",IF(表格5[[#This Row],[Close]]&lt;表格5[[#This Row],[10-Day Average]],"Sell",""))</f>
        <v>Buy</v>
      </c>
      <c r="E42" s="5">
        <f>IF(表格5[[#This Row],[Suggestion]]="Buy",E41-FLOOR(E41/表格5[[#This Row],[Close]],1)*表格5[[#This Row],[Close]],IF(表格5[[#This Row],[Suggestion]]="Sell",E41+F41*表格5[[#This Row],[Close]],E41))</f>
        <v>17.94999999999709</v>
      </c>
      <c r="F42" s="1">
        <f>IF(表格5[[#This Row],[Suggestion]]="Buy",F41+FLOOR(E41/表格5[[#This Row],[Close]],1),IF(表格5[[#This Row],[Suggestion]]="Sell",0,F41))</f>
        <v>2275</v>
      </c>
      <c r="G42" s="9">
        <f>表格5[[#This Row],[Cash]]+表格5[[#This Row],[Stock Held]]*表格5[[#This Row],[Close]]</f>
        <v>100459.2</v>
      </c>
      <c r="H42" s="7">
        <f>(表格5[[#This Row],[Close]]-$B$2)/$B$2</f>
        <v>-1.7797552836485077E-2</v>
      </c>
      <c r="I42" s="7">
        <f>(表格5[[#This Row],[Capital]]-$G$2)/$G$2</f>
        <v>4.5919999999999711E-3</v>
      </c>
    </row>
    <row r="43" spans="1:9" x14ac:dyDescent="0.25">
      <c r="A43" s="6">
        <v>38776</v>
      </c>
      <c r="B43" s="1">
        <v>44.4</v>
      </c>
      <c r="C43" s="1">
        <f t="shared" si="0"/>
        <v>43.844999999999999</v>
      </c>
      <c r="D43" s="1" t="str">
        <f>IF(表格5[[#This Row],[Close]]&gt;表格5[[#This Row],[10-Day Average]],"Buy",IF(表格5[[#This Row],[Close]]&lt;表格5[[#This Row],[10-Day Average]],"Sell",""))</f>
        <v>Buy</v>
      </c>
      <c r="E43" s="5">
        <f>IF(表格5[[#This Row],[Suggestion]]="Buy",E42-FLOOR(E42/表格5[[#This Row],[Close]],1)*表格5[[#This Row],[Close]],IF(表格5[[#This Row],[Suggestion]]="Sell",E42+F42*表格5[[#This Row],[Close]],E42))</f>
        <v>17.94999999999709</v>
      </c>
      <c r="F43" s="1">
        <f>IF(表格5[[#This Row],[Suggestion]]="Buy",F42+FLOOR(E42/表格5[[#This Row],[Close]],1),IF(表格5[[#This Row],[Suggestion]]="Sell",0,F42))</f>
        <v>2275</v>
      </c>
      <c r="G43" s="9">
        <f>表格5[[#This Row],[Cash]]+表格5[[#This Row],[Stock Held]]*表格5[[#This Row],[Close]]</f>
        <v>101027.95</v>
      </c>
      <c r="H43" s="7">
        <f>(表格5[[#This Row],[Close]]-$B$2)/$B$2</f>
        <v>-1.223581757508352E-2</v>
      </c>
      <c r="I43" s="7">
        <f>(表格5[[#This Row],[Capital]]-$G$2)/$G$2</f>
        <v>1.0279499999999971E-2</v>
      </c>
    </row>
    <row r="44" spans="1:9" x14ac:dyDescent="0.25">
      <c r="A44" s="6">
        <v>38777</v>
      </c>
      <c r="B44" s="1">
        <v>44.55</v>
      </c>
      <c r="C44" s="1">
        <f t="shared" si="0"/>
        <v>43.954999999999998</v>
      </c>
      <c r="D44" s="1" t="str">
        <f>IF(表格5[[#This Row],[Close]]&gt;表格5[[#This Row],[10-Day Average]],"Buy",IF(表格5[[#This Row],[Close]]&lt;表格5[[#This Row],[10-Day Average]],"Sell",""))</f>
        <v>Buy</v>
      </c>
      <c r="E44" s="5">
        <f>IF(表格5[[#This Row],[Suggestion]]="Buy",E43-FLOOR(E43/表格5[[#This Row],[Close]],1)*表格5[[#This Row],[Close]],IF(表格5[[#This Row],[Suggestion]]="Sell",E43+F43*表格5[[#This Row],[Close]],E43))</f>
        <v>17.94999999999709</v>
      </c>
      <c r="F44" s="1">
        <f>IF(表格5[[#This Row],[Suggestion]]="Buy",F43+FLOOR(E43/表格5[[#This Row],[Close]],1),IF(表格5[[#This Row],[Suggestion]]="Sell",0,F43))</f>
        <v>2275</v>
      </c>
      <c r="G44" s="9">
        <f>表格5[[#This Row],[Cash]]+表格5[[#This Row],[Stock Held]]*表格5[[#This Row],[Close]]</f>
        <v>101369.2</v>
      </c>
      <c r="H44" s="7">
        <f>(表格5[[#This Row],[Close]]-$B$2)/$B$2</f>
        <v>-8.8987764182426182E-3</v>
      </c>
      <c r="I44" s="7">
        <f>(表格5[[#This Row],[Capital]]-$G$2)/$G$2</f>
        <v>1.3691999999999972E-2</v>
      </c>
    </row>
    <row r="45" spans="1:9" x14ac:dyDescent="0.25">
      <c r="A45" s="6">
        <v>38778</v>
      </c>
      <c r="B45" s="1">
        <v>44.45</v>
      </c>
      <c r="C45" s="1">
        <f t="shared" si="0"/>
        <v>44.044999999999995</v>
      </c>
      <c r="D45" s="1" t="str">
        <f>IF(表格5[[#This Row],[Close]]&gt;表格5[[#This Row],[10-Day Average]],"Buy",IF(表格5[[#This Row],[Close]]&lt;表格5[[#This Row],[10-Day Average]],"Sell",""))</f>
        <v>Buy</v>
      </c>
      <c r="E45" s="5">
        <f>IF(表格5[[#This Row],[Suggestion]]="Buy",E44-FLOOR(E44/表格5[[#This Row],[Close]],1)*表格5[[#This Row],[Close]],IF(表格5[[#This Row],[Suggestion]]="Sell",E44+F44*表格5[[#This Row],[Close]],E44))</f>
        <v>17.94999999999709</v>
      </c>
      <c r="F45" s="1">
        <f>IF(表格5[[#This Row],[Suggestion]]="Buy",F44+FLOOR(E44/表格5[[#This Row],[Close]],1),IF(表格5[[#This Row],[Suggestion]]="Sell",0,F44))</f>
        <v>2275</v>
      </c>
      <c r="G45" s="9">
        <f>表格5[[#This Row],[Cash]]+表格5[[#This Row],[Stock Held]]*表格5[[#This Row],[Close]]</f>
        <v>101141.7</v>
      </c>
      <c r="H45" s="7">
        <f>(表格5[[#This Row],[Close]]-$B$2)/$B$2</f>
        <v>-1.1123470522803113E-2</v>
      </c>
      <c r="I45" s="7">
        <f>(表格5[[#This Row],[Capital]]-$G$2)/$G$2</f>
        <v>1.1416999999999971E-2</v>
      </c>
    </row>
    <row r="46" spans="1:9" x14ac:dyDescent="0.25">
      <c r="A46" s="6">
        <v>38779</v>
      </c>
      <c r="B46" s="1">
        <v>44.5</v>
      </c>
      <c r="C46" s="1">
        <f t="shared" si="0"/>
        <v>44.14</v>
      </c>
      <c r="D46" s="1" t="str">
        <f>IF(表格5[[#This Row],[Close]]&gt;表格5[[#This Row],[10-Day Average]],"Buy",IF(表格5[[#This Row],[Close]]&lt;表格5[[#This Row],[10-Day Average]],"Sell",""))</f>
        <v>Buy</v>
      </c>
      <c r="E46" s="5">
        <f>IF(表格5[[#This Row],[Suggestion]]="Buy",E45-FLOOR(E45/表格5[[#This Row],[Close]],1)*表格5[[#This Row],[Close]],IF(表格5[[#This Row],[Suggestion]]="Sell",E45+F45*表格5[[#This Row],[Close]],E45))</f>
        <v>17.94999999999709</v>
      </c>
      <c r="F46" s="1">
        <f>IF(表格5[[#This Row],[Suggestion]]="Buy",F45+FLOOR(E45/表格5[[#This Row],[Close]],1),IF(表格5[[#This Row],[Suggestion]]="Sell",0,F45))</f>
        <v>2275</v>
      </c>
      <c r="G46" s="9">
        <f>表格5[[#This Row],[Cash]]+表格5[[#This Row],[Stock Held]]*表格5[[#This Row],[Close]]</f>
        <v>101255.45</v>
      </c>
      <c r="H46" s="7">
        <f>(表格5[[#This Row],[Close]]-$B$2)/$B$2</f>
        <v>-1.0011123470522866E-2</v>
      </c>
      <c r="I46" s="7">
        <f>(表格5[[#This Row],[Capital]]-$G$2)/$G$2</f>
        <v>1.255449999999997E-2</v>
      </c>
    </row>
    <row r="47" spans="1:9" x14ac:dyDescent="0.25">
      <c r="A47" s="6">
        <v>38782</v>
      </c>
      <c r="B47" s="1">
        <v>44.85</v>
      </c>
      <c r="C47" s="1">
        <f t="shared" si="0"/>
        <v>44.245000000000005</v>
      </c>
      <c r="D47" s="1" t="str">
        <f>IF(表格5[[#This Row],[Close]]&gt;表格5[[#This Row],[10-Day Average]],"Buy",IF(表格5[[#This Row],[Close]]&lt;表格5[[#This Row],[10-Day Average]],"Sell",""))</f>
        <v>Buy</v>
      </c>
      <c r="E47" s="5">
        <f>IF(表格5[[#This Row],[Suggestion]]="Buy",E46-FLOOR(E46/表格5[[#This Row],[Close]],1)*表格5[[#This Row],[Close]],IF(表格5[[#This Row],[Suggestion]]="Sell",E46+F46*表格5[[#This Row],[Close]],E46))</f>
        <v>17.94999999999709</v>
      </c>
      <c r="F47" s="1">
        <f>IF(表格5[[#This Row],[Suggestion]]="Buy",F46+FLOOR(E46/表格5[[#This Row],[Close]],1),IF(表格5[[#This Row],[Suggestion]]="Sell",0,F46))</f>
        <v>2275</v>
      </c>
      <c r="G47" s="9">
        <f>表格5[[#This Row],[Cash]]+表格5[[#This Row],[Stock Held]]*表格5[[#This Row],[Close]]</f>
        <v>102051.7</v>
      </c>
      <c r="H47" s="7">
        <f>(表格5[[#This Row],[Close]]-$B$2)/$B$2</f>
        <v>-2.2246941045606546E-3</v>
      </c>
      <c r="I47" s="7">
        <f>(表格5[[#This Row],[Capital]]-$G$2)/$G$2</f>
        <v>2.0516999999999969E-2</v>
      </c>
    </row>
    <row r="48" spans="1:9" x14ac:dyDescent="0.25">
      <c r="A48" s="6">
        <v>38783</v>
      </c>
      <c r="B48" s="1">
        <v>44.6</v>
      </c>
      <c r="C48" s="1">
        <f t="shared" si="0"/>
        <v>44.330000000000005</v>
      </c>
      <c r="D48" s="1" t="str">
        <f>IF(表格5[[#This Row],[Close]]&gt;表格5[[#This Row],[10-Day Average]],"Buy",IF(表格5[[#This Row],[Close]]&lt;表格5[[#This Row],[10-Day Average]],"Sell",""))</f>
        <v>Buy</v>
      </c>
      <c r="E48" s="5">
        <f>IF(表格5[[#This Row],[Suggestion]]="Buy",E47-FLOOR(E47/表格5[[#This Row],[Close]],1)*表格5[[#This Row],[Close]],IF(表格5[[#This Row],[Suggestion]]="Sell",E47+F47*表格5[[#This Row],[Close]],E47))</f>
        <v>17.94999999999709</v>
      </c>
      <c r="F48" s="1">
        <f>IF(表格5[[#This Row],[Suggestion]]="Buy",F47+FLOOR(E47/表格5[[#This Row],[Close]],1),IF(表格5[[#This Row],[Suggestion]]="Sell",0,F47))</f>
        <v>2275</v>
      </c>
      <c r="G48" s="9">
        <f>表格5[[#This Row],[Cash]]+表格5[[#This Row],[Stock Held]]*表格5[[#This Row],[Close]]</f>
        <v>101482.95</v>
      </c>
      <c r="H48" s="7">
        <f>(表格5[[#This Row],[Close]]-$B$2)/$B$2</f>
        <v>-7.7864293659622111E-3</v>
      </c>
      <c r="I48" s="7">
        <f>(表格5[[#This Row],[Capital]]-$G$2)/$G$2</f>
        <v>1.4829499999999971E-2</v>
      </c>
    </row>
    <row r="49" spans="1:9" x14ac:dyDescent="0.25">
      <c r="A49" s="6">
        <v>38784</v>
      </c>
      <c r="B49" s="1">
        <v>44.65</v>
      </c>
      <c r="C49" s="1">
        <f t="shared" si="0"/>
        <v>44.42</v>
      </c>
      <c r="D49" s="1" t="str">
        <f>IF(表格5[[#This Row],[Close]]&gt;表格5[[#This Row],[10-Day Average]],"Buy",IF(表格5[[#This Row],[Close]]&lt;表格5[[#This Row],[10-Day Average]],"Sell",""))</f>
        <v>Buy</v>
      </c>
      <c r="E49" s="5">
        <f>IF(表格5[[#This Row],[Suggestion]]="Buy",E48-FLOOR(E48/表格5[[#This Row],[Close]],1)*表格5[[#This Row],[Close]],IF(表格5[[#This Row],[Suggestion]]="Sell",E48+F48*表格5[[#This Row],[Close]],E48))</f>
        <v>17.94999999999709</v>
      </c>
      <c r="F49" s="1">
        <f>IF(表格5[[#This Row],[Suggestion]]="Buy",F48+FLOOR(E48/表格5[[#This Row],[Close]],1),IF(表格5[[#This Row],[Suggestion]]="Sell",0,F48))</f>
        <v>2275</v>
      </c>
      <c r="G49" s="9">
        <f>表格5[[#This Row],[Cash]]+表格5[[#This Row],[Stock Held]]*表格5[[#This Row],[Close]]</f>
        <v>101596.7</v>
      </c>
      <c r="H49" s="7">
        <f>(表格5[[#This Row],[Close]]-$B$2)/$B$2</f>
        <v>-6.6740823136819628E-3</v>
      </c>
      <c r="I49" s="7">
        <f>(表格5[[#This Row],[Capital]]-$G$2)/$G$2</f>
        <v>1.5966999999999971E-2</v>
      </c>
    </row>
    <row r="50" spans="1:9" x14ac:dyDescent="0.25">
      <c r="A50" s="6">
        <v>38785</v>
      </c>
      <c r="B50" s="1">
        <v>44.45</v>
      </c>
      <c r="C50" s="1">
        <f t="shared" si="0"/>
        <v>44.46</v>
      </c>
      <c r="D50" s="1" t="str">
        <f>IF(表格5[[#This Row],[Close]]&gt;表格5[[#This Row],[10-Day Average]],"Buy",IF(表格5[[#This Row],[Close]]&lt;表格5[[#This Row],[10-Day Average]],"Sell",""))</f>
        <v>Sell</v>
      </c>
      <c r="E50" s="5">
        <f>IF(表格5[[#This Row],[Suggestion]]="Buy",E49-FLOOR(E49/表格5[[#This Row],[Close]],1)*表格5[[#This Row],[Close]],IF(表格5[[#This Row],[Suggestion]]="Sell",E49+F49*表格5[[#This Row],[Close]],E49))</f>
        <v>101141.7</v>
      </c>
      <c r="F50" s="1">
        <f>IF(表格5[[#This Row],[Suggestion]]="Buy",F49+FLOOR(E49/表格5[[#This Row],[Close]],1),IF(表格5[[#This Row],[Suggestion]]="Sell",0,F49))</f>
        <v>0</v>
      </c>
      <c r="G50" s="9">
        <f>表格5[[#This Row],[Cash]]+表格5[[#This Row],[Stock Held]]*表格5[[#This Row],[Close]]</f>
        <v>101141.7</v>
      </c>
      <c r="H50" s="7">
        <f>(表格5[[#This Row],[Close]]-$B$2)/$B$2</f>
        <v>-1.1123470522803113E-2</v>
      </c>
      <c r="I50" s="7">
        <f>(表格5[[#This Row],[Capital]]-$G$2)/$G$2</f>
        <v>1.1416999999999971E-2</v>
      </c>
    </row>
    <row r="51" spans="1:9" x14ac:dyDescent="0.25">
      <c r="A51" s="6">
        <v>38786</v>
      </c>
      <c r="B51" s="1">
        <v>44.75</v>
      </c>
      <c r="C51" s="1">
        <f t="shared" si="0"/>
        <v>44.535000000000004</v>
      </c>
      <c r="D51" s="1" t="str">
        <f>IF(表格5[[#This Row],[Close]]&gt;表格5[[#This Row],[10-Day Average]],"Buy",IF(表格5[[#This Row],[Close]]&lt;表格5[[#This Row],[10-Day Average]],"Sell",""))</f>
        <v>Buy</v>
      </c>
      <c r="E51" s="5">
        <f>IF(表格5[[#This Row],[Suggestion]]="Buy",E50-FLOOR(E50/表格5[[#This Row],[Close]],1)*表格5[[#This Row],[Close]],IF(表格5[[#This Row],[Suggestion]]="Sell",E50+F50*表格5[[#This Row],[Close]],E50))</f>
        <v>6.6999999999970896</v>
      </c>
      <c r="F51" s="1">
        <f>IF(表格5[[#This Row],[Suggestion]]="Buy",F50+FLOOR(E50/表格5[[#This Row],[Close]],1),IF(表格5[[#This Row],[Suggestion]]="Sell",0,F50))</f>
        <v>2260</v>
      </c>
      <c r="G51" s="9">
        <f>表格5[[#This Row],[Cash]]+表格5[[#This Row],[Stock Held]]*表格5[[#This Row],[Close]]</f>
        <v>101141.7</v>
      </c>
      <c r="H51" s="7">
        <f>(表格5[[#This Row],[Close]]-$B$2)/$B$2</f>
        <v>-4.4493882091213091E-3</v>
      </c>
      <c r="I51" s="7">
        <f>(表格5[[#This Row],[Capital]]-$G$2)/$G$2</f>
        <v>1.1416999999999971E-2</v>
      </c>
    </row>
    <row r="52" spans="1:9" x14ac:dyDescent="0.25">
      <c r="A52" s="6">
        <v>38789</v>
      </c>
      <c r="B52" s="1">
        <v>44.6</v>
      </c>
      <c r="C52" s="1">
        <f t="shared" si="0"/>
        <v>44.58</v>
      </c>
      <c r="D52" s="1" t="str">
        <f>IF(表格5[[#This Row],[Close]]&gt;表格5[[#This Row],[10-Day Average]],"Buy",IF(表格5[[#This Row],[Close]]&lt;表格5[[#This Row],[10-Day Average]],"Sell",""))</f>
        <v>Buy</v>
      </c>
      <c r="E52" s="5">
        <f>IF(表格5[[#This Row],[Suggestion]]="Buy",E51-FLOOR(E51/表格5[[#This Row],[Close]],1)*表格5[[#This Row],[Close]],IF(表格5[[#This Row],[Suggestion]]="Sell",E51+F51*表格5[[#This Row],[Close]],E51))</f>
        <v>6.6999999999970896</v>
      </c>
      <c r="F52" s="1">
        <f>IF(表格5[[#This Row],[Suggestion]]="Buy",F51+FLOOR(E51/表格5[[#This Row],[Close]],1),IF(表格5[[#This Row],[Suggestion]]="Sell",0,F51))</f>
        <v>2260</v>
      </c>
      <c r="G52" s="9">
        <f>表格5[[#This Row],[Cash]]+表格5[[#This Row],[Stock Held]]*表格5[[#This Row],[Close]]</f>
        <v>100802.7</v>
      </c>
      <c r="H52" s="7">
        <f>(表格5[[#This Row],[Close]]-$B$2)/$B$2</f>
        <v>-7.7864293659622111E-3</v>
      </c>
      <c r="I52" s="7">
        <f>(表格5[[#This Row],[Capital]]-$G$2)/$G$2</f>
        <v>8.0269999999999717E-3</v>
      </c>
    </row>
    <row r="53" spans="1:9" x14ac:dyDescent="0.25">
      <c r="A53" s="6">
        <v>38790</v>
      </c>
      <c r="B53" s="1">
        <v>44.4</v>
      </c>
      <c r="C53" s="1">
        <f t="shared" si="0"/>
        <v>44.58</v>
      </c>
      <c r="D53" s="1" t="str">
        <f>IF(表格5[[#This Row],[Close]]&gt;表格5[[#This Row],[10-Day Average]],"Buy",IF(表格5[[#This Row],[Close]]&lt;表格5[[#This Row],[10-Day Average]],"Sell",""))</f>
        <v>Sell</v>
      </c>
      <c r="E53" s="5">
        <f>IF(表格5[[#This Row],[Suggestion]]="Buy",E52-FLOOR(E52/表格5[[#This Row],[Close]],1)*表格5[[#This Row],[Close]],IF(表格5[[#This Row],[Suggestion]]="Sell",E52+F52*表格5[[#This Row],[Close]],E52))</f>
        <v>100350.7</v>
      </c>
      <c r="F53" s="1">
        <f>IF(表格5[[#This Row],[Suggestion]]="Buy",F52+FLOOR(E52/表格5[[#This Row],[Close]],1),IF(表格5[[#This Row],[Suggestion]]="Sell",0,F52))</f>
        <v>0</v>
      </c>
      <c r="G53" s="9">
        <f>表格5[[#This Row],[Cash]]+表格5[[#This Row],[Stock Held]]*表格5[[#This Row],[Close]]</f>
        <v>100350.7</v>
      </c>
      <c r="H53" s="7">
        <f>(表格5[[#This Row],[Close]]-$B$2)/$B$2</f>
        <v>-1.223581757508352E-2</v>
      </c>
      <c r="I53" s="7">
        <f>(表格5[[#This Row],[Capital]]-$G$2)/$G$2</f>
        <v>3.5069999999999711E-3</v>
      </c>
    </row>
    <row r="54" spans="1:9" x14ac:dyDescent="0.25">
      <c r="A54" s="6">
        <v>38791</v>
      </c>
      <c r="B54" s="1">
        <v>44.8</v>
      </c>
      <c r="C54" s="1">
        <f t="shared" si="0"/>
        <v>44.605000000000004</v>
      </c>
      <c r="D54" s="1" t="str">
        <f>IF(表格5[[#This Row],[Close]]&gt;表格5[[#This Row],[10-Day Average]],"Buy",IF(表格5[[#This Row],[Close]]&lt;表格5[[#This Row],[10-Day Average]],"Sell",""))</f>
        <v>Buy</v>
      </c>
      <c r="E54" s="5">
        <f>IF(表格5[[#This Row],[Suggestion]]="Buy",E53-FLOOR(E53/表格5[[#This Row],[Close]],1)*表格5[[#This Row],[Close]],IF(表格5[[#This Row],[Suggestion]]="Sell",E53+F53*表格5[[#This Row],[Close]],E53))</f>
        <v>43.5</v>
      </c>
      <c r="F54" s="1">
        <f>IF(表格5[[#This Row],[Suggestion]]="Buy",F53+FLOOR(E53/表格5[[#This Row],[Close]],1),IF(表格5[[#This Row],[Suggestion]]="Sell",0,F53))</f>
        <v>2239</v>
      </c>
      <c r="G54" s="9">
        <f>表格5[[#This Row],[Cash]]+表格5[[#This Row],[Stock Held]]*表格5[[#This Row],[Close]]</f>
        <v>100350.7</v>
      </c>
      <c r="H54" s="7">
        <f>(表格5[[#This Row],[Close]]-$B$2)/$B$2</f>
        <v>-3.3370411568410608E-3</v>
      </c>
      <c r="I54" s="7">
        <f>(表格5[[#This Row],[Capital]]-$G$2)/$G$2</f>
        <v>3.5069999999999711E-3</v>
      </c>
    </row>
    <row r="55" spans="1:9" x14ac:dyDescent="0.25">
      <c r="A55" s="6">
        <v>38792</v>
      </c>
      <c r="B55" s="1">
        <v>44.75</v>
      </c>
      <c r="C55" s="1">
        <f t="shared" si="0"/>
        <v>44.635000000000005</v>
      </c>
      <c r="D55" s="1" t="str">
        <f>IF(表格5[[#This Row],[Close]]&gt;表格5[[#This Row],[10-Day Average]],"Buy",IF(表格5[[#This Row],[Close]]&lt;表格5[[#This Row],[10-Day Average]],"Sell",""))</f>
        <v>Buy</v>
      </c>
      <c r="E55" s="5">
        <f>IF(表格5[[#This Row],[Suggestion]]="Buy",E54-FLOOR(E54/表格5[[#This Row],[Close]],1)*表格5[[#This Row],[Close]],IF(表格5[[#This Row],[Suggestion]]="Sell",E54+F54*表格5[[#This Row],[Close]],E54))</f>
        <v>43.5</v>
      </c>
      <c r="F55" s="1">
        <f>IF(表格5[[#This Row],[Suggestion]]="Buy",F54+FLOOR(E54/表格5[[#This Row],[Close]],1),IF(表格5[[#This Row],[Suggestion]]="Sell",0,F54))</f>
        <v>2239</v>
      </c>
      <c r="G55" s="9">
        <f>表格5[[#This Row],[Cash]]+表格5[[#This Row],[Stock Held]]*表格5[[#This Row],[Close]]</f>
        <v>100238.75</v>
      </c>
      <c r="H55" s="7">
        <f>(表格5[[#This Row],[Close]]-$B$2)/$B$2</f>
        <v>-4.4493882091213091E-3</v>
      </c>
      <c r="I55" s="7">
        <f>(表格5[[#This Row],[Capital]]-$G$2)/$G$2</f>
        <v>2.3874999999999999E-3</v>
      </c>
    </row>
    <row r="56" spans="1:9" x14ac:dyDescent="0.25">
      <c r="A56" s="6">
        <v>38793</v>
      </c>
      <c r="B56" s="1">
        <v>44.4</v>
      </c>
      <c r="C56" s="1">
        <f t="shared" si="0"/>
        <v>44.625</v>
      </c>
      <c r="D56" s="1" t="str">
        <f>IF(表格5[[#This Row],[Close]]&gt;表格5[[#This Row],[10-Day Average]],"Buy",IF(表格5[[#This Row],[Close]]&lt;表格5[[#This Row],[10-Day Average]],"Sell",""))</f>
        <v>Sell</v>
      </c>
      <c r="E56" s="5">
        <f>IF(表格5[[#This Row],[Suggestion]]="Buy",E55-FLOOR(E55/表格5[[#This Row],[Close]],1)*表格5[[#This Row],[Close]],IF(表格5[[#This Row],[Suggestion]]="Sell",E55+F55*表格5[[#This Row],[Close]],E55))</f>
        <v>99455.099999999991</v>
      </c>
      <c r="F56" s="1">
        <f>IF(表格5[[#This Row],[Suggestion]]="Buy",F55+FLOOR(E55/表格5[[#This Row],[Close]],1),IF(表格5[[#This Row],[Suggestion]]="Sell",0,F55))</f>
        <v>0</v>
      </c>
      <c r="G56" s="9">
        <f>表格5[[#This Row],[Cash]]+表格5[[#This Row],[Stock Held]]*表格5[[#This Row],[Close]]</f>
        <v>99455.099999999991</v>
      </c>
      <c r="H56" s="7">
        <f>(表格5[[#This Row],[Close]]-$B$2)/$B$2</f>
        <v>-1.223581757508352E-2</v>
      </c>
      <c r="I56" s="7">
        <f>(表格5[[#This Row],[Capital]]-$G$2)/$G$2</f>
        <v>-5.4490000000000875E-3</v>
      </c>
    </row>
    <row r="57" spans="1:9" x14ac:dyDescent="0.25">
      <c r="A57" s="6">
        <v>38796</v>
      </c>
      <c r="B57" s="1">
        <v>44.9</v>
      </c>
      <c r="C57" s="1">
        <f t="shared" si="0"/>
        <v>44.629999999999995</v>
      </c>
      <c r="D57" s="1" t="str">
        <f>IF(表格5[[#This Row],[Close]]&gt;表格5[[#This Row],[10-Day Average]],"Buy",IF(表格5[[#This Row],[Close]]&lt;表格5[[#This Row],[10-Day Average]],"Sell",""))</f>
        <v>Buy</v>
      </c>
      <c r="E57" s="5">
        <f>IF(表格5[[#This Row],[Suggestion]]="Buy",E56-FLOOR(E56/表格5[[#This Row],[Close]],1)*表格5[[#This Row],[Close]],IF(表格5[[#This Row],[Suggestion]]="Sell",E56+F56*表格5[[#This Row],[Close]],E56))</f>
        <v>1.5999999999912689</v>
      </c>
      <c r="F57" s="1">
        <f>IF(表格5[[#This Row],[Suggestion]]="Buy",F56+FLOOR(E56/表格5[[#This Row],[Close]],1),IF(表格5[[#This Row],[Suggestion]]="Sell",0,F56))</f>
        <v>2215</v>
      </c>
      <c r="G57" s="9">
        <f>表格5[[#This Row],[Cash]]+表格5[[#This Row],[Stock Held]]*表格5[[#This Row],[Close]]</f>
        <v>99455.099999999991</v>
      </c>
      <c r="H57" s="7">
        <f>(表格5[[#This Row],[Close]]-$B$2)/$B$2</f>
        <v>-1.1123470522804062E-3</v>
      </c>
      <c r="I57" s="7">
        <f>(表格5[[#This Row],[Capital]]-$G$2)/$G$2</f>
        <v>-5.4490000000000875E-3</v>
      </c>
    </row>
    <row r="58" spans="1:9" x14ac:dyDescent="0.25">
      <c r="A58" s="6">
        <v>38797</v>
      </c>
      <c r="B58" s="1">
        <v>44.95</v>
      </c>
      <c r="C58" s="1">
        <f t="shared" si="0"/>
        <v>44.664999999999992</v>
      </c>
      <c r="D58" s="1" t="str">
        <f>IF(表格5[[#This Row],[Close]]&gt;表格5[[#This Row],[10-Day Average]],"Buy",IF(表格5[[#This Row],[Close]]&lt;表格5[[#This Row],[10-Day Average]],"Sell",""))</f>
        <v>Buy</v>
      </c>
      <c r="E58" s="5">
        <f>IF(表格5[[#This Row],[Suggestion]]="Buy",E57-FLOOR(E57/表格5[[#This Row],[Close]],1)*表格5[[#This Row],[Close]],IF(表格5[[#This Row],[Suggestion]]="Sell",E57+F57*表格5[[#This Row],[Close]],E57))</f>
        <v>1.5999999999912689</v>
      </c>
      <c r="F58" s="1">
        <f>IF(表格5[[#This Row],[Suggestion]]="Buy",F57+FLOOR(E57/表格5[[#This Row],[Close]],1),IF(表格5[[#This Row],[Suggestion]]="Sell",0,F57))</f>
        <v>2215</v>
      </c>
      <c r="G58" s="9">
        <f>表格5[[#This Row],[Cash]]+表格5[[#This Row],[Stock Held]]*表格5[[#This Row],[Close]]</f>
        <v>99565.849999999991</v>
      </c>
      <c r="H58" s="7">
        <f>(表格5[[#This Row],[Close]]-$B$2)/$B$2</f>
        <v>0</v>
      </c>
      <c r="I58" s="7">
        <f>(表格5[[#This Row],[Capital]]-$G$2)/$G$2</f>
        <v>-4.3415000000000875E-3</v>
      </c>
    </row>
    <row r="59" spans="1:9" x14ac:dyDescent="0.25">
      <c r="A59" s="6">
        <v>38798</v>
      </c>
      <c r="B59" s="1">
        <v>44.6</v>
      </c>
      <c r="C59" s="1">
        <f t="shared" si="0"/>
        <v>44.66</v>
      </c>
      <c r="D59" s="1" t="str">
        <f>IF(表格5[[#This Row],[Close]]&gt;表格5[[#This Row],[10-Day Average]],"Buy",IF(表格5[[#This Row],[Close]]&lt;表格5[[#This Row],[10-Day Average]],"Sell",""))</f>
        <v>Sell</v>
      </c>
      <c r="E59" s="5">
        <f>IF(表格5[[#This Row],[Suggestion]]="Buy",E58-FLOOR(E58/表格5[[#This Row],[Close]],1)*表格5[[#This Row],[Close]],IF(表格5[[#This Row],[Suggestion]]="Sell",E58+F58*表格5[[#This Row],[Close]],E58))</f>
        <v>98790.599999999991</v>
      </c>
      <c r="F59" s="1">
        <f>IF(表格5[[#This Row],[Suggestion]]="Buy",F58+FLOOR(E58/表格5[[#This Row],[Close]],1),IF(表格5[[#This Row],[Suggestion]]="Sell",0,F58))</f>
        <v>0</v>
      </c>
      <c r="G59" s="9">
        <f>表格5[[#This Row],[Cash]]+表格5[[#This Row],[Stock Held]]*表格5[[#This Row],[Close]]</f>
        <v>98790.599999999991</v>
      </c>
      <c r="H59" s="7">
        <f>(表格5[[#This Row],[Close]]-$B$2)/$B$2</f>
        <v>-7.7864293659622111E-3</v>
      </c>
      <c r="I59" s="7">
        <f>(表格5[[#This Row],[Capital]]-$G$2)/$G$2</f>
        <v>-1.2094000000000087E-2</v>
      </c>
    </row>
    <row r="60" spans="1:9" x14ac:dyDescent="0.25">
      <c r="A60" s="6">
        <v>38799</v>
      </c>
      <c r="B60" s="1">
        <v>44.85</v>
      </c>
      <c r="C60" s="1">
        <f t="shared" si="0"/>
        <v>44.7</v>
      </c>
      <c r="D60" s="1" t="str">
        <f>IF(表格5[[#This Row],[Close]]&gt;表格5[[#This Row],[10-Day Average]],"Buy",IF(表格5[[#This Row],[Close]]&lt;表格5[[#This Row],[10-Day Average]],"Sell",""))</f>
        <v>Buy</v>
      </c>
      <c r="E60" s="5">
        <f>IF(表格5[[#This Row],[Suggestion]]="Buy",E59-FLOOR(E59/表格5[[#This Row],[Close]],1)*表格5[[#This Row],[Close]],IF(表格5[[#This Row],[Suggestion]]="Sell",E59+F59*表格5[[#This Row],[Close]],E59))</f>
        <v>30.899999999994179</v>
      </c>
      <c r="F60" s="1">
        <f>IF(表格5[[#This Row],[Suggestion]]="Buy",F59+FLOOR(E59/表格5[[#This Row],[Close]],1),IF(表格5[[#This Row],[Suggestion]]="Sell",0,F59))</f>
        <v>2202</v>
      </c>
      <c r="G60" s="9">
        <f>表格5[[#This Row],[Cash]]+表格5[[#This Row],[Stock Held]]*表格5[[#This Row],[Close]]</f>
        <v>98790.599999999991</v>
      </c>
      <c r="H60" s="7">
        <f>(表格5[[#This Row],[Close]]-$B$2)/$B$2</f>
        <v>-2.2246941045606546E-3</v>
      </c>
      <c r="I60" s="7">
        <f>(表格5[[#This Row],[Capital]]-$G$2)/$G$2</f>
        <v>-1.2094000000000087E-2</v>
      </c>
    </row>
    <row r="61" spans="1:9" x14ac:dyDescent="0.25">
      <c r="A61" s="6">
        <v>38800</v>
      </c>
      <c r="B61" s="1">
        <v>45.05</v>
      </c>
      <c r="C61" s="1">
        <f t="shared" si="0"/>
        <v>44.730000000000004</v>
      </c>
      <c r="D61" s="1" t="str">
        <f>IF(表格5[[#This Row],[Close]]&gt;表格5[[#This Row],[10-Day Average]],"Buy",IF(表格5[[#This Row],[Close]]&lt;表格5[[#This Row],[10-Day Average]],"Sell",""))</f>
        <v>Buy</v>
      </c>
      <c r="E61" s="5">
        <f>IF(表格5[[#This Row],[Suggestion]]="Buy",E60-FLOOR(E60/表格5[[#This Row],[Close]],1)*表格5[[#This Row],[Close]],IF(表格5[[#This Row],[Suggestion]]="Sell",E60+F60*表格5[[#This Row],[Close]],E60))</f>
        <v>30.899999999994179</v>
      </c>
      <c r="F61" s="1">
        <f>IF(表格5[[#This Row],[Suggestion]]="Buy",F60+FLOOR(E60/表格5[[#This Row],[Close]],1),IF(表格5[[#This Row],[Suggestion]]="Sell",0,F60))</f>
        <v>2202</v>
      </c>
      <c r="G61" s="9">
        <f>表格5[[#This Row],[Cash]]+表格5[[#This Row],[Stock Held]]*表格5[[#This Row],[Close]]</f>
        <v>99230.999999999985</v>
      </c>
      <c r="H61" s="7">
        <f>(表格5[[#This Row],[Close]]-$B$2)/$B$2</f>
        <v>2.2246941045604963E-3</v>
      </c>
      <c r="I61" s="7">
        <f>(表格5[[#This Row],[Capital]]-$G$2)/$G$2</f>
        <v>-7.6900000000001455E-3</v>
      </c>
    </row>
    <row r="62" spans="1:9" x14ac:dyDescent="0.25">
      <c r="A62" s="6">
        <v>38803</v>
      </c>
      <c r="B62" s="1">
        <v>45.1</v>
      </c>
      <c r="C62" s="1">
        <f t="shared" si="0"/>
        <v>44.780000000000008</v>
      </c>
      <c r="D62" s="1" t="str">
        <f>IF(表格5[[#This Row],[Close]]&gt;表格5[[#This Row],[10-Day Average]],"Buy",IF(表格5[[#This Row],[Close]]&lt;表格5[[#This Row],[10-Day Average]],"Sell",""))</f>
        <v>Buy</v>
      </c>
      <c r="E62" s="5">
        <f>IF(表格5[[#This Row],[Suggestion]]="Buy",E61-FLOOR(E61/表格5[[#This Row],[Close]],1)*表格5[[#This Row],[Close]],IF(表格5[[#This Row],[Suggestion]]="Sell",E61+F61*表格5[[#This Row],[Close]],E61))</f>
        <v>30.899999999994179</v>
      </c>
      <c r="F62" s="1">
        <f>IF(表格5[[#This Row],[Suggestion]]="Buy",F61+FLOOR(E61/表格5[[#This Row],[Close]],1),IF(表格5[[#This Row],[Suggestion]]="Sell",0,F61))</f>
        <v>2202</v>
      </c>
      <c r="G62" s="9">
        <f>表格5[[#This Row],[Cash]]+表格5[[#This Row],[Stock Held]]*表格5[[#This Row],[Close]]</f>
        <v>99341.099999999991</v>
      </c>
      <c r="H62" s="7">
        <f>(表格5[[#This Row],[Close]]-$B$2)/$B$2</f>
        <v>3.3370411568409025E-3</v>
      </c>
      <c r="I62" s="7">
        <f>(表格5[[#This Row],[Capital]]-$G$2)/$G$2</f>
        <v>-6.589000000000087E-3</v>
      </c>
    </row>
    <row r="63" spans="1:9" x14ac:dyDescent="0.25">
      <c r="A63" s="6">
        <v>38804</v>
      </c>
      <c r="B63" s="1">
        <v>44.85</v>
      </c>
      <c r="C63" s="1">
        <f t="shared" si="0"/>
        <v>44.82500000000001</v>
      </c>
      <c r="D63" s="1" t="str">
        <f>IF(表格5[[#This Row],[Close]]&gt;表格5[[#This Row],[10-Day Average]],"Buy",IF(表格5[[#This Row],[Close]]&lt;表格5[[#This Row],[10-Day Average]],"Sell",""))</f>
        <v>Buy</v>
      </c>
      <c r="E63" s="5">
        <f>IF(表格5[[#This Row],[Suggestion]]="Buy",E62-FLOOR(E62/表格5[[#This Row],[Close]],1)*表格5[[#This Row],[Close]],IF(表格5[[#This Row],[Suggestion]]="Sell",E62+F62*表格5[[#This Row],[Close]],E62))</f>
        <v>30.899999999994179</v>
      </c>
      <c r="F63" s="1">
        <f>IF(表格5[[#This Row],[Suggestion]]="Buy",F62+FLOOR(E62/表格5[[#This Row],[Close]],1),IF(表格5[[#This Row],[Suggestion]]="Sell",0,F62))</f>
        <v>2202</v>
      </c>
      <c r="G63" s="9">
        <f>表格5[[#This Row],[Cash]]+表格5[[#This Row],[Stock Held]]*表格5[[#This Row],[Close]]</f>
        <v>98790.599999999991</v>
      </c>
      <c r="H63" s="7">
        <f>(表格5[[#This Row],[Close]]-$B$2)/$B$2</f>
        <v>-2.2246941045606546E-3</v>
      </c>
      <c r="I63" s="7">
        <f>(表格5[[#This Row],[Capital]]-$G$2)/$G$2</f>
        <v>-1.2094000000000087E-2</v>
      </c>
    </row>
    <row r="64" spans="1:9" x14ac:dyDescent="0.25">
      <c r="A64" s="6">
        <v>38805</v>
      </c>
      <c r="B64" s="1">
        <v>45.15</v>
      </c>
      <c r="C64" s="1">
        <f t="shared" si="0"/>
        <v>44.86</v>
      </c>
      <c r="D64" s="1" t="str">
        <f>IF(表格5[[#This Row],[Close]]&gt;表格5[[#This Row],[10-Day Average]],"Buy",IF(表格5[[#This Row],[Close]]&lt;表格5[[#This Row],[10-Day Average]],"Sell",""))</f>
        <v>Buy</v>
      </c>
      <c r="E64" s="5">
        <f>IF(表格5[[#This Row],[Suggestion]]="Buy",E63-FLOOR(E63/表格5[[#This Row],[Close]],1)*表格5[[#This Row],[Close]],IF(表格5[[#This Row],[Suggestion]]="Sell",E63+F63*表格5[[#This Row],[Close]],E63))</f>
        <v>30.899999999994179</v>
      </c>
      <c r="F64" s="1">
        <f>IF(表格5[[#This Row],[Suggestion]]="Buy",F63+FLOOR(E63/表格5[[#This Row],[Close]],1),IF(表格5[[#This Row],[Suggestion]]="Sell",0,F63))</f>
        <v>2202</v>
      </c>
      <c r="G64" s="9">
        <f>表格5[[#This Row],[Cash]]+表格5[[#This Row],[Stock Held]]*表格5[[#This Row],[Close]]</f>
        <v>99451.199999999997</v>
      </c>
      <c r="H64" s="7">
        <f>(表格5[[#This Row],[Close]]-$B$2)/$B$2</f>
        <v>4.4493882091211504E-3</v>
      </c>
      <c r="I64" s="7">
        <f>(表格5[[#This Row],[Capital]]-$G$2)/$G$2</f>
        <v>-5.4880000000000293E-3</v>
      </c>
    </row>
    <row r="65" spans="1:9" x14ac:dyDescent="0.25">
      <c r="A65" s="6">
        <v>38806</v>
      </c>
      <c r="B65" s="1">
        <v>45.3</v>
      </c>
      <c r="C65" s="1">
        <f t="shared" si="0"/>
        <v>44.915000000000006</v>
      </c>
      <c r="D65" s="1" t="str">
        <f>IF(表格5[[#This Row],[Close]]&gt;表格5[[#This Row],[10-Day Average]],"Buy",IF(表格5[[#This Row],[Close]]&lt;表格5[[#This Row],[10-Day Average]],"Sell",""))</f>
        <v>Buy</v>
      </c>
      <c r="E65" s="5">
        <f>IF(表格5[[#This Row],[Suggestion]]="Buy",E64-FLOOR(E64/表格5[[#This Row],[Close]],1)*表格5[[#This Row],[Close]],IF(表格5[[#This Row],[Suggestion]]="Sell",E64+F64*表格5[[#This Row],[Close]],E64))</f>
        <v>30.899999999994179</v>
      </c>
      <c r="F65" s="1">
        <f>IF(表格5[[#This Row],[Suggestion]]="Buy",F64+FLOOR(E64/表格5[[#This Row],[Close]],1),IF(表格5[[#This Row],[Suggestion]]="Sell",0,F64))</f>
        <v>2202</v>
      </c>
      <c r="G65" s="9">
        <f>表格5[[#This Row],[Cash]]+表格5[[#This Row],[Stock Held]]*表格5[[#This Row],[Close]]</f>
        <v>99781.499999999985</v>
      </c>
      <c r="H65" s="7">
        <f>(表格5[[#This Row],[Close]]-$B$2)/$B$2</f>
        <v>7.7864293659620533E-3</v>
      </c>
      <c r="I65" s="7">
        <f>(表格5[[#This Row],[Capital]]-$G$2)/$G$2</f>
        <v>-2.1850000000001456E-3</v>
      </c>
    </row>
    <row r="66" spans="1:9" x14ac:dyDescent="0.25">
      <c r="A66" s="6">
        <v>38807</v>
      </c>
      <c r="B66" s="1">
        <v>45.25</v>
      </c>
      <c r="C66" s="1">
        <f t="shared" si="0"/>
        <v>45</v>
      </c>
      <c r="D66" s="1" t="str">
        <f>IF(表格5[[#This Row],[Close]]&gt;表格5[[#This Row],[10-Day Average]],"Buy",IF(表格5[[#This Row],[Close]]&lt;表格5[[#This Row],[10-Day Average]],"Sell",""))</f>
        <v>Buy</v>
      </c>
      <c r="E66" s="5">
        <f>IF(表格5[[#This Row],[Suggestion]]="Buy",E65-FLOOR(E65/表格5[[#This Row],[Close]],1)*表格5[[#This Row],[Close]],IF(表格5[[#This Row],[Suggestion]]="Sell",E65+F65*表格5[[#This Row],[Close]],E65))</f>
        <v>30.899999999994179</v>
      </c>
      <c r="F66" s="1">
        <f>IF(表格5[[#This Row],[Suggestion]]="Buy",F65+FLOOR(E65/表格5[[#This Row],[Close]],1),IF(表格5[[#This Row],[Suggestion]]="Sell",0,F65))</f>
        <v>2202</v>
      </c>
      <c r="G66" s="9">
        <f>表格5[[#This Row],[Cash]]+表格5[[#This Row],[Stock Held]]*表格5[[#This Row],[Close]]</f>
        <v>99671.4</v>
      </c>
      <c r="H66" s="7">
        <f>(表格5[[#This Row],[Close]]-$B$2)/$B$2</f>
        <v>6.6740823136818049E-3</v>
      </c>
      <c r="I66" s="7">
        <f>(表格5[[#This Row],[Capital]]-$G$2)/$G$2</f>
        <v>-3.2860000000000584E-3</v>
      </c>
    </row>
    <row r="67" spans="1:9" x14ac:dyDescent="0.25">
      <c r="A67" s="6">
        <v>38810</v>
      </c>
      <c r="B67" s="1">
        <v>45.6</v>
      </c>
      <c r="C67" s="1">
        <f t="shared" si="0"/>
        <v>45.07</v>
      </c>
      <c r="D67" s="1" t="str">
        <f>IF(表格5[[#This Row],[Close]]&gt;表格5[[#This Row],[10-Day Average]],"Buy",IF(表格5[[#This Row],[Close]]&lt;表格5[[#This Row],[10-Day Average]],"Sell",""))</f>
        <v>Buy</v>
      </c>
      <c r="E67" s="5">
        <f>IF(表格5[[#This Row],[Suggestion]]="Buy",E66-FLOOR(E66/表格5[[#This Row],[Close]],1)*表格5[[#This Row],[Close]],IF(表格5[[#This Row],[Suggestion]]="Sell",E66+F66*表格5[[#This Row],[Close]],E66))</f>
        <v>30.899999999994179</v>
      </c>
      <c r="F67" s="1">
        <f>IF(表格5[[#This Row],[Suggestion]]="Buy",F66+FLOOR(E66/表格5[[#This Row],[Close]],1),IF(表格5[[#This Row],[Suggestion]]="Sell",0,F66))</f>
        <v>2202</v>
      </c>
      <c r="G67" s="9">
        <f>表格5[[#This Row],[Cash]]+表格5[[#This Row],[Stock Held]]*表格5[[#This Row],[Close]]</f>
        <v>100442.09999999999</v>
      </c>
      <c r="H67" s="7">
        <f>(表格5[[#This Row],[Close]]-$B$2)/$B$2</f>
        <v>1.4460511679644017E-2</v>
      </c>
      <c r="I67" s="7">
        <f>(表格5[[#This Row],[Capital]]-$G$2)/$G$2</f>
        <v>4.4209999999999128E-3</v>
      </c>
    </row>
    <row r="68" spans="1:9" x14ac:dyDescent="0.25">
      <c r="A68" s="6">
        <v>38811</v>
      </c>
      <c r="B68" s="1">
        <v>45.65</v>
      </c>
      <c r="C68" s="1">
        <f t="shared" si="0"/>
        <v>45.14</v>
      </c>
      <c r="D68" s="1" t="str">
        <f>IF(表格5[[#This Row],[Close]]&gt;表格5[[#This Row],[10-Day Average]],"Buy",IF(表格5[[#This Row],[Close]]&lt;表格5[[#This Row],[10-Day Average]],"Sell",""))</f>
        <v>Buy</v>
      </c>
      <c r="E68" s="5">
        <f>IF(表格5[[#This Row],[Suggestion]]="Buy",E67-FLOOR(E67/表格5[[#This Row],[Close]],1)*表格5[[#This Row],[Close]],IF(表格5[[#This Row],[Suggestion]]="Sell",E67+F67*表格5[[#This Row],[Close]],E67))</f>
        <v>30.899999999994179</v>
      </c>
      <c r="F68" s="1">
        <f>IF(表格5[[#This Row],[Suggestion]]="Buy",F67+FLOOR(E67/表格5[[#This Row],[Close]],1),IF(表格5[[#This Row],[Suggestion]]="Sell",0,F67))</f>
        <v>2202</v>
      </c>
      <c r="G68" s="9">
        <f>表格5[[#This Row],[Cash]]+表格5[[#This Row],[Stock Held]]*表格5[[#This Row],[Close]]</f>
        <v>100552.2</v>
      </c>
      <c r="H68" s="7">
        <f>(表格5[[#This Row],[Close]]-$B$2)/$B$2</f>
        <v>1.5572858731924264E-2</v>
      </c>
      <c r="I68" s="7">
        <f>(表格5[[#This Row],[Capital]]-$G$2)/$G$2</f>
        <v>5.5219999999999705E-3</v>
      </c>
    </row>
    <row r="69" spans="1:9" x14ac:dyDescent="0.25">
      <c r="A69" s="6">
        <v>38812</v>
      </c>
      <c r="B69" s="1">
        <v>45.65</v>
      </c>
      <c r="C69" s="1">
        <f t="shared" si="0"/>
        <v>45.244999999999997</v>
      </c>
      <c r="D69" s="1" t="str">
        <f>IF(表格5[[#This Row],[Close]]&gt;表格5[[#This Row],[10-Day Average]],"Buy",IF(表格5[[#This Row],[Close]]&lt;表格5[[#This Row],[10-Day Average]],"Sell",""))</f>
        <v>Buy</v>
      </c>
      <c r="E69" s="5">
        <f>IF(表格5[[#This Row],[Suggestion]]="Buy",E68-FLOOR(E68/表格5[[#This Row],[Close]],1)*表格5[[#This Row],[Close]],IF(表格5[[#This Row],[Suggestion]]="Sell",E68+F68*表格5[[#This Row],[Close]],E68))</f>
        <v>30.899999999994179</v>
      </c>
      <c r="F69" s="1">
        <f>IF(表格5[[#This Row],[Suggestion]]="Buy",F68+FLOOR(E68/表格5[[#This Row],[Close]],1),IF(表格5[[#This Row],[Suggestion]]="Sell",0,F68))</f>
        <v>2202</v>
      </c>
      <c r="G69" s="9">
        <f>表格5[[#This Row],[Cash]]+表格5[[#This Row],[Stock Held]]*表格5[[#This Row],[Close]]</f>
        <v>100552.2</v>
      </c>
      <c r="H69" s="7">
        <f>(表格5[[#This Row],[Close]]-$B$2)/$B$2</f>
        <v>1.5572858731924264E-2</v>
      </c>
      <c r="I69" s="7">
        <f>(表格5[[#This Row],[Capital]]-$G$2)/$G$2</f>
        <v>5.5219999999999705E-3</v>
      </c>
    </row>
    <row r="70" spans="1:9" x14ac:dyDescent="0.25">
      <c r="A70" s="6">
        <v>38813</v>
      </c>
      <c r="B70" s="1">
        <v>46.05</v>
      </c>
      <c r="C70" s="1">
        <f t="shared" si="0"/>
        <v>45.364999999999995</v>
      </c>
      <c r="D70" s="1" t="str">
        <f>IF(表格5[[#This Row],[Close]]&gt;表格5[[#This Row],[10-Day Average]],"Buy",IF(表格5[[#This Row],[Close]]&lt;表格5[[#This Row],[10-Day Average]],"Sell",""))</f>
        <v>Buy</v>
      </c>
      <c r="E70" s="5">
        <f>IF(表格5[[#This Row],[Suggestion]]="Buy",E69-FLOOR(E69/表格5[[#This Row],[Close]],1)*表格5[[#This Row],[Close]],IF(表格5[[#This Row],[Suggestion]]="Sell",E69+F69*表格5[[#This Row],[Close]],E69))</f>
        <v>30.899999999994179</v>
      </c>
      <c r="F70" s="1">
        <f>IF(表格5[[#This Row],[Suggestion]]="Buy",F69+FLOOR(E69/表格5[[#This Row],[Close]],1),IF(表格5[[#This Row],[Suggestion]]="Sell",0,F69))</f>
        <v>2202</v>
      </c>
      <c r="G70" s="9">
        <f>表格5[[#This Row],[Cash]]+表格5[[#This Row],[Stock Held]]*表格5[[#This Row],[Close]]</f>
        <v>101432.99999999999</v>
      </c>
      <c r="H70" s="7">
        <f>(表格5[[#This Row],[Close]]-$B$2)/$B$2</f>
        <v>2.4471635150166725E-2</v>
      </c>
      <c r="I70" s="7">
        <f>(表格5[[#This Row],[Capital]]-$G$2)/$G$2</f>
        <v>1.4329999999999855E-2</v>
      </c>
    </row>
    <row r="71" spans="1:9" x14ac:dyDescent="0.25">
      <c r="A71" s="6">
        <v>38814</v>
      </c>
      <c r="B71" s="1">
        <v>46.25</v>
      </c>
      <c r="C71" s="1">
        <f t="shared" si="0"/>
        <v>45.484999999999999</v>
      </c>
      <c r="D71" s="1" t="str">
        <f>IF(表格5[[#This Row],[Close]]&gt;表格5[[#This Row],[10-Day Average]],"Buy",IF(表格5[[#This Row],[Close]]&lt;表格5[[#This Row],[10-Day Average]],"Sell",""))</f>
        <v>Buy</v>
      </c>
      <c r="E71" s="5">
        <f>IF(表格5[[#This Row],[Suggestion]]="Buy",E70-FLOOR(E70/表格5[[#This Row],[Close]],1)*表格5[[#This Row],[Close]],IF(表格5[[#This Row],[Suggestion]]="Sell",E70+F70*表格5[[#This Row],[Close]],E70))</f>
        <v>30.899999999994179</v>
      </c>
      <c r="F71" s="1">
        <f>IF(表格5[[#This Row],[Suggestion]]="Buy",F70+FLOOR(E70/表格5[[#This Row],[Close]],1),IF(表格5[[#This Row],[Suggestion]]="Sell",0,F70))</f>
        <v>2202</v>
      </c>
      <c r="G71" s="9">
        <f>表格5[[#This Row],[Cash]]+表格5[[#This Row],[Stock Held]]*表格5[[#This Row],[Close]]</f>
        <v>101873.4</v>
      </c>
      <c r="H71" s="7">
        <f>(表格5[[#This Row],[Close]]-$B$2)/$B$2</f>
        <v>2.8921023359288034E-2</v>
      </c>
      <c r="I71" s="7">
        <f>(表格5[[#This Row],[Capital]]-$G$2)/$G$2</f>
        <v>1.8733999999999942E-2</v>
      </c>
    </row>
    <row r="72" spans="1:9" x14ac:dyDescent="0.25">
      <c r="A72" s="6">
        <v>38817</v>
      </c>
      <c r="B72" s="1">
        <v>46.35</v>
      </c>
      <c r="C72" s="1">
        <f t="shared" si="0"/>
        <v>45.61</v>
      </c>
      <c r="D72" s="1" t="str">
        <f>IF(表格5[[#This Row],[Close]]&gt;表格5[[#This Row],[10-Day Average]],"Buy",IF(表格5[[#This Row],[Close]]&lt;表格5[[#This Row],[10-Day Average]],"Sell",""))</f>
        <v>Buy</v>
      </c>
      <c r="E72" s="5">
        <f>IF(表格5[[#This Row],[Suggestion]]="Buy",E71-FLOOR(E71/表格5[[#This Row],[Close]],1)*表格5[[#This Row],[Close]],IF(表格5[[#This Row],[Suggestion]]="Sell",E71+F71*表格5[[#This Row],[Close]],E71))</f>
        <v>30.899999999994179</v>
      </c>
      <c r="F72" s="1">
        <f>IF(表格5[[#This Row],[Suggestion]]="Buy",F71+FLOOR(E71/表格5[[#This Row],[Close]],1),IF(表格5[[#This Row],[Suggestion]]="Sell",0,F71))</f>
        <v>2202</v>
      </c>
      <c r="G72" s="9">
        <f>表格5[[#This Row],[Cash]]+表格5[[#This Row],[Stock Held]]*表格5[[#This Row],[Close]]</f>
        <v>102093.59999999999</v>
      </c>
      <c r="H72" s="7">
        <f>(表格5[[#This Row],[Close]]-$B$2)/$B$2</f>
        <v>3.1145717463848688E-2</v>
      </c>
      <c r="I72" s="7">
        <f>(表格5[[#This Row],[Capital]]-$G$2)/$G$2</f>
        <v>2.0935999999999913E-2</v>
      </c>
    </row>
    <row r="73" spans="1:9" x14ac:dyDescent="0.25">
      <c r="A73" s="6">
        <v>38818</v>
      </c>
      <c r="B73" s="1">
        <v>45.3</v>
      </c>
      <c r="C73" s="1">
        <f t="shared" si="0"/>
        <v>45.655000000000001</v>
      </c>
      <c r="D73" s="1" t="str">
        <f>IF(表格5[[#This Row],[Close]]&gt;表格5[[#This Row],[10-Day Average]],"Buy",IF(表格5[[#This Row],[Close]]&lt;表格5[[#This Row],[10-Day Average]],"Sell",""))</f>
        <v>Sell</v>
      </c>
      <c r="E73" s="5">
        <f>IF(表格5[[#This Row],[Suggestion]]="Buy",E72-FLOOR(E72/表格5[[#This Row],[Close]],1)*表格5[[#This Row],[Close]],IF(表格5[[#This Row],[Suggestion]]="Sell",E72+F72*表格5[[#This Row],[Close]],E72))</f>
        <v>99781.499999999985</v>
      </c>
      <c r="F73" s="1">
        <f>IF(表格5[[#This Row],[Suggestion]]="Buy",F72+FLOOR(E72/表格5[[#This Row],[Close]],1),IF(表格5[[#This Row],[Suggestion]]="Sell",0,F72))</f>
        <v>0</v>
      </c>
      <c r="G73" s="9">
        <f>表格5[[#This Row],[Cash]]+表格5[[#This Row],[Stock Held]]*表格5[[#This Row],[Close]]</f>
        <v>99781.499999999985</v>
      </c>
      <c r="H73" s="7">
        <f>(表格5[[#This Row],[Close]]-$B$2)/$B$2</f>
        <v>7.7864293659620533E-3</v>
      </c>
      <c r="I73" s="7">
        <f>(表格5[[#This Row],[Capital]]-$G$2)/$G$2</f>
        <v>-2.1850000000001456E-3</v>
      </c>
    </row>
    <row r="74" spans="1:9" x14ac:dyDescent="0.25">
      <c r="A74" s="6">
        <v>38819</v>
      </c>
      <c r="B74" s="1">
        <v>45.15</v>
      </c>
      <c r="C74" s="1">
        <f t="shared" si="0"/>
        <v>45.655000000000001</v>
      </c>
      <c r="D74" s="1" t="str">
        <f>IF(表格5[[#This Row],[Close]]&gt;表格5[[#This Row],[10-Day Average]],"Buy",IF(表格5[[#This Row],[Close]]&lt;表格5[[#This Row],[10-Day Average]],"Sell",""))</f>
        <v>Sell</v>
      </c>
      <c r="E74" s="5">
        <f>IF(表格5[[#This Row],[Suggestion]]="Buy",E73-FLOOR(E73/表格5[[#This Row],[Close]],1)*表格5[[#This Row],[Close]],IF(表格5[[#This Row],[Suggestion]]="Sell",E73+F73*表格5[[#This Row],[Close]],E73))</f>
        <v>99781.499999999985</v>
      </c>
      <c r="F74" s="1">
        <f>IF(表格5[[#This Row],[Suggestion]]="Buy",F73+FLOOR(E73/表格5[[#This Row],[Close]],1),IF(表格5[[#This Row],[Suggestion]]="Sell",0,F73))</f>
        <v>0</v>
      </c>
      <c r="G74" s="9">
        <f>表格5[[#This Row],[Cash]]+表格5[[#This Row],[Stock Held]]*表格5[[#This Row],[Close]]</f>
        <v>99781.499999999985</v>
      </c>
      <c r="H74" s="7">
        <f>(表格5[[#This Row],[Close]]-$B$2)/$B$2</f>
        <v>4.4493882091211504E-3</v>
      </c>
      <c r="I74" s="7">
        <f>(表格5[[#This Row],[Capital]]-$G$2)/$G$2</f>
        <v>-2.1850000000001456E-3</v>
      </c>
    </row>
    <row r="75" spans="1:9" x14ac:dyDescent="0.25">
      <c r="A75" s="6">
        <v>38820</v>
      </c>
      <c r="B75" s="1">
        <v>45.35</v>
      </c>
      <c r="C75" s="1">
        <f t="shared" si="0"/>
        <v>45.660000000000004</v>
      </c>
      <c r="D75" s="1" t="str">
        <f>IF(表格5[[#This Row],[Close]]&gt;表格5[[#This Row],[10-Day Average]],"Buy",IF(表格5[[#This Row],[Close]]&lt;表格5[[#This Row],[10-Day Average]],"Sell",""))</f>
        <v>Sell</v>
      </c>
      <c r="E75" s="5">
        <f>IF(表格5[[#This Row],[Suggestion]]="Buy",E74-FLOOR(E74/表格5[[#This Row],[Close]],1)*表格5[[#This Row],[Close]],IF(表格5[[#This Row],[Suggestion]]="Sell",E74+F74*表格5[[#This Row],[Close]],E74))</f>
        <v>99781.499999999985</v>
      </c>
      <c r="F75" s="1">
        <f>IF(表格5[[#This Row],[Suggestion]]="Buy",F74+FLOOR(E74/表格5[[#This Row],[Close]],1),IF(表格5[[#This Row],[Suggestion]]="Sell",0,F74))</f>
        <v>0</v>
      </c>
      <c r="G75" s="9">
        <f>表格5[[#This Row],[Cash]]+表格5[[#This Row],[Stock Held]]*表格5[[#This Row],[Close]]</f>
        <v>99781.499999999985</v>
      </c>
      <c r="H75" s="7">
        <f>(表格5[[#This Row],[Close]]-$B$2)/$B$2</f>
        <v>8.8987764182424586E-3</v>
      </c>
      <c r="I75" s="7">
        <f>(表格5[[#This Row],[Capital]]-$G$2)/$G$2</f>
        <v>-2.1850000000001456E-3</v>
      </c>
    </row>
    <row r="76" spans="1:9" x14ac:dyDescent="0.25">
      <c r="A76" s="6">
        <v>38821</v>
      </c>
      <c r="B76" s="1">
        <v>45.35</v>
      </c>
      <c r="C76" s="1">
        <f t="shared" ref="C76:C139" si="1">AVERAGE(B67:B76)</f>
        <v>45.67</v>
      </c>
      <c r="D76" s="1" t="str">
        <f>IF(表格5[[#This Row],[Close]]&gt;表格5[[#This Row],[10-Day Average]],"Buy",IF(表格5[[#This Row],[Close]]&lt;表格5[[#This Row],[10-Day Average]],"Sell",""))</f>
        <v>Sell</v>
      </c>
      <c r="E76" s="5">
        <f>IF(表格5[[#This Row],[Suggestion]]="Buy",E75-FLOOR(E75/表格5[[#This Row],[Close]],1)*表格5[[#This Row],[Close]],IF(表格5[[#This Row],[Suggestion]]="Sell",E75+F75*表格5[[#This Row],[Close]],E75))</f>
        <v>99781.499999999985</v>
      </c>
      <c r="F76" s="1">
        <f>IF(表格5[[#This Row],[Suggestion]]="Buy",F75+FLOOR(E75/表格5[[#This Row],[Close]],1),IF(表格5[[#This Row],[Suggestion]]="Sell",0,F75))</f>
        <v>0</v>
      </c>
      <c r="G76" s="9">
        <f>表格5[[#This Row],[Cash]]+表格5[[#This Row],[Stock Held]]*表格5[[#This Row],[Close]]</f>
        <v>99781.499999999985</v>
      </c>
      <c r="H76" s="7">
        <f>(表格5[[#This Row],[Close]]-$B$2)/$B$2</f>
        <v>8.8987764182424586E-3</v>
      </c>
      <c r="I76" s="7">
        <f>(表格5[[#This Row],[Capital]]-$G$2)/$G$2</f>
        <v>-2.1850000000001456E-3</v>
      </c>
    </row>
    <row r="77" spans="1:9" x14ac:dyDescent="0.25">
      <c r="A77" s="6">
        <v>38824</v>
      </c>
      <c r="B77" s="1">
        <v>45.35</v>
      </c>
      <c r="C77" s="1">
        <f t="shared" si="1"/>
        <v>45.645000000000003</v>
      </c>
      <c r="D77" s="1" t="str">
        <f>IF(表格5[[#This Row],[Close]]&gt;表格5[[#This Row],[10-Day Average]],"Buy",IF(表格5[[#This Row],[Close]]&lt;表格5[[#This Row],[10-Day Average]],"Sell",""))</f>
        <v>Sell</v>
      </c>
      <c r="E77" s="5">
        <f>IF(表格5[[#This Row],[Suggestion]]="Buy",E76-FLOOR(E76/表格5[[#This Row],[Close]],1)*表格5[[#This Row],[Close]],IF(表格5[[#This Row],[Suggestion]]="Sell",E76+F76*表格5[[#This Row],[Close]],E76))</f>
        <v>99781.499999999985</v>
      </c>
      <c r="F77" s="1">
        <f>IF(表格5[[#This Row],[Suggestion]]="Buy",F76+FLOOR(E76/表格5[[#This Row],[Close]],1),IF(表格5[[#This Row],[Suggestion]]="Sell",0,F76))</f>
        <v>0</v>
      </c>
      <c r="G77" s="9">
        <f>表格5[[#This Row],[Cash]]+表格5[[#This Row],[Stock Held]]*表格5[[#This Row],[Close]]</f>
        <v>99781.499999999985</v>
      </c>
      <c r="H77" s="7">
        <f>(表格5[[#This Row],[Close]]-$B$2)/$B$2</f>
        <v>8.8987764182424586E-3</v>
      </c>
      <c r="I77" s="7">
        <f>(表格5[[#This Row],[Capital]]-$G$2)/$G$2</f>
        <v>-2.1850000000001456E-3</v>
      </c>
    </row>
    <row r="78" spans="1:9" x14ac:dyDescent="0.25">
      <c r="A78" s="6">
        <v>38825</v>
      </c>
      <c r="B78" s="1">
        <v>45.7</v>
      </c>
      <c r="C78" s="1">
        <f t="shared" si="1"/>
        <v>45.65</v>
      </c>
      <c r="D78" s="1" t="str">
        <f>IF(表格5[[#This Row],[Close]]&gt;表格5[[#This Row],[10-Day Average]],"Buy",IF(表格5[[#This Row],[Close]]&lt;表格5[[#This Row],[10-Day Average]],"Sell",""))</f>
        <v>Buy</v>
      </c>
      <c r="E78" s="5">
        <f>IF(表格5[[#This Row],[Suggestion]]="Buy",E77-FLOOR(E77/表格5[[#This Row],[Close]],1)*表格5[[#This Row],[Close]],IF(表格5[[#This Row],[Suggestion]]="Sell",E77+F77*表格5[[#This Row],[Close]],E77))</f>
        <v>18.399999999979627</v>
      </c>
      <c r="F78" s="1">
        <f>IF(表格5[[#This Row],[Suggestion]]="Buy",F77+FLOOR(E77/表格5[[#This Row],[Close]],1),IF(表格5[[#This Row],[Suggestion]]="Sell",0,F77))</f>
        <v>2183</v>
      </c>
      <c r="G78" s="9">
        <f>表格5[[#This Row],[Cash]]+表格5[[#This Row],[Stock Held]]*表格5[[#This Row],[Close]]</f>
        <v>99781.499999999985</v>
      </c>
      <c r="H78" s="7">
        <f>(表格5[[#This Row],[Close]]-$B$2)/$B$2</f>
        <v>1.6685205784204672E-2</v>
      </c>
      <c r="I78" s="7">
        <f>(表格5[[#This Row],[Capital]]-$G$2)/$G$2</f>
        <v>-2.1850000000001456E-3</v>
      </c>
    </row>
    <row r="79" spans="1:9" x14ac:dyDescent="0.25">
      <c r="A79" s="6">
        <v>38826</v>
      </c>
      <c r="B79" s="1">
        <v>45.3</v>
      </c>
      <c r="C79" s="1">
        <f t="shared" si="1"/>
        <v>45.615000000000002</v>
      </c>
      <c r="D79" s="1" t="str">
        <f>IF(表格5[[#This Row],[Close]]&gt;表格5[[#This Row],[10-Day Average]],"Buy",IF(表格5[[#This Row],[Close]]&lt;表格5[[#This Row],[10-Day Average]],"Sell",""))</f>
        <v>Sell</v>
      </c>
      <c r="E79" s="5">
        <f>IF(表格5[[#This Row],[Suggestion]]="Buy",E78-FLOOR(E78/表格5[[#This Row],[Close]],1)*表格5[[#This Row],[Close]],IF(表格5[[#This Row],[Suggestion]]="Sell",E78+F78*表格5[[#This Row],[Close]],E78))</f>
        <v>98908.299999999974</v>
      </c>
      <c r="F79" s="1">
        <f>IF(表格5[[#This Row],[Suggestion]]="Buy",F78+FLOOR(E78/表格5[[#This Row],[Close]],1),IF(表格5[[#This Row],[Suggestion]]="Sell",0,F78))</f>
        <v>0</v>
      </c>
      <c r="G79" s="9">
        <f>表格5[[#This Row],[Cash]]+表格5[[#This Row],[Stock Held]]*表格5[[#This Row],[Close]]</f>
        <v>98908.299999999974</v>
      </c>
      <c r="H79" s="7">
        <f>(表格5[[#This Row],[Close]]-$B$2)/$B$2</f>
        <v>7.7864293659620533E-3</v>
      </c>
      <c r="I79" s="7">
        <f>(表格5[[#This Row],[Capital]]-$G$2)/$G$2</f>
        <v>-1.0917000000000262E-2</v>
      </c>
    </row>
    <row r="80" spans="1:9" x14ac:dyDescent="0.25">
      <c r="A80" s="6">
        <v>38827</v>
      </c>
      <c r="B80" s="1">
        <v>45.15</v>
      </c>
      <c r="C80" s="1">
        <f t="shared" si="1"/>
        <v>45.524999999999999</v>
      </c>
      <c r="D80" s="1" t="str">
        <f>IF(表格5[[#This Row],[Close]]&gt;表格5[[#This Row],[10-Day Average]],"Buy",IF(表格5[[#This Row],[Close]]&lt;表格5[[#This Row],[10-Day Average]],"Sell",""))</f>
        <v>Sell</v>
      </c>
      <c r="E80" s="5">
        <f>IF(表格5[[#This Row],[Suggestion]]="Buy",E79-FLOOR(E79/表格5[[#This Row],[Close]],1)*表格5[[#This Row],[Close]],IF(表格5[[#This Row],[Suggestion]]="Sell",E79+F79*表格5[[#This Row],[Close]],E79))</f>
        <v>98908.299999999974</v>
      </c>
      <c r="F80" s="1">
        <f>IF(表格5[[#This Row],[Suggestion]]="Buy",F79+FLOOR(E79/表格5[[#This Row],[Close]],1),IF(表格5[[#This Row],[Suggestion]]="Sell",0,F79))</f>
        <v>0</v>
      </c>
      <c r="G80" s="9">
        <f>表格5[[#This Row],[Cash]]+表格5[[#This Row],[Stock Held]]*表格5[[#This Row],[Close]]</f>
        <v>98908.299999999974</v>
      </c>
      <c r="H80" s="7">
        <f>(表格5[[#This Row],[Close]]-$B$2)/$B$2</f>
        <v>4.4493882091211504E-3</v>
      </c>
      <c r="I80" s="7">
        <f>(表格5[[#This Row],[Capital]]-$G$2)/$G$2</f>
        <v>-1.0917000000000262E-2</v>
      </c>
    </row>
    <row r="81" spans="1:9" x14ac:dyDescent="0.25">
      <c r="A81" s="6">
        <v>38828</v>
      </c>
      <c r="B81" s="1">
        <v>45.05</v>
      </c>
      <c r="C81" s="1">
        <f t="shared" si="1"/>
        <v>45.405000000000001</v>
      </c>
      <c r="D81" s="1" t="str">
        <f>IF(表格5[[#This Row],[Close]]&gt;表格5[[#This Row],[10-Day Average]],"Buy",IF(表格5[[#This Row],[Close]]&lt;表格5[[#This Row],[10-Day Average]],"Sell",""))</f>
        <v>Sell</v>
      </c>
      <c r="E81" s="5">
        <f>IF(表格5[[#This Row],[Suggestion]]="Buy",E80-FLOOR(E80/表格5[[#This Row],[Close]],1)*表格5[[#This Row],[Close]],IF(表格5[[#This Row],[Suggestion]]="Sell",E80+F80*表格5[[#This Row],[Close]],E80))</f>
        <v>98908.299999999974</v>
      </c>
      <c r="F81" s="1">
        <f>IF(表格5[[#This Row],[Suggestion]]="Buy",F80+FLOOR(E80/表格5[[#This Row],[Close]],1),IF(表格5[[#This Row],[Suggestion]]="Sell",0,F80))</f>
        <v>0</v>
      </c>
      <c r="G81" s="9">
        <f>表格5[[#This Row],[Cash]]+表格5[[#This Row],[Stock Held]]*表格5[[#This Row],[Close]]</f>
        <v>98908.299999999974</v>
      </c>
      <c r="H81" s="7">
        <f>(表格5[[#This Row],[Close]]-$B$2)/$B$2</f>
        <v>2.2246941045604963E-3</v>
      </c>
      <c r="I81" s="7">
        <f>(表格5[[#This Row],[Capital]]-$G$2)/$G$2</f>
        <v>-1.0917000000000262E-2</v>
      </c>
    </row>
    <row r="82" spans="1:9" x14ac:dyDescent="0.25">
      <c r="A82" s="6">
        <v>38831</v>
      </c>
      <c r="B82" s="1">
        <v>44.75</v>
      </c>
      <c r="C82" s="1">
        <f t="shared" si="1"/>
        <v>45.244999999999997</v>
      </c>
      <c r="D82" s="1" t="str">
        <f>IF(表格5[[#This Row],[Close]]&gt;表格5[[#This Row],[10-Day Average]],"Buy",IF(表格5[[#This Row],[Close]]&lt;表格5[[#This Row],[10-Day Average]],"Sell",""))</f>
        <v>Sell</v>
      </c>
      <c r="E82" s="5">
        <f>IF(表格5[[#This Row],[Suggestion]]="Buy",E81-FLOOR(E81/表格5[[#This Row],[Close]],1)*表格5[[#This Row],[Close]],IF(表格5[[#This Row],[Suggestion]]="Sell",E81+F81*表格5[[#This Row],[Close]],E81))</f>
        <v>98908.299999999974</v>
      </c>
      <c r="F82" s="1">
        <f>IF(表格5[[#This Row],[Suggestion]]="Buy",F81+FLOOR(E81/表格5[[#This Row],[Close]],1),IF(表格5[[#This Row],[Suggestion]]="Sell",0,F81))</f>
        <v>0</v>
      </c>
      <c r="G82" s="9">
        <f>表格5[[#This Row],[Cash]]+表格5[[#This Row],[Stock Held]]*表格5[[#This Row],[Close]]</f>
        <v>98908.299999999974</v>
      </c>
      <c r="H82" s="7">
        <f>(表格5[[#This Row],[Close]]-$B$2)/$B$2</f>
        <v>-4.4493882091213091E-3</v>
      </c>
      <c r="I82" s="7">
        <f>(表格5[[#This Row],[Capital]]-$G$2)/$G$2</f>
        <v>-1.0917000000000262E-2</v>
      </c>
    </row>
    <row r="83" spans="1:9" x14ac:dyDescent="0.25">
      <c r="A83" s="6">
        <v>38832</v>
      </c>
      <c r="B83" s="1">
        <v>44.8</v>
      </c>
      <c r="C83" s="1">
        <f t="shared" si="1"/>
        <v>45.195</v>
      </c>
      <c r="D83" s="1" t="str">
        <f>IF(表格5[[#This Row],[Close]]&gt;表格5[[#This Row],[10-Day Average]],"Buy",IF(表格5[[#This Row],[Close]]&lt;表格5[[#This Row],[10-Day Average]],"Sell",""))</f>
        <v>Sell</v>
      </c>
      <c r="E83" s="5">
        <f>IF(表格5[[#This Row],[Suggestion]]="Buy",E82-FLOOR(E82/表格5[[#This Row],[Close]],1)*表格5[[#This Row],[Close]],IF(表格5[[#This Row],[Suggestion]]="Sell",E82+F82*表格5[[#This Row],[Close]],E82))</f>
        <v>98908.299999999974</v>
      </c>
      <c r="F83" s="1">
        <f>IF(表格5[[#This Row],[Suggestion]]="Buy",F82+FLOOR(E82/表格5[[#This Row],[Close]],1),IF(表格5[[#This Row],[Suggestion]]="Sell",0,F82))</f>
        <v>0</v>
      </c>
      <c r="G83" s="9">
        <f>表格5[[#This Row],[Cash]]+表格5[[#This Row],[Stock Held]]*表格5[[#This Row],[Close]]</f>
        <v>98908.299999999974</v>
      </c>
      <c r="H83" s="7">
        <f>(表格5[[#This Row],[Close]]-$B$2)/$B$2</f>
        <v>-3.3370411568410608E-3</v>
      </c>
      <c r="I83" s="7">
        <f>(表格5[[#This Row],[Capital]]-$G$2)/$G$2</f>
        <v>-1.0917000000000262E-2</v>
      </c>
    </row>
    <row r="84" spans="1:9" x14ac:dyDescent="0.25">
      <c r="A84" s="6">
        <v>38833</v>
      </c>
      <c r="B84" s="1">
        <v>45</v>
      </c>
      <c r="C84" s="1">
        <f t="shared" si="1"/>
        <v>45.18</v>
      </c>
      <c r="D84" s="1" t="str">
        <f>IF(表格5[[#This Row],[Close]]&gt;表格5[[#This Row],[10-Day Average]],"Buy",IF(表格5[[#This Row],[Close]]&lt;表格5[[#This Row],[10-Day Average]],"Sell",""))</f>
        <v>Sell</v>
      </c>
      <c r="E84" s="5">
        <f>IF(表格5[[#This Row],[Suggestion]]="Buy",E83-FLOOR(E83/表格5[[#This Row],[Close]],1)*表格5[[#This Row],[Close]],IF(表格5[[#This Row],[Suggestion]]="Sell",E83+F83*表格5[[#This Row],[Close]],E83))</f>
        <v>98908.299999999974</v>
      </c>
      <c r="F84" s="1">
        <f>IF(表格5[[#This Row],[Suggestion]]="Buy",F83+FLOOR(E83/表格5[[#This Row],[Close]],1),IF(表格5[[#This Row],[Suggestion]]="Sell",0,F83))</f>
        <v>0</v>
      </c>
      <c r="G84" s="9">
        <f>表格5[[#This Row],[Cash]]+表格5[[#This Row],[Stock Held]]*表格5[[#This Row],[Close]]</f>
        <v>98908.299999999974</v>
      </c>
      <c r="H84" s="7">
        <f>(表格5[[#This Row],[Close]]-$B$2)/$B$2</f>
        <v>1.1123470522802481E-3</v>
      </c>
      <c r="I84" s="7">
        <f>(表格5[[#This Row],[Capital]]-$G$2)/$G$2</f>
        <v>-1.0917000000000262E-2</v>
      </c>
    </row>
    <row r="85" spans="1:9" x14ac:dyDescent="0.25">
      <c r="A85" s="6">
        <v>38834</v>
      </c>
      <c r="B85" s="1">
        <v>45.2</v>
      </c>
      <c r="C85" s="1">
        <f t="shared" si="1"/>
        <v>45.164999999999999</v>
      </c>
      <c r="D85" s="1" t="str">
        <f>IF(表格5[[#This Row],[Close]]&gt;表格5[[#This Row],[10-Day Average]],"Buy",IF(表格5[[#This Row],[Close]]&lt;表格5[[#This Row],[10-Day Average]],"Sell",""))</f>
        <v>Buy</v>
      </c>
      <c r="E85" s="5">
        <f>IF(表格5[[#This Row],[Suggestion]]="Buy",E84-FLOOR(E84/表格5[[#This Row],[Close]],1)*表格5[[#This Row],[Close]],IF(表格5[[#This Row],[Suggestion]]="Sell",E84+F84*表格5[[#This Row],[Close]],E84))</f>
        <v>10.699999999967986</v>
      </c>
      <c r="F85" s="1">
        <f>IF(表格5[[#This Row],[Suggestion]]="Buy",F84+FLOOR(E84/表格5[[#This Row],[Close]],1),IF(表格5[[#This Row],[Suggestion]]="Sell",0,F84))</f>
        <v>2188</v>
      </c>
      <c r="G85" s="9">
        <f>表格5[[#This Row],[Cash]]+表格5[[#This Row],[Stock Held]]*表格5[[#This Row],[Close]]</f>
        <v>98908.299999999974</v>
      </c>
      <c r="H85" s="7">
        <f>(表格5[[#This Row],[Close]]-$B$2)/$B$2</f>
        <v>5.5617352614015566E-3</v>
      </c>
      <c r="I85" s="7">
        <f>(表格5[[#This Row],[Capital]]-$G$2)/$G$2</f>
        <v>-1.0917000000000262E-2</v>
      </c>
    </row>
    <row r="86" spans="1:9" x14ac:dyDescent="0.25">
      <c r="A86" s="6">
        <v>38835</v>
      </c>
      <c r="B86" s="1">
        <v>45.2</v>
      </c>
      <c r="C86" s="1">
        <f t="shared" si="1"/>
        <v>45.15</v>
      </c>
      <c r="D86" s="1" t="str">
        <f>IF(表格5[[#This Row],[Close]]&gt;表格5[[#This Row],[10-Day Average]],"Buy",IF(表格5[[#This Row],[Close]]&lt;表格5[[#This Row],[10-Day Average]],"Sell",""))</f>
        <v>Buy</v>
      </c>
      <c r="E86" s="5">
        <f>IF(表格5[[#This Row],[Suggestion]]="Buy",E85-FLOOR(E85/表格5[[#This Row],[Close]],1)*表格5[[#This Row],[Close]],IF(表格5[[#This Row],[Suggestion]]="Sell",E85+F85*表格5[[#This Row],[Close]],E85))</f>
        <v>10.699999999967986</v>
      </c>
      <c r="F86" s="1">
        <f>IF(表格5[[#This Row],[Suggestion]]="Buy",F85+FLOOR(E85/表格5[[#This Row],[Close]],1),IF(表格5[[#This Row],[Suggestion]]="Sell",0,F85))</f>
        <v>2188</v>
      </c>
      <c r="G86" s="9">
        <f>表格5[[#This Row],[Cash]]+表格5[[#This Row],[Stock Held]]*表格5[[#This Row],[Close]]</f>
        <v>98908.299999999974</v>
      </c>
      <c r="H86" s="7">
        <f>(表格5[[#This Row],[Close]]-$B$2)/$B$2</f>
        <v>5.5617352614015566E-3</v>
      </c>
      <c r="I86" s="7">
        <f>(表格5[[#This Row],[Capital]]-$G$2)/$G$2</f>
        <v>-1.0917000000000262E-2</v>
      </c>
    </row>
    <row r="87" spans="1:9" x14ac:dyDescent="0.25">
      <c r="A87" s="6">
        <v>38839</v>
      </c>
      <c r="B87" s="1">
        <v>45.65</v>
      </c>
      <c r="C87" s="1">
        <f t="shared" si="1"/>
        <v>45.179999999999993</v>
      </c>
      <c r="D87" s="1" t="str">
        <f>IF(表格5[[#This Row],[Close]]&gt;表格5[[#This Row],[10-Day Average]],"Buy",IF(表格5[[#This Row],[Close]]&lt;表格5[[#This Row],[10-Day Average]],"Sell",""))</f>
        <v>Buy</v>
      </c>
      <c r="E87" s="5">
        <f>IF(表格5[[#This Row],[Suggestion]]="Buy",E86-FLOOR(E86/表格5[[#This Row],[Close]],1)*表格5[[#This Row],[Close]],IF(表格5[[#This Row],[Suggestion]]="Sell",E86+F86*表格5[[#This Row],[Close]],E86))</f>
        <v>10.699999999967986</v>
      </c>
      <c r="F87" s="1">
        <f>IF(表格5[[#This Row],[Suggestion]]="Buy",F86+FLOOR(E86/表格5[[#This Row],[Close]],1),IF(表格5[[#This Row],[Suggestion]]="Sell",0,F86))</f>
        <v>2188</v>
      </c>
      <c r="G87" s="9">
        <f>表格5[[#This Row],[Cash]]+表格5[[#This Row],[Stock Held]]*表格5[[#This Row],[Close]]</f>
        <v>99892.899999999965</v>
      </c>
      <c r="H87" s="7">
        <f>(表格5[[#This Row],[Close]]-$B$2)/$B$2</f>
        <v>1.5572858731924264E-2</v>
      </c>
      <c r="I87" s="7">
        <f>(表格5[[#This Row],[Capital]]-$G$2)/$G$2</f>
        <v>-1.0710000000003492E-3</v>
      </c>
    </row>
    <row r="88" spans="1:9" x14ac:dyDescent="0.25">
      <c r="A88" s="6">
        <v>38840</v>
      </c>
      <c r="B88" s="1">
        <v>45.9</v>
      </c>
      <c r="C88" s="1">
        <f t="shared" si="1"/>
        <v>45.199999999999996</v>
      </c>
      <c r="D88" s="1" t="str">
        <f>IF(表格5[[#This Row],[Close]]&gt;表格5[[#This Row],[10-Day Average]],"Buy",IF(表格5[[#This Row],[Close]]&lt;表格5[[#This Row],[10-Day Average]],"Sell",""))</f>
        <v>Buy</v>
      </c>
      <c r="E88" s="5">
        <f>IF(表格5[[#This Row],[Suggestion]]="Buy",E87-FLOOR(E87/表格5[[#This Row],[Close]],1)*表格5[[#This Row],[Close]],IF(表格5[[#This Row],[Suggestion]]="Sell",E87+F87*表格5[[#This Row],[Close]],E87))</f>
        <v>10.699999999967986</v>
      </c>
      <c r="F88" s="1">
        <f>IF(表格5[[#This Row],[Suggestion]]="Buy",F87+FLOOR(E87/表格5[[#This Row],[Close]],1),IF(表格5[[#This Row],[Suggestion]]="Sell",0,F87))</f>
        <v>2188</v>
      </c>
      <c r="G88" s="9">
        <f>表格5[[#This Row],[Cash]]+表格5[[#This Row],[Stock Held]]*表格5[[#This Row],[Close]]</f>
        <v>100439.89999999997</v>
      </c>
      <c r="H88" s="7">
        <f>(表格5[[#This Row],[Close]]-$B$2)/$B$2</f>
        <v>2.1134593993325821E-2</v>
      </c>
      <c r="I88" s="7">
        <f>(表格5[[#This Row],[Capital]]-$G$2)/$G$2</f>
        <v>4.3989999999996506E-3</v>
      </c>
    </row>
    <row r="89" spans="1:9" x14ac:dyDescent="0.25">
      <c r="A89" s="6">
        <v>38841</v>
      </c>
      <c r="B89" s="1">
        <v>46.2</v>
      </c>
      <c r="C89" s="1">
        <f t="shared" si="1"/>
        <v>45.289999999999992</v>
      </c>
      <c r="D89" s="1" t="str">
        <f>IF(表格5[[#This Row],[Close]]&gt;表格5[[#This Row],[10-Day Average]],"Buy",IF(表格5[[#This Row],[Close]]&lt;表格5[[#This Row],[10-Day Average]],"Sell",""))</f>
        <v>Buy</v>
      </c>
      <c r="E89" s="5">
        <f>IF(表格5[[#This Row],[Suggestion]]="Buy",E88-FLOOR(E88/表格5[[#This Row],[Close]],1)*表格5[[#This Row],[Close]],IF(表格5[[#This Row],[Suggestion]]="Sell",E88+F88*表格5[[#This Row],[Close]],E88))</f>
        <v>10.699999999967986</v>
      </c>
      <c r="F89" s="1">
        <f>IF(表格5[[#This Row],[Suggestion]]="Buy",F88+FLOOR(E88/表格5[[#This Row],[Close]],1),IF(表格5[[#This Row],[Suggestion]]="Sell",0,F88))</f>
        <v>2188</v>
      </c>
      <c r="G89" s="9">
        <f>表格5[[#This Row],[Cash]]+表格5[[#This Row],[Stock Held]]*表格5[[#This Row],[Close]]</f>
        <v>101096.29999999997</v>
      </c>
      <c r="H89" s="7">
        <f>(表格5[[#This Row],[Close]]-$B$2)/$B$2</f>
        <v>2.7808676307007785E-2</v>
      </c>
      <c r="I89" s="7">
        <f>(表格5[[#This Row],[Capital]]-$G$2)/$G$2</f>
        <v>1.0962999999999739E-2</v>
      </c>
    </row>
    <row r="90" spans="1:9" x14ac:dyDescent="0.25">
      <c r="A90" s="6">
        <v>38842</v>
      </c>
      <c r="B90" s="1">
        <v>46.2</v>
      </c>
      <c r="C90" s="1">
        <f t="shared" si="1"/>
        <v>45.394999999999996</v>
      </c>
      <c r="D90" s="1" t="str">
        <f>IF(表格5[[#This Row],[Close]]&gt;表格5[[#This Row],[10-Day Average]],"Buy",IF(表格5[[#This Row],[Close]]&lt;表格5[[#This Row],[10-Day Average]],"Sell",""))</f>
        <v>Buy</v>
      </c>
      <c r="E90" s="5">
        <f>IF(表格5[[#This Row],[Suggestion]]="Buy",E89-FLOOR(E89/表格5[[#This Row],[Close]],1)*表格5[[#This Row],[Close]],IF(表格5[[#This Row],[Suggestion]]="Sell",E89+F89*表格5[[#This Row],[Close]],E89))</f>
        <v>10.699999999967986</v>
      </c>
      <c r="F90" s="1">
        <f>IF(表格5[[#This Row],[Suggestion]]="Buy",F89+FLOOR(E89/表格5[[#This Row],[Close]],1),IF(表格5[[#This Row],[Suggestion]]="Sell",0,F89))</f>
        <v>2188</v>
      </c>
      <c r="G90" s="9">
        <f>表格5[[#This Row],[Cash]]+表格5[[#This Row],[Stock Held]]*表格5[[#This Row],[Close]]</f>
        <v>101096.29999999997</v>
      </c>
      <c r="H90" s="7">
        <f>(表格5[[#This Row],[Close]]-$B$2)/$B$2</f>
        <v>2.7808676307007785E-2</v>
      </c>
      <c r="I90" s="7">
        <f>(表格5[[#This Row],[Capital]]-$G$2)/$G$2</f>
        <v>1.0962999999999739E-2</v>
      </c>
    </row>
    <row r="91" spans="1:9" x14ac:dyDescent="0.25">
      <c r="A91" s="6">
        <v>38845</v>
      </c>
      <c r="B91" s="1">
        <v>46.1</v>
      </c>
      <c r="C91" s="1">
        <f t="shared" si="1"/>
        <v>45.499999999999993</v>
      </c>
      <c r="D91" s="1" t="str">
        <f>IF(表格5[[#This Row],[Close]]&gt;表格5[[#This Row],[10-Day Average]],"Buy",IF(表格5[[#This Row],[Close]]&lt;表格5[[#This Row],[10-Day Average]],"Sell",""))</f>
        <v>Buy</v>
      </c>
      <c r="E91" s="5">
        <f>IF(表格5[[#This Row],[Suggestion]]="Buy",E90-FLOOR(E90/表格5[[#This Row],[Close]],1)*表格5[[#This Row],[Close]],IF(表格5[[#This Row],[Suggestion]]="Sell",E90+F90*表格5[[#This Row],[Close]],E90))</f>
        <v>10.699999999967986</v>
      </c>
      <c r="F91" s="1">
        <f>IF(表格5[[#This Row],[Suggestion]]="Buy",F90+FLOOR(E90/表格5[[#This Row],[Close]],1),IF(表格5[[#This Row],[Suggestion]]="Sell",0,F90))</f>
        <v>2188</v>
      </c>
      <c r="G91" s="9">
        <f>表格5[[#This Row],[Cash]]+表格5[[#This Row],[Stock Held]]*表格5[[#This Row],[Close]]</f>
        <v>100877.49999999997</v>
      </c>
      <c r="H91" s="7">
        <f>(表格5[[#This Row],[Close]]-$B$2)/$B$2</f>
        <v>2.558398220244713E-2</v>
      </c>
      <c r="I91" s="7">
        <f>(表格5[[#This Row],[Capital]]-$G$2)/$G$2</f>
        <v>8.7749999999997084E-3</v>
      </c>
    </row>
    <row r="92" spans="1:9" x14ac:dyDescent="0.25">
      <c r="A92" s="6">
        <v>38846</v>
      </c>
      <c r="B92" s="1">
        <v>45.85</v>
      </c>
      <c r="C92" s="1">
        <f t="shared" si="1"/>
        <v>45.61</v>
      </c>
      <c r="D92" s="1" t="str">
        <f>IF(表格5[[#This Row],[Close]]&gt;表格5[[#This Row],[10-Day Average]],"Buy",IF(表格5[[#This Row],[Close]]&lt;表格5[[#This Row],[10-Day Average]],"Sell",""))</f>
        <v>Buy</v>
      </c>
      <c r="E92" s="5">
        <f>IF(表格5[[#This Row],[Suggestion]]="Buy",E91-FLOOR(E91/表格5[[#This Row],[Close]],1)*表格5[[#This Row],[Close]],IF(表格5[[#This Row],[Suggestion]]="Sell",E91+F91*表格5[[#This Row],[Close]],E91))</f>
        <v>10.699999999967986</v>
      </c>
      <c r="F92" s="1">
        <f>IF(表格5[[#This Row],[Suggestion]]="Buy",F91+FLOOR(E91/表格5[[#This Row],[Close]],1),IF(表格5[[#This Row],[Suggestion]]="Sell",0,F91))</f>
        <v>2188</v>
      </c>
      <c r="G92" s="9">
        <f>表格5[[#This Row],[Cash]]+表格5[[#This Row],[Stock Held]]*表格5[[#This Row],[Close]]</f>
        <v>100330.49999999997</v>
      </c>
      <c r="H92" s="7">
        <f>(表格5[[#This Row],[Close]]-$B$2)/$B$2</f>
        <v>2.0022246941045572E-2</v>
      </c>
      <c r="I92" s="7">
        <f>(表格5[[#This Row],[Capital]]-$G$2)/$G$2</f>
        <v>3.3049999999997088E-3</v>
      </c>
    </row>
    <row r="93" spans="1:9" x14ac:dyDescent="0.25">
      <c r="A93" s="6">
        <v>38847</v>
      </c>
      <c r="B93" s="1">
        <v>46</v>
      </c>
      <c r="C93" s="1">
        <f t="shared" si="1"/>
        <v>45.730000000000004</v>
      </c>
      <c r="D93" s="1" t="str">
        <f>IF(表格5[[#This Row],[Close]]&gt;表格5[[#This Row],[10-Day Average]],"Buy",IF(表格5[[#This Row],[Close]]&lt;表格5[[#This Row],[10-Day Average]],"Sell",""))</f>
        <v>Buy</v>
      </c>
      <c r="E93" s="5">
        <f>IF(表格5[[#This Row],[Suggestion]]="Buy",E92-FLOOR(E92/表格5[[#This Row],[Close]],1)*表格5[[#This Row],[Close]],IF(表格5[[#This Row],[Suggestion]]="Sell",E92+F92*表格5[[#This Row],[Close]],E92))</f>
        <v>10.699999999967986</v>
      </c>
      <c r="F93" s="1">
        <f>IF(表格5[[#This Row],[Suggestion]]="Buy",F92+FLOOR(E92/表格5[[#This Row],[Close]],1),IF(表格5[[#This Row],[Suggestion]]="Sell",0,F92))</f>
        <v>2188</v>
      </c>
      <c r="G93" s="9">
        <f>表格5[[#This Row],[Cash]]+表格5[[#This Row],[Stock Held]]*表格5[[#This Row],[Close]]</f>
        <v>100658.69999999997</v>
      </c>
      <c r="H93" s="7">
        <f>(表格5[[#This Row],[Close]]-$B$2)/$B$2</f>
        <v>2.3359288097886476E-2</v>
      </c>
      <c r="I93" s="7">
        <f>(表格5[[#This Row],[Capital]]-$G$2)/$G$2</f>
        <v>6.5869999999996799E-3</v>
      </c>
    </row>
    <row r="94" spans="1:9" x14ac:dyDescent="0.25">
      <c r="A94" s="6">
        <v>38848</v>
      </c>
      <c r="B94" s="1">
        <v>45.95</v>
      </c>
      <c r="C94" s="1">
        <f t="shared" si="1"/>
        <v>45.825000000000003</v>
      </c>
      <c r="D94" s="1" t="str">
        <f>IF(表格5[[#This Row],[Close]]&gt;表格5[[#This Row],[10-Day Average]],"Buy",IF(表格5[[#This Row],[Close]]&lt;表格5[[#This Row],[10-Day Average]],"Sell",""))</f>
        <v>Buy</v>
      </c>
      <c r="E94" s="5">
        <f>IF(表格5[[#This Row],[Suggestion]]="Buy",E93-FLOOR(E93/表格5[[#This Row],[Close]],1)*表格5[[#This Row],[Close]],IF(表格5[[#This Row],[Suggestion]]="Sell",E93+F93*表格5[[#This Row],[Close]],E93))</f>
        <v>10.699999999967986</v>
      </c>
      <c r="F94" s="1">
        <f>IF(表格5[[#This Row],[Suggestion]]="Buy",F93+FLOOR(E93/表格5[[#This Row],[Close]],1),IF(表格5[[#This Row],[Suggestion]]="Sell",0,F93))</f>
        <v>2188</v>
      </c>
      <c r="G94" s="9">
        <f>表格5[[#This Row],[Cash]]+表格5[[#This Row],[Stock Held]]*表格5[[#This Row],[Close]]</f>
        <v>100549.29999999997</v>
      </c>
      <c r="H94" s="7">
        <f>(表格5[[#This Row],[Close]]-$B$2)/$B$2</f>
        <v>2.2246941045606226E-2</v>
      </c>
      <c r="I94" s="7">
        <f>(表格5[[#This Row],[Capital]]-$G$2)/$G$2</f>
        <v>5.4929999999997377E-3</v>
      </c>
    </row>
    <row r="95" spans="1:9" x14ac:dyDescent="0.25">
      <c r="A95" s="6">
        <v>38849</v>
      </c>
      <c r="B95" s="1">
        <v>45.85</v>
      </c>
      <c r="C95" s="1">
        <f t="shared" si="1"/>
        <v>45.89</v>
      </c>
      <c r="D95" s="1" t="str">
        <f>IF(表格5[[#This Row],[Close]]&gt;表格5[[#This Row],[10-Day Average]],"Buy",IF(表格5[[#This Row],[Close]]&lt;表格5[[#This Row],[10-Day Average]],"Sell",""))</f>
        <v>Sell</v>
      </c>
      <c r="E95" s="5">
        <f>IF(表格5[[#This Row],[Suggestion]]="Buy",E94-FLOOR(E94/表格5[[#This Row],[Close]],1)*表格5[[#This Row],[Close]],IF(表格5[[#This Row],[Suggestion]]="Sell",E94+F94*表格5[[#This Row],[Close]],E94))</f>
        <v>100330.49999999997</v>
      </c>
      <c r="F95" s="1">
        <f>IF(表格5[[#This Row],[Suggestion]]="Buy",F94+FLOOR(E94/表格5[[#This Row],[Close]],1),IF(表格5[[#This Row],[Suggestion]]="Sell",0,F94))</f>
        <v>0</v>
      </c>
      <c r="G95" s="9">
        <f>表格5[[#This Row],[Cash]]+表格5[[#This Row],[Stock Held]]*表格5[[#This Row],[Close]]</f>
        <v>100330.49999999997</v>
      </c>
      <c r="H95" s="7">
        <f>(表格5[[#This Row],[Close]]-$B$2)/$B$2</f>
        <v>2.0022246941045572E-2</v>
      </c>
      <c r="I95" s="7">
        <f>(表格5[[#This Row],[Capital]]-$G$2)/$G$2</f>
        <v>3.3049999999997088E-3</v>
      </c>
    </row>
    <row r="96" spans="1:9" x14ac:dyDescent="0.25">
      <c r="A96" s="6">
        <v>38852</v>
      </c>
      <c r="B96" s="1">
        <v>45.95</v>
      </c>
      <c r="C96" s="1">
        <f t="shared" si="1"/>
        <v>45.964999999999996</v>
      </c>
      <c r="D96" s="1" t="str">
        <f>IF(表格5[[#This Row],[Close]]&gt;表格5[[#This Row],[10-Day Average]],"Buy",IF(表格5[[#This Row],[Close]]&lt;表格5[[#This Row],[10-Day Average]],"Sell",""))</f>
        <v>Sell</v>
      </c>
      <c r="E96" s="5">
        <f>IF(表格5[[#This Row],[Suggestion]]="Buy",E95-FLOOR(E95/表格5[[#This Row],[Close]],1)*表格5[[#This Row],[Close]],IF(表格5[[#This Row],[Suggestion]]="Sell",E95+F95*表格5[[#This Row],[Close]],E95))</f>
        <v>100330.49999999997</v>
      </c>
      <c r="F96" s="1">
        <f>IF(表格5[[#This Row],[Suggestion]]="Buy",F95+FLOOR(E95/表格5[[#This Row],[Close]],1),IF(表格5[[#This Row],[Suggestion]]="Sell",0,F95))</f>
        <v>0</v>
      </c>
      <c r="G96" s="9">
        <f>表格5[[#This Row],[Cash]]+表格5[[#This Row],[Stock Held]]*表格5[[#This Row],[Close]]</f>
        <v>100330.49999999997</v>
      </c>
      <c r="H96" s="7">
        <f>(表格5[[#This Row],[Close]]-$B$2)/$B$2</f>
        <v>2.2246941045606226E-2</v>
      </c>
      <c r="I96" s="7">
        <f>(表格5[[#This Row],[Capital]]-$G$2)/$G$2</f>
        <v>3.3049999999997088E-3</v>
      </c>
    </row>
    <row r="97" spans="1:9" x14ac:dyDescent="0.25">
      <c r="A97" s="6">
        <v>38853</v>
      </c>
      <c r="B97" s="1">
        <v>46.2</v>
      </c>
      <c r="C97" s="1">
        <f t="shared" si="1"/>
        <v>46.019999999999996</v>
      </c>
      <c r="D97" s="1" t="str">
        <f>IF(表格5[[#This Row],[Close]]&gt;表格5[[#This Row],[10-Day Average]],"Buy",IF(表格5[[#This Row],[Close]]&lt;表格5[[#This Row],[10-Day Average]],"Sell",""))</f>
        <v>Buy</v>
      </c>
      <c r="E97" s="5">
        <f>IF(表格5[[#This Row],[Suggestion]]="Buy",E96-FLOOR(E96/表格5[[#This Row],[Close]],1)*表格5[[#This Row],[Close]],IF(表格5[[#This Row],[Suggestion]]="Sell",E96+F96*表格5[[#This Row],[Close]],E96))</f>
        <v>30.299999999959255</v>
      </c>
      <c r="F97" s="1">
        <f>IF(表格5[[#This Row],[Suggestion]]="Buy",F96+FLOOR(E96/表格5[[#This Row],[Close]],1),IF(表格5[[#This Row],[Suggestion]]="Sell",0,F96))</f>
        <v>2171</v>
      </c>
      <c r="G97" s="9">
        <f>表格5[[#This Row],[Cash]]+表格5[[#This Row],[Stock Held]]*表格5[[#This Row],[Close]]</f>
        <v>100330.49999999997</v>
      </c>
      <c r="H97" s="7">
        <f>(表格5[[#This Row],[Close]]-$B$2)/$B$2</f>
        <v>2.7808676307007785E-2</v>
      </c>
      <c r="I97" s="7">
        <f>(表格5[[#This Row],[Capital]]-$G$2)/$G$2</f>
        <v>3.3049999999997088E-3</v>
      </c>
    </row>
    <row r="98" spans="1:9" x14ac:dyDescent="0.25">
      <c r="A98" s="6">
        <v>38854</v>
      </c>
      <c r="B98" s="1">
        <v>45.95</v>
      </c>
      <c r="C98" s="1">
        <f t="shared" si="1"/>
        <v>46.024999999999999</v>
      </c>
      <c r="D98" s="1" t="str">
        <f>IF(表格5[[#This Row],[Close]]&gt;表格5[[#This Row],[10-Day Average]],"Buy",IF(表格5[[#This Row],[Close]]&lt;表格5[[#This Row],[10-Day Average]],"Sell",""))</f>
        <v>Sell</v>
      </c>
      <c r="E98" s="5">
        <f>IF(表格5[[#This Row],[Suggestion]]="Buy",E97-FLOOR(E97/表格5[[#This Row],[Close]],1)*表格5[[#This Row],[Close]],IF(表格5[[#This Row],[Suggestion]]="Sell",E97+F97*表格5[[#This Row],[Close]],E97))</f>
        <v>99787.749999999971</v>
      </c>
      <c r="F98" s="1">
        <f>IF(表格5[[#This Row],[Suggestion]]="Buy",F97+FLOOR(E97/表格5[[#This Row],[Close]],1),IF(表格5[[#This Row],[Suggestion]]="Sell",0,F97))</f>
        <v>0</v>
      </c>
      <c r="G98" s="9">
        <f>表格5[[#This Row],[Cash]]+表格5[[#This Row],[Stock Held]]*表格5[[#This Row],[Close]]</f>
        <v>99787.749999999971</v>
      </c>
      <c r="H98" s="7">
        <f>(表格5[[#This Row],[Close]]-$B$2)/$B$2</f>
        <v>2.2246941045606226E-2</v>
      </c>
      <c r="I98" s="7">
        <f>(表格5[[#This Row],[Capital]]-$G$2)/$G$2</f>
        <v>-2.1225000000002913E-3</v>
      </c>
    </row>
    <row r="99" spans="1:9" x14ac:dyDescent="0.25">
      <c r="A99" s="6">
        <v>38855</v>
      </c>
      <c r="B99" s="1">
        <v>45.85</v>
      </c>
      <c r="C99" s="1">
        <f t="shared" si="1"/>
        <v>45.99</v>
      </c>
      <c r="D99" s="1" t="str">
        <f>IF(表格5[[#This Row],[Close]]&gt;表格5[[#This Row],[10-Day Average]],"Buy",IF(表格5[[#This Row],[Close]]&lt;表格5[[#This Row],[10-Day Average]],"Sell",""))</f>
        <v>Sell</v>
      </c>
      <c r="E99" s="5">
        <f>IF(表格5[[#This Row],[Suggestion]]="Buy",E98-FLOOR(E98/表格5[[#This Row],[Close]],1)*表格5[[#This Row],[Close]],IF(表格5[[#This Row],[Suggestion]]="Sell",E98+F98*表格5[[#This Row],[Close]],E98))</f>
        <v>99787.749999999971</v>
      </c>
      <c r="F99" s="1">
        <f>IF(表格5[[#This Row],[Suggestion]]="Buy",F98+FLOOR(E98/表格5[[#This Row],[Close]],1),IF(表格5[[#This Row],[Suggestion]]="Sell",0,F98))</f>
        <v>0</v>
      </c>
      <c r="G99" s="9">
        <f>表格5[[#This Row],[Cash]]+表格5[[#This Row],[Stock Held]]*表格5[[#This Row],[Close]]</f>
        <v>99787.749999999971</v>
      </c>
      <c r="H99" s="7">
        <f>(表格5[[#This Row],[Close]]-$B$2)/$B$2</f>
        <v>2.0022246941045572E-2</v>
      </c>
      <c r="I99" s="7">
        <f>(表格5[[#This Row],[Capital]]-$G$2)/$G$2</f>
        <v>-2.1225000000002913E-3</v>
      </c>
    </row>
    <row r="100" spans="1:9" x14ac:dyDescent="0.25">
      <c r="A100" s="6">
        <v>38856</v>
      </c>
      <c r="B100" s="1">
        <v>45.35</v>
      </c>
      <c r="C100" s="1">
        <f t="shared" si="1"/>
        <v>45.905000000000001</v>
      </c>
      <c r="D100" s="1" t="str">
        <f>IF(表格5[[#This Row],[Close]]&gt;表格5[[#This Row],[10-Day Average]],"Buy",IF(表格5[[#This Row],[Close]]&lt;表格5[[#This Row],[10-Day Average]],"Sell",""))</f>
        <v>Sell</v>
      </c>
      <c r="E100" s="5">
        <f>IF(表格5[[#This Row],[Suggestion]]="Buy",E99-FLOOR(E99/表格5[[#This Row],[Close]],1)*表格5[[#This Row],[Close]],IF(表格5[[#This Row],[Suggestion]]="Sell",E99+F99*表格5[[#This Row],[Close]],E99))</f>
        <v>99787.749999999971</v>
      </c>
      <c r="F100" s="1">
        <f>IF(表格5[[#This Row],[Suggestion]]="Buy",F99+FLOOR(E99/表格5[[#This Row],[Close]],1),IF(表格5[[#This Row],[Suggestion]]="Sell",0,F99))</f>
        <v>0</v>
      </c>
      <c r="G100" s="9">
        <f>表格5[[#This Row],[Cash]]+表格5[[#This Row],[Stock Held]]*表格5[[#This Row],[Close]]</f>
        <v>99787.749999999971</v>
      </c>
      <c r="H100" s="7">
        <f>(表格5[[#This Row],[Close]]-$B$2)/$B$2</f>
        <v>8.8987764182424586E-3</v>
      </c>
      <c r="I100" s="7">
        <f>(表格5[[#This Row],[Capital]]-$G$2)/$G$2</f>
        <v>-2.1225000000002913E-3</v>
      </c>
    </row>
    <row r="101" spans="1:9" x14ac:dyDescent="0.25">
      <c r="A101" s="6">
        <v>38859</v>
      </c>
      <c r="B101" s="1">
        <v>45.05</v>
      </c>
      <c r="C101" s="1">
        <f t="shared" si="1"/>
        <v>45.800000000000004</v>
      </c>
      <c r="D101" s="1" t="str">
        <f>IF(表格5[[#This Row],[Close]]&gt;表格5[[#This Row],[10-Day Average]],"Buy",IF(表格5[[#This Row],[Close]]&lt;表格5[[#This Row],[10-Day Average]],"Sell",""))</f>
        <v>Sell</v>
      </c>
      <c r="E101" s="5">
        <f>IF(表格5[[#This Row],[Suggestion]]="Buy",E100-FLOOR(E100/表格5[[#This Row],[Close]],1)*表格5[[#This Row],[Close]],IF(表格5[[#This Row],[Suggestion]]="Sell",E100+F100*表格5[[#This Row],[Close]],E100))</f>
        <v>99787.749999999971</v>
      </c>
      <c r="F101" s="1">
        <f>IF(表格5[[#This Row],[Suggestion]]="Buy",F100+FLOOR(E100/表格5[[#This Row],[Close]],1),IF(表格5[[#This Row],[Suggestion]]="Sell",0,F100))</f>
        <v>0</v>
      </c>
      <c r="G101" s="9">
        <f>表格5[[#This Row],[Cash]]+表格5[[#This Row],[Stock Held]]*表格5[[#This Row],[Close]]</f>
        <v>99787.749999999971</v>
      </c>
      <c r="H101" s="7">
        <f>(表格5[[#This Row],[Close]]-$B$2)/$B$2</f>
        <v>2.2246941045604963E-3</v>
      </c>
      <c r="I101" s="7">
        <f>(表格5[[#This Row],[Capital]]-$G$2)/$G$2</f>
        <v>-2.1225000000002913E-3</v>
      </c>
    </row>
    <row r="102" spans="1:9" x14ac:dyDescent="0.25">
      <c r="A102" s="6">
        <v>38860</v>
      </c>
      <c r="B102" s="1">
        <v>44.9</v>
      </c>
      <c r="C102" s="1">
        <f t="shared" si="1"/>
        <v>45.704999999999998</v>
      </c>
      <c r="D102" s="1" t="str">
        <f>IF(表格5[[#This Row],[Close]]&gt;表格5[[#This Row],[10-Day Average]],"Buy",IF(表格5[[#This Row],[Close]]&lt;表格5[[#This Row],[10-Day Average]],"Sell",""))</f>
        <v>Sell</v>
      </c>
      <c r="E102" s="5">
        <f>IF(表格5[[#This Row],[Suggestion]]="Buy",E101-FLOOR(E101/表格5[[#This Row],[Close]],1)*表格5[[#This Row],[Close]],IF(表格5[[#This Row],[Suggestion]]="Sell",E101+F101*表格5[[#This Row],[Close]],E101))</f>
        <v>99787.749999999971</v>
      </c>
      <c r="F102" s="1">
        <f>IF(表格5[[#This Row],[Suggestion]]="Buy",F101+FLOOR(E101/表格5[[#This Row],[Close]],1),IF(表格5[[#This Row],[Suggestion]]="Sell",0,F101))</f>
        <v>0</v>
      </c>
      <c r="G102" s="9">
        <f>表格5[[#This Row],[Cash]]+表格5[[#This Row],[Stock Held]]*表格5[[#This Row],[Close]]</f>
        <v>99787.749999999971</v>
      </c>
      <c r="H102" s="7">
        <f>(表格5[[#This Row],[Close]]-$B$2)/$B$2</f>
        <v>-1.1123470522804062E-3</v>
      </c>
      <c r="I102" s="7">
        <f>(表格5[[#This Row],[Capital]]-$G$2)/$G$2</f>
        <v>-2.1225000000002913E-3</v>
      </c>
    </row>
    <row r="103" spans="1:9" x14ac:dyDescent="0.25">
      <c r="A103" s="6">
        <v>38861</v>
      </c>
      <c r="B103" s="1">
        <v>44.9</v>
      </c>
      <c r="C103" s="1">
        <f t="shared" si="1"/>
        <v>45.594999999999999</v>
      </c>
      <c r="D103" s="1" t="str">
        <f>IF(表格5[[#This Row],[Close]]&gt;表格5[[#This Row],[10-Day Average]],"Buy",IF(表格5[[#This Row],[Close]]&lt;表格5[[#This Row],[10-Day Average]],"Sell",""))</f>
        <v>Sell</v>
      </c>
      <c r="E103" s="5">
        <f>IF(表格5[[#This Row],[Suggestion]]="Buy",E102-FLOOR(E102/表格5[[#This Row],[Close]],1)*表格5[[#This Row],[Close]],IF(表格5[[#This Row],[Suggestion]]="Sell",E102+F102*表格5[[#This Row],[Close]],E102))</f>
        <v>99787.749999999971</v>
      </c>
      <c r="F103" s="1">
        <f>IF(表格5[[#This Row],[Suggestion]]="Buy",F102+FLOOR(E102/表格5[[#This Row],[Close]],1),IF(表格5[[#This Row],[Suggestion]]="Sell",0,F102))</f>
        <v>0</v>
      </c>
      <c r="G103" s="9">
        <f>表格5[[#This Row],[Cash]]+表格5[[#This Row],[Stock Held]]*表格5[[#This Row],[Close]]</f>
        <v>99787.749999999971</v>
      </c>
      <c r="H103" s="7">
        <f>(表格5[[#This Row],[Close]]-$B$2)/$B$2</f>
        <v>-1.1123470522804062E-3</v>
      </c>
      <c r="I103" s="7">
        <f>(表格5[[#This Row],[Capital]]-$G$2)/$G$2</f>
        <v>-2.1225000000002913E-3</v>
      </c>
    </row>
    <row r="104" spans="1:9" x14ac:dyDescent="0.25">
      <c r="A104" s="6">
        <v>38862</v>
      </c>
      <c r="B104" s="1">
        <v>44.75</v>
      </c>
      <c r="C104" s="1">
        <f t="shared" si="1"/>
        <v>45.474999999999994</v>
      </c>
      <c r="D104" s="1" t="str">
        <f>IF(表格5[[#This Row],[Close]]&gt;表格5[[#This Row],[10-Day Average]],"Buy",IF(表格5[[#This Row],[Close]]&lt;表格5[[#This Row],[10-Day Average]],"Sell",""))</f>
        <v>Sell</v>
      </c>
      <c r="E104" s="5">
        <f>IF(表格5[[#This Row],[Suggestion]]="Buy",E103-FLOOR(E103/表格5[[#This Row],[Close]],1)*表格5[[#This Row],[Close]],IF(表格5[[#This Row],[Suggestion]]="Sell",E103+F103*表格5[[#This Row],[Close]],E103))</f>
        <v>99787.749999999971</v>
      </c>
      <c r="F104" s="1">
        <f>IF(表格5[[#This Row],[Suggestion]]="Buy",F103+FLOOR(E103/表格5[[#This Row],[Close]],1),IF(表格5[[#This Row],[Suggestion]]="Sell",0,F103))</f>
        <v>0</v>
      </c>
      <c r="G104" s="9">
        <f>表格5[[#This Row],[Cash]]+表格5[[#This Row],[Stock Held]]*表格5[[#This Row],[Close]]</f>
        <v>99787.749999999971</v>
      </c>
      <c r="H104" s="7">
        <f>(表格5[[#This Row],[Close]]-$B$2)/$B$2</f>
        <v>-4.4493882091213091E-3</v>
      </c>
      <c r="I104" s="7">
        <f>(表格5[[#This Row],[Capital]]-$G$2)/$G$2</f>
        <v>-2.1225000000002913E-3</v>
      </c>
    </row>
    <row r="105" spans="1:9" x14ac:dyDescent="0.25">
      <c r="A105" s="6">
        <v>38863</v>
      </c>
      <c r="B105" s="1">
        <v>44.85</v>
      </c>
      <c r="C105" s="1">
        <f t="shared" si="1"/>
        <v>45.375</v>
      </c>
      <c r="D105" s="1" t="str">
        <f>IF(表格5[[#This Row],[Close]]&gt;表格5[[#This Row],[10-Day Average]],"Buy",IF(表格5[[#This Row],[Close]]&lt;表格5[[#This Row],[10-Day Average]],"Sell",""))</f>
        <v>Sell</v>
      </c>
      <c r="E105" s="5">
        <f>IF(表格5[[#This Row],[Suggestion]]="Buy",E104-FLOOR(E104/表格5[[#This Row],[Close]],1)*表格5[[#This Row],[Close]],IF(表格5[[#This Row],[Suggestion]]="Sell",E104+F104*表格5[[#This Row],[Close]],E104))</f>
        <v>99787.749999999971</v>
      </c>
      <c r="F105" s="1">
        <f>IF(表格5[[#This Row],[Suggestion]]="Buy",F104+FLOOR(E104/表格5[[#This Row],[Close]],1),IF(表格5[[#This Row],[Suggestion]]="Sell",0,F104))</f>
        <v>0</v>
      </c>
      <c r="G105" s="9">
        <f>表格5[[#This Row],[Cash]]+表格5[[#This Row],[Stock Held]]*表格5[[#This Row],[Close]]</f>
        <v>99787.749999999971</v>
      </c>
      <c r="H105" s="7">
        <f>(表格5[[#This Row],[Close]]-$B$2)/$B$2</f>
        <v>-2.2246941045606546E-3</v>
      </c>
      <c r="I105" s="7">
        <f>(表格5[[#This Row],[Capital]]-$G$2)/$G$2</f>
        <v>-2.1225000000002913E-3</v>
      </c>
    </row>
    <row r="106" spans="1:9" x14ac:dyDescent="0.25">
      <c r="A106" s="6">
        <v>38866</v>
      </c>
      <c r="B106" s="1">
        <v>44.85</v>
      </c>
      <c r="C106" s="1">
        <f t="shared" si="1"/>
        <v>45.265000000000001</v>
      </c>
      <c r="D106" s="1" t="str">
        <f>IF(表格5[[#This Row],[Close]]&gt;表格5[[#This Row],[10-Day Average]],"Buy",IF(表格5[[#This Row],[Close]]&lt;表格5[[#This Row],[10-Day Average]],"Sell",""))</f>
        <v>Sell</v>
      </c>
      <c r="E106" s="5">
        <f>IF(表格5[[#This Row],[Suggestion]]="Buy",E105-FLOOR(E105/表格5[[#This Row],[Close]],1)*表格5[[#This Row],[Close]],IF(表格5[[#This Row],[Suggestion]]="Sell",E105+F105*表格5[[#This Row],[Close]],E105))</f>
        <v>99787.749999999971</v>
      </c>
      <c r="F106" s="1">
        <f>IF(表格5[[#This Row],[Suggestion]]="Buy",F105+FLOOR(E105/表格5[[#This Row],[Close]],1),IF(表格5[[#This Row],[Suggestion]]="Sell",0,F105))</f>
        <v>0</v>
      </c>
      <c r="G106" s="9">
        <f>表格5[[#This Row],[Cash]]+表格5[[#This Row],[Stock Held]]*表格5[[#This Row],[Close]]</f>
        <v>99787.749999999971</v>
      </c>
      <c r="H106" s="7">
        <f>(表格5[[#This Row],[Close]]-$B$2)/$B$2</f>
        <v>-2.2246941045606546E-3</v>
      </c>
      <c r="I106" s="7">
        <f>(表格5[[#This Row],[Capital]]-$G$2)/$G$2</f>
        <v>-2.1225000000002913E-3</v>
      </c>
    </row>
    <row r="107" spans="1:9" x14ac:dyDescent="0.25">
      <c r="A107" s="6">
        <v>38867</v>
      </c>
      <c r="B107" s="1">
        <v>44.5</v>
      </c>
      <c r="C107" s="1">
        <f t="shared" si="1"/>
        <v>45.095000000000006</v>
      </c>
      <c r="D107" s="1" t="str">
        <f>IF(表格5[[#This Row],[Close]]&gt;表格5[[#This Row],[10-Day Average]],"Buy",IF(表格5[[#This Row],[Close]]&lt;表格5[[#This Row],[10-Day Average]],"Sell",""))</f>
        <v>Sell</v>
      </c>
      <c r="E107" s="5">
        <f>IF(表格5[[#This Row],[Suggestion]]="Buy",E106-FLOOR(E106/表格5[[#This Row],[Close]],1)*表格5[[#This Row],[Close]],IF(表格5[[#This Row],[Suggestion]]="Sell",E106+F106*表格5[[#This Row],[Close]],E106))</f>
        <v>99787.749999999971</v>
      </c>
      <c r="F107" s="1">
        <f>IF(表格5[[#This Row],[Suggestion]]="Buy",F106+FLOOR(E106/表格5[[#This Row],[Close]],1),IF(表格5[[#This Row],[Suggestion]]="Sell",0,F106))</f>
        <v>0</v>
      </c>
      <c r="G107" s="9">
        <f>表格5[[#This Row],[Cash]]+表格5[[#This Row],[Stock Held]]*表格5[[#This Row],[Close]]</f>
        <v>99787.749999999971</v>
      </c>
      <c r="H107" s="7">
        <f>(表格5[[#This Row],[Close]]-$B$2)/$B$2</f>
        <v>-1.0011123470522866E-2</v>
      </c>
      <c r="I107" s="7">
        <f>(表格5[[#This Row],[Capital]]-$G$2)/$G$2</f>
        <v>-2.1225000000002913E-3</v>
      </c>
    </row>
    <row r="108" spans="1:9" x14ac:dyDescent="0.25">
      <c r="A108" s="6">
        <v>38868</v>
      </c>
      <c r="B108" s="1">
        <v>44.5</v>
      </c>
      <c r="C108" s="1">
        <f t="shared" si="1"/>
        <v>44.95</v>
      </c>
      <c r="D108" s="1" t="str">
        <f>IF(表格5[[#This Row],[Close]]&gt;表格5[[#This Row],[10-Day Average]],"Buy",IF(表格5[[#This Row],[Close]]&lt;表格5[[#This Row],[10-Day Average]],"Sell",""))</f>
        <v>Sell</v>
      </c>
      <c r="E108" s="5">
        <f>IF(表格5[[#This Row],[Suggestion]]="Buy",E107-FLOOR(E107/表格5[[#This Row],[Close]],1)*表格5[[#This Row],[Close]],IF(表格5[[#This Row],[Suggestion]]="Sell",E107+F107*表格5[[#This Row],[Close]],E107))</f>
        <v>99787.749999999971</v>
      </c>
      <c r="F108" s="1">
        <f>IF(表格5[[#This Row],[Suggestion]]="Buy",F107+FLOOR(E107/表格5[[#This Row],[Close]],1),IF(表格5[[#This Row],[Suggestion]]="Sell",0,F107))</f>
        <v>0</v>
      </c>
      <c r="G108" s="9">
        <f>表格5[[#This Row],[Cash]]+表格5[[#This Row],[Stock Held]]*表格5[[#This Row],[Close]]</f>
        <v>99787.749999999971</v>
      </c>
      <c r="H108" s="7">
        <f>(表格5[[#This Row],[Close]]-$B$2)/$B$2</f>
        <v>-1.0011123470522866E-2</v>
      </c>
      <c r="I108" s="7">
        <f>(表格5[[#This Row],[Capital]]-$G$2)/$G$2</f>
        <v>-2.1225000000002913E-3</v>
      </c>
    </row>
    <row r="109" spans="1:9" x14ac:dyDescent="0.25">
      <c r="A109" s="6">
        <v>38869</v>
      </c>
      <c r="B109" s="1">
        <v>44.15</v>
      </c>
      <c r="C109" s="1">
        <f t="shared" si="1"/>
        <v>44.78</v>
      </c>
      <c r="D109" s="1" t="str">
        <f>IF(表格5[[#This Row],[Close]]&gt;表格5[[#This Row],[10-Day Average]],"Buy",IF(表格5[[#This Row],[Close]]&lt;表格5[[#This Row],[10-Day Average]],"Sell",""))</f>
        <v>Sell</v>
      </c>
      <c r="E109" s="5">
        <f>IF(表格5[[#This Row],[Suggestion]]="Buy",E108-FLOOR(E108/表格5[[#This Row],[Close]],1)*表格5[[#This Row],[Close]],IF(表格5[[#This Row],[Suggestion]]="Sell",E108+F108*表格5[[#This Row],[Close]],E108))</f>
        <v>99787.749999999971</v>
      </c>
      <c r="F109" s="1">
        <f>IF(表格5[[#This Row],[Suggestion]]="Buy",F108+FLOOR(E108/表格5[[#This Row],[Close]],1),IF(表格5[[#This Row],[Suggestion]]="Sell",0,F108))</f>
        <v>0</v>
      </c>
      <c r="G109" s="9">
        <f>表格5[[#This Row],[Cash]]+表格5[[#This Row],[Stock Held]]*表格5[[#This Row],[Close]]</f>
        <v>99787.749999999971</v>
      </c>
      <c r="H109" s="7">
        <f>(表格5[[#This Row],[Close]]-$B$2)/$B$2</f>
        <v>-1.7797552836485077E-2</v>
      </c>
      <c r="I109" s="7">
        <f>(表格5[[#This Row],[Capital]]-$G$2)/$G$2</f>
        <v>-2.1225000000002913E-3</v>
      </c>
    </row>
    <row r="110" spans="1:9" x14ac:dyDescent="0.25">
      <c r="A110" s="6">
        <v>38870</v>
      </c>
      <c r="B110" s="1">
        <v>44.1</v>
      </c>
      <c r="C110" s="1">
        <f t="shared" si="1"/>
        <v>44.655000000000001</v>
      </c>
      <c r="D110" s="1" t="str">
        <f>IF(表格5[[#This Row],[Close]]&gt;表格5[[#This Row],[10-Day Average]],"Buy",IF(表格5[[#This Row],[Close]]&lt;表格5[[#This Row],[10-Day Average]],"Sell",""))</f>
        <v>Sell</v>
      </c>
      <c r="E110" s="5">
        <f>IF(表格5[[#This Row],[Suggestion]]="Buy",E109-FLOOR(E109/表格5[[#This Row],[Close]],1)*表格5[[#This Row],[Close]],IF(表格5[[#This Row],[Suggestion]]="Sell",E109+F109*表格5[[#This Row],[Close]],E109))</f>
        <v>99787.749999999971</v>
      </c>
      <c r="F110" s="1">
        <f>IF(表格5[[#This Row],[Suggestion]]="Buy",F109+FLOOR(E109/表格5[[#This Row],[Close]],1),IF(表格5[[#This Row],[Suggestion]]="Sell",0,F109))</f>
        <v>0</v>
      </c>
      <c r="G110" s="9">
        <f>表格5[[#This Row],[Cash]]+表格5[[#This Row],[Stock Held]]*表格5[[#This Row],[Close]]</f>
        <v>99787.749999999971</v>
      </c>
      <c r="H110" s="7">
        <f>(表格5[[#This Row],[Close]]-$B$2)/$B$2</f>
        <v>-1.8909899888765326E-2</v>
      </c>
      <c r="I110" s="7">
        <f>(表格5[[#This Row],[Capital]]-$G$2)/$G$2</f>
        <v>-2.1225000000002913E-3</v>
      </c>
    </row>
    <row r="111" spans="1:9" x14ac:dyDescent="0.25">
      <c r="A111" s="6">
        <v>38873</v>
      </c>
      <c r="B111" s="1">
        <v>44.15</v>
      </c>
      <c r="C111" s="1">
        <f t="shared" si="1"/>
        <v>44.564999999999998</v>
      </c>
      <c r="D111" s="1" t="str">
        <f>IF(表格5[[#This Row],[Close]]&gt;表格5[[#This Row],[10-Day Average]],"Buy",IF(表格5[[#This Row],[Close]]&lt;表格5[[#This Row],[10-Day Average]],"Sell",""))</f>
        <v>Sell</v>
      </c>
      <c r="E111" s="5">
        <f>IF(表格5[[#This Row],[Suggestion]]="Buy",E110-FLOOR(E110/表格5[[#This Row],[Close]],1)*表格5[[#This Row],[Close]],IF(表格5[[#This Row],[Suggestion]]="Sell",E110+F110*表格5[[#This Row],[Close]],E110))</f>
        <v>99787.749999999971</v>
      </c>
      <c r="F111" s="1">
        <f>IF(表格5[[#This Row],[Suggestion]]="Buy",F110+FLOOR(E110/表格5[[#This Row],[Close]],1),IF(表格5[[#This Row],[Suggestion]]="Sell",0,F110))</f>
        <v>0</v>
      </c>
      <c r="G111" s="9">
        <f>表格5[[#This Row],[Cash]]+表格5[[#This Row],[Stock Held]]*表格5[[#This Row],[Close]]</f>
        <v>99787.749999999971</v>
      </c>
      <c r="H111" s="7">
        <f>(表格5[[#This Row],[Close]]-$B$2)/$B$2</f>
        <v>-1.7797552836485077E-2</v>
      </c>
      <c r="I111" s="7">
        <f>(表格5[[#This Row],[Capital]]-$G$2)/$G$2</f>
        <v>-2.1225000000002913E-3</v>
      </c>
    </row>
    <row r="112" spans="1:9" x14ac:dyDescent="0.25">
      <c r="A112" s="6">
        <v>38874</v>
      </c>
      <c r="B112" s="1">
        <v>44.6</v>
      </c>
      <c r="C112" s="1">
        <f t="shared" si="1"/>
        <v>44.535000000000004</v>
      </c>
      <c r="D112" s="1" t="str">
        <f>IF(表格5[[#This Row],[Close]]&gt;表格5[[#This Row],[10-Day Average]],"Buy",IF(表格5[[#This Row],[Close]]&lt;表格5[[#This Row],[10-Day Average]],"Sell",""))</f>
        <v>Buy</v>
      </c>
      <c r="E112" s="5">
        <f>IF(表格5[[#This Row],[Suggestion]]="Buy",E111-FLOOR(E111/表格5[[#This Row],[Close]],1)*表格5[[#This Row],[Close]],IF(表格5[[#This Row],[Suggestion]]="Sell",E111+F111*表格5[[#This Row],[Close]],E111))</f>
        <v>17.549999999973807</v>
      </c>
      <c r="F112" s="1">
        <f>IF(表格5[[#This Row],[Suggestion]]="Buy",F111+FLOOR(E111/表格5[[#This Row],[Close]],1),IF(表格5[[#This Row],[Suggestion]]="Sell",0,F111))</f>
        <v>2237</v>
      </c>
      <c r="G112" s="9">
        <f>表格5[[#This Row],[Cash]]+表格5[[#This Row],[Stock Held]]*表格5[[#This Row],[Close]]</f>
        <v>99787.749999999971</v>
      </c>
      <c r="H112" s="7">
        <f>(表格5[[#This Row],[Close]]-$B$2)/$B$2</f>
        <v>-7.7864293659622111E-3</v>
      </c>
      <c r="I112" s="7">
        <f>(表格5[[#This Row],[Capital]]-$G$2)/$G$2</f>
        <v>-2.1225000000002913E-3</v>
      </c>
    </row>
    <row r="113" spans="1:9" x14ac:dyDescent="0.25">
      <c r="A113" s="6">
        <v>38875</v>
      </c>
      <c r="B113" s="1">
        <v>44.2</v>
      </c>
      <c r="C113" s="1">
        <f t="shared" si="1"/>
        <v>44.464999999999996</v>
      </c>
      <c r="D113" s="1" t="str">
        <f>IF(表格5[[#This Row],[Close]]&gt;表格5[[#This Row],[10-Day Average]],"Buy",IF(表格5[[#This Row],[Close]]&lt;表格5[[#This Row],[10-Day Average]],"Sell",""))</f>
        <v>Sell</v>
      </c>
      <c r="E113" s="5">
        <f>IF(表格5[[#This Row],[Suggestion]]="Buy",E112-FLOOR(E112/表格5[[#This Row],[Close]],1)*表格5[[#This Row],[Close]],IF(表格5[[#This Row],[Suggestion]]="Sell",E112+F112*表格5[[#This Row],[Close]],E112))</f>
        <v>98892.949999999983</v>
      </c>
      <c r="F113" s="1">
        <f>IF(表格5[[#This Row],[Suggestion]]="Buy",F112+FLOOR(E112/表格5[[#This Row],[Close]],1),IF(表格5[[#This Row],[Suggestion]]="Sell",0,F112))</f>
        <v>0</v>
      </c>
      <c r="G113" s="9">
        <f>表格5[[#This Row],[Cash]]+表格5[[#This Row],[Stock Held]]*表格5[[#This Row],[Close]]</f>
        <v>98892.949999999983</v>
      </c>
      <c r="H113" s="7">
        <f>(表格5[[#This Row],[Close]]-$B$2)/$B$2</f>
        <v>-1.6685205784204672E-2</v>
      </c>
      <c r="I113" s="7">
        <f>(表格5[[#This Row],[Capital]]-$G$2)/$G$2</f>
        <v>-1.1070500000000174E-2</v>
      </c>
    </row>
    <row r="114" spans="1:9" x14ac:dyDescent="0.25">
      <c r="A114" s="6">
        <v>38876</v>
      </c>
      <c r="B114" s="1">
        <v>43.85</v>
      </c>
      <c r="C114" s="1">
        <f t="shared" si="1"/>
        <v>44.375</v>
      </c>
      <c r="D114" s="1" t="str">
        <f>IF(表格5[[#This Row],[Close]]&gt;表格5[[#This Row],[10-Day Average]],"Buy",IF(表格5[[#This Row],[Close]]&lt;表格5[[#This Row],[10-Day Average]],"Sell",""))</f>
        <v>Sell</v>
      </c>
      <c r="E114" s="5">
        <f>IF(表格5[[#This Row],[Suggestion]]="Buy",E113-FLOOR(E113/表格5[[#This Row],[Close]],1)*表格5[[#This Row],[Close]],IF(表格5[[#This Row],[Suggestion]]="Sell",E113+F113*表格5[[#This Row],[Close]],E113))</f>
        <v>98892.949999999983</v>
      </c>
      <c r="F114" s="1">
        <f>IF(表格5[[#This Row],[Suggestion]]="Buy",F113+FLOOR(E113/表格5[[#This Row],[Close]],1),IF(表格5[[#This Row],[Suggestion]]="Sell",0,F113))</f>
        <v>0</v>
      </c>
      <c r="G114" s="9">
        <f>表格5[[#This Row],[Cash]]+表格5[[#This Row],[Stock Held]]*表格5[[#This Row],[Close]]</f>
        <v>98892.949999999983</v>
      </c>
      <c r="H114" s="7">
        <f>(表格5[[#This Row],[Close]]-$B$2)/$B$2</f>
        <v>-2.4471635150166881E-2</v>
      </c>
      <c r="I114" s="7">
        <f>(表格5[[#This Row],[Capital]]-$G$2)/$G$2</f>
        <v>-1.1070500000000174E-2</v>
      </c>
    </row>
    <row r="115" spans="1:9" x14ac:dyDescent="0.25">
      <c r="A115" s="6">
        <v>38877</v>
      </c>
      <c r="B115" s="1">
        <v>44.1</v>
      </c>
      <c r="C115" s="1">
        <f t="shared" si="1"/>
        <v>44.300000000000004</v>
      </c>
      <c r="D115" s="1" t="str">
        <f>IF(表格5[[#This Row],[Close]]&gt;表格5[[#This Row],[10-Day Average]],"Buy",IF(表格5[[#This Row],[Close]]&lt;表格5[[#This Row],[10-Day Average]],"Sell",""))</f>
        <v>Sell</v>
      </c>
      <c r="E115" s="5">
        <f>IF(表格5[[#This Row],[Suggestion]]="Buy",E114-FLOOR(E114/表格5[[#This Row],[Close]],1)*表格5[[#This Row],[Close]],IF(表格5[[#This Row],[Suggestion]]="Sell",E114+F114*表格5[[#This Row],[Close]],E114))</f>
        <v>98892.949999999983</v>
      </c>
      <c r="F115" s="1">
        <f>IF(表格5[[#This Row],[Suggestion]]="Buy",F114+FLOOR(E114/表格5[[#This Row],[Close]],1),IF(表格5[[#This Row],[Suggestion]]="Sell",0,F114))</f>
        <v>0</v>
      </c>
      <c r="G115" s="9">
        <f>表格5[[#This Row],[Cash]]+表格5[[#This Row],[Stock Held]]*表格5[[#This Row],[Close]]</f>
        <v>98892.949999999983</v>
      </c>
      <c r="H115" s="7">
        <f>(表格5[[#This Row],[Close]]-$B$2)/$B$2</f>
        <v>-1.8909899888765326E-2</v>
      </c>
      <c r="I115" s="7">
        <f>(表格5[[#This Row],[Capital]]-$G$2)/$G$2</f>
        <v>-1.1070500000000174E-2</v>
      </c>
    </row>
    <row r="116" spans="1:9" x14ac:dyDescent="0.25">
      <c r="A116" s="6">
        <v>38880</v>
      </c>
      <c r="B116" s="1">
        <v>44.1</v>
      </c>
      <c r="C116" s="1">
        <f t="shared" si="1"/>
        <v>44.225000000000009</v>
      </c>
      <c r="D116" s="1" t="str">
        <f>IF(表格5[[#This Row],[Close]]&gt;表格5[[#This Row],[10-Day Average]],"Buy",IF(表格5[[#This Row],[Close]]&lt;表格5[[#This Row],[10-Day Average]],"Sell",""))</f>
        <v>Sell</v>
      </c>
      <c r="E116" s="5">
        <f>IF(表格5[[#This Row],[Suggestion]]="Buy",E115-FLOOR(E115/表格5[[#This Row],[Close]],1)*表格5[[#This Row],[Close]],IF(表格5[[#This Row],[Suggestion]]="Sell",E115+F115*表格5[[#This Row],[Close]],E115))</f>
        <v>98892.949999999983</v>
      </c>
      <c r="F116" s="1">
        <f>IF(表格5[[#This Row],[Suggestion]]="Buy",F115+FLOOR(E115/表格5[[#This Row],[Close]],1),IF(表格5[[#This Row],[Suggestion]]="Sell",0,F115))</f>
        <v>0</v>
      </c>
      <c r="G116" s="9">
        <f>表格5[[#This Row],[Cash]]+表格5[[#This Row],[Stock Held]]*表格5[[#This Row],[Close]]</f>
        <v>98892.949999999983</v>
      </c>
      <c r="H116" s="7">
        <f>(表格5[[#This Row],[Close]]-$B$2)/$B$2</f>
        <v>-1.8909899888765326E-2</v>
      </c>
      <c r="I116" s="7">
        <f>(表格5[[#This Row],[Capital]]-$G$2)/$G$2</f>
        <v>-1.1070500000000174E-2</v>
      </c>
    </row>
    <row r="117" spans="1:9" x14ac:dyDescent="0.25">
      <c r="A117" s="6">
        <v>38881</v>
      </c>
      <c r="B117" s="1">
        <v>44</v>
      </c>
      <c r="C117" s="1">
        <f t="shared" si="1"/>
        <v>44.175000000000004</v>
      </c>
      <c r="D117" s="1" t="str">
        <f>IF(表格5[[#This Row],[Close]]&gt;表格5[[#This Row],[10-Day Average]],"Buy",IF(表格5[[#This Row],[Close]]&lt;表格5[[#This Row],[10-Day Average]],"Sell",""))</f>
        <v>Sell</v>
      </c>
      <c r="E117" s="5">
        <f>IF(表格5[[#This Row],[Suggestion]]="Buy",E116-FLOOR(E116/表格5[[#This Row],[Close]],1)*表格5[[#This Row],[Close]],IF(表格5[[#This Row],[Suggestion]]="Sell",E116+F116*表格5[[#This Row],[Close]],E116))</f>
        <v>98892.949999999983</v>
      </c>
      <c r="F117" s="1">
        <f>IF(表格5[[#This Row],[Suggestion]]="Buy",F116+FLOOR(E116/表格5[[#This Row],[Close]],1),IF(表格5[[#This Row],[Suggestion]]="Sell",0,F116))</f>
        <v>0</v>
      </c>
      <c r="G117" s="9">
        <f>表格5[[#This Row],[Cash]]+表格5[[#This Row],[Stock Held]]*表格5[[#This Row],[Close]]</f>
        <v>98892.949999999983</v>
      </c>
      <c r="H117" s="7">
        <f>(表格5[[#This Row],[Close]]-$B$2)/$B$2</f>
        <v>-2.1134593993325981E-2</v>
      </c>
      <c r="I117" s="7">
        <f>(表格5[[#This Row],[Capital]]-$G$2)/$G$2</f>
        <v>-1.1070500000000174E-2</v>
      </c>
    </row>
    <row r="118" spans="1:9" x14ac:dyDescent="0.25">
      <c r="A118" s="6">
        <v>38882</v>
      </c>
      <c r="B118" s="1">
        <v>44.05</v>
      </c>
      <c r="C118" s="1">
        <f t="shared" si="1"/>
        <v>44.13000000000001</v>
      </c>
      <c r="D118" s="1" t="str">
        <f>IF(表格5[[#This Row],[Close]]&gt;表格5[[#This Row],[10-Day Average]],"Buy",IF(表格5[[#This Row],[Close]]&lt;表格5[[#This Row],[10-Day Average]],"Sell",""))</f>
        <v>Sell</v>
      </c>
      <c r="E118" s="5">
        <f>IF(表格5[[#This Row],[Suggestion]]="Buy",E117-FLOOR(E117/表格5[[#This Row],[Close]],1)*表格5[[#This Row],[Close]],IF(表格5[[#This Row],[Suggestion]]="Sell",E117+F117*表格5[[#This Row],[Close]],E117))</f>
        <v>98892.949999999983</v>
      </c>
      <c r="F118" s="1">
        <f>IF(表格5[[#This Row],[Suggestion]]="Buy",F117+FLOOR(E117/表格5[[#This Row],[Close]],1),IF(表格5[[#This Row],[Suggestion]]="Sell",0,F117))</f>
        <v>0</v>
      </c>
      <c r="G118" s="9">
        <f>表格5[[#This Row],[Cash]]+表格5[[#This Row],[Stock Held]]*表格5[[#This Row],[Close]]</f>
        <v>98892.949999999983</v>
      </c>
      <c r="H118" s="7">
        <f>(表格5[[#This Row],[Close]]-$B$2)/$B$2</f>
        <v>-2.0022246941045731E-2</v>
      </c>
      <c r="I118" s="7">
        <f>(表格5[[#This Row],[Capital]]-$G$2)/$G$2</f>
        <v>-1.1070500000000174E-2</v>
      </c>
    </row>
    <row r="119" spans="1:9" x14ac:dyDescent="0.25">
      <c r="A119" s="6">
        <v>38883</v>
      </c>
      <c r="B119" s="1">
        <v>44.45</v>
      </c>
      <c r="C119" s="1">
        <f t="shared" si="1"/>
        <v>44.160000000000004</v>
      </c>
      <c r="D119" s="1" t="str">
        <f>IF(表格5[[#This Row],[Close]]&gt;表格5[[#This Row],[10-Day Average]],"Buy",IF(表格5[[#This Row],[Close]]&lt;表格5[[#This Row],[10-Day Average]],"Sell",""))</f>
        <v>Buy</v>
      </c>
      <c r="E119" s="5">
        <f>IF(表格5[[#This Row],[Suggestion]]="Buy",E118-FLOOR(E118/表格5[[#This Row],[Close]],1)*表格5[[#This Row],[Close]],IF(表格5[[#This Row],[Suggestion]]="Sell",E118+F118*表格5[[#This Row],[Close]],E118))</f>
        <v>36.149999999979627</v>
      </c>
      <c r="F119" s="1">
        <f>IF(表格5[[#This Row],[Suggestion]]="Buy",F118+FLOOR(E118/表格5[[#This Row],[Close]],1),IF(表格5[[#This Row],[Suggestion]]="Sell",0,F118))</f>
        <v>2224</v>
      </c>
      <c r="G119" s="9">
        <f>表格5[[#This Row],[Cash]]+表格5[[#This Row],[Stock Held]]*表格5[[#This Row],[Close]]</f>
        <v>98892.949999999983</v>
      </c>
      <c r="H119" s="7">
        <f>(表格5[[#This Row],[Close]]-$B$2)/$B$2</f>
        <v>-1.1123470522803113E-2</v>
      </c>
      <c r="I119" s="7">
        <f>(表格5[[#This Row],[Capital]]-$G$2)/$G$2</f>
        <v>-1.1070500000000174E-2</v>
      </c>
    </row>
    <row r="120" spans="1:9" x14ac:dyDescent="0.25">
      <c r="A120" s="6">
        <v>38884</v>
      </c>
      <c r="B120" s="1">
        <v>44.45</v>
      </c>
      <c r="C120" s="1">
        <f t="shared" si="1"/>
        <v>44.195</v>
      </c>
      <c r="D120" s="1" t="str">
        <f>IF(表格5[[#This Row],[Close]]&gt;表格5[[#This Row],[10-Day Average]],"Buy",IF(表格5[[#This Row],[Close]]&lt;表格5[[#This Row],[10-Day Average]],"Sell",""))</f>
        <v>Buy</v>
      </c>
      <c r="E120" s="5">
        <f>IF(表格5[[#This Row],[Suggestion]]="Buy",E119-FLOOR(E119/表格5[[#This Row],[Close]],1)*表格5[[#This Row],[Close]],IF(表格5[[#This Row],[Suggestion]]="Sell",E119+F119*表格5[[#This Row],[Close]],E119))</f>
        <v>36.149999999979627</v>
      </c>
      <c r="F120" s="1">
        <f>IF(表格5[[#This Row],[Suggestion]]="Buy",F119+FLOOR(E119/表格5[[#This Row],[Close]],1),IF(表格5[[#This Row],[Suggestion]]="Sell",0,F119))</f>
        <v>2224</v>
      </c>
      <c r="G120" s="9">
        <f>表格5[[#This Row],[Cash]]+表格5[[#This Row],[Stock Held]]*表格5[[#This Row],[Close]]</f>
        <v>98892.949999999983</v>
      </c>
      <c r="H120" s="7">
        <f>(表格5[[#This Row],[Close]]-$B$2)/$B$2</f>
        <v>-1.1123470522803113E-2</v>
      </c>
      <c r="I120" s="7">
        <f>(表格5[[#This Row],[Capital]]-$G$2)/$G$2</f>
        <v>-1.1070500000000174E-2</v>
      </c>
    </row>
    <row r="121" spans="1:9" x14ac:dyDescent="0.25">
      <c r="A121" s="6">
        <v>38887</v>
      </c>
      <c r="B121" s="1">
        <v>44.6</v>
      </c>
      <c r="C121" s="1">
        <f t="shared" si="1"/>
        <v>44.24</v>
      </c>
      <c r="D121" s="1" t="str">
        <f>IF(表格5[[#This Row],[Close]]&gt;表格5[[#This Row],[10-Day Average]],"Buy",IF(表格5[[#This Row],[Close]]&lt;表格5[[#This Row],[10-Day Average]],"Sell",""))</f>
        <v>Buy</v>
      </c>
      <c r="E121" s="5">
        <f>IF(表格5[[#This Row],[Suggestion]]="Buy",E120-FLOOR(E120/表格5[[#This Row],[Close]],1)*表格5[[#This Row],[Close]],IF(表格5[[#This Row],[Suggestion]]="Sell",E120+F120*表格5[[#This Row],[Close]],E120))</f>
        <v>36.149999999979627</v>
      </c>
      <c r="F121" s="1">
        <f>IF(表格5[[#This Row],[Suggestion]]="Buy",F120+FLOOR(E120/表格5[[#This Row],[Close]],1),IF(表格5[[#This Row],[Suggestion]]="Sell",0,F120))</f>
        <v>2224</v>
      </c>
      <c r="G121" s="9">
        <f>表格5[[#This Row],[Cash]]+表格5[[#This Row],[Stock Held]]*表格5[[#This Row],[Close]]</f>
        <v>99226.549999999988</v>
      </c>
      <c r="H121" s="7">
        <f>(表格5[[#This Row],[Close]]-$B$2)/$B$2</f>
        <v>-7.7864293659622111E-3</v>
      </c>
      <c r="I121" s="7">
        <f>(表格5[[#This Row],[Capital]]-$G$2)/$G$2</f>
        <v>-7.7345000000001163E-3</v>
      </c>
    </row>
    <row r="122" spans="1:9" x14ac:dyDescent="0.25">
      <c r="A122" s="6">
        <v>38888</v>
      </c>
      <c r="B122" s="1">
        <v>44.6</v>
      </c>
      <c r="C122" s="1">
        <f t="shared" si="1"/>
        <v>44.24</v>
      </c>
      <c r="D122" s="1" t="str">
        <f>IF(表格5[[#This Row],[Close]]&gt;表格5[[#This Row],[10-Day Average]],"Buy",IF(表格5[[#This Row],[Close]]&lt;表格5[[#This Row],[10-Day Average]],"Sell",""))</f>
        <v>Buy</v>
      </c>
      <c r="E122" s="5">
        <f>IF(表格5[[#This Row],[Suggestion]]="Buy",E121-FLOOR(E121/表格5[[#This Row],[Close]],1)*表格5[[#This Row],[Close]],IF(表格5[[#This Row],[Suggestion]]="Sell",E121+F121*表格5[[#This Row],[Close]],E121))</f>
        <v>36.149999999979627</v>
      </c>
      <c r="F122" s="1">
        <f>IF(表格5[[#This Row],[Suggestion]]="Buy",F121+FLOOR(E121/表格5[[#This Row],[Close]],1),IF(表格5[[#This Row],[Suggestion]]="Sell",0,F121))</f>
        <v>2224</v>
      </c>
      <c r="G122" s="9">
        <f>表格5[[#This Row],[Cash]]+表格5[[#This Row],[Stock Held]]*表格5[[#This Row],[Close]]</f>
        <v>99226.549999999988</v>
      </c>
      <c r="H122" s="7">
        <f>(表格5[[#This Row],[Close]]-$B$2)/$B$2</f>
        <v>-7.7864293659622111E-3</v>
      </c>
      <c r="I122" s="7">
        <f>(表格5[[#This Row],[Capital]]-$G$2)/$G$2</f>
        <v>-7.7345000000001163E-3</v>
      </c>
    </row>
    <row r="123" spans="1:9" x14ac:dyDescent="0.25">
      <c r="A123" s="6">
        <v>38889</v>
      </c>
      <c r="B123" s="1">
        <v>44.85</v>
      </c>
      <c r="C123" s="1">
        <f t="shared" si="1"/>
        <v>44.305000000000007</v>
      </c>
      <c r="D123" s="1" t="str">
        <f>IF(表格5[[#This Row],[Close]]&gt;表格5[[#This Row],[10-Day Average]],"Buy",IF(表格5[[#This Row],[Close]]&lt;表格5[[#This Row],[10-Day Average]],"Sell",""))</f>
        <v>Buy</v>
      </c>
      <c r="E123" s="5">
        <f>IF(表格5[[#This Row],[Suggestion]]="Buy",E122-FLOOR(E122/表格5[[#This Row],[Close]],1)*表格5[[#This Row],[Close]],IF(表格5[[#This Row],[Suggestion]]="Sell",E122+F122*表格5[[#This Row],[Close]],E122))</f>
        <v>36.149999999979627</v>
      </c>
      <c r="F123" s="1">
        <f>IF(表格5[[#This Row],[Suggestion]]="Buy",F122+FLOOR(E122/表格5[[#This Row],[Close]],1),IF(表格5[[#This Row],[Suggestion]]="Sell",0,F122))</f>
        <v>2224</v>
      </c>
      <c r="G123" s="9">
        <f>表格5[[#This Row],[Cash]]+表格5[[#This Row],[Stock Held]]*表格5[[#This Row],[Close]]</f>
        <v>99782.549999999988</v>
      </c>
      <c r="H123" s="7">
        <f>(表格5[[#This Row],[Close]]-$B$2)/$B$2</f>
        <v>-2.2246941045606546E-3</v>
      </c>
      <c r="I123" s="7">
        <f>(表格5[[#This Row],[Capital]]-$G$2)/$G$2</f>
        <v>-2.1745000000001164E-3</v>
      </c>
    </row>
    <row r="124" spans="1:9" x14ac:dyDescent="0.25">
      <c r="A124" s="6">
        <v>38890</v>
      </c>
      <c r="B124" s="1">
        <v>44.9</v>
      </c>
      <c r="C124" s="1">
        <f t="shared" si="1"/>
        <v>44.410000000000004</v>
      </c>
      <c r="D124" s="1" t="str">
        <f>IF(表格5[[#This Row],[Close]]&gt;表格5[[#This Row],[10-Day Average]],"Buy",IF(表格5[[#This Row],[Close]]&lt;表格5[[#This Row],[10-Day Average]],"Sell",""))</f>
        <v>Buy</v>
      </c>
      <c r="E124" s="5">
        <f>IF(表格5[[#This Row],[Suggestion]]="Buy",E123-FLOOR(E123/表格5[[#This Row],[Close]],1)*表格5[[#This Row],[Close]],IF(表格5[[#This Row],[Suggestion]]="Sell",E123+F123*表格5[[#This Row],[Close]],E123))</f>
        <v>36.149999999979627</v>
      </c>
      <c r="F124" s="1">
        <f>IF(表格5[[#This Row],[Suggestion]]="Buy",F123+FLOOR(E123/表格5[[#This Row],[Close]],1),IF(表格5[[#This Row],[Suggestion]]="Sell",0,F123))</f>
        <v>2224</v>
      </c>
      <c r="G124" s="9">
        <f>表格5[[#This Row],[Cash]]+表格5[[#This Row],[Stock Held]]*表格5[[#This Row],[Close]]</f>
        <v>99893.749999999971</v>
      </c>
      <c r="H124" s="7">
        <f>(表格5[[#This Row],[Close]]-$B$2)/$B$2</f>
        <v>-1.1123470522804062E-3</v>
      </c>
      <c r="I124" s="7">
        <f>(表格5[[#This Row],[Capital]]-$G$2)/$G$2</f>
        <v>-1.0625000000002911E-3</v>
      </c>
    </row>
    <row r="125" spans="1:9" x14ac:dyDescent="0.25">
      <c r="A125" s="6">
        <v>38891</v>
      </c>
      <c r="B125" s="1">
        <v>44.8</v>
      </c>
      <c r="C125" s="1">
        <f t="shared" si="1"/>
        <v>44.480000000000004</v>
      </c>
      <c r="D125" s="1" t="str">
        <f>IF(表格5[[#This Row],[Close]]&gt;表格5[[#This Row],[10-Day Average]],"Buy",IF(表格5[[#This Row],[Close]]&lt;表格5[[#This Row],[10-Day Average]],"Sell",""))</f>
        <v>Buy</v>
      </c>
      <c r="E125" s="5">
        <f>IF(表格5[[#This Row],[Suggestion]]="Buy",E124-FLOOR(E124/表格5[[#This Row],[Close]],1)*表格5[[#This Row],[Close]],IF(表格5[[#This Row],[Suggestion]]="Sell",E124+F124*表格5[[#This Row],[Close]],E124))</f>
        <v>36.149999999979627</v>
      </c>
      <c r="F125" s="1">
        <f>IF(表格5[[#This Row],[Suggestion]]="Buy",F124+FLOOR(E124/表格5[[#This Row],[Close]],1),IF(表格5[[#This Row],[Suggestion]]="Sell",0,F124))</f>
        <v>2224</v>
      </c>
      <c r="G125" s="9">
        <f>表格5[[#This Row],[Cash]]+表格5[[#This Row],[Stock Held]]*表格5[[#This Row],[Close]]</f>
        <v>99671.349999999977</v>
      </c>
      <c r="H125" s="7">
        <f>(表格5[[#This Row],[Close]]-$B$2)/$B$2</f>
        <v>-3.3370411568410608E-3</v>
      </c>
      <c r="I125" s="7">
        <f>(表格5[[#This Row],[Capital]]-$G$2)/$G$2</f>
        <v>-3.2865000000002328E-3</v>
      </c>
    </row>
    <row r="126" spans="1:9" x14ac:dyDescent="0.25">
      <c r="A126" s="6">
        <v>38894</v>
      </c>
      <c r="B126" s="1">
        <v>45</v>
      </c>
      <c r="C126" s="1">
        <f t="shared" si="1"/>
        <v>44.57</v>
      </c>
      <c r="D126" s="1" t="str">
        <f>IF(表格5[[#This Row],[Close]]&gt;表格5[[#This Row],[10-Day Average]],"Buy",IF(表格5[[#This Row],[Close]]&lt;表格5[[#This Row],[10-Day Average]],"Sell",""))</f>
        <v>Buy</v>
      </c>
      <c r="E126" s="5">
        <f>IF(表格5[[#This Row],[Suggestion]]="Buy",E125-FLOOR(E125/表格5[[#This Row],[Close]],1)*表格5[[#This Row],[Close]],IF(表格5[[#This Row],[Suggestion]]="Sell",E125+F125*表格5[[#This Row],[Close]],E125))</f>
        <v>36.149999999979627</v>
      </c>
      <c r="F126" s="1">
        <f>IF(表格5[[#This Row],[Suggestion]]="Buy",F125+FLOOR(E125/表格5[[#This Row],[Close]],1),IF(表格5[[#This Row],[Suggestion]]="Sell",0,F125))</f>
        <v>2224</v>
      </c>
      <c r="G126" s="9">
        <f>表格5[[#This Row],[Cash]]+表格5[[#This Row],[Stock Held]]*表格5[[#This Row],[Close]]</f>
        <v>100116.14999999998</v>
      </c>
      <c r="H126" s="7">
        <f>(表格5[[#This Row],[Close]]-$B$2)/$B$2</f>
        <v>1.1123470522802481E-3</v>
      </c>
      <c r="I126" s="7">
        <f>(表格5[[#This Row],[Capital]]-$G$2)/$G$2</f>
        <v>1.1614999999997964E-3</v>
      </c>
    </row>
    <row r="127" spans="1:9" x14ac:dyDescent="0.25">
      <c r="A127" s="6">
        <v>38895</v>
      </c>
      <c r="B127" s="1">
        <v>45</v>
      </c>
      <c r="C127" s="1">
        <f t="shared" si="1"/>
        <v>44.67</v>
      </c>
      <c r="D127" s="1" t="str">
        <f>IF(表格5[[#This Row],[Close]]&gt;表格5[[#This Row],[10-Day Average]],"Buy",IF(表格5[[#This Row],[Close]]&lt;表格5[[#This Row],[10-Day Average]],"Sell",""))</f>
        <v>Buy</v>
      </c>
      <c r="E127" s="5">
        <f>IF(表格5[[#This Row],[Suggestion]]="Buy",E126-FLOOR(E126/表格5[[#This Row],[Close]],1)*表格5[[#This Row],[Close]],IF(表格5[[#This Row],[Suggestion]]="Sell",E126+F126*表格5[[#This Row],[Close]],E126))</f>
        <v>36.149999999979627</v>
      </c>
      <c r="F127" s="1">
        <f>IF(表格5[[#This Row],[Suggestion]]="Buy",F126+FLOOR(E126/表格5[[#This Row],[Close]],1),IF(表格5[[#This Row],[Suggestion]]="Sell",0,F126))</f>
        <v>2224</v>
      </c>
      <c r="G127" s="9">
        <f>表格5[[#This Row],[Cash]]+表格5[[#This Row],[Stock Held]]*表格5[[#This Row],[Close]]</f>
        <v>100116.14999999998</v>
      </c>
      <c r="H127" s="7">
        <f>(表格5[[#This Row],[Close]]-$B$2)/$B$2</f>
        <v>1.1123470522802481E-3</v>
      </c>
      <c r="I127" s="7">
        <f>(表格5[[#This Row],[Capital]]-$G$2)/$G$2</f>
        <v>1.1614999999997964E-3</v>
      </c>
    </row>
    <row r="128" spans="1:9" x14ac:dyDescent="0.25">
      <c r="A128" s="6">
        <v>38896</v>
      </c>
      <c r="B128" s="1">
        <v>44.95</v>
      </c>
      <c r="C128" s="1">
        <f t="shared" si="1"/>
        <v>44.76</v>
      </c>
      <c r="D128" s="1" t="str">
        <f>IF(表格5[[#This Row],[Close]]&gt;表格5[[#This Row],[10-Day Average]],"Buy",IF(表格5[[#This Row],[Close]]&lt;表格5[[#This Row],[10-Day Average]],"Sell",""))</f>
        <v>Buy</v>
      </c>
      <c r="E128" s="5">
        <f>IF(表格5[[#This Row],[Suggestion]]="Buy",E127-FLOOR(E127/表格5[[#This Row],[Close]],1)*表格5[[#This Row],[Close]],IF(表格5[[#This Row],[Suggestion]]="Sell",E127+F127*表格5[[#This Row],[Close]],E127))</f>
        <v>36.149999999979627</v>
      </c>
      <c r="F128" s="1">
        <f>IF(表格5[[#This Row],[Suggestion]]="Buy",F127+FLOOR(E127/表格5[[#This Row],[Close]],1),IF(表格5[[#This Row],[Suggestion]]="Sell",0,F127))</f>
        <v>2224</v>
      </c>
      <c r="G128" s="9">
        <f>表格5[[#This Row],[Cash]]+表格5[[#This Row],[Stock Held]]*表格5[[#This Row],[Close]]</f>
        <v>100004.94999999998</v>
      </c>
      <c r="H128" s="7">
        <f>(表格5[[#This Row],[Close]]-$B$2)/$B$2</f>
        <v>0</v>
      </c>
      <c r="I128" s="7">
        <f>(表格5[[#This Row],[Capital]]-$G$2)/$G$2</f>
        <v>4.9499999999825379E-5</v>
      </c>
    </row>
    <row r="129" spans="1:9" x14ac:dyDescent="0.25">
      <c r="A129" s="6">
        <v>38897</v>
      </c>
      <c r="B129" s="1">
        <v>45.1</v>
      </c>
      <c r="C129" s="1">
        <f t="shared" si="1"/>
        <v>44.825000000000003</v>
      </c>
      <c r="D129" s="1" t="str">
        <f>IF(表格5[[#This Row],[Close]]&gt;表格5[[#This Row],[10-Day Average]],"Buy",IF(表格5[[#This Row],[Close]]&lt;表格5[[#This Row],[10-Day Average]],"Sell",""))</f>
        <v>Buy</v>
      </c>
      <c r="E129" s="5">
        <f>IF(表格5[[#This Row],[Suggestion]]="Buy",E128-FLOOR(E128/表格5[[#This Row],[Close]],1)*表格5[[#This Row],[Close]],IF(表格5[[#This Row],[Suggestion]]="Sell",E128+F128*表格5[[#This Row],[Close]],E128))</f>
        <v>36.149999999979627</v>
      </c>
      <c r="F129" s="1">
        <f>IF(表格5[[#This Row],[Suggestion]]="Buy",F128+FLOOR(E128/表格5[[#This Row],[Close]],1),IF(表格5[[#This Row],[Suggestion]]="Sell",0,F128))</f>
        <v>2224</v>
      </c>
      <c r="G129" s="9">
        <f>表格5[[#This Row],[Cash]]+表格5[[#This Row],[Stock Held]]*表格5[[#This Row],[Close]]</f>
        <v>100338.54999999999</v>
      </c>
      <c r="H129" s="7">
        <f>(表格5[[#This Row],[Close]]-$B$2)/$B$2</f>
        <v>3.3370411568409025E-3</v>
      </c>
      <c r="I129" s="7">
        <f>(表格5[[#This Row],[Capital]]-$G$2)/$G$2</f>
        <v>3.3854999999998834E-3</v>
      </c>
    </row>
    <row r="130" spans="1:9" x14ac:dyDescent="0.25">
      <c r="A130" s="6">
        <v>38898</v>
      </c>
      <c r="B130" s="1">
        <v>45.45</v>
      </c>
      <c r="C130" s="1">
        <f t="shared" si="1"/>
        <v>44.924999999999997</v>
      </c>
      <c r="D130" s="1" t="str">
        <f>IF(表格5[[#This Row],[Close]]&gt;表格5[[#This Row],[10-Day Average]],"Buy",IF(表格5[[#This Row],[Close]]&lt;表格5[[#This Row],[10-Day Average]],"Sell",""))</f>
        <v>Buy</v>
      </c>
      <c r="E130" s="5">
        <f>IF(表格5[[#This Row],[Suggestion]]="Buy",E129-FLOOR(E129/表格5[[#This Row],[Close]],1)*表格5[[#This Row],[Close]],IF(表格5[[#This Row],[Suggestion]]="Sell",E129+F129*表格5[[#This Row],[Close]],E129))</f>
        <v>36.149999999979627</v>
      </c>
      <c r="F130" s="1">
        <f>IF(表格5[[#This Row],[Suggestion]]="Buy",F129+FLOOR(E129/表格5[[#This Row],[Close]],1),IF(表格5[[#This Row],[Suggestion]]="Sell",0,F129))</f>
        <v>2224</v>
      </c>
      <c r="G130" s="9">
        <f>表格5[[#This Row],[Cash]]+表格5[[#This Row],[Stock Held]]*表格5[[#This Row],[Close]]</f>
        <v>101116.94999999998</v>
      </c>
      <c r="H130" s="7">
        <f>(表格5[[#This Row],[Close]]-$B$2)/$B$2</f>
        <v>1.1123470522803113E-2</v>
      </c>
      <c r="I130" s="7">
        <f>(表格5[[#This Row],[Capital]]-$G$2)/$G$2</f>
        <v>1.1169499999999825E-2</v>
      </c>
    </row>
    <row r="131" spans="1:9" x14ac:dyDescent="0.25">
      <c r="A131" s="6">
        <v>38901</v>
      </c>
      <c r="B131" s="1">
        <v>45.55</v>
      </c>
      <c r="C131" s="1">
        <f t="shared" si="1"/>
        <v>45.019999999999996</v>
      </c>
      <c r="D131" s="1" t="str">
        <f>IF(表格5[[#This Row],[Close]]&gt;表格5[[#This Row],[10-Day Average]],"Buy",IF(表格5[[#This Row],[Close]]&lt;表格5[[#This Row],[10-Day Average]],"Sell",""))</f>
        <v>Buy</v>
      </c>
      <c r="E131" s="5">
        <f>IF(表格5[[#This Row],[Suggestion]]="Buy",E130-FLOOR(E130/表格5[[#This Row],[Close]],1)*表格5[[#This Row],[Close]],IF(表格5[[#This Row],[Suggestion]]="Sell",E130+F130*表格5[[#This Row],[Close]],E130))</f>
        <v>36.149999999979627</v>
      </c>
      <c r="F131" s="1">
        <f>IF(表格5[[#This Row],[Suggestion]]="Buy",F130+FLOOR(E130/表格5[[#This Row],[Close]],1),IF(表格5[[#This Row],[Suggestion]]="Sell",0,F130))</f>
        <v>2224</v>
      </c>
      <c r="G131" s="9">
        <f>表格5[[#This Row],[Cash]]+表格5[[#This Row],[Stock Held]]*表格5[[#This Row],[Close]]</f>
        <v>101339.34999999998</v>
      </c>
      <c r="H131" s="7">
        <f>(表格5[[#This Row],[Close]]-$B$2)/$B$2</f>
        <v>1.334816462736361E-2</v>
      </c>
      <c r="I131" s="7">
        <f>(表格5[[#This Row],[Capital]]-$G$2)/$G$2</f>
        <v>1.3393499999999767E-2</v>
      </c>
    </row>
    <row r="132" spans="1:9" x14ac:dyDescent="0.25">
      <c r="A132" s="6">
        <v>38902</v>
      </c>
      <c r="B132" s="1">
        <v>45.8</v>
      </c>
      <c r="C132" s="1">
        <f t="shared" si="1"/>
        <v>45.14</v>
      </c>
      <c r="D132" s="1" t="str">
        <f>IF(表格5[[#This Row],[Close]]&gt;表格5[[#This Row],[10-Day Average]],"Buy",IF(表格5[[#This Row],[Close]]&lt;表格5[[#This Row],[10-Day Average]],"Sell",""))</f>
        <v>Buy</v>
      </c>
      <c r="E132" s="5">
        <f>IF(表格5[[#This Row],[Suggestion]]="Buy",E131-FLOOR(E131/表格5[[#This Row],[Close]],1)*表格5[[#This Row],[Close]],IF(表格5[[#This Row],[Suggestion]]="Sell",E131+F131*表格5[[#This Row],[Close]],E131))</f>
        <v>36.149999999979627</v>
      </c>
      <c r="F132" s="1">
        <f>IF(表格5[[#This Row],[Suggestion]]="Buy",F131+FLOOR(E131/表格5[[#This Row],[Close]],1),IF(表格5[[#This Row],[Suggestion]]="Sell",0,F131))</f>
        <v>2224</v>
      </c>
      <c r="G132" s="9">
        <f>表格5[[#This Row],[Cash]]+表格5[[#This Row],[Stock Held]]*表格5[[#This Row],[Close]]</f>
        <v>101895.34999999998</v>
      </c>
      <c r="H132" s="7">
        <f>(表格5[[#This Row],[Close]]-$B$2)/$B$2</f>
        <v>1.8909899888765166E-2</v>
      </c>
      <c r="I132" s="7">
        <f>(表格5[[#This Row],[Capital]]-$G$2)/$G$2</f>
        <v>1.8953499999999766E-2</v>
      </c>
    </row>
    <row r="133" spans="1:9" x14ac:dyDescent="0.25">
      <c r="A133" s="6">
        <v>38903</v>
      </c>
      <c r="B133" s="1">
        <v>45.7</v>
      </c>
      <c r="C133" s="1">
        <f t="shared" si="1"/>
        <v>45.225000000000001</v>
      </c>
      <c r="D133" s="1" t="str">
        <f>IF(表格5[[#This Row],[Close]]&gt;表格5[[#This Row],[10-Day Average]],"Buy",IF(表格5[[#This Row],[Close]]&lt;表格5[[#This Row],[10-Day Average]],"Sell",""))</f>
        <v>Buy</v>
      </c>
      <c r="E133" s="5">
        <f>IF(表格5[[#This Row],[Suggestion]]="Buy",E132-FLOOR(E132/表格5[[#This Row],[Close]],1)*表格5[[#This Row],[Close]],IF(表格5[[#This Row],[Suggestion]]="Sell",E132+F132*表格5[[#This Row],[Close]],E132))</f>
        <v>36.149999999979627</v>
      </c>
      <c r="F133" s="1">
        <f>IF(表格5[[#This Row],[Suggestion]]="Buy",F132+FLOOR(E132/表格5[[#This Row],[Close]],1),IF(表格5[[#This Row],[Suggestion]]="Sell",0,F132))</f>
        <v>2224</v>
      </c>
      <c r="G133" s="9">
        <f>表格5[[#This Row],[Cash]]+表格5[[#This Row],[Stock Held]]*表格5[[#This Row],[Close]]</f>
        <v>101672.94999999998</v>
      </c>
      <c r="H133" s="7">
        <f>(表格5[[#This Row],[Close]]-$B$2)/$B$2</f>
        <v>1.6685205784204672E-2</v>
      </c>
      <c r="I133" s="7">
        <f>(表格5[[#This Row],[Capital]]-$G$2)/$G$2</f>
        <v>1.6729499999999824E-2</v>
      </c>
    </row>
    <row r="134" spans="1:9" x14ac:dyDescent="0.25">
      <c r="A134" s="6">
        <v>38904</v>
      </c>
      <c r="B134" s="1">
        <v>45.95</v>
      </c>
      <c r="C134" s="1">
        <f t="shared" si="1"/>
        <v>45.33</v>
      </c>
      <c r="D134" s="1" t="str">
        <f>IF(表格5[[#This Row],[Close]]&gt;表格5[[#This Row],[10-Day Average]],"Buy",IF(表格5[[#This Row],[Close]]&lt;表格5[[#This Row],[10-Day Average]],"Sell",""))</f>
        <v>Buy</v>
      </c>
      <c r="E134" s="5">
        <f>IF(表格5[[#This Row],[Suggestion]]="Buy",E133-FLOOR(E133/表格5[[#This Row],[Close]],1)*表格5[[#This Row],[Close]],IF(表格5[[#This Row],[Suggestion]]="Sell",E133+F133*表格5[[#This Row],[Close]],E133))</f>
        <v>36.149999999979627</v>
      </c>
      <c r="F134" s="1">
        <f>IF(表格5[[#This Row],[Suggestion]]="Buy",F133+FLOOR(E133/表格5[[#This Row],[Close]],1),IF(表格5[[#This Row],[Suggestion]]="Sell",0,F133))</f>
        <v>2224</v>
      </c>
      <c r="G134" s="9">
        <f>表格5[[#This Row],[Cash]]+表格5[[#This Row],[Stock Held]]*表格5[[#This Row],[Close]]</f>
        <v>102228.94999999998</v>
      </c>
      <c r="H134" s="7">
        <f>(表格5[[#This Row],[Close]]-$B$2)/$B$2</f>
        <v>2.2246941045606226E-2</v>
      </c>
      <c r="I134" s="7">
        <f>(表格5[[#This Row],[Capital]]-$G$2)/$G$2</f>
        <v>2.2289499999999827E-2</v>
      </c>
    </row>
    <row r="135" spans="1:9" x14ac:dyDescent="0.25">
      <c r="A135" s="6">
        <v>38905</v>
      </c>
      <c r="B135" s="1">
        <v>45.95</v>
      </c>
      <c r="C135" s="1">
        <f t="shared" si="1"/>
        <v>45.445</v>
      </c>
      <c r="D135" s="1" t="str">
        <f>IF(表格5[[#This Row],[Close]]&gt;表格5[[#This Row],[10-Day Average]],"Buy",IF(表格5[[#This Row],[Close]]&lt;表格5[[#This Row],[10-Day Average]],"Sell",""))</f>
        <v>Buy</v>
      </c>
      <c r="E135" s="5">
        <f>IF(表格5[[#This Row],[Suggestion]]="Buy",E134-FLOOR(E134/表格5[[#This Row],[Close]],1)*表格5[[#This Row],[Close]],IF(表格5[[#This Row],[Suggestion]]="Sell",E134+F134*表格5[[#This Row],[Close]],E134))</f>
        <v>36.149999999979627</v>
      </c>
      <c r="F135" s="1">
        <f>IF(表格5[[#This Row],[Suggestion]]="Buy",F134+FLOOR(E134/表格5[[#This Row],[Close]],1),IF(表格5[[#This Row],[Suggestion]]="Sell",0,F134))</f>
        <v>2224</v>
      </c>
      <c r="G135" s="9">
        <f>表格5[[#This Row],[Cash]]+表格5[[#This Row],[Stock Held]]*表格5[[#This Row],[Close]]</f>
        <v>102228.94999999998</v>
      </c>
      <c r="H135" s="7">
        <f>(表格5[[#This Row],[Close]]-$B$2)/$B$2</f>
        <v>2.2246941045606226E-2</v>
      </c>
      <c r="I135" s="7">
        <f>(表格5[[#This Row],[Capital]]-$G$2)/$G$2</f>
        <v>2.2289499999999827E-2</v>
      </c>
    </row>
    <row r="136" spans="1:9" x14ac:dyDescent="0.25">
      <c r="A136" s="6">
        <v>38908</v>
      </c>
      <c r="B136" s="1">
        <v>46</v>
      </c>
      <c r="C136" s="1">
        <f t="shared" si="1"/>
        <v>45.545000000000002</v>
      </c>
      <c r="D136" s="1" t="str">
        <f>IF(表格5[[#This Row],[Close]]&gt;表格5[[#This Row],[10-Day Average]],"Buy",IF(表格5[[#This Row],[Close]]&lt;表格5[[#This Row],[10-Day Average]],"Sell",""))</f>
        <v>Buy</v>
      </c>
      <c r="E136" s="5">
        <f>IF(表格5[[#This Row],[Suggestion]]="Buy",E135-FLOOR(E135/表格5[[#This Row],[Close]],1)*表格5[[#This Row],[Close]],IF(表格5[[#This Row],[Suggestion]]="Sell",E135+F135*表格5[[#This Row],[Close]],E135))</f>
        <v>36.149999999979627</v>
      </c>
      <c r="F136" s="1">
        <f>IF(表格5[[#This Row],[Suggestion]]="Buy",F135+FLOOR(E135/表格5[[#This Row],[Close]],1),IF(表格5[[#This Row],[Suggestion]]="Sell",0,F135))</f>
        <v>2224</v>
      </c>
      <c r="G136" s="9">
        <f>表格5[[#This Row],[Cash]]+表格5[[#This Row],[Stock Held]]*表格5[[#This Row],[Close]]</f>
        <v>102340.14999999998</v>
      </c>
      <c r="H136" s="7">
        <f>(表格5[[#This Row],[Close]]-$B$2)/$B$2</f>
        <v>2.3359288097886476E-2</v>
      </c>
      <c r="I136" s="7">
        <f>(表格5[[#This Row],[Capital]]-$G$2)/$G$2</f>
        <v>2.3401499999999797E-2</v>
      </c>
    </row>
    <row r="137" spans="1:9" x14ac:dyDescent="0.25">
      <c r="A137" s="6">
        <v>38909</v>
      </c>
      <c r="B137" s="1">
        <v>45.55</v>
      </c>
      <c r="C137" s="1">
        <f t="shared" si="1"/>
        <v>45.6</v>
      </c>
      <c r="D137" s="1" t="str">
        <f>IF(表格5[[#This Row],[Close]]&gt;表格5[[#This Row],[10-Day Average]],"Buy",IF(表格5[[#This Row],[Close]]&lt;表格5[[#This Row],[10-Day Average]],"Sell",""))</f>
        <v>Sell</v>
      </c>
      <c r="E137" s="5">
        <f>IF(表格5[[#This Row],[Suggestion]]="Buy",E136-FLOOR(E136/表格5[[#This Row],[Close]],1)*表格5[[#This Row],[Close]],IF(表格5[[#This Row],[Suggestion]]="Sell",E136+F136*表格5[[#This Row],[Close]],E136))</f>
        <v>101339.34999999998</v>
      </c>
      <c r="F137" s="1">
        <f>IF(表格5[[#This Row],[Suggestion]]="Buy",F136+FLOOR(E136/表格5[[#This Row],[Close]],1),IF(表格5[[#This Row],[Suggestion]]="Sell",0,F136))</f>
        <v>0</v>
      </c>
      <c r="G137" s="9">
        <f>表格5[[#This Row],[Cash]]+表格5[[#This Row],[Stock Held]]*表格5[[#This Row],[Close]]</f>
        <v>101339.34999999998</v>
      </c>
      <c r="H137" s="7">
        <f>(表格5[[#This Row],[Close]]-$B$2)/$B$2</f>
        <v>1.334816462736361E-2</v>
      </c>
      <c r="I137" s="7">
        <f>(表格5[[#This Row],[Capital]]-$G$2)/$G$2</f>
        <v>1.3393499999999767E-2</v>
      </c>
    </row>
    <row r="138" spans="1:9" x14ac:dyDescent="0.25">
      <c r="A138" s="6">
        <v>38910</v>
      </c>
      <c r="B138" s="1">
        <v>45.45</v>
      </c>
      <c r="C138" s="1">
        <f t="shared" si="1"/>
        <v>45.65</v>
      </c>
      <c r="D138" s="1" t="str">
        <f>IF(表格5[[#This Row],[Close]]&gt;表格5[[#This Row],[10-Day Average]],"Buy",IF(表格5[[#This Row],[Close]]&lt;表格5[[#This Row],[10-Day Average]],"Sell",""))</f>
        <v>Sell</v>
      </c>
      <c r="E138" s="5">
        <f>IF(表格5[[#This Row],[Suggestion]]="Buy",E137-FLOOR(E137/表格5[[#This Row],[Close]],1)*表格5[[#This Row],[Close]],IF(表格5[[#This Row],[Suggestion]]="Sell",E137+F137*表格5[[#This Row],[Close]],E137))</f>
        <v>101339.34999999998</v>
      </c>
      <c r="F138" s="1">
        <f>IF(表格5[[#This Row],[Suggestion]]="Buy",F137+FLOOR(E137/表格5[[#This Row],[Close]],1),IF(表格5[[#This Row],[Suggestion]]="Sell",0,F137))</f>
        <v>0</v>
      </c>
      <c r="G138" s="9">
        <f>表格5[[#This Row],[Cash]]+表格5[[#This Row],[Stock Held]]*表格5[[#This Row],[Close]]</f>
        <v>101339.34999999998</v>
      </c>
      <c r="H138" s="7">
        <f>(表格5[[#This Row],[Close]]-$B$2)/$B$2</f>
        <v>1.1123470522803113E-2</v>
      </c>
      <c r="I138" s="7">
        <f>(表格5[[#This Row],[Capital]]-$G$2)/$G$2</f>
        <v>1.3393499999999767E-2</v>
      </c>
    </row>
    <row r="139" spans="1:9" x14ac:dyDescent="0.25">
      <c r="A139" s="6">
        <v>38911</v>
      </c>
      <c r="B139" s="1">
        <v>45.45</v>
      </c>
      <c r="C139" s="1">
        <f t="shared" si="1"/>
        <v>45.684999999999995</v>
      </c>
      <c r="D139" s="1" t="str">
        <f>IF(表格5[[#This Row],[Close]]&gt;表格5[[#This Row],[10-Day Average]],"Buy",IF(表格5[[#This Row],[Close]]&lt;表格5[[#This Row],[10-Day Average]],"Sell",""))</f>
        <v>Sell</v>
      </c>
      <c r="E139" s="5">
        <f>IF(表格5[[#This Row],[Suggestion]]="Buy",E138-FLOOR(E138/表格5[[#This Row],[Close]],1)*表格5[[#This Row],[Close]],IF(表格5[[#This Row],[Suggestion]]="Sell",E138+F138*表格5[[#This Row],[Close]],E138))</f>
        <v>101339.34999999998</v>
      </c>
      <c r="F139" s="1">
        <f>IF(表格5[[#This Row],[Suggestion]]="Buy",F138+FLOOR(E138/表格5[[#This Row],[Close]],1),IF(表格5[[#This Row],[Suggestion]]="Sell",0,F138))</f>
        <v>0</v>
      </c>
      <c r="G139" s="9">
        <f>表格5[[#This Row],[Cash]]+表格5[[#This Row],[Stock Held]]*表格5[[#This Row],[Close]]</f>
        <v>101339.34999999998</v>
      </c>
      <c r="H139" s="7">
        <f>(表格5[[#This Row],[Close]]-$B$2)/$B$2</f>
        <v>1.1123470522803113E-2</v>
      </c>
      <c r="I139" s="7">
        <f>(表格5[[#This Row],[Capital]]-$G$2)/$G$2</f>
        <v>1.3393499999999767E-2</v>
      </c>
    </row>
    <row r="140" spans="1:9" x14ac:dyDescent="0.25">
      <c r="A140" s="6">
        <v>38912</v>
      </c>
      <c r="B140" s="1">
        <v>45.6</v>
      </c>
      <c r="C140" s="1">
        <f t="shared" ref="C140:C203" si="2">AVERAGE(B131:B140)</f>
        <v>45.7</v>
      </c>
      <c r="D140" s="1" t="str">
        <f>IF(表格5[[#This Row],[Close]]&gt;表格5[[#This Row],[10-Day Average]],"Buy",IF(表格5[[#This Row],[Close]]&lt;表格5[[#This Row],[10-Day Average]],"Sell",""))</f>
        <v>Sell</v>
      </c>
      <c r="E140" s="5">
        <f>IF(表格5[[#This Row],[Suggestion]]="Buy",E139-FLOOR(E139/表格5[[#This Row],[Close]],1)*表格5[[#This Row],[Close]],IF(表格5[[#This Row],[Suggestion]]="Sell",E139+F139*表格5[[#This Row],[Close]],E139))</f>
        <v>101339.34999999998</v>
      </c>
      <c r="F140" s="1">
        <f>IF(表格5[[#This Row],[Suggestion]]="Buy",F139+FLOOR(E139/表格5[[#This Row],[Close]],1),IF(表格5[[#This Row],[Suggestion]]="Sell",0,F139))</f>
        <v>0</v>
      </c>
      <c r="G140" s="9">
        <f>表格5[[#This Row],[Cash]]+表格5[[#This Row],[Stock Held]]*表格5[[#This Row],[Close]]</f>
        <v>101339.34999999998</v>
      </c>
      <c r="H140" s="7">
        <f>(表格5[[#This Row],[Close]]-$B$2)/$B$2</f>
        <v>1.4460511679644017E-2</v>
      </c>
      <c r="I140" s="7">
        <f>(表格5[[#This Row],[Capital]]-$G$2)/$G$2</f>
        <v>1.3393499999999767E-2</v>
      </c>
    </row>
    <row r="141" spans="1:9" x14ac:dyDescent="0.25">
      <c r="A141" s="6">
        <v>38915</v>
      </c>
      <c r="B141" s="1">
        <v>45.45</v>
      </c>
      <c r="C141" s="1">
        <f t="shared" si="2"/>
        <v>45.69</v>
      </c>
      <c r="D141" s="1" t="str">
        <f>IF(表格5[[#This Row],[Close]]&gt;表格5[[#This Row],[10-Day Average]],"Buy",IF(表格5[[#This Row],[Close]]&lt;表格5[[#This Row],[10-Day Average]],"Sell",""))</f>
        <v>Sell</v>
      </c>
      <c r="E141" s="5">
        <f>IF(表格5[[#This Row],[Suggestion]]="Buy",E140-FLOOR(E140/表格5[[#This Row],[Close]],1)*表格5[[#This Row],[Close]],IF(表格5[[#This Row],[Suggestion]]="Sell",E140+F140*表格5[[#This Row],[Close]],E140))</f>
        <v>101339.34999999998</v>
      </c>
      <c r="F141" s="1">
        <f>IF(表格5[[#This Row],[Suggestion]]="Buy",F140+FLOOR(E140/表格5[[#This Row],[Close]],1),IF(表格5[[#This Row],[Suggestion]]="Sell",0,F140))</f>
        <v>0</v>
      </c>
      <c r="G141" s="9">
        <f>表格5[[#This Row],[Cash]]+表格5[[#This Row],[Stock Held]]*表格5[[#This Row],[Close]]</f>
        <v>101339.34999999998</v>
      </c>
      <c r="H141" s="7">
        <f>(表格5[[#This Row],[Close]]-$B$2)/$B$2</f>
        <v>1.1123470522803113E-2</v>
      </c>
      <c r="I141" s="7">
        <f>(表格5[[#This Row],[Capital]]-$G$2)/$G$2</f>
        <v>1.3393499999999767E-2</v>
      </c>
    </row>
    <row r="142" spans="1:9" x14ac:dyDescent="0.25">
      <c r="A142" s="6">
        <v>38916</v>
      </c>
      <c r="B142" s="1">
        <v>45.3</v>
      </c>
      <c r="C142" s="1">
        <f t="shared" si="2"/>
        <v>45.64</v>
      </c>
      <c r="D142" s="1" t="str">
        <f>IF(表格5[[#This Row],[Close]]&gt;表格5[[#This Row],[10-Day Average]],"Buy",IF(表格5[[#This Row],[Close]]&lt;表格5[[#This Row],[10-Day Average]],"Sell",""))</f>
        <v>Sell</v>
      </c>
      <c r="E142" s="5">
        <f>IF(表格5[[#This Row],[Suggestion]]="Buy",E141-FLOOR(E141/表格5[[#This Row],[Close]],1)*表格5[[#This Row],[Close]],IF(表格5[[#This Row],[Suggestion]]="Sell",E141+F141*表格5[[#This Row],[Close]],E141))</f>
        <v>101339.34999999998</v>
      </c>
      <c r="F142" s="1">
        <f>IF(表格5[[#This Row],[Suggestion]]="Buy",F141+FLOOR(E141/表格5[[#This Row],[Close]],1),IF(表格5[[#This Row],[Suggestion]]="Sell",0,F141))</f>
        <v>0</v>
      </c>
      <c r="G142" s="9">
        <f>表格5[[#This Row],[Cash]]+表格5[[#This Row],[Stock Held]]*表格5[[#This Row],[Close]]</f>
        <v>101339.34999999998</v>
      </c>
      <c r="H142" s="7">
        <f>(表格5[[#This Row],[Close]]-$B$2)/$B$2</f>
        <v>7.7864293659620533E-3</v>
      </c>
      <c r="I142" s="7">
        <f>(表格5[[#This Row],[Capital]]-$G$2)/$G$2</f>
        <v>1.3393499999999767E-2</v>
      </c>
    </row>
    <row r="143" spans="1:9" x14ac:dyDescent="0.25">
      <c r="A143" s="6">
        <v>38917</v>
      </c>
      <c r="B143" s="1">
        <v>45.1</v>
      </c>
      <c r="C143" s="1">
        <f t="shared" si="2"/>
        <v>45.58</v>
      </c>
      <c r="D143" s="1" t="str">
        <f>IF(表格5[[#This Row],[Close]]&gt;表格5[[#This Row],[10-Day Average]],"Buy",IF(表格5[[#This Row],[Close]]&lt;表格5[[#This Row],[10-Day Average]],"Sell",""))</f>
        <v>Sell</v>
      </c>
      <c r="E143" s="5">
        <f>IF(表格5[[#This Row],[Suggestion]]="Buy",E142-FLOOR(E142/表格5[[#This Row],[Close]],1)*表格5[[#This Row],[Close]],IF(表格5[[#This Row],[Suggestion]]="Sell",E142+F142*表格5[[#This Row],[Close]],E142))</f>
        <v>101339.34999999998</v>
      </c>
      <c r="F143" s="1">
        <f>IF(表格5[[#This Row],[Suggestion]]="Buy",F142+FLOOR(E142/表格5[[#This Row],[Close]],1),IF(表格5[[#This Row],[Suggestion]]="Sell",0,F142))</f>
        <v>0</v>
      </c>
      <c r="G143" s="9">
        <f>表格5[[#This Row],[Cash]]+表格5[[#This Row],[Stock Held]]*表格5[[#This Row],[Close]]</f>
        <v>101339.34999999998</v>
      </c>
      <c r="H143" s="7">
        <f>(表格5[[#This Row],[Close]]-$B$2)/$B$2</f>
        <v>3.3370411568409025E-3</v>
      </c>
      <c r="I143" s="7">
        <f>(表格5[[#This Row],[Capital]]-$G$2)/$G$2</f>
        <v>1.3393499999999767E-2</v>
      </c>
    </row>
    <row r="144" spans="1:9" x14ac:dyDescent="0.25">
      <c r="A144" s="6">
        <v>38918</v>
      </c>
      <c r="B144" s="1">
        <v>45.2</v>
      </c>
      <c r="C144" s="1">
        <f t="shared" si="2"/>
        <v>45.505000000000003</v>
      </c>
      <c r="D144" s="1" t="str">
        <f>IF(表格5[[#This Row],[Close]]&gt;表格5[[#This Row],[10-Day Average]],"Buy",IF(表格5[[#This Row],[Close]]&lt;表格5[[#This Row],[10-Day Average]],"Sell",""))</f>
        <v>Sell</v>
      </c>
      <c r="E144" s="5">
        <f>IF(表格5[[#This Row],[Suggestion]]="Buy",E143-FLOOR(E143/表格5[[#This Row],[Close]],1)*表格5[[#This Row],[Close]],IF(表格5[[#This Row],[Suggestion]]="Sell",E143+F143*表格5[[#This Row],[Close]],E143))</f>
        <v>101339.34999999998</v>
      </c>
      <c r="F144" s="1">
        <f>IF(表格5[[#This Row],[Suggestion]]="Buy",F143+FLOOR(E143/表格5[[#This Row],[Close]],1),IF(表格5[[#This Row],[Suggestion]]="Sell",0,F143))</f>
        <v>0</v>
      </c>
      <c r="G144" s="9">
        <f>表格5[[#This Row],[Cash]]+表格5[[#This Row],[Stock Held]]*表格5[[#This Row],[Close]]</f>
        <v>101339.34999999998</v>
      </c>
      <c r="H144" s="7">
        <f>(表格5[[#This Row],[Close]]-$B$2)/$B$2</f>
        <v>5.5617352614015566E-3</v>
      </c>
      <c r="I144" s="7">
        <f>(表格5[[#This Row],[Capital]]-$G$2)/$G$2</f>
        <v>1.3393499999999767E-2</v>
      </c>
    </row>
    <row r="145" spans="1:9" x14ac:dyDescent="0.25">
      <c r="A145" s="6">
        <v>38919</v>
      </c>
      <c r="B145" s="1">
        <v>45.45</v>
      </c>
      <c r="C145" s="1">
        <f t="shared" si="2"/>
        <v>45.454999999999998</v>
      </c>
      <c r="D145" s="1" t="str">
        <f>IF(表格5[[#This Row],[Close]]&gt;表格5[[#This Row],[10-Day Average]],"Buy",IF(表格5[[#This Row],[Close]]&lt;表格5[[#This Row],[10-Day Average]],"Sell",""))</f>
        <v>Sell</v>
      </c>
      <c r="E145" s="5">
        <f>IF(表格5[[#This Row],[Suggestion]]="Buy",E144-FLOOR(E144/表格5[[#This Row],[Close]],1)*表格5[[#This Row],[Close]],IF(表格5[[#This Row],[Suggestion]]="Sell",E144+F144*表格5[[#This Row],[Close]],E144))</f>
        <v>101339.34999999998</v>
      </c>
      <c r="F145" s="1">
        <f>IF(表格5[[#This Row],[Suggestion]]="Buy",F144+FLOOR(E144/表格5[[#This Row],[Close]],1),IF(表格5[[#This Row],[Suggestion]]="Sell",0,F144))</f>
        <v>0</v>
      </c>
      <c r="G145" s="9">
        <f>表格5[[#This Row],[Cash]]+表格5[[#This Row],[Stock Held]]*表格5[[#This Row],[Close]]</f>
        <v>101339.34999999998</v>
      </c>
      <c r="H145" s="7">
        <f>(表格5[[#This Row],[Close]]-$B$2)/$B$2</f>
        <v>1.1123470522803113E-2</v>
      </c>
      <c r="I145" s="7">
        <f>(表格5[[#This Row],[Capital]]-$G$2)/$G$2</f>
        <v>1.3393499999999767E-2</v>
      </c>
    </row>
    <row r="146" spans="1:9" x14ac:dyDescent="0.25">
      <c r="A146" s="6">
        <v>38922</v>
      </c>
      <c r="B146" s="1">
        <v>45.7</v>
      </c>
      <c r="C146" s="1">
        <f t="shared" si="2"/>
        <v>45.424999999999997</v>
      </c>
      <c r="D146" s="1" t="str">
        <f>IF(表格5[[#This Row],[Close]]&gt;表格5[[#This Row],[10-Day Average]],"Buy",IF(表格5[[#This Row],[Close]]&lt;表格5[[#This Row],[10-Day Average]],"Sell",""))</f>
        <v>Buy</v>
      </c>
      <c r="E146" s="5">
        <f>IF(表格5[[#This Row],[Suggestion]]="Buy",E145-FLOOR(E145/表格5[[#This Row],[Close]],1)*表格5[[#This Row],[Close]],IF(表格5[[#This Row],[Suggestion]]="Sell",E145+F145*表格5[[#This Row],[Close]],E145))</f>
        <v>22.449999999967986</v>
      </c>
      <c r="F146" s="1">
        <f>IF(表格5[[#This Row],[Suggestion]]="Buy",F145+FLOOR(E145/表格5[[#This Row],[Close]],1),IF(表格5[[#This Row],[Suggestion]]="Sell",0,F145))</f>
        <v>2217</v>
      </c>
      <c r="G146" s="9">
        <f>表格5[[#This Row],[Cash]]+表格5[[#This Row],[Stock Held]]*表格5[[#This Row],[Close]]</f>
        <v>101339.34999999998</v>
      </c>
      <c r="H146" s="7">
        <f>(表格5[[#This Row],[Close]]-$B$2)/$B$2</f>
        <v>1.6685205784204672E-2</v>
      </c>
      <c r="I146" s="7">
        <f>(表格5[[#This Row],[Capital]]-$G$2)/$G$2</f>
        <v>1.3393499999999767E-2</v>
      </c>
    </row>
    <row r="147" spans="1:9" x14ac:dyDescent="0.25">
      <c r="A147" s="6">
        <v>38923</v>
      </c>
      <c r="B147" s="1">
        <v>45.6</v>
      </c>
      <c r="C147" s="1">
        <f t="shared" si="2"/>
        <v>45.43</v>
      </c>
      <c r="D147" s="1" t="str">
        <f>IF(表格5[[#This Row],[Close]]&gt;表格5[[#This Row],[10-Day Average]],"Buy",IF(表格5[[#This Row],[Close]]&lt;表格5[[#This Row],[10-Day Average]],"Sell",""))</f>
        <v>Buy</v>
      </c>
      <c r="E147" s="5">
        <f>IF(表格5[[#This Row],[Suggestion]]="Buy",E146-FLOOR(E146/表格5[[#This Row],[Close]],1)*表格5[[#This Row],[Close]],IF(表格5[[#This Row],[Suggestion]]="Sell",E146+F146*表格5[[#This Row],[Close]],E146))</f>
        <v>22.449999999967986</v>
      </c>
      <c r="F147" s="1">
        <f>IF(表格5[[#This Row],[Suggestion]]="Buy",F146+FLOOR(E146/表格5[[#This Row],[Close]],1),IF(表格5[[#This Row],[Suggestion]]="Sell",0,F146))</f>
        <v>2217</v>
      </c>
      <c r="G147" s="9">
        <f>表格5[[#This Row],[Cash]]+表格5[[#This Row],[Stock Held]]*表格5[[#This Row],[Close]]</f>
        <v>101117.64999999997</v>
      </c>
      <c r="H147" s="7">
        <f>(表格5[[#This Row],[Close]]-$B$2)/$B$2</f>
        <v>1.4460511679644017E-2</v>
      </c>
      <c r="I147" s="7">
        <f>(表格5[[#This Row],[Capital]]-$G$2)/$G$2</f>
        <v>1.117649999999965E-2</v>
      </c>
    </row>
    <row r="148" spans="1:9" x14ac:dyDescent="0.25">
      <c r="A148" s="6">
        <v>38924</v>
      </c>
      <c r="B148" s="1">
        <v>45.85</v>
      </c>
      <c r="C148" s="1">
        <f t="shared" si="2"/>
        <v>45.470000000000006</v>
      </c>
      <c r="D148" s="1" t="str">
        <f>IF(表格5[[#This Row],[Close]]&gt;表格5[[#This Row],[10-Day Average]],"Buy",IF(表格5[[#This Row],[Close]]&lt;表格5[[#This Row],[10-Day Average]],"Sell",""))</f>
        <v>Buy</v>
      </c>
      <c r="E148" s="5">
        <f>IF(表格5[[#This Row],[Suggestion]]="Buy",E147-FLOOR(E147/表格5[[#This Row],[Close]],1)*表格5[[#This Row],[Close]],IF(表格5[[#This Row],[Suggestion]]="Sell",E147+F147*表格5[[#This Row],[Close]],E147))</f>
        <v>22.449999999967986</v>
      </c>
      <c r="F148" s="1">
        <f>IF(表格5[[#This Row],[Suggestion]]="Buy",F147+FLOOR(E147/表格5[[#This Row],[Close]],1),IF(表格5[[#This Row],[Suggestion]]="Sell",0,F147))</f>
        <v>2217</v>
      </c>
      <c r="G148" s="9">
        <f>表格5[[#This Row],[Cash]]+表格5[[#This Row],[Stock Held]]*表格5[[#This Row],[Close]]</f>
        <v>101671.89999999997</v>
      </c>
      <c r="H148" s="7">
        <f>(表格5[[#This Row],[Close]]-$B$2)/$B$2</f>
        <v>2.0022246941045572E-2</v>
      </c>
      <c r="I148" s="7">
        <f>(表格5[[#This Row],[Capital]]-$G$2)/$G$2</f>
        <v>1.6718999999999651E-2</v>
      </c>
    </row>
    <row r="149" spans="1:9" x14ac:dyDescent="0.25">
      <c r="A149" s="6">
        <v>38925</v>
      </c>
      <c r="B149" s="1">
        <v>46.05</v>
      </c>
      <c r="C149" s="1">
        <f t="shared" si="2"/>
        <v>45.530000000000008</v>
      </c>
      <c r="D149" s="1" t="str">
        <f>IF(表格5[[#This Row],[Close]]&gt;表格5[[#This Row],[10-Day Average]],"Buy",IF(表格5[[#This Row],[Close]]&lt;表格5[[#This Row],[10-Day Average]],"Sell",""))</f>
        <v>Buy</v>
      </c>
      <c r="E149" s="5">
        <f>IF(表格5[[#This Row],[Suggestion]]="Buy",E148-FLOOR(E148/表格5[[#This Row],[Close]],1)*表格5[[#This Row],[Close]],IF(表格5[[#This Row],[Suggestion]]="Sell",E148+F148*表格5[[#This Row],[Close]],E148))</f>
        <v>22.449999999967986</v>
      </c>
      <c r="F149" s="1">
        <f>IF(表格5[[#This Row],[Suggestion]]="Buy",F148+FLOOR(E148/表格5[[#This Row],[Close]],1),IF(表格5[[#This Row],[Suggestion]]="Sell",0,F148))</f>
        <v>2217</v>
      </c>
      <c r="G149" s="9">
        <f>表格5[[#This Row],[Cash]]+表格5[[#This Row],[Stock Held]]*表格5[[#This Row],[Close]]</f>
        <v>102115.29999999996</v>
      </c>
      <c r="H149" s="7">
        <f>(表格5[[#This Row],[Close]]-$B$2)/$B$2</f>
        <v>2.4471635150166725E-2</v>
      </c>
      <c r="I149" s="7">
        <f>(表格5[[#This Row],[Capital]]-$G$2)/$G$2</f>
        <v>2.1152999999999592E-2</v>
      </c>
    </row>
    <row r="150" spans="1:9" x14ac:dyDescent="0.25">
      <c r="A150" s="6">
        <v>38926</v>
      </c>
      <c r="B150" s="1">
        <v>46.15</v>
      </c>
      <c r="C150" s="1">
        <f t="shared" si="2"/>
        <v>45.585000000000001</v>
      </c>
      <c r="D150" s="1" t="str">
        <f>IF(表格5[[#This Row],[Close]]&gt;表格5[[#This Row],[10-Day Average]],"Buy",IF(表格5[[#This Row],[Close]]&lt;表格5[[#This Row],[10-Day Average]],"Sell",""))</f>
        <v>Buy</v>
      </c>
      <c r="E150" s="5">
        <f>IF(表格5[[#This Row],[Suggestion]]="Buy",E149-FLOOR(E149/表格5[[#This Row],[Close]],1)*表格5[[#This Row],[Close]],IF(表格5[[#This Row],[Suggestion]]="Sell",E149+F149*表格5[[#This Row],[Close]],E149))</f>
        <v>22.449999999967986</v>
      </c>
      <c r="F150" s="1">
        <f>IF(表格5[[#This Row],[Suggestion]]="Buy",F149+FLOOR(E149/表格5[[#This Row],[Close]],1),IF(表格5[[#This Row],[Suggestion]]="Sell",0,F149))</f>
        <v>2217</v>
      </c>
      <c r="G150" s="9">
        <f>表格5[[#This Row],[Cash]]+表格5[[#This Row],[Stock Held]]*表格5[[#This Row],[Close]]</f>
        <v>102336.99999999997</v>
      </c>
      <c r="H150" s="7">
        <f>(表格5[[#This Row],[Close]]-$B$2)/$B$2</f>
        <v>2.6696329254727379E-2</v>
      </c>
      <c r="I150" s="7">
        <f>(表格5[[#This Row],[Capital]]-$G$2)/$G$2</f>
        <v>2.336999999999971E-2</v>
      </c>
    </row>
    <row r="151" spans="1:9" x14ac:dyDescent="0.25">
      <c r="A151" s="6">
        <v>38929</v>
      </c>
      <c r="B151" s="1">
        <v>46.1</v>
      </c>
      <c r="C151" s="1">
        <f t="shared" si="2"/>
        <v>45.650000000000006</v>
      </c>
      <c r="D151" s="1" t="str">
        <f>IF(表格5[[#This Row],[Close]]&gt;表格5[[#This Row],[10-Day Average]],"Buy",IF(表格5[[#This Row],[Close]]&lt;表格5[[#This Row],[10-Day Average]],"Sell",""))</f>
        <v>Buy</v>
      </c>
      <c r="E151" s="5">
        <f>IF(表格5[[#This Row],[Suggestion]]="Buy",E150-FLOOR(E150/表格5[[#This Row],[Close]],1)*表格5[[#This Row],[Close]],IF(表格5[[#This Row],[Suggestion]]="Sell",E150+F150*表格5[[#This Row],[Close]],E150))</f>
        <v>22.449999999967986</v>
      </c>
      <c r="F151" s="1">
        <f>IF(表格5[[#This Row],[Suggestion]]="Buy",F150+FLOOR(E150/表格5[[#This Row],[Close]],1),IF(表格5[[#This Row],[Suggestion]]="Sell",0,F150))</f>
        <v>2217</v>
      </c>
      <c r="G151" s="9">
        <f>表格5[[#This Row],[Cash]]+表格5[[#This Row],[Stock Held]]*表格5[[#This Row],[Close]]</f>
        <v>102226.14999999997</v>
      </c>
      <c r="H151" s="7">
        <f>(表格5[[#This Row],[Close]]-$B$2)/$B$2</f>
        <v>2.558398220244713E-2</v>
      </c>
      <c r="I151" s="7">
        <f>(表格5[[#This Row],[Capital]]-$G$2)/$G$2</f>
        <v>2.226149999999965E-2</v>
      </c>
    </row>
    <row r="152" spans="1:9" x14ac:dyDescent="0.25">
      <c r="A152" s="6">
        <v>38930</v>
      </c>
      <c r="B152" s="1">
        <v>45.95</v>
      </c>
      <c r="C152" s="1">
        <f t="shared" si="2"/>
        <v>45.714999999999996</v>
      </c>
      <c r="D152" s="1" t="str">
        <f>IF(表格5[[#This Row],[Close]]&gt;表格5[[#This Row],[10-Day Average]],"Buy",IF(表格5[[#This Row],[Close]]&lt;表格5[[#This Row],[10-Day Average]],"Sell",""))</f>
        <v>Buy</v>
      </c>
      <c r="E152" s="5">
        <f>IF(表格5[[#This Row],[Suggestion]]="Buy",E151-FLOOR(E151/表格5[[#This Row],[Close]],1)*表格5[[#This Row],[Close]],IF(表格5[[#This Row],[Suggestion]]="Sell",E151+F151*表格5[[#This Row],[Close]],E151))</f>
        <v>22.449999999967986</v>
      </c>
      <c r="F152" s="1">
        <f>IF(表格5[[#This Row],[Suggestion]]="Buy",F151+FLOOR(E151/表格5[[#This Row],[Close]],1),IF(表格5[[#This Row],[Suggestion]]="Sell",0,F151))</f>
        <v>2217</v>
      </c>
      <c r="G152" s="9">
        <f>表格5[[#This Row],[Cash]]+表格5[[#This Row],[Stock Held]]*表格5[[#This Row],[Close]]</f>
        <v>101893.59999999998</v>
      </c>
      <c r="H152" s="7">
        <f>(表格5[[#This Row],[Close]]-$B$2)/$B$2</f>
        <v>2.2246941045606226E-2</v>
      </c>
      <c r="I152" s="7">
        <f>(表格5[[#This Row],[Capital]]-$G$2)/$G$2</f>
        <v>1.8935999999999766E-2</v>
      </c>
    </row>
    <row r="153" spans="1:9" x14ac:dyDescent="0.25">
      <c r="A153" s="6">
        <v>38931</v>
      </c>
      <c r="B153" s="1">
        <v>46.05</v>
      </c>
      <c r="C153" s="1">
        <f t="shared" si="2"/>
        <v>45.81</v>
      </c>
      <c r="D153" s="1" t="str">
        <f>IF(表格5[[#This Row],[Close]]&gt;表格5[[#This Row],[10-Day Average]],"Buy",IF(表格5[[#This Row],[Close]]&lt;表格5[[#This Row],[10-Day Average]],"Sell",""))</f>
        <v>Buy</v>
      </c>
      <c r="E153" s="5">
        <f>IF(表格5[[#This Row],[Suggestion]]="Buy",E152-FLOOR(E152/表格5[[#This Row],[Close]],1)*表格5[[#This Row],[Close]],IF(表格5[[#This Row],[Suggestion]]="Sell",E152+F152*表格5[[#This Row],[Close]],E152))</f>
        <v>22.449999999967986</v>
      </c>
      <c r="F153" s="1">
        <f>IF(表格5[[#This Row],[Suggestion]]="Buy",F152+FLOOR(E152/表格5[[#This Row],[Close]],1),IF(表格5[[#This Row],[Suggestion]]="Sell",0,F152))</f>
        <v>2217</v>
      </c>
      <c r="G153" s="9">
        <f>表格5[[#This Row],[Cash]]+表格5[[#This Row],[Stock Held]]*表格5[[#This Row],[Close]]</f>
        <v>102115.29999999996</v>
      </c>
      <c r="H153" s="7">
        <f>(表格5[[#This Row],[Close]]-$B$2)/$B$2</f>
        <v>2.4471635150166725E-2</v>
      </c>
      <c r="I153" s="7">
        <f>(表格5[[#This Row],[Capital]]-$G$2)/$G$2</f>
        <v>2.1152999999999592E-2</v>
      </c>
    </row>
    <row r="154" spans="1:9" x14ac:dyDescent="0.25">
      <c r="A154" s="6">
        <v>38932</v>
      </c>
      <c r="B154" s="1">
        <v>46.4</v>
      </c>
      <c r="C154" s="1">
        <f t="shared" si="2"/>
        <v>45.929999999999993</v>
      </c>
      <c r="D154" s="1" t="str">
        <f>IF(表格5[[#This Row],[Close]]&gt;表格5[[#This Row],[10-Day Average]],"Buy",IF(表格5[[#This Row],[Close]]&lt;表格5[[#This Row],[10-Day Average]],"Sell",""))</f>
        <v>Buy</v>
      </c>
      <c r="E154" s="5">
        <f>IF(表格5[[#This Row],[Suggestion]]="Buy",E153-FLOOR(E153/表格5[[#This Row],[Close]],1)*表格5[[#This Row],[Close]],IF(表格5[[#This Row],[Suggestion]]="Sell",E153+F153*表格5[[#This Row],[Close]],E153))</f>
        <v>22.449999999967986</v>
      </c>
      <c r="F154" s="1">
        <f>IF(表格5[[#This Row],[Suggestion]]="Buy",F153+FLOOR(E153/表格5[[#This Row],[Close]],1),IF(表格5[[#This Row],[Suggestion]]="Sell",0,F153))</f>
        <v>2217</v>
      </c>
      <c r="G154" s="9">
        <f>表格5[[#This Row],[Cash]]+表格5[[#This Row],[Stock Held]]*表格5[[#This Row],[Close]]</f>
        <v>102891.24999999997</v>
      </c>
      <c r="H154" s="7">
        <f>(表格5[[#This Row],[Close]]-$B$2)/$B$2</f>
        <v>3.2258064516128934E-2</v>
      </c>
      <c r="I154" s="7">
        <f>(表格5[[#This Row],[Capital]]-$G$2)/$G$2</f>
        <v>2.8912499999999709E-2</v>
      </c>
    </row>
    <row r="155" spans="1:9" x14ac:dyDescent="0.25">
      <c r="A155" s="6">
        <v>38933</v>
      </c>
      <c r="B155" s="1">
        <v>45.95</v>
      </c>
      <c r="C155" s="1">
        <f t="shared" si="2"/>
        <v>45.98</v>
      </c>
      <c r="D155" s="1" t="str">
        <f>IF(表格5[[#This Row],[Close]]&gt;表格5[[#This Row],[10-Day Average]],"Buy",IF(表格5[[#This Row],[Close]]&lt;表格5[[#This Row],[10-Day Average]],"Sell",""))</f>
        <v>Sell</v>
      </c>
      <c r="E155" s="5">
        <f>IF(表格5[[#This Row],[Suggestion]]="Buy",E154-FLOOR(E154/表格5[[#This Row],[Close]],1)*表格5[[#This Row],[Close]],IF(表格5[[#This Row],[Suggestion]]="Sell",E154+F154*表格5[[#This Row],[Close]],E154))</f>
        <v>101893.59999999998</v>
      </c>
      <c r="F155" s="1">
        <f>IF(表格5[[#This Row],[Suggestion]]="Buy",F154+FLOOR(E154/表格5[[#This Row],[Close]],1),IF(表格5[[#This Row],[Suggestion]]="Sell",0,F154))</f>
        <v>0</v>
      </c>
      <c r="G155" s="9">
        <f>表格5[[#This Row],[Cash]]+表格5[[#This Row],[Stock Held]]*表格5[[#This Row],[Close]]</f>
        <v>101893.59999999998</v>
      </c>
      <c r="H155" s="7">
        <f>(表格5[[#This Row],[Close]]-$B$2)/$B$2</f>
        <v>2.2246941045606226E-2</v>
      </c>
      <c r="I155" s="7">
        <f>(表格5[[#This Row],[Capital]]-$G$2)/$G$2</f>
        <v>1.8935999999999766E-2</v>
      </c>
    </row>
    <row r="156" spans="1:9" x14ac:dyDescent="0.25">
      <c r="A156" s="6">
        <v>38936</v>
      </c>
      <c r="B156" s="1">
        <v>45.8</v>
      </c>
      <c r="C156" s="1">
        <f t="shared" si="2"/>
        <v>45.989999999999995</v>
      </c>
      <c r="D156" s="1" t="str">
        <f>IF(表格5[[#This Row],[Close]]&gt;表格5[[#This Row],[10-Day Average]],"Buy",IF(表格5[[#This Row],[Close]]&lt;表格5[[#This Row],[10-Day Average]],"Sell",""))</f>
        <v>Sell</v>
      </c>
      <c r="E156" s="5">
        <f>IF(表格5[[#This Row],[Suggestion]]="Buy",E155-FLOOR(E155/表格5[[#This Row],[Close]],1)*表格5[[#This Row],[Close]],IF(表格5[[#This Row],[Suggestion]]="Sell",E155+F155*表格5[[#This Row],[Close]],E155))</f>
        <v>101893.59999999998</v>
      </c>
      <c r="F156" s="1">
        <f>IF(表格5[[#This Row],[Suggestion]]="Buy",F155+FLOOR(E155/表格5[[#This Row],[Close]],1),IF(表格5[[#This Row],[Suggestion]]="Sell",0,F155))</f>
        <v>0</v>
      </c>
      <c r="G156" s="9">
        <f>表格5[[#This Row],[Cash]]+表格5[[#This Row],[Stock Held]]*表格5[[#This Row],[Close]]</f>
        <v>101893.59999999998</v>
      </c>
      <c r="H156" s="7">
        <f>(表格5[[#This Row],[Close]]-$B$2)/$B$2</f>
        <v>1.8909899888765166E-2</v>
      </c>
      <c r="I156" s="7">
        <f>(表格5[[#This Row],[Capital]]-$G$2)/$G$2</f>
        <v>1.8935999999999766E-2</v>
      </c>
    </row>
    <row r="157" spans="1:9" x14ac:dyDescent="0.25">
      <c r="A157" s="6">
        <v>38937</v>
      </c>
      <c r="B157" s="1">
        <v>45.6</v>
      </c>
      <c r="C157" s="1">
        <f t="shared" si="2"/>
        <v>45.99</v>
      </c>
      <c r="D157" s="1" t="str">
        <f>IF(表格5[[#This Row],[Close]]&gt;表格5[[#This Row],[10-Day Average]],"Buy",IF(表格5[[#This Row],[Close]]&lt;表格5[[#This Row],[10-Day Average]],"Sell",""))</f>
        <v>Sell</v>
      </c>
      <c r="E157" s="5">
        <f>IF(表格5[[#This Row],[Suggestion]]="Buy",E156-FLOOR(E156/表格5[[#This Row],[Close]],1)*表格5[[#This Row],[Close]],IF(表格5[[#This Row],[Suggestion]]="Sell",E156+F156*表格5[[#This Row],[Close]],E156))</f>
        <v>101893.59999999998</v>
      </c>
      <c r="F157" s="1">
        <f>IF(表格5[[#This Row],[Suggestion]]="Buy",F156+FLOOR(E156/表格5[[#This Row],[Close]],1),IF(表格5[[#This Row],[Suggestion]]="Sell",0,F156))</f>
        <v>0</v>
      </c>
      <c r="G157" s="9">
        <f>表格5[[#This Row],[Cash]]+表格5[[#This Row],[Stock Held]]*表格5[[#This Row],[Close]]</f>
        <v>101893.59999999998</v>
      </c>
      <c r="H157" s="7">
        <f>(表格5[[#This Row],[Close]]-$B$2)/$B$2</f>
        <v>1.4460511679644017E-2</v>
      </c>
      <c r="I157" s="7">
        <f>(表格5[[#This Row],[Capital]]-$G$2)/$G$2</f>
        <v>1.8935999999999766E-2</v>
      </c>
    </row>
    <row r="158" spans="1:9" x14ac:dyDescent="0.25">
      <c r="A158" s="6">
        <v>38938</v>
      </c>
      <c r="B158" s="1">
        <v>46.4</v>
      </c>
      <c r="C158" s="1">
        <f t="shared" si="2"/>
        <v>46.045000000000002</v>
      </c>
      <c r="D158" s="1" t="str">
        <f>IF(表格5[[#This Row],[Close]]&gt;表格5[[#This Row],[10-Day Average]],"Buy",IF(表格5[[#This Row],[Close]]&lt;表格5[[#This Row],[10-Day Average]],"Sell",""))</f>
        <v>Buy</v>
      </c>
      <c r="E158" s="5">
        <f>IF(表格5[[#This Row],[Suggestion]]="Buy",E157-FLOOR(E157/表格5[[#This Row],[Close]],1)*表格5[[#This Row],[Close]],IF(表格5[[#This Row],[Suggestion]]="Sell",E157+F157*表格5[[#This Row],[Close]],E157))</f>
        <v>45.599999999976717</v>
      </c>
      <c r="F158" s="1">
        <f>IF(表格5[[#This Row],[Suggestion]]="Buy",F157+FLOOR(E157/表格5[[#This Row],[Close]],1),IF(表格5[[#This Row],[Suggestion]]="Sell",0,F157))</f>
        <v>2195</v>
      </c>
      <c r="G158" s="9">
        <f>表格5[[#This Row],[Cash]]+表格5[[#This Row],[Stock Held]]*表格5[[#This Row],[Close]]</f>
        <v>101893.59999999998</v>
      </c>
      <c r="H158" s="7">
        <f>(表格5[[#This Row],[Close]]-$B$2)/$B$2</f>
        <v>3.2258064516128934E-2</v>
      </c>
      <c r="I158" s="7">
        <f>(表格5[[#This Row],[Capital]]-$G$2)/$G$2</f>
        <v>1.8935999999999766E-2</v>
      </c>
    </row>
    <row r="159" spans="1:9" x14ac:dyDescent="0.25">
      <c r="A159" s="6">
        <v>38939</v>
      </c>
      <c r="B159" s="1">
        <v>46.05</v>
      </c>
      <c r="C159" s="1">
        <f t="shared" si="2"/>
        <v>46.045000000000002</v>
      </c>
      <c r="D159" s="1" t="str">
        <f>IF(表格5[[#This Row],[Close]]&gt;表格5[[#This Row],[10-Day Average]],"Buy",IF(表格5[[#This Row],[Close]]&lt;表格5[[#This Row],[10-Day Average]],"Sell",""))</f>
        <v>Buy</v>
      </c>
      <c r="E159" s="5">
        <f>IF(表格5[[#This Row],[Suggestion]]="Buy",E158-FLOOR(E158/表格5[[#This Row],[Close]],1)*表格5[[#This Row],[Close]],IF(表格5[[#This Row],[Suggestion]]="Sell",E158+F158*表格5[[#This Row],[Close]],E158))</f>
        <v>45.599999999976717</v>
      </c>
      <c r="F159" s="1">
        <f>IF(表格5[[#This Row],[Suggestion]]="Buy",F158+FLOOR(E158/表格5[[#This Row],[Close]],1),IF(表格5[[#This Row],[Suggestion]]="Sell",0,F158))</f>
        <v>2195</v>
      </c>
      <c r="G159" s="9">
        <f>表格5[[#This Row],[Cash]]+表格5[[#This Row],[Stock Held]]*表格5[[#This Row],[Close]]</f>
        <v>101125.34999999998</v>
      </c>
      <c r="H159" s="7">
        <f>(表格5[[#This Row],[Close]]-$B$2)/$B$2</f>
        <v>2.4471635150166725E-2</v>
      </c>
      <c r="I159" s="7">
        <f>(表格5[[#This Row],[Capital]]-$G$2)/$G$2</f>
        <v>1.1253499999999767E-2</v>
      </c>
    </row>
    <row r="160" spans="1:9" x14ac:dyDescent="0.25">
      <c r="A160" s="6">
        <v>38940</v>
      </c>
      <c r="B160" s="1">
        <v>46.35</v>
      </c>
      <c r="C160" s="1">
        <f t="shared" si="2"/>
        <v>46.065000000000012</v>
      </c>
      <c r="D160" s="1" t="str">
        <f>IF(表格5[[#This Row],[Close]]&gt;表格5[[#This Row],[10-Day Average]],"Buy",IF(表格5[[#This Row],[Close]]&lt;表格5[[#This Row],[10-Day Average]],"Sell",""))</f>
        <v>Buy</v>
      </c>
      <c r="E160" s="5">
        <f>IF(表格5[[#This Row],[Suggestion]]="Buy",E159-FLOOR(E159/表格5[[#This Row],[Close]],1)*表格5[[#This Row],[Close]],IF(表格5[[#This Row],[Suggestion]]="Sell",E159+F159*表格5[[#This Row],[Close]],E159))</f>
        <v>45.599999999976717</v>
      </c>
      <c r="F160" s="1">
        <f>IF(表格5[[#This Row],[Suggestion]]="Buy",F159+FLOOR(E159/表格5[[#This Row],[Close]],1),IF(表格5[[#This Row],[Suggestion]]="Sell",0,F159))</f>
        <v>2195</v>
      </c>
      <c r="G160" s="9">
        <f>表格5[[#This Row],[Cash]]+表格5[[#This Row],[Stock Held]]*表格5[[#This Row],[Close]]</f>
        <v>101783.84999999998</v>
      </c>
      <c r="H160" s="7">
        <f>(表格5[[#This Row],[Close]]-$B$2)/$B$2</f>
        <v>3.1145717463848688E-2</v>
      </c>
      <c r="I160" s="7">
        <f>(表格5[[#This Row],[Capital]]-$G$2)/$G$2</f>
        <v>1.7838499999999768E-2</v>
      </c>
    </row>
    <row r="161" spans="1:9" x14ac:dyDescent="0.25">
      <c r="A161" s="6">
        <v>38943</v>
      </c>
      <c r="B161" s="1">
        <v>46.45</v>
      </c>
      <c r="C161" s="1">
        <f t="shared" si="2"/>
        <v>46.100000000000009</v>
      </c>
      <c r="D161" s="1" t="str">
        <f>IF(表格5[[#This Row],[Close]]&gt;表格5[[#This Row],[10-Day Average]],"Buy",IF(表格5[[#This Row],[Close]]&lt;表格5[[#This Row],[10-Day Average]],"Sell",""))</f>
        <v>Buy</v>
      </c>
      <c r="E161" s="5">
        <f>IF(表格5[[#This Row],[Suggestion]]="Buy",E160-FLOOR(E160/表格5[[#This Row],[Close]],1)*表格5[[#This Row],[Close]],IF(表格5[[#This Row],[Suggestion]]="Sell",E160+F160*表格5[[#This Row],[Close]],E160))</f>
        <v>45.599999999976717</v>
      </c>
      <c r="F161" s="1">
        <f>IF(表格5[[#This Row],[Suggestion]]="Buy",F160+FLOOR(E160/表格5[[#This Row],[Close]],1),IF(表格5[[#This Row],[Suggestion]]="Sell",0,F160))</f>
        <v>2195</v>
      </c>
      <c r="G161" s="9">
        <f>表格5[[#This Row],[Cash]]+表格5[[#This Row],[Stock Held]]*表格5[[#This Row],[Close]]</f>
        <v>102003.34999999998</v>
      </c>
      <c r="H161" s="7">
        <f>(表格5[[#This Row],[Close]]-$B$2)/$B$2</f>
        <v>3.3370411568409343E-2</v>
      </c>
      <c r="I161" s="7">
        <f>(表格5[[#This Row],[Capital]]-$G$2)/$G$2</f>
        <v>2.0033499999999767E-2</v>
      </c>
    </row>
    <row r="162" spans="1:9" x14ac:dyDescent="0.25">
      <c r="A162" s="6">
        <v>38944</v>
      </c>
      <c r="B162" s="1">
        <v>46.9</v>
      </c>
      <c r="C162" s="1">
        <f t="shared" si="2"/>
        <v>46.195</v>
      </c>
      <c r="D162" s="1" t="str">
        <f>IF(表格5[[#This Row],[Close]]&gt;表格5[[#This Row],[10-Day Average]],"Buy",IF(表格5[[#This Row],[Close]]&lt;表格5[[#This Row],[10-Day Average]],"Sell",""))</f>
        <v>Buy</v>
      </c>
      <c r="E162" s="5">
        <f>IF(表格5[[#This Row],[Suggestion]]="Buy",E161-FLOOR(E161/表格5[[#This Row],[Close]],1)*表格5[[#This Row],[Close]],IF(表格5[[#This Row],[Suggestion]]="Sell",E161+F161*表格5[[#This Row],[Close]],E161))</f>
        <v>45.599999999976717</v>
      </c>
      <c r="F162" s="1">
        <f>IF(表格5[[#This Row],[Suggestion]]="Buy",F161+FLOOR(E161/表格5[[#This Row],[Close]],1),IF(表格5[[#This Row],[Suggestion]]="Sell",0,F161))</f>
        <v>2195</v>
      </c>
      <c r="G162" s="9">
        <f>表格5[[#This Row],[Cash]]+表格5[[#This Row],[Stock Held]]*表格5[[#This Row],[Close]]</f>
        <v>102991.09999999998</v>
      </c>
      <c r="H162" s="7">
        <f>(表格5[[#This Row],[Close]]-$B$2)/$B$2</f>
        <v>4.3381535038932051E-2</v>
      </c>
      <c r="I162" s="7">
        <f>(表格5[[#This Row],[Capital]]-$G$2)/$G$2</f>
        <v>2.9910999999999768E-2</v>
      </c>
    </row>
    <row r="163" spans="1:9" x14ac:dyDescent="0.25">
      <c r="A163" s="6">
        <v>38945</v>
      </c>
      <c r="B163" s="1">
        <v>47.35</v>
      </c>
      <c r="C163" s="1">
        <f t="shared" si="2"/>
        <v>46.325000000000003</v>
      </c>
      <c r="D163" s="1" t="str">
        <f>IF(表格5[[#This Row],[Close]]&gt;表格5[[#This Row],[10-Day Average]],"Buy",IF(表格5[[#This Row],[Close]]&lt;表格5[[#This Row],[10-Day Average]],"Sell",""))</f>
        <v>Buy</v>
      </c>
      <c r="E163" s="5">
        <f>IF(表格5[[#This Row],[Suggestion]]="Buy",E162-FLOOR(E162/表格5[[#This Row],[Close]],1)*表格5[[#This Row],[Close]],IF(表格5[[#This Row],[Suggestion]]="Sell",E162+F162*表格5[[#This Row],[Close]],E162))</f>
        <v>45.599999999976717</v>
      </c>
      <c r="F163" s="1">
        <f>IF(表格5[[#This Row],[Suggestion]]="Buy",F162+FLOOR(E162/表格5[[#This Row],[Close]],1),IF(表格5[[#This Row],[Suggestion]]="Sell",0,F162))</f>
        <v>2195</v>
      </c>
      <c r="G163" s="9">
        <f>表格5[[#This Row],[Cash]]+表格5[[#This Row],[Stock Held]]*表格5[[#This Row],[Close]]</f>
        <v>103978.84999999998</v>
      </c>
      <c r="H163" s="7">
        <f>(表格5[[#This Row],[Close]]-$B$2)/$B$2</f>
        <v>5.3392658509454918E-2</v>
      </c>
      <c r="I163" s="7">
        <f>(表格5[[#This Row],[Capital]]-$G$2)/$G$2</f>
        <v>3.9788499999999768E-2</v>
      </c>
    </row>
    <row r="164" spans="1:9" x14ac:dyDescent="0.25">
      <c r="A164" s="6">
        <v>38946</v>
      </c>
      <c r="B164" s="1">
        <v>47.8</v>
      </c>
      <c r="C164" s="1">
        <f t="shared" si="2"/>
        <v>46.465000000000003</v>
      </c>
      <c r="D164" s="1" t="str">
        <f>IF(表格5[[#This Row],[Close]]&gt;表格5[[#This Row],[10-Day Average]],"Buy",IF(表格5[[#This Row],[Close]]&lt;表格5[[#This Row],[10-Day Average]],"Sell",""))</f>
        <v>Buy</v>
      </c>
      <c r="E164" s="5">
        <f>IF(表格5[[#This Row],[Suggestion]]="Buy",E163-FLOOR(E163/表格5[[#This Row],[Close]],1)*表格5[[#This Row],[Close]],IF(表格5[[#This Row],[Suggestion]]="Sell",E163+F163*表格5[[#This Row],[Close]],E163))</f>
        <v>45.599999999976717</v>
      </c>
      <c r="F164" s="1">
        <f>IF(表格5[[#This Row],[Suggestion]]="Buy",F163+FLOOR(E163/表格5[[#This Row],[Close]],1),IF(表格5[[#This Row],[Suggestion]]="Sell",0,F163))</f>
        <v>2195</v>
      </c>
      <c r="G164" s="9">
        <f>表格5[[#This Row],[Cash]]+表格5[[#This Row],[Stock Held]]*表格5[[#This Row],[Close]]</f>
        <v>104966.59999999998</v>
      </c>
      <c r="H164" s="7">
        <f>(表格5[[#This Row],[Close]]-$B$2)/$B$2</f>
        <v>6.3403781979977619E-2</v>
      </c>
      <c r="I164" s="7">
        <f>(表格5[[#This Row],[Capital]]-$G$2)/$G$2</f>
        <v>4.9665999999999766E-2</v>
      </c>
    </row>
    <row r="165" spans="1:9" x14ac:dyDescent="0.25">
      <c r="A165" s="6">
        <v>38947</v>
      </c>
      <c r="B165" s="1">
        <v>47.9</v>
      </c>
      <c r="C165" s="1">
        <f t="shared" si="2"/>
        <v>46.660000000000004</v>
      </c>
      <c r="D165" s="1" t="str">
        <f>IF(表格5[[#This Row],[Close]]&gt;表格5[[#This Row],[10-Day Average]],"Buy",IF(表格5[[#This Row],[Close]]&lt;表格5[[#This Row],[10-Day Average]],"Sell",""))</f>
        <v>Buy</v>
      </c>
      <c r="E165" s="5">
        <f>IF(表格5[[#This Row],[Suggestion]]="Buy",E164-FLOOR(E164/表格5[[#This Row],[Close]],1)*表格5[[#This Row],[Close]],IF(表格5[[#This Row],[Suggestion]]="Sell",E164+F164*表格5[[#This Row],[Close]],E164))</f>
        <v>45.599999999976717</v>
      </c>
      <c r="F165" s="1">
        <f>IF(表格5[[#This Row],[Suggestion]]="Buy",F164+FLOOR(E164/表格5[[#This Row],[Close]],1),IF(表格5[[#This Row],[Suggestion]]="Sell",0,F164))</f>
        <v>2195</v>
      </c>
      <c r="G165" s="9">
        <f>表格5[[#This Row],[Cash]]+表格5[[#This Row],[Stock Held]]*表格5[[#This Row],[Close]]</f>
        <v>105186.09999999998</v>
      </c>
      <c r="H165" s="7">
        <f>(表格5[[#This Row],[Close]]-$B$2)/$B$2</f>
        <v>6.562847608453827E-2</v>
      </c>
      <c r="I165" s="7">
        <f>(表格5[[#This Row],[Capital]]-$G$2)/$G$2</f>
        <v>5.1860999999999768E-2</v>
      </c>
    </row>
    <row r="166" spans="1:9" x14ac:dyDescent="0.25">
      <c r="A166" s="6">
        <v>38950</v>
      </c>
      <c r="B166" s="1">
        <v>47.55</v>
      </c>
      <c r="C166" s="1">
        <f t="shared" si="2"/>
        <v>46.835000000000001</v>
      </c>
      <c r="D166" s="1" t="str">
        <f>IF(表格5[[#This Row],[Close]]&gt;表格5[[#This Row],[10-Day Average]],"Buy",IF(表格5[[#This Row],[Close]]&lt;表格5[[#This Row],[10-Day Average]],"Sell",""))</f>
        <v>Buy</v>
      </c>
      <c r="E166" s="5">
        <f>IF(表格5[[#This Row],[Suggestion]]="Buy",E165-FLOOR(E165/表格5[[#This Row],[Close]],1)*表格5[[#This Row],[Close]],IF(表格5[[#This Row],[Suggestion]]="Sell",E165+F165*表格5[[#This Row],[Close]],E165))</f>
        <v>45.599999999976717</v>
      </c>
      <c r="F166" s="1">
        <f>IF(表格5[[#This Row],[Suggestion]]="Buy",F165+FLOOR(E165/表格5[[#This Row],[Close]],1),IF(表格5[[#This Row],[Suggestion]]="Sell",0,F165))</f>
        <v>2195</v>
      </c>
      <c r="G166" s="9">
        <f>表格5[[#This Row],[Cash]]+表格5[[#This Row],[Stock Held]]*表格5[[#This Row],[Close]]</f>
        <v>104417.84999999998</v>
      </c>
      <c r="H166" s="7">
        <f>(表格5[[#This Row],[Close]]-$B$2)/$B$2</f>
        <v>5.7842046718576068E-2</v>
      </c>
      <c r="I166" s="7">
        <f>(表格5[[#This Row],[Capital]]-$G$2)/$G$2</f>
        <v>4.4178499999999767E-2</v>
      </c>
    </row>
    <row r="167" spans="1:9" x14ac:dyDescent="0.25">
      <c r="A167" s="6">
        <v>38951</v>
      </c>
      <c r="B167" s="1">
        <v>47.85</v>
      </c>
      <c r="C167" s="1">
        <f t="shared" si="2"/>
        <v>47.06</v>
      </c>
      <c r="D167" s="1" t="str">
        <f>IF(表格5[[#This Row],[Close]]&gt;表格5[[#This Row],[10-Day Average]],"Buy",IF(表格5[[#This Row],[Close]]&lt;表格5[[#This Row],[10-Day Average]],"Sell",""))</f>
        <v>Buy</v>
      </c>
      <c r="E167" s="5">
        <f>IF(表格5[[#This Row],[Suggestion]]="Buy",E166-FLOOR(E166/表格5[[#This Row],[Close]],1)*表格5[[#This Row],[Close]],IF(表格5[[#This Row],[Suggestion]]="Sell",E166+F166*表格5[[#This Row],[Close]],E166))</f>
        <v>45.599999999976717</v>
      </c>
      <c r="F167" s="1">
        <f>IF(表格5[[#This Row],[Suggestion]]="Buy",F166+FLOOR(E166/表格5[[#This Row],[Close]],1),IF(表格5[[#This Row],[Suggestion]]="Sell",0,F166))</f>
        <v>2195</v>
      </c>
      <c r="G167" s="9">
        <f>表格5[[#This Row],[Cash]]+表格5[[#This Row],[Stock Held]]*表格5[[#This Row],[Close]]</f>
        <v>105076.34999999998</v>
      </c>
      <c r="H167" s="7">
        <f>(表格5[[#This Row],[Close]]-$B$2)/$B$2</f>
        <v>6.4516129032258035E-2</v>
      </c>
      <c r="I167" s="7">
        <f>(表格5[[#This Row],[Capital]]-$G$2)/$G$2</f>
        <v>5.0763499999999767E-2</v>
      </c>
    </row>
    <row r="168" spans="1:9" x14ac:dyDescent="0.25">
      <c r="A168" s="6">
        <v>38952</v>
      </c>
      <c r="B168" s="1">
        <v>47.9</v>
      </c>
      <c r="C168" s="1">
        <f t="shared" si="2"/>
        <v>47.21</v>
      </c>
      <c r="D168" s="1" t="str">
        <f>IF(表格5[[#This Row],[Close]]&gt;表格5[[#This Row],[10-Day Average]],"Buy",IF(表格5[[#This Row],[Close]]&lt;表格5[[#This Row],[10-Day Average]],"Sell",""))</f>
        <v>Buy</v>
      </c>
      <c r="E168" s="5">
        <f>IF(表格5[[#This Row],[Suggestion]]="Buy",E167-FLOOR(E167/表格5[[#This Row],[Close]],1)*表格5[[#This Row],[Close]],IF(表格5[[#This Row],[Suggestion]]="Sell",E167+F167*表格5[[#This Row],[Close]],E167))</f>
        <v>45.599999999976717</v>
      </c>
      <c r="F168" s="1">
        <f>IF(表格5[[#This Row],[Suggestion]]="Buy",F167+FLOOR(E167/表格5[[#This Row],[Close]],1),IF(表格5[[#This Row],[Suggestion]]="Sell",0,F167))</f>
        <v>2195</v>
      </c>
      <c r="G168" s="9">
        <f>表格5[[#This Row],[Cash]]+表格5[[#This Row],[Stock Held]]*表格5[[#This Row],[Close]]</f>
        <v>105186.09999999998</v>
      </c>
      <c r="H168" s="7">
        <f>(表格5[[#This Row],[Close]]-$B$2)/$B$2</f>
        <v>6.562847608453827E-2</v>
      </c>
      <c r="I168" s="7">
        <f>(表格5[[#This Row],[Capital]]-$G$2)/$G$2</f>
        <v>5.1860999999999768E-2</v>
      </c>
    </row>
    <row r="169" spans="1:9" x14ac:dyDescent="0.25">
      <c r="A169" s="6">
        <v>38953</v>
      </c>
      <c r="B169" s="1">
        <v>48.1</v>
      </c>
      <c r="C169" s="1">
        <f t="shared" si="2"/>
        <v>47.415000000000006</v>
      </c>
      <c r="D169" s="1" t="str">
        <f>IF(表格5[[#This Row],[Close]]&gt;表格5[[#This Row],[10-Day Average]],"Buy",IF(表格5[[#This Row],[Close]]&lt;表格5[[#This Row],[10-Day Average]],"Sell",""))</f>
        <v>Buy</v>
      </c>
      <c r="E169" s="5">
        <f>IF(表格5[[#This Row],[Suggestion]]="Buy",E168-FLOOR(E168/表格5[[#This Row],[Close]],1)*表格5[[#This Row],[Close]],IF(表格5[[#This Row],[Suggestion]]="Sell",E168+F168*表格5[[#This Row],[Close]],E168))</f>
        <v>45.599999999976717</v>
      </c>
      <c r="F169" s="1">
        <f>IF(表格5[[#This Row],[Suggestion]]="Buy",F168+FLOOR(E168/表格5[[#This Row],[Close]],1),IF(表格5[[#This Row],[Suggestion]]="Sell",0,F168))</f>
        <v>2195</v>
      </c>
      <c r="G169" s="9">
        <f>表格5[[#This Row],[Cash]]+表格5[[#This Row],[Stock Held]]*表格5[[#This Row],[Close]]</f>
        <v>105625.09999999998</v>
      </c>
      <c r="H169" s="7">
        <f>(表格5[[#This Row],[Close]]-$B$2)/$B$2</f>
        <v>7.0077864293659586E-2</v>
      </c>
      <c r="I169" s="7">
        <f>(表格5[[#This Row],[Capital]]-$G$2)/$G$2</f>
        <v>5.6250999999999766E-2</v>
      </c>
    </row>
    <row r="170" spans="1:9" x14ac:dyDescent="0.25">
      <c r="A170" s="6">
        <v>38954</v>
      </c>
      <c r="B170" s="1">
        <v>48</v>
      </c>
      <c r="C170" s="1">
        <f t="shared" si="2"/>
        <v>47.58</v>
      </c>
      <c r="D170" s="1" t="str">
        <f>IF(表格5[[#This Row],[Close]]&gt;表格5[[#This Row],[10-Day Average]],"Buy",IF(表格5[[#This Row],[Close]]&lt;表格5[[#This Row],[10-Day Average]],"Sell",""))</f>
        <v>Buy</v>
      </c>
      <c r="E170" s="5">
        <f>IF(表格5[[#This Row],[Suggestion]]="Buy",E169-FLOOR(E169/表格5[[#This Row],[Close]],1)*表格5[[#This Row],[Close]],IF(表格5[[#This Row],[Suggestion]]="Sell",E169+F169*表格5[[#This Row],[Close]],E169))</f>
        <v>45.599999999976717</v>
      </c>
      <c r="F170" s="1">
        <f>IF(表格5[[#This Row],[Suggestion]]="Buy",F169+FLOOR(E169/表格5[[#This Row],[Close]],1),IF(表格5[[#This Row],[Suggestion]]="Sell",0,F169))</f>
        <v>2195</v>
      </c>
      <c r="G170" s="9">
        <f>表格5[[#This Row],[Cash]]+表格5[[#This Row],[Stock Held]]*表格5[[#This Row],[Close]]</f>
        <v>105405.59999999998</v>
      </c>
      <c r="H170" s="7">
        <f>(表格5[[#This Row],[Close]]-$B$2)/$B$2</f>
        <v>6.7853170189098935E-2</v>
      </c>
      <c r="I170" s="7">
        <f>(表格5[[#This Row],[Capital]]-$G$2)/$G$2</f>
        <v>5.4055999999999764E-2</v>
      </c>
    </row>
    <row r="171" spans="1:9" x14ac:dyDescent="0.25">
      <c r="A171" s="6">
        <v>38957</v>
      </c>
      <c r="B171" s="1">
        <v>47.6</v>
      </c>
      <c r="C171" s="1">
        <f t="shared" si="2"/>
        <v>47.695000000000007</v>
      </c>
      <c r="D171" s="1" t="str">
        <f>IF(表格5[[#This Row],[Close]]&gt;表格5[[#This Row],[10-Day Average]],"Buy",IF(表格5[[#This Row],[Close]]&lt;表格5[[#This Row],[10-Day Average]],"Sell",""))</f>
        <v>Sell</v>
      </c>
      <c r="E171" s="5">
        <f>IF(表格5[[#This Row],[Suggestion]]="Buy",E170-FLOOR(E170/表格5[[#This Row],[Close]],1)*表格5[[#This Row],[Close]],IF(表格5[[#This Row],[Suggestion]]="Sell",E170+F170*表格5[[#This Row],[Close]],E170))</f>
        <v>104527.59999999998</v>
      </c>
      <c r="F171" s="1">
        <f>IF(表格5[[#This Row],[Suggestion]]="Buy",F170+FLOOR(E170/表格5[[#This Row],[Close]],1),IF(表格5[[#This Row],[Suggestion]]="Sell",0,F170))</f>
        <v>0</v>
      </c>
      <c r="G171" s="9">
        <f>表格5[[#This Row],[Cash]]+表格5[[#This Row],[Stock Held]]*表格5[[#This Row],[Close]]</f>
        <v>104527.59999999998</v>
      </c>
      <c r="H171" s="7">
        <f>(表格5[[#This Row],[Close]]-$B$2)/$B$2</f>
        <v>5.895439377085647E-2</v>
      </c>
      <c r="I171" s="7">
        <f>(表格5[[#This Row],[Capital]]-$G$2)/$G$2</f>
        <v>4.5275999999999768E-2</v>
      </c>
    </row>
    <row r="172" spans="1:9" x14ac:dyDescent="0.25">
      <c r="A172" s="6">
        <v>38958</v>
      </c>
      <c r="B172" s="1">
        <v>47.9</v>
      </c>
      <c r="C172" s="1">
        <f t="shared" si="2"/>
        <v>47.795000000000002</v>
      </c>
      <c r="D172" s="1" t="str">
        <f>IF(表格5[[#This Row],[Close]]&gt;表格5[[#This Row],[10-Day Average]],"Buy",IF(表格5[[#This Row],[Close]]&lt;表格5[[#This Row],[10-Day Average]],"Sell",""))</f>
        <v>Buy</v>
      </c>
      <c r="E172" s="5">
        <f>IF(表格5[[#This Row],[Suggestion]]="Buy",E171-FLOOR(E171/表格5[[#This Row],[Close]],1)*表格5[[#This Row],[Close]],IF(表格5[[#This Row],[Suggestion]]="Sell",E171+F171*表格5[[#This Row],[Close]],E171))</f>
        <v>9.7999999999738066</v>
      </c>
      <c r="F172" s="1">
        <f>IF(表格5[[#This Row],[Suggestion]]="Buy",F171+FLOOR(E171/表格5[[#This Row],[Close]],1),IF(表格5[[#This Row],[Suggestion]]="Sell",0,F171))</f>
        <v>2182</v>
      </c>
      <c r="G172" s="9">
        <f>表格5[[#This Row],[Cash]]+表格5[[#This Row],[Stock Held]]*表格5[[#This Row],[Close]]</f>
        <v>104527.59999999998</v>
      </c>
      <c r="H172" s="7">
        <f>(表格5[[#This Row],[Close]]-$B$2)/$B$2</f>
        <v>6.562847608453827E-2</v>
      </c>
      <c r="I172" s="7">
        <f>(表格5[[#This Row],[Capital]]-$G$2)/$G$2</f>
        <v>4.5275999999999768E-2</v>
      </c>
    </row>
    <row r="173" spans="1:9" x14ac:dyDescent="0.25">
      <c r="A173" s="6">
        <v>38959</v>
      </c>
      <c r="B173" s="1">
        <v>48.95</v>
      </c>
      <c r="C173" s="1">
        <f t="shared" si="2"/>
        <v>47.954999999999998</v>
      </c>
      <c r="D173" s="1" t="str">
        <f>IF(表格5[[#This Row],[Close]]&gt;表格5[[#This Row],[10-Day Average]],"Buy",IF(表格5[[#This Row],[Close]]&lt;表格5[[#This Row],[10-Day Average]],"Sell",""))</f>
        <v>Buy</v>
      </c>
      <c r="E173" s="5">
        <f>IF(表格5[[#This Row],[Suggestion]]="Buy",E172-FLOOR(E172/表格5[[#This Row],[Close]],1)*表格5[[#This Row],[Close]],IF(表格5[[#This Row],[Suggestion]]="Sell",E172+F172*表格5[[#This Row],[Close]],E172))</f>
        <v>9.7999999999738066</v>
      </c>
      <c r="F173" s="1">
        <f>IF(表格5[[#This Row],[Suggestion]]="Buy",F172+FLOOR(E172/表格5[[#This Row],[Close]],1),IF(表格5[[#This Row],[Suggestion]]="Sell",0,F172))</f>
        <v>2182</v>
      </c>
      <c r="G173" s="9">
        <f>表格5[[#This Row],[Cash]]+表格5[[#This Row],[Stock Held]]*表格5[[#This Row],[Close]]</f>
        <v>106818.69999999998</v>
      </c>
      <c r="H173" s="7">
        <f>(表格5[[#This Row],[Close]]-$B$2)/$B$2</f>
        <v>8.8987764182424905E-2</v>
      </c>
      <c r="I173" s="7">
        <f>(表格5[[#This Row],[Capital]]-$G$2)/$G$2</f>
        <v>6.8186999999999831E-2</v>
      </c>
    </row>
    <row r="174" spans="1:9" x14ac:dyDescent="0.25">
      <c r="A174" s="6">
        <v>38960</v>
      </c>
      <c r="B174" s="1">
        <v>49.2</v>
      </c>
      <c r="C174" s="1">
        <f t="shared" si="2"/>
        <v>48.094999999999992</v>
      </c>
      <c r="D174" s="1" t="str">
        <f>IF(表格5[[#This Row],[Close]]&gt;表格5[[#This Row],[10-Day Average]],"Buy",IF(表格5[[#This Row],[Close]]&lt;表格5[[#This Row],[10-Day Average]],"Sell",""))</f>
        <v>Buy</v>
      </c>
      <c r="E174" s="5">
        <f>IF(表格5[[#This Row],[Suggestion]]="Buy",E173-FLOOR(E173/表格5[[#This Row],[Close]],1)*表格5[[#This Row],[Close]],IF(表格5[[#This Row],[Suggestion]]="Sell",E173+F173*表格5[[#This Row],[Close]],E173))</f>
        <v>9.7999999999738066</v>
      </c>
      <c r="F174" s="1">
        <f>IF(表格5[[#This Row],[Suggestion]]="Buy",F173+FLOOR(E173/表格5[[#This Row],[Close]],1),IF(表格5[[#This Row],[Suggestion]]="Sell",0,F173))</f>
        <v>2182</v>
      </c>
      <c r="G174" s="9">
        <f>表格5[[#This Row],[Cash]]+表格5[[#This Row],[Stock Held]]*表格5[[#This Row],[Close]]</f>
        <v>107364.19999999998</v>
      </c>
      <c r="H174" s="7">
        <f>(表格5[[#This Row],[Close]]-$B$2)/$B$2</f>
        <v>9.4549499443826471E-2</v>
      </c>
      <c r="I174" s="7">
        <f>(表格5[[#This Row],[Capital]]-$G$2)/$G$2</f>
        <v>7.3641999999999819E-2</v>
      </c>
    </row>
    <row r="175" spans="1:9" x14ac:dyDescent="0.25">
      <c r="A175" s="6">
        <v>38961</v>
      </c>
      <c r="B175" s="1">
        <v>49.7</v>
      </c>
      <c r="C175" s="1">
        <f t="shared" si="2"/>
        <v>48.274999999999991</v>
      </c>
      <c r="D175" s="1" t="str">
        <f>IF(表格5[[#This Row],[Close]]&gt;表格5[[#This Row],[10-Day Average]],"Buy",IF(表格5[[#This Row],[Close]]&lt;表格5[[#This Row],[10-Day Average]],"Sell",""))</f>
        <v>Buy</v>
      </c>
      <c r="E175" s="5">
        <f>IF(表格5[[#This Row],[Suggestion]]="Buy",E174-FLOOR(E174/表格5[[#This Row],[Close]],1)*表格5[[#This Row],[Close]],IF(表格5[[#This Row],[Suggestion]]="Sell",E174+F174*表格5[[#This Row],[Close]],E174))</f>
        <v>9.7999999999738066</v>
      </c>
      <c r="F175" s="1">
        <f>IF(表格5[[#This Row],[Suggestion]]="Buy",F174+FLOOR(E174/表格5[[#This Row],[Close]],1),IF(表格5[[#This Row],[Suggestion]]="Sell",0,F174))</f>
        <v>2182</v>
      </c>
      <c r="G175" s="9">
        <f>表格5[[#This Row],[Cash]]+表格5[[#This Row],[Stock Held]]*表格5[[#This Row],[Close]]</f>
        <v>108455.19999999998</v>
      </c>
      <c r="H175" s="7">
        <f>(表格5[[#This Row],[Close]]-$B$2)/$B$2</f>
        <v>0.10567296996662959</v>
      </c>
      <c r="I175" s="7">
        <f>(表格5[[#This Row],[Capital]]-$G$2)/$G$2</f>
        <v>8.4551999999999822E-2</v>
      </c>
    </row>
    <row r="176" spans="1:9" x14ac:dyDescent="0.25">
      <c r="A176" s="6">
        <v>38964</v>
      </c>
      <c r="B176" s="1">
        <v>50.2</v>
      </c>
      <c r="C176" s="1">
        <f t="shared" si="2"/>
        <v>48.539999999999992</v>
      </c>
      <c r="D176" s="1" t="str">
        <f>IF(表格5[[#This Row],[Close]]&gt;表格5[[#This Row],[10-Day Average]],"Buy",IF(表格5[[#This Row],[Close]]&lt;表格5[[#This Row],[10-Day Average]],"Sell",""))</f>
        <v>Buy</v>
      </c>
      <c r="E176" s="5">
        <f>IF(表格5[[#This Row],[Suggestion]]="Buy",E175-FLOOR(E175/表格5[[#This Row],[Close]],1)*表格5[[#This Row],[Close]],IF(表格5[[#This Row],[Suggestion]]="Sell",E175+F175*表格5[[#This Row],[Close]],E175))</f>
        <v>9.7999999999738066</v>
      </c>
      <c r="F176" s="1">
        <f>IF(表格5[[#This Row],[Suggestion]]="Buy",F175+FLOOR(E175/表格5[[#This Row],[Close]],1),IF(表格5[[#This Row],[Suggestion]]="Sell",0,F175))</f>
        <v>2182</v>
      </c>
      <c r="G176" s="9">
        <f>表格5[[#This Row],[Cash]]+表格5[[#This Row],[Stock Held]]*表格5[[#This Row],[Close]]</f>
        <v>109546.19999999998</v>
      </c>
      <c r="H176" s="7">
        <f>(表格5[[#This Row],[Close]]-$B$2)/$B$2</f>
        <v>0.11679644048943269</v>
      </c>
      <c r="I176" s="7">
        <f>(表格5[[#This Row],[Capital]]-$G$2)/$G$2</f>
        <v>9.5461999999999825E-2</v>
      </c>
    </row>
    <row r="177" spans="1:9" x14ac:dyDescent="0.25">
      <c r="A177" s="6">
        <v>38965</v>
      </c>
      <c r="B177" s="1">
        <v>50.4</v>
      </c>
      <c r="C177" s="1">
        <f t="shared" si="2"/>
        <v>48.794999999999995</v>
      </c>
      <c r="D177" s="1" t="str">
        <f>IF(表格5[[#This Row],[Close]]&gt;表格5[[#This Row],[10-Day Average]],"Buy",IF(表格5[[#This Row],[Close]]&lt;表格5[[#This Row],[10-Day Average]],"Sell",""))</f>
        <v>Buy</v>
      </c>
      <c r="E177" s="5">
        <f>IF(表格5[[#This Row],[Suggestion]]="Buy",E176-FLOOR(E176/表格5[[#This Row],[Close]],1)*表格5[[#This Row],[Close]],IF(表格5[[#This Row],[Suggestion]]="Sell",E176+F176*表格5[[#This Row],[Close]],E176))</f>
        <v>9.7999999999738066</v>
      </c>
      <c r="F177" s="1">
        <f>IF(表格5[[#This Row],[Suggestion]]="Buy",F176+FLOOR(E176/表格5[[#This Row],[Close]],1),IF(表格5[[#This Row],[Suggestion]]="Sell",0,F176))</f>
        <v>2182</v>
      </c>
      <c r="G177" s="9">
        <f>表格5[[#This Row],[Cash]]+表格5[[#This Row],[Stock Held]]*表格5[[#This Row],[Close]]</f>
        <v>109982.59999999998</v>
      </c>
      <c r="H177" s="7">
        <f>(表格5[[#This Row],[Close]]-$B$2)/$B$2</f>
        <v>0.12124582869855384</v>
      </c>
      <c r="I177" s="7">
        <f>(表格5[[#This Row],[Capital]]-$G$2)/$G$2</f>
        <v>9.9825999999999762E-2</v>
      </c>
    </row>
    <row r="178" spans="1:9" x14ac:dyDescent="0.25">
      <c r="A178" s="6">
        <v>38966</v>
      </c>
      <c r="B178" s="1">
        <v>49.65</v>
      </c>
      <c r="C178" s="1">
        <f t="shared" si="2"/>
        <v>48.969999999999992</v>
      </c>
      <c r="D178" s="1" t="str">
        <f>IF(表格5[[#This Row],[Close]]&gt;表格5[[#This Row],[10-Day Average]],"Buy",IF(表格5[[#This Row],[Close]]&lt;表格5[[#This Row],[10-Day Average]],"Sell",""))</f>
        <v>Buy</v>
      </c>
      <c r="E178" s="5">
        <f>IF(表格5[[#This Row],[Suggestion]]="Buy",E177-FLOOR(E177/表格5[[#This Row],[Close]],1)*表格5[[#This Row],[Close]],IF(表格5[[#This Row],[Suggestion]]="Sell",E177+F177*表格5[[#This Row],[Close]],E177))</f>
        <v>9.7999999999738066</v>
      </c>
      <c r="F178" s="1">
        <f>IF(表格5[[#This Row],[Suggestion]]="Buy",F177+FLOOR(E177/表格5[[#This Row],[Close]],1),IF(表格5[[#This Row],[Suggestion]]="Sell",0,F177))</f>
        <v>2182</v>
      </c>
      <c r="G178" s="9">
        <f>表格5[[#This Row],[Cash]]+表格5[[#This Row],[Stock Held]]*表格5[[#This Row],[Close]]</f>
        <v>108346.09999999998</v>
      </c>
      <c r="H178" s="7">
        <f>(表格5[[#This Row],[Close]]-$B$2)/$B$2</f>
        <v>0.10456062291434917</v>
      </c>
      <c r="I178" s="7">
        <f>(表格5[[#This Row],[Capital]]-$G$2)/$G$2</f>
        <v>8.3460999999999771E-2</v>
      </c>
    </row>
    <row r="179" spans="1:9" x14ac:dyDescent="0.25">
      <c r="A179" s="6">
        <v>38967</v>
      </c>
      <c r="B179" s="1">
        <v>49.05</v>
      </c>
      <c r="C179" s="1">
        <f t="shared" si="2"/>
        <v>49.064999999999991</v>
      </c>
      <c r="D179" s="1" t="str">
        <f>IF(表格5[[#This Row],[Close]]&gt;表格5[[#This Row],[10-Day Average]],"Buy",IF(表格5[[#This Row],[Close]]&lt;表格5[[#This Row],[10-Day Average]],"Sell",""))</f>
        <v>Sell</v>
      </c>
      <c r="E179" s="5">
        <f>IF(表格5[[#This Row],[Suggestion]]="Buy",E178-FLOOR(E178/表格5[[#This Row],[Close]],1)*表格5[[#This Row],[Close]],IF(表格5[[#This Row],[Suggestion]]="Sell",E178+F178*表格5[[#This Row],[Close]],E178))</f>
        <v>107036.89999999997</v>
      </c>
      <c r="F179" s="1">
        <f>IF(表格5[[#This Row],[Suggestion]]="Buy",F178+FLOOR(E178/表格5[[#This Row],[Close]],1),IF(表格5[[#This Row],[Suggestion]]="Sell",0,F178))</f>
        <v>0</v>
      </c>
      <c r="G179" s="9">
        <f>表格5[[#This Row],[Cash]]+表格5[[#This Row],[Stock Held]]*表格5[[#This Row],[Close]]</f>
        <v>107036.89999999997</v>
      </c>
      <c r="H179" s="7">
        <f>(表格5[[#This Row],[Close]]-$B$2)/$B$2</f>
        <v>9.1212458286985404E-2</v>
      </c>
      <c r="I179" s="7">
        <f>(表格5[[#This Row],[Capital]]-$G$2)/$G$2</f>
        <v>7.0368999999999654E-2</v>
      </c>
    </row>
    <row r="180" spans="1:9" x14ac:dyDescent="0.25">
      <c r="A180" s="6">
        <v>38968</v>
      </c>
      <c r="B180" s="1">
        <v>49.55</v>
      </c>
      <c r="C180" s="1">
        <f t="shared" si="2"/>
        <v>49.219999999999992</v>
      </c>
      <c r="D180" s="1" t="str">
        <f>IF(表格5[[#This Row],[Close]]&gt;表格5[[#This Row],[10-Day Average]],"Buy",IF(表格5[[#This Row],[Close]]&lt;表格5[[#This Row],[10-Day Average]],"Sell",""))</f>
        <v>Buy</v>
      </c>
      <c r="E180" s="5">
        <f>IF(表格5[[#This Row],[Suggestion]]="Buy",E179-FLOOR(E179/表格5[[#This Row],[Close]],1)*表格5[[#This Row],[Close]],IF(表格5[[#This Row],[Suggestion]]="Sell",E179+F179*表格5[[#This Row],[Close]],E179))</f>
        <v>8.8999999999650754</v>
      </c>
      <c r="F180" s="1">
        <f>IF(表格5[[#This Row],[Suggestion]]="Buy",F179+FLOOR(E179/表格5[[#This Row],[Close]],1),IF(表格5[[#This Row],[Suggestion]]="Sell",0,F179))</f>
        <v>2160</v>
      </c>
      <c r="G180" s="9">
        <f>表格5[[#This Row],[Cash]]+表格5[[#This Row],[Stock Held]]*表格5[[#This Row],[Close]]</f>
        <v>107036.89999999997</v>
      </c>
      <c r="H180" s="7">
        <f>(表格5[[#This Row],[Close]]-$B$2)/$B$2</f>
        <v>0.10233592880978852</v>
      </c>
      <c r="I180" s="7">
        <f>(表格5[[#This Row],[Capital]]-$G$2)/$G$2</f>
        <v>7.0368999999999654E-2</v>
      </c>
    </row>
    <row r="181" spans="1:9" x14ac:dyDescent="0.25">
      <c r="A181" s="6">
        <v>38971</v>
      </c>
      <c r="B181" s="1">
        <v>48.55</v>
      </c>
      <c r="C181" s="1">
        <f t="shared" si="2"/>
        <v>49.314999999999998</v>
      </c>
      <c r="D181" s="1" t="str">
        <f>IF(表格5[[#This Row],[Close]]&gt;表格5[[#This Row],[10-Day Average]],"Buy",IF(表格5[[#This Row],[Close]]&lt;表格5[[#This Row],[10-Day Average]],"Sell",""))</f>
        <v>Sell</v>
      </c>
      <c r="E181" s="5">
        <f>IF(表格5[[#This Row],[Suggestion]]="Buy",E180-FLOOR(E180/表格5[[#This Row],[Close]],1)*表格5[[#This Row],[Close]],IF(表格5[[#This Row],[Suggestion]]="Sell",E180+F180*表格5[[#This Row],[Close]],E180))</f>
        <v>104876.89999999997</v>
      </c>
      <c r="F181" s="1">
        <f>IF(表格5[[#This Row],[Suggestion]]="Buy",F180+FLOOR(E180/表格5[[#This Row],[Close]],1),IF(表格5[[#This Row],[Suggestion]]="Sell",0,F180))</f>
        <v>0</v>
      </c>
      <c r="G181" s="9">
        <f>表格5[[#This Row],[Cash]]+表格5[[#This Row],[Stock Held]]*表格5[[#This Row],[Close]]</f>
        <v>104876.89999999997</v>
      </c>
      <c r="H181" s="7">
        <f>(表格5[[#This Row],[Close]]-$B$2)/$B$2</f>
        <v>8.0088987764182287E-2</v>
      </c>
      <c r="I181" s="7">
        <f>(表格5[[#This Row],[Capital]]-$G$2)/$G$2</f>
        <v>4.8768999999999653E-2</v>
      </c>
    </row>
    <row r="182" spans="1:9" x14ac:dyDescent="0.25">
      <c r="A182" s="6">
        <v>38972</v>
      </c>
      <c r="B182" s="1">
        <v>48.5</v>
      </c>
      <c r="C182" s="1">
        <f t="shared" si="2"/>
        <v>49.375000000000007</v>
      </c>
      <c r="D182" s="1" t="str">
        <f>IF(表格5[[#This Row],[Close]]&gt;表格5[[#This Row],[10-Day Average]],"Buy",IF(表格5[[#This Row],[Close]]&lt;表格5[[#This Row],[10-Day Average]],"Sell",""))</f>
        <v>Sell</v>
      </c>
      <c r="E182" s="5">
        <f>IF(表格5[[#This Row],[Suggestion]]="Buy",E181-FLOOR(E181/表格5[[#This Row],[Close]],1)*表格5[[#This Row],[Close]],IF(表格5[[#This Row],[Suggestion]]="Sell",E181+F181*表格5[[#This Row],[Close]],E181))</f>
        <v>104876.89999999997</v>
      </c>
      <c r="F182" s="1">
        <f>IF(表格5[[#This Row],[Suggestion]]="Buy",F181+FLOOR(E181/表格5[[#This Row],[Close]],1),IF(表格5[[#This Row],[Suggestion]]="Sell",0,F181))</f>
        <v>0</v>
      </c>
      <c r="G182" s="9">
        <f>表格5[[#This Row],[Cash]]+表格5[[#This Row],[Stock Held]]*表格5[[#This Row],[Close]]</f>
        <v>104876.89999999997</v>
      </c>
      <c r="H182" s="7">
        <f>(表格5[[#This Row],[Close]]-$B$2)/$B$2</f>
        <v>7.8976640711902052E-2</v>
      </c>
      <c r="I182" s="7">
        <f>(表格5[[#This Row],[Capital]]-$G$2)/$G$2</f>
        <v>4.8768999999999653E-2</v>
      </c>
    </row>
    <row r="183" spans="1:9" x14ac:dyDescent="0.25">
      <c r="A183" s="6">
        <v>38973</v>
      </c>
      <c r="B183" s="1">
        <v>49.05</v>
      </c>
      <c r="C183" s="1">
        <f t="shared" si="2"/>
        <v>49.385000000000005</v>
      </c>
      <c r="D183" s="1" t="str">
        <f>IF(表格5[[#This Row],[Close]]&gt;表格5[[#This Row],[10-Day Average]],"Buy",IF(表格5[[#This Row],[Close]]&lt;表格5[[#This Row],[10-Day Average]],"Sell",""))</f>
        <v>Sell</v>
      </c>
      <c r="E183" s="5">
        <f>IF(表格5[[#This Row],[Suggestion]]="Buy",E182-FLOOR(E182/表格5[[#This Row],[Close]],1)*表格5[[#This Row],[Close]],IF(表格5[[#This Row],[Suggestion]]="Sell",E182+F182*表格5[[#This Row],[Close]],E182))</f>
        <v>104876.89999999997</v>
      </c>
      <c r="F183" s="1">
        <f>IF(表格5[[#This Row],[Suggestion]]="Buy",F182+FLOOR(E182/表格5[[#This Row],[Close]],1),IF(表格5[[#This Row],[Suggestion]]="Sell",0,F182))</f>
        <v>0</v>
      </c>
      <c r="G183" s="9">
        <f>表格5[[#This Row],[Cash]]+表格5[[#This Row],[Stock Held]]*表格5[[#This Row],[Close]]</f>
        <v>104876.89999999997</v>
      </c>
      <c r="H183" s="7">
        <f>(表格5[[#This Row],[Close]]-$B$2)/$B$2</f>
        <v>9.1212458286985404E-2</v>
      </c>
      <c r="I183" s="7">
        <f>(表格5[[#This Row],[Capital]]-$G$2)/$G$2</f>
        <v>4.8768999999999653E-2</v>
      </c>
    </row>
    <row r="184" spans="1:9" x14ac:dyDescent="0.25">
      <c r="A184" s="6">
        <v>38974</v>
      </c>
      <c r="B184" s="1">
        <v>48.9</v>
      </c>
      <c r="C184" s="1">
        <f t="shared" si="2"/>
        <v>49.355000000000004</v>
      </c>
      <c r="D184" s="1" t="str">
        <f>IF(表格5[[#This Row],[Close]]&gt;表格5[[#This Row],[10-Day Average]],"Buy",IF(表格5[[#This Row],[Close]]&lt;表格5[[#This Row],[10-Day Average]],"Sell",""))</f>
        <v>Sell</v>
      </c>
      <c r="E184" s="5">
        <f>IF(表格5[[#This Row],[Suggestion]]="Buy",E183-FLOOR(E183/表格5[[#This Row],[Close]],1)*表格5[[#This Row],[Close]],IF(表格5[[#This Row],[Suggestion]]="Sell",E183+F183*表格5[[#This Row],[Close]],E183))</f>
        <v>104876.89999999997</v>
      </c>
      <c r="F184" s="1">
        <f>IF(表格5[[#This Row],[Suggestion]]="Buy",F183+FLOOR(E183/表格5[[#This Row],[Close]],1),IF(表格5[[#This Row],[Suggestion]]="Sell",0,F183))</f>
        <v>0</v>
      </c>
      <c r="G184" s="9">
        <f>表格5[[#This Row],[Cash]]+表格5[[#This Row],[Stock Held]]*表格5[[#This Row],[Close]]</f>
        <v>104876.89999999997</v>
      </c>
      <c r="H184" s="7">
        <f>(表格5[[#This Row],[Close]]-$B$2)/$B$2</f>
        <v>8.7875417130144504E-2</v>
      </c>
      <c r="I184" s="7">
        <f>(表格5[[#This Row],[Capital]]-$G$2)/$G$2</f>
        <v>4.8768999999999653E-2</v>
      </c>
    </row>
    <row r="185" spans="1:9" x14ac:dyDescent="0.25">
      <c r="A185" s="6">
        <v>38975</v>
      </c>
      <c r="B185" s="1">
        <v>49.65</v>
      </c>
      <c r="C185" s="1">
        <f t="shared" si="2"/>
        <v>49.35</v>
      </c>
      <c r="D185" s="1" t="str">
        <f>IF(表格5[[#This Row],[Close]]&gt;表格5[[#This Row],[10-Day Average]],"Buy",IF(表格5[[#This Row],[Close]]&lt;表格5[[#This Row],[10-Day Average]],"Sell",""))</f>
        <v>Buy</v>
      </c>
      <c r="E185" s="5">
        <f>IF(表格5[[#This Row],[Suggestion]]="Buy",E184-FLOOR(E184/表格5[[#This Row],[Close]],1)*表格5[[#This Row],[Close]],IF(表格5[[#This Row],[Suggestion]]="Sell",E184+F184*表格5[[#This Row],[Close]],E184))</f>
        <v>16.099999999962165</v>
      </c>
      <c r="F185" s="1">
        <f>IF(表格5[[#This Row],[Suggestion]]="Buy",F184+FLOOR(E184/表格5[[#This Row],[Close]],1),IF(表格5[[#This Row],[Suggestion]]="Sell",0,F184))</f>
        <v>2112</v>
      </c>
      <c r="G185" s="9">
        <f>表格5[[#This Row],[Cash]]+表格5[[#This Row],[Stock Held]]*表格5[[#This Row],[Close]]</f>
        <v>104876.89999999997</v>
      </c>
      <c r="H185" s="7">
        <f>(表格5[[#This Row],[Close]]-$B$2)/$B$2</f>
        <v>0.10456062291434917</v>
      </c>
      <c r="I185" s="7">
        <f>(表格5[[#This Row],[Capital]]-$G$2)/$G$2</f>
        <v>4.8768999999999653E-2</v>
      </c>
    </row>
    <row r="186" spans="1:9" x14ac:dyDescent="0.25">
      <c r="A186" s="6">
        <v>38978</v>
      </c>
      <c r="B186" s="1">
        <v>50.05</v>
      </c>
      <c r="C186" s="1">
        <f t="shared" si="2"/>
        <v>49.334999999999994</v>
      </c>
      <c r="D186" s="1" t="str">
        <f>IF(表格5[[#This Row],[Close]]&gt;表格5[[#This Row],[10-Day Average]],"Buy",IF(表格5[[#This Row],[Close]]&lt;表格5[[#This Row],[10-Day Average]],"Sell",""))</f>
        <v>Buy</v>
      </c>
      <c r="E186" s="5">
        <f>IF(表格5[[#This Row],[Suggestion]]="Buy",E185-FLOOR(E185/表格5[[#This Row],[Close]],1)*表格5[[#This Row],[Close]],IF(表格5[[#This Row],[Suggestion]]="Sell",E185+F185*表格5[[#This Row],[Close]],E185))</f>
        <v>16.099999999962165</v>
      </c>
      <c r="F186" s="1">
        <f>IF(表格5[[#This Row],[Suggestion]]="Buy",F185+FLOOR(E185/表格5[[#This Row],[Close]],1),IF(表格5[[#This Row],[Suggestion]]="Sell",0,F185))</f>
        <v>2112</v>
      </c>
      <c r="G186" s="9">
        <f>表格5[[#This Row],[Cash]]+表格5[[#This Row],[Stock Held]]*表格5[[#This Row],[Close]]</f>
        <v>105721.69999999995</v>
      </c>
      <c r="H186" s="7">
        <f>(表格5[[#This Row],[Close]]-$B$2)/$B$2</f>
        <v>0.11345939933259164</v>
      </c>
      <c r="I186" s="7">
        <f>(表格5[[#This Row],[Capital]]-$G$2)/$G$2</f>
        <v>5.7216999999999532E-2</v>
      </c>
    </row>
    <row r="187" spans="1:9" x14ac:dyDescent="0.25">
      <c r="A187" s="6">
        <v>38979</v>
      </c>
      <c r="B187" s="1">
        <v>49.65</v>
      </c>
      <c r="C187" s="1">
        <f t="shared" si="2"/>
        <v>49.26</v>
      </c>
      <c r="D187" s="1" t="str">
        <f>IF(表格5[[#This Row],[Close]]&gt;表格5[[#This Row],[10-Day Average]],"Buy",IF(表格5[[#This Row],[Close]]&lt;表格5[[#This Row],[10-Day Average]],"Sell",""))</f>
        <v>Buy</v>
      </c>
      <c r="E187" s="5">
        <f>IF(表格5[[#This Row],[Suggestion]]="Buy",E186-FLOOR(E186/表格5[[#This Row],[Close]],1)*表格5[[#This Row],[Close]],IF(表格5[[#This Row],[Suggestion]]="Sell",E186+F186*表格5[[#This Row],[Close]],E186))</f>
        <v>16.099999999962165</v>
      </c>
      <c r="F187" s="1">
        <f>IF(表格5[[#This Row],[Suggestion]]="Buy",F186+FLOOR(E186/表格5[[#This Row],[Close]],1),IF(表格5[[#This Row],[Suggestion]]="Sell",0,F186))</f>
        <v>2112</v>
      </c>
      <c r="G187" s="9">
        <f>表格5[[#This Row],[Cash]]+表格5[[#This Row],[Stock Held]]*表格5[[#This Row],[Close]]</f>
        <v>104876.89999999997</v>
      </c>
      <c r="H187" s="7">
        <f>(表格5[[#This Row],[Close]]-$B$2)/$B$2</f>
        <v>0.10456062291434917</v>
      </c>
      <c r="I187" s="7">
        <f>(表格5[[#This Row],[Capital]]-$G$2)/$G$2</f>
        <v>4.8768999999999653E-2</v>
      </c>
    </row>
    <row r="188" spans="1:9" x14ac:dyDescent="0.25">
      <c r="A188" s="6">
        <v>38980</v>
      </c>
      <c r="B188" s="1">
        <v>49.25</v>
      </c>
      <c r="C188" s="1">
        <f t="shared" si="2"/>
        <v>49.219999999999992</v>
      </c>
      <c r="D188" s="1" t="str">
        <f>IF(表格5[[#This Row],[Close]]&gt;表格5[[#This Row],[10-Day Average]],"Buy",IF(表格5[[#This Row],[Close]]&lt;表格5[[#This Row],[10-Day Average]],"Sell",""))</f>
        <v>Buy</v>
      </c>
      <c r="E188" s="5">
        <f>IF(表格5[[#This Row],[Suggestion]]="Buy",E187-FLOOR(E187/表格5[[#This Row],[Close]],1)*表格5[[#This Row],[Close]],IF(表格5[[#This Row],[Suggestion]]="Sell",E187+F187*表格5[[#This Row],[Close]],E187))</f>
        <v>16.099999999962165</v>
      </c>
      <c r="F188" s="1">
        <f>IF(表格5[[#This Row],[Suggestion]]="Buy",F187+FLOOR(E187/表格5[[#This Row],[Close]],1),IF(表格5[[#This Row],[Suggestion]]="Sell",0,F187))</f>
        <v>2112</v>
      </c>
      <c r="G188" s="9">
        <f>表格5[[#This Row],[Cash]]+表格5[[#This Row],[Stock Held]]*表格5[[#This Row],[Close]]</f>
        <v>104032.09999999996</v>
      </c>
      <c r="H188" s="7">
        <f>(表格5[[#This Row],[Close]]-$B$2)/$B$2</f>
        <v>9.566184649610672E-2</v>
      </c>
      <c r="I188" s="7">
        <f>(表格5[[#This Row],[Capital]]-$G$2)/$G$2</f>
        <v>4.0320999999999621E-2</v>
      </c>
    </row>
    <row r="189" spans="1:9" x14ac:dyDescent="0.25">
      <c r="A189" s="6">
        <v>38981</v>
      </c>
      <c r="B189" s="1">
        <v>49.25</v>
      </c>
      <c r="C189" s="1">
        <f t="shared" si="2"/>
        <v>49.239999999999995</v>
      </c>
      <c r="D189" s="1" t="str">
        <f>IF(表格5[[#This Row],[Close]]&gt;表格5[[#This Row],[10-Day Average]],"Buy",IF(表格5[[#This Row],[Close]]&lt;表格5[[#This Row],[10-Day Average]],"Sell",""))</f>
        <v>Buy</v>
      </c>
      <c r="E189" s="5">
        <f>IF(表格5[[#This Row],[Suggestion]]="Buy",E188-FLOOR(E188/表格5[[#This Row],[Close]],1)*表格5[[#This Row],[Close]],IF(表格5[[#This Row],[Suggestion]]="Sell",E188+F188*表格5[[#This Row],[Close]],E188))</f>
        <v>16.099999999962165</v>
      </c>
      <c r="F189" s="1">
        <f>IF(表格5[[#This Row],[Suggestion]]="Buy",F188+FLOOR(E188/表格5[[#This Row],[Close]],1),IF(表格5[[#This Row],[Suggestion]]="Sell",0,F188))</f>
        <v>2112</v>
      </c>
      <c r="G189" s="9">
        <f>表格5[[#This Row],[Cash]]+表格5[[#This Row],[Stock Held]]*表格5[[#This Row],[Close]]</f>
        <v>104032.09999999996</v>
      </c>
      <c r="H189" s="7">
        <f>(表格5[[#This Row],[Close]]-$B$2)/$B$2</f>
        <v>9.566184649610672E-2</v>
      </c>
      <c r="I189" s="7">
        <f>(表格5[[#This Row],[Capital]]-$G$2)/$G$2</f>
        <v>4.0320999999999621E-2</v>
      </c>
    </row>
    <row r="190" spans="1:9" x14ac:dyDescent="0.25">
      <c r="A190" s="6">
        <v>38982</v>
      </c>
      <c r="B190" s="1">
        <v>48.8</v>
      </c>
      <c r="C190" s="1">
        <f t="shared" si="2"/>
        <v>49.164999999999999</v>
      </c>
      <c r="D190" s="1" t="str">
        <f>IF(表格5[[#This Row],[Close]]&gt;表格5[[#This Row],[10-Day Average]],"Buy",IF(表格5[[#This Row],[Close]]&lt;表格5[[#This Row],[10-Day Average]],"Sell",""))</f>
        <v>Sell</v>
      </c>
      <c r="E190" s="5">
        <f>IF(表格5[[#This Row],[Suggestion]]="Buy",E189-FLOOR(E189/表格5[[#This Row],[Close]],1)*表格5[[#This Row],[Close]],IF(表格5[[#This Row],[Suggestion]]="Sell",E189+F189*表格5[[#This Row],[Close]],E189))</f>
        <v>103081.69999999995</v>
      </c>
      <c r="F190" s="1">
        <f>IF(表格5[[#This Row],[Suggestion]]="Buy",F189+FLOOR(E189/表格5[[#This Row],[Close]],1),IF(表格5[[#This Row],[Suggestion]]="Sell",0,F189))</f>
        <v>0</v>
      </c>
      <c r="G190" s="9">
        <f>表格5[[#This Row],[Cash]]+表格5[[#This Row],[Stock Held]]*表格5[[#This Row],[Close]]</f>
        <v>103081.69999999995</v>
      </c>
      <c r="H190" s="7">
        <f>(表格5[[#This Row],[Close]]-$B$2)/$B$2</f>
        <v>8.5650723025583853E-2</v>
      </c>
      <c r="I190" s="7">
        <f>(表格5[[#This Row],[Capital]]-$G$2)/$G$2</f>
        <v>3.0816999999999536E-2</v>
      </c>
    </row>
    <row r="191" spans="1:9" x14ac:dyDescent="0.25">
      <c r="A191" s="6">
        <v>38985</v>
      </c>
      <c r="B191" s="1">
        <v>48.4</v>
      </c>
      <c r="C191" s="1">
        <f t="shared" si="2"/>
        <v>49.149999999999991</v>
      </c>
      <c r="D191" s="1" t="str">
        <f>IF(表格5[[#This Row],[Close]]&gt;表格5[[#This Row],[10-Day Average]],"Buy",IF(表格5[[#This Row],[Close]]&lt;表格5[[#This Row],[10-Day Average]],"Sell",""))</f>
        <v>Sell</v>
      </c>
      <c r="E191" s="5">
        <f>IF(表格5[[#This Row],[Suggestion]]="Buy",E190-FLOOR(E190/表格5[[#This Row],[Close]],1)*表格5[[#This Row],[Close]],IF(表格5[[#This Row],[Suggestion]]="Sell",E190+F190*表格5[[#This Row],[Close]],E190))</f>
        <v>103081.69999999995</v>
      </c>
      <c r="F191" s="1">
        <f>IF(表格5[[#This Row],[Suggestion]]="Buy",F190+FLOOR(E190/表格5[[#This Row],[Close]],1),IF(表格5[[#This Row],[Suggestion]]="Sell",0,F190))</f>
        <v>0</v>
      </c>
      <c r="G191" s="9">
        <f>表格5[[#This Row],[Cash]]+表格5[[#This Row],[Stock Held]]*表格5[[#This Row],[Close]]</f>
        <v>103081.69999999995</v>
      </c>
      <c r="H191" s="7">
        <f>(表格5[[#This Row],[Close]]-$B$2)/$B$2</f>
        <v>7.6751946607341387E-2</v>
      </c>
      <c r="I191" s="7">
        <f>(表格5[[#This Row],[Capital]]-$G$2)/$G$2</f>
        <v>3.0816999999999536E-2</v>
      </c>
    </row>
    <row r="192" spans="1:9" x14ac:dyDescent="0.25">
      <c r="A192" s="6">
        <v>38986</v>
      </c>
      <c r="B192" s="1">
        <v>48.05</v>
      </c>
      <c r="C192" s="1">
        <f t="shared" si="2"/>
        <v>49.104999999999997</v>
      </c>
      <c r="D192" s="1" t="str">
        <f>IF(表格5[[#This Row],[Close]]&gt;表格5[[#This Row],[10-Day Average]],"Buy",IF(表格5[[#This Row],[Close]]&lt;表格5[[#This Row],[10-Day Average]],"Sell",""))</f>
        <v>Sell</v>
      </c>
      <c r="E192" s="5">
        <f>IF(表格5[[#This Row],[Suggestion]]="Buy",E191-FLOOR(E191/表格5[[#This Row],[Close]],1)*表格5[[#This Row],[Close]],IF(表格5[[#This Row],[Suggestion]]="Sell",E191+F191*表格5[[#This Row],[Close]],E191))</f>
        <v>103081.69999999995</v>
      </c>
      <c r="F192" s="1">
        <f>IF(表格5[[#This Row],[Suggestion]]="Buy",F191+FLOOR(E191/表格5[[#This Row],[Close]],1),IF(表格5[[#This Row],[Suggestion]]="Sell",0,F191))</f>
        <v>0</v>
      </c>
      <c r="G192" s="9">
        <f>表格5[[#This Row],[Cash]]+表格5[[#This Row],[Stock Held]]*表格5[[#This Row],[Close]]</f>
        <v>103081.69999999995</v>
      </c>
      <c r="H192" s="7">
        <f>(表格5[[#This Row],[Close]]-$B$2)/$B$2</f>
        <v>6.8965517241379184E-2</v>
      </c>
      <c r="I192" s="7">
        <f>(表格5[[#This Row],[Capital]]-$G$2)/$G$2</f>
        <v>3.0816999999999536E-2</v>
      </c>
    </row>
    <row r="193" spans="1:9" x14ac:dyDescent="0.25">
      <c r="A193" s="6">
        <v>38987</v>
      </c>
      <c r="B193" s="1">
        <v>48.05</v>
      </c>
      <c r="C193" s="1">
        <f t="shared" si="2"/>
        <v>49.005000000000003</v>
      </c>
      <c r="D193" s="1" t="str">
        <f>IF(表格5[[#This Row],[Close]]&gt;表格5[[#This Row],[10-Day Average]],"Buy",IF(表格5[[#This Row],[Close]]&lt;表格5[[#This Row],[10-Day Average]],"Sell",""))</f>
        <v>Sell</v>
      </c>
      <c r="E193" s="5">
        <f>IF(表格5[[#This Row],[Suggestion]]="Buy",E192-FLOOR(E192/表格5[[#This Row],[Close]],1)*表格5[[#This Row],[Close]],IF(表格5[[#This Row],[Suggestion]]="Sell",E192+F192*表格5[[#This Row],[Close]],E192))</f>
        <v>103081.69999999995</v>
      </c>
      <c r="F193" s="1">
        <f>IF(表格5[[#This Row],[Suggestion]]="Buy",F192+FLOOR(E192/表格5[[#This Row],[Close]],1),IF(表格5[[#This Row],[Suggestion]]="Sell",0,F192))</f>
        <v>0</v>
      </c>
      <c r="G193" s="9">
        <f>表格5[[#This Row],[Cash]]+表格5[[#This Row],[Stock Held]]*表格5[[#This Row],[Close]]</f>
        <v>103081.69999999995</v>
      </c>
      <c r="H193" s="7">
        <f>(表格5[[#This Row],[Close]]-$B$2)/$B$2</f>
        <v>6.8965517241379184E-2</v>
      </c>
      <c r="I193" s="7">
        <f>(表格5[[#This Row],[Capital]]-$G$2)/$G$2</f>
        <v>3.0816999999999536E-2</v>
      </c>
    </row>
    <row r="194" spans="1:9" x14ac:dyDescent="0.25">
      <c r="A194" s="6">
        <v>38988</v>
      </c>
      <c r="B194" s="1">
        <v>47.7</v>
      </c>
      <c r="C194" s="1">
        <f t="shared" si="2"/>
        <v>48.884999999999998</v>
      </c>
      <c r="D194" s="1" t="str">
        <f>IF(表格5[[#This Row],[Close]]&gt;表格5[[#This Row],[10-Day Average]],"Buy",IF(表格5[[#This Row],[Close]]&lt;表格5[[#This Row],[10-Day Average]],"Sell",""))</f>
        <v>Sell</v>
      </c>
      <c r="E194" s="5">
        <f>IF(表格5[[#This Row],[Suggestion]]="Buy",E193-FLOOR(E193/表格5[[#This Row],[Close]],1)*表格5[[#This Row],[Close]],IF(表格5[[#This Row],[Suggestion]]="Sell",E193+F193*表格5[[#This Row],[Close]],E193))</f>
        <v>103081.69999999995</v>
      </c>
      <c r="F194" s="1">
        <f>IF(表格5[[#This Row],[Suggestion]]="Buy",F193+FLOOR(E193/表格5[[#This Row],[Close]],1),IF(表格5[[#This Row],[Suggestion]]="Sell",0,F193))</f>
        <v>0</v>
      </c>
      <c r="G194" s="9">
        <f>表格5[[#This Row],[Cash]]+表格5[[#This Row],[Stock Held]]*表格5[[#This Row],[Close]]</f>
        <v>103081.69999999995</v>
      </c>
      <c r="H194" s="7">
        <f>(表格5[[#This Row],[Close]]-$B$2)/$B$2</f>
        <v>6.1179087875417128E-2</v>
      </c>
      <c r="I194" s="7">
        <f>(表格5[[#This Row],[Capital]]-$G$2)/$G$2</f>
        <v>3.0816999999999536E-2</v>
      </c>
    </row>
    <row r="195" spans="1:9" x14ac:dyDescent="0.25">
      <c r="A195" s="6">
        <v>38989</v>
      </c>
      <c r="B195" s="1">
        <v>47.25</v>
      </c>
      <c r="C195" s="1">
        <f t="shared" si="2"/>
        <v>48.644999999999996</v>
      </c>
      <c r="D195" s="1" t="str">
        <f>IF(表格5[[#This Row],[Close]]&gt;表格5[[#This Row],[10-Day Average]],"Buy",IF(表格5[[#This Row],[Close]]&lt;表格5[[#This Row],[10-Day Average]],"Sell",""))</f>
        <v>Sell</v>
      </c>
      <c r="E195" s="5">
        <f>IF(表格5[[#This Row],[Suggestion]]="Buy",E194-FLOOR(E194/表格5[[#This Row],[Close]],1)*表格5[[#This Row],[Close]],IF(表格5[[#This Row],[Suggestion]]="Sell",E194+F194*表格5[[#This Row],[Close]],E194))</f>
        <v>103081.69999999995</v>
      </c>
      <c r="F195" s="1">
        <f>IF(表格5[[#This Row],[Suggestion]]="Buy",F194+FLOOR(E194/表格5[[#This Row],[Close]],1),IF(表格5[[#This Row],[Suggestion]]="Sell",0,F194))</f>
        <v>0</v>
      </c>
      <c r="G195" s="9">
        <f>表格5[[#This Row],[Cash]]+表格5[[#This Row],[Stock Held]]*表格5[[#This Row],[Close]]</f>
        <v>103081.69999999995</v>
      </c>
      <c r="H195" s="7">
        <f>(表格5[[#This Row],[Close]]-$B$2)/$B$2</f>
        <v>5.116796440489426E-2</v>
      </c>
      <c r="I195" s="7">
        <f>(表格5[[#This Row],[Capital]]-$G$2)/$G$2</f>
        <v>3.0816999999999536E-2</v>
      </c>
    </row>
    <row r="196" spans="1:9" x14ac:dyDescent="0.25">
      <c r="A196" s="6">
        <v>38992</v>
      </c>
      <c r="B196" s="1">
        <v>47.25</v>
      </c>
      <c r="C196" s="1">
        <f t="shared" si="2"/>
        <v>48.364999999999995</v>
      </c>
      <c r="D196" s="1" t="str">
        <f>IF(表格5[[#This Row],[Close]]&gt;表格5[[#This Row],[10-Day Average]],"Buy",IF(表格5[[#This Row],[Close]]&lt;表格5[[#This Row],[10-Day Average]],"Sell",""))</f>
        <v>Sell</v>
      </c>
      <c r="E196" s="5">
        <f>IF(表格5[[#This Row],[Suggestion]]="Buy",E195-FLOOR(E195/表格5[[#This Row],[Close]],1)*表格5[[#This Row],[Close]],IF(表格5[[#This Row],[Suggestion]]="Sell",E195+F195*表格5[[#This Row],[Close]],E195))</f>
        <v>103081.69999999995</v>
      </c>
      <c r="F196" s="1">
        <f>IF(表格5[[#This Row],[Suggestion]]="Buy",F195+FLOOR(E195/表格5[[#This Row],[Close]],1),IF(表格5[[#This Row],[Suggestion]]="Sell",0,F195))</f>
        <v>0</v>
      </c>
      <c r="G196" s="9">
        <f>表格5[[#This Row],[Cash]]+表格5[[#This Row],[Stock Held]]*表格5[[#This Row],[Close]]</f>
        <v>103081.69999999995</v>
      </c>
      <c r="H196" s="7">
        <f>(表格5[[#This Row],[Close]]-$B$2)/$B$2</f>
        <v>5.116796440489426E-2</v>
      </c>
      <c r="I196" s="7">
        <f>(表格5[[#This Row],[Capital]]-$G$2)/$G$2</f>
        <v>3.0816999999999536E-2</v>
      </c>
    </row>
    <row r="197" spans="1:9" x14ac:dyDescent="0.25">
      <c r="A197" s="6">
        <v>38993</v>
      </c>
      <c r="B197" s="1">
        <v>47.05</v>
      </c>
      <c r="C197" s="1">
        <f t="shared" si="2"/>
        <v>48.105000000000004</v>
      </c>
      <c r="D197" s="1" t="str">
        <f>IF(表格5[[#This Row],[Close]]&gt;表格5[[#This Row],[10-Day Average]],"Buy",IF(表格5[[#This Row],[Close]]&lt;表格5[[#This Row],[10-Day Average]],"Sell",""))</f>
        <v>Sell</v>
      </c>
      <c r="E197" s="5">
        <f>IF(表格5[[#This Row],[Suggestion]]="Buy",E196-FLOOR(E196/表格5[[#This Row],[Close]],1)*表格5[[#This Row],[Close]],IF(表格5[[#This Row],[Suggestion]]="Sell",E196+F196*表格5[[#This Row],[Close]],E196))</f>
        <v>103081.69999999995</v>
      </c>
      <c r="F197" s="1">
        <f>IF(表格5[[#This Row],[Suggestion]]="Buy",F196+FLOOR(E196/表格5[[#This Row],[Close]],1),IF(表格5[[#This Row],[Suggestion]]="Sell",0,F196))</f>
        <v>0</v>
      </c>
      <c r="G197" s="9">
        <f>表格5[[#This Row],[Cash]]+表格5[[#This Row],[Stock Held]]*表格5[[#This Row],[Close]]</f>
        <v>103081.69999999995</v>
      </c>
      <c r="H197" s="7">
        <f>(表格5[[#This Row],[Close]]-$B$2)/$B$2</f>
        <v>4.6718576195772951E-2</v>
      </c>
      <c r="I197" s="7">
        <f>(表格5[[#This Row],[Capital]]-$G$2)/$G$2</f>
        <v>3.0816999999999536E-2</v>
      </c>
    </row>
    <row r="198" spans="1:9" x14ac:dyDescent="0.25">
      <c r="A198" s="6">
        <v>38994</v>
      </c>
      <c r="B198" s="1">
        <v>47.1</v>
      </c>
      <c r="C198" s="1">
        <f t="shared" si="2"/>
        <v>47.89</v>
      </c>
      <c r="D198" s="1" t="str">
        <f>IF(表格5[[#This Row],[Close]]&gt;表格5[[#This Row],[10-Day Average]],"Buy",IF(表格5[[#This Row],[Close]]&lt;表格5[[#This Row],[10-Day Average]],"Sell",""))</f>
        <v>Sell</v>
      </c>
      <c r="E198" s="5">
        <f>IF(表格5[[#This Row],[Suggestion]]="Buy",E197-FLOOR(E197/表格5[[#This Row],[Close]],1)*表格5[[#This Row],[Close]],IF(表格5[[#This Row],[Suggestion]]="Sell",E197+F197*表格5[[#This Row],[Close]],E197))</f>
        <v>103081.69999999995</v>
      </c>
      <c r="F198" s="1">
        <f>IF(表格5[[#This Row],[Suggestion]]="Buy",F197+FLOOR(E197/表格5[[#This Row],[Close]],1),IF(表格5[[#This Row],[Suggestion]]="Sell",0,F197))</f>
        <v>0</v>
      </c>
      <c r="G198" s="9">
        <f>表格5[[#This Row],[Cash]]+表格5[[#This Row],[Stock Held]]*表格5[[#This Row],[Close]]</f>
        <v>103081.69999999995</v>
      </c>
      <c r="H198" s="7">
        <f>(表格5[[#This Row],[Close]]-$B$2)/$B$2</f>
        <v>4.783092324805336E-2</v>
      </c>
      <c r="I198" s="7">
        <f>(表格5[[#This Row],[Capital]]-$G$2)/$G$2</f>
        <v>3.0816999999999536E-2</v>
      </c>
    </row>
    <row r="199" spans="1:9" x14ac:dyDescent="0.25">
      <c r="A199" s="6">
        <v>38995</v>
      </c>
      <c r="B199" s="1">
        <v>47.8</v>
      </c>
      <c r="C199" s="1">
        <f t="shared" si="2"/>
        <v>47.745000000000005</v>
      </c>
      <c r="D199" s="1" t="str">
        <f>IF(表格5[[#This Row],[Close]]&gt;表格5[[#This Row],[10-Day Average]],"Buy",IF(表格5[[#This Row],[Close]]&lt;表格5[[#This Row],[10-Day Average]],"Sell",""))</f>
        <v>Buy</v>
      </c>
      <c r="E199" s="5">
        <f>IF(表格5[[#This Row],[Suggestion]]="Buy",E198-FLOOR(E198/表格5[[#This Row],[Close]],1)*表格5[[#This Row],[Close]],IF(表格5[[#This Row],[Suggestion]]="Sell",E198+F198*表格5[[#This Row],[Close]],E198))</f>
        <v>24.899999999965075</v>
      </c>
      <c r="F199" s="1">
        <f>IF(表格5[[#This Row],[Suggestion]]="Buy",F198+FLOOR(E198/表格5[[#This Row],[Close]],1),IF(表格5[[#This Row],[Suggestion]]="Sell",0,F198))</f>
        <v>2156</v>
      </c>
      <c r="G199" s="9">
        <f>表格5[[#This Row],[Cash]]+表格5[[#This Row],[Stock Held]]*表格5[[#This Row],[Close]]</f>
        <v>103081.69999999995</v>
      </c>
      <c r="H199" s="7">
        <f>(表格5[[#This Row],[Close]]-$B$2)/$B$2</f>
        <v>6.3403781979977619E-2</v>
      </c>
      <c r="I199" s="7">
        <f>(表格5[[#This Row],[Capital]]-$G$2)/$G$2</f>
        <v>3.0816999999999536E-2</v>
      </c>
    </row>
    <row r="200" spans="1:9" x14ac:dyDescent="0.25">
      <c r="A200" s="6">
        <v>38996</v>
      </c>
      <c r="B200" s="1">
        <v>47.9</v>
      </c>
      <c r="C200" s="1">
        <f t="shared" si="2"/>
        <v>47.655000000000001</v>
      </c>
      <c r="D200" s="1" t="str">
        <f>IF(表格5[[#This Row],[Close]]&gt;表格5[[#This Row],[10-Day Average]],"Buy",IF(表格5[[#This Row],[Close]]&lt;表格5[[#This Row],[10-Day Average]],"Sell",""))</f>
        <v>Buy</v>
      </c>
      <c r="E200" s="5">
        <f>IF(表格5[[#This Row],[Suggestion]]="Buy",E199-FLOOR(E199/表格5[[#This Row],[Close]],1)*表格5[[#This Row],[Close]],IF(表格5[[#This Row],[Suggestion]]="Sell",E199+F199*表格5[[#This Row],[Close]],E199))</f>
        <v>24.899999999965075</v>
      </c>
      <c r="F200" s="1">
        <f>IF(表格5[[#This Row],[Suggestion]]="Buy",F199+FLOOR(E199/表格5[[#This Row],[Close]],1),IF(表格5[[#This Row],[Suggestion]]="Sell",0,F199))</f>
        <v>2156</v>
      </c>
      <c r="G200" s="9">
        <f>表格5[[#This Row],[Cash]]+表格5[[#This Row],[Stock Held]]*表格5[[#This Row],[Close]]</f>
        <v>103297.29999999996</v>
      </c>
      <c r="H200" s="7">
        <f>(表格5[[#This Row],[Close]]-$B$2)/$B$2</f>
        <v>6.562847608453827E-2</v>
      </c>
      <c r="I200" s="7">
        <f>(表格5[[#This Row],[Capital]]-$G$2)/$G$2</f>
        <v>3.2972999999999593E-2</v>
      </c>
    </row>
    <row r="201" spans="1:9" x14ac:dyDescent="0.25">
      <c r="A201" s="6">
        <v>38999</v>
      </c>
      <c r="B201" s="1">
        <v>47.65</v>
      </c>
      <c r="C201" s="1">
        <f t="shared" si="2"/>
        <v>47.58</v>
      </c>
      <c r="D201" s="1" t="str">
        <f>IF(表格5[[#This Row],[Close]]&gt;表格5[[#This Row],[10-Day Average]],"Buy",IF(表格5[[#This Row],[Close]]&lt;表格5[[#This Row],[10-Day Average]],"Sell",""))</f>
        <v>Buy</v>
      </c>
      <c r="E201" s="5">
        <f>IF(表格5[[#This Row],[Suggestion]]="Buy",E200-FLOOR(E200/表格5[[#This Row],[Close]],1)*表格5[[#This Row],[Close]],IF(表格5[[#This Row],[Suggestion]]="Sell",E200+F200*表格5[[#This Row],[Close]],E200))</f>
        <v>24.899999999965075</v>
      </c>
      <c r="F201" s="1">
        <f>IF(表格5[[#This Row],[Suggestion]]="Buy",F200+FLOOR(E200/表格5[[#This Row],[Close]],1),IF(表格5[[#This Row],[Suggestion]]="Sell",0,F200))</f>
        <v>2156</v>
      </c>
      <c r="G201" s="9">
        <f>表格5[[#This Row],[Cash]]+表格5[[#This Row],[Stock Held]]*表格5[[#This Row],[Close]]</f>
        <v>102758.29999999996</v>
      </c>
      <c r="H201" s="7">
        <f>(表格5[[#This Row],[Close]]-$B$2)/$B$2</f>
        <v>6.0066740823136719E-2</v>
      </c>
      <c r="I201" s="7">
        <f>(表格5[[#This Row],[Capital]]-$G$2)/$G$2</f>
        <v>2.7582999999999594E-2</v>
      </c>
    </row>
    <row r="202" spans="1:9" x14ac:dyDescent="0.25">
      <c r="A202" s="6">
        <v>39000</v>
      </c>
      <c r="B202" s="1">
        <v>48</v>
      </c>
      <c r="C202" s="1">
        <f t="shared" si="2"/>
        <v>47.575000000000003</v>
      </c>
      <c r="D202" s="1" t="str">
        <f>IF(表格5[[#This Row],[Close]]&gt;表格5[[#This Row],[10-Day Average]],"Buy",IF(表格5[[#This Row],[Close]]&lt;表格5[[#This Row],[10-Day Average]],"Sell",""))</f>
        <v>Buy</v>
      </c>
      <c r="E202" s="5">
        <f>IF(表格5[[#This Row],[Suggestion]]="Buy",E201-FLOOR(E201/表格5[[#This Row],[Close]],1)*表格5[[#This Row],[Close]],IF(表格5[[#This Row],[Suggestion]]="Sell",E201+F201*表格5[[#This Row],[Close]],E201))</f>
        <v>24.899999999965075</v>
      </c>
      <c r="F202" s="1">
        <f>IF(表格5[[#This Row],[Suggestion]]="Buy",F201+FLOOR(E201/表格5[[#This Row],[Close]],1),IF(表格5[[#This Row],[Suggestion]]="Sell",0,F201))</f>
        <v>2156</v>
      </c>
      <c r="G202" s="9">
        <f>表格5[[#This Row],[Cash]]+表格5[[#This Row],[Stock Held]]*表格5[[#This Row],[Close]]</f>
        <v>103512.89999999997</v>
      </c>
      <c r="H202" s="7">
        <f>(表格5[[#This Row],[Close]]-$B$2)/$B$2</f>
        <v>6.7853170189098935E-2</v>
      </c>
      <c r="I202" s="7">
        <f>(表格5[[#This Row],[Capital]]-$G$2)/$G$2</f>
        <v>3.5128999999999654E-2</v>
      </c>
    </row>
    <row r="203" spans="1:9" x14ac:dyDescent="0.25">
      <c r="A203" s="6">
        <v>39001</v>
      </c>
      <c r="B203" s="1">
        <v>47.9</v>
      </c>
      <c r="C203" s="1">
        <f t="shared" si="2"/>
        <v>47.559999999999988</v>
      </c>
      <c r="D203" s="1" t="str">
        <f>IF(表格5[[#This Row],[Close]]&gt;表格5[[#This Row],[10-Day Average]],"Buy",IF(表格5[[#This Row],[Close]]&lt;表格5[[#This Row],[10-Day Average]],"Sell",""))</f>
        <v>Buy</v>
      </c>
      <c r="E203" s="5">
        <f>IF(表格5[[#This Row],[Suggestion]]="Buy",E202-FLOOR(E202/表格5[[#This Row],[Close]],1)*表格5[[#This Row],[Close]],IF(表格5[[#This Row],[Suggestion]]="Sell",E202+F202*表格5[[#This Row],[Close]],E202))</f>
        <v>24.899999999965075</v>
      </c>
      <c r="F203" s="1">
        <f>IF(表格5[[#This Row],[Suggestion]]="Buy",F202+FLOOR(E202/表格5[[#This Row],[Close]],1),IF(表格5[[#This Row],[Suggestion]]="Sell",0,F202))</f>
        <v>2156</v>
      </c>
      <c r="G203" s="9">
        <f>表格5[[#This Row],[Cash]]+表格5[[#This Row],[Stock Held]]*表格5[[#This Row],[Close]]</f>
        <v>103297.29999999996</v>
      </c>
      <c r="H203" s="7">
        <f>(表格5[[#This Row],[Close]]-$B$2)/$B$2</f>
        <v>6.562847608453827E-2</v>
      </c>
      <c r="I203" s="7">
        <f>(表格5[[#This Row],[Capital]]-$G$2)/$G$2</f>
        <v>3.2972999999999593E-2</v>
      </c>
    </row>
    <row r="204" spans="1:9" x14ac:dyDescent="0.25">
      <c r="A204" s="6">
        <v>39002</v>
      </c>
      <c r="B204" s="1">
        <v>48.55</v>
      </c>
      <c r="C204" s="1">
        <f t="shared" ref="C204:C267" si="3">AVERAGE(B195:B204)</f>
        <v>47.644999999999996</v>
      </c>
      <c r="D204" s="1" t="str">
        <f>IF(表格5[[#This Row],[Close]]&gt;表格5[[#This Row],[10-Day Average]],"Buy",IF(表格5[[#This Row],[Close]]&lt;表格5[[#This Row],[10-Day Average]],"Sell",""))</f>
        <v>Buy</v>
      </c>
      <c r="E204" s="5">
        <f>IF(表格5[[#This Row],[Suggestion]]="Buy",E203-FLOOR(E203/表格5[[#This Row],[Close]],1)*表格5[[#This Row],[Close]],IF(表格5[[#This Row],[Suggestion]]="Sell",E203+F203*表格5[[#This Row],[Close]],E203))</f>
        <v>24.899999999965075</v>
      </c>
      <c r="F204" s="1">
        <f>IF(表格5[[#This Row],[Suggestion]]="Buy",F203+FLOOR(E203/表格5[[#This Row],[Close]],1),IF(表格5[[#This Row],[Suggestion]]="Sell",0,F203))</f>
        <v>2156</v>
      </c>
      <c r="G204" s="9">
        <f>表格5[[#This Row],[Cash]]+表格5[[#This Row],[Stock Held]]*表格5[[#This Row],[Close]]</f>
        <v>104698.69999999995</v>
      </c>
      <c r="H204" s="7">
        <f>(表格5[[#This Row],[Close]]-$B$2)/$B$2</f>
        <v>8.0088987764182287E-2</v>
      </c>
      <c r="I204" s="7">
        <f>(表格5[[#This Row],[Capital]]-$G$2)/$G$2</f>
        <v>4.6986999999999536E-2</v>
      </c>
    </row>
    <row r="205" spans="1:9" x14ac:dyDescent="0.25">
      <c r="A205" s="6">
        <v>39003</v>
      </c>
      <c r="B205" s="1">
        <v>48.55</v>
      </c>
      <c r="C205" s="1">
        <f t="shared" si="3"/>
        <v>47.774999999999999</v>
      </c>
      <c r="D205" s="1" t="str">
        <f>IF(表格5[[#This Row],[Close]]&gt;表格5[[#This Row],[10-Day Average]],"Buy",IF(表格5[[#This Row],[Close]]&lt;表格5[[#This Row],[10-Day Average]],"Sell",""))</f>
        <v>Buy</v>
      </c>
      <c r="E205" s="5">
        <f>IF(表格5[[#This Row],[Suggestion]]="Buy",E204-FLOOR(E204/表格5[[#This Row],[Close]],1)*表格5[[#This Row],[Close]],IF(表格5[[#This Row],[Suggestion]]="Sell",E204+F204*表格5[[#This Row],[Close]],E204))</f>
        <v>24.899999999965075</v>
      </c>
      <c r="F205" s="1">
        <f>IF(表格5[[#This Row],[Suggestion]]="Buy",F204+FLOOR(E204/表格5[[#This Row],[Close]],1),IF(表格5[[#This Row],[Suggestion]]="Sell",0,F204))</f>
        <v>2156</v>
      </c>
      <c r="G205" s="9">
        <f>表格5[[#This Row],[Cash]]+表格5[[#This Row],[Stock Held]]*表格5[[#This Row],[Close]]</f>
        <v>104698.69999999995</v>
      </c>
      <c r="H205" s="7">
        <f>(表格5[[#This Row],[Close]]-$B$2)/$B$2</f>
        <v>8.0088987764182287E-2</v>
      </c>
      <c r="I205" s="7">
        <f>(表格5[[#This Row],[Capital]]-$G$2)/$G$2</f>
        <v>4.6986999999999536E-2</v>
      </c>
    </row>
    <row r="206" spans="1:9" x14ac:dyDescent="0.25">
      <c r="A206" s="6">
        <v>39006</v>
      </c>
      <c r="B206" s="1">
        <v>48.75</v>
      </c>
      <c r="C206" s="1">
        <f t="shared" si="3"/>
        <v>47.924999999999997</v>
      </c>
      <c r="D206" s="1" t="str">
        <f>IF(表格5[[#This Row],[Close]]&gt;表格5[[#This Row],[10-Day Average]],"Buy",IF(表格5[[#This Row],[Close]]&lt;表格5[[#This Row],[10-Day Average]],"Sell",""))</f>
        <v>Buy</v>
      </c>
      <c r="E206" s="5">
        <f>IF(表格5[[#This Row],[Suggestion]]="Buy",E205-FLOOR(E205/表格5[[#This Row],[Close]],1)*表格5[[#This Row],[Close]],IF(表格5[[#This Row],[Suggestion]]="Sell",E205+F205*表格5[[#This Row],[Close]],E205))</f>
        <v>24.899999999965075</v>
      </c>
      <c r="F206" s="1">
        <f>IF(表格5[[#This Row],[Suggestion]]="Buy",F205+FLOOR(E205/表格5[[#This Row],[Close]],1),IF(表格5[[#This Row],[Suggestion]]="Sell",0,F205))</f>
        <v>2156</v>
      </c>
      <c r="G206" s="9">
        <f>表格5[[#This Row],[Cash]]+表格5[[#This Row],[Stock Held]]*表格5[[#This Row],[Close]]</f>
        <v>105129.89999999997</v>
      </c>
      <c r="H206" s="7">
        <f>(表格5[[#This Row],[Close]]-$B$2)/$B$2</f>
        <v>8.4538375973303603E-2</v>
      </c>
      <c r="I206" s="7">
        <f>(表格5[[#This Row],[Capital]]-$G$2)/$G$2</f>
        <v>5.129899999999965E-2</v>
      </c>
    </row>
    <row r="207" spans="1:9" x14ac:dyDescent="0.25">
      <c r="A207" s="6">
        <v>39007</v>
      </c>
      <c r="B207" s="1">
        <v>48.5</v>
      </c>
      <c r="C207" s="1">
        <f t="shared" si="3"/>
        <v>48.070000000000007</v>
      </c>
      <c r="D207" s="1" t="str">
        <f>IF(表格5[[#This Row],[Close]]&gt;表格5[[#This Row],[10-Day Average]],"Buy",IF(表格5[[#This Row],[Close]]&lt;表格5[[#This Row],[10-Day Average]],"Sell",""))</f>
        <v>Buy</v>
      </c>
      <c r="E207" s="5">
        <f>IF(表格5[[#This Row],[Suggestion]]="Buy",E206-FLOOR(E206/表格5[[#This Row],[Close]],1)*表格5[[#This Row],[Close]],IF(表格5[[#This Row],[Suggestion]]="Sell",E206+F206*表格5[[#This Row],[Close]],E206))</f>
        <v>24.899999999965075</v>
      </c>
      <c r="F207" s="1">
        <f>IF(表格5[[#This Row],[Suggestion]]="Buy",F206+FLOOR(E206/表格5[[#This Row],[Close]],1),IF(表格5[[#This Row],[Suggestion]]="Sell",0,F206))</f>
        <v>2156</v>
      </c>
      <c r="G207" s="9">
        <f>表格5[[#This Row],[Cash]]+表格5[[#This Row],[Stock Held]]*表格5[[#This Row],[Close]]</f>
        <v>104590.89999999997</v>
      </c>
      <c r="H207" s="7">
        <f>(表格5[[#This Row],[Close]]-$B$2)/$B$2</f>
        <v>7.8976640711902052E-2</v>
      </c>
      <c r="I207" s="7">
        <f>(表格5[[#This Row],[Capital]]-$G$2)/$G$2</f>
        <v>4.5908999999999651E-2</v>
      </c>
    </row>
    <row r="208" spans="1:9" x14ac:dyDescent="0.25">
      <c r="A208" s="6">
        <v>39008</v>
      </c>
      <c r="B208" s="1">
        <v>48.7</v>
      </c>
      <c r="C208" s="1">
        <f t="shared" si="3"/>
        <v>48.230000000000004</v>
      </c>
      <c r="D208" s="1" t="str">
        <f>IF(表格5[[#This Row],[Close]]&gt;表格5[[#This Row],[10-Day Average]],"Buy",IF(表格5[[#This Row],[Close]]&lt;表格5[[#This Row],[10-Day Average]],"Sell",""))</f>
        <v>Buy</v>
      </c>
      <c r="E208" s="5">
        <f>IF(表格5[[#This Row],[Suggestion]]="Buy",E207-FLOOR(E207/表格5[[#This Row],[Close]],1)*表格5[[#This Row],[Close]],IF(表格5[[#This Row],[Suggestion]]="Sell",E207+F207*表格5[[#This Row],[Close]],E207))</f>
        <v>24.899999999965075</v>
      </c>
      <c r="F208" s="1">
        <f>IF(表格5[[#This Row],[Suggestion]]="Buy",F207+FLOOR(E207/表格5[[#This Row],[Close]],1),IF(表格5[[#This Row],[Suggestion]]="Sell",0,F207))</f>
        <v>2156</v>
      </c>
      <c r="G208" s="9">
        <f>表格5[[#This Row],[Cash]]+表格5[[#This Row],[Stock Held]]*表格5[[#This Row],[Close]]</f>
        <v>105022.09999999998</v>
      </c>
      <c r="H208" s="7">
        <f>(表格5[[#This Row],[Close]]-$B$2)/$B$2</f>
        <v>8.3426028921023354E-2</v>
      </c>
      <c r="I208" s="7">
        <f>(表格5[[#This Row],[Capital]]-$G$2)/$G$2</f>
        <v>5.0220999999999766E-2</v>
      </c>
    </row>
    <row r="209" spans="1:9" x14ac:dyDescent="0.25">
      <c r="A209" s="6">
        <v>39009</v>
      </c>
      <c r="B209" s="1">
        <v>48.5</v>
      </c>
      <c r="C209" s="1">
        <f t="shared" si="3"/>
        <v>48.3</v>
      </c>
      <c r="D209" s="1" t="str">
        <f>IF(表格5[[#This Row],[Close]]&gt;表格5[[#This Row],[10-Day Average]],"Buy",IF(表格5[[#This Row],[Close]]&lt;表格5[[#This Row],[10-Day Average]],"Sell",""))</f>
        <v>Buy</v>
      </c>
      <c r="E209" s="5">
        <f>IF(表格5[[#This Row],[Suggestion]]="Buy",E208-FLOOR(E208/表格5[[#This Row],[Close]],1)*表格5[[#This Row],[Close]],IF(表格5[[#This Row],[Suggestion]]="Sell",E208+F208*表格5[[#This Row],[Close]],E208))</f>
        <v>24.899999999965075</v>
      </c>
      <c r="F209" s="1">
        <f>IF(表格5[[#This Row],[Suggestion]]="Buy",F208+FLOOR(E208/表格5[[#This Row],[Close]],1),IF(表格5[[#This Row],[Suggestion]]="Sell",0,F208))</f>
        <v>2156</v>
      </c>
      <c r="G209" s="9">
        <f>表格5[[#This Row],[Cash]]+表格5[[#This Row],[Stock Held]]*表格5[[#This Row],[Close]]</f>
        <v>104590.89999999997</v>
      </c>
      <c r="H209" s="7">
        <f>(表格5[[#This Row],[Close]]-$B$2)/$B$2</f>
        <v>7.8976640711902052E-2</v>
      </c>
      <c r="I209" s="7">
        <f>(表格5[[#This Row],[Capital]]-$G$2)/$G$2</f>
        <v>4.5908999999999651E-2</v>
      </c>
    </row>
    <row r="210" spans="1:9" x14ac:dyDescent="0.25">
      <c r="A210" s="6">
        <v>39010</v>
      </c>
      <c r="B210" s="1">
        <v>48.45</v>
      </c>
      <c r="C210" s="1">
        <f t="shared" si="3"/>
        <v>48.355000000000004</v>
      </c>
      <c r="D210" s="1" t="str">
        <f>IF(表格5[[#This Row],[Close]]&gt;表格5[[#This Row],[10-Day Average]],"Buy",IF(表格5[[#This Row],[Close]]&lt;表格5[[#This Row],[10-Day Average]],"Sell",""))</f>
        <v>Buy</v>
      </c>
      <c r="E210" s="5">
        <f>IF(表格5[[#This Row],[Suggestion]]="Buy",E209-FLOOR(E209/表格5[[#This Row],[Close]],1)*表格5[[#This Row],[Close]],IF(表格5[[#This Row],[Suggestion]]="Sell",E209+F209*表格5[[#This Row],[Close]],E209))</f>
        <v>24.899999999965075</v>
      </c>
      <c r="F210" s="1">
        <f>IF(表格5[[#This Row],[Suggestion]]="Buy",F209+FLOOR(E209/表格5[[#This Row],[Close]],1),IF(表格5[[#This Row],[Suggestion]]="Sell",0,F209))</f>
        <v>2156</v>
      </c>
      <c r="G210" s="9">
        <f>表格5[[#This Row],[Cash]]+表格5[[#This Row],[Stock Held]]*表格5[[#This Row],[Close]]</f>
        <v>104483.09999999998</v>
      </c>
      <c r="H210" s="7">
        <f>(表格5[[#This Row],[Close]]-$B$2)/$B$2</f>
        <v>7.7864293659621803E-2</v>
      </c>
      <c r="I210" s="7">
        <f>(表格5[[#This Row],[Capital]]-$G$2)/$G$2</f>
        <v>4.4830999999999767E-2</v>
      </c>
    </row>
    <row r="211" spans="1:9" x14ac:dyDescent="0.25">
      <c r="A211" s="6">
        <v>39013</v>
      </c>
      <c r="B211" s="1">
        <v>48.25</v>
      </c>
      <c r="C211" s="1">
        <f t="shared" si="3"/>
        <v>48.414999999999999</v>
      </c>
      <c r="D211" s="1" t="str">
        <f>IF(表格5[[#This Row],[Close]]&gt;表格5[[#This Row],[10-Day Average]],"Buy",IF(表格5[[#This Row],[Close]]&lt;表格5[[#This Row],[10-Day Average]],"Sell",""))</f>
        <v>Sell</v>
      </c>
      <c r="E211" s="5">
        <f>IF(表格5[[#This Row],[Suggestion]]="Buy",E210-FLOOR(E210/表格5[[#This Row],[Close]],1)*表格5[[#This Row],[Close]],IF(表格5[[#This Row],[Suggestion]]="Sell",E210+F210*表格5[[#This Row],[Close]],E210))</f>
        <v>104051.89999999997</v>
      </c>
      <c r="F211" s="1">
        <f>IF(表格5[[#This Row],[Suggestion]]="Buy",F210+FLOOR(E210/表格5[[#This Row],[Close]],1),IF(表格5[[#This Row],[Suggestion]]="Sell",0,F210))</f>
        <v>0</v>
      </c>
      <c r="G211" s="9">
        <f>表格5[[#This Row],[Cash]]+表格5[[#This Row],[Stock Held]]*表格5[[#This Row],[Close]]</f>
        <v>104051.89999999997</v>
      </c>
      <c r="H211" s="7">
        <f>(表格5[[#This Row],[Close]]-$B$2)/$B$2</f>
        <v>7.3414905450500487E-2</v>
      </c>
      <c r="I211" s="7">
        <f>(表格5[[#This Row],[Capital]]-$G$2)/$G$2</f>
        <v>4.0518999999999653E-2</v>
      </c>
    </row>
    <row r="212" spans="1:9" x14ac:dyDescent="0.25">
      <c r="A212" s="6">
        <v>39014</v>
      </c>
      <c r="B212" s="1">
        <v>48.7</v>
      </c>
      <c r="C212" s="1">
        <f t="shared" si="3"/>
        <v>48.484999999999999</v>
      </c>
      <c r="D212" s="1" t="str">
        <f>IF(表格5[[#This Row],[Close]]&gt;表格5[[#This Row],[10-Day Average]],"Buy",IF(表格5[[#This Row],[Close]]&lt;表格5[[#This Row],[10-Day Average]],"Sell",""))</f>
        <v>Buy</v>
      </c>
      <c r="E212" s="5">
        <f>IF(表格5[[#This Row],[Suggestion]]="Buy",E211-FLOOR(E211/表格5[[#This Row],[Close]],1)*表格5[[#This Row],[Close]],IF(表格5[[#This Row],[Suggestion]]="Sell",E211+F211*表格5[[#This Row],[Close]],E211))</f>
        <v>28.699999999953434</v>
      </c>
      <c r="F212" s="1">
        <f>IF(表格5[[#This Row],[Suggestion]]="Buy",F211+FLOOR(E211/表格5[[#This Row],[Close]],1),IF(表格5[[#This Row],[Suggestion]]="Sell",0,F211))</f>
        <v>2136</v>
      </c>
      <c r="G212" s="9">
        <f>表格5[[#This Row],[Cash]]+表格5[[#This Row],[Stock Held]]*表格5[[#This Row],[Close]]</f>
        <v>104051.89999999997</v>
      </c>
      <c r="H212" s="7">
        <f>(表格5[[#This Row],[Close]]-$B$2)/$B$2</f>
        <v>8.3426028921023354E-2</v>
      </c>
      <c r="I212" s="7">
        <f>(表格5[[#This Row],[Capital]]-$G$2)/$G$2</f>
        <v>4.0518999999999653E-2</v>
      </c>
    </row>
    <row r="213" spans="1:9" x14ac:dyDescent="0.25">
      <c r="A213" s="6">
        <v>39015</v>
      </c>
      <c r="B213" s="1">
        <v>48.65</v>
      </c>
      <c r="C213" s="1">
        <f t="shared" si="3"/>
        <v>48.559999999999995</v>
      </c>
      <c r="D213" s="1" t="str">
        <f>IF(表格5[[#This Row],[Close]]&gt;表格5[[#This Row],[10-Day Average]],"Buy",IF(表格5[[#This Row],[Close]]&lt;表格5[[#This Row],[10-Day Average]],"Sell",""))</f>
        <v>Buy</v>
      </c>
      <c r="E213" s="5">
        <f>IF(表格5[[#This Row],[Suggestion]]="Buy",E212-FLOOR(E212/表格5[[#This Row],[Close]],1)*表格5[[#This Row],[Close]],IF(表格5[[#This Row],[Suggestion]]="Sell",E212+F212*表格5[[#This Row],[Close]],E212))</f>
        <v>28.699999999953434</v>
      </c>
      <c r="F213" s="1">
        <f>IF(表格5[[#This Row],[Suggestion]]="Buy",F212+FLOOR(E212/表格5[[#This Row],[Close]],1),IF(表格5[[#This Row],[Suggestion]]="Sell",0,F212))</f>
        <v>2136</v>
      </c>
      <c r="G213" s="9">
        <f>表格5[[#This Row],[Cash]]+表格5[[#This Row],[Stock Held]]*表格5[[#This Row],[Close]]</f>
        <v>103945.09999999995</v>
      </c>
      <c r="H213" s="7">
        <f>(表格5[[#This Row],[Close]]-$B$2)/$B$2</f>
        <v>8.2313681868742952E-2</v>
      </c>
      <c r="I213" s="7">
        <f>(表格5[[#This Row],[Capital]]-$G$2)/$G$2</f>
        <v>3.945099999999948E-2</v>
      </c>
    </row>
    <row r="214" spans="1:9" x14ac:dyDescent="0.25">
      <c r="A214" s="6">
        <v>39016</v>
      </c>
      <c r="B214" s="1">
        <v>48.65</v>
      </c>
      <c r="C214" s="1">
        <f t="shared" si="3"/>
        <v>48.569999999999993</v>
      </c>
      <c r="D214" s="1" t="str">
        <f>IF(表格5[[#This Row],[Close]]&gt;表格5[[#This Row],[10-Day Average]],"Buy",IF(表格5[[#This Row],[Close]]&lt;表格5[[#This Row],[10-Day Average]],"Sell",""))</f>
        <v>Buy</v>
      </c>
      <c r="E214" s="5">
        <f>IF(表格5[[#This Row],[Suggestion]]="Buy",E213-FLOOR(E213/表格5[[#This Row],[Close]],1)*表格5[[#This Row],[Close]],IF(表格5[[#This Row],[Suggestion]]="Sell",E213+F213*表格5[[#This Row],[Close]],E213))</f>
        <v>28.699999999953434</v>
      </c>
      <c r="F214" s="1">
        <f>IF(表格5[[#This Row],[Suggestion]]="Buy",F213+FLOOR(E213/表格5[[#This Row],[Close]],1),IF(表格5[[#This Row],[Suggestion]]="Sell",0,F213))</f>
        <v>2136</v>
      </c>
      <c r="G214" s="9">
        <f>表格5[[#This Row],[Cash]]+表格5[[#This Row],[Stock Held]]*表格5[[#This Row],[Close]]</f>
        <v>103945.09999999995</v>
      </c>
      <c r="H214" s="7">
        <f>(表格5[[#This Row],[Close]]-$B$2)/$B$2</f>
        <v>8.2313681868742952E-2</v>
      </c>
      <c r="I214" s="7">
        <f>(表格5[[#This Row],[Capital]]-$G$2)/$G$2</f>
        <v>3.945099999999948E-2</v>
      </c>
    </row>
    <row r="215" spans="1:9" x14ac:dyDescent="0.25">
      <c r="A215" s="6">
        <v>39017</v>
      </c>
      <c r="B215" s="1">
        <v>48.85</v>
      </c>
      <c r="C215" s="1">
        <f t="shared" si="3"/>
        <v>48.599999999999994</v>
      </c>
      <c r="D215" s="1" t="str">
        <f>IF(表格5[[#This Row],[Close]]&gt;表格5[[#This Row],[10-Day Average]],"Buy",IF(表格5[[#This Row],[Close]]&lt;表格5[[#This Row],[10-Day Average]],"Sell",""))</f>
        <v>Buy</v>
      </c>
      <c r="E215" s="5">
        <f>IF(表格5[[#This Row],[Suggestion]]="Buy",E214-FLOOR(E214/表格5[[#This Row],[Close]],1)*表格5[[#This Row],[Close]],IF(表格5[[#This Row],[Suggestion]]="Sell",E214+F214*表格5[[#This Row],[Close]],E214))</f>
        <v>28.699999999953434</v>
      </c>
      <c r="F215" s="1">
        <f>IF(表格5[[#This Row],[Suggestion]]="Buy",F214+FLOOR(E214/表格5[[#This Row],[Close]],1),IF(表格5[[#This Row],[Suggestion]]="Sell",0,F214))</f>
        <v>2136</v>
      </c>
      <c r="G215" s="9">
        <f>表格5[[#This Row],[Cash]]+表格5[[#This Row],[Stock Held]]*表格5[[#This Row],[Close]]</f>
        <v>104372.29999999996</v>
      </c>
      <c r="H215" s="7">
        <f>(表格5[[#This Row],[Close]]-$B$2)/$B$2</f>
        <v>8.6763070077864254E-2</v>
      </c>
      <c r="I215" s="7">
        <f>(表格5[[#This Row],[Capital]]-$G$2)/$G$2</f>
        <v>4.3722999999999596E-2</v>
      </c>
    </row>
    <row r="216" spans="1:9" x14ac:dyDescent="0.25">
      <c r="A216" s="6">
        <v>39020</v>
      </c>
      <c r="B216" s="1">
        <v>48.85</v>
      </c>
      <c r="C216" s="1">
        <f t="shared" si="3"/>
        <v>48.61</v>
      </c>
      <c r="D216" s="1" t="str">
        <f>IF(表格5[[#This Row],[Close]]&gt;表格5[[#This Row],[10-Day Average]],"Buy",IF(表格5[[#This Row],[Close]]&lt;表格5[[#This Row],[10-Day Average]],"Sell",""))</f>
        <v>Buy</v>
      </c>
      <c r="E216" s="5">
        <f>IF(表格5[[#This Row],[Suggestion]]="Buy",E215-FLOOR(E215/表格5[[#This Row],[Close]],1)*表格5[[#This Row],[Close]],IF(表格5[[#This Row],[Suggestion]]="Sell",E215+F215*表格5[[#This Row],[Close]],E215))</f>
        <v>28.699999999953434</v>
      </c>
      <c r="F216" s="1">
        <f>IF(表格5[[#This Row],[Suggestion]]="Buy",F215+FLOOR(E215/表格5[[#This Row],[Close]],1),IF(表格5[[#This Row],[Suggestion]]="Sell",0,F215))</f>
        <v>2136</v>
      </c>
      <c r="G216" s="9">
        <f>表格5[[#This Row],[Cash]]+表格5[[#This Row],[Stock Held]]*表格5[[#This Row],[Close]]</f>
        <v>104372.29999999996</v>
      </c>
      <c r="H216" s="7">
        <f>(表格5[[#This Row],[Close]]-$B$2)/$B$2</f>
        <v>8.6763070077864254E-2</v>
      </c>
      <c r="I216" s="7">
        <f>(表格5[[#This Row],[Capital]]-$G$2)/$G$2</f>
        <v>4.3722999999999596E-2</v>
      </c>
    </row>
    <row r="217" spans="1:9" x14ac:dyDescent="0.25">
      <c r="A217" s="6">
        <v>39021</v>
      </c>
      <c r="B217" s="1">
        <v>49.3</v>
      </c>
      <c r="C217" s="1">
        <f t="shared" si="3"/>
        <v>48.690000000000005</v>
      </c>
      <c r="D217" s="1" t="str">
        <f>IF(表格5[[#This Row],[Close]]&gt;表格5[[#This Row],[10-Day Average]],"Buy",IF(表格5[[#This Row],[Close]]&lt;表格5[[#This Row],[10-Day Average]],"Sell",""))</f>
        <v>Buy</v>
      </c>
      <c r="E217" s="5">
        <f>IF(表格5[[#This Row],[Suggestion]]="Buy",E216-FLOOR(E216/表格5[[#This Row],[Close]],1)*表格5[[#This Row],[Close]],IF(表格5[[#This Row],[Suggestion]]="Sell",E216+F216*表格5[[#This Row],[Close]],E216))</f>
        <v>28.699999999953434</v>
      </c>
      <c r="F217" s="1">
        <f>IF(表格5[[#This Row],[Suggestion]]="Buy",F216+FLOOR(E216/表格5[[#This Row],[Close]],1),IF(表格5[[#This Row],[Suggestion]]="Sell",0,F216))</f>
        <v>2136</v>
      </c>
      <c r="G217" s="9">
        <f>表格5[[#This Row],[Cash]]+表格5[[#This Row],[Stock Held]]*表格5[[#This Row],[Close]]</f>
        <v>105333.49999999994</v>
      </c>
      <c r="H217" s="7">
        <f>(表格5[[#This Row],[Close]]-$B$2)/$B$2</f>
        <v>9.6774193548386969E-2</v>
      </c>
      <c r="I217" s="7">
        <f>(表格5[[#This Row],[Capital]]-$G$2)/$G$2</f>
        <v>5.3334999999999418E-2</v>
      </c>
    </row>
    <row r="218" spans="1:9" x14ac:dyDescent="0.25">
      <c r="A218" s="6">
        <v>39022</v>
      </c>
      <c r="B218" s="1">
        <v>50.05</v>
      </c>
      <c r="C218" s="1">
        <f t="shared" si="3"/>
        <v>48.825000000000003</v>
      </c>
      <c r="D218" s="1" t="str">
        <f>IF(表格5[[#This Row],[Close]]&gt;表格5[[#This Row],[10-Day Average]],"Buy",IF(表格5[[#This Row],[Close]]&lt;表格5[[#This Row],[10-Day Average]],"Sell",""))</f>
        <v>Buy</v>
      </c>
      <c r="E218" s="5">
        <f>IF(表格5[[#This Row],[Suggestion]]="Buy",E217-FLOOR(E217/表格5[[#This Row],[Close]],1)*表格5[[#This Row],[Close]],IF(表格5[[#This Row],[Suggestion]]="Sell",E217+F217*表格5[[#This Row],[Close]],E217))</f>
        <v>28.699999999953434</v>
      </c>
      <c r="F218" s="1">
        <f>IF(表格5[[#This Row],[Suggestion]]="Buy",F217+FLOOR(E217/表格5[[#This Row],[Close]],1),IF(表格5[[#This Row],[Suggestion]]="Sell",0,F217))</f>
        <v>2136</v>
      </c>
      <c r="G218" s="9">
        <f>表格5[[#This Row],[Cash]]+表格5[[#This Row],[Stock Held]]*表格5[[#This Row],[Close]]</f>
        <v>106935.49999999994</v>
      </c>
      <c r="H218" s="7">
        <f>(表格5[[#This Row],[Close]]-$B$2)/$B$2</f>
        <v>0.11345939933259164</v>
      </c>
      <c r="I218" s="7">
        <f>(表格5[[#This Row],[Capital]]-$G$2)/$G$2</f>
        <v>6.9354999999999417E-2</v>
      </c>
    </row>
    <row r="219" spans="1:9" x14ac:dyDescent="0.25">
      <c r="A219" s="6">
        <v>39023</v>
      </c>
      <c r="B219" s="1">
        <v>50.65</v>
      </c>
      <c r="C219" s="1">
        <f t="shared" si="3"/>
        <v>49.040000000000006</v>
      </c>
      <c r="D219" s="1" t="str">
        <f>IF(表格5[[#This Row],[Close]]&gt;表格5[[#This Row],[10-Day Average]],"Buy",IF(表格5[[#This Row],[Close]]&lt;表格5[[#This Row],[10-Day Average]],"Sell",""))</f>
        <v>Buy</v>
      </c>
      <c r="E219" s="5">
        <f>IF(表格5[[#This Row],[Suggestion]]="Buy",E218-FLOOR(E218/表格5[[#This Row],[Close]],1)*表格5[[#This Row],[Close]],IF(表格5[[#This Row],[Suggestion]]="Sell",E218+F218*表格5[[#This Row],[Close]],E218))</f>
        <v>28.699999999953434</v>
      </c>
      <c r="F219" s="1">
        <f>IF(表格5[[#This Row],[Suggestion]]="Buy",F218+FLOOR(E218/表格5[[#This Row],[Close]],1),IF(表格5[[#This Row],[Suggestion]]="Sell",0,F218))</f>
        <v>2136</v>
      </c>
      <c r="G219" s="9">
        <f>表格5[[#This Row],[Cash]]+表格5[[#This Row],[Stock Held]]*表格5[[#This Row],[Close]]</f>
        <v>108217.09999999995</v>
      </c>
      <c r="H219" s="7">
        <f>(表格5[[#This Row],[Close]]-$B$2)/$B$2</f>
        <v>0.1268075639599554</v>
      </c>
      <c r="I219" s="7">
        <f>(表格5[[#This Row],[Capital]]-$G$2)/$G$2</f>
        <v>8.2170999999999481E-2</v>
      </c>
    </row>
    <row r="220" spans="1:9" x14ac:dyDescent="0.25">
      <c r="A220" s="6">
        <v>39024</v>
      </c>
      <c r="B220" s="1">
        <v>50.6</v>
      </c>
      <c r="C220" s="1">
        <f t="shared" si="3"/>
        <v>49.255000000000003</v>
      </c>
      <c r="D220" s="1" t="str">
        <f>IF(表格5[[#This Row],[Close]]&gt;表格5[[#This Row],[10-Day Average]],"Buy",IF(表格5[[#This Row],[Close]]&lt;表格5[[#This Row],[10-Day Average]],"Sell",""))</f>
        <v>Buy</v>
      </c>
      <c r="E220" s="5">
        <f>IF(表格5[[#This Row],[Suggestion]]="Buy",E219-FLOOR(E219/表格5[[#This Row],[Close]],1)*表格5[[#This Row],[Close]],IF(表格5[[#This Row],[Suggestion]]="Sell",E219+F219*表格5[[#This Row],[Close]],E219))</f>
        <v>28.699999999953434</v>
      </c>
      <c r="F220" s="1">
        <f>IF(表格5[[#This Row],[Suggestion]]="Buy",F219+FLOOR(E219/表格5[[#This Row],[Close]],1),IF(表格5[[#This Row],[Suggestion]]="Sell",0,F219))</f>
        <v>2136</v>
      </c>
      <c r="G220" s="9">
        <f>表格5[[#This Row],[Cash]]+表格5[[#This Row],[Stock Held]]*表格5[[#This Row],[Close]]</f>
        <v>108110.29999999996</v>
      </c>
      <c r="H220" s="7">
        <f>(表格5[[#This Row],[Close]]-$B$2)/$B$2</f>
        <v>0.12569521690767516</v>
      </c>
      <c r="I220" s="7">
        <f>(表格5[[#This Row],[Capital]]-$G$2)/$G$2</f>
        <v>8.1102999999999592E-2</v>
      </c>
    </row>
    <row r="221" spans="1:9" x14ac:dyDescent="0.25">
      <c r="A221" s="6">
        <v>39027</v>
      </c>
      <c r="B221" s="1">
        <v>51.05</v>
      </c>
      <c r="C221" s="1">
        <f t="shared" si="3"/>
        <v>49.535000000000004</v>
      </c>
      <c r="D221" s="1" t="str">
        <f>IF(表格5[[#This Row],[Close]]&gt;表格5[[#This Row],[10-Day Average]],"Buy",IF(表格5[[#This Row],[Close]]&lt;表格5[[#This Row],[10-Day Average]],"Sell",""))</f>
        <v>Buy</v>
      </c>
      <c r="E221" s="5">
        <f>IF(表格5[[#This Row],[Suggestion]]="Buy",E220-FLOOR(E220/表格5[[#This Row],[Close]],1)*表格5[[#This Row],[Close]],IF(表格5[[#This Row],[Suggestion]]="Sell",E220+F220*表格5[[#This Row],[Close]],E220))</f>
        <v>28.699999999953434</v>
      </c>
      <c r="F221" s="1">
        <f>IF(表格5[[#This Row],[Suggestion]]="Buy",F220+FLOOR(E220/表格5[[#This Row],[Close]],1),IF(表格5[[#This Row],[Suggestion]]="Sell",0,F220))</f>
        <v>2136</v>
      </c>
      <c r="G221" s="9">
        <f>表格5[[#This Row],[Cash]]+表格5[[#This Row],[Stock Held]]*表格5[[#This Row],[Close]]</f>
        <v>109071.49999999994</v>
      </c>
      <c r="H221" s="7">
        <f>(表格5[[#This Row],[Close]]-$B$2)/$B$2</f>
        <v>0.13570634037819787</v>
      </c>
      <c r="I221" s="7">
        <f>(表格5[[#This Row],[Capital]]-$G$2)/$G$2</f>
        <v>9.0714999999999421E-2</v>
      </c>
    </row>
    <row r="222" spans="1:9" x14ac:dyDescent="0.25">
      <c r="A222" s="6">
        <v>39028</v>
      </c>
      <c r="B222" s="1">
        <v>51.1</v>
      </c>
      <c r="C222" s="1">
        <f t="shared" si="3"/>
        <v>49.775000000000006</v>
      </c>
      <c r="D222" s="1" t="str">
        <f>IF(表格5[[#This Row],[Close]]&gt;表格5[[#This Row],[10-Day Average]],"Buy",IF(表格5[[#This Row],[Close]]&lt;表格5[[#This Row],[10-Day Average]],"Sell",""))</f>
        <v>Buy</v>
      </c>
      <c r="E222" s="5">
        <f>IF(表格5[[#This Row],[Suggestion]]="Buy",E221-FLOOR(E221/表格5[[#This Row],[Close]],1)*表格5[[#This Row],[Close]],IF(表格5[[#This Row],[Suggestion]]="Sell",E221+F221*表格5[[#This Row],[Close]],E221))</f>
        <v>28.699999999953434</v>
      </c>
      <c r="F222" s="1">
        <f>IF(表格5[[#This Row],[Suggestion]]="Buy",F221+FLOOR(E221/表格5[[#This Row],[Close]],1),IF(表格5[[#This Row],[Suggestion]]="Sell",0,F221))</f>
        <v>2136</v>
      </c>
      <c r="G222" s="9">
        <f>表格5[[#This Row],[Cash]]+表格5[[#This Row],[Stock Held]]*表格5[[#This Row],[Close]]</f>
        <v>109178.29999999996</v>
      </c>
      <c r="H222" s="7">
        <f>(表格5[[#This Row],[Close]]-$B$2)/$B$2</f>
        <v>0.13681868743047826</v>
      </c>
      <c r="I222" s="7">
        <f>(表格5[[#This Row],[Capital]]-$G$2)/$G$2</f>
        <v>9.1782999999999587E-2</v>
      </c>
    </row>
    <row r="223" spans="1:9" x14ac:dyDescent="0.25">
      <c r="A223" s="6">
        <v>39029</v>
      </c>
      <c r="B223" s="1">
        <v>50.7</v>
      </c>
      <c r="C223" s="1">
        <f t="shared" si="3"/>
        <v>49.980000000000004</v>
      </c>
      <c r="D223" s="1" t="str">
        <f>IF(表格5[[#This Row],[Close]]&gt;表格5[[#This Row],[10-Day Average]],"Buy",IF(表格5[[#This Row],[Close]]&lt;表格5[[#This Row],[10-Day Average]],"Sell",""))</f>
        <v>Buy</v>
      </c>
      <c r="E223" s="5">
        <f>IF(表格5[[#This Row],[Suggestion]]="Buy",E222-FLOOR(E222/表格5[[#This Row],[Close]],1)*表格5[[#This Row],[Close]],IF(表格5[[#This Row],[Suggestion]]="Sell",E222+F222*表格5[[#This Row],[Close]],E222))</f>
        <v>28.699999999953434</v>
      </c>
      <c r="F223" s="1">
        <f>IF(表格5[[#This Row],[Suggestion]]="Buy",F222+FLOOR(E222/表格5[[#This Row],[Close]],1),IF(表格5[[#This Row],[Suggestion]]="Sell",0,F222))</f>
        <v>2136</v>
      </c>
      <c r="G223" s="9">
        <f>表格5[[#This Row],[Cash]]+表格5[[#This Row],[Stock Held]]*表格5[[#This Row],[Close]]</f>
        <v>108323.89999999997</v>
      </c>
      <c r="H223" s="7">
        <f>(表格5[[#This Row],[Close]]-$B$2)/$B$2</f>
        <v>0.12791991101223582</v>
      </c>
      <c r="I223" s="7">
        <f>(表格5[[#This Row],[Capital]]-$G$2)/$G$2</f>
        <v>8.3238999999999647E-2</v>
      </c>
    </row>
    <row r="224" spans="1:9" x14ac:dyDescent="0.25">
      <c r="A224" s="6">
        <v>39030</v>
      </c>
      <c r="B224" s="1">
        <v>50.8</v>
      </c>
      <c r="C224" s="1">
        <f t="shared" si="3"/>
        <v>50.195000000000007</v>
      </c>
      <c r="D224" s="1" t="str">
        <f>IF(表格5[[#This Row],[Close]]&gt;表格5[[#This Row],[10-Day Average]],"Buy",IF(表格5[[#This Row],[Close]]&lt;表格5[[#This Row],[10-Day Average]],"Sell",""))</f>
        <v>Buy</v>
      </c>
      <c r="E224" s="5">
        <f>IF(表格5[[#This Row],[Suggestion]]="Buy",E223-FLOOR(E223/表格5[[#This Row],[Close]],1)*表格5[[#This Row],[Close]],IF(表格5[[#This Row],[Suggestion]]="Sell",E223+F223*表格5[[#This Row],[Close]],E223))</f>
        <v>28.699999999953434</v>
      </c>
      <c r="F224" s="1">
        <f>IF(表格5[[#This Row],[Suggestion]]="Buy",F223+FLOOR(E223/表格5[[#This Row],[Close]],1),IF(表格5[[#This Row],[Suggestion]]="Sell",0,F223))</f>
        <v>2136</v>
      </c>
      <c r="G224" s="9">
        <f>表格5[[#This Row],[Cash]]+表格5[[#This Row],[Stock Held]]*表格5[[#This Row],[Close]]</f>
        <v>108537.49999999994</v>
      </c>
      <c r="H224" s="7">
        <f>(表格5[[#This Row],[Close]]-$B$2)/$B$2</f>
        <v>0.13014460511679632</v>
      </c>
      <c r="I224" s="7">
        <f>(表格5[[#This Row],[Capital]]-$G$2)/$G$2</f>
        <v>8.5374999999999424E-2</v>
      </c>
    </row>
    <row r="225" spans="1:9" x14ac:dyDescent="0.25">
      <c r="A225" s="6">
        <v>39031</v>
      </c>
      <c r="B225" s="1">
        <v>50</v>
      </c>
      <c r="C225" s="1">
        <f t="shared" si="3"/>
        <v>50.31</v>
      </c>
      <c r="D225" s="1" t="str">
        <f>IF(表格5[[#This Row],[Close]]&gt;表格5[[#This Row],[10-Day Average]],"Buy",IF(表格5[[#This Row],[Close]]&lt;表格5[[#This Row],[10-Day Average]],"Sell",""))</f>
        <v>Sell</v>
      </c>
      <c r="E225" s="5">
        <f>IF(表格5[[#This Row],[Suggestion]]="Buy",E224-FLOOR(E224/表格5[[#This Row],[Close]],1)*表格5[[#This Row],[Close]],IF(表格5[[#This Row],[Suggestion]]="Sell",E224+F224*表格5[[#This Row],[Close]],E224))</f>
        <v>106828.69999999995</v>
      </c>
      <c r="F225" s="1">
        <f>IF(表格5[[#This Row],[Suggestion]]="Buy",F224+FLOOR(E224/表格5[[#This Row],[Close]],1),IF(表格5[[#This Row],[Suggestion]]="Sell",0,F224))</f>
        <v>0</v>
      </c>
      <c r="G225" s="9">
        <f>表格5[[#This Row],[Cash]]+表格5[[#This Row],[Stock Held]]*表格5[[#This Row],[Close]]</f>
        <v>106828.69999999995</v>
      </c>
      <c r="H225" s="7">
        <f>(表格5[[#This Row],[Close]]-$B$2)/$B$2</f>
        <v>0.11234705228031139</v>
      </c>
      <c r="I225" s="7">
        <f>(表格5[[#This Row],[Capital]]-$G$2)/$G$2</f>
        <v>6.8286999999999529E-2</v>
      </c>
    </row>
    <row r="226" spans="1:9" x14ac:dyDescent="0.25">
      <c r="A226" s="6">
        <v>39034</v>
      </c>
      <c r="B226" s="1">
        <v>49.85</v>
      </c>
      <c r="C226" s="1">
        <f t="shared" si="3"/>
        <v>50.410000000000004</v>
      </c>
      <c r="D226" s="1" t="str">
        <f>IF(表格5[[#This Row],[Close]]&gt;表格5[[#This Row],[10-Day Average]],"Buy",IF(表格5[[#This Row],[Close]]&lt;表格5[[#This Row],[10-Day Average]],"Sell",""))</f>
        <v>Sell</v>
      </c>
      <c r="E226" s="5">
        <f>IF(表格5[[#This Row],[Suggestion]]="Buy",E225-FLOOR(E225/表格5[[#This Row],[Close]],1)*表格5[[#This Row],[Close]],IF(表格5[[#This Row],[Suggestion]]="Sell",E225+F225*表格5[[#This Row],[Close]],E225))</f>
        <v>106828.69999999995</v>
      </c>
      <c r="F226" s="1">
        <f>IF(表格5[[#This Row],[Suggestion]]="Buy",F225+FLOOR(E225/表格5[[#This Row],[Close]],1),IF(表格5[[#This Row],[Suggestion]]="Sell",0,F225))</f>
        <v>0</v>
      </c>
      <c r="G226" s="9">
        <f>表格5[[#This Row],[Cash]]+表格5[[#This Row],[Stock Held]]*表格5[[#This Row],[Close]]</f>
        <v>106828.69999999995</v>
      </c>
      <c r="H226" s="7">
        <f>(表格5[[#This Row],[Close]]-$B$2)/$B$2</f>
        <v>0.10901001112347049</v>
      </c>
      <c r="I226" s="7">
        <f>(表格5[[#This Row],[Capital]]-$G$2)/$G$2</f>
        <v>6.8286999999999529E-2</v>
      </c>
    </row>
    <row r="227" spans="1:9" x14ac:dyDescent="0.25">
      <c r="A227" s="6">
        <v>39035</v>
      </c>
      <c r="B227" s="1">
        <v>50.25</v>
      </c>
      <c r="C227" s="1">
        <f t="shared" si="3"/>
        <v>50.505000000000003</v>
      </c>
      <c r="D227" s="1" t="str">
        <f>IF(表格5[[#This Row],[Close]]&gt;表格5[[#This Row],[10-Day Average]],"Buy",IF(表格5[[#This Row],[Close]]&lt;表格5[[#This Row],[10-Day Average]],"Sell",""))</f>
        <v>Sell</v>
      </c>
      <c r="E227" s="5">
        <f>IF(表格5[[#This Row],[Suggestion]]="Buy",E226-FLOOR(E226/表格5[[#This Row],[Close]],1)*表格5[[#This Row],[Close]],IF(表格5[[#This Row],[Suggestion]]="Sell",E226+F226*表格5[[#This Row],[Close]],E226))</f>
        <v>106828.69999999995</v>
      </c>
      <c r="F227" s="1">
        <f>IF(表格5[[#This Row],[Suggestion]]="Buy",F226+FLOOR(E226/表格5[[#This Row],[Close]],1),IF(表格5[[#This Row],[Suggestion]]="Sell",0,F226))</f>
        <v>0</v>
      </c>
      <c r="G227" s="9">
        <f>表格5[[#This Row],[Cash]]+表格5[[#This Row],[Stock Held]]*表格5[[#This Row],[Close]]</f>
        <v>106828.69999999995</v>
      </c>
      <c r="H227" s="7">
        <f>(表格5[[#This Row],[Close]]-$B$2)/$B$2</f>
        <v>0.11790878754171294</v>
      </c>
      <c r="I227" s="7">
        <f>(表格5[[#This Row],[Capital]]-$G$2)/$G$2</f>
        <v>6.8286999999999529E-2</v>
      </c>
    </row>
    <row r="228" spans="1:9" x14ac:dyDescent="0.25">
      <c r="A228" s="6">
        <v>39036</v>
      </c>
      <c r="B228" s="1">
        <v>50.95</v>
      </c>
      <c r="C228" s="1">
        <f t="shared" si="3"/>
        <v>50.595000000000006</v>
      </c>
      <c r="D228" s="1" t="str">
        <f>IF(表格5[[#This Row],[Close]]&gt;表格5[[#This Row],[10-Day Average]],"Buy",IF(表格5[[#This Row],[Close]]&lt;表格5[[#This Row],[10-Day Average]],"Sell",""))</f>
        <v>Buy</v>
      </c>
      <c r="E228" s="5">
        <f>IF(表格5[[#This Row],[Suggestion]]="Buy",E227-FLOOR(E227/表格5[[#This Row],[Close]],1)*表格5[[#This Row],[Close]],IF(表格5[[#This Row],[Suggestion]]="Sell",E227+F227*表格5[[#This Row],[Close]],E227))</f>
        <v>37.499999999941792</v>
      </c>
      <c r="F228" s="1">
        <f>IF(表格5[[#This Row],[Suggestion]]="Buy",F227+FLOOR(E227/表格5[[#This Row],[Close]],1),IF(表格5[[#This Row],[Suggestion]]="Sell",0,F227))</f>
        <v>2096</v>
      </c>
      <c r="G228" s="9">
        <f>表格5[[#This Row],[Cash]]+表格5[[#This Row],[Stock Held]]*表格5[[#This Row],[Close]]</f>
        <v>106828.69999999995</v>
      </c>
      <c r="H228" s="7">
        <f>(表格5[[#This Row],[Close]]-$B$2)/$B$2</f>
        <v>0.13348164627363737</v>
      </c>
      <c r="I228" s="7">
        <f>(表格5[[#This Row],[Capital]]-$G$2)/$G$2</f>
        <v>6.8286999999999529E-2</v>
      </c>
    </row>
    <row r="229" spans="1:9" x14ac:dyDescent="0.25">
      <c r="A229" s="6">
        <v>39037</v>
      </c>
      <c r="B229" s="1">
        <v>50.75</v>
      </c>
      <c r="C229" s="1">
        <f t="shared" si="3"/>
        <v>50.605000000000004</v>
      </c>
      <c r="D229" s="1" t="str">
        <f>IF(表格5[[#This Row],[Close]]&gt;表格5[[#This Row],[10-Day Average]],"Buy",IF(表格5[[#This Row],[Close]]&lt;表格5[[#This Row],[10-Day Average]],"Sell",""))</f>
        <v>Buy</v>
      </c>
      <c r="E229" s="5">
        <f>IF(表格5[[#This Row],[Suggestion]]="Buy",E228-FLOOR(E228/表格5[[#This Row],[Close]],1)*表格5[[#This Row],[Close]],IF(表格5[[#This Row],[Suggestion]]="Sell",E228+F228*表格5[[#This Row],[Close]],E228))</f>
        <v>37.499999999941792</v>
      </c>
      <c r="F229" s="1">
        <f>IF(表格5[[#This Row],[Suggestion]]="Buy",F228+FLOOR(E228/表格5[[#This Row],[Close]],1),IF(表格5[[#This Row],[Suggestion]]="Sell",0,F228))</f>
        <v>2096</v>
      </c>
      <c r="G229" s="9">
        <f>表格5[[#This Row],[Cash]]+表格5[[#This Row],[Stock Held]]*表格5[[#This Row],[Close]]</f>
        <v>106409.49999999994</v>
      </c>
      <c r="H229" s="7">
        <f>(表格5[[#This Row],[Close]]-$B$2)/$B$2</f>
        <v>0.12903225806451607</v>
      </c>
      <c r="I229" s="7">
        <f>(表格5[[#This Row],[Capital]]-$G$2)/$G$2</f>
        <v>6.4094999999999416E-2</v>
      </c>
    </row>
    <row r="230" spans="1:9" x14ac:dyDescent="0.25">
      <c r="A230" s="6">
        <v>39038</v>
      </c>
      <c r="B230" s="1">
        <v>51.1</v>
      </c>
      <c r="C230" s="1">
        <f t="shared" si="3"/>
        <v>50.655000000000008</v>
      </c>
      <c r="D230" s="1" t="str">
        <f>IF(表格5[[#This Row],[Close]]&gt;表格5[[#This Row],[10-Day Average]],"Buy",IF(表格5[[#This Row],[Close]]&lt;表格5[[#This Row],[10-Day Average]],"Sell",""))</f>
        <v>Buy</v>
      </c>
      <c r="E230" s="5">
        <f>IF(表格5[[#This Row],[Suggestion]]="Buy",E229-FLOOR(E229/表格5[[#This Row],[Close]],1)*表格5[[#This Row],[Close]],IF(表格5[[#This Row],[Suggestion]]="Sell",E229+F229*表格5[[#This Row],[Close]],E229))</f>
        <v>37.499999999941792</v>
      </c>
      <c r="F230" s="1">
        <f>IF(表格5[[#This Row],[Suggestion]]="Buy",F229+FLOOR(E229/表格5[[#This Row],[Close]],1),IF(表格5[[#This Row],[Suggestion]]="Sell",0,F229))</f>
        <v>2096</v>
      </c>
      <c r="G230" s="9">
        <f>表格5[[#This Row],[Cash]]+表格5[[#This Row],[Stock Held]]*表格5[[#This Row],[Close]]</f>
        <v>107143.09999999995</v>
      </c>
      <c r="H230" s="7">
        <f>(表格5[[#This Row],[Close]]-$B$2)/$B$2</f>
        <v>0.13681868743047826</v>
      </c>
      <c r="I230" s="7">
        <f>(表格5[[#This Row],[Capital]]-$G$2)/$G$2</f>
        <v>7.1430999999999481E-2</v>
      </c>
    </row>
    <row r="231" spans="1:9" x14ac:dyDescent="0.25">
      <c r="A231" s="6">
        <v>39041</v>
      </c>
      <c r="B231" s="1">
        <v>50.65</v>
      </c>
      <c r="C231" s="1">
        <f t="shared" si="3"/>
        <v>50.615000000000002</v>
      </c>
      <c r="D231" s="1" t="str">
        <f>IF(表格5[[#This Row],[Close]]&gt;表格5[[#This Row],[10-Day Average]],"Buy",IF(表格5[[#This Row],[Close]]&lt;表格5[[#This Row],[10-Day Average]],"Sell",""))</f>
        <v>Buy</v>
      </c>
      <c r="E231" s="5">
        <f>IF(表格5[[#This Row],[Suggestion]]="Buy",E230-FLOOR(E230/表格5[[#This Row],[Close]],1)*表格5[[#This Row],[Close]],IF(表格5[[#This Row],[Suggestion]]="Sell",E230+F230*表格5[[#This Row],[Close]],E230))</f>
        <v>37.499999999941792</v>
      </c>
      <c r="F231" s="1">
        <f>IF(表格5[[#This Row],[Suggestion]]="Buy",F230+FLOOR(E230/表格5[[#This Row],[Close]],1),IF(表格5[[#This Row],[Suggestion]]="Sell",0,F230))</f>
        <v>2096</v>
      </c>
      <c r="G231" s="9">
        <f>表格5[[#This Row],[Cash]]+表格5[[#This Row],[Stock Held]]*表格5[[#This Row],[Close]]</f>
        <v>106199.89999999994</v>
      </c>
      <c r="H231" s="7">
        <f>(表格5[[#This Row],[Close]]-$B$2)/$B$2</f>
        <v>0.1268075639599554</v>
      </c>
      <c r="I231" s="7">
        <f>(表格5[[#This Row],[Capital]]-$G$2)/$G$2</f>
        <v>6.199899999999936E-2</v>
      </c>
    </row>
    <row r="232" spans="1:9" x14ac:dyDescent="0.25">
      <c r="A232" s="6">
        <v>39042</v>
      </c>
      <c r="B232" s="1">
        <v>50.7</v>
      </c>
      <c r="C232" s="1">
        <f t="shared" si="3"/>
        <v>50.575000000000003</v>
      </c>
      <c r="D232" s="1" t="str">
        <f>IF(表格5[[#This Row],[Close]]&gt;表格5[[#This Row],[10-Day Average]],"Buy",IF(表格5[[#This Row],[Close]]&lt;表格5[[#This Row],[10-Day Average]],"Sell",""))</f>
        <v>Buy</v>
      </c>
      <c r="E232" s="5">
        <f>IF(表格5[[#This Row],[Suggestion]]="Buy",E231-FLOOR(E231/表格5[[#This Row],[Close]],1)*表格5[[#This Row],[Close]],IF(表格5[[#This Row],[Suggestion]]="Sell",E231+F231*表格5[[#This Row],[Close]],E231))</f>
        <v>37.499999999941792</v>
      </c>
      <c r="F232" s="1">
        <f>IF(表格5[[#This Row],[Suggestion]]="Buy",F231+FLOOR(E231/表格5[[#This Row],[Close]],1),IF(表格5[[#This Row],[Suggestion]]="Sell",0,F231))</f>
        <v>2096</v>
      </c>
      <c r="G232" s="9">
        <f>表格5[[#This Row],[Cash]]+表格5[[#This Row],[Stock Held]]*表格5[[#This Row],[Close]]</f>
        <v>106304.69999999995</v>
      </c>
      <c r="H232" s="7">
        <f>(表格5[[#This Row],[Close]]-$B$2)/$B$2</f>
        <v>0.12791991101223582</v>
      </c>
      <c r="I232" s="7">
        <f>(表格5[[#This Row],[Capital]]-$G$2)/$G$2</f>
        <v>6.3046999999999534E-2</v>
      </c>
    </row>
    <row r="233" spans="1:9" x14ac:dyDescent="0.25">
      <c r="A233" s="6">
        <v>39043</v>
      </c>
      <c r="B233" s="1">
        <v>50.95</v>
      </c>
      <c r="C233" s="1">
        <f t="shared" si="3"/>
        <v>50.6</v>
      </c>
      <c r="D233" s="1" t="str">
        <f>IF(表格5[[#This Row],[Close]]&gt;表格5[[#This Row],[10-Day Average]],"Buy",IF(表格5[[#This Row],[Close]]&lt;表格5[[#This Row],[10-Day Average]],"Sell",""))</f>
        <v>Buy</v>
      </c>
      <c r="E233" s="5">
        <f>IF(表格5[[#This Row],[Suggestion]]="Buy",E232-FLOOR(E232/表格5[[#This Row],[Close]],1)*表格5[[#This Row],[Close]],IF(表格5[[#This Row],[Suggestion]]="Sell",E232+F232*表格5[[#This Row],[Close]],E232))</f>
        <v>37.499999999941792</v>
      </c>
      <c r="F233" s="1">
        <f>IF(表格5[[#This Row],[Suggestion]]="Buy",F232+FLOOR(E232/表格5[[#This Row],[Close]],1),IF(表格5[[#This Row],[Suggestion]]="Sell",0,F232))</f>
        <v>2096</v>
      </c>
      <c r="G233" s="9">
        <f>表格5[[#This Row],[Cash]]+表格5[[#This Row],[Stock Held]]*表格5[[#This Row],[Close]]</f>
        <v>106828.69999999995</v>
      </c>
      <c r="H233" s="7">
        <f>(表格5[[#This Row],[Close]]-$B$2)/$B$2</f>
        <v>0.13348164627363737</v>
      </c>
      <c r="I233" s="7">
        <f>(表格5[[#This Row],[Capital]]-$G$2)/$G$2</f>
        <v>6.8286999999999529E-2</v>
      </c>
    </row>
    <row r="234" spans="1:9" x14ac:dyDescent="0.25">
      <c r="A234" s="6">
        <v>39044</v>
      </c>
      <c r="B234" s="1">
        <v>50.8</v>
      </c>
      <c r="C234" s="1">
        <f t="shared" si="3"/>
        <v>50.6</v>
      </c>
      <c r="D234" s="1" t="str">
        <f>IF(表格5[[#This Row],[Close]]&gt;表格5[[#This Row],[10-Day Average]],"Buy",IF(表格5[[#This Row],[Close]]&lt;表格5[[#This Row],[10-Day Average]],"Sell",""))</f>
        <v>Buy</v>
      </c>
      <c r="E234" s="5">
        <f>IF(表格5[[#This Row],[Suggestion]]="Buy",E233-FLOOR(E233/表格5[[#This Row],[Close]],1)*表格5[[#This Row],[Close]],IF(表格5[[#This Row],[Suggestion]]="Sell",E233+F233*表格5[[#This Row],[Close]],E233))</f>
        <v>37.499999999941792</v>
      </c>
      <c r="F234" s="1">
        <f>IF(表格5[[#This Row],[Suggestion]]="Buy",F233+FLOOR(E233/表格5[[#This Row],[Close]],1),IF(表格5[[#This Row],[Suggestion]]="Sell",0,F233))</f>
        <v>2096</v>
      </c>
      <c r="G234" s="9">
        <f>表格5[[#This Row],[Cash]]+表格5[[#This Row],[Stock Held]]*表格5[[#This Row],[Close]]</f>
        <v>106514.29999999993</v>
      </c>
      <c r="H234" s="7">
        <f>(表格5[[#This Row],[Close]]-$B$2)/$B$2</f>
        <v>0.13014460511679632</v>
      </c>
      <c r="I234" s="7">
        <f>(表格5[[#This Row],[Capital]]-$G$2)/$G$2</f>
        <v>6.5142999999999299E-2</v>
      </c>
    </row>
    <row r="235" spans="1:9" x14ac:dyDescent="0.25">
      <c r="A235" s="6">
        <v>39045</v>
      </c>
      <c r="B235" s="1">
        <v>50.7</v>
      </c>
      <c r="C235" s="1">
        <f t="shared" si="3"/>
        <v>50.67</v>
      </c>
      <c r="D235" s="1" t="str">
        <f>IF(表格5[[#This Row],[Close]]&gt;表格5[[#This Row],[10-Day Average]],"Buy",IF(表格5[[#This Row],[Close]]&lt;表格5[[#This Row],[10-Day Average]],"Sell",""))</f>
        <v>Buy</v>
      </c>
      <c r="E235" s="5">
        <f>IF(表格5[[#This Row],[Suggestion]]="Buy",E234-FLOOR(E234/表格5[[#This Row],[Close]],1)*表格5[[#This Row],[Close]],IF(表格5[[#This Row],[Suggestion]]="Sell",E234+F234*表格5[[#This Row],[Close]],E234))</f>
        <v>37.499999999941792</v>
      </c>
      <c r="F235" s="1">
        <f>IF(表格5[[#This Row],[Suggestion]]="Buy",F234+FLOOR(E234/表格5[[#This Row],[Close]],1),IF(表格5[[#This Row],[Suggestion]]="Sell",0,F234))</f>
        <v>2096</v>
      </c>
      <c r="G235" s="9">
        <f>表格5[[#This Row],[Cash]]+表格5[[#This Row],[Stock Held]]*表格5[[#This Row],[Close]]</f>
        <v>106304.69999999995</v>
      </c>
      <c r="H235" s="7">
        <f>(表格5[[#This Row],[Close]]-$B$2)/$B$2</f>
        <v>0.12791991101223582</v>
      </c>
      <c r="I235" s="7">
        <f>(表格5[[#This Row],[Capital]]-$G$2)/$G$2</f>
        <v>6.3046999999999534E-2</v>
      </c>
    </row>
    <row r="236" spans="1:9" x14ac:dyDescent="0.25">
      <c r="A236" s="6">
        <v>39048</v>
      </c>
      <c r="B236" s="1">
        <v>50.35</v>
      </c>
      <c r="C236" s="1">
        <f t="shared" si="3"/>
        <v>50.72</v>
      </c>
      <c r="D236" s="1" t="str">
        <f>IF(表格5[[#This Row],[Close]]&gt;表格5[[#This Row],[10-Day Average]],"Buy",IF(表格5[[#This Row],[Close]]&lt;表格5[[#This Row],[10-Day Average]],"Sell",""))</f>
        <v>Sell</v>
      </c>
      <c r="E236" s="5">
        <f>IF(表格5[[#This Row],[Suggestion]]="Buy",E235-FLOOR(E235/表格5[[#This Row],[Close]],1)*表格5[[#This Row],[Close]],IF(表格5[[#This Row],[Suggestion]]="Sell",E235+F235*表格5[[#This Row],[Close]],E235))</f>
        <v>105571.09999999995</v>
      </c>
      <c r="F236" s="1">
        <f>IF(表格5[[#This Row],[Suggestion]]="Buy",F235+FLOOR(E235/表格5[[#This Row],[Close]],1),IF(表格5[[#This Row],[Suggestion]]="Sell",0,F235))</f>
        <v>0</v>
      </c>
      <c r="G236" s="9">
        <f>表格5[[#This Row],[Cash]]+表格5[[#This Row],[Stock Held]]*表格5[[#This Row],[Close]]</f>
        <v>105571.09999999995</v>
      </c>
      <c r="H236" s="7">
        <f>(表格5[[#This Row],[Close]]-$B$2)/$B$2</f>
        <v>0.1201334816462736</v>
      </c>
      <c r="I236" s="7">
        <f>(表格5[[#This Row],[Capital]]-$G$2)/$G$2</f>
        <v>5.5710999999999476E-2</v>
      </c>
    </row>
    <row r="237" spans="1:9" x14ac:dyDescent="0.25">
      <c r="A237" s="6">
        <v>39049</v>
      </c>
      <c r="B237" s="1">
        <v>49.9</v>
      </c>
      <c r="C237" s="1">
        <f t="shared" si="3"/>
        <v>50.685000000000002</v>
      </c>
      <c r="D237" s="1" t="str">
        <f>IF(表格5[[#This Row],[Close]]&gt;表格5[[#This Row],[10-Day Average]],"Buy",IF(表格5[[#This Row],[Close]]&lt;表格5[[#This Row],[10-Day Average]],"Sell",""))</f>
        <v>Sell</v>
      </c>
      <c r="E237" s="5">
        <f>IF(表格5[[#This Row],[Suggestion]]="Buy",E236-FLOOR(E236/表格5[[#This Row],[Close]],1)*表格5[[#This Row],[Close]],IF(表格5[[#This Row],[Suggestion]]="Sell",E236+F236*表格5[[#This Row],[Close]],E236))</f>
        <v>105571.09999999995</v>
      </c>
      <c r="F237" s="1">
        <f>IF(表格5[[#This Row],[Suggestion]]="Buy",F236+FLOOR(E236/表格5[[#This Row],[Close]],1),IF(表格5[[#This Row],[Suggestion]]="Sell",0,F236))</f>
        <v>0</v>
      </c>
      <c r="G237" s="9">
        <f>表格5[[#This Row],[Cash]]+表格5[[#This Row],[Stock Held]]*表格5[[#This Row],[Close]]</f>
        <v>105571.09999999995</v>
      </c>
      <c r="H237" s="7">
        <f>(表格5[[#This Row],[Close]]-$B$2)/$B$2</f>
        <v>0.11012235817575074</v>
      </c>
      <c r="I237" s="7">
        <f>(表格5[[#This Row],[Capital]]-$G$2)/$G$2</f>
        <v>5.5710999999999476E-2</v>
      </c>
    </row>
    <row r="238" spans="1:9" x14ac:dyDescent="0.25">
      <c r="A238" s="6">
        <v>39050</v>
      </c>
      <c r="B238" s="1">
        <v>50.7</v>
      </c>
      <c r="C238" s="1">
        <f t="shared" si="3"/>
        <v>50.66</v>
      </c>
      <c r="D238" s="1" t="str">
        <f>IF(表格5[[#This Row],[Close]]&gt;表格5[[#This Row],[10-Day Average]],"Buy",IF(表格5[[#This Row],[Close]]&lt;表格5[[#This Row],[10-Day Average]],"Sell",""))</f>
        <v>Buy</v>
      </c>
      <c r="E238" s="5">
        <f>IF(表格5[[#This Row],[Suggestion]]="Buy",E237-FLOOR(E237/表格5[[#This Row],[Close]],1)*表格5[[#This Row],[Close]],IF(表格5[[#This Row],[Suggestion]]="Sell",E237+F237*表格5[[#This Row],[Close]],E237))</f>
        <v>13.699999999938882</v>
      </c>
      <c r="F238" s="1">
        <f>IF(表格5[[#This Row],[Suggestion]]="Buy",F237+FLOOR(E237/表格5[[#This Row],[Close]],1),IF(表格5[[#This Row],[Suggestion]]="Sell",0,F237))</f>
        <v>2082</v>
      </c>
      <c r="G238" s="9">
        <f>表格5[[#This Row],[Cash]]+表格5[[#This Row],[Stock Held]]*表格5[[#This Row],[Close]]</f>
        <v>105571.09999999995</v>
      </c>
      <c r="H238" s="7">
        <f>(表格5[[#This Row],[Close]]-$B$2)/$B$2</f>
        <v>0.12791991101223582</v>
      </c>
      <c r="I238" s="7">
        <f>(表格5[[#This Row],[Capital]]-$G$2)/$G$2</f>
        <v>5.5710999999999476E-2</v>
      </c>
    </row>
    <row r="239" spans="1:9" x14ac:dyDescent="0.25">
      <c r="A239" s="6">
        <v>39051</v>
      </c>
      <c r="B239" s="1">
        <v>51.4</v>
      </c>
      <c r="C239" s="1">
        <f t="shared" si="3"/>
        <v>50.724999999999994</v>
      </c>
      <c r="D239" s="1" t="str">
        <f>IF(表格5[[#This Row],[Close]]&gt;表格5[[#This Row],[10-Day Average]],"Buy",IF(表格5[[#This Row],[Close]]&lt;表格5[[#This Row],[10-Day Average]],"Sell",""))</f>
        <v>Buy</v>
      </c>
      <c r="E239" s="5">
        <f>IF(表格5[[#This Row],[Suggestion]]="Buy",E238-FLOOR(E238/表格5[[#This Row],[Close]],1)*表格5[[#This Row],[Close]],IF(表格5[[#This Row],[Suggestion]]="Sell",E238+F238*表格5[[#This Row],[Close]],E238))</f>
        <v>13.699999999938882</v>
      </c>
      <c r="F239" s="1">
        <f>IF(表格5[[#This Row],[Suggestion]]="Buy",F238+FLOOR(E238/表格5[[#This Row],[Close]],1),IF(表格5[[#This Row],[Suggestion]]="Sell",0,F238))</f>
        <v>2082</v>
      </c>
      <c r="G239" s="9">
        <f>表格5[[#This Row],[Cash]]+表格5[[#This Row],[Stock Held]]*表格5[[#This Row],[Close]]</f>
        <v>107028.49999999994</v>
      </c>
      <c r="H239" s="7">
        <f>(表格5[[#This Row],[Close]]-$B$2)/$B$2</f>
        <v>0.14349276974416009</v>
      </c>
      <c r="I239" s="7">
        <f>(表格5[[#This Row],[Capital]]-$G$2)/$G$2</f>
        <v>7.0284999999999417E-2</v>
      </c>
    </row>
    <row r="240" spans="1:9" x14ac:dyDescent="0.25">
      <c r="A240" s="6">
        <v>39052</v>
      </c>
      <c r="B240" s="1">
        <v>50.25</v>
      </c>
      <c r="C240" s="1">
        <f t="shared" si="3"/>
        <v>50.64</v>
      </c>
      <c r="D240" s="1" t="str">
        <f>IF(表格5[[#This Row],[Close]]&gt;表格5[[#This Row],[10-Day Average]],"Buy",IF(表格5[[#This Row],[Close]]&lt;表格5[[#This Row],[10-Day Average]],"Sell",""))</f>
        <v>Sell</v>
      </c>
      <c r="E240" s="5">
        <f>IF(表格5[[#This Row],[Suggestion]]="Buy",E239-FLOOR(E239/表格5[[#This Row],[Close]],1)*表格5[[#This Row],[Close]],IF(表格5[[#This Row],[Suggestion]]="Sell",E239+F239*表格5[[#This Row],[Close]],E239))</f>
        <v>104634.19999999994</v>
      </c>
      <c r="F240" s="1">
        <f>IF(表格5[[#This Row],[Suggestion]]="Buy",F239+FLOOR(E239/表格5[[#This Row],[Close]],1),IF(表格5[[#This Row],[Suggestion]]="Sell",0,F239))</f>
        <v>0</v>
      </c>
      <c r="G240" s="9">
        <f>表格5[[#This Row],[Cash]]+表格5[[#This Row],[Stock Held]]*表格5[[#This Row],[Close]]</f>
        <v>104634.19999999994</v>
      </c>
      <c r="H240" s="7">
        <f>(表格5[[#This Row],[Close]]-$B$2)/$B$2</f>
        <v>0.11790878754171294</v>
      </c>
      <c r="I240" s="7">
        <f>(表格5[[#This Row],[Capital]]-$G$2)/$G$2</f>
        <v>4.6341999999999391E-2</v>
      </c>
    </row>
    <row r="241" spans="1:9" x14ac:dyDescent="0.25">
      <c r="A241" s="6">
        <v>39055</v>
      </c>
      <c r="B241" s="1">
        <v>51</v>
      </c>
      <c r="C241" s="1">
        <f t="shared" si="3"/>
        <v>50.674999999999997</v>
      </c>
      <c r="D241" s="1" t="str">
        <f>IF(表格5[[#This Row],[Close]]&gt;表格5[[#This Row],[10-Day Average]],"Buy",IF(表格5[[#This Row],[Close]]&lt;表格5[[#This Row],[10-Day Average]],"Sell",""))</f>
        <v>Buy</v>
      </c>
      <c r="E241" s="5">
        <f>IF(表格5[[#This Row],[Suggestion]]="Buy",E240-FLOOR(E240/表格5[[#This Row],[Close]],1)*表格5[[#This Row],[Close]],IF(表格5[[#This Row],[Suggestion]]="Sell",E240+F240*表格5[[#This Row],[Close]],E240))</f>
        <v>33.199999999938882</v>
      </c>
      <c r="F241" s="1">
        <f>IF(表格5[[#This Row],[Suggestion]]="Buy",F240+FLOOR(E240/表格5[[#This Row],[Close]],1),IF(表格5[[#This Row],[Suggestion]]="Sell",0,F240))</f>
        <v>2051</v>
      </c>
      <c r="G241" s="9">
        <f>表格5[[#This Row],[Cash]]+表格5[[#This Row],[Stock Held]]*表格5[[#This Row],[Close]]</f>
        <v>104634.19999999994</v>
      </c>
      <c r="H241" s="7">
        <f>(表格5[[#This Row],[Close]]-$B$2)/$B$2</f>
        <v>0.13459399332591762</v>
      </c>
      <c r="I241" s="7">
        <f>(表格5[[#This Row],[Capital]]-$G$2)/$G$2</f>
        <v>4.6341999999999391E-2</v>
      </c>
    </row>
    <row r="242" spans="1:9" x14ac:dyDescent="0.25">
      <c r="A242" s="6">
        <v>39056</v>
      </c>
      <c r="B242" s="1">
        <v>51.7</v>
      </c>
      <c r="C242" s="1">
        <f t="shared" si="3"/>
        <v>50.774999999999991</v>
      </c>
      <c r="D242" s="1" t="str">
        <f>IF(表格5[[#This Row],[Close]]&gt;表格5[[#This Row],[10-Day Average]],"Buy",IF(表格5[[#This Row],[Close]]&lt;表格5[[#This Row],[10-Day Average]],"Sell",""))</f>
        <v>Buy</v>
      </c>
      <c r="E242" s="5">
        <f>IF(表格5[[#This Row],[Suggestion]]="Buy",E241-FLOOR(E241/表格5[[#This Row],[Close]],1)*表格5[[#This Row],[Close]],IF(表格5[[#This Row],[Suggestion]]="Sell",E241+F241*表格5[[#This Row],[Close]],E241))</f>
        <v>33.199999999938882</v>
      </c>
      <c r="F242" s="1">
        <f>IF(表格5[[#This Row],[Suggestion]]="Buy",F241+FLOOR(E241/表格5[[#This Row],[Close]],1),IF(表格5[[#This Row],[Suggestion]]="Sell",0,F241))</f>
        <v>2051</v>
      </c>
      <c r="G242" s="9">
        <f>表格5[[#This Row],[Cash]]+表格5[[#This Row],[Stock Held]]*表格5[[#This Row],[Close]]</f>
        <v>106069.89999999995</v>
      </c>
      <c r="H242" s="7">
        <f>(表格5[[#This Row],[Close]]-$B$2)/$B$2</f>
        <v>0.15016685205784203</v>
      </c>
      <c r="I242" s="7">
        <f>(表格5[[#This Row],[Capital]]-$G$2)/$G$2</f>
        <v>6.0698999999999503E-2</v>
      </c>
    </row>
    <row r="243" spans="1:9" x14ac:dyDescent="0.25">
      <c r="A243" s="6">
        <v>39057</v>
      </c>
      <c r="B243" s="1">
        <v>52.7</v>
      </c>
      <c r="C243" s="1">
        <f t="shared" si="3"/>
        <v>50.949999999999996</v>
      </c>
      <c r="D243" s="1" t="str">
        <f>IF(表格5[[#This Row],[Close]]&gt;表格5[[#This Row],[10-Day Average]],"Buy",IF(表格5[[#This Row],[Close]]&lt;表格5[[#This Row],[10-Day Average]],"Sell",""))</f>
        <v>Buy</v>
      </c>
      <c r="E243" s="5">
        <f>IF(表格5[[#This Row],[Suggestion]]="Buy",E242-FLOOR(E242/表格5[[#This Row],[Close]],1)*表格5[[#This Row],[Close]],IF(表格5[[#This Row],[Suggestion]]="Sell",E242+F242*表格5[[#This Row],[Close]],E242))</f>
        <v>33.199999999938882</v>
      </c>
      <c r="F243" s="1">
        <f>IF(表格5[[#This Row],[Suggestion]]="Buy",F242+FLOOR(E242/表格5[[#This Row],[Close]],1),IF(表格5[[#This Row],[Suggestion]]="Sell",0,F242))</f>
        <v>2051</v>
      </c>
      <c r="G243" s="9">
        <f>表格5[[#This Row],[Cash]]+表格5[[#This Row],[Stock Held]]*表格5[[#This Row],[Close]]</f>
        <v>108120.89999999995</v>
      </c>
      <c r="H243" s="7">
        <f>(表格5[[#This Row],[Close]]-$B$2)/$B$2</f>
        <v>0.17241379310344826</v>
      </c>
      <c r="I243" s="7">
        <f>(表格5[[#This Row],[Capital]]-$G$2)/$G$2</f>
        <v>8.1208999999999504E-2</v>
      </c>
    </row>
    <row r="244" spans="1:9" x14ac:dyDescent="0.25">
      <c r="A244" s="6">
        <v>39058</v>
      </c>
      <c r="B244" s="1">
        <v>52.35</v>
      </c>
      <c r="C244" s="1">
        <f t="shared" si="3"/>
        <v>51.105000000000004</v>
      </c>
      <c r="D244" s="1" t="str">
        <f>IF(表格5[[#This Row],[Close]]&gt;表格5[[#This Row],[10-Day Average]],"Buy",IF(表格5[[#This Row],[Close]]&lt;表格5[[#This Row],[10-Day Average]],"Sell",""))</f>
        <v>Buy</v>
      </c>
      <c r="E244" s="5">
        <f>IF(表格5[[#This Row],[Suggestion]]="Buy",E243-FLOOR(E243/表格5[[#This Row],[Close]],1)*表格5[[#This Row],[Close]],IF(表格5[[#This Row],[Suggestion]]="Sell",E243+F243*表格5[[#This Row],[Close]],E243))</f>
        <v>33.199999999938882</v>
      </c>
      <c r="F244" s="1">
        <f>IF(表格5[[#This Row],[Suggestion]]="Buy",F243+FLOOR(E243/表格5[[#This Row],[Close]],1),IF(表格5[[#This Row],[Suggestion]]="Sell",0,F243))</f>
        <v>2051</v>
      </c>
      <c r="G244" s="9">
        <f>表格5[[#This Row],[Cash]]+表格5[[#This Row],[Stock Held]]*表格5[[#This Row],[Close]]</f>
        <v>107403.04999999994</v>
      </c>
      <c r="H244" s="7">
        <f>(表格5[[#This Row],[Close]]-$B$2)/$B$2</f>
        <v>0.16462736373748604</v>
      </c>
      <c r="I244" s="7">
        <f>(表格5[[#This Row],[Capital]]-$G$2)/$G$2</f>
        <v>7.4030499999999444E-2</v>
      </c>
    </row>
    <row r="245" spans="1:9" x14ac:dyDescent="0.25">
      <c r="A245" s="6">
        <v>39059</v>
      </c>
      <c r="B245" s="1">
        <v>52.4</v>
      </c>
      <c r="C245" s="1">
        <f t="shared" si="3"/>
        <v>51.274999999999999</v>
      </c>
      <c r="D245" s="1" t="str">
        <f>IF(表格5[[#This Row],[Close]]&gt;表格5[[#This Row],[10-Day Average]],"Buy",IF(表格5[[#This Row],[Close]]&lt;表格5[[#This Row],[10-Day Average]],"Sell",""))</f>
        <v>Buy</v>
      </c>
      <c r="E245" s="5">
        <f>IF(表格5[[#This Row],[Suggestion]]="Buy",E244-FLOOR(E244/表格5[[#This Row],[Close]],1)*表格5[[#This Row],[Close]],IF(表格5[[#This Row],[Suggestion]]="Sell",E244+F244*表格5[[#This Row],[Close]],E244))</f>
        <v>33.199999999938882</v>
      </c>
      <c r="F245" s="1">
        <f>IF(表格5[[#This Row],[Suggestion]]="Buy",F244+FLOOR(E244/表格5[[#This Row],[Close]],1),IF(表格5[[#This Row],[Suggestion]]="Sell",0,F244))</f>
        <v>2051</v>
      </c>
      <c r="G245" s="9">
        <f>表格5[[#This Row],[Cash]]+表格5[[#This Row],[Stock Held]]*表格5[[#This Row],[Close]]</f>
        <v>107505.59999999993</v>
      </c>
      <c r="H245" s="7">
        <f>(表格5[[#This Row],[Close]]-$B$2)/$B$2</f>
        <v>0.16573971078976629</v>
      </c>
      <c r="I245" s="7">
        <f>(表格5[[#This Row],[Capital]]-$G$2)/$G$2</f>
        <v>7.5055999999999332E-2</v>
      </c>
    </row>
    <row r="246" spans="1:9" x14ac:dyDescent="0.25">
      <c r="A246" s="6">
        <v>39062</v>
      </c>
      <c r="B246" s="1">
        <v>53</v>
      </c>
      <c r="C246" s="1">
        <f t="shared" si="3"/>
        <v>51.54</v>
      </c>
      <c r="D246" s="1" t="str">
        <f>IF(表格5[[#This Row],[Close]]&gt;表格5[[#This Row],[10-Day Average]],"Buy",IF(表格5[[#This Row],[Close]]&lt;表格5[[#This Row],[10-Day Average]],"Sell",""))</f>
        <v>Buy</v>
      </c>
      <c r="E246" s="5">
        <f>IF(表格5[[#This Row],[Suggestion]]="Buy",E245-FLOOR(E245/表格5[[#This Row],[Close]],1)*表格5[[#This Row],[Close]],IF(表格5[[#This Row],[Suggestion]]="Sell",E245+F245*表格5[[#This Row],[Close]],E245))</f>
        <v>33.199999999938882</v>
      </c>
      <c r="F246" s="1">
        <f>IF(表格5[[#This Row],[Suggestion]]="Buy",F245+FLOOR(E245/表格5[[#This Row],[Close]],1),IF(表格5[[#This Row],[Suggestion]]="Sell",0,F245))</f>
        <v>2051</v>
      </c>
      <c r="G246" s="9">
        <f>表格5[[#This Row],[Cash]]+表格5[[#This Row],[Stock Held]]*表格5[[#This Row],[Close]]</f>
        <v>108736.19999999994</v>
      </c>
      <c r="H246" s="7">
        <f>(表格5[[#This Row],[Close]]-$B$2)/$B$2</f>
        <v>0.17908787541713006</v>
      </c>
      <c r="I246" s="7">
        <f>(表格5[[#This Row],[Capital]]-$G$2)/$G$2</f>
        <v>8.7361999999999385E-2</v>
      </c>
    </row>
    <row r="247" spans="1:9" x14ac:dyDescent="0.25">
      <c r="A247" s="6">
        <v>39063</v>
      </c>
      <c r="B247" s="1">
        <v>52.95</v>
      </c>
      <c r="C247" s="1">
        <f t="shared" si="3"/>
        <v>51.845000000000006</v>
      </c>
      <c r="D247" s="1" t="str">
        <f>IF(表格5[[#This Row],[Close]]&gt;表格5[[#This Row],[10-Day Average]],"Buy",IF(表格5[[#This Row],[Close]]&lt;表格5[[#This Row],[10-Day Average]],"Sell",""))</f>
        <v>Buy</v>
      </c>
      <c r="E247" s="5">
        <f>IF(表格5[[#This Row],[Suggestion]]="Buy",E246-FLOOR(E246/表格5[[#This Row],[Close]],1)*表格5[[#This Row],[Close]],IF(表格5[[#This Row],[Suggestion]]="Sell",E246+F246*表格5[[#This Row],[Close]],E246))</f>
        <v>33.199999999938882</v>
      </c>
      <c r="F247" s="1">
        <f>IF(表格5[[#This Row],[Suggestion]]="Buy",F246+FLOOR(E246/表格5[[#This Row],[Close]],1),IF(表格5[[#This Row],[Suggestion]]="Sell",0,F246))</f>
        <v>2051</v>
      </c>
      <c r="G247" s="9">
        <f>表格5[[#This Row],[Cash]]+表格5[[#This Row],[Stock Held]]*表格5[[#This Row],[Close]]</f>
        <v>108633.64999999995</v>
      </c>
      <c r="H247" s="7">
        <f>(表格5[[#This Row],[Close]]-$B$2)/$B$2</f>
        <v>0.17797552836484981</v>
      </c>
      <c r="I247" s="7">
        <f>(表格5[[#This Row],[Capital]]-$G$2)/$G$2</f>
        <v>8.6336499999999511E-2</v>
      </c>
    </row>
    <row r="248" spans="1:9" x14ac:dyDescent="0.25">
      <c r="A248" s="6">
        <v>39064</v>
      </c>
      <c r="B248" s="1">
        <v>54.05</v>
      </c>
      <c r="C248" s="1">
        <f t="shared" si="3"/>
        <v>52.179999999999993</v>
      </c>
      <c r="D248" s="1" t="str">
        <f>IF(表格5[[#This Row],[Close]]&gt;表格5[[#This Row],[10-Day Average]],"Buy",IF(表格5[[#This Row],[Close]]&lt;表格5[[#This Row],[10-Day Average]],"Sell",""))</f>
        <v>Buy</v>
      </c>
      <c r="E248" s="5">
        <f>IF(表格5[[#This Row],[Suggestion]]="Buy",E247-FLOOR(E247/表格5[[#This Row],[Close]],1)*表格5[[#This Row],[Close]],IF(表格5[[#This Row],[Suggestion]]="Sell",E247+F247*表格5[[#This Row],[Close]],E247))</f>
        <v>33.199999999938882</v>
      </c>
      <c r="F248" s="1">
        <f>IF(表格5[[#This Row],[Suggestion]]="Buy",F247+FLOOR(E247/表格5[[#This Row],[Close]],1),IF(表格5[[#This Row],[Suggestion]]="Sell",0,F247))</f>
        <v>2051</v>
      </c>
      <c r="G248" s="9">
        <f>表格5[[#This Row],[Cash]]+表格5[[#This Row],[Stock Held]]*表格5[[#This Row],[Close]]</f>
        <v>110889.74999999993</v>
      </c>
      <c r="H248" s="7">
        <f>(表格5[[#This Row],[Close]]-$B$2)/$B$2</f>
        <v>0.20244716351501654</v>
      </c>
      <c r="I248" s="7">
        <f>(表格5[[#This Row],[Capital]]-$G$2)/$G$2</f>
        <v>0.10889749999999927</v>
      </c>
    </row>
    <row r="249" spans="1:9" x14ac:dyDescent="0.25">
      <c r="A249" s="6">
        <v>39065</v>
      </c>
      <c r="B249" s="1">
        <v>56.3</v>
      </c>
      <c r="C249" s="1">
        <f t="shared" si="3"/>
        <v>52.669999999999995</v>
      </c>
      <c r="D249" s="1" t="str">
        <f>IF(表格5[[#This Row],[Close]]&gt;表格5[[#This Row],[10-Day Average]],"Buy",IF(表格5[[#This Row],[Close]]&lt;表格5[[#This Row],[10-Day Average]],"Sell",""))</f>
        <v>Buy</v>
      </c>
      <c r="E249" s="5">
        <f>IF(表格5[[#This Row],[Suggestion]]="Buy",E248-FLOOR(E248/表格5[[#This Row],[Close]],1)*表格5[[#This Row],[Close]],IF(表格5[[#This Row],[Suggestion]]="Sell",E248+F248*表格5[[#This Row],[Close]],E248))</f>
        <v>33.199999999938882</v>
      </c>
      <c r="F249" s="1">
        <f>IF(表格5[[#This Row],[Suggestion]]="Buy",F248+FLOOR(E248/表格5[[#This Row],[Close]],1),IF(表格5[[#This Row],[Suggestion]]="Sell",0,F248))</f>
        <v>2051</v>
      </c>
      <c r="G249" s="9">
        <f>表格5[[#This Row],[Cash]]+表格5[[#This Row],[Stock Held]]*表格5[[#This Row],[Close]]</f>
        <v>115504.49999999993</v>
      </c>
      <c r="H249" s="7">
        <f>(表格5[[#This Row],[Close]]-$B$2)/$B$2</f>
        <v>0.25250278086763056</v>
      </c>
      <c r="I249" s="7">
        <f>(表格5[[#This Row],[Capital]]-$G$2)/$G$2</f>
        <v>0.15504499999999927</v>
      </c>
    </row>
    <row r="250" spans="1:9" x14ac:dyDescent="0.25">
      <c r="A250" s="6">
        <v>39066</v>
      </c>
      <c r="B250" s="1">
        <v>57.9</v>
      </c>
      <c r="C250" s="1">
        <f t="shared" si="3"/>
        <v>53.435000000000002</v>
      </c>
      <c r="D250" s="1" t="str">
        <f>IF(表格5[[#This Row],[Close]]&gt;表格5[[#This Row],[10-Day Average]],"Buy",IF(表格5[[#This Row],[Close]]&lt;表格5[[#This Row],[10-Day Average]],"Sell",""))</f>
        <v>Buy</v>
      </c>
      <c r="E250" s="5">
        <f>IF(表格5[[#This Row],[Suggestion]]="Buy",E249-FLOOR(E249/表格5[[#This Row],[Close]],1)*表格5[[#This Row],[Close]],IF(表格5[[#This Row],[Suggestion]]="Sell",E249+F249*表格5[[#This Row],[Close]],E249))</f>
        <v>33.199999999938882</v>
      </c>
      <c r="F250" s="1">
        <f>IF(表格5[[#This Row],[Suggestion]]="Buy",F249+FLOOR(E249/表格5[[#This Row],[Close]],1),IF(表格5[[#This Row],[Suggestion]]="Sell",0,F249))</f>
        <v>2051</v>
      </c>
      <c r="G250" s="9">
        <f>表格5[[#This Row],[Cash]]+表格5[[#This Row],[Stock Held]]*表格5[[#This Row],[Close]]</f>
        <v>118786.09999999993</v>
      </c>
      <c r="H250" s="7">
        <f>(表格5[[#This Row],[Close]]-$B$2)/$B$2</f>
        <v>0.28809788654060053</v>
      </c>
      <c r="I250" s="7">
        <f>(表格5[[#This Row],[Capital]]-$G$2)/$G$2</f>
        <v>0.18786099999999933</v>
      </c>
    </row>
    <row r="251" spans="1:9" x14ac:dyDescent="0.25">
      <c r="A251" s="6">
        <v>39069</v>
      </c>
      <c r="B251" s="1">
        <v>56.2</v>
      </c>
      <c r="C251" s="1">
        <f t="shared" si="3"/>
        <v>53.954999999999998</v>
      </c>
      <c r="D251" s="1" t="str">
        <f>IF(表格5[[#This Row],[Close]]&gt;表格5[[#This Row],[10-Day Average]],"Buy",IF(表格5[[#This Row],[Close]]&lt;表格5[[#This Row],[10-Day Average]],"Sell",""))</f>
        <v>Buy</v>
      </c>
      <c r="E251" s="5">
        <f>IF(表格5[[#This Row],[Suggestion]]="Buy",E250-FLOOR(E250/表格5[[#This Row],[Close]],1)*表格5[[#This Row],[Close]],IF(表格5[[#This Row],[Suggestion]]="Sell",E250+F250*表格5[[#This Row],[Close]],E250))</f>
        <v>33.199999999938882</v>
      </c>
      <c r="F251" s="1">
        <f>IF(表格5[[#This Row],[Suggestion]]="Buy",F250+FLOOR(E250/表格5[[#This Row],[Close]],1),IF(表格5[[#This Row],[Suggestion]]="Sell",0,F250))</f>
        <v>2051</v>
      </c>
      <c r="G251" s="9">
        <f>表格5[[#This Row],[Cash]]+表格5[[#This Row],[Stock Held]]*表格5[[#This Row],[Close]]</f>
        <v>115299.39999999995</v>
      </c>
      <c r="H251" s="7">
        <f>(表格5[[#This Row],[Close]]-$B$2)/$B$2</f>
        <v>0.25027808676307006</v>
      </c>
      <c r="I251" s="7">
        <f>(表格5[[#This Row],[Capital]]-$G$2)/$G$2</f>
        <v>0.15299399999999949</v>
      </c>
    </row>
    <row r="252" spans="1:9" x14ac:dyDescent="0.25">
      <c r="A252" s="6">
        <v>39070</v>
      </c>
      <c r="B252" s="1">
        <v>54.9</v>
      </c>
      <c r="C252" s="1">
        <f t="shared" si="3"/>
        <v>54.274999999999999</v>
      </c>
      <c r="D252" s="1" t="str">
        <f>IF(表格5[[#This Row],[Close]]&gt;表格5[[#This Row],[10-Day Average]],"Buy",IF(表格5[[#This Row],[Close]]&lt;表格5[[#This Row],[10-Day Average]],"Sell",""))</f>
        <v>Buy</v>
      </c>
      <c r="E252" s="5">
        <f>IF(表格5[[#This Row],[Suggestion]]="Buy",E251-FLOOR(E251/表格5[[#This Row],[Close]],1)*表格5[[#This Row],[Close]],IF(表格5[[#This Row],[Suggestion]]="Sell",E251+F251*表格5[[#This Row],[Close]],E251))</f>
        <v>33.199999999938882</v>
      </c>
      <c r="F252" s="1">
        <f>IF(表格5[[#This Row],[Suggestion]]="Buy",F251+FLOOR(E251/表格5[[#This Row],[Close]],1),IF(表格5[[#This Row],[Suggestion]]="Sell",0,F251))</f>
        <v>2051</v>
      </c>
      <c r="G252" s="9">
        <f>表格5[[#This Row],[Cash]]+表格5[[#This Row],[Stock Held]]*表格5[[#This Row],[Close]]</f>
        <v>112633.09999999993</v>
      </c>
      <c r="H252" s="7">
        <f>(表格5[[#This Row],[Close]]-$B$2)/$B$2</f>
        <v>0.22135706340378186</v>
      </c>
      <c r="I252" s="7">
        <f>(表格5[[#This Row],[Capital]]-$G$2)/$G$2</f>
        <v>0.12633099999999933</v>
      </c>
    </row>
    <row r="253" spans="1:9" x14ac:dyDescent="0.25">
      <c r="A253" s="6">
        <v>39071</v>
      </c>
      <c r="B253" s="1">
        <v>55.6</v>
      </c>
      <c r="C253" s="1">
        <f t="shared" si="3"/>
        <v>54.564999999999998</v>
      </c>
      <c r="D253" s="1" t="str">
        <f>IF(表格5[[#This Row],[Close]]&gt;表格5[[#This Row],[10-Day Average]],"Buy",IF(表格5[[#This Row],[Close]]&lt;表格5[[#This Row],[10-Day Average]],"Sell",""))</f>
        <v>Buy</v>
      </c>
      <c r="E253" s="5">
        <f>IF(表格5[[#This Row],[Suggestion]]="Buy",E252-FLOOR(E252/表格5[[#This Row],[Close]],1)*表格5[[#This Row],[Close]],IF(表格5[[#This Row],[Suggestion]]="Sell",E252+F252*表格5[[#This Row],[Close]],E252))</f>
        <v>33.199999999938882</v>
      </c>
      <c r="F253" s="1">
        <f>IF(表格5[[#This Row],[Suggestion]]="Buy",F252+FLOOR(E252/表格5[[#This Row],[Close]],1),IF(表格5[[#This Row],[Suggestion]]="Sell",0,F252))</f>
        <v>2051</v>
      </c>
      <c r="G253" s="9">
        <f>表格5[[#This Row],[Cash]]+表格5[[#This Row],[Stock Held]]*表格5[[#This Row],[Close]]</f>
        <v>114068.79999999994</v>
      </c>
      <c r="H253" s="7">
        <f>(表格5[[#This Row],[Close]]-$B$2)/$B$2</f>
        <v>0.23692992213570629</v>
      </c>
      <c r="I253" s="7">
        <f>(表格5[[#This Row],[Capital]]-$G$2)/$G$2</f>
        <v>0.14068799999999945</v>
      </c>
    </row>
    <row r="254" spans="1:9" x14ac:dyDescent="0.25">
      <c r="A254" s="6">
        <v>39072</v>
      </c>
      <c r="B254" s="1">
        <v>57</v>
      </c>
      <c r="C254" s="1">
        <f t="shared" si="3"/>
        <v>55.029999999999994</v>
      </c>
      <c r="D254" s="1" t="str">
        <f>IF(表格5[[#This Row],[Close]]&gt;表格5[[#This Row],[10-Day Average]],"Buy",IF(表格5[[#This Row],[Close]]&lt;表格5[[#This Row],[10-Day Average]],"Sell",""))</f>
        <v>Buy</v>
      </c>
      <c r="E254" s="5">
        <f>IF(表格5[[#This Row],[Suggestion]]="Buy",E253-FLOOR(E253/表格5[[#This Row],[Close]],1)*表格5[[#This Row],[Close]],IF(表格5[[#This Row],[Suggestion]]="Sell",E253+F253*表格5[[#This Row],[Close]],E253))</f>
        <v>33.199999999938882</v>
      </c>
      <c r="F254" s="1">
        <f>IF(表格5[[#This Row],[Suggestion]]="Buy",F253+FLOOR(E253/表格5[[#This Row],[Close]],1),IF(表格5[[#This Row],[Suggestion]]="Sell",0,F253))</f>
        <v>2051</v>
      </c>
      <c r="G254" s="9">
        <f>表格5[[#This Row],[Cash]]+表格5[[#This Row],[Stock Held]]*表格5[[#This Row],[Close]]</f>
        <v>116940.19999999994</v>
      </c>
      <c r="H254" s="7">
        <f>(表格5[[#This Row],[Close]]-$B$2)/$B$2</f>
        <v>0.26807563959955499</v>
      </c>
      <c r="I254" s="7">
        <f>(表格5[[#This Row],[Capital]]-$G$2)/$G$2</f>
        <v>0.16940199999999939</v>
      </c>
    </row>
    <row r="255" spans="1:9" x14ac:dyDescent="0.25">
      <c r="A255" s="6">
        <v>39073</v>
      </c>
      <c r="B255" s="1">
        <v>57.3</v>
      </c>
      <c r="C255" s="1">
        <f t="shared" si="3"/>
        <v>55.519999999999996</v>
      </c>
      <c r="D255" s="1" t="str">
        <f>IF(表格5[[#This Row],[Close]]&gt;表格5[[#This Row],[10-Day Average]],"Buy",IF(表格5[[#This Row],[Close]]&lt;表格5[[#This Row],[10-Day Average]],"Sell",""))</f>
        <v>Buy</v>
      </c>
      <c r="E255" s="5">
        <f>IF(表格5[[#This Row],[Suggestion]]="Buy",E254-FLOOR(E254/表格5[[#This Row],[Close]],1)*表格5[[#This Row],[Close]],IF(表格5[[#This Row],[Suggestion]]="Sell",E254+F254*表格5[[#This Row],[Close]],E254))</f>
        <v>33.199999999938882</v>
      </c>
      <c r="F255" s="1">
        <f>IF(表格5[[#This Row],[Suggestion]]="Buy",F254+FLOOR(E254/表格5[[#This Row],[Close]],1),IF(表格5[[#This Row],[Suggestion]]="Sell",0,F254))</f>
        <v>2051</v>
      </c>
      <c r="G255" s="9">
        <f>表格5[[#This Row],[Cash]]+表格5[[#This Row],[Stock Held]]*表格5[[#This Row],[Close]]</f>
        <v>117555.49999999993</v>
      </c>
      <c r="H255" s="7">
        <f>(表格5[[#This Row],[Close]]-$B$2)/$B$2</f>
        <v>0.27474972191323677</v>
      </c>
      <c r="I255" s="7">
        <f>(表格5[[#This Row],[Capital]]-$G$2)/$G$2</f>
        <v>0.17555499999999927</v>
      </c>
    </row>
    <row r="256" spans="1:9" x14ac:dyDescent="0.25">
      <c r="A256" s="6">
        <v>39076</v>
      </c>
      <c r="B256" s="1">
        <v>57.3</v>
      </c>
      <c r="C256" s="1">
        <f t="shared" si="3"/>
        <v>55.95</v>
      </c>
      <c r="D256" s="1" t="str">
        <f>IF(表格5[[#This Row],[Close]]&gt;表格5[[#This Row],[10-Day Average]],"Buy",IF(表格5[[#This Row],[Close]]&lt;表格5[[#This Row],[10-Day Average]],"Sell",""))</f>
        <v>Buy</v>
      </c>
      <c r="E256" s="5">
        <f>IF(表格5[[#This Row],[Suggestion]]="Buy",E255-FLOOR(E255/表格5[[#This Row],[Close]],1)*表格5[[#This Row],[Close]],IF(表格5[[#This Row],[Suggestion]]="Sell",E255+F255*表格5[[#This Row],[Close]],E255))</f>
        <v>33.199999999938882</v>
      </c>
      <c r="F256" s="1">
        <f>IF(表格5[[#This Row],[Suggestion]]="Buy",F255+FLOOR(E255/表格5[[#This Row],[Close]],1),IF(表格5[[#This Row],[Suggestion]]="Sell",0,F255))</f>
        <v>2051</v>
      </c>
      <c r="G256" s="9">
        <f>表格5[[#This Row],[Cash]]+表格5[[#This Row],[Stock Held]]*表格5[[#This Row],[Close]]</f>
        <v>117555.49999999993</v>
      </c>
      <c r="H256" s="7">
        <f>(表格5[[#This Row],[Close]]-$B$2)/$B$2</f>
        <v>0.27474972191323677</v>
      </c>
      <c r="I256" s="7">
        <f>(表格5[[#This Row],[Capital]]-$G$2)/$G$2</f>
        <v>0.17555499999999927</v>
      </c>
    </row>
    <row r="257" spans="1:9" x14ac:dyDescent="0.25">
      <c r="A257" s="6">
        <v>39077</v>
      </c>
      <c r="B257" s="1">
        <v>57.3</v>
      </c>
      <c r="C257" s="1">
        <f t="shared" si="3"/>
        <v>56.385000000000005</v>
      </c>
      <c r="D257" s="1" t="str">
        <f>IF(表格5[[#This Row],[Close]]&gt;表格5[[#This Row],[10-Day Average]],"Buy",IF(表格5[[#This Row],[Close]]&lt;表格5[[#This Row],[10-Day Average]],"Sell",""))</f>
        <v>Buy</v>
      </c>
      <c r="E257" s="5">
        <f>IF(表格5[[#This Row],[Suggestion]]="Buy",E256-FLOOR(E256/表格5[[#This Row],[Close]],1)*表格5[[#This Row],[Close]],IF(表格5[[#This Row],[Suggestion]]="Sell",E256+F256*表格5[[#This Row],[Close]],E256))</f>
        <v>33.199999999938882</v>
      </c>
      <c r="F257" s="1">
        <f>IF(表格5[[#This Row],[Suggestion]]="Buy",F256+FLOOR(E256/表格5[[#This Row],[Close]],1),IF(表格5[[#This Row],[Suggestion]]="Sell",0,F256))</f>
        <v>2051</v>
      </c>
      <c r="G257" s="9">
        <f>表格5[[#This Row],[Cash]]+表格5[[#This Row],[Stock Held]]*表格5[[#This Row],[Close]]</f>
        <v>117555.49999999993</v>
      </c>
      <c r="H257" s="7">
        <f>(表格5[[#This Row],[Close]]-$B$2)/$B$2</f>
        <v>0.27474972191323677</v>
      </c>
      <c r="I257" s="7">
        <f>(表格5[[#This Row],[Capital]]-$G$2)/$G$2</f>
        <v>0.17555499999999927</v>
      </c>
    </row>
    <row r="258" spans="1:9" x14ac:dyDescent="0.25">
      <c r="A258" s="6">
        <v>39078</v>
      </c>
      <c r="B258" s="1">
        <v>58</v>
      </c>
      <c r="C258" s="1">
        <f t="shared" si="3"/>
        <v>56.779999999999994</v>
      </c>
      <c r="D258" s="1" t="str">
        <f>IF(表格5[[#This Row],[Close]]&gt;表格5[[#This Row],[10-Day Average]],"Buy",IF(表格5[[#This Row],[Close]]&lt;表格5[[#This Row],[10-Day Average]],"Sell",""))</f>
        <v>Buy</v>
      </c>
      <c r="E258" s="5">
        <f>IF(表格5[[#This Row],[Suggestion]]="Buy",E257-FLOOR(E257/表格5[[#This Row],[Close]],1)*表格5[[#This Row],[Close]],IF(表格5[[#This Row],[Suggestion]]="Sell",E257+F257*表格5[[#This Row],[Close]],E257))</f>
        <v>33.199999999938882</v>
      </c>
      <c r="F258" s="1">
        <f>IF(表格5[[#This Row],[Suggestion]]="Buy",F257+FLOOR(E257/表格5[[#This Row],[Close]],1),IF(表格5[[#This Row],[Suggestion]]="Sell",0,F257))</f>
        <v>2051</v>
      </c>
      <c r="G258" s="9">
        <f>表格5[[#This Row],[Cash]]+表格5[[#This Row],[Stock Held]]*表格5[[#This Row],[Close]]</f>
        <v>118991.19999999994</v>
      </c>
      <c r="H258" s="7">
        <f>(表格5[[#This Row],[Close]]-$B$2)/$B$2</f>
        <v>0.2903225806451612</v>
      </c>
      <c r="I258" s="7">
        <f>(表格5[[#This Row],[Capital]]-$G$2)/$G$2</f>
        <v>0.18991199999999939</v>
      </c>
    </row>
    <row r="259" spans="1:9" x14ac:dyDescent="0.25">
      <c r="A259" s="6">
        <v>39079</v>
      </c>
      <c r="B259" s="1">
        <v>57.45</v>
      </c>
      <c r="C259" s="1">
        <f t="shared" si="3"/>
        <v>56.895000000000003</v>
      </c>
      <c r="D259" s="1" t="str">
        <f>IF(表格5[[#This Row],[Close]]&gt;表格5[[#This Row],[10-Day Average]],"Buy",IF(表格5[[#This Row],[Close]]&lt;表格5[[#This Row],[10-Day Average]],"Sell",""))</f>
        <v>Buy</v>
      </c>
      <c r="E259" s="5">
        <f>IF(表格5[[#This Row],[Suggestion]]="Buy",E258-FLOOR(E258/表格5[[#This Row],[Close]],1)*表格5[[#This Row],[Close]],IF(表格5[[#This Row],[Suggestion]]="Sell",E258+F258*表格5[[#This Row],[Close]],E258))</f>
        <v>33.199999999938882</v>
      </c>
      <c r="F259" s="1">
        <f>IF(表格5[[#This Row],[Suggestion]]="Buy",F258+FLOOR(E258/表格5[[#This Row],[Close]],1),IF(表格5[[#This Row],[Suggestion]]="Sell",0,F258))</f>
        <v>2051</v>
      </c>
      <c r="G259" s="9">
        <f>表格5[[#This Row],[Cash]]+表格5[[#This Row],[Stock Held]]*表格5[[#This Row],[Close]]</f>
        <v>117863.14999999995</v>
      </c>
      <c r="H259" s="7">
        <f>(表格5[[#This Row],[Close]]-$B$2)/$B$2</f>
        <v>0.27808676307007785</v>
      </c>
      <c r="I259" s="7">
        <f>(表格5[[#This Row],[Capital]]-$G$2)/$G$2</f>
        <v>0.1786314999999995</v>
      </c>
    </row>
    <row r="260" spans="1:9" x14ac:dyDescent="0.25">
      <c r="A260" s="6">
        <v>39080</v>
      </c>
      <c r="B260" s="1">
        <v>57.6</v>
      </c>
      <c r="C260" s="1">
        <f t="shared" si="3"/>
        <v>56.864999999999995</v>
      </c>
      <c r="D260" s="1" t="str">
        <f>IF(表格5[[#This Row],[Close]]&gt;表格5[[#This Row],[10-Day Average]],"Buy",IF(表格5[[#This Row],[Close]]&lt;表格5[[#This Row],[10-Day Average]],"Sell",""))</f>
        <v>Buy</v>
      </c>
      <c r="E260" s="5">
        <f>IF(表格5[[#This Row],[Suggestion]]="Buy",E259-FLOOR(E259/表格5[[#This Row],[Close]],1)*表格5[[#This Row],[Close]],IF(表格5[[#This Row],[Suggestion]]="Sell",E259+F259*表格5[[#This Row],[Close]],E259))</f>
        <v>33.199999999938882</v>
      </c>
      <c r="F260" s="1">
        <f>IF(表格5[[#This Row],[Suggestion]]="Buy",F259+FLOOR(E259/表格5[[#This Row],[Close]],1),IF(表格5[[#This Row],[Suggestion]]="Sell",0,F259))</f>
        <v>2051</v>
      </c>
      <c r="G260" s="9">
        <f>表格5[[#This Row],[Cash]]+表格5[[#This Row],[Stock Held]]*表格5[[#This Row],[Close]]</f>
        <v>118170.79999999994</v>
      </c>
      <c r="H260" s="7">
        <f>(表格5[[#This Row],[Close]]-$B$2)/$B$2</f>
        <v>0.28142380422691876</v>
      </c>
      <c r="I260" s="7">
        <f>(表格5[[#This Row],[Capital]]-$G$2)/$G$2</f>
        <v>0.18170799999999945</v>
      </c>
    </row>
    <row r="261" spans="1:9" x14ac:dyDescent="0.25">
      <c r="A261" s="6">
        <v>39083</v>
      </c>
      <c r="B261" s="1">
        <v>57.6</v>
      </c>
      <c r="C261" s="1">
        <f t="shared" si="3"/>
        <v>57.00500000000001</v>
      </c>
      <c r="D261" s="1" t="str">
        <f>IF(表格5[[#This Row],[Close]]&gt;表格5[[#This Row],[10-Day Average]],"Buy",IF(表格5[[#This Row],[Close]]&lt;表格5[[#This Row],[10-Day Average]],"Sell",""))</f>
        <v>Buy</v>
      </c>
      <c r="E261" s="5">
        <f>IF(表格5[[#This Row],[Suggestion]]="Buy",E260-FLOOR(E260/表格5[[#This Row],[Close]],1)*表格5[[#This Row],[Close]],IF(表格5[[#This Row],[Suggestion]]="Sell",E260+F260*表格5[[#This Row],[Close]],E260))</f>
        <v>33.199999999938882</v>
      </c>
      <c r="F261" s="1">
        <f>IF(表格5[[#This Row],[Suggestion]]="Buy",F260+FLOOR(E260/表格5[[#This Row],[Close]],1),IF(表格5[[#This Row],[Suggestion]]="Sell",0,F260))</f>
        <v>2051</v>
      </c>
      <c r="G261" s="9">
        <f>表格5[[#This Row],[Cash]]+表格5[[#This Row],[Stock Held]]*表格5[[#This Row],[Close]]</f>
        <v>118170.79999999994</v>
      </c>
      <c r="H261" s="7">
        <f>(表格5[[#This Row],[Close]]-$B$2)/$B$2</f>
        <v>0.28142380422691876</v>
      </c>
      <c r="I261" s="7">
        <f>(表格5[[#This Row],[Capital]]-$G$2)/$G$2</f>
        <v>0.18170799999999945</v>
      </c>
    </row>
    <row r="262" spans="1:9" x14ac:dyDescent="0.25">
      <c r="A262" s="6">
        <v>39084</v>
      </c>
      <c r="B262" s="1">
        <v>57.5</v>
      </c>
      <c r="C262" s="1">
        <f t="shared" si="3"/>
        <v>57.265000000000001</v>
      </c>
      <c r="D262" s="1" t="str">
        <f>IF(表格5[[#This Row],[Close]]&gt;表格5[[#This Row],[10-Day Average]],"Buy",IF(表格5[[#This Row],[Close]]&lt;表格5[[#This Row],[10-Day Average]],"Sell",""))</f>
        <v>Buy</v>
      </c>
      <c r="E262" s="5">
        <f>IF(表格5[[#This Row],[Suggestion]]="Buy",E261-FLOOR(E261/表格5[[#This Row],[Close]],1)*表格5[[#This Row],[Close]],IF(表格5[[#This Row],[Suggestion]]="Sell",E261+F261*表格5[[#This Row],[Close]],E261))</f>
        <v>33.199999999938882</v>
      </c>
      <c r="F262" s="1">
        <f>IF(表格5[[#This Row],[Suggestion]]="Buy",F261+FLOOR(E261/表格5[[#This Row],[Close]],1),IF(表格5[[#This Row],[Suggestion]]="Sell",0,F261))</f>
        <v>2051</v>
      </c>
      <c r="G262" s="9">
        <f>表格5[[#This Row],[Cash]]+表格5[[#This Row],[Stock Held]]*表格5[[#This Row],[Close]]</f>
        <v>117965.69999999994</v>
      </c>
      <c r="H262" s="7">
        <f>(表格5[[#This Row],[Close]]-$B$2)/$B$2</f>
        <v>0.2791991101223581</v>
      </c>
      <c r="I262" s="7">
        <f>(表格5[[#This Row],[Capital]]-$G$2)/$G$2</f>
        <v>0.1796569999999994</v>
      </c>
    </row>
    <row r="263" spans="1:9" x14ac:dyDescent="0.25">
      <c r="A263" s="6">
        <v>39085</v>
      </c>
      <c r="B263" s="1">
        <v>57.05</v>
      </c>
      <c r="C263" s="1">
        <f t="shared" si="3"/>
        <v>57.409999999999989</v>
      </c>
      <c r="D263" s="1" t="str">
        <f>IF(表格5[[#This Row],[Close]]&gt;表格5[[#This Row],[10-Day Average]],"Buy",IF(表格5[[#This Row],[Close]]&lt;表格5[[#This Row],[10-Day Average]],"Sell",""))</f>
        <v>Sell</v>
      </c>
      <c r="E263" s="5">
        <f>IF(表格5[[#This Row],[Suggestion]]="Buy",E262-FLOOR(E262/表格5[[#This Row],[Close]],1)*表格5[[#This Row],[Close]],IF(表格5[[#This Row],[Suggestion]]="Sell",E262+F262*表格5[[#This Row],[Close]],E262))</f>
        <v>117042.74999999993</v>
      </c>
      <c r="F263" s="1">
        <f>IF(表格5[[#This Row],[Suggestion]]="Buy",F262+FLOOR(E262/表格5[[#This Row],[Close]],1),IF(表格5[[#This Row],[Suggestion]]="Sell",0,F262))</f>
        <v>0</v>
      </c>
      <c r="G263" s="9">
        <f>表格5[[#This Row],[Cash]]+表格5[[#This Row],[Stock Held]]*表格5[[#This Row],[Close]]</f>
        <v>117042.74999999993</v>
      </c>
      <c r="H263" s="7">
        <f>(表格5[[#This Row],[Close]]-$B$2)/$B$2</f>
        <v>0.26918798665183524</v>
      </c>
      <c r="I263" s="7">
        <f>(表格5[[#This Row],[Capital]]-$G$2)/$G$2</f>
        <v>0.17042749999999926</v>
      </c>
    </row>
    <row r="264" spans="1:9" x14ac:dyDescent="0.25">
      <c r="A264" s="6">
        <v>39086</v>
      </c>
      <c r="B264" s="1">
        <v>56.6</v>
      </c>
      <c r="C264" s="1">
        <f t="shared" si="3"/>
        <v>57.370000000000005</v>
      </c>
      <c r="D264" s="1" t="str">
        <f>IF(表格5[[#This Row],[Close]]&gt;表格5[[#This Row],[10-Day Average]],"Buy",IF(表格5[[#This Row],[Close]]&lt;表格5[[#This Row],[10-Day Average]],"Sell",""))</f>
        <v>Sell</v>
      </c>
      <c r="E264" s="5">
        <f>IF(表格5[[#This Row],[Suggestion]]="Buy",E263-FLOOR(E263/表格5[[#This Row],[Close]],1)*表格5[[#This Row],[Close]],IF(表格5[[#This Row],[Suggestion]]="Sell",E263+F263*表格5[[#This Row],[Close]],E263))</f>
        <v>117042.74999999993</v>
      </c>
      <c r="F264" s="1">
        <f>IF(表格5[[#This Row],[Suggestion]]="Buy",F263+FLOOR(E263/表格5[[#This Row],[Close]],1),IF(表格5[[#This Row],[Suggestion]]="Sell",0,F263))</f>
        <v>0</v>
      </c>
      <c r="G264" s="9">
        <f>表格5[[#This Row],[Cash]]+表格5[[#This Row],[Stock Held]]*表格5[[#This Row],[Close]]</f>
        <v>117042.74999999993</v>
      </c>
      <c r="H264" s="7">
        <f>(表格5[[#This Row],[Close]]-$B$2)/$B$2</f>
        <v>0.2591768631813125</v>
      </c>
      <c r="I264" s="7">
        <f>(表格5[[#This Row],[Capital]]-$G$2)/$G$2</f>
        <v>0.17042749999999926</v>
      </c>
    </row>
    <row r="265" spans="1:9" x14ac:dyDescent="0.25">
      <c r="A265" s="6">
        <v>39087</v>
      </c>
      <c r="B265" s="1">
        <v>56.6</v>
      </c>
      <c r="C265" s="1">
        <f t="shared" si="3"/>
        <v>57.300000000000011</v>
      </c>
      <c r="D265" s="1" t="str">
        <f>IF(表格5[[#This Row],[Close]]&gt;表格5[[#This Row],[10-Day Average]],"Buy",IF(表格5[[#This Row],[Close]]&lt;表格5[[#This Row],[10-Day Average]],"Sell",""))</f>
        <v>Sell</v>
      </c>
      <c r="E265" s="5">
        <f>IF(表格5[[#This Row],[Suggestion]]="Buy",E264-FLOOR(E264/表格5[[#This Row],[Close]],1)*表格5[[#This Row],[Close]],IF(表格5[[#This Row],[Suggestion]]="Sell",E264+F264*表格5[[#This Row],[Close]],E264))</f>
        <v>117042.74999999993</v>
      </c>
      <c r="F265" s="1">
        <f>IF(表格5[[#This Row],[Suggestion]]="Buy",F264+FLOOR(E264/表格5[[#This Row],[Close]],1),IF(表格5[[#This Row],[Suggestion]]="Sell",0,F264))</f>
        <v>0</v>
      </c>
      <c r="G265" s="9">
        <f>表格5[[#This Row],[Cash]]+表格5[[#This Row],[Stock Held]]*表格5[[#This Row],[Close]]</f>
        <v>117042.74999999993</v>
      </c>
      <c r="H265" s="7">
        <f>(表格5[[#This Row],[Close]]-$B$2)/$B$2</f>
        <v>0.2591768631813125</v>
      </c>
      <c r="I265" s="7">
        <f>(表格5[[#This Row],[Capital]]-$G$2)/$G$2</f>
        <v>0.17042749999999926</v>
      </c>
    </row>
    <row r="266" spans="1:9" x14ac:dyDescent="0.25">
      <c r="A266" s="6">
        <v>39090</v>
      </c>
      <c r="B266" s="1">
        <v>56.15</v>
      </c>
      <c r="C266" s="1">
        <f t="shared" si="3"/>
        <v>57.185000000000002</v>
      </c>
      <c r="D266" s="1" t="str">
        <f>IF(表格5[[#This Row],[Close]]&gt;表格5[[#This Row],[10-Day Average]],"Buy",IF(表格5[[#This Row],[Close]]&lt;表格5[[#This Row],[10-Day Average]],"Sell",""))</f>
        <v>Sell</v>
      </c>
      <c r="E266" s="5">
        <f>IF(表格5[[#This Row],[Suggestion]]="Buy",E265-FLOOR(E265/表格5[[#This Row],[Close]],1)*表格5[[#This Row],[Close]],IF(表格5[[#This Row],[Suggestion]]="Sell",E265+F265*表格5[[#This Row],[Close]],E265))</f>
        <v>117042.74999999993</v>
      </c>
      <c r="F266" s="1">
        <f>IF(表格5[[#This Row],[Suggestion]]="Buy",F265+FLOOR(E265/表格5[[#This Row],[Close]],1),IF(表格5[[#This Row],[Suggestion]]="Sell",0,F265))</f>
        <v>0</v>
      </c>
      <c r="G266" s="9">
        <f>表格5[[#This Row],[Cash]]+表格5[[#This Row],[Stock Held]]*表格5[[#This Row],[Close]]</f>
        <v>117042.74999999993</v>
      </c>
      <c r="H266" s="7">
        <f>(表格5[[#This Row],[Close]]-$B$2)/$B$2</f>
        <v>0.24916573971078965</v>
      </c>
      <c r="I266" s="7">
        <f>(表格5[[#This Row],[Capital]]-$G$2)/$G$2</f>
        <v>0.17042749999999926</v>
      </c>
    </row>
    <row r="267" spans="1:9" x14ac:dyDescent="0.25">
      <c r="A267" s="6">
        <v>39091</v>
      </c>
      <c r="B267" s="1">
        <v>55.7</v>
      </c>
      <c r="C267" s="1">
        <f t="shared" si="3"/>
        <v>57.025000000000013</v>
      </c>
      <c r="D267" s="1" t="str">
        <f>IF(表格5[[#This Row],[Close]]&gt;表格5[[#This Row],[10-Day Average]],"Buy",IF(表格5[[#This Row],[Close]]&lt;表格5[[#This Row],[10-Day Average]],"Sell",""))</f>
        <v>Sell</v>
      </c>
      <c r="E267" s="5">
        <f>IF(表格5[[#This Row],[Suggestion]]="Buy",E266-FLOOR(E266/表格5[[#This Row],[Close]],1)*表格5[[#This Row],[Close]],IF(表格5[[#This Row],[Suggestion]]="Sell",E266+F266*表格5[[#This Row],[Close]],E266))</f>
        <v>117042.74999999993</v>
      </c>
      <c r="F267" s="1">
        <f>IF(表格5[[#This Row],[Suggestion]]="Buy",F266+FLOOR(E266/表格5[[#This Row],[Close]],1),IF(表格5[[#This Row],[Suggestion]]="Sell",0,F266))</f>
        <v>0</v>
      </c>
      <c r="G267" s="9">
        <f>表格5[[#This Row],[Cash]]+表格5[[#This Row],[Stock Held]]*表格5[[#This Row],[Close]]</f>
        <v>117042.74999999993</v>
      </c>
      <c r="H267" s="7">
        <f>(表格5[[#This Row],[Close]]-$B$2)/$B$2</f>
        <v>0.23915461624026696</v>
      </c>
      <c r="I267" s="7">
        <f>(表格5[[#This Row],[Capital]]-$G$2)/$G$2</f>
        <v>0.17042749999999926</v>
      </c>
    </row>
    <row r="268" spans="1:9" x14ac:dyDescent="0.25">
      <c r="A268" s="6">
        <v>39092</v>
      </c>
      <c r="B268" s="1">
        <v>56.35</v>
      </c>
      <c r="C268" s="1">
        <f t="shared" ref="C268:C331" si="4">AVERAGE(B259:B268)</f>
        <v>56.86</v>
      </c>
      <c r="D268" s="1" t="str">
        <f>IF(表格5[[#This Row],[Close]]&gt;表格5[[#This Row],[10-Day Average]],"Buy",IF(表格5[[#This Row],[Close]]&lt;表格5[[#This Row],[10-Day Average]],"Sell",""))</f>
        <v>Sell</v>
      </c>
      <c r="E268" s="5">
        <f>IF(表格5[[#This Row],[Suggestion]]="Buy",E267-FLOOR(E267/表格5[[#This Row],[Close]],1)*表格5[[#This Row],[Close]],IF(表格5[[#This Row],[Suggestion]]="Sell",E267+F267*表格5[[#This Row],[Close]],E267))</f>
        <v>117042.74999999993</v>
      </c>
      <c r="F268" s="1">
        <f>IF(表格5[[#This Row],[Suggestion]]="Buy",F267+FLOOR(E267/表格5[[#This Row],[Close]],1),IF(表格5[[#This Row],[Suggestion]]="Sell",0,F267))</f>
        <v>0</v>
      </c>
      <c r="G268" s="9">
        <f>表格5[[#This Row],[Cash]]+表格5[[#This Row],[Stock Held]]*表格5[[#This Row],[Close]]</f>
        <v>117042.74999999993</v>
      </c>
      <c r="H268" s="7">
        <f>(表格5[[#This Row],[Close]]-$B$2)/$B$2</f>
        <v>0.25361512791991098</v>
      </c>
      <c r="I268" s="7">
        <f>(表格5[[#This Row],[Capital]]-$G$2)/$G$2</f>
        <v>0.17042749999999926</v>
      </c>
    </row>
    <row r="269" spans="1:9" x14ac:dyDescent="0.25">
      <c r="A269" s="6">
        <v>39093</v>
      </c>
      <c r="B269" s="1">
        <v>56.1</v>
      </c>
      <c r="C269" s="1">
        <f t="shared" si="4"/>
        <v>56.725000000000001</v>
      </c>
      <c r="D269" s="1" t="str">
        <f>IF(表格5[[#This Row],[Close]]&gt;表格5[[#This Row],[10-Day Average]],"Buy",IF(表格5[[#This Row],[Close]]&lt;表格5[[#This Row],[10-Day Average]],"Sell",""))</f>
        <v>Sell</v>
      </c>
      <c r="E269" s="5">
        <f>IF(表格5[[#This Row],[Suggestion]]="Buy",E268-FLOOR(E268/表格5[[#This Row],[Close]],1)*表格5[[#This Row],[Close]],IF(表格5[[#This Row],[Suggestion]]="Sell",E268+F268*表格5[[#This Row],[Close]],E268))</f>
        <v>117042.74999999993</v>
      </c>
      <c r="F269" s="1">
        <f>IF(表格5[[#This Row],[Suggestion]]="Buy",F268+FLOOR(E268/表格5[[#This Row],[Close]],1),IF(表格5[[#This Row],[Suggestion]]="Sell",0,F268))</f>
        <v>0</v>
      </c>
      <c r="G269" s="9">
        <f>表格5[[#This Row],[Cash]]+表格5[[#This Row],[Stock Held]]*表格5[[#This Row],[Close]]</f>
        <v>117042.74999999993</v>
      </c>
      <c r="H269" s="7">
        <f>(表格5[[#This Row],[Close]]-$B$2)/$B$2</f>
        <v>0.2480533926585094</v>
      </c>
      <c r="I269" s="7">
        <f>(表格5[[#This Row],[Capital]]-$G$2)/$G$2</f>
        <v>0.17042749999999926</v>
      </c>
    </row>
    <row r="270" spans="1:9" x14ac:dyDescent="0.25">
      <c r="A270" s="6">
        <v>39094</v>
      </c>
      <c r="B270" s="1">
        <v>56</v>
      </c>
      <c r="C270" s="1">
        <f t="shared" si="4"/>
        <v>56.564999999999998</v>
      </c>
      <c r="D270" s="1" t="str">
        <f>IF(表格5[[#This Row],[Close]]&gt;表格5[[#This Row],[10-Day Average]],"Buy",IF(表格5[[#This Row],[Close]]&lt;表格5[[#This Row],[10-Day Average]],"Sell",""))</f>
        <v>Sell</v>
      </c>
      <c r="E270" s="5">
        <f>IF(表格5[[#This Row],[Suggestion]]="Buy",E269-FLOOR(E269/表格5[[#This Row],[Close]],1)*表格5[[#This Row],[Close]],IF(表格5[[#This Row],[Suggestion]]="Sell",E269+F269*表格5[[#This Row],[Close]],E269))</f>
        <v>117042.74999999993</v>
      </c>
      <c r="F270" s="1">
        <f>IF(表格5[[#This Row],[Suggestion]]="Buy",F269+FLOOR(E269/表格5[[#This Row],[Close]],1),IF(表格5[[#This Row],[Suggestion]]="Sell",0,F269))</f>
        <v>0</v>
      </c>
      <c r="G270" s="9">
        <f>表格5[[#This Row],[Cash]]+表格5[[#This Row],[Stock Held]]*表格5[[#This Row],[Close]]</f>
        <v>117042.74999999993</v>
      </c>
      <c r="H270" s="7">
        <f>(表格5[[#This Row],[Close]]-$B$2)/$B$2</f>
        <v>0.24582869855394876</v>
      </c>
      <c r="I270" s="7">
        <f>(表格5[[#This Row],[Capital]]-$G$2)/$G$2</f>
        <v>0.17042749999999926</v>
      </c>
    </row>
    <row r="271" spans="1:9" x14ac:dyDescent="0.25">
      <c r="A271" s="6">
        <v>39097</v>
      </c>
      <c r="B271" s="1">
        <v>57.15</v>
      </c>
      <c r="C271" s="1">
        <f t="shared" si="4"/>
        <v>56.52</v>
      </c>
      <c r="D271" s="1" t="str">
        <f>IF(表格5[[#This Row],[Close]]&gt;表格5[[#This Row],[10-Day Average]],"Buy",IF(表格5[[#This Row],[Close]]&lt;表格5[[#This Row],[10-Day Average]],"Sell",""))</f>
        <v>Buy</v>
      </c>
      <c r="E271" s="5">
        <f>IF(表格5[[#This Row],[Suggestion]]="Buy",E270-FLOOR(E270/表格5[[#This Row],[Close]],1)*表格5[[#This Row],[Close]],IF(表格5[[#This Row],[Suggestion]]="Sell",E270+F270*表格5[[#This Row],[Close]],E270))</f>
        <v>56.69999999992433</v>
      </c>
      <c r="F271" s="1">
        <f>IF(表格5[[#This Row],[Suggestion]]="Buy",F270+FLOOR(E270/表格5[[#This Row],[Close]],1),IF(表格5[[#This Row],[Suggestion]]="Sell",0,F270))</f>
        <v>2047</v>
      </c>
      <c r="G271" s="9">
        <f>表格5[[#This Row],[Cash]]+表格5[[#This Row],[Stock Held]]*表格5[[#This Row],[Close]]</f>
        <v>117042.74999999993</v>
      </c>
      <c r="H271" s="7">
        <f>(表格5[[#This Row],[Close]]-$B$2)/$B$2</f>
        <v>0.27141268075639591</v>
      </c>
      <c r="I271" s="7">
        <f>(表格5[[#This Row],[Capital]]-$G$2)/$G$2</f>
        <v>0.17042749999999926</v>
      </c>
    </row>
    <row r="272" spans="1:9" x14ac:dyDescent="0.25">
      <c r="A272" s="6">
        <v>39098</v>
      </c>
      <c r="B272" s="1">
        <v>56.6</v>
      </c>
      <c r="C272" s="1">
        <f t="shared" si="4"/>
        <v>56.430000000000007</v>
      </c>
      <c r="D272" s="1" t="str">
        <f>IF(表格5[[#This Row],[Close]]&gt;表格5[[#This Row],[10-Day Average]],"Buy",IF(表格5[[#This Row],[Close]]&lt;表格5[[#This Row],[10-Day Average]],"Sell",""))</f>
        <v>Buy</v>
      </c>
      <c r="E272" s="5">
        <f>IF(表格5[[#This Row],[Suggestion]]="Buy",E271-FLOOR(E271/表格5[[#This Row],[Close]],1)*表格5[[#This Row],[Close]],IF(表格5[[#This Row],[Suggestion]]="Sell",E271+F271*表格5[[#This Row],[Close]],E271))</f>
        <v>9.999999992432862E-2</v>
      </c>
      <c r="F272" s="1">
        <f>IF(表格5[[#This Row],[Suggestion]]="Buy",F271+FLOOR(E271/表格5[[#This Row],[Close]],1),IF(表格5[[#This Row],[Suggestion]]="Sell",0,F271))</f>
        <v>2048</v>
      </c>
      <c r="G272" s="9">
        <f>表格5[[#This Row],[Cash]]+表格5[[#This Row],[Stock Held]]*表格5[[#This Row],[Close]]</f>
        <v>115916.89999999992</v>
      </c>
      <c r="H272" s="7">
        <f>(表格5[[#This Row],[Close]]-$B$2)/$B$2</f>
        <v>0.2591768631813125</v>
      </c>
      <c r="I272" s="7">
        <f>(表格5[[#This Row],[Capital]]-$G$2)/$G$2</f>
        <v>0.15916899999999923</v>
      </c>
    </row>
    <row r="273" spans="1:9" x14ac:dyDescent="0.25">
      <c r="A273" s="6">
        <v>39099</v>
      </c>
      <c r="B273" s="1">
        <v>57.35</v>
      </c>
      <c r="C273" s="1">
        <f t="shared" si="4"/>
        <v>56.46</v>
      </c>
      <c r="D273" s="1" t="str">
        <f>IF(表格5[[#This Row],[Close]]&gt;表格5[[#This Row],[10-Day Average]],"Buy",IF(表格5[[#This Row],[Close]]&lt;表格5[[#This Row],[10-Day Average]],"Sell",""))</f>
        <v>Buy</v>
      </c>
      <c r="E273" s="5">
        <f>IF(表格5[[#This Row],[Suggestion]]="Buy",E272-FLOOR(E272/表格5[[#This Row],[Close]],1)*表格5[[#This Row],[Close]],IF(表格5[[#This Row],[Suggestion]]="Sell",E272+F272*表格5[[#This Row],[Close]],E272))</f>
        <v>9.999999992432862E-2</v>
      </c>
      <c r="F273" s="1">
        <f>IF(表格5[[#This Row],[Suggestion]]="Buy",F272+FLOOR(E272/表格5[[#This Row],[Close]],1),IF(表格5[[#This Row],[Suggestion]]="Sell",0,F272))</f>
        <v>2048</v>
      </c>
      <c r="G273" s="9">
        <f>表格5[[#This Row],[Cash]]+表格5[[#This Row],[Stock Held]]*表格5[[#This Row],[Close]]</f>
        <v>117452.89999999992</v>
      </c>
      <c r="H273" s="7">
        <f>(表格5[[#This Row],[Close]]-$B$2)/$B$2</f>
        <v>0.27586206896551718</v>
      </c>
      <c r="I273" s="7">
        <f>(表格5[[#This Row],[Capital]]-$G$2)/$G$2</f>
        <v>0.17452899999999921</v>
      </c>
    </row>
    <row r="274" spans="1:9" x14ac:dyDescent="0.25">
      <c r="A274" s="6">
        <v>39100</v>
      </c>
      <c r="B274" s="1">
        <v>58.35</v>
      </c>
      <c r="C274" s="1">
        <f t="shared" si="4"/>
        <v>56.635000000000005</v>
      </c>
      <c r="D274" s="1" t="str">
        <f>IF(表格5[[#This Row],[Close]]&gt;表格5[[#This Row],[10-Day Average]],"Buy",IF(表格5[[#This Row],[Close]]&lt;表格5[[#This Row],[10-Day Average]],"Sell",""))</f>
        <v>Buy</v>
      </c>
      <c r="E274" s="5">
        <f>IF(表格5[[#This Row],[Suggestion]]="Buy",E273-FLOOR(E273/表格5[[#This Row],[Close]],1)*表格5[[#This Row],[Close]],IF(表格5[[#This Row],[Suggestion]]="Sell",E273+F273*表格5[[#This Row],[Close]],E273))</f>
        <v>9.999999992432862E-2</v>
      </c>
      <c r="F274" s="1">
        <f>IF(表格5[[#This Row],[Suggestion]]="Buy",F273+FLOOR(E273/表格5[[#This Row],[Close]],1),IF(表格5[[#This Row],[Suggestion]]="Sell",0,F273))</f>
        <v>2048</v>
      </c>
      <c r="G274" s="9">
        <f>表格5[[#This Row],[Cash]]+表格5[[#This Row],[Stock Held]]*表格5[[#This Row],[Close]]</f>
        <v>119500.89999999992</v>
      </c>
      <c r="H274" s="7">
        <f>(表格5[[#This Row],[Close]]-$B$2)/$B$2</f>
        <v>0.29810901001112344</v>
      </c>
      <c r="I274" s="7">
        <f>(表格5[[#This Row],[Capital]]-$G$2)/$G$2</f>
        <v>0.19500899999999921</v>
      </c>
    </row>
    <row r="275" spans="1:9" x14ac:dyDescent="0.25">
      <c r="A275" s="6">
        <v>39101</v>
      </c>
      <c r="B275" s="1">
        <v>58.35</v>
      </c>
      <c r="C275" s="1">
        <f t="shared" si="4"/>
        <v>56.81</v>
      </c>
      <c r="D275" s="1" t="str">
        <f>IF(表格5[[#This Row],[Close]]&gt;表格5[[#This Row],[10-Day Average]],"Buy",IF(表格5[[#This Row],[Close]]&lt;表格5[[#This Row],[10-Day Average]],"Sell",""))</f>
        <v>Buy</v>
      </c>
      <c r="E275" s="5">
        <f>IF(表格5[[#This Row],[Suggestion]]="Buy",E274-FLOOR(E274/表格5[[#This Row],[Close]],1)*表格5[[#This Row],[Close]],IF(表格5[[#This Row],[Suggestion]]="Sell",E274+F274*表格5[[#This Row],[Close]],E274))</f>
        <v>9.999999992432862E-2</v>
      </c>
      <c r="F275" s="1">
        <f>IF(表格5[[#This Row],[Suggestion]]="Buy",F274+FLOOR(E274/表格5[[#This Row],[Close]],1),IF(表格5[[#This Row],[Suggestion]]="Sell",0,F274))</f>
        <v>2048</v>
      </c>
      <c r="G275" s="9">
        <f>表格5[[#This Row],[Cash]]+表格5[[#This Row],[Stock Held]]*表格5[[#This Row],[Close]]</f>
        <v>119500.89999999992</v>
      </c>
      <c r="H275" s="7">
        <f>(表格5[[#This Row],[Close]]-$B$2)/$B$2</f>
        <v>0.29810901001112344</v>
      </c>
      <c r="I275" s="7">
        <f>(表格5[[#This Row],[Capital]]-$G$2)/$G$2</f>
        <v>0.19500899999999921</v>
      </c>
    </row>
    <row r="276" spans="1:9" x14ac:dyDescent="0.25">
      <c r="A276" s="6">
        <v>39104</v>
      </c>
      <c r="B276" s="1">
        <v>59</v>
      </c>
      <c r="C276" s="1">
        <f t="shared" si="4"/>
        <v>57.095000000000006</v>
      </c>
      <c r="D276" s="1" t="str">
        <f>IF(表格5[[#This Row],[Close]]&gt;表格5[[#This Row],[10-Day Average]],"Buy",IF(表格5[[#This Row],[Close]]&lt;表格5[[#This Row],[10-Day Average]],"Sell",""))</f>
        <v>Buy</v>
      </c>
      <c r="E276" s="5">
        <f>IF(表格5[[#This Row],[Suggestion]]="Buy",E275-FLOOR(E275/表格5[[#This Row],[Close]],1)*表格5[[#This Row],[Close]],IF(表格5[[#This Row],[Suggestion]]="Sell",E275+F275*表格5[[#This Row],[Close]],E275))</f>
        <v>9.999999992432862E-2</v>
      </c>
      <c r="F276" s="1">
        <f>IF(表格5[[#This Row],[Suggestion]]="Buy",F275+FLOOR(E275/表格5[[#This Row],[Close]],1),IF(表格5[[#This Row],[Suggestion]]="Sell",0,F275))</f>
        <v>2048</v>
      </c>
      <c r="G276" s="9">
        <f>表格5[[#This Row],[Cash]]+表格5[[#This Row],[Stock Held]]*表格5[[#This Row],[Close]]</f>
        <v>120832.09999999992</v>
      </c>
      <c r="H276" s="7">
        <f>(表格5[[#This Row],[Close]]-$B$2)/$B$2</f>
        <v>0.31256952169076746</v>
      </c>
      <c r="I276" s="7">
        <f>(表格5[[#This Row],[Capital]]-$G$2)/$G$2</f>
        <v>0.20832099999999917</v>
      </c>
    </row>
    <row r="277" spans="1:9" x14ac:dyDescent="0.25">
      <c r="A277" s="6">
        <v>39105</v>
      </c>
      <c r="B277" s="1">
        <v>58.5</v>
      </c>
      <c r="C277" s="1">
        <f t="shared" si="4"/>
        <v>57.375</v>
      </c>
      <c r="D277" s="1" t="str">
        <f>IF(表格5[[#This Row],[Close]]&gt;表格5[[#This Row],[10-Day Average]],"Buy",IF(表格5[[#This Row],[Close]]&lt;表格5[[#This Row],[10-Day Average]],"Sell",""))</f>
        <v>Buy</v>
      </c>
      <c r="E277" s="5">
        <f>IF(表格5[[#This Row],[Suggestion]]="Buy",E276-FLOOR(E276/表格5[[#This Row],[Close]],1)*表格5[[#This Row],[Close]],IF(表格5[[#This Row],[Suggestion]]="Sell",E276+F276*表格5[[#This Row],[Close]],E276))</f>
        <v>9.999999992432862E-2</v>
      </c>
      <c r="F277" s="1">
        <f>IF(表格5[[#This Row],[Suggestion]]="Buy",F276+FLOOR(E276/表格5[[#This Row],[Close]],1),IF(表格5[[#This Row],[Suggestion]]="Sell",0,F276))</f>
        <v>2048</v>
      </c>
      <c r="G277" s="9">
        <f>表格5[[#This Row],[Cash]]+表格5[[#This Row],[Stock Held]]*表格5[[#This Row],[Close]]</f>
        <v>119808.09999999992</v>
      </c>
      <c r="H277" s="7">
        <f>(表格5[[#This Row],[Close]]-$B$2)/$B$2</f>
        <v>0.3014460511679643</v>
      </c>
      <c r="I277" s="7">
        <f>(表格5[[#This Row],[Capital]]-$G$2)/$G$2</f>
        <v>0.19808099999999917</v>
      </c>
    </row>
    <row r="278" spans="1:9" x14ac:dyDescent="0.25">
      <c r="A278" s="6">
        <v>39106</v>
      </c>
      <c r="B278" s="1">
        <v>58</v>
      </c>
      <c r="C278" s="1">
        <f t="shared" si="4"/>
        <v>57.540000000000006</v>
      </c>
      <c r="D278" s="1" t="str">
        <f>IF(表格5[[#This Row],[Close]]&gt;表格5[[#This Row],[10-Day Average]],"Buy",IF(表格5[[#This Row],[Close]]&lt;表格5[[#This Row],[10-Day Average]],"Sell",""))</f>
        <v>Buy</v>
      </c>
      <c r="E278" s="5">
        <f>IF(表格5[[#This Row],[Suggestion]]="Buy",E277-FLOOR(E277/表格5[[#This Row],[Close]],1)*表格5[[#This Row],[Close]],IF(表格5[[#This Row],[Suggestion]]="Sell",E277+F277*表格5[[#This Row],[Close]],E277))</f>
        <v>9.999999992432862E-2</v>
      </c>
      <c r="F278" s="1">
        <f>IF(表格5[[#This Row],[Suggestion]]="Buy",F277+FLOOR(E277/表格5[[#This Row],[Close]],1),IF(表格5[[#This Row],[Suggestion]]="Sell",0,F277))</f>
        <v>2048</v>
      </c>
      <c r="G278" s="9">
        <f>表格5[[#This Row],[Cash]]+表格5[[#This Row],[Stock Held]]*表格5[[#This Row],[Close]]</f>
        <v>118784.09999999992</v>
      </c>
      <c r="H278" s="7">
        <f>(表格5[[#This Row],[Close]]-$B$2)/$B$2</f>
        <v>0.2903225806451612</v>
      </c>
      <c r="I278" s="7">
        <f>(表格5[[#This Row],[Capital]]-$G$2)/$G$2</f>
        <v>0.18784099999999918</v>
      </c>
    </row>
    <row r="279" spans="1:9" x14ac:dyDescent="0.25">
      <c r="A279" s="6">
        <v>39107</v>
      </c>
      <c r="B279" s="1">
        <v>58.3</v>
      </c>
      <c r="C279" s="1">
        <f t="shared" si="4"/>
        <v>57.759999999999991</v>
      </c>
      <c r="D279" s="1" t="str">
        <f>IF(表格5[[#This Row],[Close]]&gt;表格5[[#This Row],[10-Day Average]],"Buy",IF(表格5[[#This Row],[Close]]&lt;表格5[[#This Row],[10-Day Average]],"Sell",""))</f>
        <v>Buy</v>
      </c>
      <c r="E279" s="5">
        <f>IF(表格5[[#This Row],[Suggestion]]="Buy",E278-FLOOR(E278/表格5[[#This Row],[Close]],1)*表格5[[#This Row],[Close]],IF(表格5[[#This Row],[Suggestion]]="Sell",E278+F278*表格5[[#This Row],[Close]],E278))</f>
        <v>9.999999992432862E-2</v>
      </c>
      <c r="F279" s="1">
        <f>IF(表格5[[#This Row],[Suggestion]]="Buy",F278+FLOOR(E278/表格5[[#This Row],[Close]],1),IF(表格5[[#This Row],[Suggestion]]="Sell",0,F278))</f>
        <v>2048</v>
      </c>
      <c r="G279" s="9">
        <f>表格5[[#This Row],[Cash]]+表格5[[#This Row],[Stock Held]]*表格5[[#This Row],[Close]]</f>
        <v>119398.49999999991</v>
      </c>
      <c r="H279" s="7">
        <f>(表格5[[#This Row],[Close]]-$B$2)/$B$2</f>
        <v>0.29699666295884303</v>
      </c>
      <c r="I279" s="7">
        <f>(表格5[[#This Row],[Capital]]-$G$2)/$G$2</f>
        <v>0.19398499999999913</v>
      </c>
    </row>
    <row r="280" spans="1:9" x14ac:dyDescent="0.25">
      <c r="A280" s="6">
        <v>39108</v>
      </c>
      <c r="B280" s="1">
        <v>58.85</v>
      </c>
      <c r="C280" s="1">
        <f t="shared" si="4"/>
        <v>58.045000000000002</v>
      </c>
      <c r="D280" s="1" t="str">
        <f>IF(表格5[[#This Row],[Close]]&gt;表格5[[#This Row],[10-Day Average]],"Buy",IF(表格5[[#This Row],[Close]]&lt;表格5[[#This Row],[10-Day Average]],"Sell",""))</f>
        <v>Buy</v>
      </c>
      <c r="E280" s="5">
        <f>IF(表格5[[#This Row],[Suggestion]]="Buy",E279-FLOOR(E279/表格5[[#This Row],[Close]],1)*表格5[[#This Row],[Close]],IF(表格5[[#This Row],[Suggestion]]="Sell",E279+F279*表格5[[#This Row],[Close]],E279))</f>
        <v>9.999999992432862E-2</v>
      </c>
      <c r="F280" s="1">
        <f>IF(表格5[[#This Row],[Suggestion]]="Buy",F279+FLOOR(E279/表格5[[#This Row],[Close]],1),IF(表格5[[#This Row],[Suggestion]]="Sell",0,F279))</f>
        <v>2048</v>
      </c>
      <c r="G280" s="9">
        <f>表格5[[#This Row],[Cash]]+表格5[[#This Row],[Stock Held]]*表格5[[#This Row],[Close]]</f>
        <v>120524.89999999992</v>
      </c>
      <c r="H280" s="7">
        <f>(表格5[[#This Row],[Close]]-$B$2)/$B$2</f>
        <v>0.30923248053392655</v>
      </c>
      <c r="I280" s="7">
        <f>(表格5[[#This Row],[Capital]]-$G$2)/$G$2</f>
        <v>0.20524899999999921</v>
      </c>
    </row>
    <row r="281" spans="1:9" x14ac:dyDescent="0.25">
      <c r="A281" s="6">
        <v>39111</v>
      </c>
      <c r="B281" s="1">
        <v>58.35</v>
      </c>
      <c r="C281" s="1">
        <f t="shared" si="4"/>
        <v>58.164999999999999</v>
      </c>
      <c r="D281" s="1" t="str">
        <f>IF(表格5[[#This Row],[Close]]&gt;表格5[[#This Row],[10-Day Average]],"Buy",IF(表格5[[#This Row],[Close]]&lt;表格5[[#This Row],[10-Day Average]],"Sell",""))</f>
        <v>Buy</v>
      </c>
      <c r="E281" s="5">
        <f>IF(表格5[[#This Row],[Suggestion]]="Buy",E280-FLOOR(E280/表格5[[#This Row],[Close]],1)*表格5[[#This Row],[Close]],IF(表格5[[#This Row],[Suggestion]]="Sell",E280+F280*表格5[[#This Row],[Close]],E280))</f>
        <v>9.999999992432862E-2</v>
      </c>
      <c r="F281" s="1">
        <f>IF(表格5[[#This Row],[Suggestion]]="Buy",F280+FLOOR(E280/表格5[[#This Row],[Close]],1),IF(表格5[[#This Row],[Suggestion]]="Sell",0,F280))</f>
        <v>2048</v>
      </c>
      <c r="G281" s="9">
        <f>表格5[[#This Row],[Cash]]+表格5[[#This Row],[Stock Held]]*表格5[[#This Row],[Close]]</f>
        <v>119500.89999999992</v>
      </c>
      <c r="H281" s="7">
        <f>(表格5[[#This Row],[Close]]-$B$2)/$B$2</f>
        <v>0.29810901001112344</v>
      </c>
      <c r="I281" s="7">
        <f>(表格5[[#This Row],[Capital]]-$G$2)/$G$2</f>
        <v>0.19500899999999921</v>
      </c>
    </row>
    <row r="282" spans="1:9" x14ac:dyDescent="0.25">
      <c r="A282" s="6">
        <v>39112</v>
      </c>
      <c r="B282" s="1">
        <v>59.1</v>
      </c>
      <c r="C282" s="1">
        <f t="shared" si="4"/>
        <v>58.415000000000006</v>
      </c>
      <c r="D282" s="1" t="str">
        <f>IF(表格5[[#This Row],[Close]]&gt;表格5[[#This Row],[10-Day Average]],"Buy",IF(表格5[[#This Row],[Close]]&lt;表格5[[#This Row],[10-Day Average]],"Sell",""))</f>
        <v>Buy</v>
      </c>
      <c r="E282" s="5">
        <f>IF(表格5[[#This Row],[Suggestion]]="Buy",E281-FLOOR(E281/表格5[[#This Row],[Close]],1)*表格5[[#This Row],[Close]],IF(表格5[[#This Row],[Suggestion]]="Sell",E281+F281*表格5[[#This Row],[Close]],E281))</f>
        <v>9.999999992432862E-2</v>
      </c>
      <c r="F282" s="1">
        <f>IF(表格5[[#This Row],[Suggestion]]="Buy",F281+FLOOR(E281/表格5[[#This Row],[Close]],1),IF(表格5[[#This Row],[Suggestion]]="Sell",0,F281))</f>
        <v>2048</v>
      </c>
      <c r="G282" s="9">
        <f>表格5[[#This Row],[Cash]]+表格5[[#This Row],[Stock Held]]*表格5[[#This Row],[Close]]</f>
        <v>121036.89999999992</v>
      </c>
      <c r="H282" s="7">
        <f>(表格5[[#This Row],[Close]]-$B$2)/$B$2</f>
        <v>0.31479421579532807</v>
      </c>
      <c r="I282" s="7">
        <f>(表格5[[#This Row],[Capital]]-$G$2)/$G$2</f>
        <v>0.21036899999999922</v>
      </c>
    </row>
    <row r="283" spans="1:9" x14ac:dyDescent="0.25">
      <c r="A283" s="6">
        <v>39113</v>
      </c>
      <c r="B283" s="1">
        <v>58.3</v>
      </c>
      <c r="C283" s="1">
        <f t="shared" si="4"/>
        <v>58.510000000000005</v>
      </c>
      <c r="D283" s="1" t="str">
        <f>IF(表格5[[#This Row],[Close]]&gt;表格5[[#This Row],[10-Day Average]],"Buy",IF(表格5[[#This Row],[Close]]&lt;表格5[[#This Row],[10-Day Average]],"Sell",""))</f>
        <v>Sell</v>
      </c>
      <c r="E283" s="5">
        <f>IF(表格5[[#This Row],[Suggestion]]="Buy",E282-FLOOR(E282/表格5[[#This Row],[Close]],1)*表格5[[#This Row],[Close]],IF(表格5[[#This Row],[Suggestion]]="Sell",E282+F282*表格5[[#This Row],[Close]],E282))</f>
        <v>119398.49999999991</v>
      </c>
      <c r="F283" s="1">
        <f>IF(表格5[[#This Row],[Suggestion]]="Buy",F282+FLOOR(E282/表格5[[#This Row],[Close]],1),IF(表格5[[#This Row],[Suggestion]]="Sell",0,F282))</f>
        <v>0</v>
      </c>
      <c r="G283" s="9">
        <f>表格5[[#This Row],[Cash]]+表格5[[#This Row],[Stock Held]]*表格5[[#This Row],[Close]]</f>
        <v>119398.49999999991</v>
      </c>
      <c r="H283" s="7">
        <f>(表格5[[#This Row],[Close]]-$B$2)/$B$2</f>
        <v>0.29699666295884303</v>
      </c>
      <c r="I283" s="7">
        <f>(表格5[[#This Row],[Capital]]-$G$2)/$G$2</f>
        <v>0.19398499999999913</v>
      </c>
    </row>
    <row r="284" spans="1:9" x14ac:dyDescent="0.25">
      <c r="A284" s="6">
        <v>39114</v>
      </c>
      <c r="B284" s="1">
        <v>58.4</v>
      </c>
      <c r="C284" s="1">
        <f t="shared" si="4"/>
        <v>58.515000000000001</v>
      </c>
      <c r="D284" s="1" t="str">
        <f>IF(表格5[[#This Row],[Close]]&gt;表格5[[#This Row],[10-Day Average]],"Buy",IF(表格5[[#This Row],[Close]]&lt;表格5[[#This Row],[10-Day Average]],"Sell",""))</f>
        <v>Sell</v>
      </c>
      <c r="E284" s="5">
        <f>IF(表格5[[#This Row],[Suggestion]]="Buy",E283-FLOOR(E283/表格5[[#This Row],[Close]],1)*表格5[[#This Row],[Close]],IF(表格5[[#This Row],[Suggestion]]="Sell",E283+F283*表格5[[#This Row],[Close]],E283))</f>
        <v>119398.49999999991</v>
      </c>
      <c r="F284" s="1">
        <f>IF(表格5[[#This Row],[Suggestion]]="Buy",F283+FLOOR(E283/表格5[[#This Row],[Close]],1),IF(表格5[[#This Row],[Suggestion]]="Sell",0,F283))</f>
        <v>0</v>
      </c>
      <c r="G284" s="9">
        <f>表格5[[#This Row],[Cash]]+表格5[[#This Row],[Stock Held]]*表格5[[#This Row],[Close]]</f>
        <v>119398.49999999991</v>
      </c>
      <c r="H284" s="7">
        <f>(表格5[[#This Row],[Close]]-$B$2)/$B$2</f>
        <v>0.29922135706340369</v>
      </c>
      <c r="I284" s="7">
        <f>(表格5[[#This Row],[Capital]]-$G$2)/$G$2</f>
        <v>0.19398499999999913</v>
      </c>
    </row>
    <row r="285" spans="1:9" x14ac:dyDescent="0.25">
      <c r="A285" s="6">
        <v>39115</v>
      </c>
      <c r="B285" s="1">
        <v>58.25</v>
      </c>
      <c r="C285" s="1">
        <f t="shared" si="4"/>
        <v>58.50500000000001</v>
      </c>
      <c r="D285" s="1" t="str">
        <f>IF(表格5[[#This Row],[Close]]&gt;表格5[[#This Row],[10-Day Average]],"Buy",IF(表格5[[#This Row],[Close]]&lt;表格5[[#This Row],[10-Day Average]],"Sell",""))</f>
        <v>Sell</v>
      </c>
      <c r="E285" s="5">
        <f>IF(表格5[[#This Row],[Suggestion]]="Buy",E284-FLOOR(E284/表格5[[#This Row],[Close]],1)*表格5[[#This Row],[Close]],IF(表格5[[#This Row],[Suggestion]]="Sell",E284+F284*表格5[[#This Row],[Close]],E284))</f>
        <v>119398.49999999991</v>
      </c>
      <c r="F285" s="1">
        <f>IF(表格5[[#This Row],[Suggestion]]="Buy",F284+FLOOR(E284/表格5[[#This Row],[Close]],1),IF(表格5[[#This Row],[Suggestion]]="Sell",0,F284))</f>
        <v>0</v>
      </c>
      <c r="G285" s="9">
        <f>表格5[[#This Row],[Cash]]+表格5[[#This Row],[Stock Held]]*表格5[[#This Row],[Close]]</f>
        <v>119398.49999999991</v>
      </c>
      <c r="H285" s="7">
        <f>(表格5[[#This Row],[Close]]-$B$2)/$B$2</f>
        <v>0.29588431590656278</v>
      </c>
      <c r="I285" s="7">
        <f>(表格5[[#This Row],[Capital]]-$G$2)/$G$2</f>
        <v>0.19398499999999913</v>
      </c>
    </row>
    <row r="286" spans="1:9" x14ac:dyDescent="0.25">
      <c r="A286" s="6">
        <v>39118</v>
      </c>
      <c r="B286" s="1">
        <v>58.9</v>
      </c>
      <c r="C286" s="1">
        <f t="shared" si="4"/>
        <v>58.49499999999999</v>
      </c>
      <c r="D286" s="1" t="str">
        <f>IF(表格5[[#This Row],[Close]]&gt;表格5[[#This Row],[10-Day Average]],"Buy",IF(表格5[[#This Row],[Close]]&lt;表格5[[#This Row],[10-Day Average]],"Sell",""))</f>
        <v>Buy</v>
      </c>
      <c r="E286" s="5">
        <f>IF(表格5[[#This Row],[Suggestion]]="Buy",E285-FLOOR(E285/表格5[[#This Row],[Close]],1)*表格5[[#This Row],[Close]],IF(表格5[[#This Row],[Suggestion]]="Sell",E285+F285*表格5[[#This Row],[Close]],E285))</f>
        <v>8.1999999999097781</v>
      </c>
      <c r="F286" s="1">
        <f>IF(表格5[[#This Row],[Suggestion]]="Buy",F285+FLOOR(E285/表格5[[#This Row],[Close]],1),IF(表格5[[#This Row],[Suggestion]]="Sell",0,F285))</f>
        <v>2027</v>
      </c>
      <c r="G286" s="9">
        <f>表格5[[#This Row],[Cash]]+表格5[[#This Row],[Stock Held]]*表格5[[#This Row],[Close]]</f>
        <v>119398.49999999991</v>
      </c>
      <c r="H286" s="7">
        <f>(表格5[[#This Row],[Close]]-$B$2)/$B$2</f>
        <v>0.3103448275862068</v>
      </c>
      <c r="I286" s="7">
        <f>(表格5[[#This Row],[Capital]]-$G$2)/$G$2</f>
        <v>0.19398499999999913</v>
      </c>
    </row>
    <row r="287" spans="1:9" x14ac:dyDescent="0.25">
      <c r="A287" s="6">
        <v>39119</v>
      </c>
      <c r="B287" s="1">
        <v>58.75</v>
      </c>
      <c r="C287" s="1">
        <f t="shared" si="4"/>
        <v>58.52</v>
      </c>
      <c r="D287" s="1" t="str">
        <f>IF(表格5[[#This Row],[Close]]&gt;表格5[[#This Row],[10-Day Average]],"Buy",IF(表格5[[#This Row],[Close]]&lt;表格5[[#This Row],[10-Day Average]],"Sell",""))</f>
        <v>Buy</v>
      </c>
      <c r="E287" s="5">
        <f>IF(表格5[[#This Row],[Suggestion]]="Buy",E286-FLOOR(E286/表格5[[#This Row],[Close]],1)*表格5[[#This Row],[Close]],IF(表格5[[#This Row],[Suggestion]]="Sell",E286+F286*表格5[[#This Row],[Close]],E286))</f>
        <v>8.1999999999097781</v>
      </c>
      <c r="F287" s="1">
        <f>IF(表格5[[#This Row],[Suggestion]]="Buy",F286+FLOOR(E286/表格5[[#This Row],[Close]],1),IF(表格5[[#This Row],[Suggestion]]="Sell",0,F286))</f>
        <v>2027</v>
      </c>
      <c r="G287" s="9">
        <f>表格5[[#This Row],[Cash]]+表格5[[#This Row],[Stock Held]]*表格5[[#This Row],[Close]]</f>
        <v>119094.44999999991</v>
      </c>
      <c r="H287" s="7">
        <f>(表格5[[#This Row],[Close]]-$B$2)/$B$2</f>
        <v>0.30700778642936588</v>
      </c>
      <c r="I287" s="7">
        <f>(表格5[[#This Row],[Capital]]-$G$2)/$G$2</f>
        <v>0.1909444999999991</v>
      </c>
    </row>
    <row r="288" spans="1:9" x14ac:dyDescent="0.25">
      <c r="A288" s="6">
        <v>39120</v>
      </c>
      <c r="B288" s="1">
        <v>59.35</v>
      </c>
      <c r="C288" s="1">
        <f t="shared" si="4"/>
        <v>58.654999999999994</v>
      </c>
      <c r="D288" s="1" t="str">
        <f>IF(表格5[[#This Row],[Close]]&gt;表格5[[#This Row],[10-Day Average]],"Buy",IF(表格5[[#This Row],[Close]]&lt;表格5[[#This Row],[10-Day Average]],"Sell",""))</f>
        <v>Buy</v>
      </c>
      <c r="E288" s="5">
        <f>IF(表格5[[#This Row],[Suggestion]]="Buy",E287-FLOOR(E287/表格5[[#This Row],[Close]],1)*表格5[[#This Row],[Close]],IF(表格5[[#This Row],[Suggestion]]="Sell",E287+F287*表格5[[#This Row],[Close]],E287))</f>
        <v>8.1999999999097781</v>
      </c>
      <c r="F288" s="1">
        <f>IF(表格5[[#This Row],[Suggestion]]="Buy",F287+FLOOR(E287/表格5[[#This Row],[Close]],1),IF(表格5[[#This Row],[Suggestion]]="Sell",0,F287))</f>
        <v>2027</v>
      </c>
      <c r="G288" s="9">
        <f>表格5[[#This Row],[Cash]]+表格5[[#This Row],[Stock Held]]*表格5[[#This Row],[Close]]</f>
        <v>120310.64999999991</v>
      </c>
      <c r="H288" s="7">
        <f>(表格5[[#This Row],[Close]]-$B$2)/$B$2</f>
        <v>0.32035595105672965</v>
      </c>
      <c r="I288" s="7">
        <f>(表格5[[#This Row],[Capital]]-$G$2)/$G$2</f>
        <v>0.20310649999999908</v>
      </c>
    </row>
    <row r="289" spans="1:9" x14ac:dyDescent="0.25">
      <c r="A289" s="6">
        <v>39121</v>
      </c>
      <c r="B289" s="1">
        <v>58.9</v>
      </c>
      <c r="C289" s="1">
        <f t="shared" si="4"/>
        <v>58.714999999999996</v>
      </c>
      <c r="D289" s="1" t="str">
        <f>IF(表格5[[#This Row],[Close]]&gt;表格5[[#This Row],[10-Day Average]],"Buy",IF(表格5[[#This Row],[Close]]&lt;表格5[[#This Row],[10-Day Average]],"Sell",""))</f>
        <v>Buy</v>
      </c>
      <c r="E289" s="5">
        <f>IF(表格5[[#This Row],[Suggestion]]="Buy",E288-FLOOR(E288/表格5[[#This Row],[Close]],1)*表格5[[#This Row],[Close]],IF(表格5[[#This Row],[Suggestion]]="Sell",E288+F288*表格5[[#This Row],[Close]],E288))</f>
        <v>8.1999999999097781</v>
      </c>
      <c r="F289" s="1">
        <f>IF(表格5[[#This Row],[Suggestion]]="Buy",F288+FLOOR(E288/表格5[[#This Row],[Close]],1),IF(表格5[[#This Row],[Suggestion]]="Sell",0,F288))</f>
        <v>2027</v>
      </c>
      <c r="G289" s="9">
        <f>表格5[[#This Row],[Cash]]+表格5[[#This Row],[Stock Held]]*表格5[[#This Row],[Close]]</f>
        <v>119398.49999999991</v>
      </c>
      <c r="H289" s="7">
        <f>(表格5[[#This Row],[Close]]-$B$2)/$B$2</f>
        <v>0.3103448275862068</v>
      </c>
      <c r="I289" s="7">
        <f>(表格5[[#This Row],[Capital]]-$G$2)/$G$2</f>
        <v>0.19398499999999913</v>
      </c>
    </row>
    <row r="290" spans="1:9" x14ac:dyDescent="0.25">
      <c r="A290" s="6">
        <v>39122</v>
      </c>
      <c r="B290" s="1">
        <v>58</v>
      </c>
      <c r="C290" s="1">
        <f t="shared" si="4"/>
        <v>58.629999999999995</v>
      </c>
      <c r="D290" s="1" t="str">
        <f>IF(表格5[[#This Row],[Close]]&gt;表格5[[#This Row],[10-Day Average]],"Buy",IF(表格5[[#This Row],[Close]]&lt;表格5[[#This Row],[10-Day Average]],"Sell",""))</f>
        <v>Sell</v>
      </c>
      <c r="E290" s="5">
        <f>IF(表格5[[#This Row],[Suggestion]]="Buy",E289-FLOOR(E289/表格5[[#This Row],[Close]],1)*表格5[[#This Row],[Close]],IF(表格5[[#This Row],[Suggestion]]="Sell",E289+F289*表格5[[#This Row],[Close]],E289))</f>
        <v>117574.19999999991</v>
      </c>
      <c r="F290" s="1">
        <f>IF(表格5[[#This Row],[Suggestion]]="Buy",F289+FLOOR(E289/表格5[[#This Row],[Close]],1),IF(表格5[[#This Row],[Suggestion]]="Sell",0,F289))</f>
        <v>0</v>
      </c>
      <c r="G290" s="9">
        <f>表格5[[#This Row],[Cash]]+表格5[[#This Row],[Stock Held]]*表格5[[#This Row],[Close]]</f>
        <v>117574.19999999991</v>
      </c>
      <c r="H290" s="7">
        <f>(表格5[[#This Row],[Close]]-$B$2)/$B$2</f>
        <v>0.2903225806451612</v>
      </c>
      <c r="I290" s="7">
        <f>(表格5[[#This Row],[Capital]]-$G$2)/$G$2</f>
        <v>0.17574199999999909</v>
      </c>
    </row>
    <row r="291" spans="1:9" x14ac:dyDescent="0.25">
      <c r="A291" s="6">
        <v>39125</v>
      </c>
      <c r="B291" s="1">
        <v>58.55</v>
      </c>
      <c r="C291" s="1">
        <f t="shared" si="4"/>
        <v>58.65</v>
      </c>
      <c r="D291" s="1" t="str">
        <f>IF(表格5[[#This Row],[Close]]&gt;表格5[[#This Row],[10-Day Average]],"Buy",IF(表格5[[#This Row],[Close]]&lt;表格5[[#This Row],[10-Day Average]],"Sell",""))</f>
        <v>Sell</v>
      </c>
      <c r="E291" s="5">
        <f>IF(表格5[[#This Row],[Suggestion]]="Buy",E290-FLOOR(E290/表格5[[#This Row],[Close]],1)*表格5[[#This Row],[Close]],IF(表格5[[#This Row],[Suggestion]]="Sell",E290+F290*表格5[[#This Row],[Close]],E290))</f>
        <v>117574.19999999991</v>
      </c>
      <c r="F291" s="1">
        <f>IF(表格5[[#This Row],[Suggestion]]="Buy",F290+FLOOR(E290/表格5[[#This Row],[Close]],1),IF(表格5[[#This Row],[Suggestion]]="Sell",0,F290))</f>
        <v>0</v>
      </c>
      <c r="G291" s="9">
        <f>表格5[[#This Row],[Cash]]+表格5[[#This Row],[Stock Held]]*表格5[[#This Row],[Close]]</f>
        <v>117574.19999999991</v>
      </c>
      <c r="H291" s="7">
        <f>(表格5[[#This Row],[Close]]-$B$2)/$B$2</f>
        <v>0.30255839822024455</v>
      </c>
      <c r="I291" s="7">
        <f>(表格5[[#This Row],[Capital]]-$G$2)/$G$2</f>
        <v>0.17574199999999909</v>
      </c>
    </row>
    <row r="292" spans="1:9" x14ac:dyDescent="0.25">
      <c r="A292" s="6">
        <v>39126</v>
      </c>
      <c r="B292" s="1">
        <v>57.95</v>
      </c>
      <c r="C292" s="1">
        <f t="shared" si="4"/>
        <v>58.535000000000004</v>
      </c>
      <c r="D292" s="1" t="str">
        <f>IF(表格5[[#This Row],[Close]]&gt;表格5[[#This Row],[10-Day Average]],"Buy",IF(表格5[[#This Row],[Close]]&lt;表格5[[#This Row],[10-Day Average]],"Sell",""))</f>
        <v>Sell</v>
      </c>
      <c r="E292" s="5">
        <f>IF(表格5[[#This Row],[Suggestion]]="Buy",E291-FLOOR(E291/表格5[[#This Row],[Close]],1)*表格5[[#This Row],[Close]],IF(表格5[[#This Row],[Suggestion]]="Sell",E291+F291*表格5[[#This Row],[Close]],E291))</f>
        <v>117574.19999999991</v>
      </c>
      <c r="F292" s="1">
        <f>IF(表格5[[#This Row],[Suggestion]]="Buy",F291+FLOOR(E291/表格5[[#This Row],[Close]],1),IF(表格5[[#This Row],[Suggestion]]="Sell",0,F291))</f>
        <v>0</v>
      </c>
      <c r="G292" s="9">
        <f>表格5[[#This Row],[Cash]]+表格5[[#This Row],[Stock Held]]*表格5[[#This Row],[Close]]</f>
        <v>117574.19999999991</v>
      </c>
      <c r="H292" s="7">
        <f>(表格5[[#This Row],[Close]]-$B$2)/$B$2</f>
        <v>0.28921023359288095</v>
      </c>
      <c r="I292" s="7">
        <f>(表格5[[#This Row],[Capital]]-$G$2)/$G$2</f>
        <v>0.17574199999999909</v>
      </c>
    </row>
    <row r="293" spans="1:9" x14ac:dyDescent="0.25">
      <c r="A293" s="6">
        <v>39127</v>
      </c>
      <c r="B293" s="1">
        <v>57.75</v>
      </c>
      <c r="C293" s="1">
        <f t="shared" si="4"/>
        <v>58.480000000000004</v>
      </c>
      <c r="D293" s="1" t="str">
        <f>IF(表格5[[#This Row],[Close]]&gt;表格5[[#This Row],[10-Day Average]],"Buy",IF(表格5[[#This Row],[Close]]&lt;表格5[[#This Row],[10-Day Average]],"Sell",""))</f>
        <v>Sell</v>
      </c>
      <c r="E293" s="5">
        <f>IF(表格5[[#This Row],[Suggestion]]="Buy",E292-FLOOR(E292/表格5[[#This Row],[Close]],1)*表格5[[#This Row],[Close]],IF(表格5[[#This Row],[Suggestion]]="Sell",E292+F292*表格5[[#This Row],[Close]],E292))</f>
        <v>117574.19999999991</v>
      </c>
      <c r="F293" s="1">
        <f>IF(表格5[[#This Row],[Suggestion]]="Buy",F292+FLOOR(E292/表格5[[#This Row],[Close]],1),IF(表格5[[#This Row],[Suggestion]]="Sell",0,F292))</f>
        <v>0</v>
      </c>
      <c r="G293" s="9">
        <f>表格5[[#This Row],[Cash]]+表格5[[#This Row],[Stock Held]]*表格5[[#This Row],[Close]]</f>
        <v>117574.19999999991</v>
      </c>
      <c r="H293" s="7">
        <f>(表格5[[#This Row],[Close]]-$B$2)/$B$2</f>
        <v>0.28476084538375968</v>
      </c>
      <c r="I293" s="7">
        <f>(表格5[[#This Row],[Capital]]-$G$2)/$G$2</f>
        <v>0.17574199999999909</v>
      </c>
    </row>
    <row r="294" spans="1:9" x14ac:dyDescent="0.25">
      <c r="A294" s="6">
        <v>39128</v>
      </c>
      <c r="B294" s="1">
        <v>58.8</v>
      </c>
      <c r="C294" s="1">
        <f t="shared" si="4"/>
        <v>58.519999999999996</v>
      </c>
      <c r="D294" s="1" t="str">
        <f>IF(表格5[[#This Row],[Close]]&gt;表格5[[#This Row],[10-Day Average]],"Buy",IF(表格5[[#This Row],[Close]]&lt;表格5[[#This Row],[10-Day Average]],"Sell",""))</f>
        <v>Buy</v>
      </c>
      <c r="E294" s="5">
        <f>IF(表格5[[#This Row],[Suggestion]]="Buy",E293-FLOOR(E293/表格5[[#This Row],[Close]],1)*表格5[[#This Row],[Close]],IF(表格5[[#This Row],[Suggestion]]="Sell",E293+F293*表格5[[#This Row],[Close]],E293))</f>
        <v>32.999999999912689</v>
      </c>
      <c r="F294" s="1">
        <f>IF(表格5[[#This Row],[Suggestion]]="Buy",F293+FLOOR(E293/表格5[[#This Row],[Close]],1),IF(表格5[[#This Row],[Suggestion]]="Sell",0,F293))</f>
        <v>1999</v>
      </c>
      <c r="G294" s="9">
        <f>表格5[[#This Row],[Cash]]+表格5[[#This Row],[Stock Held]]*表格5[[#This Row],[Close]]</f>
        <v>117574.19999999991</v>
      </c>
      <c r="H294" s="7">
        <f>(表格5[[#This Row],[Close]]-$B$2)/$B$2</f>
        <v>0.30812013348164613</v>
      </c>
      <c r="I294" s="7">
        <f>(表格5[[#This Row],[Capital]]-$G$2)/$G$2</f>
        <v>0.17574199999999909</v>
      </c>
    </row>
    <row r="295" spans="1:9" x14ac:dyDescent="0.25">
      <c r="A295" s="6">
        <v>39129</v>
      </c>
      <c r="B295" s="1">
        <v>58.95</v>
      </c>
      <c r="C295" s="1">
        <f t="shared" si="4"/>
        <v>58.589999999999996</v>
      </c>
      <c r="D295" s="1" t="str">
        <f>IF(表格5[[#This Row],[Close]]&gt;表格5[[#This Row],[10-Day Average]],"Buy",IF(表格5[[#This Row],[Close]]&lt;表格5[[#This Row],[10-Day Average]],"Sell",""))</f>
        <v>Buy</v>
      </c>
      <c r="E295" s="5">
        <f>IF(表格5[[#This Row],[Suggestion]]="Buy",E294-FLOOR(E294/表格5[[#This Row],[Close]],1)*表格5[[#This Row],[Close]],IF(表格5[[#This Row],[Suggestion]]="Sell",E294+F294*表格5[[#This Row],[Close]],E294))</f>
        <v>32.999999999912689</v>
      </c>
      <c r="F295" s="1">
        <f>IF(表格5[[#This Row],[Suggestion]]="Buy",F294+FLOOR(E294/表格5[[#This Row],[Close]],1),IF(表格5[[#This Row],[Suggestion]]="Sell",0,F294))</f>
        <v>1999</v>
      </c>
      <c r="G295" s="9">
        <f>表格5[[#This Row],[Cash]]+表格5[[#This Row],[Stock Held]]*表格5[[#This Row],[Close]]</f>
        <v>117874.04999999992</v>
      </c>
      <c r="H295" s="7">
        <f>(表格5[[#This Row],[Close]]-$B$2)/$B$2</f>
        <v>0.31145717463848721</v>
      </c>
      <c r="I295" s="7">
        <f>(表格5[[#This Row],[Capital]]-$G$2)/$G$2</f>
        <v>0.17874049999999916</v>
      </c>
    </row>
    <row r="296" spans="1:9" x14ac:dyDescent="0.25">
      <c r="A296" s="6">
        <v>39132</v>
      </c>
      <c r="B296" s="1">
        <v>58.95</v>
      </c>
      <c r="C296" s="1">
        <f t="shared" si="4"/>
        <v>58.595000000000006</v>
      </c>
      <c r="D296" s="1" t="str">
        <f>IF(表格5[[#This Row],[Close]]&gt;表格5[[#This Row],[10-Day Average]],"Buy",IF(表格5[[#This Row],[Close]]&lt;表格5[[#This Row],[10-Day Average]],"Sell",""))</f>
        <v>Buy</v>
      </c>
      <c r="E296" s="5">
        <f>IF(表格5[[#This Row],[Suggestion]]="Buy",E295-FLOOR(E295/表格5[[#This Row],[Close]],1)*表格5[[#This Row],[Close]],IF(表格5[[#This Row],[Suggestion]]="Sell",E295+F295*表格5[[#This Row],[Close]],E295))</f>
        <v>32.999999999912689</v>
      </c>
      <c r="F296" s="1">
        <f>IF(表格5[[#This Row],[Suggestion]]="Buy",F295+FLOOR(E295/表格5[[#This Row],[Close]],1),IF(表格5[[#This Row],[Suggestion]]="Sell",0,F295))</f>
        <v>1999</v>
      </c>
      <c r="G296" s="9">
        <f>表格5[[#This Row],[Cash]]+表格5[[#This Row],[Stock Held]]*表格5[[#This Row],[Close]]</f>
        <v>117874.04999999992</v>
      </c>
      <c r="H296" s="7">
        <f>(表格5[[#This Row],[Close]]-$B$2)/$B$2</f>
        <v>0.31145717463848721</v>
      </c>
      <c r="I296" s="7">
        <f>(表格5[[#This Row],[Capital]]-$G$2)/$G$2</f>
        <v>0.17874049999999916</v>
      </c>
    </row>
    <row r="297" spans="1:9" x14ac:dyDescent="0.25">
      <c r="A297" s="6">
        <v>39133</v>
      </c>
      <c r="B297" s="1">
        <v>58.95</v>
      </c>
      <c r="C297" s="1">
        <f t="shared" si="4"/>
        <v>58.615000000000009</v>
      </c>
      <c r="D297" s="1" t="str">
        <f>IF(表格5[[#This Row],[Close]]&gt;表格5[[#This Row],[10-Day Average]],"Buy",IF(表格5[[#This Row],[Close]]&lt;表格5[[#This Row],[10-Day Average]],"Sell",""))</f>
        <v>Buy</v>
      </c>
      <c r="E297" s="5">
        <f>IF(表格5[[#This Row],[Suggestion]]="Buy",E296-FLOOR(E296/表格5[[#This Row],[Close]],1)*表格5[[#This Row],[Close]],IF(表格5[[#This Row],[Suggestion]]="Sell",E296+F296*表格5[[#This Row],[Close]],E296))</f>
        <v>32.999999999912689</v>
      </c>
      <c r="F297" s="1">
        <f>IF(表格5[[#This Row],[Suggestion]]="Buy",F296+FLOOR(E296/表格5[[#This Row],[Close]],1),IF(表格5[[#This Row],[Suggestion]]="Sell",0,F296))</f>
        <v>1999</v>
      </c>
      <c r="G297" s="9">
        <f>表格5[[#This Row],[Cash]]+表格5[[#This Row],[Stock Held]]*表格5[[#This Row],[Close]]</f>
        <v>117874.04999999992</v>
      </c>
      <c r="H297" s="7">
        <f>(表格5[[#This Row],[Close]]-$B$2)/$B$2</f>
        <v>0.31145717463848721</v>
      </c>
      <c r="I297" s="7">
        <f>(表格5[[#This Row],[Capital]]-$G$2)/$G$2</f>
        <v>0.17874049999999916</v>
      </c>
    </row>
    <row r="298" spans="1:9" x14ac:dyDescent="0.25">
      <c r="A298" s="6">
        <v>39134</v>
      </c>
      <c r="B298" s="1">
        <v>58.4</v>
      </c>
      <c r="C298" s="1">
        <f t="shared" si="4"/>
        <v>58.519999999999996</v>
      </c>
      <c r="D298" s="1" t="str">
        <f>IF(表格5[[#This Row],[Close]]&gt;表格5[[#This Row],[10-Day Average]],"Buy",IF(表格5[[#This Row],[Close]]&lt;表格5[[#This Row],[10-Day Average]],"Sell",""))</f>
        <v>Sell</v>
      </c>
      <c r="E298" s="5">
        <f>IF(表格5[[#This Row],[Suggestion]]="Buy",E297-FLOOR(E297/表格5[[#This Row],[Close]],1)*表格5[[#This Row],[Close]],IF(表格5[[#This Row],[Suggestion]]="Sell",E297+F297*表格5[[#This Row],[Close]],E297))</f>
        <v>116774.5999999999</v>
      </c>
      <c r="F298" s="1">
        <f>IF(表格5[[#This Row],[Suggestion]]="Buy",F297+FLOOR(E297/表格5[[#This Row],[Close]],1),IF(表格5[[#This Row],[Suggestion]]="Sell",0,F297))</f>
        <v>0</v>
      </c>
      <c r="G298" s="9">
        <f>表格5[[#This Row],[Cash]]+表格5[[#This Row],[Stock Held]]*表格5[[#This Row],[Close]]</f>
        <v>116774.5999999999</v>
      </c>
      <c r="H298" s="7">
        <f>(表格5[[#This Row],[Close]]-$B$2)/$B$2</f>
        <v>0.29922135706340369</v>
      </c>
      <c r="I298" s="7">
        <f>(表格5[[#This Row],[Capital]]-$G$2)/$G$2</f>
        <v>0.16774599999999903</v>
      </c>
    </row>
    <row r="299" spans="1:9" x14ac:dyDescent="0.25">
      <c r="A299" s="6">
        <v>39135</v>
      </c>
      <c r="B299" s="1">
        <v>59.05</v>
      </c>
      <c r="C299" s="1">
        <f t="shared" si="4"/>
        <v>58.534999999999989</v>
      </c>
      <c r="D299" s="1" t="str">
        <f>IF(表格5[[#This Row],[Close]]&gt;表格5[[#This Row],[10-Day Average]],"Buy",IF(表格5[[#This Row],[Close]]&lt;表格5[[#This Row],[10-Day Average]],"Sell",""))</f>
        <v>Buy</v>
      </c>
      <c r="E299" s="5">
        <f>IF(表格5[[#This Row],[Suggestion]]="Buy",E298-FLOOR(E298/表格5[[#This Row],[Close]],1)*表格5[[#This Row],[Close]],IF(表格5[[#This Row],[Suggestion]]="Sell",E298+F298*表格5[[#This Row],[Close]],E298))</f>
        <v>32.749999999912689</v>
      </c>
      <c r="F299" s="1">
        <f>IF(表格5[[#This Row],[Suggestion]]="Buy",F298+FLOOR(E298/表格5[[#This Row],[Close]],1),IF(表格5[[#This Row],[Suggestion]]="Sell",0,F298))</f>
        <v>1977</v>
      </c>
      <c r="G299" s="9">
        <f>表格5[[#This Row],[Cash]]+表格5[[#This Row],[Stock Held]]*表格5[[#This Row],[Close]]</f>
        <v>116774.5999999999</v>
      </c>
      <c r="H299" s="7">
        <f>(表格5[[#This Row],[Close]]-$B$2)/$B$2</f>
        <v>0.31368186874304771</v>
      </c>
      <c r="I299" s="7">
        <f>(表格5[[#This Row],[Capital]]-$G$2)/$G$2</f>
        <v>0.16774599999999903</v>
      </c>
    </row>
    <row r="300" spans="1:9" x14ac:dyDescent="0.25">
      <c r="A300" s="6">
        <v>39136</v>
      </c>
      <c r="B300" s="1">
        <v>59</v>
      </c>
      <c r="C300" s="1">
        <f t="shared" si="4"/>
        <v>58.634999999999991</v>
      </c>
      <c r="D300" s="1" t="str">
        <f>IF(表格5[[#This Row],[Close]]&gt;表格5[[#This Row],[10-Day Average]],"Buy",IF(表格5[[#This Row],[Close]]&lt;表格5[[#This Row],[10-Day Average]],"Sell",""))</f>
        <v>Buy</v>
      </c>
      <c r="E300" s="5">
        <f>IF(表格5[[#This Row],[Suggestion]]="Buy",E299-FLOOR(E299/表格5[[#This Row],[Close]],1)*表格5[[#This Row],[Close]],IF(表格5[[#This Row],[Suggestion]]="Sell",E299+F299*表格5[[#This Row],[Close]],E299))</f>
        <v>32.749999999912689</v>
      </c>
      <c r="F300" s="1">
        <f>IF(表格5[[#This Row],[Suggestion]]="Buy",F299+FLOOR(E299/表格5[[#This Row],[Close]],1),IF(表格5[[#This Row],[Suggestion]]="Sell",0,F299))</f>
        <v>1977</v>
      </c>
      <c r="G300" s="9">
        <f>表格5[[#This Row],[Cash]]+表格5[[#This Row],[Stock Held]]*表格5[[#This Row],[Close]]</f>
        <v>116675.74999999991</v>
      </c>
      <c r="H300" s="7">
        <f>(表格5[[#This Row],[Close]]-$B$2)/$B$2</f>
        <v>0.31256952169076746</v>
      </c>
      <c r="I300" s="7">
        <f>(表格5[[#This Row],[Capital]]-$G$2)/$G$2</f>
        <v>0.16675749999999911</v>
      </c>
    </row>
    <row r="301" spans="1:9" x14ac:dyDescent="0.25">
      <c r="A301" s="6">
        <v>39139</v>
      </c>
      <c r="B301" s="1">
        <v>58.8</v>
      </c>
      <c r="C301" s="1">
        <f t="shared" si="4"/>
        <v>58.659999999999989</v>
      </c>
      <c r="D301" s="1" t="str">
        <f>IF(表格5[[#This Row],[Close]]&gt;表格5[[#This Row],[10-Day Average]],"Buy",IF(表格5[[#This Row],[Close]]&lt;表格5[[#This Row],[10-Day Average]],"Sell",""))</f>
        <v>Buy</v>
      </c>
      <c r="E301" s="5">
        <f>IF(表格5[[#This Row],[Suggestion]]="Buy",E300-FLOOR(E300/表格5[[#This Row],[Close]],1)*表格5[[#This Row],[Close]],IF(表格5[[#This Row],[Suggestion]]="Sell",E300+F300*表格5[[#This Row],[Close]],E300))</f>
        <v>32.749999999912689</v>
      </c>
      <c r="F301" s="1">
        <f>IF(表格5[[#This Row],[Suggestion]]="Buy",F300+FLOOR(E300/表格5[[#This Row],[Close]],1),IF(表格5[[#This Row],[Suggestion]]="Sell",0,F300))</f>
        <v>1977</v>
      </c>
      <c r="G301" s="9">
        <f>表格5[[#This Row],[Cash]]+表格5[[#This Row],[Stock Held]]*表格5[[#This Row],[Close]]</f>
        <v>116280.3499999999</v>
      </c>
      <c r="H301" s="7">
        <f>(表格5[[#This Row],[Close]]-$B$2)/$B$2</f>
        <v>0.30812013348164613</v>
      </c>
      <c r="I301" s="7">
        <f>(表格5[[#This Row],[Capital]]-$G$2)/$G$2</f>
        <v>0.16280349999999905</v>
      </c>
    </row>
    <row r="302" spans="1:9" x14ac:dyDescent="0.25">
      <c r="A302" s="6">
        <v>39140</v>
      </c>
      <c r="B302" s="1">
        <v>58.5</v>
      </c>
      <c r="C302" s="1">
        <f t="shared" si="4"/>
        <v>58.714999999999996</v>
      </c>
      <c r="D302" s="1" t="str">
        <f>IF(表格5[[#This Row],[Close]]&gt;表格5[[#This Row],[10-Day Average]],"Buy",IF(表格5[[#This Row],[Close]]&lt;表格5[[#This Row],[10-Day Average]],"Sell",""))</f>
        <v>Sell</v>
      </c>
      <c r="E302" s="5">
        <f>IF(表格5[[#This Row],[Suggestion]]="Buy",E301-FLOOR(E301/表格5[[#This Row],[Close]],1)*表格5[[#This Row],[Close]],IF(表格5[[#This Row],[Suggestion]]="Sell",E301+F301*表格5[[#This Row],[Close]],E301))</f>
        <v>115687.24999999991</v>
      </c>
      <c r="F302" s="1">
        <f>IF(表格5[[#This Row],[Suggestion]]="Buy",F301+FLOOR(E301/表格5[[#This Row],[Close]],1),IF(表格5[[#This Row],[Suggestion]]="Sell",0,F301))</f>
        <v>0</v>
      </c>
      <c r="G302" s="9">
        <f>表格5[[#This Row],[Cash]]+表格5[[#This Row],[Stock Held]]*表格5[[#This Row],[Close]]</f>
        <v>115687.24999999991</v>
      </c>
      <c r="H302" s="7">
        <f>(表格5[[#This Row],[Close]]-$B$2)/$B$2</f>
        <v>0.3014460511679643</v>
      </c>
      <c r="I302" s="7">
        <f>(表格5[[#This Row],[Capital]]-$G$2)/$G$2</f>
        <v>0.15687249999999914</v>
      </c>
    </row>
    <row r="303" spans="1:9" x14ac:dyDescent="0.25">
      <c r="A303" s="6">
        <v>39141</v>
      </c>
      <c r="B303" s="1">
        <v>57.4</v>
      </c>
      <c r="C303" s="1">
        <f t="shared" si="4"/>
        <v>58.679999999999993</v>
      </c>
      <c r="D303" s="1" t="str">
        <f>IF(表格5[[#This Row],[Close]]&gt;表格5[[#This Row],[10-Day Average]],"Buy",IF(表格5[[#This Row],[Close]]&lt;表格5[[#This Row],[10-Day Average]],"Sell",""))</f>
        <v>Sell</v>
      </c>
      <c r="E303" s="5">
        <f>IF(表格5[[#This Row],[Suggestion]]="Buy",E302-FLOOR(E302/表格5[[#This Row],[Close]],1)*表格5[[#This Row],[Close]],IF(表格5[[#This Row],[Suggestion]]="Sell",E302+F302*表格5[[#This Row],[Close]],E302))</f>
        <v>115687.24999999991</v>
      </c>
      <c r="F303" s="1">
        <f>IF(表格5[[#This Row],[Suggestion]]="Buy",F302+FLOOR(E302/表格5[[#This Row],[Close]],1),IF(表格5[[#This Row],[Suggestion]]="Sell",0,F302))</f>
        <v>0</v>
      </c>
      <c r="G303" s="9">
        <f>表格5[[#This Row],[Cash]]+表格5[[#This Row],[Stock Held]]*表格5[[#This Row],[Close]]</f>
        <v>115687.24999999991</v>
      </c>
      <c r="H303" s="7">
        <f>(表格5[[#This Row],[Close]]-$B$2)/$B$2</f>
        <v>0.27697441601779743</v>
      </c>
      <c r="I303" s="7">
        <f>(表格5[[#This Row],[Capital]]-$G$2)/$G$2</f>
        <v>0.15687249999999914</v>
      </c>
    </row>
    <row r="304" spans="1:9" x14ac:dyDescent="0.25">
      <c r="A304" s="6">
        <v>39142</v>
      </c>
      <c r="B304" s="1">
        <v>54.85</v>
      </c>
      <c r="C304" s="1">
        <f t="shared" si="4"/>
        <v>58.285000000000004</v>
      </c>
      <c r="D304" s="1" t="str">
        <f>IF(表格5[[#This Row],[Close]]&gt;表格5[[#This Row],[10-Day Average]],"Buy",IF(表格5[[#This Row],[Close]]&lt;表格5[[#This Row],[10-Day Average]],"Sell",""))</f>
        <v>Sell</v>
      </c>
      <c r="E304" s="5">
        <f>IF(表格5[[#This Row],[Suggestion]]="Buy",E303-FLOOR(E303/表格5[[#This Row],[Close]],1)*表格5[[#This Row],[Close]],IF(表格5[[#This Row],[Suggestion]]="Sell",E303+F303*表格5[[#This Row],[Close]],E303))</f>
        <v>115687.24999999991</v>
      </c>
      <c r="F304" s="1">
        <f>IF(表格5[[#This Row],[Suggestion]]="Buy",F303+FLOOR(E303/表格5[[#This Row],[Close]],1),IF(表格5[[#This Row],[Suggestion]]="Sell",0,F303))</f>
        <v>0</v>
      </c>
      <c r="G304" s="9">
        <f>表格5[[#This Row],[Cash]]+表格5[[#This Row],[Stock Held]]*表格5[[#This Row],[Close]]</f>
        <v>115687.24999999991</v>
      </c>
      <c r="H304" s="7">
        <f>(表格5[[#This Row],[Close]]-$B$2)/$B$2</f>
        <v>0.22024471635150161</v>
      </c>
      <c r="I304" s="7">
        <f>(表格5[[#This Row],[Capital]]-$G$2)/$G$2</f>
        <v>0.15687249999999914</v>
      </c>
    </row>
    <row r="305" spans="1:9" x14ac:dyDescent="0.25">
      <c r="A305" s="6">
        <v>39143</v>
      </c>
      <c r="B305" s="1">
        <v>54.7</v>
      </c>
      <c r="C305" s="1">
        <f t="shared" si="4"/>
        <v>57.86</v>
      </c>
      <c r="D305" s="1" t="str">
        <f>IF(表格5[[#This Row],[Close]]&gt;表格5[[#This Row],[10-Day Average]],"Buy",IF(表格5[[#This Row],[Close]]&lt;表格5[[#This Row],[10-Day Average]],"Sell",""))</f>
        <v>Sell</v>
      </c>
      <c r="E305" s="5">
        <f>IF(表格5[[#This Row],[Suggestion]]="Buy",E304-FLOOR(E304/表格5[[#This Row],[Close]],1)*表格5[[#This Row],[Close]],IF(表格5[[#This Row],[Suggestion]]="Sell",E304+F304*表格5[[#This Row],[Close]],E304))</f>
        <v>115687.24999999991</v>
      </c>
      <c r="F305" s="1">
        <f>IF(表格5[[#This Row],[Suggestion]]="Buy",F304+FLOOR(E304/表格5[[#This Row],[Close]],1),IF(表格5[[#This Row],[Suggestion]]="Sell",0,F304))</f>
        <v>0</v>
      </c>
      <c r="G305" s="9">
        <f>表格5[[#This Row],[Cash]]+表格5[[#This Row],[Stock Held]]*表格5[[#This Row],[Close]]</f>
        <v>115687.24999999991</v>
      </c>
      <c r="H305" s="7">
        <f>(表格5[[#This Row],[Close]]-$B$2)/$B$2</f>
        <v>0.21690767519466073</v>
      </c>
      <c r="I305" s="7">
        <f>(表格5[[#This Row],[Capital]]-$G$2)/$G$2</f>
        <v>0.15687249999999914</v>
      </c>
    </row>
    <row r="306" spans="1:9" x14ac:dyDescent="0.25">
      <c r="A306" s="6">
        <v>39146</v>
      </c>
      <c r="B306" s="1">
        <v>53.55</v>
      </c>
      <c r="C306" s="1">
        <f t="shared" si="4"/>
        <v>57.319999999999993</v>
      </c>
      <c r="D306" s="1" t="str">
        <f>IF(表格5[[#This Row],[Close]]&gt;表格5[[#This Row],[10-Day Average]],"Buy",IF(表格5[[#This Row],[Close]]&lt;表格5[[#This Row],[10-Day Average]],"Sell",""))</f>
        <v>Sell</v>
      </c>
      <c r="E306" s="5">
        <f>IF(表格5[[#This Row],[Suggestion]]="Buy",E305-FLOOR(E305/表格5[[#This Row],[Close]],1)*表格5[[#This Row],[Close]],IF(表格5[[#This Row],[Suggestion]]="Sell",E305+F305*表格5[[#This Row],[Close]],E305))</f>
        <v>115687.24999999991</v>
      </c>
      <c r="F306" s="1">
        <f>IF(表格5[[#This Row],[Suggestion]]="Buy",F305+FLOOR(E305/表格5[[#This Row],[Close]],1),IF(表格5[[#This Row],[Suggestion]]="Sell",0,F305))</f>
        <v>0</v>
      </c>
      <c r="G306" s="9">
        <f>表格5[[#This Row],[Cash]]+表格5[[#This Row],[Stock Held]]*表格5[[#This Row],[Close]]</f>
        <v>115687.24999999991</v>
      </c>
      <c r="H306" s="7">
        <f>(表格5[[#This Row],[Close]]-$B$2)/$B$2</f>
        <v>0.19132369299221344</v>
      </c>
      <c r="I306" s="7">
        <f>(表格5[[#This Row],[Capital]]-$G$2)/$G$2</f>
        <v>0.15687249999999914</v>
      </c>
    </row>
    <row r="307" spans="1:9" x14ac:dyDescent="0.25">
      <c r="A307" s="6">
        <v>39147</v>
      </c>
      <c r="B307" s="1">
        <v>54.3</v>
      </c>
      <c r="C307" s="1">
        <f t="shared" si="4"/>
        <v>56.854999999999997</v>
      </c>
      <c r="D307" s="1" t="str">
        <f>IF(表格5[[#This Row],[Close]]&gt;表格5[[#This Row],[10-Day Average]],"Buy",IF(表格5[[#This Row],[Close]]&lt;表格5[[#This Row],[10-Day Average]],"Sell",""))</f>
        <v>Sell</v>
      </c>
      <c r="E307" s="5">
        <f>IF(表格5[[#This Row],[Suggestion]]="Buy",E306-FLOOR(E306/表格5[[#This Row],[Close]],1)*表格5[[#This Row],[Close]],IF(表格5[[#This Row],[Suggestion]]="Sell",E306+F306*表格5[[#This Row],[Close]],E306))</f>
        <v>115687.24999999991</v>
      </c>
      <c r="F307" s="1">
        <f>IF(表格5[[#This Row],[Suggestion]]="Buy",F306+FLOOR(E306/表格5[[#This Row],[Close]],1),IF(表格5[[#This Row],[Suggestion]]="Sell",0,F306))</f>
        <v>0</v>
      </c>
      <c r="G307" s="9">
        <f>表格5[[#This Row],[Cash]]+表格5[[#This Row],[Stock Held]]*表格5[[#This Row],[Close]]</f>
        <v>115687.24999999991</v>
      </c>
      <c r="H307" s="7">
        <f>(表格5[[#This Row],[Close]]-$B$2)/$B$2</f>
        <v>0.20800889877641809</v>
      </c>
      <c r="I307" s="7">
        <f>(表格5[[#This Row],[Capital]]-$G$2)/$G$2</f>
        <v>0.15687249999999914</v>
      </c>
    </row>
    <row r="308" spans="1:9" x14ac:dyDescent="0.25">
      <c r="A308" s="6">
        <v>39148</v>
      </c>
      <c r="B308" s="1">
        <v>54</v>
      </c>
      <c r="C308" s="1">
        <f t="shared" si="4"/>
        <v>56.415000000000006</v>
      </c>
      <c r="D308" s="1" t="str">
        <f>IF(表格5[[#This Row],[Close]]&gt;表格5[[#This Row],[10-Day Average]],"Buy",IF(表格5[[#This Row],[Close]]&lt;表格5[[#This Row],[10-Day Average]],"Sell",""))</f>
        <v>Sell</v>
      </c>
      <c r="E308" s="5">
        <f>IF(表格5[[#This Row],[Suggestion]]="Buy",E307-FLOOR(E307/表格5[[#This Row],[Close]],1)*表格5[[#This Row],[Close]],IF(表格5[[#This Row],[Suggestion]]="Sell",E307+F307*表格5[[#This Row],[Close]],E307))</f>
        <v>115687.24999999991</v>
      </c>
      <c r="F308" s="1">
        <f>IF(表格5[[#This Row],[Suggestion]]="Buy",F307+FLOOR(E307/表格5[[#This Row],[Close]],1),IF(表格5[[#This Row],[Suggestion]]="Sell",0,F307))</f>
        <v>0</v>
      </c>
      <c r="G308" s="9">
        <f>表格5[[#This Row],[Cash]]+表格5[[#This Row],[Stock Held]]*表格5[[#This Row],[Close]]</f>
        <v>115687.24999999991</v>
      </c>
      <c r="H308" s="7">
        <f>(表格5[[#This Row],[Close]]-$B$2)/$B$2</f>
        <v>0.20133481646273629</v>
      </c>
      <c r="I308" s="7">
        <f>(表格5[[#This Row],[Capital]]-$G$2)/$G$2</f>
        <v>0.15687249999999914</v>
      </c>
    </row>
    <row r="309" spans="1:9" x14ac:dyDescent="0.25">
      <c r="A309" s="6">
        <v>39149</v>
      </c>
      <c r="B309" s="1">
        <v>55.55</v>
      </c>
      <c r="C309" s="1">
        <f t="shared" si="4"/>
        <v>56.064999999999998</v>
      </c>
      <c r="D309" s="1" t="str">
        <f>IF(表格5[[#This Row],[Close]]&gt;表格5[[#This Row],[10-Day Average]],"Buy",IF(表格5[[#This Row],[Close]]&lt;表格5[[#This Row],[10-Day Average]],"Sell",""))</f>
        <v>Sell</v>
      </c>
      <c r="E309" s="5">
        <f>IF(表格5[[#This Row],[Suggestion]]="Buy",E308-FLOOR(E308/表格5[[#This Row],[Close]],1)*表格5[[#This Row],[Close]],IF(表格5[[#This Row],[Suggestion]]="Sell",E308+F308*表格5[[#This Row],[Close]],E308))</f>
        <v>115687.24999999991</v>
      </c>
      <c r="F309" s="1">
        <f>IF(表格5[[#This Row],[Suggestion]]="Buy",F308+FLOOR(E308/表格5[[#This Row],[Close]],1),IF(表格5[[#This Row],[Suggestion]]="Sell",0,F308))</f>
        <v>0</v>
      </c>
      <c r="G309" s="9">
        <f>表格5[[#This Row],[Cash]]+表格5[[#This Row],[Stock Held]]*表格5[[#This Row],[Close]]</f>
        <v>115687.24999999991</v>
      </c>
      <c r="H309" s="7">
        <f>(表格5[[#This Row],[Close]]-$B$2)/$B$2</f>
        <v>0.23581757508342588</v>
      </c>
      <c r="I309" s="7">
        <f>(表格5[[#This Row],[Capital]]-$G$2)/$G$2</f>
        <v>0.15687249999999914</v>
      </c>
    </row>
    <row r="310" spans="1:9" x14ac:dyDescent="0.25">
      <c r="A310" s="6">
        <v>39150</v>
      </c>
      <c r="B310" s="1">
        <v>55.55</v>
      </c>
      <c r="C310" s="1">
        <f t="shared" si="4"/>
        <v>55.720000000000006</v>
      </c>
      <c r="D310" s="1" t="str">
        <f>IF(表格5[[#This Row],[Close]]&gt;表格5[[#This Row],[10-Day Average]],"Buy",IF(表格5[[#This Row],[Close]]&lt;表格5[[#This Row],[10-Day Average]],"Sell",""))</f>
        <v>Sell</v>
      </c>
      <c r="E310" s="5">
        <f>IF(表格5[[#This Row],[Suggestion]]="Buy",E309-FLOOR(E309/表格5[[#This Row],[Close]],1)*表格5[[#This Row],[Close]],IF(表格5[[#This Row],[Suggestion]]="Sell",E309+F309*表格5[[#This Row],[Close]],E309))</f>
        <v>115687.24999999991</v>
      </c>
      <c r="F310" s="1">
        <f>IF(表格5[[#This Row],[Suggestion]]="Buy",F309+FLOOR(E309/表格5[[#This Row],[Close]],1),IF(表格5[[#This Row],[Suggestion]]="Sell",0,F309))</f>
        <v>0</v>
      </c>
      <c r="G310" s="9">
        <f>表格5[[#This Row],[Cash]]+表格5[[#This Row],[Stock Held]]*表格5[[#This Row],[Close]]</f>
        <v>115687.24999999991</v>
      </c>
      <c r="H310" s="7">
        <f>(表格5[[#This Row],[Close]]-$B$2)/$B$2</f>
        <v>0.23581757508342588</v>
      </c>
      <c r="I310" s="7">
        <f>(表格5[[#This Row],[Capital]]-$G$2)/$G$2</f>
        <v>0.15687249999999914</v>
      </c>
    </row>
    <row r="311" spans="1:9" x14ac:dyDescent="0.25">
      <c r="A311" s="6">
        <v>39153</v>
      </c>
      <c r="B311" s="1">
        <v>55.2</v>
      </c>
      <c r="C311" s="1">
        <f t="shared" si="4"/>
        <v>55.36</v>
      </c>
      <c r="D311" s="1" t="str">
        <f>IF(表格5[[#This Row],[Close]]&gt;表格5[[#This Row],[10-Day Average]],"Buy",IF(表格5[[#This Row],[Close]]&lt;表格5[[#This Row],[10-Day Average]],"Sell",""))</f>
        <v>Sell</v>
      </c>
      <c r="E311" s="5">
        <f>IF(表格5[[#This Row],[Suggestion]]="Buy",E310-FLOOR(E310/表格5[[#This Row],[Close]],1)*表格5[[#This Row],[Close]],IF(表格5[[#This Row],[Suggestion]]="Sell",E310+F310*表格5[[#This Row],[Close]],E310))</f>
        <v>115687.24999999991</v>
      </c>
      <c r="F311" s="1">
        <f>IF(表格5[[#This Row],[Suggestion]]="Buy",F310+FLOOR(E310/表格5[[#This Row],[Close]],1),IF(表格5[[#This Row],[Suggestion]]="Sell",0,F310))</f>
        <v>0</v>
      </c>
      <c r="G311" s="9">
        <f>表格5[[#This Row],[Cash]]+表格5[[#This Row],[Stock Held]]*表格5[[#This Row],[Close]]</f>
        <v>115687.24999999991</v>
      </c>
      <c r="H311" s="7">
        <f>(表格5[[#This Row],[Close]]-$B$2)/$B$2</f>
        <v>0.22803114571746383</v>
      </c>
      <c r="I311" s="7">
        <f>(表格5[[#This Row],[Capital]]-$G$2)/$G$2</f>
        <v>0.15687249999999914</v>
      </c>
    </row>
    <row r="312" spans="1:9" x14ac:dyDescent="0.25">
      <c r="A312" s="6">
        <v>39154</v>
      </c>
      <c r="B312" s="1">
        <v>55.7</v>
      </c>
      <c r="C312" s="1">
        <f t="shared" si="4"/>
        <v>55.080000000000005</v>
      </c>
      <c r="D312" s="1" t="str">
        <f>IF(表格5[[#This Row],[Close]]&gt;表格5[[#This Row],[10-Day Average]],"Buy",IF(表格5[[#This Row],[Close]]&lt;表格5[[#This Row],[10-Day Average]],"Sell",""))</f>
        <v>Buy</v>
      </c>
      <c r="E312" s="5">
        <f>IF(表格5[[#This Row],[Suggestion]]="Buy",E311-FLOOR(E311/表格5[[#This Row],[Close]],1)*表格5[[#This Row],[Close]],IF(表格5[[#This Row],[Suggestion]]="Sell",E311+F311*表格5[[#This Row],[Close]],E311))</f>
        <v>54.049999999901047</v>
      </c>
      <c r="F312" s="1">
        <f>IF(表格5[[#This Row],[Suggestion]]="Buy",F311+FLOOR(E311/表格5[[#This Row],[Close]],1),IF(表格5[[#This Row],[Suggestion]]="Sell",0,F311))</f>
        <v>2076</v>
      </c>
      <c r="G312" s="9">
        <f>表格5[[#This Row],[Cash]]+表格5[[#This Row],[Stock Held]]*表格5[[#This Row],[Close]]</f>
        <v>115687.24999999991</v>
      </c>
      <c r="H312" s="7">
        <f>(表格5[[#This Row],[Close]]-$B$2)/$B$2</f>
        <v>0.23915461624026696</v>
      </c>
      <c r="I312" s="7">
        <f>(表格5[[#This Row],[Capital]]-$G$2)/$G$2</f>
        <v>0.15687249999999914</v>
      </c>
    </row>
    <row r="313" spans="1:9" x14ac:dyDescent="0.25">
      <c r="A313" s="6">
        <v>39155</v>
      </c>
      <c r="B313" s="1">
        <v>53.6</v>
      </c>
      <c r="C313" s="1">
        <f t="shared" si="4"/>
        <v>54.7</v>
      </c>
      <c r="D313" s="1" t="str">
        <f>IF(表格5[[#This Row],[Close]]&gt;表格5[[#This Row],[10-Day Average]],"Buy",IF(表格5[[#This Row],[Close]]&lt;表格5[[#This Row],[10-Day Average]],"Sell",""))</f>
        <v>Sell</v>
      </c>
      <c r="E313" s="5">
        <f>IF(表格5[[#This Row],[Suggestion]]="Buy",E312-FLOOR(E312/表格5[[#This Row],[Close]],1)*表格5[[#This Row],[Close]],IF(表格5[[#This Row],[Suggestion]]="Sell",E312+F312*表格5[[#This Row],[Close]],E312))</f>
        <v>111327.64999999991</v>
      </c>
      <c r="F313" s="1">
        <f>IF(表格5[[#This Row],[Suggestion]]="Buy",F312+FLOOR(E312/表格5[[#This Row],[Close]],1),IF(表格5[[#This Row],[Suggestion]]="Sell",0,F312))</f>
        <v>0</v>
      </c>
      <c r="G313" s="9">
        <f>表格5[[#This Row],[Cash]]+表格5[[#This Row],[Stock Held]]*表格5[[#This Row],[Close]]</f>
        <v>111327.64999999991</v>
      </c>
      <c r="H313" s="7">
        <f>(表格5[[#This Row],[Close]]-$B$2)/$B$2</f>
        <v>0.19243604004449383</v>
      </c>
      <c r="I313" s="7">
        <f>(表格5[[#This Row],[Capital]]-$G$2)/$G$2</f>
        <v>0.11327649999999907</v>
      </c>
    </row>
    <row r="314" spans="1:9" x14ac:dyDescent="0.25">
      <c r="A314" s="6">
        <v>39156</v>
      </c>
      <c r="B314" s="1">
        <v>55.25</v>
      </c>
      <c r="C314" s="1">
        <f t="shared" si="4"/>
        <v>54.740000000000009</v>
      </c>
      <c r="D314" s="1" t="str">
        <f>IF(表格5[[#This Row],[Close]]&gt;表格5[[#This Row],[10-Day Average]],"Buy",IF(表格5[[#This Row],[Close]]&lt;表格5[[#This Row],[10-Day Average]],"Sell",""))</f>
        <v>Buy</v>
      </c>
      <c r="E314" s="5">
        <f>IF(表格5[[#This Row],[Suggestion]]="Buy",E313-FLOOR(E313/表格5[[#This Row],[Close]],1)*表格5[[#This Row],[Close]],IF(表格5[[#This Row],[Suggestion]]="Sell",E313+F313*表格5[[#This Row],[Close]],E313))</f>
        <v>54.149999999906868</v>
      </c>
      <c r="F314" s="1">
        <f>IF(表格5[[#This Row],[Suggestion]]="Buy",F313+FLOOR(E313/表格5[[#This Row],[Close]],1),IF(表格5[[#This Row],[Suggestion]]="Sell",0,F313))</f>
        <v>2014</v>
      </c>
      <c r="G314" s="9">
        <f>表格5[[#This Row],[Cash]]+表格5[[#This Row],[Stock Held]]*表格5[[#This Row],[Close]]</f>
        <v>111327.64999999991</v>
      </c>
      <c r="H314" s="7">
        <f>(表格5[[#This Row],[Close]]-$B$2)/$B$2</f>
        <v>0.22914349276974408</v>
      </c>
      <c r="I314" s="7">
        <f>(表格5[[#This Row],[Capital]]-$G$2)/$G$2</f>
        <v>0.11327649999999907</v>
      </c>
    </row>
    <row r="315" spans="1:9" x14ac:dyDescent="0.25">
      <c r="A315" s="6">
        <v>39157</v>
      </c>
      <c r="B315" s="1">
        <v>53.75</v>
      </c>
      <c r="C315" s="1">
        <f t="shared" si="4"/>
        <v>54.645000000000003</v>
      </c>
      <c r="D315" s="1" t="str">
        <f>IF(表格5[[#This Row],[Close]]&gt;表格5[[#This Row],[10-Day Average]],"Buy",IF(表格5[[#This Row],[Close]]&lt;表格5[[#This Row],[10-Day Average]],"Sell",""))</f>
        <v>Sell</v>
      </c>
      <c r="E315" s="5">
        <f>IF(表格5[[#This Row],[Suggestion]]="Buy",E314-FLOOR(E314/表格5[[#This Row],[Close]],1)*表格5[[#This Row],[Close]],IF(表格5[[#This Row],[Suggestion]]="Sell",E314+F314*表格5[[#This Row],[Close]],E314))</f>
        <v>108306.64999999991</v>
      </c>
      <c r="F315" s="1">
        <f>IF(表格5[[#This Row],[Suggestion]]="Buy",F314+FLOOR(E314/表格5[[#This Row],[Close]],1),IF(表格5[[#This Row],[Suggestion]]="Sell",0,F314))</f>
        <v>0</v>
      </c>
      <c r="G315" s="9">
        <f>表格5[[#This Row],[Cash]]+表格5[[#This Row],[Stock Held]]*表格5[[#This Row],[Close]]</f>
        <v>108306.64999999991</v>
      </c>
      <c r="H315" s="7">
        <f>(表格5[[#This Row],[Close]]-$B$2)/$B$2</f>
        <v>0.19577308120133474</v>
      </c>
      <c r="I315" s="7">
        <f>(表格5[[#This Row],[Capital]]-$G$2)/$G$2</f>
        <v>8.3066499999999072E-2</v>
      </c>
    </row>
    <row r="316" spans="1:9" x14ac:dyDescent="0.25">
      <c r="A316" s="6">
        <v>39160</v>
      </c>
      <c r="B316" s="1">
        <v>55</v>
      </c>
      <c r="C316" s="1">
        <f t="shared" si="4"/>
        <v>54.79</v>
      </c>
      <c r="D316" s="1" t="str">
        <f>IF(表格5[[#This Row],[Close]]&gt;表格5[[#This Row],[10-Day Average]],"Buy",IF(表格5[[#This Row],[Close]]&lt;表格5[[#This Row],[10-Day Average]],"Sell",""))</f>
        <v>Buy</v>
      </c>
      <c r="E316" s="5">
        <f>IF(表格5[[#This Row],[Suggestion]]="Buy",E315-FLOOR(E315/表格5[[#This Row],[Close]],1)*表格5[[#This Row],[Close]],IF(表格5[[#This Row],[Suggestion]]="Sell",E315+F315*表格5[[#This Row],[Close]],E315))</f>
        <v>11.649999999906868</v>
      </c>
      <c r="F316" s="1">
        <f>IF(表格5[[#This Row],[Suggestion]]="Buy",F315+FLOOR(E315/表格5[[#This Row],[Close]],1),IF(表格5[[#This Row],[Suggestion]]="Sell",0,F315))</f>
        <v>1969</v>
      </c>
      <c r="G316" s="9">
        <f>表格5[[#This Row],[Cash]]+表格5[[#This Row],[Stock Held]]*表格5[[#This Row],[Close]]</f>
        <v>108306.64999999991</v>
      </c>
      <c r="H316" s="7">
        <f>(表格5[[#This Row],[Close]]-$B$2)/$B$2</f>
        <v>0.22358175750834253</v>
      </c>
      <c r="I316" s="7">
        <f>(表格5[[#This Row],[Capital]]-$G$2)/$G$2</f>
        <v>8.3066499999999072E-2</v>
      </c>
    </row>
    <row r="317" spans="1:9" x14ac:dyDescent="0.25">
      <c r="A317" s="6">
        <v>39161</v>
      </c>
      <c r="B317" s="1">
        <v>54.3</v>
      </c>
      <c r="C317" s="1">
        <f t="shared" si="4"/>
        <v>54.79</v>
      </c>
      <c r="D317" s="1" t="str">
        <f>IF(表格5[[#This Row],[Close]]&gt;表格5[[#This Row],[10-Day Average]],"Buy",IF(表格5[[#This Row],[Close]]&lt;表格5[[#This Row],[10-Day Average]],"Sell",""))</f>
        <v>Sell</v>
      </c>
      <c r="E317" s="5">
        <f>IF(表格5[[#This Row],[Suggestion]]="Buy",E316-FLOOR(E316/表格5[[#This Row],[Close]],1)*表格5[[#This Row],[Close]],IF(表格5[[#This Row],[Suggestion]]="Sell",E316+F316*表格5[[#This Row],[Close]],E316))</f>
        <v>106928.3499999999</v>
      </c>
      <c r="F317" s="1">
        <f>IF(表格5[[#This Row],[Suggestion]]="Buy",F316+FLOOR(E316/表格5[[#This Row],[Close]],1),IF(表格5[[#This Row],[Suggestion]]="Sell",0,F316))</f>
        <v>0</v>
      </c>
      <c r="G317" s="9">
        <f>表格5[[#This Row],[Cash]]+表格5[[#This Row],[Stock Held]]*表格5[[#This Row],[Close]]</f>
        <v>106928.3499999999</v>
      </c>
      <c r="H317" s="7">
        <f>(表格5[[#This Row],[Close]]-$B$2)/$B$2</f>
        <v>0.20800889877641809</v>
      </c>
      <c r="I317" s="7">
        <f>(表格5[[#This Row],[Capital]]-$G$2)/$G$2</f>
        <v>6.928349999999904E-2</v>
      </c>
    </row>
    <row r="318" spans="1:9" x14ac:dyDescent="0.25">
      <c r="A318" s="6">
        <v>39162</v>
      </c>
      <c r="B318" s="1">
        <v>55.15</v>
      </c>
      <c r="C318" s="1">
        <f t="shared" si="4"/>
        <v>54.905000000000008</v>
      </c>
      <c r="D318" s="1" t="str">
        <f>IF(表格5[[#This Row],[Close]]&gt;表格5[[#This Row],[10-Day Average]],"Buy",IF(表格5[[#This Row],[Close]]&lt;表格5[[#This Row],[10-Day Average]],"Sell",""))</f>
        <v>Buy</v>
      </c>
      <c r="E318" s="5">
        <f>IF(表格5[[#This Row],[Suggestion]]="Buy",E317-FLOOR(E317/表格5[[#This Row],[Close]],1)*表格5[[#This Row],[Close]],IF(表格5[[#This Row],[Suggestion]]="Sell",E317+F317*表格5[[#This Row],[Close]],E317))</f>
        <v>47.649999999906868</v>
      </c>
      <c r="F318" s="1">
        <f>IF(表格5[[#This Row],[Suggestion]]="Buy",F317+FLOOR(E317/表格5[[#This Row],[Close]],1),IF(表格5[[#This Row],[Suggestion]]="Sell",0,F317))</f>
        <v>1938</v>
      </c>
      <c r="G318" s="9">
        <f>表格5[[#This Row],[Cash]]+表格5[[#This Row],[Stock Held]]*表格5[[#This Row],[Close]]</f>
        <v>106928.3499999999</v>
      </c>
      <c r="H318" s="7">
        <f>(表格5[[#This Row],[Close]]-$B$2)/$B$2</f>
        <v>0.22691879866518344</v>
      </c>
      <c r="I318" s="7">
        <f>(表格5[[#This Row],[Capital]]-$G$2)/$G$2</f>
        <v>6.928349999999904E-2</v>
      </c>
    </row>
    <row r="319" spans="1:9" x14ac:dyDescent="0.25">
      <c r="A319" s="6">
        <v>39163</v>
      </c>
      <c r="B319" s="1">
        <v>56</v>
      </c>
      <c r="C319" s="1">
        <f t="shared" si="4"/>
        <v>54.95</v>
      </c>
      <c r="D319" s="1" t="str">
        <f>IF(表格5[[#This Row],[Close]]&gt;表格5[[#This Row],[10-Day Average]],"Buy",IF(表格5[[#This Row],[Close]]&lt;表格5[[#This Row],[10-Day Average]],"Sell",""))</f>
        <v>Buy</v>
      </c>
      <c r="E319" s="5">
        <f>IF(表格5[[#This Row],[Suggestion]]="Buy",E318-FLOOR(E318/表格5[[#This Row],[Close]],1)*表格5[[#This Row],[Close]],IF(表格5[[#This Row],[Suggestion]]="Sell",E318+F318*表格5[[#This Row],[Close]],E318))</f>
        <v>47.649999999906868</v>
      </c>
      <c r="F319" s="1">
        <f>IF(表格5[[#This Row],[Suggestion]]="Buy",F318+FLOOR(E318/表格5[[#This Row],[Close]],1),IF(表格5[[#This Row],[Suggestion]]="Sell",0,F318))</f>
        <v>1938</v>
      </c>
      <c r="G319" s="9">
        <f>表格5[[#This Row],[Cash]]+表格5[[#This Row],[Stock Held]]*表格5[[#This Row],[Close]]</f>
        <v>108575.64999999991</v>
      </c>
      <c r="H319" s="7">
        <f>(表格5[[#This Row],[Close]]-$B$2)/$B$2</f>
        <v>0.24582869855394876</v>
      </c>
      <c r="I319" s="7">
        <f>(表格5[[#This Row],[Capital]]-$G$2)/$G$2</f>
        <v>8.575649999999907E-2</v>
      </c>
    </row>
    <row r="320" spans="1:9" x14ac:dyDescent="0.25">
      <c r="A320" s="6">
        <v>39164</v>
      </c>
      <c r="B320" s="1">
        <v>55.6</v>
      </c>
      <c r="C320" s="1">
        <f t="shared" si="4"/>
        <v>54.954999999999998</v>
      </c>
      <c r="D320" s="1" t="str">
        <f>IF(表格5[[#This Row],[Close]]&gt;表格5[[#This Row],[10-Day Average]],"Buy",IF(表格5[[#This Row],[Close]]&lt;表格5[[#This Row],[10-Day Average]],"Sell",""))</f>
        <v>Buy</v>
      </c>
      <c r="E320" s="5">
        <f>IF(表格5[[#This Row],[Suggestion]]="Buy",E319-FLOOR(E319/表格5[[#This Row],[Close]],1)*表格5[[#This Row],[Close]],IF(表格5[[#This Row],[Suggestion]]="Sell",E319+F319*表格5[[#This Row],[Close]],E319))</f>
        <v>47.649999999906868</v>
      </c>
      <c r="F320" s="1">
        <f>IF(表格5[[#This Row],[Suggestion]]="Buy",F319+FLOOR(E319/表格5[[#This Row],[Close]],1),IF(表格5[[#This Row],[Suggestion]]="Sell",0,F319))</f>
        <v>1938</v>
      </c>
      <c r="G320" s="9">
        <f>表格5[[#This Row],[Cash]]+表格5[[#This Row],[Stock Held]]*表格5[[#This Row],[Close]]</f>
        <v>107800.44999999991</v>
      </c>
      <c r="H320" s="7">
        <f>(表格5[[#This Row],[Close]]-$B$2)/$B$2</f>
        <v>0.23692992213570629</v>
      </c>
      <c r="I320" s="7">
        <f>(表格5[[#This Row],[Capital]]-$G$2)/$G$2</f>
        <v>7.8004499999999102E-2</v>
      </c>
    </row>
    <row r="321" spans="1:9" x14ac:dyDescent="0.25">
      <c r="A321" s="6">
        <v>39167</v>
      </c>
      <c r="B321" s="1">
        <v>55.95</v>
      </c>
      <c r="C321" s="1">
        <f t="shared" si="4"/>
        <v>55.030000000000008</v>
      </c>
      <c r="D321" s="1" t="str">
        <f>IF(表格5[[#This Row],[Close]]&gt;表格5[[#This Row],[10-Day Average]],"Buy",IF(表格5[[#This Row],[Close]]&lt;表格5[[#This Row],[10-Day Average]],"Sell",""))</f>
        <v>Buy</v>
      </c>
      <c r="E321" s="5">
        <f>IF(表格5[[#This Row],[Suggestion]]="Buy",E320-FLOOR(E320/表格5[[#This Row],[Close]],1)*表格5[[#This Row],[Close]],IF(表格5[[#This Row],[Suggestion]]="Sell",E320+F320*表格5[[#This Row],[Close]],E320))</f>
        <v>47.649999999906868</v>
      </c>
      <c r="F321" s="1">
        <f>IF(表格5[[#This Row],[Suggestion]]="Buy",F320+FLOOR(E320/表格5[[#This Row],[Close]],1),IF(表格5[[#This Row],[Suggestion]]="Sell",0,F320))</f>
        <v>1938</v>
      </c>
      <c r="G321" s="9">
        <f>表格5[[#This Row],[Cash]]+表格5[[#This Row],[Stock Held]]*表格5[[#This Row],[Close]]</f>
        <v>108478.74999999991</v>
      </c>
      <c r="H321" s="7">
        <f>(表格5[[#This Row],[Close]]-$B$2)/$B$2</f>
        <v>0.24471635150166851</v>
      </c>
      <c r="I321" s="7">
        <f>(表格5[[#This Row],[Capital]]-$G$2)/$G$2</f>
        <v>8.4787499999999127E-2</v>
      </c>
    </row>
    <row r="322" spans="1:9" x14ac:dyDescent="0.25">
      <c r="A322" s="6">
        <v>39168</v>
      </c>
      <c r="B322" s="1">
        <v>55.35</v>
      </c>
      <c r="C322" s="1">
        <f t="shared" si="4"/>
        <v>54.99499999999999</v>
      </c>
      <c r="D322" s="1" t="str">
        <f>IF(表格5[[#This Row],[Close]]&gt;表格5[[#This Row],[10-Day Average]],"Buy",IF(表格5[[#This Row],[Close]]&lt;表格5[[#This Row],[10-Day Average]],"Sell",""))</f>
        <v>Buy</v>
      </c>
      <c r="E322" s="5">
        <f>IF(表格5[[#This Row],[Suggestion]]="Buy",E321-FLOOR(E321/表格5[[#This Row],[Close]],1)*表格5[[#This Row],[Close]],IF(表格5[[#This Row],[Suggestion]]="Sell",E321+F321*表格5[[#This Row],[Close]],E321))</f>
        <v>47.649999999906868</v>
      </c>
      <c r="F322" s="1">
        <f>IF(表格5[[#This Row],[Suggestion]]="Buy",F321+FLOOR(E321/表格5[[#This Row],[Close]],1),IF(表格5[[#This Row],[Suggestion]]="Sell",0,F321))</f>
        <v>1938</v>
      </c>
      <c r="G322" s="9">
        <f>表格5[[#This Row],[Cash]]+表格5[[#This Row],[Stock Held]]*表格5[[#This Row],[Close]]</f>
        <v>107315.94999999991</v>
      </c>
      <c r="H322" s="7">
        <f>(表格5[[#This Row],[Close]]-$B$2)/$B$2</f>
        <v>0.23136818687430474</v>
      </c>
      <c r="I322" s="7">
        <f>(表格5[[#This Row],[Capital]]-$G$2)/$G$2</f>
        <v>7.31594999999991E-2</v>
      </c>
    </row>
    <row r="323" spans="1:9" x14ac:dyDescent="0.25">
      <c r="A323" s="6">
        <v>39169</v>
      </c>
      <c r="B323" s="1">
        <v>56.1</v>
      </c>
      <c r="C323" s="1">
        <f t="shared" si="4"/>
        <v>55.245000000000005</v>
      </c>
      <c r="D323" s="1" t="str">
        <f>IF(表格5[[#This Row],[Close]]&gt;表格5[[#This Row],[10-Day Average]],"Buy",IF(表格5[[#This Row],[Close]]&lt;表格5[[#This Row],[10-Day Average]],"Sell",""))</f>
        <v>Buy</v>
      </c>
      <c r="E323" s="5">
        <f>IF(表格5[[#This Row],[Suggestion]]="Buy",E322-FLOOR(E322/表格5[[#This Row],[Close]],1)*表格5[[#This Row],[Close]],IF(表格5[[#This Row],[Suggestion]]="Sell",E322+F322*表格5[[#This Row],[Close]],E322))</f>
        <v>47.649999999906868</v>
      </c>
      <c r="F323" s="1">
        <f>IF(表格5[[#This Row],[Suggestion]]="Buy",F322+FLOOR(E322/表格5[[#This Row],[Close]],1),IF(表格5[[#This Row],[Suggestion]]="Sell",0,F322))</f>
        <v>1938</v>
      </c>
      <c r="G323" s="9">
        <f>表格5[[#This Row],[Cash]]+表格5[[#This Row],[Stock Held]]*表格5[[#This Row],[Close]]</f>
        <v>108769.44999999991</v>
      </c>
      <c r="H323" s="7">
        <f>(表格5[[#This Row],[Close]]-$B$2)/$B$2</f>
        <v>0.2480533926585094</v>
      </c>
      <c r="I323" s="7">
        <f>(表格5[[#This Row],[Capital]]-$G$2)/$G$2</f>
        <v>8.7694499999999093E-2</v>
      </c>
    </row>
    <row r="324" spans="1:9" x14ac:dyDescent="0.25">
      <c r="A324" s="6">
        <v>39170</v>
      </c>
      <c r="B324" s="1">
        <v>57.55</v>
      </c>
      <c r="C324" s="1">
        <f t="shared" si="4"/>
        <v>55.475000000000009</v>
      </c>
      <c r="D324" s="1" t="str">
        <f>IF(表格5[[#This Row],[Close]]&gt;表格5[[#This Row],[10-Day Average]],"Buy",IF(表格5[[#This Row],[Close]]&lt;表格5[[#This Row],[10-Day Average]],"Sell",""))</f>
        <v>Buy</v>
      </c>
      <c r="E324" s="5">
        <f>IF(表格5[[#This Row],[Suggestion]]="Buy",E323-FLOOR(E323/表格5[[#This Row],[Close]],1)*表格5[[#This Row],[Close]],IF(表格5[[#This Row],[Suggestion]]="Sell",E323+F323*表格5[[#This Row],[Close]],E323))</f>
        <v>47.649999999906868</v>
      </c>
      <c r="F324" s="1">
        <f>IF(表格5[[#This Row],[Suggestion]]="Buy",F323+FLOOR(E323/表格5[[#This Row],[Close]],1),IF(表格5[[#This Row],[Suggestion]]="Sell",0,F323))</f>
        <v>1938</v>
      </c>
      <c r="G324" s="9">
        <f>表格5[[#This Row],[Cash]]+表格5[[#This Row],[Stock Held]]*表格5[[#This Row],[Close]]</f>
        <v>111579.5499999999</v>
      </c>
      <c r="H324" s="7">
        <f>(表格5[[#This Row],[Close]]-$B$2)/$B$2</f>
        <v>0.28031145717463835</v>
      </c>
      <c r="I324" s="7">
        <f>(表格5[[#This Row],[Capital]]-$G$2)/$G$2</f>
        <v>0.11579549999999901</v>
      </c>
    </row>
    <row r="325" spans="1:9" x14ac:dyDescent="0.25">
      <c r="A325" s="6">
        <v>39171</v>
      </c>
      <c r="B325" s="1">
        <v>57.2</v>
      </c>
      <c r="C325" s="1">
        <f t="shared" si="4"/>
        <v>55.820000000000007</v>
      </c>
      <c r="D325" s="1" t="str">
        <f>IF(表格5[[#This Row],[Close]]&gt;表格5[[#This Row],[10-Day Average]],"Buy",IF(表格5[[#This Row],[Close]]&lt;表格5[[#This Row],[10-Day Average]],"Sell",""))</f>
        <v>Buy</v>
      </c>
      <c r="E325" s="5">
        <f>IF(表格5[[#This Row],[Suggestion]]="Buy",E324-FLOOR(E324/表格5[[#This Row],[Close]],1)*表格5[[#This Row],[Close]],IF(表格5[[#This Row],[Suggestion]]="Sell",E324+F324*表格5[[#This Row],[Close]],E324))</f>
        <v>47.649999999906868</v>
      </c>
      <c r="F325" s="1">
        <f>IF(表格5[[#This Row],[Suggestion]]="Buy",F324+FLOOR(E324/表格5[[#This Row],[Close]],1),IF(表格5[[#This Row],[Suggestion]]="Sell",0,F324))</f>
        <v>1938</v>
      </c>
      <c r="G325" s="9">
        <f>表格5[[#This Row],[Cash]]+表格5[[#This Row],[Stock Held]]*表格5[[#This Row],[Close]]</f>
        <v>110901.24999999991</v>
      </c>
      <c r="H325" s="7">
        <f>(表格5[[#This Row],[Close]]-$B$2)/$B$2</f>
        <v>0.27252502780867627</v>
      </c>
      <c r="I325" s="7">
        <f>(表格5[[#This Row],[Capital]]-$G$2)/$G$2</f>
        <v>0.10901249999999912</v>
      </c>
    </row>
    <row r="326" spans="1:9" x14ac:dyDescent="0.25">
      <c r="A326" s="6">
        <v>39174</v>
      </c>
      <c r="B326" s="1">
        <v>57</v>
      </c>
      <c r="C326" s="1">
        <f t="shared" si="4"/>
        <v>56.02</v>
      </c>
      <c r="D326" s="1" t="str">
        <f>IF(表格5[[#This Row],[Close]]&gt;表格5[[#This Row],[10-Day Average]],"Buy",IF(表格5[[#This Row],[Close]]&lt;表格5[[#This Row],[10-Day Average]],"Sell",""))</f>
        <v>Buy</v>
      </c>
      <c r="E326" s="5">
        <f>IF(表格5[[#This Row],[Suggestion]]="Buy",E325-FLOOR(E325/表格5[[#This Row],[Close]],1)*表格5[[#This Row],[Close]],IF(表格5[[#This Row],[Suggestion]]="Sell",E325+F325*表格5[[#This Row],[Close]],E325))</f>
        <v>47.649999999906868</v>
      </c>
      <c r="F326" s="1">
        <f>IF(表格5[[#This Row],[Suggestion]]="Buy",F325+FLOOR(E325/表格5[[#This Row],[Close]],1),IF(表格5[[#This Row],[Suggestion]]="Sell",0,F325))</f>
        <v>1938</v>
      </c>
      <c r="G326" s="9">
        <f>表格5[[#This Row],[Cash]]+表格5[[#This Row],[Stock Held]]*表格5[[#This Row],[Close]]</f>
        <v>110513.64999999991</v>
      </c>
      <c r="H326" s="7">
        <f>(表格5[[#This Row],[Close]]-$B$2)/$B$2</f>
        <v>0.26807563959955499</v>
      </c>
      <c r="I326" s="7">
        <f>(表格5[[#This Row],[Capital]]-$G$2)/$G$2</f>
        <v>0.10513649999999906</v>
      </c>
    </row>
    <row r="327" spans="1:9" x14ac:dyDescent="0.25">
      <c r="A327" s="6">
        <v>39175</v>
      </c>
      <c r="B327" s="1">
        <v>57.8</v>
      </c>
      <c r="C327" s="1">
        <f t="shared" si="4"/>
        <v>56.370000000000005</v>
      </c>
      <c r="D327" s="1" t="str">
        <f>IF(表格5[[#This Row],[Close]]&gt;表格5[[#This Row],[10-Day Average]],"Buy",IF(表格5[[#This Row],[Close]]&lt;表格5[[#This Row],[10-Day Average]],"Sell",""))</f>
        <v>Buy</v>
      </c>
      <c r="E327" s="5">
        <f>IF(表格5[[#This Row],[Suggestion]]="Buy",E326-FLOOR(E326/表格5[[#This Row],[Close]],1)*表格5[[#This Row],[Close]],IF(表格5[[#This Row],[Suggestion]]="Sell",E326+F326*表格5[[#This Row],[Close]],E326))</f>
        <v>47.649999999906868</v>
      </c>
      <c r="F327" s="1">
        <f>IF(表格5[[#This Row],[Suggestion]]="Buy",F326+FLOOR(E326/表格5[[#This Row],[Close]],1),IF(表格5[[#This Row],[Suggestion]]="Sell",0,F326))</f>
        <v>1938</v>
      </c>
      <c r="G327" s="9">
        <f>表格5[[#This Row],[Cash]]+表格5[[#This Row],[Stock Held]]*表格5[[#This Row],[Close]]</f>
        <v>112064.0499999999</v>
      </c>
      <c r="H327" s="7">
        <f>(表格5[[#This Row],[Close]]-$B$2)/$B$2</f>
        <v>0.28587319243603992</v>
      </c>
      <c r="I327" s="7">
        <f>(表格5[[#This Row],[Capital]]-$G$2)/$G$2</f>
        <v>0.12064049999999901</v>
      </c>
    </row>
    <row r="328" spans="1:9" x14ac:dyDescent="0.25">
      <c r="A328" s="6">
        <v>39176</v>
      </c>
      <c r="B328" s="1">
        <v>58.4</v>
      </c>
      <c r="C328" s="1">
        <f t="shared" si="4"/>
        <v>56.695000000000007</v>
      </c>
      <c r="D328" s="1" t="str">
        <f>IF(表格5[[#This Row],[Close]]&gt;表格5[[#This Row],[10-Day Average]],"Buy",IF(表格5[[#This Row],[Close]]&lt;表格5[[#This Row],[10-Day Average]],"Sell",""))</f>
        <v>Buy</v>
      </c>
      <c r="E328" s="5">
        <f>IF(表格5[[#This Row],[Suggestion]]="Buy",E327-FLOOR(E327/表格5[[#This Row],[Close]],1)*表格5[[#This Row],[Close]],IF(表格5[[#This Row],[Suggestion]]="Sell",E327+F327*表格5[[#This Row],[Close]],E327))</f>
        <v>47.649999999906868</v>
      </c>
      <c r="F328" s="1">
        <f>IF(表格5[[#This Row],[Suggestion]]="Buy",F327+FLOOR(E327/表格5[[#This Row],[Close]],1),IF(表格5[[#This Row],[Suggestion]]="Sell",0,F327))</f>
        <v>1938</v>
      </c>
      <c r="G328" s="9">
        <f>表格5[[#This Row],[Cash]]+表格5[[#This Row],[Stock Held]]*表格5[[#This Row],[Close]]</f>
        <v>113226.8499999999</v>
      </c>
      <c r="H328" s="7">
        <f>(表格5[[#This Row],[Close]]-$B$2)/$B$2</f>
        <v>0.29922135706340369</v>
      </c>
      <c r="I328" s="7">
        <f>(表格5[[#This Row],[Capital]]-$G$2)/$G$2</f>
        <v>0.13226849999999904</v>
      </c>
    </row>
    <row r="329" spans="1:9" x14ac:dyDescent="0.25">
      <c r="A329" s="6">
        <v>39177</v>
      </c>
      <c r="B329" s="1">
        <v>58.4</v>
      </c>
      <c r="C329" s="1">
        <f t="shared" si="4"/>
        <v>56.935000000000002</v>
      </c>
      <c r="D329" s="1" t="str">
        <f>IF(表格5[[#This Row],[Close]]&gt;表格5[[#This Row],[10-Day Average]],"Buy",IF(表格5[[#This Row],[Close]]&lt;表格5[[#This Row],[10-Day Average]],"Sell",""))</f>
        <v>Buy</v>
      </c>
      <c r="E329" s="5">
        <f>IF(表格5[[#This Row],[Suggestion]]="Buy",E328-FLOOR(E328/表格5[[#This Row],[Close]],1)*表格5[[#This Row],[Close]],IF(表格5[[#This Row],[Suggestion]]="Sell",E328+F328*表格5[[#This Row],[Close]],E328))</f>
        <v>47.649999999906868</v>
      </c>
      <c r="F329" s="1">
        <f>IF(表格5[[#This Row],[Suggestion]]="Buy",F328+FLOOR(E328/表格5[[#This Row],[Close]],1),IF(表格5[[#This Row],[Suggestion]]="Sell",0,F328))</f>
        <v>1938</v>
      </c>
      <c r="G329" s="9">
        <f>表格5[[#This Row],[Cash]]+表格5[[#This Row],[Stock Held]]*表格5[[#This Row],[Close]]</f>
        <v>113226.8499999999</v>
      </c>
      <c r="H329" s="7">
        <f>(表格5[[#This Row],[Close]]-$B$2)/$B$2</f>
        <v>0.29922135706340369</v>
      </c>
      <c r="I329" s="7">
        <f>(表格5[[#This Row],[Capital]]-$G$2)/$G$2</f>
        <v>0.13226849999999904</v>
      </c>
    </row>
    <row r="330" spans="1:9" x14ac:dyDescent="0.25">
      <c r="A330" s="6">
        <v>39178</v>
      </c>
      <c r="B330" s="1">
        <v>58.4</v>
      </c>
      <c r="C330" s="1">
        <f t="shared" si="4"/>
        <v>57.214999999999996</v>
      </c>
      <c r="D330" s="1" t="str">
        <f>IF(表格5[[#This Row],[Close]]&gt;表格5[[#This Row],[10-Day Average]],"Buy",IF(表格5[[#This Row],[Close]]&lt;表格5[[#This Row],[10-Day Average]],"Sell",""))</f>
        <v>Buy</v>
      </c>
      <c r="E330" s="5">
        <f>IF(表格5[[#This Row],[Suggestion]]="Buy",E329-FLOOR(E329/表格5[[#This Row],[Close]],1)*表格5[[#This Row],[Close]],IF(表格5[[#This Row],[Suggestion]]="Sell",E329+F329*表格5[[#This Row],[Close]],E329))</f>
        <v>47.649999999906868</v>
      </c>
      <c r="F330" s="1">
        <f>IF(表格5[[#This Row],[Suggestion]]="Buy",F329+FLOOR(E329/表格5[[#This Row],[Close]],1),IF(表格5[[#This Row],[Suggestion]]="Sell",0,F329))</f>
        <v>1938</v>
      </c>
      <c r="G330" s="9">
        <f>表格5[[#This Row],[Cash]]+表格5[[#This Row],[Stock Held]]*表格5[[#This Row],[Close]]</f>
        <v>113226.8499999999</v>
      </c>
      <c r="H330" s="7">
        <f>(表格5[[#This Row],[Close]]-$B$2)/$B$2</f>
        <v>0.29922135706340369</v>
      </c>
      <c r="I330" s="7">
        <f>(表格5[[#This Row],[Capital]]-$G$2)/$G$2</f>
        <v>0.13226849999999904</v>
      </c>
    </row>
    <row r="331" spans="1:9" x14ac:dyDescent="0.25">
      <c r="A331" s="6">
        <v>39181</v>
      </c>
      <c r="B331" s="1">
        <v>58.4</v>
      </c>
      <c r="C331" s="1">
        <f t="shared" si="4"/>
        <v>57.459999999999994</v>
      </c>
      <c r="D331" s="1" t="str">
        <f>IF(表格5[[#This Row],[Close]]&gt;表格5[[#This Row],[10-Day Average]],"Buy",IF(表格5[[#This Row],[Close]]&lt;表格5[[#This Row],[10-Day Average]],"Sell",""))</f>
        <v>Buy</v>
      </c>
      <c r="E331" s="5">
        <f>IF(表格5[[#This Row],[Suggestion]]="Buy",E330-FLOOR(E330/表格5[[#This Row],[Close]],1)*表格5[[#This Row],[Close]],IF(表格5[[#This Row],[Suggestion]]="Sell",E330+F330*表格5[[#This Row],[Close]],E330))</f>
        <v>47.649999999906868</v>
      </c>
      <c r="F331" s="1">
        <f>IF(表格5[[#This Row],[Suggestion]]="Buy",F330+FLOOR(E330/表格5[[#This Row],[Close]],1),IF(表格5[[#This Row],[Suggestion]]="Sell",0,F330))</f>
        <v>1938</v>
      </c>
      <c r="G331" s="9">
        <f>表格5[[#This Row],[Cash]]+表格5[[#This Row],[Stock Held]]*表格5[[#This Row],[Close]]</f>
        <v>113226.8499999999</v>
      </c>
      <c r="H331" s="7">
        <f>(表格5[[#This Row],[Close]]-$B$2)/$B$2</f>
        <v>0.29922135706340369</v>
      </c>
      <c r="I331" s="7">
        <f>(表格5[[#This Row],[Capital]]-$G$2)/$G$2</f>
        <v>0.13226849999999904</v>
      </c>
    </row>
    <row r="332" spans="1:9" x14ac:dyDescent="0.25">
      <c r="A332" s="6">
        <v>39182</v>
      </c>
      <c r="B332" s="1">
        <v>59.05</v>
      </c>
      <c r="C332" s="1">
        <f t="shared" ref="C332:C395" si="5">AVERAGE(B323:B332)</f>
        <v>57.83</v>
      </c>
      <c r="D332" s="1" t="str">
        <f>IF(表格5[[#This Row],[Close]]&gt;表格5[[#This Row],[10-Day Average]],"Buy",IF(表格5[[#This Row],[Close]]&lt;表格5[[#This Row],[10-Day Average]],"Sell",""))</f>
        <v>Buy</v>
      </c>
      <c r="E332" s="5">
        <f>IF(表格5[[#This Row],[Suggestion]]="Buy",E331-FLOOR(E331/表格5[[#This Row],[Close]],1)*表格5[[#This Row],[Close]],IF(表格5[[#This Row],[Suggestion]]="Sell",E331+F331*表格5[[#This Row],[Close]],E331))</f>
        <v>47.649999999906868</v>
      </c>
      <c r="F332" s="1">
        <f>IF(表格5[[#This Row],[Suggestion]]="Buy",F331+FLOOR(E331/表格5[[#This Row],[Close]],1),IF(表格5[[#This Row],[Suggestion]]="Sell",0,F331))</f>
        <v>1938</v>
      </c>
      <c r="G332" s="9">
        <f>表格5[[#This Row],[Cash]]+表格5[[#This Row],[Stock Held]]*表格5[[#This Row],[Close]]</f>
        <v>114486.5499999999</v>
      </c>
      <c r="H332" s="7">
        <f>(表格5[[#This Row],[Close]]-$B$2)/$B$2</f>
        <v>0.31368186874304771</v>
      </c>
      <c r="I332" s="7">
        <f>(表格5[[#This Row],[Capital]]-$G$2)/$G$2</f>
        <v>0.14486549999999901</v>
      </c>
    </row>
    <row r="333" spans="1:9" x14ac:dyDescent="0.25">
      <c r="A333" s="6">
        <v>39183</v>
      </c>
      <c r="B333" s="1">
        <v>59.2</v>
      </c>
      <c r="C333" s="1">
        <f t="shared" si="5"/>
        <v>58.14</v>
      </c>
      <c r="D333" s="1" t="str">
        <f>IF(表格5[[#This Row],[Close]]&gt;表格5[[#This Row],[10-Day Average]],"Buy",IF(表格5[[#This Row],[Close]]&lt;表格5[[#This Row],[10-Day Average]],"Sell",""))</f>
        <v>Buy</v>
      </c>
      <c r="E333" s="5">
        <f>IF(表格5[[#This Row],[Suggestion]]="Buy",E332-FLOOR(E332/表格5[[#This Row],[Close]],1)*表格5[[#This Row],[Close]],IF(表格5[[#This Row],[Suggestion]]="Sell",E332+F332*表格5[[#This Row],[Close]],E332))</f>
        <v>47.649999999906868</v>
      </c>
      <c r="F333" s="1">
        <f>IF(表格5[[#This Row],[Suggestion]]="Buy",F332+FLOOR(E332/表格5[[#This Row],[Close]],1),IF(表格5[[#This Row],[Suggestion]]="Sell",0,F332))</f>
        <v>1938</v>
      </c>
      <c r="G333" s="9">
        <f>表格5[[#This Row],[Cash]]+表格5[[#This Row],[Stock Held]]*表格5[[#This Row],[Close]]</f>
        <v>114777.24999999991</v>
      </c>
      <c r="H333" s="7">
        <f>(表格5[[#This Row],[Close]]-$B$2)/$B$2</f>
        <v>0.31701890989988873</v>
      </c>
      <c r="I333" s="7">
        <f>(表格5[[#This Row],[Capital]]-$G$2)/$G$2</f>
        <v>0.14777249999999914</v>
      </c>
    </row>
    <row r="334" spans="1:9" x14ac:dyDescent="0.25">
      <c r="A334" s="6">
        <v>39184</v>
      </c>
      <c r="B334" s="1">
        <v>57.8</v>
      </c>
      <c r="C334" s="1">
        <f t="shared" si="5"/>
        <v>58.164999999999999</v>
      </c>
      <c r="D334" s="1" t="str">
        <f>IF(表格5[[#This Row],[Close]]&gt;表格5[[#This Row],[10-Day Average]],"Buy",IF(表格5[[#This Row],[Close]]&lt;表格5[[#This Row],[10-Day Average]],"Sell",""))</f>
        <v>Sell</v>
      </c>
      <c r="E334" s="5">
        <f>IF(表格5[[#This Row],[Suggestion]]="Buy",E333-FLOOR(E333/表格5[[#This Row],[Close]],1)*表格5[[#This Row],[Close]],IF(表格5[[#This Row],[Suggestion]]="Sell",E333+F333*表格5[[#This Row],[Close]],E333))</f>
        <v>112064.0499999999</v>
      </c>
      <c r="F334" s="1">
        <f>IF(表格5[[#This Row],[Suggestion]]="Buy",F333+FLOOR(E333/表格5[[#This Row],[Close]],1),IF(表格5[[#This Row],[Suggestion]]="Sell",0,F333))</f>
        <v>0</v>
      </c>
      <c r="G334" s="9">
        <f>表格5[[#This Row],[Cash]]+表格5[[#This Row],[Stock Held]]*表格5[[#This Row],[Close]]</f>
        <v>112064.0499999999</v>
      </c>
      <c r="H334" s="7">
        <f>(表格5[[#This Row],[Close]]-$B$2)/$B$2</f>
        <v>0.28587319243603992</v>
      </c>
      <c r="I334" s="7">
        <f>(表格5[[#This Row],[Capital]]-$G$2)/$G$2</f>
        <v>0.12064049999999901</v>
      </c>
    </row>
    <row r="335" spans="1:9" x14ac:dyDescent="0.25">
      <c r="A335" s="6">
        <v>39185</v>
      </c>
      <c r="B335" s="1">
        <v>57.2</v>
      </c>
      <c r="C335" s="1">
        <f t="shared" si="5"/>
        <v>58.164999999999999</v>
      </c>
      <c r="D335" s="1" t="str">
        <f>IF(表格5[[#This Row],[Close]]&gt;表格5[[#This Row],[10-Day Average]],"Buy",IF(表格5[[#This Row],[Close]]&lt;表格5[[#This Row],[10-Day Average]],"Sell",""))</f>
        <v>Sell</v>
      </c>
      <c r="E335" s="5">
        <f>IF(表格5[[#This Row],[Suggestion]]="Buy",E334-FLOOR(E334/表格5[[#This Row],[Close]],1)*表格5[[#This Row],[Close]],IF(表格5[[#This Row],[Suggestion]]="Sell",E334+F334*表格5[[#This Row],[Close]],E334))</f>
        <v>112064.0499999999</v>
      </c>
      <c r="F335" s="1">
        <f>IF(表格5[[#This Row],[Suggestion]]="Buy",F334+FLOOR(E334/表格5[[#This Row],[Close]],1),IF(表格5[[#This Row],[Suggestion]]="Sell",0,F334))</f>
        <v>0</v>
      </c>
      <c r="G335" s="9">
        <f>表格5[[#This Row],[Cash]]+表格5[[#This Row],[Stock Held]]*表格5[[#This Row],[Close]]</f>
        <v>112064.0499999999</v>
      </c>
      <c r="H335" s="7">
        <f>(表格5[[#This Row],[Close]]-$B$2)/$B$2</f>
        <v>0.27252502780867627</v>
      </c>
      <c r="I335" s="7">
        <f>(表格5[[#This Row],[Capital]]-$G$2)/$G$2</f>
        <v>0.12064049999999901</v>
      </c>
    </row>
    <row r="336" spans="1:9" x14ac:dyDescent="0.25">
      <c r="A336" s="6">
        <v>39188</v>
      </c>
      <c r="B336" s="1">
        <v>58.1</v>
      </c>
      <c r="C336" s="1">
        <f t="shared" si="5"/>
        <v>58.274999999999999</v>
      </c>
      <c r="D336" s="1" t="str">
        <f>IF(表格5[[#This Row],[Close]]&gt;表格5[[#This Row],[10-Day Average]],"Buy",IF(表格5[[#This Row],[Close]]&lt;表格5[[#This Row],[10-Day Average]],"Sell",""))</f>
        <v>Sell</v>
      </c>
      <c r="E336" s="5">
        <f>IF(表格5[[#This Row],[Suggestion]]="Buy",E335-FLOOR(E335/表格5[[#This Row],[Close]],1)*表格5[[#This Row],[Close]],IF(表格5[[#This Row],[Suggestion]]="Sell",E335+F335*表格5[[#This Row],[Close]],E335))</f>
        <v>112064.0499999999</v>
      </c>
      <c r="F336" s="1">
        <f>IF(表格5[[#This Row],[Suggestion]]="Buy",F335+FLOOR(E335/表格5[[#This Row],[Close]],1),IF(表格5[[#This Row],[Suggestion]]="Sell",0,F335))</f>
        <v>0</v>
      </c>
      <c r="G336" s="9">
        <f>表格5[[#This Row],[Cash]]+表格5[[#This Row],[Stock Held]]*表格5[[#This Row],[Close]]</f>
        <v>112064.0499999999</v>
      </c>
      <c r="H336" s="7">
        <f>(表格5[[#This Row],[Close]]-$B$2)/$B$2</f>
        <v>0.29254727474972186</v>
      </c>
      <c r="I336" s="7">
        <f>(表格5[[#This Row],[Capital]]-$G$2)/$G$2</f>
        <v>0.12064049999999901</v>
      </c>
    </row>
    <row r="337" spans="1:9" x14ac:dyDescent="0.25">
      <c r="A337" s="6">
        <v>39189</v>
      </c>
      <c r="B337" s="1">
        <v>57.45</v>
      </c>
      <c r="C337" s="1">
        <f t="shared" si="5"/>
        <v>58.239999999999995</v>
      </c>
      <c r="D337" s="1" t="str">
        <f>IF(表格5[[#This Row],[Close]]&gt;表格5[[#This Row],[10-Day Average]],"Buy",IF(表格5[[#This Row],[Close]]&lt;表格5[[#This Row],[10-Day Average]],"Sell",""))</f>
        <v>Sell</v>
      </c>
      <c r="E337" s="5">
        <f>IF(表格5[[#This Row],[Suggestion]]="Buy",E336-FLOOR(E336/表格5[[#This Row],[Close]],1)*表格5[[#This Row],[Close]],IF(表格5[[#This Row],[Suggestion]]="Sell",E336+F336*表格5[[#This Row],[Close]],E336))</f>
        <v>112064.0499999999</v>
      </c>
      <c r="F337" s="1">
        <f>IF(表格5[[#This Row],[Suggestion]]="Buy",F336+FLOOR(E336/表格5[[#This Row],[Close]],1),IF(表格5[[#This Row],[Suggestion]]="Sell",0,F336))</f>
        <v>0</v>
      </c>
      <c r="G337" s="9">
        <f>表格5[[#This Row],[Cash]]+表格5[[#This Row],[Stock Held]]*表格5[[#This Row],[Close]]</f>
        <v>112064.0499999999</v>
      </c>
      <c r="H337" s="7">
        <f>(表格5[[#This Row],[Close]]-$B$2)/$B$2</f>
        <v>0.27808676307007785</v>
      </c>
      <c r="I337" s="7">
        <f>(表格5[[#This Row],[Capital]]-$G$2)/$G$2</f>
        <v>0.12064049999999901</v>
      </c>
    </row>
    <row r="338" spans="1:9" x14ac:dyDescent="0.25">
      <c r="A338" s="6">
        <v>39190</v>
      </c>
      <c r="B338" s="1">
        <v>57.65</v>
      </c>
      <c r="C338" s="1">
        <f t="shared" si="5"/>
        <v>58.164999999999999</v>
      </c>
      <c r="D338" s="1" t="str">
        <f>IF(表格5[[#This Row],[Close]]&gt;表格5[[#This Row],[10-Day Average]],"Buy",IF(表格5[[#This Row],[Close]]&lt;表格5[[#This Row],[10-Day Average]],"Sell",""))</f>
        <v>Sell</v>
      </c>
      <c r="E338" s="5">
        <f>IF(表格5[[#This Row],[Suggestion]]="Buy",E337-FLOOR(E337/表格5[[#This Row],[Close]],1)*表格5[[#This Row],[Close]],IF(表格5[[#This Row],[Suggestion]]="Sell",E337+F337*表格5[[#This Row],[Close]],E337))</f>
        <v>112064.0499999999</v>
      </c>
      <c r="F338" s="1">
        <f>IF(表格5[[#This Row],[Suggestion]]="Buy",F337+FLOOR(E337/表格5[[#This Row],[Close]],1),IF(表格5[[#This Row],[Suggestion]]="Sell",0,F337))</f>
        <v>0</v>
      </c>
      <c r="G338" s="9">
        <f>表格5[[#This Row],[Cash]]+表格5[[#This Row],[Stock Held]]*表格5[[#This Row],[Close]]</f>
        <v>112064.0499999999</v>
      </c>
      <c r="H338" s="7">
        <f>(表格5[[#This Row],[Close]]-$B$2)/$B$2</f>
        <v>0.28253615127919901</v>
      </c>
      <c r="I338" s="7">
        <f>(表格5[[#This Row],[Capital]]-$G$2)/$G$2</f>
        <v>0.12064049999999901</v>
      </c>
    </row>
    <row r="339" spans="1:9" x14ac:dyDescent="0.25">
      <c r="A339" s="6">
        <v>39191</v>
      </c>
      <c r="B339" s="1">
        <v>56.1</v>
      </c>
      <c r="C339" s="1">
        <f t="shared" si="5"/>
        <v>57.935000000000002</v>
      </c>
      <c r="D339" s="1" t="str">
        <f>IF(表格5[[#This Row],[Close]]&gt;表格5[[#This Row],[10-Day Average]],"Buy",IF(表格5[[#This Row],[Close]]&lt;表格5[[#This Row],[10-Day Average]],"Sell",""))</f>
        <v>Sell</v>
      </c>
      <c r="E339" s="5">
        <f>IF(表格5[[#This Row],[Suggestion]]="Buy",E338-FLOOR(E338/表格5[[#This Row],[Close]],1)*表格5[[#This Row],[Close]],IF(表格5[[#This Row],[Suggestion]]="Sell",E338+F338*表格5[[#This Row],[Close]],E338))</f>
        <v>112064.0499999999</v>
      </c>
      <c r="F339" s="1">
        <f>IF(表格5[[#This Row],[Suggestion]]="Buy",F338+FLOOR(E338/表格5[[#This Row],[Close]],1),IF(表格5[[#This Row],[Suggestion]]="Sell",0,F338))</f>
        <v>0</v>
      </c>
      <c r="G339" s="9">
        <f>表格5[[#This Row],[Cash]]+表格5[[#This Row],[Stock Held]]*表格5[[#This Row],[Close]]</f>
        <v>112064.0499999999</v>
      </c>
      <c r="H339" s="7">
        <f>(表格5[[#This Row],[Close]]-$B$2)/$B$2</f>
        <v>0.2480533926585094</v>
      </c>
      <c r="I339" s="7">
        <f>(表格5[[#This Row],[Capital]]-$G$2)/$G$2</f>
        <v>0.12064049999999901</v>
      </c>
    </row>
    <row r="340" spans="1:9" x14ac:dyDescent="0.25">
      <c r="A340" s="6">
        <v>39192</v>
      </c>
      <c r="B340" s="1">
        <v>56.9</v>
      </c>
      <c r="C340" s="1">
        <f t="shared" si="5"/>
        <v>57.784999999999989</v>
      </c>
      <c r="D340" s="1" t="str">
        <f>IF(表格5[[#This Row],[Close]]&gt;表格5[[#This Row],[10-Day Average]],"Buy",IF(表格5[[#This Row],[Close]]&lt;表格5[[#This Row],[10-Day Average]],"Sell",""))</f>
        <v>Sell</v>
      </c>
      <c r="E340" s="5">
        <f>IF(表格5[[#This Row],[Suggestion]]="Buy",E339-FLOOR(E339/表格5[[#This Row],[Close]],1)*表格5[[#This Row],[Close]],IF(表格5[[#This Row],[Suggestion]]="Sell",E339+F339*表格5[[#This Row],[Close]],E339))</f>
        <v>112064.0499999999</v>
      </c>
      <c r="F340" s="1">
        <f>IF(表格5[[#This Row],[Suggestion]]="Buy",F339+FLOOR(E339/表格5[[#This Row],[Close]],1),IF(表格5[[#This Row],[Suggestion]]="Sell",0,F339))</f>
        <v>0</v>
      </c>
      <c r="G340" s="9">
        <f>表格5[[#This Row],[Cash]]+表格5[[#This Row],[Stock Held]]*表格5[[#This Row],[Close]]</f>
        <v>112064.0499999999</v>
      </c>
      <c r="H340" s="7">
        <f>(表格5[[#This Row],[Close]]-$B$2)/$B$2</f>
        <v>0.26585094549499433</v>
      </c>
      <c r="I340" s="7">
        <f>(表格5[[#This Row],[Capital]]-$G$2)/$G$2</f>
        <v>0.12064049999999901</v>
      </c>
    </row>
    <row r="341" spans="1:9" x14ac:dyDescent="0.25">
      <c r="A341" s="6">
        <v>39195</v>
      </c>
      <c r="B341" s="1">
        <v>57.85</v>
      </c>
      <c r="C341" s="1">
        <f t="shared" si="5"/>
        <v>57.730000000000004</v>
      </c>
      <c r="D341" s="1" t="str">
        <f>IF(表格5[[#This Row],[Close]]&gt;表格5[[#This Row],[10-Day Average]],"Buy",IF(表格5[[#This Row],[Close]]&lt;表格5[[#This Row],[10-Day Average]],"Sell",""))</f>
        <v>Buy</v>
      </c>
      <c r="E341" s="5">
        <f>IF(表格5[[#This Row],[Suggestion]]="Buy",E340-FLOOR(E340/表格5[[#This Row],[Close]],1)*表格5[[#This Row],[Close]],IF(表格5[[#This Row],[Suggestion]]="Sell",E340+F340*表格5[[#This Row],[Close]],E340))</f>
        <v>8.5999999999039574</v>
      </c>
      <c r="F341" s="1">
        <f>IF(表格5[[#This Row],[Suggestion]]="Buy",F340+FLOOR(E340/表格5[[#This Row],[Close]],1),IF(表格5[[#This Row],[Suggestion]]="Sell",0,F340))</f>
        <v>1937</v>
      </c>
      <c r="G341" s="9">
        <f>表格5[[#This Row],[Cash]]+表格5[[#This Row],[Stock Held]]*表格5[[#This Row],[Close]]</f>
        <v>112064.0499999999</v>
      </c>
      <c r="H341" s="7">
        <f>(表格5[[#This Row],[Close]]-$B$2)/$B$2</f>
        <v>0.28698553948832028</v>
      </c>
      <c r="I341" s="7">
        <f>(表格5[[#This Row],[Capital]]-$G$2)/$G$2</f>
        <v>0.12064049999999901</v>
      </c>
    </row>
    <row r="342" spans="1:9" x14ac:dyDescent="0.25">
      <c r="A342" s="6">
        <v>39196</v>
      </c>
      <c r="B342" s="1">
        <v>58.3</v>
      </c>
      <c r="C342" s="1">
        <f t="shared" si="5"/>
        <v>57.654999999999994</v>
      </c>
      <c r="D342" s="1" t="str">
        <f>IF(表格5[[#This Row],[Close]]&gt;表格5[[#This Row],[10-Day Average]],"Buy",IF(表格5[[#This Row],[Close]]&lt;表格5[[#This Row],[10-Day Average]],"Sell",""))</f>
        <v>Buy</v>
      </c>
      <c r="E342" s="5">
        <f>IF(表格5[[#This Row],[Suggestion]]="Buy",E341-FLOOR(E341/表格5[[#This Row],[Close]],1)*表格5[[#This Row],[Close]],IF(表格5[[#This Row],[Suggestion]]="Sell",E341+F341*表格5[[#This Row],[Close]],E341))</f>
        <v>8.5999999999039574</v>
      </c>
      <c r="F342" s="1">
        <f>IF(表格5[[#This Row],[Suggestion]]="Buy",F341+FLOOR(E341/表格5[[#This Row],[Close]],1),IF(表格5[[#This Row],[Suggestion]]="Sell",0,F341))</f>
        <v>1937</v>
      </c>
      <c r="G342" s="9">
        <f>表格5[[#This Row],[Cash]]+表格5[[#This Row],[Stock Held]]*表格5[[#This Row],[Close]]</f>
        <v>112935.6999999999</v>
      </c>
      <c r="H342" s="7">
        <f>(表格5[[#This Row],[Close]]-$B$2)/$B$2</f>
        <v>0.29699666295884303</v>
      </c>
      <c r="I342" s="7">
        <f>(表格5[[#This Row],[Capital]]-$G$2)/$G$2</f>
        <v>0.12935699999999895</v>
      </c>
    </row>
    <row r="343" spans="1:9" x14ac:dyDescent="0.25">
      <c r="A343" s="6">
        <v>39197</v>
      </c>
      <c r="B343" s="1">
        <v>58.95</v>
      </c>
      <c r="C343" s="1">
        <f t="shared" si="5"/>
        <v>57.63000000000001</v>
      </c>
      <c r="D343" s="1" t="str">
        <f>IF(表格5[[#This Row],[Close]]&gt;表格5[[#This Row],[10-Day Average]],"Buy",IF(表格5[[#This Row],[Close]]&lt;表格5[[#This Row],[10-Day Average]],"Sell",""))</f>
        <v>Buy</v>
      </c>
      <c r="E343" s="5">
        <f>IF(表格5[[#This Row],[Suggestion]]="Buy",E342-FLOOR(E342/表格5[[#This Row],[Close]],1)*表格5[[#This Row],[Close]],IF(表格5[[#This Row],[Suggestion]]="Sell",E342+F342*表格5[[#This Row],[Close]],E342))</f>
        <v>8.5999999999039574</v>
      </c>
      <c r="F343" s="1">
        <f>IF(表格5[[#This Row],[Suggestion]]="Buy",F342+FLOOR(E342/表格5[[#This Row],[Close]],1),IF(表格5[[#This Row],[Suggestion]]="Sell",0,F342))</f>
        <v>1937</v>
      </c>
      <c r="G343" s="9">
        <f>表格5[[#This Row],[Cash]]+表格5[[#This Row],[Stock Held]]*表格5[[#This Row],[Close]]</f>
        <v>114194.74999999991</v>
      </c>
      <c r="H343" s="7">
        <f>(表格5[[#This Row],[Close]]-$B$2)/$B$2</f>
        <v>0.31145717463848721</v>
      </c>
      <c r="I343" s="7">
        <f>(表格5[[#This Row],[Capital]]-$G$2)/$G$2</f>
        <v>0.14194749999999912</v>
      </c>
    </row>
    <row r="344" spans="1:9" x14ac:dyDescent="0.25">
      <c r="A344" s="6">
        <v>39198</v>
      </c>
      <c r="B344" s="1">
        <v>58.9</v>
      </c>
      <c r="C344" s="1">
        <f t="shared" si="5"/>
        <v>57.739999999999995</v>
      </c>
      <c r="D344" s="1" t="str">
        <f>IF(表格5[[#This Row],[Close]]&gt;表格5[[#This Row],[10-Day Average]],"Buy",IF(表格5[[#This Row],[Close]]&lt;表格5[[#This Row],[10-Day Average]],"Sell",""))</f>
        <v>Buy</v>
      </c>
      <c r="E344" s="5">
        <f>IF(表格5[[#This Row],[Suggestion]]="Buy",E343-FLOOR(E343/表格5[[#This Row],[Close]],1)*表格5[[#This Row],[Close]],IF(表格5[[#This Row],[Suggestion]]="Sell",E343+F343*表格5[[#This Row],[Close]],E343))</f>
        <v>8.5999999999039574</v>
      </c>
      <c r="F344" s="1">
        <f>IF(表格5[[#This Row],[Suggestion]]="Buy",F343+FLOOR(E343/表格5[[#This Row],[Close]],1),IF(表格5[[#This Row],[Suggestion]]="Sell",0,F343))</f>
        <v>1937</v>
      </c>
      <c r="G344" s="9">
        <f>表格5[[#This Row],[Cash]]+表格5[[#This Row],[Stock Held]]*表格5[[#This Row],[Close]]</f>
        <v>114097.89999999991</v>
      </c>
      <c r="H344" s="7">
        <f>(表格5[[#This Row],[Close]]-$B$2)/$B$2</f>
        <v>0.3103448275862068</v>
      </c>
      <c r="I344" s="7">
        <f>(表格5[[#This Row],[Capital]]-$G$2)/$G$2</f>
        <v>0.14097899999999908</v>
      </c>
    </row>
    <row r="345" spans="1:9" x14ac:dyDescent="0.25">
      <c r="A345" s="6">
        <v>39199</v>
      </c>
      <c r="B345" s="1">
        <v>58.65</v>
      </c>
      <c r="C345" s="1">
        <f t="shared" si="5"/>
        <v>57.885000000000005</v>
      </c>
      <c r="D345" s="1" t="str">
        <f>IF(表格5[[#This Row],[Close]]&gt;表格5[[#This Row],[10-Day Average]],"Buy",IF(表格5[[#This Row],[Close]]&lt;表格5[[#This Row],[10-Day Average]],"Sell",""))</f>
        <v>Buy</v>
      </c>
      <c r="E345" s="5">
        <f>IF(表格5[[#This Row],[Suggestion]]="Buy",E344-FLOOR(E344/表格5[[#This Row],[Close]],1)*表格5[[#This Row],[Close]],IF(表格5[[#This Row],[Suggestion]]="Sell",E344+F344*表格5[[#This Row],[Close]],E344))</f>
        <v>8.5999999999039574</v>
      </c>
      <c r="F345" s="1">
        <f>IF(表格5[[#This Row],[Suggestion]]="Buy",F344+FLOOR(E344/表格5[[#This Row],[Close]],1),IF(表格5[[#This Row],[Suggestion]]="Sell",0,F344))</f>
        <v>1937</v>
      </c>
      <c r="G345" s="9">
        <f>表格5[[#This Row],[Cash]]+表格5[[#This Row],[Stock Held]]*表格5[[#This Row],[Close]]</f>
        <v>113613.64999999991</v>
      </c>
      <c r="H345" s="7">
        <f>(表格5[[#This Row],[Close]]-$B$2)/$B$2</f>
        <v>0.30478309232480522</v>
      </c>
      <c r="I345" s="7">
        <f>(表格5[[#This Row],[Capital]]-$G$2)/$G$2</f>
        <v>0.13613649999999908</v>
      </c>
    </row>
    <row r="346" spans="1:9" x14ac:dyDescent="0.25">
      <c r="A346" s="6">
        <v>39202</v>
      </c>
      <c r="B346" s="1">
        <v>57.35</v>
      </c>
      <c r="C346" s="1">
        <f t="shared" si="5"/>
        <v>57.81</v>
      </c>
      <c r="D346" s="1" t="str">
        <f>IF(表格5[[#This Row],[Close]]&gt;表格5[[#This Row],[10-Day Average]],"Buy",IF(表格5[[#This Row],[Close]]&lt;表格5[[#This Row],[10-Day Average]],"Sell",""))</f>
        <v>Sell</v>
      </c>
      <c r="E346" s="5">
        <f>IF(表格5[[#This Row],[Suggestion]]="Buy",E345-FLOOR(E345/表格5[[#This Row],[Close]],1)*表格5[[#This Row],[Close]],IF(表格5[[#This Row],[Suggestion]]="Sell",E345+F345*表格5[[#This Row],[Close]],E345))</f>
        <v>111095.5499999999</v>
      </c>
      <c r="F346" s="1">
        <f>IF(表格5[[#This Row],[Suggestion]]="Buy",F345+FLOOR(E345/表格5[[#This Row],[Close]],1),IF(表格5[[#This Row],[Suggestion]]="Sell",0,F345))</f>
        <v>0</v>
      </c>
      <c r="G346" s="9">
        <f>表格5[[#This Row],[Cash]]+表格5[[#This Row],[Stock Held]]*表格5[[#This Row],[Close]]</f>
        <v>111095.5499999999</v>
      </c>
      <c r="H346" s="7">
        <f>(表格5[[#This Row],[Close]]-$B$2)/$B$2</f>
        <v>0.27586206896551718</v>
      </c>
      <c r="I346" s="7">
        <f>(表格5[[#This Row],[Capital]]-$G$2)/$G$2</f>
        <v>0.11095549999999901</v>
      </c>
    </row>
    <row r="347" spans="1:9" x14ac:dyDescent="0.25">
      <c r="A347" s="6">
        <v>39203</v>
      </c>
      <c r="B347" s="1">
        <v>57.35</v>
      </c>
      <c r="C347" s="1">
        <f t="shared" si="5"/>
        <v>57.8</v>
      </c>
      <c r="D347" s="1" t="str">
        <f>IF(表格5[[#This Row],[Close]]&gt;表格5[[#This Row],[10-Day Average]],"Buy",IF(表格5[[#This Row],[Close]]&lt;表格5[[#This Row],[10-Day Average]],"Sell",""))</f>
        <v>Sell</v>
      </c>
      <c r="E347" s="5">
        <f>IF(表格5[[#This Row],[Suggestion]]="Buy",E346-FLOOR(E346/表格5[[#This Row],[Close]],1)*表格5[[#This Row],[Close]],IF(表格5[[#This Row],[Suggestion]]="Sell",E346+F346*表格5[[#This Row],[Close]],E346))</f>
        <v>111095.5499999999</v>
      </c>
      <c r="F347" s="1">
        <f>IF(表格5[[#This Row],[Suggestion]]="Buy",F346+FLOOR(E346/表格5[[#This Row],[Close]],1),IF(表格5[[#This Row],[Suggestion]]="Sell",0,F346))</f>
        <v>0</v>
      </c>
      <c r="G347" s="9">
        <f>表格5[[#This Row],[Cash]]+表格5[[#This Row],[Stock Held]]*表格5[[#This Row],[Close]]</f>
        <v>111095.5499999999</v>
      </c>
      <c r="H347" s="7">
        <f>(表格5[[#This Row],[Close]]-$B$2)/$B$2</f>
        <v>0.27586206896551718</v>
      </c>
      <c r="I347" s="7">
        <f>(表格5[[#This Row],[Capital]]-$G$2)/$G$2</f>
        <v>0.11095549999999901</v>
      </c>
    </row>
    <row r="348" spans="1:9" x14ac:dyDescent="0.25">
      <c r="A348" s="6">
        <v>39204</v>
      </c>
      <c r="B348" s="1">
        <v>58.55</v>
      </c>
      <c r="C348" s="1">
        <f t="shared" si="5"/>
        <v>57.889999999999986</v>
      </c>
      <c r="D348" s="1" t="str">
        <f>IF(表格5[[#This Row],[Close]]&gt;表格5[[#This Row],[10-Day Average]],"Buy",IF(表格5[[#This Row],[Close]]&lt;表格5[[#This Row],[10-Day Average]],"Sell",""))</f>
        <v>Buy</v>
      </c>
      <c r="E348" s="5">
        <f>IF(表格5[[#This Row],[Suggestion]]="Buy",E347-FLOOR(E347/表格5[[#This Row],[Close]],1)*表格5[[#This Row],[Close]],IF(表格5[[#This Row],[Suggestion]]="Sell",E347+F347*表格5[[#This Row],[Close]],E347))</f>
        <v>26.199999999909778</v>
      </c>
      <c r="F348" s="1">
        <f>IF(表格5[[#This Row],[Suggestion]]="Buy",F347+FLOOR(E347/表格5[[#This Row],[Close]],1),IF(表格5[[#This Row],[Suggestion]]="Sell",0,F347))</f>
        <v>1897</v>
      </c>
      <c r="G348" s="9">
        <f>表格5[[#This Row],[Cash]]+表格5[[#This Row],[Stock Held]]*表格5[[#This Row],[Close]]</f>
        <v>111095.5499999999</v>
      </c>
      <c r="H348" s="7">
        <f>(表格5[[#This Row],[Close]]-$B$2)/$B$2</f>
        <v>0.30255839822024455</v>
      </c>
      <c r="I348" s="7">
        <f>(表格5[[#This Row],[Capital]]-$G$2)/$G$2</f>
        <v>0.11095549999999901</v>
      </c>
    </row>
    <row r="349" spans="1:9" x14ac:dyDescent="0.25">
      <c r="A349" s="6">
        <v>39205</v>
      </c>
      <c r="B349" s="1">
        <v>59.05</v>
      </c>
      <c r="C349" s="1">
        <f t="shared" si="5"/>
        <v>58.184999999999988</v>
      </c>
      <c r="D349" s="1" t="str">
        <f>IF(表格5[[#This Row],[Close]]&gt;表格5[[#This Row],[10-Day Average]],"Buy",IF(表格5[[#This Row],[Close]]&lt;表格5[[#This Row],[10-Day Average]],"Sell",""))</f>
        <v>Buy</v>
      </c>
      <c r="E349" s="5">
        <f>IF(表格5[[#This Row],[Suggestion]]="Buy",E348-FLOOR(E348/表格5[[#This Row],[Close]],1)*表格5[[#This Row],[Close]],IF(表格5[[#This Row],[Suggestion]]="Sell",E348+F348*表格5[[#This Row],[Close]],E348))</f>
        <v>26.199999999909778</v>
      </c>
      <c r="F349" s="1">
        <f>IF(表格5[[#This Row],[Suggestion]]="Buy",F348+FLOOR(E348/表格5[[#This Row],[Close]],1),IF(表格5[[#This Row],[Suggestion]]="Sell",0,F348))</f>
        <v>1897</v>
      </c>
      <c r="G349" s="9">
        <f>表格5[[#This Row],[Cash]]+表格5[[#This Row],[Stock Held]]*表格5[[#This Row],[Close]]</f>
        <v>112044.0499999999</v>
      </c>
      <c r="H349" s="7">
        <f>(表格5[[#This Row],[Close]]-$B$2)/$B$2</f>
        <v>0.31368186874304771</v>
      </c>
      <c r="I349" s="7">
        <f>(表格5[[#This Row],[Capital]]-$G$2)/$G$2</f>
        <v>0.12044049999999901</v>
      </c>
    </row>
    <row r="350" spans="1:9" x14ac:dyDescent="0.25">
      <c r="A350" s="6">
        <v>39206</v>
      </c>
      <c r="B350" s="1">
        <v>58.45</v>
      </c>
      <c r="C350" s="1">
        <f t="shared" si="5"/>
        <v>58.340000000000011</v>
      </c>
      <c r="D350" s="1" t="str">
        <f>IF(表格5[[#This Row],[Close]]&gt;表格5[[#This Row],[10-Day Average]],"Buy",IF(表格5[[#This Row],[Close]]&lt;表格5[[#This Row],[10-Day Average]],"Sell",""))</f>
        <v>Buy</v>
      </c>
      <c r="E350" s="5">
        <f>IF(表格5[[#This Row],[Suggestion]]="Buy",E349-FLOOR(E349/表格5[[#This Row],[Close]],1)*表格5[[#This Row],[Close]],IF(表格5[[#This Row],[Suggestion]]="Sell",E349+F349*表格5[[#This Row],[Close]],E349))</f>
        <v>26.199999999909778</v>
      </c>
      <c r="F350" s="1">
        <f>IF(表格5[[#This Row],[Suggestion]]="Buy",F349+FLOOR(E349/表格5[[#This Row],[Close]],1),IF(表格5[[#This Row],[Suggestion]]="Sell",0,F349))</f>
        <v>1897</v>
      </c>
      <c r="G350" s="9">
        <f>表格5[[#This Row],[Cash]]+表格5[[#This Row],[Stock Held]]*表格5[[#This Row],[Close]]</f>
        <v>110905.84999999992</v>
      </c>
      <c r="H350" s="7">
        <f>(表格5[[#This Row],[Close]]-$B$2)/$B$2</f>
        <v>0.30033370411568405</v>
      </c>
      <c r="I350" s="7">
        <f>(表格5[[#This Row],[Capital]]-$G$2)/$G$2</f>
        <v>0.10905849999999918</v>
      </c>
    </row>
    <row r="351" spans="1:9" x14ac:dyDescent="0.25">
      <c r="A351" s="6">
        <v>39209</v>
      </c>
      <c r="B351" s="1">
        <v>58.1</v>
      </c>
      <c r="C351" s="1">
        <f t="shared" si="5"/>
        <v>58.365000000000009</v>
      </c>
      <c r="D351" s="1" t="str">
        <f>IF(表格5[[#This Row],[Close]]&gt;表格5[[#This Row],[10-Day Average]],"Buy",IF(表格5[[#This Row],[Close]]&lt;表格5[[#This Row],[10-Day Average]],"Sell",""))</f>
        <v>Sell</v>
      </c>
      <c r="E351" s="5">
        <f>IF(表格5[[#This Row],[Suggestion]]="Buy",E350-FLOOR(E350/表格5[[#This Row],[Close]],1)*表格5[[#This Row],[Close]],IF(表格5[[#This Row],[Suggestion]]="Sell",E350+F350*表格5[[#This Row],[Close]],E350))</f>
        <v>110241.89999999991</v>
      </c>
      <c r="F351" s="1">
        <f>IF(表格5[[#This Row],[Suggestion]]="Buy",F350+FLOOR(E350/表格5[[#This Row],[Close]],1),IF(表格5[[#This Row],[Suggestion]]="Sell",0,F350))</f>
        <v>0</v>
      </c>
      <c r="G351" s="9">
        <f>表格5[[#This Row],[Cash]]+表格5[[#This Row],[Stock Held]]*表格5[[#This Row],[Close]]</f>
        <v>110241.89999999991</v>
      </c>
      <c r="H351" s="7">
        <f>(表格5[[#This Row],[Close]]-$B$2)/$B$2</f>
        <v>0.29254727474972186</v>
      </c>
      <c r="I351" s="7">
        <f>(表格5[[#This Row],[Capital]]-$G$2)/$G$2</f>
        <v>0.10241899999999907</v>
      </c>
    </row>
    <row r="352" spans="1:9" x14ac:dyDescent="0.25">
      <c r="A352" s="6">
        <v>39210</v>
      </c>
      <c r="B352" s="1">
        <v>57.25</v>
      </c>
      <c r="C352" s="1">
        <f t="shared" si="5"/>
        <v>58.260000000000005</v>
      </c>
      <c r="D352" s="1" t="str">
        <f>IF(表格5[[#This Row],[Close]]&gt;表格5[[#This Row],[10-Day Average]],"Buy",IF(表格5[[#This Row],[Close]]&lt;表格5[[#This Row],[10-Day Average]],"Sell",""))</f>
        <v>Sell</v>
      </c>
      <c r="E352" s="5">
        <f>IF(表格5[[#This Row],[Suggestion]]="Buy",E351-FLOOR(E351/表格5[[#This Row],[Close]],1)*表格5[[#This Row],[Close]],IF(表格5[[#This Row],[Suggestion]]="Sell",E351+F351*表格5[[#This Row],[Close]],E351))</f>
        <v>110241.89999999991</v>
      </c>
      <c r="F352" s="1">
        <f>IF(表格5[[#This Row],[Suggestion]]="Buy",F351+FLOOR(E351/表格5[[#This Row],[Close]],1),IF(表格5[[#This Row],[Suggestion]]="Sell",0,F351))</f>
        <v>0</v>
      </c>
      <c r="G352" s="9">
        <f>表格5[[#This Row],[Cash]]+表格5[[#This Row],[Stock Held]]*表格5[[#This Row],[Close]]</f>
        <v>110241.89999999991</v>
      </c>
      <c r="H352" s="7">
        <f>(表格5[[#This Row],[Close]]-$B$2)/$B$2</f>
        <v>0.27363737486095652</v>
      </c>
      <c r="I352" s="7">
        <f>(表格5[[#This Row],[Capital]]-$G$2)/$G$2</f>
        <v>0.10241899999999907</v>
      </c>
    </row>
    <row r="353" spans="1:9" x14ac:dyDescent="0.25">
      <c r="A353" s="6">
        <v>39211</v>
      </c>
      <c r="B353" s="1">
        <v>58</v>
      </c>
      <c r="C353" s="1">
        <f t="shared" si="5"/>
        <v>58.165000000000006</v>
      </c>
      <c r="D353" s="1" t="str">
        <f>IF(表格5[[#This Row],[Close]]&gt;表格5[[#This Row],[10-Day Average]],"Buy",IF(表格5[[#This Row],[Close]]&lt;表格5[[#This Row],[10-Day Average]],"Sell",""))</f>
        <v>Sell</v>
      </c>
      <c r="E353" s="5">
        <f>IF(表格5[[#This Row],[Suggestion]]="Buy",E352-FLOOR(E352/表格5[[#This Row],[Close]],1)*表格5[[#This Row],[Close]],IF(表格5[[#This Row],[Suggestion]]="Sell",E352+F352*表格5[[#This Row],[Close]],E352))</f>
        <v>110241.89999999991</v>
      </c>
      <c r="F353" s="1">
        <f>IF(表格5[[#This Row],[Suggestion]]="Buy",F352+FLOOR(E352/表格5[[#This Row],[Close]],1),IF(表格5[[#This Row],[Suggestion]]="Sell",0,F352))</f>
        <v>0</v>
      </c>
      <c r="G353" s="9">
        <f>表格5[[#This Row],[Cash]]+表格5[[#This Row],[Stock Held]]*表格5[[#This Row],[Close]]</f>
        <v>110241.89999999991</v>
      </c>
      <c r="H353" s="7">
        <f>(表格5[[#This Row],[Close]]-$B$2)/$B$2</f>
        <v>0.2903225806451612</v>
      </c>
      <c r="I353" s="7">
        <f>(表格5[[#This Row],[Capital]]-$G$2)/$G$2</f>
        <v>0.10241899999999907</v>
      </c>
    </row>
    <row r="354" spans="1:9" x14ac:dyDescent="0.25">
      <c r="A354" s="6">
        <v>39212</v>
      </c>
      <c r="B354" s="1">
        <v>57.45</v>
      </c>
      <c r="C354" s="1">
        <f t="shared" si="5"/>
        <v>58.02</v>
      </c>
      <c r="D354" s="1" t="str">
        <f>IF(表格5[[#This Row],[Close]]&gt;表格5[[#This Row],[10-Day Average]],"Buy",IF(表格5[[#This Row],[Close]]&lt;表格5[[#This Row],[10-Day Average]],"Sell",""))</f>
        <v>Sell</v>
      </c>
      <c r="E354" s="5">
        <f>IF(表格5[[#This Row],[Suggestion]]="Buy",E353-FLOOR(E353/表格5[[#This Row],[Close]],1)*表格5[[#This Row],[Close]],IF(表格5[[#This Row],[Suggestion]]="Sell",E353+F353*表格5[[#This Row],[Close]],E353))</f>
        <v>110241.89999999991</v>
      </c>
      <c r="F354" s="1">
        <f>IF(表格5[[#This Row],[Suggestion]]="Buy",F353+FLOOR(E353/表格5[[#This Row],[Close]],1),IF(表格5[[#This Row],[Suggestion]]="Sell",0,F353))</f>
        <v>0</v>
      </c>
      <c r="G354" s="9">
        <f>表格5[[#This Row],[Cash]]+表格5[[#This Row],[Stock Held]]*表格5[[#This Row],[Close]]</f>
        <v>110241.89999999991</v>
      </c>
      <c r="H354" s="7">
        <f>(表格5[[#This Row],[Close]]-$B$2)/$B$2</f>
        <v>0.27808676307007785</v>
      </c>
      <c r="I354" s="7">
        <f>(表格5[[#This Row],[Capital]]-$G$2)/$G$2</f>
        <v>0.10241899999999907</v>
      </c>
    </row>
    <row r="355" spans="1:9" x14ac:dyDescent="0.25">
      <c r="A355" s="6">
        <v>39213</v>
      </c>
      <c r="B355" s="1">
        <v>57.15</v>
      </c>
      <c r="C355" s="1">
        <f t="shared" si="5"/>
        <v>57.870000000000005</v>
      </c>
      <c r="D355" s="1" t="str">
        <f>IF(表格5[[#This Row],[Close]]&gt;表格5[[#This Row],[10-Day Average]],"Buy",IF(表格5[[#This Row],[Close]]&lt;表格5[[#This Row],[10-Day Average]],"Sell",""))</f>
        <v>Sell</v>
      </c>
      <c r="E355" s="5">
        <f>IF(表格5[[#This Row],[Suggestion]]="Buy",E354-FLOOR(E354/表格5[[#This Row],[Close]],1)*表格5[[#This Row],[Close]],IF(表格5[[#This Row],[Suggestion]]="Sell",E354+F354*表格5[[#This Row],[Close]],E354))</f>
        <v>110241.89999999991</v>
      </c>
      <c r="F355" s="1">
        <f>IF(表格5[[#This Row],[Suggestion]]="Buy",F354+FLOOR(E354/表格5[[#This Row],[Close]],1),IF(表格5[[#This Row],[Suggestion]]="Sell",0,F354))</f>
        <v>0</v>
      </c>
      <c r="G355" s="9">
        <f>表格5[[#This Row],[Cash]]+表格5[[#This Row],[Stock Held]]*表格5[[#This Row],[Close]]</f>
        <v>110241.89999999991</v>
      </c>
      <c r="H355" s="7">
        <f>(表格5[[#This Row],[Close]]-$B$2)/$B$2</f>
        <v>0.27141268075639591</v>
      </c>
      <c r="I355" s="7">
        <f>(表格5[[#This Row],[Capital]]-$G$2)/$G$2</f>
        <v>0.10241899999999907</v>
      </c>
    </row>
    <row r="356" spans="1:9" x14ac:dyDescent="0.25">
      <c r="A356" s="6">
        <v>39216</v>
      </c>
      <c r="B356" s="1">
        <v>56.85</v>
      </c>
      <c r="C356" s="1">
        <f t="shared" si="5"/>
        <v>57.820000000000007</v>
      </c>
      <c r="D356" s="1" t="str">
        <f>IF(表格5[[#This Row],[Close]]&gt;表格5[[#This Row],[10-Day Average]],"Buy",IF(表格5[[#This Row],[Close]]&lt;表格5[[#This Row],[10-Day Average]],"Sell",""))</f>
        <v>Sell</v>
      </c>
      <c r="E356" s="5">
        <f>IF(表格5[[#This Row],[Suggestion]]="Buy",E355-FLOOR(E355/表格5[[#This Row],[Close]],1)*表格5[[#This Row],[Close]],IF(表格5[[#This Row],[Suggestion]]="Sell",E355+F355*表格5[[#This Row],[Close]],E355))</f>
        <v>110241.89999999991</v>
      </c>
      <c r="F356" s="1">
        <f>IF(表格5[[#This Row],[Suggestion]]="Buy",F355+FLOOR(E355/表格5[[#This Row],[Close]],1),IF(表格5[[#This Row],[Suggestion]]="Sell",0,F355))</f>
        <v>0</v>
      </c>
      <c r="G356" s="9">
        <f>表格5[[#This Row],[Cash]]+表格5[[#This Row],[Stock Held]]*表格5[[#This Row],[Close]]</f>
        <v>110241.89999999991</v>
      </c>
      <c r="H356" s="7">
        <f>(表格5[[#This Row],[Close]]-$B$2)/$B$2</f>
        <v>0.26473859844271408</v>
      </c>
      <c r="I356" s="7">
        <f>(表格5[[#This Row],[Capital]]-$G$2)/$G$2</f>
        <v>0.10241899999999907</v>
      </c>
    </row>
    <row r="357" spans="1:9" x14ac:dyDescent="0.25">
      <c r="A357" s="6">
        <v>39217</v>
      </c>
      <c r="B357" s="1">
        <v>57.2</v>
      </c>
      <c r="C357" s="1">
        <f t="shared" si="5"/>
        <v>57.804999999999993</v>
      </c>
      <c r="D357" s="1" t="str">
        <f>IF(表格5[[#This Row],[Close]]&gt;表格5[[#This Row],[10-Day Average]],"Buy",IF(表格5[[#This Row],[Close]]&lt;表格5[[#This Row],[10-Day Average]],"Sell",""))</f>
        <v>Sell</v>
      </c>
      <c r="E357" s="5">
        <f>IF(表格5[[#This Row],[Suggestion]]="Buy",E356-FLOOR(E356/表格5[[#This Row],[Close]],1)*表格5[[#This Row],[Close]],IF(表格5[[#This Row],[Suggestion]]="Sell",E356+F356*表格5[[#This Row],[Close]],E356))</f>
        <v>110241.89999999991</v>
      </c>
      <c r="F357" s="1">
        <f>IF(表格5[[#This Row],[Suggestion]]="Buy",F356+FLOOR(E356/表格5[[#This Row],[Close]],1),IF(表格5[[#This Row],[Suggestion]]="Sell",0,F356))</f>
        <v>0</v>
      </c>
      <c r="G357" s="9">
        <f>表格5[[#This Row],[Cash]]+表格5[[#This Row],[Stock Held]]*表格5[[#This Row],[Close]]</f>
        <v>110241.89999999991</v>
      </c>
      <c r="H357" s="7">
        <f>(表格5[[#This Row],[Close]]-$B$2)/$B$2</f>
        <v>0.27252502780867627</v>
      </c>
      <c r="I357" s="7">
        <f>(表格5[[#This Row],[Capital]]-$G$2)/$G$2</f>
        <v>0.10241899999999907</v>
      </c>
    </row>
    <row r="358" spans="1:9" x14ac:dyDescent="0.25">
      <c r="A358" s="6">
        <v>39218</v>
      </c>
      <c r="B358" s="1">
        <v>56.9</v>
      </c>
      <c r="C358" s="1">
        <f t="shared" si="5"/>
        <v>57.64</v>
      </c>
      <c r="D358" s="1" t="str">
        <f>IF(表格5[[#This Row],[Close]]&gt;表格5[[#This Row],[10-Day Average]],"Buy",IF(表格5[[#This Row],[Close]]&lt;表格5[[#This Row],[10-Day Average]],"Sell",""))</f>
        <v>Sell</v>
      </c>
      <c r="E358" s="5">
        <f>IF(表格5[[#This Row],[Suggestion]]="Buy",E357-FLOOR(E357/表格5[[#This Row],[Close]],1)*表格5[[#This Row],[Close]],IF(表格5[[#This Row],[Suggestion]]="Sell",E357+F357*表格5[[#This Row],[Close]],E357))</f>
        <v>110241.89999999991</v>
      </c>
      <c r="F358" s="1">
        <f>IF(表格5[[#This Row],[Suggestion]]="Buy",F357+FLOOR(E357/表格5[[#This Row],[Close]],1),IF(表格5[[#This Row],[Suggestion]]="Sell",0,F357))</f>
        <v>0</v>
      </c>
      <c r="G358" s="9">
        <f>表格5[[#This Row],[Cash]]+表格5[[#This Row],[Stock Held]]*表格5[[#This Row],[Close]]</f>
        <v>110241.89999999991</v>
      </c>
      <c r="H358" s="7">
        <f>(表格5[[#This Row],[Close]]-$B$2)/$B$2</f>
        <v>0.26585094549499433</v>
      </c>
      <c r="I358" s="7">
        <f>(表格5[[#This Row],[Capital]]-$G$2)/$G$2</f>
        <v>0.10241899999999907</v>
      </c>
    </row>
    <row r="359" spans="1:9" x14ac:dyDescent="0.25">
      <c r="A359" s="6">
        <v>39219</v>
      </c>
      <c r="B359" s="1">
        <v>57.1</v>
      </c>
      <c r="C359" s="1">
        <f t="shared" si="5"/>
        <v>57.445000000000007</v>
      </c>
      <c r="D359" s="1" t="str">
        <f>IF(表格5[[#This Row],[Close]]&gt;表格5[[#This Row],[10-Day Average]],"Buy",IF(表格5[[#This Row],[Close]]&lt;表格5[[#This Row],[10-Day Average]],"Sell",""))</f>
        <v>Sell</v>
      </c>
      <c r="E359" s="5">
        <f>IF(表格5[[#This Row],[Suggestion]]="Buy",E358-FLOOR(E358/表格5[[#This Row],[Close]],1)*表格5[[#This Row],[Close]],IF(表格5[[#This Row],[Suggestion]]="Sell",E358+F358*表格5[[#This Row],[Close]],E358))</f>
        <v>110241.89999999991</v>
      </c>
      <c r="F359" s="1">
        <f>IF(表格5[[#This Row],[Suggestion]]="Buy",F358+FLOOR(E358/表格5[[#This Row],[Close]],1),IF(表格5[[#This Row],[Suggestion]]="Sell",0,F358))</f>
        <v>0</v>
      </c>
      <c r="G359" s="9">
        <f>表格5[[#This Row],[Cash]]+表格5[[#This Row],[Stock Held]]*表格5[[#This Row],[Close]]</f>
        <v>110241.89999999991</v>
      </c>
      <c r="H359" s="7">
        <f>(表格5[[#This Row],[Close]]-$B$2)/$B$2</f>
        <v>0.27030033370411566</v>
      </c>
      <c r="I359" s="7">
        <f>(表格5[[#This Row],[Capital]]-$G$2)/$G$2</f>
        <v>0.10241899999999907</v>
      </c>
    </row>
    <row r="360" spans="1:9" x14ac:dyDescent="0.25">
      <c r="A360" s="6">
        <v>39220</v>
      </c>
      <c r="B360" s="1">
        <v>56.8</v>
      </c>
      <c r="C360" s="1">
        <f t="shared" si="5"/>
        <v>57.279999999999994</v>
      </c>
      <c r="D360" s="1" t="str">
        <f>IF(表格5[[#This Row],[Close]]&gt;表格5[[#This Row],[10-Day Average]],"Buy",IF(表格5[[#This Row],[Close]]&lt;表格5[[#This Row],[10-Day Average]],"Sell",""))</f>
        <v>Sell</v>
      </c>
      <c r="E360" s="5">
        <f>IF(表格5[[#This Row],[Suggestion]]="Buy",E359-FLOOR(E359/表格5[[#This Row],[Close]],1)*表格5[[#This Row],[Close]],IF(表格5[[#This Row],[Suggestion]]="Sell",E359+F359*表格5[[#This Row],[Close]],E359))</f>
        <v>110241.89999999991</v>
      </c>
      <c r="F360" s="1">
        <f>IF(表格5[[#This Row],[Suggestion]]="Buy",F359+FLOOR(E359/表格5[[#This Row],[Close]],1),IF(表格5[[#This Row],[Suggestion]]="Sell",0,F359))</f>
        <v>0</v>
      </c>
      <c r="G360" s="9">
        <f>表格5[[#This Row],[Cash]]+表格5[[#This Row],[Stock Held]]*表格5[[#This Row],[Close]]</f>
        <v>110241.89999999991</v>
      </c>
      <c r="H360" s="7">
        <f>(表格5[[#This Row],[Close]]-$B$2)/$B$2</f>
        <v>0.26362625139043366</v>
      </c>
      <c r="I360" s="7">
        <f>(表格5[[#This Row],[Capital]]-$G$2)/$G$2</f>
        <v>0.10241899999999907</v>
      </c>
    </row>
    <row r="361" spans="1:9" x14ac:dyDescent="0.25">
      <c r="A361" s="6">
        <v>39223</v>
      </c>
      <c r="B361" s="1">
        <v>56.4</v>
      </c>
      <c r="C361" s="1">
        <f t="shared" si="5"/>
        <v>57.109999999999992</v>
      </c>
      <c r="D361" s="1" t="str">
        <f>IF(表格5[[#This Row],[Close]]&gt;表格5[[#This Row],[10-Day Average]],"Buy",IF(表格5[[#This Row],[Close]]&lt;表格5[[#This Row],[10-Day Average]],"Sell",""))</f>
        <v>Sell</v>
      </c>
      <c r="E361" s="5">
        <f>IF(表格5[[#This Row],[Suggestion]]="Buy",E360-FLOOR(E360/表格5[[#This Row],[Close]],1)*表格5[[#This Row],[Close]],IF(表格5[[#This Row],[Suggestion]]="Sell",E360+F360*表格5[[#This Row],[Close]],E360))</f>
        <v>110241.89999999991</v>
      </c>
      <c r="F361" s="1">
        <f>IF(表格5[[#This Row],[Suggestion]]="Buy",F360+FLOOR(E360/表格5[[#This Row],[Close]],1),IF(表格5[[#This Row],[Suggestion]]="Sell",0,F360))</f>
        <v>0</v>
      </c>
      <c r="G361" s="9">
        <f>表格5[[#This Row],[Cash]]+表格5[[#This Row],[Stock Held]]*表格5[[#This Row],[Close]]</f>
        <v>110241.89999999991</v>
      </c>
      <c r="H361" s="7">
        <f>(表格5[[#This Row],[Close]]-$B$2)/$B$2</f>
        <v>0.25472747497219123</v>
      </c>
      <c r="I361" s="7">
        <f>(表格5[[#This Row],[Capital]]-$G$2)/$G$2</f>
        <v>0.10241899999999907</v>
      </c>
    </row>
    <row r="362" spans="1:9" x14ac:dyDescent="0.25">
      <c r="A362" s="6">
        <v>39224</v>
      </c>
      <c r="B362" s="1">
        <v>55.45</v>
      </c>
      <c r="C362" s="1">
        <f t="shared" si="5"/>
        <v>56.930000000000007</v>
      </c>
      <c r="D362" s="1" t="str">
        <f>IF(表格5[[#This Row],[Close]]&gt;表格5[[#This Row],[10-Day Average]],"Buy",IF(表格5[[#This Row],[Close]]&lt;表格5[[#This Row],[10-Day Average]],"Sell",""))</f>
        <v>Sell</v>
      </c>
      <c r="E362" s="5">
        <f>IF(表格5[[#This Row],[Suggestion]]="Buy",E361-FLOOR(E361/表格5[[#This Row],[Close]],1)*表格5[[#This Row],[Close]],IF(表格5[[#This Row],[Suggestion]]="Sell",E361+F361*表格5[[#This Row],[Close]],E361))</f>
        <v>110241.89999999991</v>
      </c>
      <c r="F362" s="1">
        <f>IF(表格5[[#This Row],[Suggestion]]="Buy",F361+FLOOR(E361/表格5[[#This Row],[Close]],1),IF(表格5[[#This Row],[Suggestion]]="Sell",0,F361))</f>
        <v>0</v>
      </c>
      <c r="G362" s="9">
        <f>表格5[[#This Row],[Cash]]+表格5[[#This Row],[Stock Held]]*表格5[[#This Row],[Close]]</f>
        <v>110241.89999999991</v>
      </c>
      <c r="H362" s="7">
        <f>(表格5[[#This Row],[Close]]-$B$2)/$B$2</f>
        <v>0.23359288097886538</v>
      </c>
      <c r="I362" s="7">
        <f>(表格5[[#This Row],[Capital]]-$G$2)/$G$2</f>
        <v>0.10241899999999907</v>
      </c>
    </row>
    <row r="363" spans="1:9" x14ac:dyDescent="0.25">
      <c r="A363" s="6">
        <v>39225</v>
      </c>
      <c r="B363" s="1">
        <v>55.05</v>
      </c>
      <c r="C363" s="1">
        <f t="shared" si="5"/>
        <v>56.634999999999991</v>
      </c>
      <c r="D363" s="1" t="str">
        <f>IF(表格5[[#This Row],[Close]]&gt;表格5[[#This Row],[10-Day Average]],"Buy",IF(表格5[[#This Row],[Close]]&lt;表格5[[#This Row],[10-Day Average]],"Sell",""))</f>
        <v>Sell</v>
      </c>
      <c r="E363" s="5">
        <f>IF(表格5[[#This Row],[Suggestion]]="Buy",E362-FLOOR(E362/表格5[[#This Row],[Close]],1)*表格5[[#This Row],[Close]],IF(表格5[[#This Row],[Suggestion]]="Sell",E362+F362*表格5[[#This Row],[Close]],E362))</f>
        <v>110241.89999999991</v>
      </c>
      <c r="F363" s="1">
        <f>IF(表格5[[#This Row],[Suggestion]]="Buy",F362+FLOOR(E362/表格5[[#This Row],[Close]],1),IF(表格5[[#This Row],[Suggestion]]="Sell",0,F362))</f>
        <v>0</v>
      </c>
      <c r="G363" s="9">
        <f>表格5[[#This Row],[Cash]]+表格5[[#This Row],[Stock Held]]*表格5[[#This Row],[Close]]</f>
        <v>110241.89999999991</v>
      </c>
      <c r="H363" s="7">
        <f>(表格5[[#This Row],[Close]]-$B$2)/$B$2</f>
        <v>0.22469410456062278</v>
      </c>
      <c r="I363" s="7">
        <f>(表格5[[#This Row],[Capital]]-$G$2)/$G$2</f>
        <v>0.10241899999999907</v>
      </c>
    </row>
    <row r="364" spans="1:9" x14ac:dyDescent="0.25">
      <c r="A364" s="6">
        <v>39226</v>
      </c>
      <c r="B364" s="1">
        <v>55.05</v>
      </c>
      <c r="C364" s="1">
        <f t="shared" si="5"/>
        <v>56.394999999999996</v>
      </c>
      <c r="D364" s="1" t="str">
        <f>IF(表格5[[#This Row],[Close]]&gt;表格5[[#This Row],[10-Day Average]],"Buy",IF(表格5[[#This Row],[Close]]&lt;表格5[[#This Row],[10-Day Average]],"Sell",""))</f>
        <v>Sell</v>
      </c>
      <c r="E364" s="5">
        <f>IF(表格5[[#This Row],[Suggestion]]="Buy",E363-FLOOR(E363/表格5[[#This Row],[Close]],1)*表格5[[#This Row],[Close]],IF(表格5[[#This Row],[Suggestion]]="Sell",E363+F363*表格5[[#This Row],[Close]],E363))</f>
        <v>110241.89999999991</v>
      </c>
      <c r="F364" s="1">
        <f>IF(表格5[[#This Row],[Suggestion]]="Buy",F363+FLOOR(E363/表格5[[#This Row],[Close]],1),IF(表格5[[#This Row],[Suggestion]]="Sell",0,F363))</f>
        <v>0</v>
      </c>
      <c r="G364" s="9">
        <f>表格5[[#This Row],[Cash]]+表格5[[#This Row],[Stock Held]]*表格5[[#This Row],[Close]]</f>
        <v>110241.89999999991</v>
      </c>
      <c r="H364" s="7">
        <f>(表格5[[#This Row],[Close]]-$B$2)/$B$2</f>
        <v>0.22469410456062278</v>
      </c>
      <c r="I364" s="7">
        <f>(表格5[[#This Row],[Capital]]-$G$2)/$G$2</f>
        <v>0.10241899999999907</v>
      </c>
    </row>
    <row r="365" spans="1:9" x14ac:dyDescent="0.25">
      <c r="A365" s="6">
        <v>39227</v>
      </c>
      <c r="B365" s="1">
        <v>54.55</v>
      </c>
      <c r="C365" s="1">
        <f t="shared" si="5"/>
        <v>56.135000000000005</v>
      </c>
      <c r="D365" s="1" t="str">
        <f>IF(表格5[[#This Row],[Close]]&gt;表格5[[#This Row],[10-Day Average]],"Buy",IF(表格5[[#This Row],[Close]]&lt;表格5[[#This Row],[10-Day Average]],"Sell",""))</f>
        <v>Sell</v>
      </c>
      <c r="E365" s="5">
        <f>IF(表格5[[#This Row],[Suggestion]]="Buy",E364-FLOOR(E364/表格5[[#This Row],[Close]],1)*表格5[[#This Row],[Close]],IF(表格5[[#This Row],[Suggestion]]="Sell",E364+F364*表格5[[#This Row],[Close]],E364))</f>
        <v>110241.89999999991</v>
      </c>
      <c r="F365" s="1">
        <f>IF(表格5[[#This Row],[Suggestion]]="Buy",F364+FLOOR(E364/表格5[[#This Row],[Close]],1),IF(表格5[[#This Row],[Suggestion]]="Sell",0,F364))</f>
        <v>0</v>
      </c>
      <c r="G365" s="9">
        <f>表格5[[#This Row],[Cash]]+表格5[[#This Row],[Stock Held]]*表格5[[#This Row],[Close]]</f>
        <v>110241.89999999991</v>
      </c>
      <c r="H365" s="7">
        <f>(表格5[[#This Row],[Close]]-$B$2)/$B$2</f>
        <v>0.21357063403781967</v>
      </c>
      <c r="I365" s="7">
        <f>(表格5[[#This Row],[Capital]]-$G$2)/$G$2</f>
        <v>0.10241899999999907</v>
      </c>
    </row>
    <row r="366" spans="1:9" x14ac:dyDescent="0.25">
      <c r="A366" s="6">
        <v>39230</v>
      </c>
      <c r="B366" s="1">
        <v>54.75</v>
      </c>
      <c r="C366" s="1">
        <f t="shared" si="5"/>
        <v>55.924999999999997</v>
      </c>
      <c r="D366" s="1" t="str">
        <f>IF(表格5[[#This Row],[Close]]&gt;表格5[[#This Row],[10-Day Average]],"Buy",IF(表格5[[#This Row],[Close]]&lt;表格5[[#This Row],[10-Day Average]],"Sell",""))</f>
        <v>Sell</v>
      </c>
      <c r="E366" s="5">
        <f>IF(表格5[[#This Row],[Suggestion]]="Buy",E365-FLOOR(E365/表格5[[#This Row],[Close]],1)*表格5[[#This Row],[Close]],IF(表格5[[#This Row],[Suggestion]]="Sell",E365+F365*表格5[[#This Row],[Close]],E365))</f>
        <v>110241.89999999991</v>
      </c>
      <c r="F366" s="1">
        <f>IF(表格5[[#This Row],[Suggestion]]="Buy",F365+FLOOR(E365/表格5[[#This Row],[Close]],1),IF(表格5[[#This Row],[Suggestion]]="Sell",0,F365))</f>
        <v>0</v>
      </c>
      <c r="G366" s="9">
        <f>表格5[[#This Row],[Cash]]+表格5[[#This Row],[Stock Held]]*表格5[[#This Row],[Close]]</f>
        <v>110241.89999999991</v>
      </c>
      <c r="H366" s="7">
        <f>(表格5[[#This Row],[Close]]-$B$2)/$B$2</f>
        <v>0.21802002224694098</v>
      </c>
      <c r="I366" s="7">
        <f>(表格5[[#This Row],[Capital]]-$G$2)/$G$2</f>
        <v>0.10241899999999907</v>
      </c>
    </row>
    <row r="367" spans="1:9" x14ac:dyDescent="0.25">
      <c r="A367" s="6">
        <v>39231</v>
      </c>
      <c r="B367" s="1">
        <v>54.65</v>
      </c>
      <c r="C367" s="1">
        <f t="shared" si="5"/>
        <v>55.67</v>
      </c>
      <c r="D367" s="1" t="str">
        <f>IF(表格5[[#This Row],[Close]]&gt;表格5[[#This Row],[10-Day Average]],"Buy",IF(表格5[[#This Row],[Close]]&lt;表格5[[#This Row],[10-Day Average]],"Sell",""))</f>
        <v>Sell</v>
      </c>
      <c r="E367" s="5">
        <f>IF(表格5[[#This Row],[Suggestion]]="Buy",E366-FLOOR(E366/表格5[[#This Row],[Close]],1)*表格5[[#This Row],[Close]],IF(表格5[[#This Row],[Suggestion]]="Sell",E366+F366*表格5[[#This Row],[Close]],E366))</f>
        <v>110241.89999999991</v>
      </c>
      <c r="F367" s="1">
        <f>IF(表格5[[#This Row],[Suggestion]]="Buy",F366+FLOOR(E366/表格5[[#This Row],[Close]],1),IF(表格5[[#This Row],[Suggestion]]="Sell",0,F366))</f>
        <v>0</v>
      </c>
      <c r="G367" s="9">
        <f>表格5[[#This Row],[Cash]]+表格5[[#This Row],[Stock Held]]*表格5[[#This Row],[Close]]</f>
        <v>110241.89999999991</v>
      </c>
      <c r="H367" s="7">
        <f>(表格5[[#This Row],[Close]]-$B$2)/$B$2</f>
        <v>0.21579532814238031</v>
      </c>
      <c r="I367" s="7">
        <f>(表格5[[#This Row],[Capital]]-$G$2)/$G$2</f>
        <v>0.10241899999999907</v>
      </c>
    </row>
    <row r="368" spans="1:9" x14ac:dyDescent="0.25">
      <c r="A368" s="6">
        <v>39232</v>
      </c>
      <c r="B368" s="1">
        <v>54.8</v>
      </c>
      <c r="C368" s="1">
        <f t="shared" si="5"/>
        <v>55.46</v>
      </c>
      <c r="D368" s="1" t="str">
        <f>IF(表格5[[#This Row],[Close]]&gt;表格5[[#This Row],[10-Day Average]],"Buy",IF(表格5[[#This Row],[Close]]&lt;表格5[[#This Row],[10-Day Average]],"Sell",""))</f>
        <v>Sell</v>
      </c>
      <c r="E368" s="5">
        <f>IF(表格5[[#This Row],[Suggestion]]="Buy",E367-FLOOR(E367/表格5[[#This Row],[Close]],1)*表格5[[#This Row],[Close]],IF(表格5[[#This Row],[Suggestion]]="Sell",E367+F367*表格5[[#This Row],[Close]],E367))</f>
        <v>110241.89999999991</v>
      </c>
      <c r="F368" s="1">
        <f>IF(表格5[[#This Row],[Suggestion]]="Buy",F367+FLOOR(E367/表格5[[#This Row],[Close]],1),IF(表格5[[#This Row],[Suggestion]]="Sell",0,F367))</f>
        <v>0</v>
      </c>
      <c r="G368" s="9">
        <f>表格5[[#This Row],[Cash]]+表格5[[#This Row],[Stock Held]]*表格5[[#This Row],[Close]]</f>
        <v>110241.89999999991</v>
      </c>
      <c r="H368" s="7">
        <f>(表格5[[#This Row],[Close]]-$B$2)/$B$2</f>
        <v>0.21913236929922122</v>
      </c>
      <c r="I368" s="7">
        <f>(表格5[[#This Row],[Capital]]-$G$2)/$G$2</f>
        <v>0.10241899999999907</v>
      </c>
    </row>
    <row r="369" spans="1:9" x14ac:dyDescent="0.25">
      <c r="A369" s="6">
        <v>39233</v>
      </c>
      <c r="B369" s="1">
        <v>55</v>
      </c>
      <c r="C369" s="1">
        <f t="shared" si="5"/>
        <v>55.25</v>
      </c>
      <c r="D369" s="1" t="str">
        <f>IF(表格5[[#This Row],[Close]]&gt;表格5[[#This Row],[10-Day Average]],"Buy",IF(表格5[[#This Row],[Close]]&lt;表格5[[#This Row],[10-Day Average]],"Sell",""))</f>
        <v>Sell</v>
      </c>
      <c r="E369" s="5">
        <f>IF(表格5[[#This Row],[Suggestion]]="Buy",E368-FLOOR(E368/表格5[[#This Row],[Close]],1)*表格5[[#This Row],[Close]],IF(表格5[[#This Row],[Suggestion]]="Sell",E368+F368*表格5[[#This Row],[Close]],E368))</f>
        <v>110241.89999999991</v>
      </c>
      <c r="F369" s="1">
        <f>IF(表格5[[#This Row],[Suggestion]]="Buy",F368+FLOOR(E368/表格5[[#This Row],[Close]],1),IF(表格5[[#This Row],[Suggestion]]="Sell",0,F368))</f>
        <v>0</v>
      </c>
      <c r="G369" s="9">
        <f>表格5[[#This Row],[Cash]]+表格5[[#This Row],[Stock Held]]*表格5[[#This Row],[Close]]</f>
        <v>110241.89999999991</v>
      </c>
      <c r="H369" s="7">
        <f>(表格5[[#This Row],[Close]]-$B$2)/$B$2</f>
        <v>0.22358175750834253</v>
      </c>
      <c r="I369" s="7">
        <f>(表格5[[#This Row],[Capital]]-$G$2)/$G$2</f>
        <v>0.10241899999999907</v>
      </c>
    </row>
    <row r="370" spans="1:9" x14ac:dyDescent="0.25">
      <c r="A370" s="6">
        <v>39234</v>
      </c>
      <c r="B370" s="1">
        <v>55.05</v>
      </c>
      <c r="C370" s="1">
        <f t="shared" si="5"/>
        <v>55.075000000000003</v>
      </c>
      <c r="D370" s="1" t="str">
        <f>IF(表格5[[#This Row],[Close]]&gt;表格5[[#This Row],[10-Day Average]],"Buy",IF(表格5[[#This Row],[Close]]&lt;表格5[[#This Row],[10-Day Average]],"Sell",""))</f>
        <v>Sell</v>
      </c>
      <c r="E370" s="5">
        <f>IF(表格5[[#This Row],[Suggestion]]="Buy",E369-FLOOR(E369/表格5[[#This Row],[Close]],1)*表格5[[#This Row],[Close]],IF(表格5[[#This Row],[Suggestion]]="Sell",E369+F369*表格5[[#This Row],[Close]],E369))</f>
        <v>110241.89999999991</v>
      </c>
      <c r="F370" s="1">
        <f>IF(表格5[[#This Row],[Suggestion]]="Buy",F369+FLOOR(E369/表格5[[#This Row],[Close]],1),IF(表格5[[#This Row],[Suggestion]]="Sell",0,F369))</f>
        <v>0</v>
      </c>
      <c r="G370" s="9">
        <f>表格5[[#This Row],[Cash]]+表格5[[#This Row],[Stock Held]]*表格5[[#This Row],[Close]]</f>
        <v>110241.89999999991</v>
      </c>
      <c r="H370" s="7">
        <f>(表格5[[#This Row],[Close]]-$B$2)/$B$2</f>
        <v>0.22469410456062278</v>
      </c>
      <c r="I370" s="7">
        <f>(表格5[[#This Row],[Capital]]-$G$2)/$G$2</f>
        <v>0.10241899999999907</v>
      </c>
    </row>
    <row r="371" spans="1:9" x14ac:dyDescent="0.25">
      <c r="A371" s="6">
        <v>39237</v>
      </c>
      <c r="B371" s="1">
        <v>54.7</v>
      </c>
      <c r="C371" s="1">
        <f t="shared" si="5"/>
        <v>54.905000000000008</v>
      </c>
      <c r="D371" s="1" t="str">
        <f>IF(表格5[[#This Row],[Close]]&gt;表格5[[#This Row],[10-Day Average]],"Buy",IF(表格5[[#This Row],[Close]]&lt;表格5[[#This Row],[10-Day Average]],"Sell",""))</f>
        <v>Sell</v>
      </c>
      <c r="E371" s="5">
        <f>IF(表格5[[#This Row],[Suggestion]]="Buy",E370-FLOOR(E370/表格5[[#This Row],[Close]],1)*表格5[[#This Row],[Close]],IF(表格5[[#This Row],[Suggestion]]="Sell",E370+F370*表格5[[#This Row],[Close]],E370))</f>
        <v>110241.89999999991</v>
      </c>
      <c r="F371" s="1">
        <f>IF(表格5[[#This Row],[Suggestion]]="Buy",F370+FLOOR(E370/表格5[[#This Row],[Close]],1),IF(表格5[[#This Row],[Suggestion]]="Sell",0,F370))</f>
        <v>0</v>
      </c>
      <c r="G371" s="9">
        <f>表格5[[#This Row],[Cash]]+表格5[[#This Row],[Stock Held]]*表格5[[#This Row],[Close]]</f>
        <v>110241.89999999991</v>
      </c>
      <c r="H371" s="7">
        <f>(表格5[[#This Row],[Close]]-$B$2)/$B$2</f>
        <v>0.21690767519466073</v>
      </c>
      <c r="I371" s="7">
        <f>(表格5[[#This Row],[Capital]]-$G$2)/$G$2</f>
        <v>0.10241899999999907</v>
      </c>
    </row>
    <row r="372" spans="1:9" x14ac:dyDescent="0.25">
      <c r="A372" s="6">
        <v>39238</v>
      </c>
      <c r="B372" s="1">
        <v>54.4</v>
      </c>
      <c r="C372" s="1">
        <f t="shared" si="5"/>
        <v>54.8</v>
      </c>
      <c r="D372" s="1" t="str">
        <f>IF(表格5[[#This Row],[Close]]&gt;表格5[[#This Row],[10-Day Average]],"Buy",IF(表格5[[#This Row],[Close]]&lt;表格5[[#This Row],[10-Day Average]],"Sell",""))</f>
        <v>Sell</v>
      </c>
      <c r="E372" s="5">
        <f>IF(表格5[[#This Row],[Suggestion]]="Buy",E371-FLOOR(E371/表格5[[#This Row],[Close]],1)*表格5[[#This Row],[Close]],IF(表格5[[#This Row],[Suggestion]]="Sell",E371+F371*表格5[[#This Row],[Close]],E371))</f>
        <v>110241.89999999991</v>
      </c>
      <c r="F372" s="1">
        <f>IF(表格5[[#This Row],[Suggestion]]="Buy",F371+FLOOR(E371/表格5[[#This Row],[Close]],1),IF(表格5[[#This Row],[Suggestion]]="Sell",0,F371))</f>
        <v>0</v>
      </c>
      <c r="G372" s="9">
        <f>表格5[[#This Row],[Cash]]+表格5[[#This Row],[Stock Held]]*表格5[[#This Row],[Close]]</f>
        <v>110241.89999999991</v>
      </c>
      <c r="H372" s="7">
        <f>(表格5[[#This Row],[Close]]-$B$2)/$B$2</f>
        <v>0.21023359288097876</v>
      </c>
      <c r="I372" s="7">
        <f>(表格5[[#This Row],[Capital]]-$G$2)/$G$2</f>
        <v>0.10241899999999907</v>
      </c>
    </row>
    <row r="373" spans="1:9" x14ac:dyDescent="0.25">
      <c r="A373" s="6">
        <v>39239</v>
      </c>
      <c r="B373" s="1">
        <v>54.45</v>
      </c>
      <c r="C373" s="1">
        <f t="shared" si="5"/>
        <v>54.739999999999995</v>
      </c>
      <c r="D373" s="1" t="str">
        <f>IF(表格5[[#This Row],[Close]]&gt;表格5[[#This Row],[10-Day Average]],"Buy",IF(表格5[[#This Row],[Close]]&lt;表格5[[#This Row],[10-Day Average]],"Sell",""))</f>
        <v>Sell</v>
      </c>
      <c r="E373" s="5">
        <f>IF(表格5[[#This Row],[Suggestion]]="Buy",E372-FLOOR(E372/表格5[[#This Row],[Close]],1)*表格5[[#This Row],[Close]],IF(表格5[[#This Row],[Suggestion]]="Sell",E372+F372*表格5[[#This Row],[Close]],E372))</f>
        <v>110241.89999999991</v>
      </c>
      <c r="F373" s="1">
        <f>IF(表格5[[#This Row],[Suggestion]]="Buy",F372+FLOOR(E372/表格5[[#This Row],[Close]],1),IF(表格5[[#This Row],[Suggestion]]="Sell",0,F372))</f>
        <v>0</v>
      </c>
      <c r="G373" s="9">
        <f>表格5[[#This Row],[Cash]]+表格5[[#This Row],[Stock Held]]*表格5[[#This Row],[Close]]</f>
        <v>110241.89999999991</v>
      </c>
      <c r="H373" s="7">
        <f>(表格5[[#This Row],[Close]]-$B$2)/$B$2</f>
        <v>0.21134593993325917</v>
      </c>
      <c r="I373" s="7">
        <f>(表格5[[#This Row],[Capital]]-$G$2)/$G$2</f>
        <v>0.10241899999999907</v>
      </c>
    </row>
    <row r="374" spans="1:9" x14ac:dyDescent="0.25">
      <c r="A374" s="6">
        <v>39240</v>
      </c>
      <c r="B374" s="1">
        <v>54.3</v>
      </c>
      <c r="C374" s="1">
        <f t="shared" si="5"/>
        <v>54.664999999999999</v>
      </c>
      <c r="D374" s="1" t="str">
        <f>IF(表格5[[#This Row],[Close]]&gt;表格5[[#This Row],[10-Day Average]],"Buy",IF(表格5[[#This Row],[Close]]&lt;表格5[[#This Row],[10-Day Average]],"Sell",""))</f>
        <v>Sell</v>
      </c>
      <c r="E374" s="5">
        <f>IF(表格5[[#This Row],[Suggestion]]="Buy",E373-FLOOR(E373/表格5[[#This Row],[Close]],1)*表格5[[#This Row],[Close]],IF(表格5[[#This Row],[Suggestion]]="Sell",E373+F373*表格5[[#This Row],[Close]],E373))</f>
        <v>110241.89999999991</v>
      </c>
      <c r="F374" s="1">
        <f>IF(表格5[[#This Row],[Suggestion]]="Buy",F373+FLOOR(E373/表格5[[#This Row],[Close]],1),IF(表格5[[#This Row],[Suggestion]]="Sell",0,F373))</f>
        <v>0</v>
      </c>
      <c r="G374" s="9">
        <f>表格5[[#This Row],[Cash]]+表格5[[#This Row],[Stock Held]]*表格5[[#This Row],[Close]]</f>
        <v>110241.89999999991</v>
      </c>
      <c r="H374" s="7">
        <f>(表格5[[#This Row],[Close]]-$B$2)/$B$2</f>
        <v>0.20800889877641809</v>
      </c>
      <c r="I374" s="7">
        <f>(表格5[[#This Row],[Capital]]-$G$2)/$G$2</f>
        <v>0.10241899999999907</v>
      </c>
    </row>
    <row r="375" spans="1:9" x14ac:dyDescent="0.25">
      <c r="A375" s="6">
        <v>39241</v>
      </c>
      <c r="B375" s="1">
        <v>53.75</v>
      </c>
      <c r="C375" s="1">
        <f t="shared" si="5"/>
        <v>54.584999999999994</v>
      </c>
      <c r="D375" s="1" t="str">
        <f>IF(表格5[[#This Row],[Close]]&gt;表格5[[#This Row],[10-Day Average]],"Buy",IF(表格5[[#This Row],[Close]]&lt;表格5[[#This Row],[10-Day Average]],"Sell",""))</f>
        <v>Sell</v>
      </c>
      <c r="E375" s="5">
        <f>IF(表格5[[#This Row],[Suggestion]]="Buy",E374-FLOOR(E374/表格5[[#This Row],[Close]],1)*表格5[[#This Row],[Close]],IF(表格5[[#This Row],[Suggestion]]="Sell",E374+F374*表格5[[#This Row],[Close]],E374))</f>
        <v>110241.89999999991</v>
      </c>
      <c r="F375" s="1">
        <f>IF(表格5[[#This Row],[Suggestion]]="Buy",F374+FLOOR(E374/表格5[[#This Row],[Close]],1),IF(表格5[[#This Row],[Suggestion]]="Sell",0,F374))</f>
        <v>0</v>
      </c>
      <c r="G375" s="9">
        <f>表格5[[#This Row],[Cash]]+表格5[[#This Row],[Stock Held]]*表格5[[#This Row],[Close]]</f>
        <v>110241.89999999991</v>
      </c>
      <c r="H375" s="7">
        <f>(表格5[[#This Row],[Close]]-$B$2)/$B$2</f>
        <v>0.19577308120133474</v>
      </c>
      <c r="I375" s="7">
        <f>(表格5[[#This Row],[Capital]]-$G$2)/$G$2</f>
        <v>0.10241899999999907</v>
      </c>
    </row>
    <row r="376" spans="1:9" x14ac:dyDescent="0.25">
      <c r="A376" s="6">
        <v>39244</v>
      </c>
      <c r="B376" s="1">
        <v>54</v>
      </c>
      <c r="C376" s="1">
        <f t="shared" si="5"/>
        <v>54.509999999999991</v>
      </c>
      <c r="D376" s="1" t="str">
        <f>IF(表格5[[#This Row],[Close]]&gt;表格5[[#This Row],[10-Day Average]],"Buy",IF(表格5[[#This Row],[Close]]&lt;表格5[[#This Row],[10-Day Average]],"Sell",""))</f>
        <v>Sell</v>
      </c>
      <c r="E376" s="5">
        <f>IF(表格5[[#This Row],[Suggestion]]="Buy",E375-FLOOR(E375/表格5[[#This Row],[Close]],1)*表格5[[#This Row],[Close]],IF(表格5[[#This Row],[Suggestion]]="Sell",E375+F375*表格5[[#This Row],[Close]],E375))</f>
        <v>110241.89999999991</v>
      </c>
      <c r="F376" s="1">
        <f>IF(表格5[[#This Row],[Suggestion]]="Buy",F375+FLOOR(E375/表格5[[#This Row],[Close]],1),IF(表格5[[#This Row],[Suggestion]]="Sell",0,F375))</f>
        <v>0</v>
      </c>
      <c r="G376" s="9">
        <f>表格5[[#This Row],[Cash]]+表格5[[#This Row],[Stock Held]]*表格5[[#This Row],[Close]]</f>
        <v>110241.89999999991</v>
      </c>
      <c r="H376" s="7">
        <f>(表格5[[#This Row],[Close]]-$B$2)/$B$2</f>
        <v>0.20133481646273629</v>
      </c>
      <c r="I376" s="7">
        <f>(表格5[[#This Row],[Capital]]-$G$2)/$G$2</f>
        <v>0.10241899999999907</v>
      </c>
    </row>
    <row r="377" spans="1:9" x14ac:dyDescent="0.25">
      <c r="A377" s="6">
        <v>39245</v>
      </c>
      <c r="B377" s="1">
        <v>53.6</v>
      </c>
      <c r="C377" s="1">
        <f t="shared" si="5"/>
        <v>54.404999999999994</v>
      </c>
      <c r="D377" s="1" t="str">
        <f>IF(表格5[[#This Row],[Close]]&gt;表格5[[#This Row],[10-Day Average]],"Buy",IF(表格5[[#This Row],[Close]]&lt;表格5[[#This Row],[10-Day Average]],"Sell",""))</f>
        <v>Sell</v>
      </c>
      <c r="E377" s="5">
        <f>IF(表格5[[#This Row],[Suggestion]]="Buy",E376-FLOOR(E376/表格5[[#This Row],[Close]],1)*表格5[[#This Row],[Close]],IF(表格5[[#This Row],[Suggestion]]="Sell",E376+F376*表格5[[#This Row],[Close]],E376))</f>
        <v>110241.89999999991</v>
      </c>
      <c r="F377" s="1">
        <f>IF(表格5[[#This Row],[Suggestion]]="Buy",F376+FLOOR(E376/表格5[[#This Row],[Close]],1),IF(表格5[[#This Row],[Suggestion]]="Sell",0,F376))</f>
        <v>0</v>
      </c>
      <c r="G377" s="9">
        <f>表格5[[#This Row],[Cash]]+表格5[[#This Row],[Stock Held]]*表格5[[#This Row],[Close]]</f>
        <v>110241.89999999991</v>
      </c>
      <c r="H377" s="7">
        <f>(表格5[[#This Row],[Close]]-$B$2)/$B$2</f>
        <v>0.19243604004449383</v>
      </c>
      <c r="I377" s="7">
        <f>(表格5[[#This Row],[Capital]]-$G$2)/$G$2</f>
        <v>0.10241899999999907</v>
      </c>
    </row>
    <row r="378" spans="1:9" x14ac:dyDescent="0.25">
      <c r="A378" s="6">
        <v>39246</v>
      </c>
      <c r="B378" s="1">
        <v>53.5</v>
      </c>
      <c r="C378" s="1">
        <f t="shared" si="5"/>
        <v>54.274999999999999</v>
      </c>
      <c r="D378" s="1" t="str">
        <f>IF(表格5[[#This Row],[Close]]&gt;表格5[[#This Row],[10-Day Average]],"Buy",IF(表格5[[#This Row],[Close]]&lt;表格5[[#This Row],[10-Day Average]],"Sell",""))</f>
        <v>Sell</v>
      </c>
      <c r="E378" s="5">
        <f>IF(表格5[[#This Row],[Suggestion]]="Buy",E377-FLOOR(E377/表格5[[#This Row],[Close]],1)*表格5[[#This Row],[Close]],IF(表格5[[#This Row],[Suggestion]]="Sell",E377+F377*表格5[[#This Row],[Close]],E377))</f>
        <v>110241.89999999991</v>
      </c>
      <c r="F378" s="1">
        <f>IF(表格5[[#This Row],[Suggestion]]="Buy",F377+FLOOR(E377/表格5[[#This Row],[Close]],1),IF(表格5[[#This Row],[Suggestion]]="Sell",0,F377))</f>
        <v>0</v>
      </c>
      <c r="G378" s="9">
        <f>表格5[[#This Row],[Cash]]+表格5[[#This Row],[Stock Held]]*表格5[[#This Row],[Close]]</f>
        <v>110241.89999999991</v>
      </c>
      <c r="H378" s="7">
        <f>(表格5[[#This Row],[Close]]-$B$2)/$B$2</f>
        <v>0.19021134593993319</v>
      </c>
      <c r="I378" s="7">
        <f>(表格5[[#This Row],[Capital]]-$G$2)/$G$2</f>
        <v>0.10241899999999907</v>
      </c>
    </row>
    <row r="379" spans="1:9" x14ac:dyDescent="0.25">
      <c r="A379" s="6">
        <v>39247</v>
      </c>
      <c r="B379" s="1">
        <v>54.15</v>
      </c>
      <c r="C379" s="1">
        <f t="shared" si="5"/>
        <v>54.190000000000012</v>
      </c>
      <c r="D379" s="1" t="str">
        <f>IF(表格5[[#This Row],[Close]]&gt;表格5[[#This Row],[10-Day Average]],"Buy",IF(表格5[[#This Row],[Close]]&lt;表格5[[#This Row],[10-Day Average]],"Sell",""))</f>
        <v>Sell</v>
      </c>
      <c r="E379" s="5">
        <f>IF(表格5[[#This Row],[Suggestion]]="Buy",E378-FLOOR(E378/表格5[[#This Row],[Close]],1)*表格5[[#This Row],[Close]],IF(表格5[[#This Row],[Suggestion]]="Sell",E378+F378*表格5[[#This Row],[Close]],E378))</f>
        <v>110241.89999999991</v>
      </c>
      <c r="F379" s="1">
        <f>IF(表格5[[#This Row],[Suggestion]]="Buy",F378+FLOOR(E378/表格5[[#This Row],[Close]],1),IF(表格5[[#This Row],[Suggestion]]="Sell",0,F378))</f>
        <v>0</v>
      </c>
      <c r="G379" s="9">
        <f>表格5[[#This Row],[Cash]]+表格5[[#This Row],[Stock Held]]*表格5[[#This Row],[Close]]</f>
        <v>110241.89999999991</v>
      </c>
      <c r="H379" s="7">
        <f>(表格5[[#This Row],[Close]]-$B$2)/$B$2</f>
        <v>0.20467185761957721</v>
      </c>
      <c r="I379" s="7">
        <f>(表格5[[#This Row],[Capital]]-$G$2)/$G$2</f>
        <v>0.10241899999999907</v>
      </c>
    </row>
    <row r="380" spans="1:9" x14ac:dyDescent="0.25">
      <c r="A380" s="6">
        <v>39248</v>
      </c>
      <c r="B380" s="1">
        <v>53.9</v>
      </c>
      <c r="C380" s="1">
        <f t="shared" si="5"/>
        <v>54.075000000000003</v>
      </c>
      <c r="D380" s="1" t="str">
        <f>IF(表格5[[#This Row],[Close]]&gt;表格5[[#This Row],[10-Day Average]],"Buy",IF(表格5[[#This Row],[Close]]&lt;表格5[[#This Row],[10-Day Average]],"Sell",""))</f>
        <v>Sell</v>
      </c>
      <c r="E380" s="5">
        <f>IF(表格5[[#This Row],[Suggestion]]="Buy",E379-FLOOR(E379/表格5[[#This Row],[Close]],1)*表格5[[#This Row],[Close]],IF(表格5[[#This Row],[Suggestion]]="Sell",E379+F379*表格5[[#This Row],[Close]],E379))</f>
        <v>110241.89999999991</v>
      </c>
      <c r="F380" s="1">
        <f>IF(表格5[[#This Row],[Suggestion]]="Buy",F379+FLOOR(E379/表格5[[#This Row],[Close]],1),IF(表格5[[#This Row],[Suggestion]]="Sell",0,F379))</f>
        <v>0</v>
      </c>
      <c r="G380" s="9">
        <f>表格5[[#This Row],[Cash]]+表格5[[#This Row],[Stock Held]]*表格5[[#This Row],[Close]]</f>
        <v>110241.89999999991</v>
      </c>
      <c r="H380" s="7">
        <f>(表格5[[#This Row],[Close]]-$B$2)/$B$2</f>
        <v>0.19911012235817566</v>
      </c>
      <c r="I380" s="7">
        <f>(表格5[[#This Row],[Capital]]-$G$2)/$G$2</f>
        <v>0.10241899999999907</v>
      </c>
    </row>
    <row r="381" spans="1:9" x14ac:dyDescent="0.25">
      <c r="A381" s="6">
        <v>39251</v>
      </c>
      <c r="B381" s="1">
        <v>53.5</v>
      </c>
      <c r="C381" s="1">
        <f t="shared" si="5"/>
        <v>53.954999999999998</v>
      </c>
      <c r="D381" s="1" t="str">
        <f>IF(表格5[[#This Row],[Close]]&gt;表格5[[#This Row],[10-Day Average]],"Buy",IF(表格5[[#This Row],[Close]]&lt;表格5[[#This Row],[10-Day Average]],"Sell",""))</f>
        <v>Sell</v>
      </c>
      <c r="E381" s="5">
        <f>IF(表格5[[#This Row],[Suggestion]]="Buy",E380-FLOOR(E380/表格5[[#This Row],[Close]],1)*表格5[[#This Row],[Close]],IF(表格5[[#This Row],[Suggestion]]="Sell",E380+F380*表格5[[#This Row],[Close]],E380))</f>
        <v>110241.89999999991</v>
      </c>
      <c r="F381" s="1">
        <f>IF(表格5[[#This Row],[Suggestion]]="Buy",F380+FLOOR(E380/表格5[[#This Row],[Close]],1),IF(表格5[[#This Row],[Suggestion]]="Sell",0,F380))</f>
        <v>0</v>
      </c>
      <c r="G381" s="9">
        <f>表格5[[#This Row],[Cash]]+表格5[[#This Row],[Stock Held]]*表格5[[#This Row],[Close]]</f>
        <v>110241.89999999991</v>
      </c>
      <c r="H381" s="7">
        <f>(表格5[[#This Row],[Close]]-$B$2)/$B$2</f>
        <v>0.19021134593993319</v>
      </c>
      <c r="I381" s="7">
        <f>(表格5[[#This Row],[Capital]]-$G$2)/$G$2</f>
        <v>0.10241899999999907</v>
      </c>
    </row>
    <row r="382" spans="1:9" x14ac:dyDescent="0.25">
      <c r="A382" s="6">
        <v>39252</v>
      </c>
      <c r="B382" s="1">
        <v>53.5</v>
      </c>
      <c r="C382" s="1">
        <f t="shared" si="5"/>
        <v>53.864999999999995</v>
      </c>
      <c r="D382" s="1" t="str">
        <f>IF(表格5[[#This Row],[Close]]&gt;表格5[[#This Row],[10-Day Average]],"Buy",IF(表格5[[#This Row],[Close]]&lt;表格5[[#This Row],[10-Day Average]],"Sell",""))</f>
        <v>Sell</v>
      </c>
      <c r="E382" s="5">
        <f>IF(表格5[[#This Row],[Suggestion]]="Buy",E381-FLOOR(E381/表格5[[#This Row],[Close]],1)*表格5[[#This Row],[Close]],IF(表格5[[#This Row],[Suggestion]]="Sell",E381+F381*表格5[[#This Row],[Close]],E381))</f>
        <v>110241.89999999991</v>
      </c>
      <c r="F382" s="1">
        <f>IF(表格5[[#This Row],[Suggestion]]="Buy",F381+FLOOR(E381/表格5[[#This Row],[Close]],1),IF(表格5[[#This Row],[Suggestion]]="Sell",0,F381))</f>
        <v>0</v>
      </c>
      <c r="G382" s="9">
        <f>表格5[[#This Row],[Cash]]+表格5[[#This Row],[Stock Held]]*表格5[[#This Row],[Close]]</f>
        <v>110241.89999999991</v>
      </c>
      <c r="H382" s="7">
        <f>(表格5[[#This Row],[Close]]-$B$2)/$B$2</f>
        <v>0.19021134593993319</v>
      </c>
      <c r="I382" s="7">
        <f>(表格5[[#This Row],[Capital]]-$G$2)/$G$2</f>
        <v>0.10241899999999907</v>
      </c>
    </row>
    <row r="383" spans="1:9" x14ac:dyDescent="0.25">
      <c r="A383" s="6">
        <v>39253</v>
      </c>
      <c r="B383" s="1">
        <v>52.95</v>
      </c>
      <c r="C383" s="1">
        <f t="shared" si="5"/>
        <v>53.714999999999996</v>
      </c>
      <c r="D383" s="1" t="str">
        <f>IF(表格5[[#This Row],[Close]]&gt;表格5[[#This Row],[10-Day Average]],"Buy",IF(表格5[[#This Row],[Close]]&lt;表格5[[#This Row],[10-Day Average]],"Sell",""))</f>
        <v>Sell</v>
      </c>
      <c r="E383" s="5">
        <f>IF(表格5[[#This Row],[Suggestion]]="Buy",E382-FLOOR(E382/表格5[[#This Row],[Close]],1)*表格5[[#This Row],[Close]],IF(表格5[[#This Row],[Suggestion]]="Sell",E382+F382*表格5[[#This Row],[Close]],E382))</f>
        <v>110241.89999999991</v>
      </c>
      <c r="F383" s="1">
        <f>IF(表格5[[#This Row],[Suggestion]]="Buy",F382+FLOOR(E382/表格5[[#This Row],[Close]],1),IF(表格5[[#This Row],[Suggestion]]="Sell",0,F382))</f>
        <v>0</v>
      </c>
      <c r="G383" s="9">
        <f>表格5[[#This Row],[Cash]]+表格5[[#This Row],[Stock Held]]*表格5[[#This Row],[Close]]</f>
        <v>110241.89999999991</v>
      </c>
      <c r="H383" s="7">
        <f>(表格5[[#This Row],[Close]]-$B$2)/$B$2</f>
        <v>0.17797552836484981</v>
      </c>
      <c r="I383" s="7">
        <f>(表格5[[#This Row],[Capital]]-$G$2)/$G$2</f>
        <v>0.10241899999999907</v>
      </c>
    </row>
    <row r="384" spans="1:9" x14ac:dyDescent="0.25">
      <c r="A384" s="6">
        <v>39254</v>
      </c>
      <c r="B384" s="1">
        <v>52.55</v>
      </c>
      <c r="C384" s="1">
        <f t="shared" si="5"/>
        <v>53.54</v>
      </c>
      <c r="D384" s="1" t="str">
        <f>IF(表格5[[#This Row],[Close]]&gt;表格5[[#This Row],[10-Day Average]],"Buy",IF(表格5[[#This Row],[Close]]&lt;表格5[[#This Row],[10-Day Average]],"Sell",""))</f>
        <v>Sell</v>
      </c>
      <c r="E384" s="5">
        <f>IF(表格5[[#This Row],[Suggestion]]="Buy",E383-FLOOR(E383/表格5[[#This Row],[Close]],1)*表格5[[#This Row],[Close]],IF(表格5[[#This Row],[Suggestion]]="Sell",E383+F383*表格5[[#This Row],[Close]],E383))</f>
        <v>110241.89999999991</v>
      </c>
      <c r="F384" s="1">
        <f>IF(表格5[[#This Row],[Suggestion]]="Buy",F383+FLOOR(E383/表格5[[#This Row],[Close]],1),IF(表格5[[#This Row],[Suggestion]]="Sell",0,F383))</f>
        <v>0</v>
      </c>
      <c r="G384" s="9">
        <f>表格5[[#This Row],[Cash]]+表格5[[#This Row],[Stock Held]]*表格5[[#This Row],[Close]]</f>
        <v>110241.89999999991</v>
      </c>
      <c r="H384" s="7">
        <f>(表格5[[#This Row],[Close]]-$B$2)/$B$2</f>
        <v>0.16907675194660721</v>
      </c>
      <c r="I384" s="7">
        <f>(表格5[[#This Row],[Capital]]-$G$2)/$G$2</f>
        <v>0.10241899999999907</v>
      </c>
    </row>
    <row r="385" spans="1:9" x14ac:dyDescent="0.25">
      <c r="A385" s="6">
        <v>39255</v>
      </c>
      <c r="B385" s="1">
        <v>52.7</v>
      </c>
      <c r="C385" s="1">
        <f t="shared" si="5"/>
        <v>53.435000000000002</v>
      </c>
      <c r="D385" s="1" t="str">
        <f>IF(表格5[[#This Row],[Close]]&gt;表格5[[#This Row],[10-Day Average]],"Buy",IF(表格5[[#This Row],[Close]]&lt;表格5[[#This Row],[10-Day Average]],"Sell",""))</f>
        <v>Sell</v>
      </c>
      <c r="E385" s="5">
        <f>IF(表格5[[#This Row],[Suggestion]]="Buy",E384-FLOOR(E384/表格5[[#This Row],[Close]],1)*表格5[[#This Row],[Close]],IF(表格5[[#This Row],[Suggestion]]="Sell",E384+F384*表格5[[#This Row],[Close]],E384))</f>
        <v>110241.89999999991</v>
      </c>
      <c r="F385" s="1">
        <f>IF(表格5[[#This Row],[Suggestion]]="Buy",F384+FLOOR(E384/表格5[[#This Row],[Close]],1),IF(表格5[[#This Row],[Suggestion]]="Sell",0,F384))</f>
        <v>0</v>
      </c>
      <c r="G385" s="9">
        <f>表格5[[#This Row],[Cash]]+表格5[[#This Row],[Stock Held]]*表格5[[#This Row],[Close]]</f>
        <v>110241.89999999991</v>
      </c>
      <c r="H385" s="7">
        <f>(表格5[[#This Row],[Close]]-$B$2)/$B$2</f>
        <v>0.17241379310344826</v>
      </c>
      <c r="I385" s="7">
        <f>(表格5[[#This Row],[Capital]]-$G$2)/$G$2</f>
        <v>0.10241899999999907</v>
      </c>
    </row>
    <row r="386" spans="1:9" x14ac:dyDescent="0.25">
      <c r="A386" s="6">
        <v>39258</v>
      </c>
      <c r="B386" s="1">
        <v>52.05</v>
      </c>
      <c r="C386" s="1">
        <f t="shared" si="5"/>
        <v>53.239999999999995</v>
      </c>
      <c r="D386" s="1" t="str">
        <f>IF(表格5[[#This Row],[Close]]&gt;表格5[[#This Row],[10-Day Average]],"Buy",IF(表格5[[#This Row],[Close]]&lt;表格5[[#This Row],[10-Day Average]],"Sell",""))</f>
        <v>Sell</v>
      </c>
      <c r="E386" s="5">
        <f>IF(表格5[[#This Row],[Suggestion]]="Buy",E385-FLOOR(E385/表格5[[#This Row],[Close]],1)*表格5[[#This Row],[Close]],IF(表格5[[#This Row],[Suggestion]]="Sell",E385+F385*表格5[[#This Row],[Close]],E385))</f>
        <v>110241.89999999991</v>
      </c>
      <c r="F386" s="1">
        <f>IF(表格5[[#This Row],[Suggestion]]="Buy",F385+FLOOR(E385/表格5[[#This Row],[Close]],1),IF(表格5[[#This Row],[Suggestion]]="Sell",0,F385))</f>
        <v>0</v>
      </c>
      <c r="G386" s="9">
        <f>表格5[[#This Row],[Cash]]+表格5[[#This Row],[Stock Held]]*表格5[[#This Row],[Close]]</f>
        <v>110241.89999999991</v>
      </c>
      <c r="H386" s="7">
        <f>(表格5[[#This Row],[Close]]-$B$2)/$B$2</f>
        <v>0.1579532814238041</v>
      </c>
      <c r="I386" s="7">
        <f>(表格5[[#This Row],[Capital]]-$G$2)/$G$2</f>
        <v>0.10241899999999907</v>
      </c>
    </row>
    <row r="387" spans="1:9" x14ac:dyDescent="0.25">
      <c r="A387" s="6">
        <v>39259</v>
      </c>
      <c r="B387" s="1">
        <v>52.9</v>
      </c>
      <c r="C387" s="1">
        <f t="shared" si="5"/>
        <v>53.17</v>
      </c>
      <c r="D387" s="1" t="str">
        <f>IF(表格5[[#This Row],[Close]]&gt;表格5[[#This Row],[10-Day Average]],"Buy",IF(表格5[[#This Row],[Close]]&lt;表格5[[#This Row],[10-Day Average]],"Sell",""))</f>
        <v>Sell</v>
      </c>
      <c r="E387" s="5">
        <f>IF(表格5[[#This Row],[Suggestion]]="Buy",E386-FLOOR(E386/表格5[[#This Row],[Close]],1)*表格5[[#This Row],[Close]],IF(表格5[[#This Row],[Suggestion]]="Sell",E386+F386*表格5[[#This Row],[Close]],E386))</f>
        <v>110241.89999999991</v>
      </c>
      <c r="F387" s="1">
        <f>IF(表格5[[#This Row],[Suggestion]]="Buy",F386+FLOOR(E386/表格5[[#This Row],[Close]],1),IF(表格5[[#This Row],[Suggestion]]="Sell",0,F386))</f>
        <v>0</v>
      </c>
      <c r="G387" s="9">
        <f>表格5[[#This Row],[Cash]]+表格5[[#This Row],[Stock Held]]*表格5[[#This Row],[Close]]</f>
        <v>110241.89999999991</v>
      </c>
      <c r="H387" s="7">
        <f>(表格5[[#This Row],[Close]]-$B$2)/$B$2</f>
        <v>0.17686318131256942</v>
      </c>
      <c r="I387" s="7">
        <f>(表格5[[#This Row],[Capital]]-$G$2)/$G$2</f>
        <v>0.10241899999999907</v>
      </c>
    </row>
    <row r="388" spans="1:9" x14ac:dyDescent="0.25">
      <c r="A388" s="6">
        <v>39260</v>
      </c>
      <c r="B388" s="1">
        <v>53.2</v>
      </c>
      <c r="C388" s="1">
        <f t="shared" si="5"/>
        <v>53.14</v>
      </c>
      <c r="D388" s="1" t="str">
        <f>IF(表格5[[#This Row],[Close]]&gt;表格5[[#This Row],[10-Day Average]],"Buy",IF(表格5[[#This Row],[Close]]&lt;表格5[[#This Row],[10-Day Average]],"Sell",""))</f>
        <v>Buy</v>
      </c>
      <c r="E388" s="5">
        <f>IF(表格5[[#This Row],[Suggestion]]="Buy",E387-FLOOR(E387/表格5[[#This Row],[Close]],1)*表格5[[#This Row],[Close]],IF(表格5[[#This Row],[Suggestion]]="Sell",E387+F387*表格5[[#This Row],[Close]],E387))</f>
        <v>11.499999999898137</v>
      </c>
      <c r="F388" s="1">
        <f>IF(表格5[[#This Row],[Suggestion]]="Buy",F387+FLOOR(E387/表格5[[#This Row],[Close]],1),IF(表格5[[#This Row],[Suggestion]]="Sell",0,F387))</f>
        <v>2072</v>
      </c>
      <c r="G388" s="9">
        <f>表格5[[#This Row],[Cash]]+表格5[[#This Row],[Stock Held]]*表格5[[#This Row],[Close]]</f>
        <v>110241.89999999991</v>
      </c>
      <c r="H388" s="7">
        <f>(表格5[[#This Row],[Close]]-$B$2)/$B$2</f>
        <v>0.18353726362625139</v>
      </c>
      <c r="I388" s="7">
        <f>(表格5[[#This Row],[Capital]]-$G$2)/$G$2</f>
        <v>0.10241899999999907</v>
      </c>
    </row>
    <row r="389" spans="1:9" x14ac:dyDescent="0.25">
      <c r="A389" s="6">
        <v>39261</v>
      </c>
      <c r="B389" s="1">
        <v>53.2</v>
      </c>
      <c r="C389" s="1">
        <f t="shared" si="5"/>
        <v>53.045000000000002</v>
      </c>
      <c r="D389" s="1" t="str">
        <f>IF(表格5[[#This Row],[Close]]&gt;表格5[[#This Row],[10-Day Average]],"Buy",IF(表格5[[#This Row],[Close]]&lt;表格5[[#This Row],[10-Day Average]],"Sell",""))</f>
        <v>Buy</v>
      </c>
      <c r="E389" s="5">
        <f>IF(表格5[[#This Row],[Suggestion]]="Buy",E388-FLOOR(E388/表格5[[#This Row],[Close]],1)*表格5[[#This Row],[Close]],IF(表格5[[#This Row],[Suggestion]]="Sell",E388+F388*表格5[[#This Row],[Close]],E388))</f>
        <v>11.499999999898137</v>
      </c>
      <c r="F389" s="1">
        <f>IF(表格5[[#This Row],[Suggestion]]="Buy",F388+FLOOR(E388/表格5[[#This Row],[Close]],1),IF(表格5[[#This Row],[Suggestion]]="Sell",0,F388))</f>
        <v>2072</v>
      </c>
      <c r="G389" s="9">
        <f>表格5[[#This Row],[Cash]]+表格5[[#This Row],[Stock Held]]*表格5[[#This Row],[Close]]</f>
        <v>110241.89999999991</v>
      </c>
      <c r="H389" s="7">
        <f>(表格5[[#This Row],[Close]]-$B$2)/$B$2</f>
        <v>0.18353726362625139</v>
      </c>
      <c r="I389" s="7">
        <f>(表格5[[#This Row],[Capital]]-$G$2)/$G$2</f>
        <v>0.10241899999999907</v>
      </c>
    </row>
    <row r="390" spans="1:9" x14ac:dyDescent="0.25">
      <c r="A390" s="6">
        <v>39262</v>
      </c>
      <c r="B390" s="1">
        <v>52.45</v>
      </c>
      <c r="C390" s="1">
        <f t="shared" si="5"/>
        <v>52.9</v>
      </c>
      <c r="D390" s="1" t="str">
        <f>IF(表格5[[#This Row],[Close]]&gt;表格5[[#This Row],[10-Day Average]],"Buy",IF(表格5[[#This Row],[Close]]&lt;表格5[[#This Row],[10-Day Average]],"Sell",""))</f>
        <v>Sell</v>
      </c>
      <c r="E390" s="5">
        <f>IF(表格5[[#This Row],[Suggestion]]="Buy",E389-FLOOR(E389/表格5[[#This Row],[Close]],1)*表格5[[#This Row],[Close]],IF(表格5[[#This Row],[Suggestion]]="Sell",E389+F389*表格5[[#This Row],[Close]],E389))</f>
        <v>108687.89999999991</v>
      </c>
      <c r="F390" s="1">
        <f>IF(表格5[[#This Row],[Suggestion]]="Buy",F389+FLOOR(E389/表格5[[#This Row],[Close]],1),IF(表格5[[#This Row],[Suggestion]]="Sell",0,F389))</f>
        <v>0</v>
      </c>
      <c r="G390" s="9">
        <f>表格5[[#This Row],[Cash]]+表格5[[#This Row],[Stock Held]]*表格5[[#This Row],[Close]]</f>
        <v>108687.89999999991</v>
      </c>
      <c r="H390" s="7">
        <f>(表格5[[#This Row],[Close]]-$B$2)/$B$2</f>
        <v>0.16685205784204671</v>
      </c>
      <c r="I390" s="7">
        <f>(表格5[[#This Row],[Capital]]-$G$2)/$G$2</f>
        <v>8.6878999999999068E-2</v>
      </c>
    </row>
    <row r="391" spans="1:9" x14ac:dyDescent="0.25">
      <c r="A391" s="6">
        <v>39265</v>
      </c>
      <c r="B391" s="1">
        <v>52.45</v>
      </c>
      <c r="C391" s="1">
        <f t="shared" si="5"/>
        <v>52.794999999999995</v>
      </c>
      <c r="D391" s="1" t="str">
        <f>IF(表格5[[#This Row],[Close]]&gt;表格5[[#This Row],[10-Day Average]],"Buy",IF(表格5[[#This Row],[Close]]&lt;表格5[[#This Row],[10-Day Average]],"Sell",""))</f>
        <v>Sell</v>
      </c>
      <c r="E391" s="5">
        <f>IF(表格5[[#This Row],[Suggestion]]="Buy",E390-FLOOR(E390/表格5[[#This Row],[Close]],1)*表格5[[#This Row],[Close]],IF(表格5[[#This Row],[Suggestion]]="Sell",E390+F390*表格5[[#This Row],[Close]],E390))</f>
        <v>108687.89999999991</v>
      </c>
      <c r="F391" s="1">
        <f>IF(表格5[[#This Row],[Suggestion]]="Buy",F390+FLOOR(E390/表格5[[#This Row],[Close]],1),IF(表格5[[#This Row],[Suggestion]]="Sell",0,F390))</f>
        <v>0</v>
      </c>
      <c r="G391" s="9">
        <f>表格5[[#This Row],[Cash]]+表格5[[#This Row],[Stock Held]]*表格5[[#This Row],[Close]]</f>
        <v>108687.89999999991</v>
      </c>
      <c r="H391" s="7">
        <f>(表格5[[#This Row],[Close]]-$B$2)/$B$2</f>
        <v>0.16685205784204671</v>
      </c>
      <c r="I391" s="7">
        <f>(表格5[[#This Row],[Capital]]-$G$2)/$G$2</f>
        <v>8.6878999999999068E-2</v>
      </c>
    </row>
    <row r="392" spans="1:9" x14ac:dyDescent="0.25">
      <c r="A392" s="6">
        <v>39266</v>
      </c>
      <c r="B392" s="1">
        <v>52.55</v>
      </c>
      <c r="C392" s="1">
        <f t="shared" si="5"/>
        <v>52.699999999999989</v>
      </c>
      <c r="D392" s="1" t="str">
        <f>IF(表格5[[#This Row],[Close]]&gt;表格5[[#This Row],[10-Day Average]],"Buy",IF(表格5[[#This Row],[Close]]&lt;表格5[[#This Row],[10-Day Average]],"Sell",""))</f>
        <v>Sell</v>
      </c>
      <c r="E392" s="5">
        <f>IF(表格5[[#This Row],[Suggestion]]="Buy",E391-FLOOR(E391/表格5[[#This Row],[Close]],1)*表格5[[#This Row],[Close]],IF(表格5[[#This Row],[Suggestion]]="Sell",E391+F391*表格5[[#This Row],[Close]],E391))</f>
        <v>108687.89999999991</v>
      </c>
      <c r="F392" s="1">
        <f>IF(表格5[[#This Row],[Suggestion]]="Buy",F391+FLOOR(E391/表格5[[#This Row],[Close]],1),IF(表格5[[#This Row],[Suggestion]]="Sell",0,F391))</f>
        <v>0</v>
      </c>
      <c r="G392" s="9">
        <f>表格5[[#This Row],[Cash]]+表格5[[#This Row],[Stock Held]]*表格5[[#This Row],[Close]]</f>
        <v>108687.89999999991</v>
      </c>
      <c r="H392" s="7">
        <f>(表格5[[#This Row],[Close]]-$B$2)/$B$2</f>
        <v>0.16907675194660721</v>
      </c>
      <c r="I392" s="7">
        <f>(表格5[[#This Row],[Capital]]-$G$2)/$G$2</f>
        <v>8.6878999999999068E-2</v>
      </c>
    </row>
    <row r="393" spans="1:9" x14ac:dyDescent="0.25">
      <c r="A393" s="6">
        <v>39267</v>
      </c>
      <c r="B393" s="1">
        <v>52.15</v>
      </c>
      <c r="C393" s="1">
        <f t="shared" si="5"/>
        <v>52.620000000000005</v>
      </c>
      <c r="D393" s="1" t="str">
        <f>IF(表格5[[#This Row],[Close]]&gt;表格5[[#This Row],[10-Day Average]],"Buy",IF(表格5[[#This Row],[Close]]&lt;表格5[[#This Row],[10-Day Average]],"Sell",""))</f>
        <v>Sell</v>
      </c>
      <c r="E393" s="5">
        <f>IF(表格5[[#This Row],[Suggestion]]="Buy",E392-FLOOR(E392/表格5[[#This Row],[Close]],1)*表格5[[#This Row],[Close]],IF(表格5[[#This Row],[Suggestion]]="Sell",E392+F392*表格5[[#This Row],[Close]],E392))</f>
        <v>108687.89999999991</v>
      </c>
      <c r="F393" s="1">
        <f>IF(表格5[[#This Row],[Suggestion]]="Buy",F392+FLOOR(E392/表格5[[#This Row],[Close]],1),IF(表格5[[#This Row],[Suggestion]]="Sell",0,F392))</f>
        <v>0</v>
      </c>
      <c r="G393" s="9">
        <f>表格5[[#This Row],[Cash]]+表格5[[#This Row],[Stock Held]]*表格5[[#This Row],[Close]]</f>
        <v>108687.89999999991</v>
      </c>
      <c r="H393" s="7">
        <f>(表格5[[#This Row],[Close]]-$B$2)/$B$2</f>
        <v>0.16017797552836474</v>
      </c>
      <c r="I393" s="7">
        <f>(表格5[[#This Row],[Capital]]-$G$2)/$G$2</f>
        <v>8.6878999999999068E-2</v>
      </c>
    </row>
    <row r="394" spans="1:9" x14ac:dyDescent="0.25">
      <c r="A394" s="6">
        <v>39268</v>
      </c>
      <c r="B394" s="1">
        <v>52.7</v>
      </c>
      <c r="C394" s="1">
        <f t="shared" si="5"/>
        <v>52.635000000000005</v>
      </c>
      <c r="D394" s="1" t="str">
        <f>IF(表格5[[#This Row],[Close]]&gt;表格5[[#This Row],[10-Day Average]],"Buy",IF(表格5[[#This Row],[Close]]&lt;表格5[[#This Row],[10-Day Average]],"Sell",""))</f>
        <v>Buy</v>
      </c>
      <c r="E394" s="5">
        <f>IF(表格5[[#This Row],[Suggestion]]="Buy",E393-FLOOR(E393/表格5[[#This Row],[Close]],1)*表格5[[#This Row],[Close]],IF(表格5[[#This Row],[Suggestion]]="Sell",E393+F393*表格5[[#This Row],[Close]],E393))</f>
        <v>20.499999999898137</v>
      </c>
      <c r="F394" s="1">
        <f>IF(表格5[[#This Row],[Suggestion]]="Buy",F393+FLOOR(E393/表格5[[#This Row],[Close]],1),IF(表格5[[#This Row],[Suggestion]]="Sell",0,F393))</f>
        <v>2062</v>
      </c>
      <c r="G394" s="9">
        <f>表格5[[#This Row],[Cash]]+表格5[[#This Row],[Stock Held]]*表格5[[#This Row],[Close]]</f>
        <v>108687.89999999991</v>
      </c>
      <c r="H394" s="7">
        <f>(表格5[[#This Row],[Close]]-$B$2)/$B$2</f>
        <v>0.17241379310344826</v>
      </c>
      <c r="I394" s="7">
        <f>(表格5[[#This Row],[Capital]]-$G$2)/$G$2</f>
        <v>8.6878999999999068E-2</v>
      </c>
    </row>
    <row r="395" spans="1:9" x14ac:dyDescent="0.25">
      <c r="A395" s="6">
        <v>39269</v>
      </c>
      <c r="B395" s="1">
        <v>52.75</v>
      </c>
      <c r="C395" s="1">
        <f t="shared" si="5"/>
        <v>52.639999999999986</v>
      </c>
      <c r="D395" s="1" t="str">
        <f>IF(表格5[[#This Row],[Close]]&gt;表格5[[#This Row],[10-Day Average]],"Buy",IF(表格5[[#This Row],[Close]]&lt;表格5[[#This Row],[10-Day Average]],"Sell",""))</f>
        <v>Buy</v>
      </c>
      <c r="E395" s="5">
        <f>IF(表格5[[#This Row],[Suggestion]]="Buy",E394-FLOOR(E394/表格5[[#This Row],[Close]],1)*表格5[[#This Row],[Close]],IF(表格5[[#This Row],[Suggestion]]="Sell",E394+F394*表格5[[#This Row],[Close]],E394))</f>
        <v>20.499999999898137</v>
      </c>
      <c r="F395" s="1">
        <f>IF(表格5[[#This Row],[Suggestion]]="Buy",F394+FLOOR(E394/表格5[[#This Row],[Close]],1),IF(表格5[[#This Row],[Suggestion]]="Sell",0,F394))</f>
        <v>2062</v>
      </c>
      <c r="G395" s="9">
        <f>表格5[[#This Row],[Cash]]+表格5[[#This Row],[Stock Held]]*表格5[[#This Row],[Close]]</f>
        <v>108790.9999999999</v>
      </c>
      <c r="H395" s="7">
        <f>(表格5[[#This Row],[Close]]-$B$2)/$B$2</f>
        <v>0.17352614015572851</v>
      </c>
      <c r="I395" s="7">
        <f>(表格5[[#This Row],[Capital]]-$G$2)/$G$2</f>
        <v>8.7909999999998975E-2</v>
      </c>
    </row>
    <row r="396" spans="1:9" x14ac:dyDescent="0.25">
      <c r="A396" s="6">
        <v>39272</v>
      </c>
      <c r="B396" s="1">
        <v>52.55</v>
      </c>
      <c r="C396" s="1">
        <f t="shared" ref="C396:C459" si="6">AVERAGE(B387:B396)</f>
        <v>52.69</v>
      </c>
      <c r="D396" s="1" t="str">
        <f>IF(表格5[[#This Row],[Close]]&gt;表格5[[#This Row],[10-Day Average]],"Buy",IF(表格5[[#This Row],[Close]]&lt;表格5[[#This Row],[10-Day Average]],"Sell",""))</f>
        <v>Sell</v>
      </c>
      <c r="E396" s="5">
        <f>IF(表格5[[#This Row],[Suggestion]]="Buy",E395-FLOOR(E395/表格5[[#This Row],[Close]],1)*表格5[[#This Row],[Close]],IF(表格5[[#This Row],[Suggestion]]="Sell",E395+F395*表格5[[#This Row],[Close]],E395))</f>
        <v>108378.59999999989</v>
      </c>
      <c r="F396" s="1">
        <f>IF(表格5[[#This Row],[Suggestion]]="Buy",F395+FLOOR(E395/表格5[[#This Row],[Close]],1),IF(表格5[[#This Row],[Suggestion]]="Sell",0,F395))</f>
        <v>0</v>
      </c>
      <c r="G396" s="9">
        <f>表格5[[#This Row],[Cash]]+表格5[[#This Row],[Stock Held]]*表格5[[#This Row],[Close]]</f>
        <v>108378.59999999989</v>
      </c>
      <c r="H396" s="7">
        <f>(表格5[[#This Row],[Close]]-$B$2)/$B$2</f>
        <v>0.16907675194660721</v>
      </c>
      <c r="I396" s="7">
        <f>(表格5[[#This Row],[Capital]]-$G$2)/$G$2</f>
        <v>8.3785999999998889E-2</v>
      </c>
    </row>
    <row r="397" spans="1:9" x14ac:dyDescent="0.25">
      <c r="A397" s="6">
        <v>39273</v>
      </c>
      <c r="B397" s="1">
        <v>52.3</v>
      </c>
      <c r="C397" s="1">
        <f t="shared" si="6"/>
        <v>52.629999999999995</v>
      </c>
      <c r="D397" s="1" t="str">
        <f>IF(表格5[[#This Row],[Close]]&gt;表格5[[#This Row],[10-Day Average]],"Buy",IF(表格5[[#This Row],[Close]]&lt;表格5[[#This Row],[10-Day Average]],"Sell",""))</f>
        <v>Sell</v>
      </c>
      <c r="E397" s="5">
        <f>IF(表格5[[#This Row],[Suggestion]]="Buy",E396-FLOOR(E396/表格5[[#This Row],[Close]],1)*表格5[[#This Row],[Close]],IF(表格5[[#This Row],[Suggestion]]="Sell",E396+F396*表格5[[#This Row],[Close]],E396))</f>
        <v>108378.59999999989</v>
      </c>
      <c r="F397" s="1">
        <f>IF(表格5[[#This Row],[Suggestion]]="Buy",F396+FLOOR(E396/表格5[[#This Row],[Close]],1),IF(表格5[[#This Row],[Suggestion]]="Sell",0,F396))</f>
        <v>0</v>
      </c>
      <c r="G397" s="9">
        <f>表格5[[#This Row],[Cash]]+表格5[[#This Row],[Stock Held]]*表格5[[#This Row],[Close]]</f>
        <v>108378.59999999989</v>
      </c>
      <c r="H397" s="7">
        <f>(表格5[[#This Row],[Close]]-$B$2)/$B$2</f>
        <v>0.16351501668520566</v>
      </c>
      <c r="I397" s="7">
        <f>(表格5[[#This Row],[Capital]]-$G$2)/$G$2</f>
        <v>8.3785999999998889E-2</v>
      </c>
    </row>
    <row r="398" spans="1:9" x14ac:dyDescent="0.25">
      <c r="A398" s="6">
        <v>39274</v>
      </c>
      <c r="B398" s="1">
        <v>52.25</v>
      </c>
      <c r="C398" s="1">
        <f t="shared" si="6"/>
        <v>52.535000000000004</v>
      </c>
      <c r="D398" s="1" t="str">
        <f>IF(表格5[[#This Row],[Close]]&gt;表格5[[#This Row],[10-Day Average]],"Buy",IF(表格5[[#This Row],[Close]]&lt;表格5[[#This Row],[10-Day Average]],"Sell",""))</f>
        <v>Sell</v>
      </c>
      <c r="E398" s="5">
        <f>IF(表格5[[#This Row],[Suggestion]]="Buy",E397-FLOOR(E397/表格5[[#This Row],[Close]],1)*表格5[[#This Row],[Close]],IF(表格5[[#This Row],[Suggestion]]="Sell",E397+F397*表格5[[#This Row],[Close]],E397))</f>
        <v>108378.59999999989</v>
      </c>
      <c r="F398" s="1">
        <f>IF(表格5[[#This Row],[Suggestion]]="Buy",F397+FLOOR(E397/表格5[[#This Row],[Close]],1),IF(表格5[[#This Row],[Suggestion]]="Sell",0,F397))</f>
        <v>0</v>
      </c>
      <c r="G398" s="9">
        <f>表格5[[#This Row],[Cash]]+表格5[[#This Row],[Stock Held]]*表格5[[#This Row],[Close]]</f>
        <v>108378.59999999989</v>
      </c>
      <c r="H398" s="7">
        <f>(表格5[[#This Row],[Close]]-$B$2)/$B$2</f>
        <v>0.16240266963292541</v>
      </c>
      <c r="I398" s="7">
        <f>(表格5[[#This Row],[Capital]]-$G$2)/$G$2</f>
        <v>8.3785999999998889E-2</v>
      </c>
    </row>
    <row r="399" spans="1:9" x14ac:dyDescent="0.25">
      <c r="A399" s="6">
        <v>39275</v>
      </c>
      <c r="B399" s="1">
        <v>52.1</v>
      </c>
      <c r="C399" s="1">
        <f t="shared" si="6"/>
        <v>52.424999999999997</v>
      </c>
      <c r="D399" s="1" t="str">
        <f>IF(表格5[[#This Row],[Close]]&gt;表格5[[#This Row],[10-Day Average]],"Buy",IF(表格5[[#This Row],[Close]]&lt;表格5[[#This Row],[10-Day Average]],"Sell",""))</f>
        <v>Sell</v>
      </c>
      <c r="E399" s="5">
        <f>IF(表格5[[#This Row],[Suggestion]]="Buy",E398-FLOOR(E398/表格5[[#This Row],[Close]],1)*表格5[[#This Row],[Close]],IF(表格5[[#This Row],[Suggestion]]="Sell",E398+F398*表格5[[#This Row],[Close]],E398))</f>
        <v>108378.59999999989</v>
      </c>
      <c r="F399" s="1">
        <f>IF(表格5[[#This Row],[Suggestion]]="Buy",F398+FLOOR(E398/表格5[[#This Row],[Close]],1),IF(表格5[[#This Row],[Suggestion]]="Sell",0,F398))</f>
        <v>0</v>
      </c>
      <c r="G399" s="9">
        <f>表格5[[#This Row],[Cash]]+表格5[[#This Row],[Stock Held]]*表格5[[#This Row],[Close]]</f>
        <v>108378.59999999989</v>
      </c>
      <c r="H399" s="7">
        <f>(表格5[[#This Row],[Close]]-$B$2)/$B$2</f>
        <v>0.15906562847608449</v>
      </c>
      <c r="I399" s="7">
        <f>(表格5[[#This Row],[Capital]]-$G$2)/$G$2</f>
        <v>8.3785999999998889E-2</v>
      </c>
    </row>
    <row r="400" spans="1:9" x14ac:dyDescent="0.25">
      <c r="A400" s="6">
        <v>39276</v>
      </c>
      <c r="B400" s="1">
        <v>52.1</v>
      </c>
      <c r="C400" s="1">
        <f t="shared" si="6"/>
        <v>52.390000000000008</v>
      </c>
      <c r="D400" s="1" t="str">
        <f>IF(表格5[[#This Row],[Close]]&gt;表格5[[#This Row],[10-Day Average]],"Buy",IF(表格5[[#This Row],[Close]]&lt;表格5[[#This Row],[10-Day Average]],"Sell",""))</f>
        <v>Sell</v>
      </c>
      <c r="E400" s="5">
        <f>IF(表格5[[#This Row],[Suggestion]]="Buy",E399-FLOOR(E399/表格5[[#This Row],[Close]],1)*表格5[[#This Row],[Close]],IF(表格5[[#This Row],[Suggestion]]="Sell",E399+F399*表格5[[#This Row],[Close]],E399))</f>
        <v>108378.59999999989</v>
      </c>
      <c r="F400" s="1">
        <f>IF(表格5[[#This Row],[Suggestion]]="Buy",F399+FLOOR(E399/表格5[[#This Row],[Close]],1),IF(表格5[[#This Row],[Suggestion]]="Sell",0,F399))</f>
        <v>0</v>
      </c>
      <c r="G400" s="9">
        <f>表格5[[#This Row],[Cash]]+表格5[[#This Row],[Stock Held]]*表格5[[#This Row],[Close]]</f>
        <v>108378.59999999989</v>
      </c>
      <c r="H400" s="7">
        <f>(表格5[[#This Row],[Close]]-$B$2)/$B$2</f>
        <v>0.15906562847608449</v>
      </c>
      <c r="I400" s="7">
        <f>(表格5[[#This Row],[Capital]]-$G$2)/$G$2</f>
        <v>8.3785999999998889E-2</v>
      </c>
    </row>
    <row r="401" spans="1:9" x14ac:dyDescent="0.25">
      <c r="A401" s="6">
        <v>39279</v>
      </c>
      <c r="B401" s="1">
        <v>52.65</v>
      </c>
      <c r="C401" s="1">
        <f t="shared" si="6"/>
        <v>52.410000000000004</v>
      </c>
      <c r="D401" s="1" t="str">
        <f>IF(表格5[[#This Row],[Close]]&gt;表格5[[#This Row],[10-Day Average]],"Buy",IF(表格5[[#This Row],[Close]]&lt;表格5[[#This Row],[10-Day Average]],"Sell",""))</f>
        <v>Buy</v>
      </c>
      <c r="E401" s="5">
        <f>IF(表格5[[#This Row],[Suggestion]]="Buy",E400-FLOOR(E400/表格5[[#This Row],[Close]],1)*表格5[[#This Row],[Close]],IF(表格5[[#This Row],[Suggestion]]="Sell",E400+F400*表格5[[#This Row],[Close]],E400))</f>
        <v>24.899999999892316</v>
      </c>
      <c r="F401" s="1">
        <f>IF(表格5[[#This Row],[Suggestion]]="Buy",F400+FLOOR(E400/表格5[[#This Row],[Close]],1),IF(表格5[[#This Row],[Suggestion]]="Sell",0,F400))</f>
        <v>2058</v>
      </c>
      <c r="G401" s="9">
        <f>表格5[[#This Row],[Cash]]+表格5[[#This Row],[Stock Held]]*表格5[[#This Row],[Close]]</f>
        <v>108378.59999999989</v>
      </c>
      <c r="H401" s="7">
        <f>(表格5[[#This Row],[Close]]-$B$2)/$B$2</f>
        <v>0.17130144605116787</v>
      </c>
      <c r="I401" s="7">
        <f>(表格5[[#This Row],[Capital]]-$G$2)/$G$2</f>
        <v>8.3785999999998889E-2</v>
      </c>
    </row>
    <row r="402" spans="1:9" x14ac:dyDescent="0.25">
      <c r="A402" s="6">
        <v>39280</v>
      </c>
      <c r="B402" s="1">
        <v>53.2</v>
      </c>
      <c r="C402" s="1">
        <f t="shared" si="6"/>
        <v>52.475000000000001</v>
      </c>
      <c r="D402" s="1" t="str">
        <f>IF(表格5[[#This Row],[Close]]&gt;表格5[[#This Row],[10-Day Average]],"Buy",IF(表格5[[#This Row],[Close]]&lt;表格5[[#This Row],[10-Day Average]],"Sell",""))</f>
        <v>Buy</v>
      </c>
      <c r="E402" s="5">
        <f>IF(表格5[[#This Row],[Suggestion]]="Buy",E401-FLOOR(E401/表格5[[#This Row],[Close]],1)*表格5[[#This Row],[Close]],IF(表格5[[#This Row],[Suggestion]]="Sell",E401+F401*表格5[[#This Row],[Close]],E401))</f>
        <v>24.899999999892316</v>
      </c>
      <c r="F402" s="1">
        <f>IF(表格5[[#This Row],[Suggestion]]="Buy",F401+FLOOR(E401/表格5[[#This Row],[Close]],1),IF(表格5[[#This Row],[Suggestion]]="Sell",0,F401))</f>
        <v>2058</v>
      </c>
      <c r="G402" s="9">
        <f>表格5[[#This Row],[Cash]]+表格5[[#This Row],[Stock Held]]*表格5[[#This Row],[Close]]</f>
        <v>109510.4999999999</v>
      </c>
      <c r="H402" s="7">
        <f>(表格5[[#This Row],[Close]]-$B$2)/$B$2</f>
        <v>0.18353726362625139</v>
      </c>
      <c r="I402" s="7">
        <f>(表格5[[#This Row],[Capital]]-$G$2)/$G$2</f>
        <v>9.5104999999998982E-2</v>
      </c>
    </row>
    <row r="403" spans="1:9" x14ac:dyDescent="0.25">
      <c r="A403" s="6">
        <v>39281</v>
      </c>
      <c r="B403" s="1">
        <v>52.85</v>
      </c>
      <c r="C403" s="1">
        <f t="shared" si="6"/>
        <v>52.545000000000002</v>
      </c>
      <c r="D403" s="1" t="str">
        <f>IF(表格5[[#This Row],[Close]]&gt;表格5[[#This Row],[10-Day Average]],"Buy",IF(表格5[[#This Row],[Close]]&lt;表格5[[#This Row],[10-Day Average]],"Sell",""))</f>
        <v>Buy</v>
      </c>
      <c r="E403" s="5">
        <f>IF(表格5[[#This Row],[Suggestion]]="Buy",E402-FLOOR(E402/表格5[[#This Row],[Close]],1)*表格5[[#This Row],[Close]],IF(表格5[[#This Row],[Suggestion]]="Sell",E402+F402*表格5[[#This Row],[Close]],E402))</f>
        <v>24.899999999892316</v>
      </c>
      <c r="F403" s="1">
        <f>IF(表格5[[#This Row],[Suggestion]]="Buy",F402+FLOOR(E402/表格5[[#This Row],[Close]],1),IF(表格5[[#This Row],[Suggestion]]="Sell",0,F402))</f>
        <v>2058</v>
      </c>
      <c r="G403" s="9">
        <f>表格5[[#This Row],[Cash]]+表格5[[#This Row],[Stock Held]]*表格5[[#This Row],[Close]]</f>
        <v>108790.1999999999</v>
      </c>
      <c r="H403" s="7">
        <f>(表格5[[#This Row],[Close]]-$B$2)/$B$2</f>
        <v>0.17575083426028917</v>
      </c>
      <c r="I403" s="7">
        <f>(表格5[[#This Row],[Capital]]-$G$2)/$G$2</f>
        <v>8.7901999999998953E-2</v>
      </c>
    </row>
    <row r="404" spans="1:9" x14ac:dyDescent="0.25">
      <c r="A404" s="6">
        <v>39282</v>
      </c>
      <c r="B404" s="1">
        <v>53.6</v>
      </c>
      <c r="C404" s="1">
        <f t="shared" si="6"/>
        <v>52.635000000000005</v>
      </c>
      <c r="D404" s="1" t="str">
        <f>IF(表格5[[#This Row],[Close]]&gt;表格5[[#This Row],[10-Day Average]],"Buy",IF(表格5[[#This Row],[Close]]&lt;表格5[[#This Row],[10-Day Average]],"Sell",""))</f>
        <v>Buy</v>
      </c>
      <c r="E404" s="5">
        <f>IF(表格5[[#This Row],[Suggestion]]="Buy",E403-FLOOR(E403/表格5[[#This Row],[Close]],1)*表格5[[#This Row],[Close]],IF(表格5[[#This Row],[Suggestion]]="Sell",E403+F403*表格5[[#This Row],[Close]],E403))</f>
        <v>24.899999999892316</v>
      </c>
      <c r="F404" s="1">
        <f>IF(表格5[[#This Row],[Suggestion]]="Buy",F403+FLOOR(E403/表格5[[#This Row],[Close]],1),IF(表格5[[#This Row],[Suggestion]]="Sell",0,F403))</f>
        <v>2058</v>
      </c>
      <c r="G404" s="9">
        <f>表格5[[#This Row],[Cash]]+表格5[[#This Row],[Stock Held]]*表格5[[#This Row],[Close]]</f>
        <v>110333.6999999999</v>
      </c>
      <c r="H404" s="7">
        <f>(表格5[[#This Row],[Close]]-$B$2)/$B$2</f>
        <v>0.19243604004449383</v>
      </c>
      <c r="I404" s="7">
        <f>(表格5[[#This Row],[Capital]]-$G$2)/$G$2</f>
        <v>0.10333699999999896</v>
      </c>
    </row>
    <row r="405" spans="1:9" x14ac:dyDescent="0.25">
      <c r="A405" s="6">
        <v>39283</v>
      </c>
      <c r="B405" s="1">
        <v>53.85</v>
      </c>
      <c r="C405" s="1">
        <f t="shared" si="6"/>
        <v>52.745000000000005</v>
      </c>
      <c r="D405" s="1" t="str">
        <f>IF(表格5[[#This Row],[Close]]&gt;表格5[[#This Row],[10-Day Average]],"Buy",IF(表格5[[#This Row],[Close]]&lt;表格5[[#This Row],[10-Day Average]],"Sell",""))</f>
        <v>Buy</v>
      </c>
      <c r="E405" s="5">
        <f>IF(表格5[[#This Row],[Suggestion]]="Buy",E404-FLOOR(E404/表格5[[#This Row],[Close]],1)*表格5[[#This Row],[Close]],IF(表格5[[#This Row],[Suggestion]]="Sell",E404+F404*表格5[[#This Row],[Close]],E404))</f>
        <v>24.899999999892316</v>
      </c>
      <c r="F405" s="1">
        <f>IF(表格5[[#This Row],[Suggestion]]="Buy",F404+FLOOR(E404/表格5[[#This Row],[Close]],1),IF(表格5[[#This Row],[Suggestion]]="Sell",0,F404))</f>
        <v>2058</v>
      </c>
      <c r="G405" s="9">
        <f>表格5[[#This Row],[Cash]]+表格5[[#This Row],[Stock Held]]*表格5[[#This Row],[Close]]</f>
        <v>110848.1999999999</v>
      </c>
      <c r="H405" s="7">
        <f>(表格5[[#This Row],[Close]]-$B$2)/$B$2</f>
        <v>0.19799777530589541</v>
      </c>
      <c r="I405" s="7">
        <f>(表格5[[#This Row],[Capital]]-$G$2)/$G$2</f>
        <v>0.10848199999999895</v>
      </c>
    </row>
    <row r="406" spans="1:9" x14ac:dyDescent="0.25">
      <c r="A406" s="6">
        <v>39286</v>
      </c>
      <c r="B406" s="1">
        <v>53.2</v>
      </c>
      <c r="C406" s="1">
        <f t="shared" si="6"/>
        <v>52.81</v>
      </c>
      <c r="D406" s="1" t="str">
        <f>IF(表格5[[#This Row],[Close]]&gt;表格5[[#This Row],[10-Day Average]],"Buy",IF(表格5[[#This Row],[Close]]&lt;表格5[[#This Row],[10-Day Average]],"Sell",""))</f>
        <v>Buy</v>
      </c>
      <c r="E406" s="5">
        <f>IF(表格5[[#This Row],[Suggestion]]="Buy",E405-FLOOR(E405/表格5[[#This Row],[Close]],1)*表格5[[#This Row],[Close]],IF(表格5[[#This Row],[Suggestion]]="Sell",E405+F405*表格5[[#This Row],[Close]],E405))</f>
        <v>24.899999999892316</v>
      </c>
      <c r="F406" s="1">
        <f>IF(表格5[[#This Row],[Suggestion]]="Buy",F405+FLOOR(E405/表格5[[#This Row],[Close]],1),IF(表格5[[#This Row],[Suggestion]]="Sell",0,F405))</f>
        <v>2058</v>
      </c>
      <c r="G406" s="9">
        <f>表格5[[#This Row],[Cash]]+表格5[[#This Row],[Stock Held]]*表格5[[#This Row],[Close]]</f>
        <v>109510.4999999999</v>
      </c>
      <c r="H406" s="7">
        <f>(表格5[[#This Row],[Close]]-$B$2)/$B$2</f>
        <v>0.18353726362625139</v>
      </c>
      <c r="I406" s="7">
        <f>(表格5[[#This Row],[Capital]]-$G$2)/$G$2</f>
        <v>9.5104999999998982E-2</v>
      </c>
    </row>
    <row r="407" spans="1:9" x14ac:dyDescent="0.25">
      <c r="A407" s="6">
        <v>39287</v>
      </c>
      <c r="B407" s="1">
        <v>53.55</v>
      </c>
      <c r="C407" s="1">
        <f t="shared" si="6"/>
        <v>52.935000000000002</v>
      </c>
      <c r="D407" s="1" t="str">
        <f>IF(表格5[[#This Row],[Close]]&gt;表格5[[#This Row],[10-Day Average]],"Buy",IF(表格5[[#This Row],[Close]]&lt;表格5[[#This Row],[10-Day Average]],"Sell",""))</f>
        <v>Buy</v>
      </c>
      <c r="E407" s="5">
        <f>IF(表格5[[#This Row],[Suggestion]]="Buy",E406-FLOOR(E406/表格5[[#This Row],[Close]],1)*表格5[[#This Row],[Close]],IF(表格5[[#This Row],[Suggestion]]="Sell",E406+F406*表格5[[#This Row],[Close]],E406))</f>
        <v>24.899999999892316</v>
      </c>
      <c r="F407" s="1">
        <f>IF(表格5[[#This Row],[Suggestion]]="Buy",F406+FLOOR(E406/表格5[[#This Row],[Close]],1),IF(表格5[[#This Row],[Suggestion]]="Sell",0,F406))</f>
        <v>2058</v>
      </c>
      <c r="G407" s="9">
        <f>表格5[[#This Row],[Cash]]+表格5[[#This Row],[Stock Held]]*表格5[[#This Row],[Close]]</f>
        <v>110230.79999999989</v>
      </c>
      <c r="H407" s="7">
        <f>(表格5[[#This Row],[Close]]-$B$2)/$B$2</f>
        <v>0.19132369299221344</v>
      </c>
      <c r="I407" s="7">
        <f>(表格5[[#This Row],[Capital]]-$G$2)/$G$2</f>
        <v>0.10230799999999886</v>
      </c>
    </row>
    <row r="408" spans="1:9" x14ac:dyDescent="0.25">
      <c r="A408" s="6">
        <v>39288</v>
      </c>
      <c r="B408" s="1">
        <v>54</v>
      </c>
      <c r="C408" s="1">
        <f t="shared" si="6"/>
        <v>53.110000000000014</v>
      </c>
      <c r="D408" s="1" t="str">
        <f>IF(表格5[[#This Row],[Close]]&gt;表格5[[#This Row],[10-Day Average]],"Buy",IF(表格5[[#This Row],[Close]]&lt;表格5[[#This Row],[10-Day Average]],"Sell",""))</f>
        <v>Buy</v>
      </c>
      <c r="E408" s="5">
        <f>IF(表格5[[#This Row],[Suggestion]]="Buy",E407-FLOOR(E407/表格5[[#This Row],[Close]],1)*表格5[[#This Row],[Close]],IF(表格5[[#This Row],[Suggestion]]="Sell",E407+F407*表格5[[#This Row],[Close]],E407))</f>
        <v>24.899999999892316</v>
      </c>
      <c r="F408" s="1">
        <f>IF(表格5[[#This Row],[Suggestion]]="Buy",F407+FLOOR(E407/表格5[[#This Row],[Close]],1),IF(表格5[[#This Row],[Suggestion]]="Sell",0,F407))</f>
        <v>2058</v>
      </c>
      <c r="G408" s="9">
        <f>表格5[[#This Row],[Cash]]+表格5[[#This Row],[Stock Held]]*表格5[[#This Row],[Close]]</f>
        <v>111156.89999999989</v>
      </c>
      <c r="H408" s="7">
        <f>(表格5[[#This Row],[Close]]-$B$2)/$B$2</f>
        <v>0.20133481646273629</v>
      </c>
      <c r="I408" s="7">
        <f>(表格5[[#This Row],[Capital]]-$G$2)/$G$2</f>
        <v>0.11156899999999892</v>
      </c>
    </row>
    <row r="409" spans="1:9" x14ac:dyDescent="0.25">
      <c r="A409" s="6">
        <v>39289</v>
      </c>
      <c r="B409" s="1">
        <v>53.65</v>
      </c>
      <c r="C409" s="1">
        <f t="shared" si="6"/>
        <v>53.265000000000001</v>
      </c>
      <c r="D409" s="1" t="str">
        <f>IF(表格5[[#This Row],[Close]]&gt;表格5[[#This Row],[10-Day Average]],"Buy",IF(表格5[[#This Row],[Close]]&lt;表格5[[#This Row],[10-Day Average]],"Sell",""))</f>
        <v>Buy</v>
      </c>
      <c r="E409" s="5">
        <f>IF(表格5[[#This Row],[Suggestion]]="Buy",E408-FLOOR(E408/表格5[[#This Row],[Close]],1)*表格5[[#This Row],[Close]],IF(表格5[[#This Row],[Suggestion]]="Sell",E408+F408*表格5[[#This Row],[Close]],E408))</f>
        <v>24.899999999892316</v>
      </c>
      <c r="F409" s="1">
        <f>IF(表格5[[#This Row],[Suggestion]]="Buy",F408+FLOOR(E408/表格5[[#This Row],[Close]],1),IF(表格5[[#This Row],[Suggestion]]="Sell",0,F408))</f>
        <v>2058</v>
      </c>
      <c r="G409" s="9">
        <f>表格5[[#This Row],[Cash]]+表格5[[#This Row],[Stock Held]]*表格5[[#This Row],[Close]]</f>
        <v>110436.59999999989</v>
      </c>
      <c r="H409" s="7">
        <f>(表格5[[#This Row],[Close]]-$B$2)/$B$2</f>
        <v>0.19354838709677408</v>
      </c>
      <c r="I409" s="7">
        <f>(表格5[[#This Row],[Capital]]-$G$2)/$G$2</f>
        <v>0.10436599999999889</v>
      </c>
    </row>
    <row r="410" spans="1:9" x14ac:dyDescent="0.25">
      <c r="A410" s="6">
        <v>39290</v>
      </c>
      <c r="B410" s="1">
        <v>52.8</v>
      </c>
      <c r="C410" s="1">
        <f t="shared" si="6"/>
        <v>53.334999999999994</v>
      </c>
      <c r="D410" s="1" t="str">
        <f>IF(表格5[[#This Row],[Close]]&gt;表格5[[#This Row],[10-Day Average]],"Buy",IF(表格5[[#This Row],[Close]]&lt;表格5[[#This Row],[10-Day Average]],"Sell",""))</f>
        <v>Sell</v>
      </c>
      <c r="E410" s="5">
        <f>IF(表格5[[#This Row],[Suggestion]]="Buy",E409-FLOOR(E409/表格5[[#This Row],[Close]],1)*表格5[[#This Row],[Close]],IF(表格5[[#This Row],[Suggestion]]="Sell",E409+F409*表格5[[#This Row],[Close]],E409))</f>
        <v>108687.29999999989</v>
      </c>
      <c r="F410" s="1">
        <f>IF(表格5[[#This Row],[Suggestion]]="Buy",F409+FLOOR(E409/表格5[[#This Row],[Close]],1),IF(表格5[[#This Row],[Suggestion]]="Sell",0,F409))</f>
        <v>0</v>
      </c>
      <c r="G410" s="9">
        <f>表格5[[#This Row],[Cash]]+表格5[[#This Row],[Stock Held]]*表格5[[#This Row],[Close]]</f>
        <v>108687.29999999989</v>
      </c>
      <c r="H410" s="7">
        <f>(表格5[[#This Row],[Close]]-$B$2)/$B$2</f>
        <v>0.17463848720800876</v>
      </c>
      <c r="I410" s="7">
        <f>(表格5[[#This Row],[Capital]]-$G$2)/$G$2</f>
        <v>8.6872999999998868E-2</v>
      </c>
    </row>
    <row r="411" spans="1:9" x14ac:dyDescent="0.25">
      <c r="A411" s="6">
        <v>39293</v>
      </c>
      <c r="B411" s="1">
        <v>52.95</v>
      </c>
      <c r="C411" s="1">
        <f t="shared" si="6"/>
        <v>53.364999999999995</v>
      </c>
      <c r="D411" s="1" t="str">
        <f>IF(表格5[[#This Row],[Close]]&gt;表格5[[#This Row],[10-Day Average]],"Buy",IF(表格5[[#This Row],[Close]]&lt;表格5[[#This Row],[10-Day Average]],"Sell",""))</f>
        <v>Sell</v>
      </c>
      <c r="E411" s="5">
        <f>IF(表格5[[#This Row],[Suggestion]]="Buy",E410-FLOOR(E410/表格5[[#This Row],[Close]],1)*表格5[[#This Row],[Close]],IF(表格5[[#This Row],[Suggestion]]="Sell",E410+F410*表格5[[#This Row],[Close]],E410))</f>
        <v>108687.29999999989</v>
      </c>
      <c r="F411" s="1">
        <f>IF(表格5[[#This Row],[Suggestion]]="Buy",F410+FLOOR(E410/表格5[[#This Row],[Close]],1),IF(表格5[[#This Row],[Suggestion]]="Sell",0,F410))</f>
        <v>0</v>
      </c>
      <c r="G411" s="9">
        <f>表格5[[#This Row],[Cash]]+表格5[[#This Row],[Stock Held]]*表格5[[#This Row],[Close]]</f>
        <v>108687.29999999989</v>
      </c>
      <c r="H411" s="7">
        <f>(表格5[[#This Row],[Close]]-$B$2)/$B$2</f>
        <v>0.17797552836484981</v>
      </c>
      <c r="I411" s="7">
        <f>(表格5[[#This Row],[Capital]]-$G$2)/$G$2</f>
        <v>8.6872999999998868E-2</v>
      </c>
    </row>
    <row r="412" spans="1:9" x14ac:dyDescent="0.25">
      <c r="A412" s="6">
        <v>39294</v>
      </c>
      <c r="B412" s="1">
        <v>52.95</v>
      </c>
      <c r="C412" s="1">
        <f t="shared" si="6"/>
        <v>53.339999999999996</v>
      </c>
      <c r="D412" s="1" t="str">
        <f>IF(表格5[[#This Row],[Close]]&gt;表格5[[#This Row],[10-Day Average]],"Buy",IF(表格5[[#This Row],[Close]]&lt;表格5[[#This Row],[10-Day Average]],"Sell",""))</f>
        <v>Sell</v>
      </c>
      <c r="E412" s="5">
        <f>IF(表格5[[#This Row],[Suggestion]]="Buy",E411-FLOOR(E411/表格5[[#This Row],[Close]],1)*表格5[[#This Row],[Close]],IF(表格5[[#This Row],[Suggestion]]="Sell",E411+F411*表格5[[#This Row],[Close]],E411))</f>
        <v>108687.29999999989</v>
      </c>
      <c r="F412" s="1">
        <f>IF(表格5[[#This Row],[Suggestion]]="Buy",F411+FLOOR(E411/表格5[[#This Row],[Close]],1),IF(表格5[[#This Row],[Suggestion]]="Sell",0,F411))</f>
        <v>0</v>
      </c>
      <c r="G412" s="9">
        <f>表格5[[#This Row],[Cash]]+表格5[[#This Row],[Stock Held]]*表格5[[#This Row],[Close]]</f>
        <v>108687.29999999989</v>
      </c>
      <c r="H412" s="7">
        <f>(表格5[[#This Row],[Close]]-$B$2)/$B$2</f>
        <v>0.17797552836484981</v>
      </c>
      <c r="I412" s="7">
        <f>(表格5[[#This Row],[Capital]]-$G$2)/$G$2</f>
        <v>8.6872999999998868E-2</v>
      </c>
    </row>
    <row r="413" spans="1:9" x14ac:dyDescent="0.25">
      <c r="A413" s="6">
        <v>39295</v>
      </c>
      <c r="B413" s="1">
        <v>52.35</v>
      </c>
      <c r="C413" s="1">
        <f t="shared" si="6"/>
        <v>53.29</v>
      </c>
      <c r="D413" s="1" t="str">
        <f>IF(表格5[[#This Row],[Close]]&gt;表格5[[#This Row],[10-Day Average]],"Buy",IF(表格5[[#This Row],[Close]]&lt;表格5[[#This Row],[10-Day Average]],"Sell",""))</f>
        <v>Sell</v>
      </c>
      <c r="E413" s="5">
        <f>IF(表格5[[#This Row],[Suggestion]]="Buy",E412-FLOOR(E412/表格5[[#This Row],[Close]],1)*表格5[[#This Row],[Close]],IF(表格5[[#This Row],[Suggestion]]="Sell",E412+F412*表格5[[#This Row],[Close]],E412))</f>
        <v>108687.29999999989</v>
      </c>
      <c r="F413" s="1">
        <f>IF(表格5[[#This Row],[Suggestion]]="Buy",F412+FLOOR(E412/表格5[[#This Row],[Close]],1),IF(表格5[[#This Row],[Suggestion]]="Sell",0,F412))</f>
        <v>0</v>
      </c>
      <c r="G413" s="9">
        <f>表格5[[#This Row],[Cash]]+表格5[[#This Row],[Stock Held]]*表格5[[#This Row],[Close]]</f>
        <v>108687.29999999989</v>
      </c>
      <c r="H413" s="7">
        <f>(表格5[[#This Row],[Close]]-$B$2)/$B$2</f>
        <v>0.16462736373748604</v>
      </c>
      <c r="I413" s="7">
        <f>(表格5[[#This Row],[Capital]]-$G$2)/$G$2</f>
        <v>8.6872999999998868E-2</v>
      </c>
    </row>
    <row r="414" spans="1:9" x14ac:dyDescent="0.25">
      <c r="A414" s="6">
        <v>39296</v>
      </c>
      <c r="B414" s="1">
        <v>52.1</v>
      </c>
      <c r="C414" s="1">
        <f t="shared" si="6"/>
        <v>53.14</v>
      </c>
      <c r="D414" s="1" t="str">
        <f>IF(表格5[[#This Row],[Close]]&gt;表格5[[#This Row],[10-Day Average]],"Buy",IF(表格5[[#This Row],[Close]]&lt;表格5[[#This Row],[10-Day Average]],"Sell",""))</f>
        <v>Sell</v>
      </c>
      <c r="E414" s="5">
        <f>IF(表格5[[#This Row],[Suggestion]]="Buy",E413-FLOOR(E413/表格5[[#This Row],[Close]],1)*表格5[[#This Row],[Close]],IF(表格5[[#This Row],[Suggestion]]="Sell",E413+F413*表格5[[#This Row],[Close]],E413))</f>
        <v>108687.29999999989</v>
      </c>
      <c r="F414" s="1">
        <f>IF(表格5[[#This Row],[Suggestion]]="Buy",F413+FLOOR(E413/表格5[[#This Row],[Close]],1),IF(表格5[[#This Row],[Suggestion]]="Sell",0,F413))</f>
        <v>0</v>
      </c>
      <c r="G414" s="9">
        <f>表格5[[#This Row],[Cash]]+表格5[[#This Row],[Stock Held]]*表格5[[#This Row],[Close]]</f>
        <v>108687.29999999989</v>
      </c>
      <c r="H414" s="7">
        <f>(表格5[[#This Row],[Close]]-$B$2)/$B$2</f>
        <v>0.15906562847608449</v>
      </c>
      <c r="I414" s="7">
        <f>(表格5[[#This Row],[Capital]]-$G$2)/$G$2</f>
        <v>8.6872999999998868E-2</v>
      </c>
    </row>
    <row r="415" spans="1:9" x14ac:dyDescent="0.25">
      <c r="A415" s="6">
        <v>39297</v>
      </c>
      <c r="B415" s="1">
        <v>52.15</v>
      </c>
      <c r="C415" s="1">
        <f t="shared" si="6"/>
        <v>52.970000000000006</v>
      </c>
      <c r="D415" s="1" t="str">
        <f>IF(表格5[[#This Row],[Close]]&gt;表格5[[#This Row],[10-Day Average]],"Buy",IF(表格5[[#This Row],[Close]]&lt;表格5[[#This Row],[10-Day Average]],"Sell",""))</f>
        <v>Sell</v>
      </c>
      <c r="E415" s="5">
        <f>IF(表格5[[#This Row],[Suggestion]]="Buy",E414-FLOOR(E414/表格5[[#This Row],[Close]],1)*表格5[[#This Row],[Close]],IF(表格5[[#This Row],[Suggestion]]="Sell",E414+F414*表格5[[#This Row],[Close]],E414))</f>
        <v>108687.29999999989</v>
      </c>
      <c r="F415" s="1">
        <f>IF(表格5[[#This Row],[Suggestion]]="Buy",F414+FLOOR(E414/表格5[[#This Row],[Close]],1),IF(表格5[[#This Row],[Suggestion]]="Sell",0,F414))</f>
        <v>0</v>
      </c>
      <c r="G415" s="9">
        <f>表格5[[#This Row],[Cash]]+表格5[[#This Row],[Stock Held]]*表格5[[#This Row],[Close]]</f>
        <v>108687.29999999989</v>
      </c>
      <c r="H415" s="7">
        <f>(表格5[[#This Row],[Close]]-$B$2)/$B$2</f>
        <v>0.16017797552836474</v>
      </c>
      <c r="I415" s="7">
        <f>(表格5[[#This Row],[Capital]]-$G$2)/$G$2</f>
        <v>8.6872999999998868E-2</v>
      </c>
    </row>
    <row r="416" spans="1:9" x14ac:dyDescent="0.25">
      <c r="A416" s="6">
        <v>39300</v>
      </c>
      <c r="B416" s="1">
        <v>51.55</v>
      </c>
      <c r="C416" s="1">
        <f t="shared" si="6"/>
        <v>52.804999999999993</v>
      </c>
      <c r="D416" s="1" t="str">
        <f>IF(表格5[[#This Row],[Close]]&gt;表格5[[#This Row],[10-Day Average]],"Buy",IF(表格5[[#This Row],[Close]]&lt;表格5[[#This Row],[10-Day Average]],"Sell",""))</f>
        <v>Sell</v>
      </c>
      <c r="E416" s="5">
        <f>IF(表格5[[#This Row],[Suggestion]]="Buy",E415-FLOOR(E415/表格5[[#This Row],[Close]],1)*表格5[[#This Row],[Close]],IF(表格5[[#This Row],[Suggestion]]="Sell",E415+F415*表格5[[#This Row],[Close]],E415))</f>
        <v>108687.29999999989</v>
      </c>
      <c r="F416" s="1">
        <f>IF(表格5[[#This Row],[Suggestion]]="Buy",F415+FLOOR(E415/表格5[[#This Row],[Close]],1),IF(表格5[[#This Row],[Suggestion]]="Sell",0,F415))</f>
        <v>0</v>
      </c>
      <c r="G416" s="9">
        <f>表格5[[#This Row],[Cash]]+表格5[[#This Row],[Stock Held]]*表格5[[#This Row],[Close]]</f>
        <v>108687.29999999989</v>
      </c>
      <c r="H416" s="7">
        <f>(表格5[[#This Row],[Close]]-$B$2)/$B$2</f>
        <v>0.14682981090100097</v>
      </c>
      <c r="I416" s="7">
        <f>(表格5[[#This Row],[Capital]]-$G$2)/$G$2</f>
        <v>8.6872999999998868E-2</v>
      </c>
    </row>
    <row r="417" spans="1:9" x14ac:dyDescent="0.25">
      <c r="A417" s="6">
        <v>39301</v>
      </c>
      <c r="B417" s="1">
        <v>51.75</v>
      </c>
      <c r="C417" s="1">
        <f t="shared" si="6"/>
        <v>52.625</v>
      </c>
      <c r="D417" s="1" t="str">
        <f>IF(表格5[[#This Row],[Close]]&gt;表格5[[#This Row],[10-Day Average]],"Buy",IF(表格5[[#This Row],[Close]]&lt;表格5[[#This Row],[10-Day Average]],"Sell",""))</f>
        <v>Sell</v>
      </c>
      <c r="E417" s="5">
        <f>IF(表格5[[#This Row],[Suggestion]]="Buy",E416-FLOOR(E416/表格5[[#This Row],[Close]],1)*表格5[[#This Row],[Close]],IF(表格5[[#This Row],[Suggestion]]="Sell",E416+F416*表格5[[#This Row],[Close]],E416))</f>
        <v>108687.29999999989</v>
      </c>
      <c r="F417" s="1">
        <f>IF(表格5[[#This Row],[Suggestion]]="Buy",F416+FLOOR(E416/表格5[[#This Row],[Close]],1),IF(表格5[[#This Row],[Suggestion]]="Sell",0,F416))</f>
        <v>0</v>
      </c>
      <c r="G417" s="9">
        <f>表格5[[#This Row],[Cash]]+表格5[[#This Row],[Stock Held]]*表格5[[#This Row],[Close]]</f>
        <v>108687.29999999989</v>
      </c>
      <c r="H417" s="7">
        <f>(表格5[[#This Row],[Close]]-$B$2)/$B$2</f>
        <v>0.15127919911012228</v>
      </c>
      <c r="I417" s="7">
        <f>(表格5[[#This Row],[Capital]]-$G$2)/$G$2</f>
        <v>8.6872999999998868E-2</v>
      </c>
    </row>
    <row r="418" spans="1:9" x14ac:dyDescent="0.25">
      <c r="A418" s="6">
        <v>39302</v>
      </c>
      <c r="B418" s="1">
        <v>51.95</v>
      </c>
      <c r="C418" s="1">
        <f t="shared" si="6"/>
        <v>52.42</v>
      </c>
      <c r="D418" s="1" t="str">
        <f>IF(表格5[[#This Row],[Close]]&gt;表格5[[#This Row],[10-Day Average]],"Buy",IF(表格5[[#This Row],[Close]]&lt;表格5[[#This Row],[10-Day Average]],"Sell",""))</f>
        <v>Sell</v>
      </c>
      <c r="E418" s="5">
        <f>IF(表格5[[#This Row],[Suggestion]]="Buy",E417-FLOOR(E417/表格5[[#This Row],[Close]],1)*表格5[[#This Row],[Close]],IF(表格5[[#This Row],[Suggestion]]="Sell",E417+F417*表格5[[#This Row],[Close]],E417))</f>
        <v>108687.29999999989</v>
      </c>
      <c r="F418" s="1">
        <f>IF(表格5[[#This Row],[Suggestion]]="Buy",F417+FLOOR(E417/表格5[[#This Row],[Close]],1),IF(表格5[[#This Row],[Suggestion]]="Sell",0,F417))</f>
        <v>0</v>
      </c>
      <c r="G418" s="9">
        <f>表格5[[#This Row],[Cash]]+表格5[[#This Row],[Stock Held]]*表格5[[#This Row],[Close]]</f>
        <v>108687.29999999989</v>
      </c>
      <c r="H418" s="7">
        <f>(表格5[[#This Row],[Close]]-$B$2)/$B$2</f>
        <v>0.15572858731924361</v>
      </c>
      <c r="I418" s="7">
        <f>(表格5[[#This Row],[Capital]]-$G$2)/$G$2</f>
        <v>8.6872999999998868E-2</v>
      </c>
    </row>
    <row r="419" spans="1:9" x14ac:dyDescent="0.25">
      <c r="A419" s="6">
        <v>39303</v>
      </c>
      <c r="B419" s="1">
        <v>51.5</v>
      </c>
      <c r="C419" s="1">
        <f t="shared" si="6"/>
        <v>52.204999999999998</v>
      </c>
      <c r="D419" s="1" t="str">
        <f>IF(表格5[[#This Row],[Close]]&gt;表格5[[#This Row],[10-Day Average]],"Buy",IF(表格5[[#This Row],[Close]]&lt;表格5[[#This Row],[10-Day Average]],"Sell",""))</f>
        <v>Sell</v>
      </c>
      <c r="E419" s="5">
        <f>IF(表格5[[#This Row],[Suggestion]]="Buy",E418-FLOOR(E418/表格5[[#This Row],[Close]],1)*表格5[[#This Row],[Close]],IF(表格5[[#This Row],[Suggestion]]="Sell",E418+F418*表格5[[#This Row],[Close]],E418))</f>
        <v>108687.29999999989</v>
      </c>
      <c r="F419" s="1">
        <f>IF(表格5[[#This Row],[Suggestion]]="Buy",F418+FLOOR(E418/表格5[[#This Row],[Close]],1),IF(表格5[[#This Row],[Suggestion]]="Sell",0,F418))</f>
        <v>0</v>
      </c>
      <c r="G419" s="9">
        <f>表格5[[#This Row],[Cash]]+表格5[[#This Row],[Stock Held]]*表格5[[#This Row],[Close]]</f>
        <v>108687.29999999989</v>
      </c>
      <c r="H419" s="7">
        <f>(表格5[[#This Row],[Close]]-$B$2)/$B$2</f>
        <v>0.14571746384872072</v>
      </c>
      <c r="I419" s="7">
        <f>(表格5[[#This Row],[Capital]]-$G$2)/$G$2</f>
        <v>8.6872999999998868E-2</v>
      </c>
    </row>
    <row r="420" spans="1:9" x14ac:dyDescent="0.25">
      <c r="A420" s="6">
        <v>39304</v>
      </c>
      <c r="B420" s="1">
        <v>50.9</v>
      </c>
      <c r="C420" s="1">
        <f t="shared" si="6"/>
        <v>52.015000000000001</v>
      </c>
      <c r="D420" s="1" t="str">
        <f>IF(表格5[[#This Row],[Close]]&gt;表格5[[#This Row],[10-Day Average]],"Buy",IF(表格5[[#This Row],[Close]]&lt;表格5[[#This Row],[10-Day Average]],"Sell",""))</f>
        <v>Sell</v>
      </c>
      <c r="E420" s="5">
        <f>IF(表格5[[#This Row],[Suggestion]]="Buy",E419-FLOOR(E419/表格5[[#This Row],[Close]],1)*表格5[[#This Row],[Close]],IF(表格5[[#This Row],[Suggestion]]="Sell",E419+F419*表格5[[#This Row],[Close]],E419))</f>
        <v>108687.29999999989</v>
      </c>
      <c r="F420" s="1">
        <f>IF(表格5[[#This Row],[Suggestion]]="Buy",F419+FLOOR(E419/表格5[[#This Row],[Close]],1),IF(表格5[[#This Row],[Suggestion]]="Sell",0,F419))</f>
        <v>0</v>
      </c>
      <c r="G420" s="9">
        <f>表格5[[#This Row],[Cash]]+表格5[[#This Row],[Stock Held]]*表格5[[#This Row],[Close]]</f>
        <v>108687.29999999989</v>
      </c>
      <c r="H420" s="7">
        <f>(表格5[[#This Row],[Close]]-$B$2)/$B$2</f>
        <v>0.13236929922135696</v>
      </c>
      <c r="I420" s="7">
        <f>(表格5[[#This Row],[Capital]]-$G$2)/$G$2</f>
        <v>8.6872999999998868E-2</v>
      </c>
    </row>
    <row r="421" spans="1:9" x14ac:dyDescent="0.25">
      <c r="A421" s="6">
        <v>39307</v>
      </c>
      <c r="B421" s="1">
        <v>50.75</v>
      </c>
      <c r="C421" s="1">
        <f t="shared" si="6"/>
        <v>51.795000000000002</v>
      </c>
      <c r="D421" s="1" t="str">
        <f>IF(表格5[[#This Row],[Close]]&gt;表格5[[#This Row],[10-Day Average]],"Buy",IF(表格5[[#This Row],[Close]]&lt;表格5[[#This Row],[10-Day Average]],"Sell",""))</f>
        <v>Sell</v>
      </c>
      <c r="E421" s="5">
        <f>IF(表格5[[#This Row],[Suggestion]]="Buy",E420-FLOOR(E420/表格5[[#This Row],[Close]],1)*表格5[[#This Row],[Close]],IF(表格5[[#This Row],[Suggestion]]="Sell",E420+F420*表格5[[#This Row],[Close]],E420))</f>
        <v>108687.29999999989</v>
      </c>
      <c r="F421" s="1">
        <f>IF(表格5[[#This Row],[Suggestion]]="Buy",F420+FLOOR(E420/表格5[[#This Row],[Close]],1),IF(表格5[[#This Row],[Suggestion]]="Sell",0,F420))</f>
        <v>0</v>
      </c>
      <c r="G421" s="9">
        <f>表格5[[#This Row],[Cash]]+表格5[[#This Row],[Stock Held]]*表格5[[#This Row],[Close]]</f>
        <v>108687.29999999989</v>
      </c>
      <c r="H421" s="7">
        <f>(表格5[[#This Row],[Close]]-$B$2)/$B$2</f>
        <v>0.12903225806451607</v>
      </c>
      <c r="I421" s="7">
        <f>(表格5[[#This Row],[Capital]]-$G$2)/$G$2</f>
        <v>8.6872999999998868E-2</v>
      </c>
    </row>
    <row r="422" spans="1:9" x14ac:dyDescent="0.25">
      <c r="A422" s="6">
        <v>39308</v>
      </c>
      <c r="B422" s="1">
        <v>52</v>
      </c>
      <c r="C422" s="1">
        <f t="shared" si="6"/>
        <v>51.7</v>
      </c>
      <c r="D422" s="1" t="str">
        <f>IF(表格5[[#This Row],[Close]]&gt;表格5[[#This Row],[10-Day Average]],"Buy",IF(表格5[[#This Row],[Close]]&lt;表格5[[#This Row],[10-Day Average]],"Sell",""))</f>
        <v>Buy</v>
      </c>
      <c r="E422" s="5">
        <f>IF(表格5[[#This Row],[Suggestion]]="Buy",E421-FLOOR(E421/表格5[[#This Row],[Close]],1)*表格5[[#This Row],[Close]],IF(表格5[[#This Row],[Suggestion]]="Sell",E421+F421*表格5[[#This Row],[Close]],E421))</f>
        <v>7.2999999998864951</v>
      </c>
      <c r="F422" s="1">
        <f>IF(表格5[[#This Row],[Suggestion]]="Buy",F421+FLOOR(E421/表格5[[#This Row],[Close]],1),IF(表格5[[#This Row],[Suggestion]]="Sell",0,F421))</f>
        <v>2090</v>
      </c>
      <c r="G422" s="9">
        <f>表格5[[#This Row],[Cash]]+表格5[[#This Row],[Stock Held]]*表格5[[#This Row],[Close]]</f>
        <v>108687.29999999989</v>
      </c>
      <c r="H422" s="7">
        <f>(表格5[[#This Row],[Close]]-$B$2)/$B$2</f>
        <v>0.15684093437152385</v>
      </c>
      <c r="I422" s="7">
        <f>(表格5[[#This Row],[Capital]]-$G$2)/$G$2</f>
        <v>8.6872999999998868E-2</v>
      </c>
    </row>
    <row r="423" spans="1:9" x14ac:dyDescent="0.25">
      <c r="A423" s="6">
        <v>39309</v>
      </c>
      <c r="B423" s="1">
        <v>51.4</v>
      </c>
      <c r="C423" s="1">
        <f t="shared" si="6"/>
        <v>51.604999999999997</v>
      </c>
      <c r="D423" s="1" t="str">
        <f>IF(表格5[[#This Row],[Close]]&gt;表格5[[#This Row],[10-Day Average]],"Buy",IF(表格5[[#This Row],[Close]]&lt;表格5[[#This Row],[10-Day Average]],"Sell",""))</f>
        <v>Sell</v>
      </c>
      <c r="E423" s="5">
        <f>IF(表格5[[#This Row],[Suggestion]]="Buy",E422-FLOOR(E422/表格5[[#This Row],[Close]],1)*表格5[[#This Row],[Close]],IF(表格5[[#This Row],[Suggestion]]="Sell",E422+F422*表格5[[#This Row],[Close]],E422))</f>
        <v>107433.29999999989</v>
      </c>
      <c r="F423" s="1">
        <f>IF(表格5[[#This Row],[Suggestion]]="Buy",F422+FLOOR(E422/表格5[[#This Row],[Close]],1),IF(表格5[[#This Row],[Suggestion]]="Sell",0,F422))</f>
        <v>0</v>
      </c>
      <c r="G423" s="9">
        <f>表格5[[#This Row],[Cash]]+表格5[[#This Row],[Stock Held]]*表格5[[#This Row],[Close]]</f>
        <v>107433.29999999989</v>
      </c>
      <c r="H423" s="7">
        <f>(表格5[[#This Row],[Close]]-$B$2)/$B$2</f>
        <v>0.14349276974416009</v>
      </c>
      <c r="I423" s="7">
        <f>(表格5[[#This Row],[Capital]]-$G$2)/$G$2</f>
        <v>7.4332999999998858E-2</v>
      </c>
    </row>
    <row r="424" spans="1:9" x14ac:dyDescent="0.25">
      <c r="A424" s="6">
        <v>39310</v>
      </c>
      <c r="B424" s="1">
        <v>50.45</v>
      </c>
      <c r="C424" s="1">
        <f t="shared" si="6"/>
        <v>51.44</v>
      </c>
      <c r="D424" s="1" t="str">
        <f>IF(表格5[[#This Row],[Close]]&gt;表格5[[#This Row],[10-Day Average]],"Buy",IF(表格5[[#This Row],[Close]]&lt;表格5[[#This Row],[10-Day Average]],"Sell",""))</f>
        <v>Sell</v>
      </c>
      <c r="E424" s="5">
        <f>IF(表格5[[#This Row],[Suggestion]]="Buy",E423-FLOOR(E423/表格5[[#This Row],[Close]],1)*表格5[[#This Row],[Close]],IF(表格5[[#This Row],[Suggestion]]="Sell",E423+F423*表格5[[#This Row],[Close]],E423))</f>
        <v>107433.29999999989</v>
      </c>
      <c r="F424" s="1">
        <f>IF(表格5[[#This Row],[Suggestion]]="Buy",F423+FLOOR(E423/表格5[[#This Row],[Close]],1),IF(表格5[[#This Row],[Suggestion]]="Sell",0,F423))</f>
        <v>0</v>
      </c>
      <c r="G424" s="9">
        <f>表格5[[#This Row],[Cash]]+表格5[[#This Row],[Stock Held]]*表格5[[#This Row],[Close]]</f>
        <v>107433.29999999989</v>
      </c>
      <c r="H424" s="7">
        <f>(表格5[[#This Row],[Close]]-$B$2)/$B$2</f>
        <v>0.12235817575083426</v>
      </c>
      <c r="I424" s="7">
        <f>(表格5[[#This Row],[Capital]]-$G$2)/$G$2</f>
        <v>7.4332999999998858E-2</v>
      </c>
    </row>
    <row r="425" spans="1:9" x14ac:dyDescent="0.25">
      <c r="A425" s="6">
        <v>39311</v>
      </c>
      <c r="B425" s="1">
        <v>50.25</v>
      </c>
      <c r="C425" s="1">
        <f t="shared" si="6"/>
        <v>51.25</v>
      </c>
      <c r="D425" s="1" t="str">
        <f>IF(表格5[[#This Row],[Close]]&gt;表格5[[#This Row],[10-Day Average]],"Buy",IF(表格5[[#This Row],[Close]]&lt;表格5[[#This Row],[10-Day Average]],"Sell",""))</f>
        <v>Sell</v>
      </c>
      <c r="E425" s="5">
        <f>IF(表格5[[#This Row],[Suggestion]]="Buy",E424-FLOOR(E424/表格5[[#This Row],[Close]],1)*表格5[[#This Row],[Close]],IF(表格5[[#This Row],[Suggestion]]="Sell",E424+F424*表格5[[#This Row],[Close]],E424))</f>
        <v>107433.29999999989</v>
      </c>
      <c r="F425" s="1">
        <f>IF(表格5[[#This Row],[Suggestion]]="Buy",F424+FLOOR(E424/表格5[[#This Row],[Close]],1),IF(表格5[[#This Row],[Suggestion]]="Sell",0,F424))</f>
        <v>0</v>
      </c>
      <c r="G425" s="9">
        <f>表格5[[#This Row],[Cash]]+表格5[[#This Row],[Stock Held]]*表格5[[#This Row],[Close]]</f>
        <v>107433.29999999989</v>
      </c>
      <c r="H425" s="7">
        <f>(表格5[[#This Row],[Close]]-$B$2)/$B$2</f>
        <v>0.11790878754171294</v>
      </c>
      <c r="I425" s="7">
        <f>(表格5[[#This Row],[Capital]]-$G$2)/$G$2</f>
        <v>7.4332999999998858E-2</v>
      </c>
    </row>
    <row r="426" spans="1:9" x14ac:dyDescent="0.25">
      <c r="A426" s="6">
        <v>39314</v>
      </c>
      <c r="B426" s="1">
        <v>52.35</v>
      </c>
      <c r="C426" s="1">
        <f t="shared" si="6"/>
        <v>51.33</v>
      </c>
      <c r="D426" s="1" t="str">
        <f>IF(表格5[[#This Row],[Close]]&gt;表格5[[#This Row],[10-Day Average]],"Buy",IF(表格5[[#This Row],[Close]]&lt;表格5[[#This Row],[10-Day Average]],"Sell",""))</f>
        <v>Buy</v>
      </c>
      <c r="E426" s="5">
        <f>IF(表格5[[#This Row],[Suggestion]]="Buy",E425-FLOOR(E425/表格5[[#This Row],[Close]],1)*表格5[[#This Row],[Close]],IF(表格5[[#This Row],[Suggestion]]="Sell",E425+F425*表格5[[#This Row],[Close]],E425))</f>
        <v>11.099999999889405</v>
      </c>
      <c r="F426" s="1">
        <f>IF(表格5[[#This Row],[Suggestion]]="Buy",F425+FLOOR(E425/表格5[[#This Row],[Close]],1),IF(表格5[[#This Row],[Suggestion]]="Sell",0,F425))</f>
        <v>2052</v>
      </c>
      <c r="G426" s="9">
        <f>表格5[[#This Row],[Cash]]+表格5[[#This Row],[Stock Held]]*表格5[[#This Row],[Close]]</f>
        <v>107433.29999999989</v>
      </c>
      <c r="H426" s="7">
        <f>(表格5[[#This Row],[Close]]-$B$2)/$B$2</f>
        <v>0.16462736373748604</v>
      </c>
      <c r="I426" s="7">
        <f>(表格5[[#This Row],[Capital]]-$G$2)/$G$2</f>
        <v>7.4332999999998858E-2</v>
      </c>
    </row>
    <row r="427" spans="1:9" x14ac:dyDescent="0.25">
      <c r="A427" s="6">
        <v>39315</v>
      </c>
      <c r="B427" s="1">
        <v>51.35</v>
      </c>
      <c r="C427" s="1">
        <f t="shared" si="6"/>
        <v>51.29</v>
      </c>
      <c r="D427" s="1" t="str">
        <f>IF(表格5[[#This Row],[Close]]&gt;表格5[[#This Row],[10-Day Average]],"Buy",IF(表格5[[#This Row],[Close]]&lt;表格5[[#This Row],[10-Day Average]],"Sell",""))</f>
        <v>Buy</v>
      </c>
      <c r="E427" s="5">
        <f>IF(表格5[[#This Row],[Suggestion]]="Buy",E426-FLOOR(E426/表格5[[#This Row],[Close]],1)*表格5[[#This Row],[Close]],IF(表格5[[#This Row],[Suggestion]]="Sell",E426+F426*表格5[[#This Row],[Close]],E426))</f>
        <v>11.099999999889405</v>
      </c>
      <c r="F427" s="1">
        <f>IF(表格5[[#This Row],[Suggestion]]="Buy",F426+FLOOR(E426/表格5[[#This Row],[Close]],1),IF(表格5[[#This Row],[Suggestion]]="Sell",0,F426))</f>
        <v>2052</v>
      </c>
      <c r="G427" s="9">
        <f>表格5[[#This Row],[Cash]]+表格5[[#This Row],[Stock Held]]*表格5[[#This Row],[Close]]</f>
        <v>105381.29999999989</v>
      </c>
      <c r="H427" s="7">
        <f>(表格5[[#This Row],[Close]]-$B$2)/$B$2</f>
        <v>0.14238042269187984</v>
      </c>
      <c r="I427" s="7">
        <f>(表格5[[#This Row],[Capital]]-$G$2)/$G$2</f>
        <v>5.3812999999998862E-2</v>
      </c>
    </row>
    <row r="428" spans="1:9" x14ac:dyDescent="0.25">
      <c r="A428" s="6">
        <v>39316</v>
      </c>
      <c r="B428" s="1">
        <v>52.5</v>
      </c>
      <c r="C428" s="1">
        <f t="shared" si="6"/>
        <v>51.345000000000006</v>
      </c>
      <c r="D428" s="1" t="str">
        <f>IF(表格5[[#This Row],[Close]]&gt;表格5[[#This Row],[10-Day Average]],"Buy",IF(表格5[[#This Row],[Close]]&lt;表格5[[#This Row],[10-Day Average]],"Sell",""))</f>
        <v>Buy</v>
      </c>
      <c r="E428" s="5">
        <f>IF(表格5[[#This Row],[Suggestion]]="Buy",E427-FLOOR(E427/表格5[[#This Row],[Close]],1)*表格5[[#This Row],[Close]],IF(表格5[[#This Row],[Suggestion]]="Sell",E427+F427*表格5[[#This Row],[Close]],E427))</f>
        <v>11.099999999889405</v>
      </c>
      <c r="F428" s="1">
        <f>IF(表格5[[#This Row],[Suggestion]]="Buy",F427+FLOOR(E427/表格5[[#This Row],[Close]],1),IF(表格5[[#This Row],[Suggestion]]="Sell",0,F427))</f>
        <v>2052</v>
      </c>
      <c r="G428" s="9">
        <f>表格5[[#This Row],[Cash]]+表格5[[#This Row],[Stock Held]]*表格5[[#This Row],[Close]]</f>
        <v>107741.09999999989</v>
      </c>
      <c r="H428" s="7">
        <f>(表格5[[#This Row],[Close]]-$B$2)/$B$2</f>
        <v>0.16796440489432696</v>
      </c>
      <c r="I428" s="7">
        <f>(表格5[[#This Row],[Capital]]-$G$2)/$G$2</f>
        <v>7.7410999999998897E-2</v>
      </c>
    </row>
    <row r="429" spans="1:9" x14ac:dyDescent="0.25">
      <c r="A429" s="6">
        <v>39317</v>
      </c>
      <c r="B429" s="1">
        <v>53.45</v>
      </c>
      <c r="C429" s="1">
        <f t="shared" si="6"/>
        <v>51.540000000000006</v>
      </c>
      <c r="D429" s="1" t="str">
        <f>IF(表格5[[#This Row],[Close]]&gt;表格5[[#This Row],[10-Day Average]],"Buy",IF(表格5[[#This Row],[Close]]&lt;表格5[[#This Row],[10-Day Average]],"Sell",""))</f>
        <v>Buy</v>
      </c>
      <c r="E429" s="5">
        <f>IF(表格5[[#This Row],[Suggestion]]="Buy",E428-FLOOR(E428/表格5[[#This Row],[Close]],1)*表格5[[#This Row],[Close]],IF(表格5[[#This Row],[Suggestion]]="Sell",E428+F428*表格5[[#This Row],[Close]],E428))</f>
        <v>11.099999999889405</v>
      </c>
      <c r="F429" s="1">
        <f>IF(表格5[[#This Row],[Suggestion]]="Buy",F428+FLOOR(E428/表格5[[#This Row],[Close]],1),IF(表格5[[#This Row],[Suggestion]]="Sell",0,F428))</f>
        <v>2052</v>
      </c>
      <c r="G429" s="9">
        <f>表格5[[#This Row],[Cash]]+表格5[[#This Row],[Stock Held]]*表格5[[#This Row],[Close]]</f>
        <v>109690.4999999999</v>
      </c>
      <c r="H429" s="7">
        <f>(表格5[[#This Row],[Close]]-$B$2)/$B$2</f>
        <v>0.18909899888765294</v>
      </c>
      <c r="I429" s="7">
        <f>(表格5[[#This Row],[Capital]]-$G$2)/$G$2</f>
        <v>9.6904999999998978E-2</v>
      </c>
    </row>
    <row r="430" spans="1:9" x14ac:dyDescent="0.25">
      <c r="A430" s="6">
        <v>39318</v>
      </c>
      <c r="B430" s="1">
        <v>53.4</v>
      </c>
      <c r="C430" s="1">
        <f t="shared" si="6"/>
        <v>51.790000000000006</v>
      </c>
      <c r="D430" s="1" t="str">
        <f>IF(表格5[[#This Row],[Close]]&gt;表格5[[#This Row],[10-Day Average]],"Buy",IF(表格5[[#This Row],[Close]]&lt;表格5[[#This Row],[10-Day Average]],"Sell",""))</f>
        <v>Buy</v>
      </c>
      <c r="E430" s="5">
        <f>IF(表格5[[#This Row],[Suggestion]]="Buy",E429-FLOOR(E429/表格5[[#This Row],[Close]],1)*表格5[[#This Row],[Close]],IF(表格5[[#This Row],[Suggestion]]="Sell",E429+F429*表格5[[#This Row],[Close]],E429))</f>
        <v>11.099999999889405</v>
      </c>
      <c r="F430" s="1">
        <f>IF(表格5[[#This Row],[Suggestion]]="Buy",F429+FLOOR(E429/表格5[[#This Row],[Close]],1),IF(表格5[[#This Row],[Suggestion]]="Sell",0,F429))</f>
        <v>2052</v>
      </c>
      <c r="G430" s="9">
        <f>表格5[[#This Row],[Cash]]+表格5[[#This Row],[Stock Held]]*表格5[[#This Row],[Close]]</f>
        <v>109587.89999999989</v>
      </c>
      <c r="H430" s="7">
        <f>(表格5[[#This Row],[Close]]-$B$2)/$B$2</f>
        <v>0.18798665183537253</v>
      </c>
      <c r="I430" s="7">
        <f>(表格5[[#This Row],[Capital]]-$G$2)/$G$2</f>
        <v>9.5878999999998923E-2</v>
      </c>
    </row>
    <row r="431" spans="1:9" x14ac:dyDescent="0.25">
      <c r="A431" s="6">
        <v>39321</v>
      </c>
      <c r="B431" s="1">
        <v>54.05</v>
      </c>
      <c r="C431" s="1">
        <f t="shared" si="6"/>
        <v>52.120000000000005</v>
      </c>
      <c r="D431" s="1" t="str">
        <f>IF(表格5[[#This Row],[Close]]&gt;表格5[[#This Row],[10-Day Average]],"Buy",IF(表格5[[#This Row],[Close]]&lt;表格5[[#This Row],[10-Day Average]],"Sell",""))</f>
        <v>Buy</v>
      </c>
      <c r="E431" s="5">
        <f>IF(表格5[[#This Row],[Suggestion]]="Buy",E430-FLOOR(E430/表格5[[#This Row],[Close]],1)*表格5[[#This Row],[Close]],IF(表格5[[#This Row],[Suggestion]]="Sell",E430+F430*表格5[[#This Row],[Close]],E430))</f>
        <v>11.099999999889405</v>
      </c>
      <c r="F431" s="1">
        <f>IF(表格5[[#This Row],[Suggestion]]="Buy",F430+FLOOR(E430/表格5[[#This Row],[Close]],1),IF(表格5[[#This Row],[Suggestion]]="Sell",0,F430))</f>
        <v>2052</v>
      </c>
      <c r="G431" s="9">
        <f>表格5[[#This Row],[Cash]]+表格5[[#This Row],[Stock Held]]*表格5[[#This Row],[Close]]</f>
        <v>110921.69999999988</v>
      </c>
      <c r="H431" s="7">
        <f>(表格5[[#This Row],[Close]]-$B$2)/$B$2</f>
        <v>0.20244716351501654</v>
      </c>
      <c r="I431" s="7">
        <f>(表格5[[#This Row],[Capital]]-$G$2)/$G$2</f>
        <v>0.1092169999999988</v>
      </c>
    </row>
    <row r="432" spans="1:9" x14ac:dyDescent="0.25">
      <c r="A432" s="6">
        <v>39322</v>
      </c>
      <c r="B432" s="1">
        <v>53.45</v>
      </c>
      <c r="C432" s="1">
        <f t="shared" si="6"/>
        <v>52.265000000000001</v>
      </c>
      <c r="D432" s="1" t="str">
        <f>IF(表格5[[#This Row],[Close]]&gt;表格5[[#This Row],[10-Day Average]],"Buy",IF(表格5[[#This Row],[Close]]&lt;表格5[[#This Row],[10-Day Average]],"Sell",""))</f>
        <v>Buy</v>
      </c>
      <c r="E432" s="5">
        <f>IF(表格5[[#This Row],[Suggestion]]="Buy",E431-FLOOR(E431/表格5[[#This Row],[Close]],1)*表格5[[#This Row],[Close]],IF(表格5[[#This Row],[Suggestion]]="Sell",E431+F431*表格5[[#This Row],[Close]],E431))</f>
        <v>11.099999999889405</v>
      </c>
      <c r="F432" s="1">
        <f>IF(表格5[[#This Row],[Suggestion]]="Buy",F431+FLOOR(E431/表格5[[#This Row],[Close]],1),IF(表格5[[#This Row],[Suggestion]]="Sell",0,F431))</f>
        <v>2052</v>
      </c>
      <c r="G432" s="9">
        <f>表格5[[#This Row],[Cash]]+表格5[[#This Row],[Stock Held]]*表格5[[#This Row],[Close]]</f>
        <v>109690.4999999999</v>
      </c>
      <c r="H432" s="7">
        <f>(表格5[[#This Row],[Close]]-$B$2)/$B$2</f>
        <v>0.18909899888765294</v>
      </c>
      <c r="I432" s="7">
        <f>(表格5[[#This Row],[Capital]]-$G$2)/$G$2</f>
        <v>9.6904999999998978E-2</v>
      </c>
    </row>
    <row r="433" spans="1:9" x14ac:dyDescent="0.25">
      <c r="A433" s="6">
        <v>39323</v>
      </c>
      <c r="B433" s="1">
        <v>53.4</v>
      </c>
      <c r="C433" s="1">
        <f t="shared" si="6"/>
        <v>52.464999999999996</v>
      </c>
      <c r="D433" s="1" t="str">
        <f>IF(表格5[[#This Row],[Close]]&gt;表格5[[#This Row],[10-Day Average]],"Buy",IF(表格5[[#This Row],[Close]]&lt;表格5[[#This Row],[10-Day Average]],"Sell",""))</f>
        <v>Buy</v>
      </c>
      <c r="E433" s="5">
        <f>IF(表格5[[#This Row],[Suggestion]]="Buy",E432-FLOOR(E432/表格5[[#This Row],[Close]],1)*表格5[[#This Row],[Close]],IF(表格5[[#This Row],[Suggestion]]="Sell",E432+F432*表格5[[#This Row],[Close]],E432))</f>
        <v>11.099999999889405</v>
      </c>
      <c r="F433" s="1">
        <f>IF(表格5[[#This Row],[Suggestion]]="Buy",F432+FLOOR(E432/表格5[[#This Row],[Close]],1),IF(表格5[[#This Row],[Suggestion]]="Sell",0,F432))</f>
        <v>2052</v>
      </c>
      <c r="G433" s="9">
        <f>表格5[[#This Row],[Cash]]+表格5[[#This Row],[Stock Held]]*表格5[[#This Row],[Close]]</f>
        <v>109587.89999999989</v>
      </c>
      <c r="H433" s="7">
        <f>(表格5[[#This Row],[Close]]-$B$2)/$B$2</f>
        <v>0.18798665183537253</v>
      </c>
      <c r="I433" s="7">
        <f>(表格5[[#This Row],[Capital]]-$G$2)/$G$2</f>
        <v>9.5878999999998923E-2</v>
      </c>
    </row>
    <row r="434" spans="1:9" x14ac:dyDescent="0.25">
      <c r="A434" s="6">
        <v>39324</v>
      </c>
      <c r="B434" s="1">
        <v>54</v>
      </c>
      <c r="C434" s="1">
        <f t="shared" si="6"/>
        <v>52.819999999999993</v>
      </c>
      <c r="D434" s="1" t="str">
        <f>IF(表格5[[#This Row],[Close]]&gt;表格5[[#This Row],[10-Day Average]],"Buy",IF(表格5[[#This Row],[Close]]&lt;表格5[[#This Row],[10-Day Average]],"Sell",""))</f>
        <v>Buy</v>
      </c>
      <c r="E434" s="5">
        <f>IF(表格5[[#This Row],[Suggestion]]="Buy",E433-FLOOR(E433/表格5[[#This Row],[Close]],1)*表格5[[#This Row],[Close]],IF(表格5[[#This Row],[Suggestion]]="Sell",E433+F433*表格5[[#This Row],[Close]],E433))</f>
        <v>11.099999999889405</v>
      </c>
      <c r="F434" s="1">
        <f>IF(表格5[[#This Row],[Suggestion]]="Buy",F433+FLOOR(E433/表格5[[#This Row],[Close]],1),IF(表格5[[#This Row],[Suggestion]]="Sell",0,F433))</f>
        <v>2052</v>
      </c>
      <c r="G434" s="9">
        <f>表格5[[#This Row],[Cash]]+表格5[[#This Row],[Stock Held]]*表格5[[#This Row],[Close]]</f>
        <v>110819.09999999989</v>
      </c>
      <c r="H434" s="7">
        <f>(表格5[[#This Row],[Close]]-$B$2)/$B$2</f>
        <v>0.20133481646273629</v>
      </c>
      <c r="I434" s="7">
        <f>(表格5[[#This Row],[Capital]]-$G$2)/$G$2</f>
        <v>0.1081909999999989</v>
      </c>
    </row>
    <row r="435" spans="1:9" x14ac:dyDescent="0.25">
      <c r="A435" s="6">
        <v>39325</v>
      </c>
      <c r="B435" s="1">
        <v>53.75</v>
      </c>
      <c r="C435" s="1">
        <f t="shared" si="6"/>
        <v>53.169999999999995</v>
      </c>
      <c r="D435" s="1" t="str">
        <f>IF(表格5[[#This Row],[Close]]&gt;表格5[[#This Row],[10-Day Average]],"Buy",IF(表格5[[#This Row],[Close]]&lt;表格5[[#This Row],[10-Day Average]],"Sell",""))</f>
        <v>Buy</v>
      </c>
      <c r="E435" s="5">
        <f>IF(表格5[[#This Row],[Suggestion]]="Buy",E434-FLOOR(E434/表格5[[#This Row],[Close]],1)*表格5[[#This Row],[Close]],IF(表格5[[#This Row],[Suggestion]]="Sell",E434+F434*表格5[[#This Row],[Close]],E434))</f>
        <v>11.099999999889405</v>
      </c>
      <c r="F435" s="1">
        <f>IF(表格5[[#This Row],[Suggestion]]="Buy",F434+FLOOR(E434/表格5[[#This Row],[Close]],1),IF(表格5[[#This Row],[Suggestion]]="Sell",0,F434))</f>
        <v>2052</v>
      </c>
      <c r="G435" s="9">
        <f>表格5[[#This Row],[Cash]]+表格5[[#This Row],[Stock Held]]*表格5[[#This Row],[Close]]</f>
        <v>110306.09999999989</v>
      </c>
      <c r="H435" s="7">
        <f>(表格5[[#This Row],[Close]]-$B$2)/$B$2</f>
        <v>0.19577308120133474</v>
      </c>
      <c r="I435" s="7">
        <f>(表格5[[#This Row],[Capital]]-$G$2)/$G$2</f>
        <v>0.10306099999999889</v>
      </c>
    </row>
    <row r="436" spans="1:9" x14ac:dyDescent="0.25">
      <c r="A436" s="6">
        <v>39328</v>
      </c>
      <c r="B436" s="1">
        <v>53.15</v>
      </c>
      <c r="C436" s="1">
        <f t="shared" si="6"/>
        <v>53.25</v>
      </c>
      <c r="D436" s="1" t="str">
        <f>IF(表格5[[#This Row],[Close]]&gt;表格5[[#This Row],[10-Day Average]],"Buy",IF(表格5[[#This Row],[Close]]&lt;表格5[[#This Row],[10-Day Average]],"Sell",""))</f>
        <v>Sell</v>
      </c>
      <c r="E436" s="5">
        <f>IF(表格5[[#This Row],[Suggestion]]="Buy",E435-FLOOR(E435/表格5[[#This Row],[Close]],1)*表格5[[#This Row],[Close]],IF(表格5[[#This Row],[Suggestion]]="Sell",E435+F435*表格5[[#This Row],[Close]],E435))</f>
        <v>109074.89999999989</v>
      </c>
      <c r="F436" s="1">
        <f>IF(表格5[[#This Row],[Suggestion]]="Buy",F435+FLOOR(E435/表格5[[#This Row],[Close]],1),IF(表格5[[#This Row],[Suggestion]]="Sell",0,F435))</f>
        <v>0</v>
      </c>
      <c r="G436" s="9">
        <f>表格5[[#This Row],[Cash]]+表格5[[#This Row],[Stock Held]]*表格5[[#This Row],[Close]]</f>
        <v>109074.89999999989</v>
      </c>
      <c r="H436" s="7">
        <f>(表格5[[#This Row],[Close]]-$B$2)/$B$2</f>
        <v>0.18242491657397097</v>
      </c>
      <c r="I436" s="7">
        <f>(表格5[[#This Row],[Capital]]-$G$2)/$G$2</f>
        <v>9.0748999999998928E-2</v>
      </c>
    </row>
    <row r="437" spans="1:9" x14ac:dyDescent="0.25">
      <c r="A437" s="6">
        <v>39329</v>
      </c>
      <c r="B437" s="1">
        <v>52.5</v>
      </c>
      <c r="C437" s="1">
        <f t="shared" si="6"/>
        <v>53.364999999999988</v>
      </c>
      <c r="D437" s="1" t="str">
        <f>IF(表格5[[#This Row],[Close]]&gt;表格5[[#This Row],[10-Day Average]],"Buy",IF(表格5[[#This Row],[Close]]&lt;表格5[[#This Row],[10-Day Average]],"Sell",""))</f>
        <v>Sell</v>
      </c>
      <c r="E437" s="5">
        <f>IF(表格5[[#This Row],[Suggestion]]="Buy",E436-FLOOR(E436/表格5[[#This Row],[Close]],1)*表格5[[#This Row],[Close]],IF(表格5[[#This Row],[Suggestion]]="Sell",E436+F436*表格5[[#This Row],[Close]],E436))</f>
        <v>109074.89999999989</v>
      </c>
      <c r="F437" s="1">
        <f>IF(表格5[[#This Row],[Suggestion]]="Buy",F436+FLOOR(E436/表格5[[#This Row],[Close]],1),IF(表格5[[#This Row],[Suggestion]]="Sell",0,F436))</f>
        <v>0</v>
      </c>
      <c r="G437" s="9">
        <f>表格5[[#This Row],[Cash]]+表格5[[#This Row],[Stock Held]]*表格5[[#This Row],[Close]]</f>
        <v>109074.89999999989</v>
      </c>
      <c r="H437" s="7">
        <f>(表格5[[#This Row],[Close]]-$B$2)/$B$2</f>
        <v>0.16796440489432696</v>
      </c>
      <c r="I437" s="7">
        <f>(表格5[[#This Row],[Capital]]-$G$2)/$G$2</f>
        <v>9.0748999999998928E-2</v>
      </c>
    </row>
    <row r="438" spans="1:9" x14ac:dyDescent="0.25">
      <c r="A438" s="6">
        <v>39330</v>
      </c>
      <c r="B438" s="1">
        <v>53.75</v>
      </c>
      <c r="C438" s="1">
        <f t="shared" si="6"/>
        <v>53.489999999999988</v>
      </c>
      <c r="D438" s="1" t="str">
        <f>IF(表格5[[#This Row],[Close]]&gt;表格5[[#This Row],[10-Day Average]],"Buy",IF(表格5[[#This Row],[Close]]&lt;表格5[[#This Row],[10-Day Average]],"Sell",""))</f>
        <v>Buy</v>
      </c>
      <c r="E438" s="5">
        <f>IF(表格5[[#This Row],[Suggestion]]="Buy",E437-FLOOR(E437/表格5[[#This Row],[Close]],1)*表格5[[#This Row],[Close]],IF(表格5[[#This Row],[Suggestion]]="Sell",E437+F437*表格5[[#This Row],[Close]],E437))</f>
        <v>16.149999999892316</v>
      </c>
      <c r="F438" s="1">
        <f>IF(表格5[[#This Row],[Suggestion]]="Buy",F437+FLOOR(E437/表格5[[#This Row],[Close]],1),IF(表格5[[#This Row],[Suggestion]]="Sell",0,F437))</f>
        <v>2029</v>
      </c>
      <c r="G438" s="9">
        <f>表格5[[#This Row],[Cash]]+表格5[[#This Row],[Stock Held]]*表格5[[#This Row],[Close]]</f>
        <v>109074.89999999989</v>
      </c>
      <c r="H438" s="7">
        <f>(表格5[[#This Row],[Close]]-$B$2)/$B$2</f>
        <v>0.19577308120133474</v>
      </c>
      <c r="I438" s="7">
        <f>(表格5[[#This Row],[Capital]]-$G$2)/$G$2</f>
        <v>9.0748999999998928E-2</v>
      </c>
    </row>
    <row r="439" spans="1:9" x14ac:dyDescent="0.25">
      <c r="A439" s="6">
        <v>39331</v>
      </c>
      <c r="B439" s="1">
        <v>53.85</v>
      </c>
      <c r="C439" s="1">
        <f t="shared" si="6"/>
        <v>53.529999999999994</v>
      </c>
      <c r="D439" s="1" t="str">
        <f>IF(表格5[[#This Row],[Close]]&gt;表格5[[#This Row],[10-Day Average]],"Buy",IF(表格5[[#This Row],[Close]]&lt;表格5[[#This Row],[10-Day Average]],"Sell",""))</f>
        <v>Buy</v>
      </c>
      <c r="E439" s="5">
        <f>IF(表格5[[#This Row],[Suggestion]]="Buy",E438-FLOOR(E438/表格5[[#This Row],[Close]],1)*表格5[[#This Row],[Close]],IF(表格5[[#This Row],[Suggestion]]="Sell",E438+F438*表格5[[#This Row],[Close]],E438))</f>
        <v>16.149999999892316</v>
      </c>
      <c r="F439" s="1">
        <f>IF(表格5[[#This Row],[Suggestion]]="Buy",F438+FLOOR(E438/表格5[[#This Row],[Close]],1),IF(表格5[[#This Row],[Suggestion]]="Sell",0,F438))</f>
        <v>2029</v>
      </c>
      <c r="G439" s="9">
        <f>表格5[[#This Row],[Cash]]+表格5[[#This Row],[Stock Held]]*表格5[[#This Row],[Close]]</f>
        <v>109277.7999999999</v>
      </c>
      <c r="H439" s="7">
        <f>(表格5[[#This Row],[Close]]-$B$2)/$B$2</f>
        <v>0.19799777530589541</v>
      </c>
      <c r="I439" s="7">
        <f>(表格5[[#This Row],[Capital]]-$G$2)/$G$2</f>
        <v>9.2777999999999014E-2</v>
      </c>
    </row>
    <row r="440" spans="1:9" x14ac:dyDescent="0.25">
      <c r="A440" s="6">
        <v>39332</v>
      </c>
      <c r="B440" s="1">
        <v>55.05</v>
      </c>
      <c r="C440" s="1">
        <f t="shared" si="6"/>
        <v>53.694999999999993</v>
      </c>
      <c r="D440" s="1" t="str">
        <f>IF(表格5[[#This Row],[Close]]&gt;表格5[[#This Row],[10-Day Average]],"Buy",IF(表格5[[#This Row],[Close]]&lt;表格5[[#This Row],[10-Day Average]],"Sell",""))</f>
        <v>Buy</v>
      </c>
      <c r="E440" s="5">
        <f>IF(表格5[[#This Row],[Suggestion]]="Buy",E439-FLOOR(E439/表格5[[#This Row],[Close]],1)*表格5[[#This Row],[Close]],IF(表格5[[#This Row],[Suggestion]]="Sell",E439+F439*表格5[[#This Row],[Close]],E439))</f>
        <v>16.149999999892316</v>
      </c>
      <c r="F440" s="1">
        <f>IF(表格5[[#This Row],[Suggestion]]="Buy",F439+FLOOR(E439/表格5[[#This Row],[Close]],1),IF(表格5[[#This Row],[Suggestion]]="Sell",0,F439))</f>
        <v>2029</v>
      </c>
      <c r="G440" s="9">
        <f>表格5[[#This Row],[Cash]]+表格5[[#This Row],[Stock Held]]*表格5[[#This Row],[Close]]</f>
        <v>111712.59999999989</v>
      </c>
      <c r="H440" s="7">
        <f>(表格5[[#This Row],[Close]]-$B$2)/$B$2</f>
        <v>0.22469410456062278</v>
      </c>
      <c r="I440" s="7">
        <f>(表格5[[#This Row],[Capital]]-$G$2)/$G$2</f>
        <v>0.1171259999999989</v>
      </c>
    </row>
    <row r="441" spans="1:9" x14ac:dyDescent="0.25">
      <c r="A441" s="6">
        <v>39335</v>
      </c>
      <c r="B441" s="1">
        <v>53.9</v>
      </c>
      <c r="C441" s="1">
        <f t="shared" si="6"/>
        <v>53.680000000000007</v>
      </c>
      <c r="D441" s="1" t="str">
        <f>IF(表格5[[#This Row],[Close]]&gt;表格5[[#This Row],[10-Day Average]],"Buy",IF(表格5[[#This Row],[Close]]&lt;表格5[[#This Row],[10-Day Average]],"Sell",""))</f>
        <v>Buy</v>
      </c>
      <c r="E441" s="5">
        <f>IF(表格5[[#This Row],[Suggestion]]="Buy",E440-FLOOR(E440/表格5[[#This Row],[Close]],1)*表格5[[#This Row],[Close]],IF(表格5[[#This Row],[Suggestion]]="Sell",E440+F440*表格5[[#This Row],[Close]],E440))</f>
        <v>16.149999999892316</v>
      </c>
      <c r="F441" s="1">
        <f>IF(表格5[[#This Row],[Suggestion]]="Buy",F440+FLOOR(E440/表格5[[#This Row],[Close]],1),IF(表格5[[#This Row],[Suggestion]]="Sell",0,F440))</f>
        <v>2029</v>
      </c>
      <c r="G441" s="9">
        <f>表格5[[#This Row],[Cash]]+表格5[[#This Row],[Stock Held]]*表格5[[#This Row],[Close]]</f>
        <v>109379.24999999988</v>
      </c>
      <c r="H441" s="7">
        <f>(表格5[[#This Row],[Close]]-$B$2)/$B$2</f>
        <v>0.19911012235817566</v>
      </c>
      <c r="I441" s="7">
        <f>(表格5[[#This Row],[Capital]]-$G$2)/$G$2</f>
        <v>9.3792499999998835E-2</v>
      </c>
    </row>
    <row r="442" spans="1:9" x14ac:dyDescent="0.25">
      <c r="A442" s="6">
        <v>39336</v>
      </c>
      <c r="B442" s="1">
        <v>53.95</v>
      </c>
      <c r="C442" s="1">
        <f t="shared" si="6"/>
        <v>53.730000000000004</v>
      </c>
      <c r="D442" s="1" t="str">
        <f>IF(表格5[[#This Row],[Close]]&gt;表格5[[#This Row],[10-Day Average]],"Buy",IF(表格5[[#This Row],[Close]]&lt;表格5[[#This Row],[10-Day Average]],"Sell",""))</f>
        <v>Buy</v>
      </c>
      <c r="E442" s="5">
        <f>IF(表格5[[#This Row],[Suggestion]]="Buy",E441-FLOOR(E441/表格5[[#This Row],[Close]],1)*表格5[[#This Row],[Close]],IF(表格5[[#This Row],[Suggestion]]="Sell",E441+F441*表格5[[#This Row],[Close]],E441))</f>
        <v>16.149999999892316</v>
      </c>
      <c r="F442" s="1">
        <f>IF(表格5[[#This Row],[Suggestion]]="Buy",F441+FLOOR(E441/表格5[[#This Row],[Close]],1),IF(表格5[[#This Row],[Suggestion]]="Sell",0,F441))</f>
        <v>2029</v>
      </c>
      <c r="G442" s="9">
        <f>表格5[[#This Row],[Cash]]+表格5[[#This Row],[Stock Held]]*表格5[[#This Row],[Close]]</f>
        <v>109480.6999999999</v>
      </c>
      <c r="H442" s="7">
        <f>(表格5[[#This Row],[Close]]-$B$2)/$B$2</f>
        <v>0.20022246941045604</v>
      </c>
      <c r="I442" s="7">
        <f>(表格5[[#This Row],[Capital]]-$G$2)/$G$2</f>
        <v>9.4806999999998948E-2</v>
      </c>
    </row>
    <row r="443" spans="1:9" x14ac:dyDescent="0.25">
      <c r="A443" s="6">
        <v>39337</v>
      </c>
      <c r="B443" s="1">
        <v>54.15</v>
      </c>
      <c r="C443" s="1">
        <f t="shared" si="6"/>
        <v>53.804999999999993</v>
      </c>
      <c r="D443" s="1" t="str">
        <f>IF(表格5[[#This Row],[Close]]&gt;表格5[[#This Row],[10-Day Average]],"Buy",IF(表格5[[#This Row],[Close]]&lt;表格5[[#This Row],[10-Day Average]],"Sell",""))</f>
        <v>Buy</v>
      </c>
      <c r="E443" s="5">
        <f>IF(表格5[[#This Row],[Suggestion]]="Buy",E442-FLOOR(E442/表格5[[#This Row],[Close]],1)*表格5[[#This Row],[Close]],IF(表格5[[#This Row],[Suggestion]]="Sell",E442+F442*表格5[[#This Row],[Close]],E442))</f>
        <v>16.149999999892316</v>
      </c>
      <c r="F443" s="1">
        <f>IF(表格5[[#This Row],[Suggestion]]="Buy",F442+FLOOR(E442/表格5[[#This Row],[Close]],1),IF(表格5[[#This Row],[Suggestion]]="Sell",0,F442))</f>
        <v>2029</v>
      </c>
      <c r="G443" s="9">
        <f>表格5[[#This Row],[Cash]]+表格5[[#This Row],[Stock Held]]*表格5[[#This Row],[Close]]</f>
        <v>109886.49999999988</v>
      </c>
      <c r="H443" s="7">
        <f>(表格5[[#This Row],[Close]]-$B$2)/$B$2</f>
        <v>0.20467185761957721</v>
      </c>
      <c r="I443" s="7">
        <f>(表格5[[#This Row],[Capital]]-$G$2)/$G$2</f>
        <v>9.8864999999998843E-2</v>
      </c>
    </row>
    <row r="444" spans="1:9" x14ac:dyDescent="0.25">
      <c r="A444" s="6">
        <v>39338</v>
      </c>
      <c r="B444" s="1">
        <v>54.25</v>
      </c>
      <c r="C444" s="1">
        <f t="shared" si="6"/>
        <v>53.83</v>
      </c>
      <c r="D444" s="1" t="str">
        <f>IF(表格5[[#This Row],[Close]]&gt;表格5[[#This Row],[10-Day Average]],"Buy",IF(表格5[[#This Row],[Close]]&lt;表格5[[#This Row],[10-Day Average]],"Sell",""))</f>
        <v>Buy</v>
      </c>
      <c r="E444" s="5">
        <f>IF(表格5[[#This Row],[Suggestion]]="Buy",E443-FLOOR(E443/表格5[[#This Row],[Close]],1)*表格5[[#This Row],[Close]],IF(表格5[[#This Row],[Suggestion]]="Sell",E443+F443*表格5[[#This Row],[Close]],E443))</f>
        <v>16.149999999892316</v>
      </c>
      <c r="F444" s="1">
        <f>IF(表格5[[#This Row],[Suggestion]]="Buy",F443+FLOOR(E443/表格5[[#This Row],[Close]],1),IF(表格5[[#This Row],[Suggestion]]="Sell",0,F443))</f>
        <v>2029</v>
      </c>
      <c r="G444" s="9">
        <f>表格5[[#This Row],[Cash]]+表格5[[#This Row],[Stock Held]]*表格5[[#This Row],[Close]]</f>
        <v>110089.39999999989</v>
      </c>
      <c r="H444" s="7">
        <f>(表格5[[#This Row],[Close]]-$B$2)/$B$2</f>
        <v>0.20689655172413784</v>
      </c>
      <c r="I444" s="7">
        <f>(表格5[[#This Row],[Capital]]-$G$2)/$G$2</f>
        <v>0.10089399999999893</v>
      </c>
    </row>
    <row r="445" spans="1:9" x14ac:dyDescent="0.25">
      <c r="A445" s="6">
        <v>39339</v>
      </c>
      <c r="B445" s="1">
        <v>54.35</v>
      </c>
      <c r="C445" s="1">
        <f t="shared" si="6"/>
        <v>53.89</v>
      </c>
      <c r="D445" s="1" t="str">
        <f>IF(表格5[[#This Row],[Close]]&gt;表格5[[#This Row],[10-Day Average]],"Buy",IF(表格5[[#This Row],[Close]]&lt;表格5[[#This Row],[10-Day Average]],"Sell",""))</f>
        <v>Buy</v>
      </c>
      <c r="E445" s="5">
        <f>IF(表格5[[#This Row],[Suggestion]]="Buy",E444-FLOOR(E444/表格5[[#This Row],[Close]],1)*表格5[[#This Row],[Close]],IF(表格5[[#This Row],[Suggestion]]="Sell",E444+F444*表格5[[#This Row],[Close]],E444))</f>
        <v>16.149999999892316</v>
      </c>
      <c r="F445" s="1">
        <f>IF(表格5[[#This Row],[Suggestion]]="Buy",F444+FLOOR(E444/表格5[[#This Row],[Close]],1),IF(表格5[[#This Row],[Suggestion]]="Sell",0,F444))</f>
        <v>2029</v>
      </c>
      <c r="G445" s="9">
        <f>表格5[[#This Row],[Cash]]+表格5[[#This Row],[Stock Held]]*表格5[[#This Row],[Close]]</f>
        <v>110292.2999999999</v>
      </c>
      <c r="H445" s="7">
        <f>(表格5[[#This Row],[Close]]-$B$2)/$B$2</f>
        <v>0.20912124582869851</v>
      </c>
      <c r="I445" s="7">
        <f>(表格5[[#This Row],[Capital]]-$G$2)/$G$2</f>
        <v>0.10292299999999902</v>
      </c>
    </row>
    <row r="446" spans="1:9" x14ac:dyDescent="0.25">
      <c r="A446" s="6">
        <v>39342</v>
      </c>
      <c r="B446" s="1">
        <v>53.7</v>
      </c>
      <c r="C446" s="1">
        <f t="shared" si="6"/>
        <v>53.944999999999993</v>
      </c>
      <c r="D446" s="1" t="str">
        <f>IF(表格5[[#This Row],[Close]]&gt;表格5[[#This Row],[10-Day Average]],"Buy",IF(表格5[[#This Row],[Close]]&lt;表格5[[#This Row],[10-Day Average]],"Sell",""))</f>
        <v>Sell</v>
      </c>
      <c r="E446" s="5">
        <f>IF(表格5[[#This Row],[Suggestion]]="Buy",E445-FLOOR(E445/表格5[[#This Row],[Close]],1)*表格5[[#This Row],[Close]],IF(表格5[[#This Row],[Suggestion]]="Sell",E445+F445*表格5[[#This Row],[Close]],E445))</f>
        <v>108973.4499999999</v>
      </c>
      <c r="F446" s="1">
        <f>IF(表格5[[#This Row],[Suggestion]]="Buy",F445+FLOOR(E445/表格5[[#This Row],[Close]],1),IF(表格5[[#This Row],[Suggestion]]="Sell",0,F445))</f>
        <v>0</v>
      </c>
      <c r="G446" s="9">
        <f>表格5[[#This Row],[Cash]]+表格5[[#This Row],[Stock Held]]*表格5[[#This Row],[Close]]</f>
        <v>108973.4499999999</v>
      </c>
      <c r="H446" s="7">
        <f>(表格5[[#This Row],[Close]]-$B$2)/$B$2</f>
        <v>0.19466073414905449</v>
      </c>
      <c r="I446" s="7">
        <f>(表格5[[#This Row],[Capital]]-$G$2)/$G$2</f>
        <v>8.9734499999998954E-2</v>
      </c>
    </row>
    <row r="447" spans="1:9" x14ac:dyDescent="0.25">
      <c r="A447" s="6">
        <v>39343</v>
      </c>
      <c r="B447" s="1">
        <v>53.45</v>
      </c>
      <c r="C447" s="1">
        <f t="shared" si="6"/>
        <v>54.04</v>
      </c>
      <c r="D447" s="1" t="str">
        <f>IF(表格5[[#This Row],[Close]]&gt;表格5[[#This Row],[10-Day Average]],"Buy",IF(表格5[[#This Row],[Close]]&lt;表格5[[#This Row],[10-Day Average]],"Sell",""))</f>
        <v>Sell</v>
      </c>
      <c r="E447" s="5">
        <f>IF(表格5[[#This Row],[Suggestion]]="Buy",E446-FLOOR(E446/表格5[[#This Row],[Close]],1)*表格5[[#This Row],[Close]],IF(表格5[[#This Row],[Suggestion]]="Sell",E446+F446*表格5[[#This Row],[Close]],E446))</f>
        <v>108973.4499999999</v>
      </c>
      <c r="F447" s="1">
        <f>IF(表格5[[#This Row],[Suggestion]]="Buy",F446+FLOOR(E446/表格5[[#This Row],[Close]],1),IF(表格5[[#This Row],[Suggestion]]="Sell",0,F446))</f>
        <v>0</v>
      </c>
      <c r="G447" s="9">
        <f>表格5[[#This Row],[Cash]]+表格5[[#This Row],[Stock Held]]*表格5[[#This Row],[Close]]</f>
        <v>108973.4499999999</v>
      </c>
      <c r="H447" s="7">
        <f>(表格5[[#This Row],[Close]]-$B$2)/$B$2</f>
        <v>0.18909899888765294</v>
      </c>
      <c r="I447" s="7">
        <f>(表格5[[#This Row],[Capital]]-$G$2)/$G$2</f>
        <v>8.9734499999998954E-2</v>
      </c>
    </row>
    <row r="448" spans="1:9" x14ac:dyDescent="0.25">
      <c r="A448" s="6">
        <v>39344</v>
      </c>
      <c r="B448" s="1">
        <v>53.75</v>
      </c>
      <c r="C448" s="1">
        <f t="shared" si="6"/>
        <v>54.04</v>
      </c>
      <c r="D448" s="1" t="str">
        <f>IF(表格5[[#This Row],[Close]]&gt;表格5[[#This Row],[10-Day Average]],"Buy",IF(表格5[[#This Row],[Close]]&lt;表格5[[#This Row],[10-Day Average]],"Sell",""))</f>
        <v>Sell</v>
      </c>
      <c r="E448" s="5">
        <f>IF(表格5[[#This Row],[Suggestion]]="Buy",E447-FLOOR(E447/表格5[[#This Row],[Close]],1)*表格5[[#This Row],[Close]],IF(表格5[[#This Row],[Suggestion]]="Sell",E447+F447*表格5[[#This Row],[Close]],E447))</f>
        <v>108973.4499999999</v>
      </c>
      <c r="F448" s="1">
        <f>IF(表格5[[#This Row],[Suggestion]]="Buy",F447+FLOOR(E447/表格5[[#This Row],[Close]],1),IF(表格5[[#This Row],[Suggestion]]="Sell",0,F447))</f>
        <v>0</v>
      </c>
      <c r="G448" s="9">
        <f>表格5[[#This Row],[Cash]]+表格5[[#This Row],[Stock Held]]*表格5[[#This Row],[Close]]</f>
        <v>108973.4499999999</v>
      </c>
      <c r="H448" s="7">
        <f>(表格5[[#This Row],[Close]]-$B$2)/$B$2</f>
        <v>0.19577308120133474</v>
      </c>
      <c r="I448" s="7">
        <f>(表格5[[#This Row],[Capital]]-$G$2)/$G$2</f>
        <v>8.9734499999998954E-2</v>
      </c>
    </row>
    <row r="449" spans="1:9" x14ac:dyDescent="0.25">
      <c r="A449" s="6">
        <v>39345</v>
      </c>
      <c r="B449" s="1">
        <v>53.65</v>
      </c>
      <c r="C449" s="1">
        <f t="shared" si="6"/>
        <v>54.019999999999996</v>
      </c>
      <c r="D449" s="1" t="str">
        <f>IF(表格5[[#This Row],[Close]]&gt;表格5[[#This Row],[10-Day Average]],"Buy",IF(表格5[[#This Row],[Close]]&lt;表格5[[#This Row],[10-Day Average]],"Sell",""))</f>
        <v>Sell</v>
      </c>
      <c r="E449" s="5">
        <f>IF(表格5[[#This Row],[Suggestion]]="Buy",E448-FLOOR(E448/表格5[[#This Row],[Close]],1)*表格5[[#This Row],[Close]],IF(表格5[[#This Row],[Suggestion]]="Sell",E448+F448*表格5[[#This Row],[Close]],E448))</f>
        <v>108973.4499999999</v>
      </c>
      <c r="F449" s="1">
        <f>IF(表格5[[#This Row],[Suggestion]]="Buy",F448+FLOOR(E448/表格5[[#This Row],[Close]],1),IF(表格5[[#This Row],[Suggestion]]="Sell",0,F448))</f>
        <v>0</v>
      </c>
      <c r="G449" s="9">
        <f>表格5[[#This Row],[Cash]]+表格5[[#This Row],[Stock Held]]*表格5[[#This Row],[Close]]</f>
        <v>108973.4499999999</v>
      </c>
      <c r="H449" s="7">
        <f>(表格5[[#This Row],[Close]]-$B$2)/$B$2</f>
        <v>0.19354838709677408</v>
      </c>
      <c r="I449" s="7">
        <f>(表格5[[#This Row],[Capital]]-$G$2)/$G$2</f>
        <v>8.9734499999998954E-2</v>
      </c>
    </row>
    <row r="450" spans="1:9" x14ac:dyDescent="0.25">
      <c r="A450" s="6">
        <v>39346</v>
      </c>
      <c r="B450" s="1">
        <v>53.6</v>
      </c>
      <c r="C450" s="1">
        <f t="shared" si="6"/>
        <v>53.875</v>
      </c>
      <c r="D450" s="1" t="str">
        <f>IF(表格5[[#This Row],[Close]]&gt;表格5[[#This Row],[10-Day Average]],"Buy",IF(表格5[[#This Row],[Close]]&lt;表格5[[#This Row],[10-Day Average]],"Sell",""))</f>
        <v>Sell</v>
      </c>
      <c r="E450" s="5">
        <f>IF(表格5[[#This Row],[Suggestion]]="Buy",E449-FLOOR(E449/表格5[[#This Row],[Close]],1)*表格5[[#This Row],[Close]],IF(表格5[[#This Row],[Suggestion]]="Sell",E449+F449*表格5[[#This Row],[Close]],E449))</f>
        <v>108973.4499999999</v>
      </c>
      <c r="F450" s="1">
        <f>IF(表格5[[#This Row],[Suggestion]]="Buy",F449+FLOOR(E449/表格5[[#This Row],[Close]],1),IF(表格5[[#This Row],[Suggestion]]="Sell",0,F449))</f>
        <v>0</v>
      </c>
      <c r="G450" s="9">
        <f>表格5[[#This Row],[Cash]]+表格5[[#This Row],[Stock Held]]*表格5[[#This Row],[Close]]</f>
        <v>108973.4499999999</v>
      </c>
      <c r="H450" s="7">
        <f>(表格5[[#This Row],[Close]]-$B$2)/$B$2</f>
        <v>0.19243604004449383</v>
      </c>
      <c r="I450" s="7">
        <f>(表格5[[#This Row],[Capital]]-$G$2)/$G$2</f>
        <v>8.9734499999998954E-2</v>
      </c>
    </row>
    <row r="451" spans="1:9" x14ac:dyDescent="0.25">
      <c r="A451" s="6">
        <v>39349</v>
      </c>
      <c r="B451" s="1">
        <v>53.7</v>
      </c>
      <c r="C451" s="1">
        <f t="shared" si="6"/>
        <v>53.854999999999997</v>
      </c>
      <c r="D451" s="1" t="str">
        <f>IF(表格5[[#This Row],[Close]]&gt;表格5[[#This Row],[10-Day Average]],"Buy",IF(表格5[[#This Row],[Close]]&lt;表格5[[#This Row],[10-Day Average]],"Sell",""))</f>
        <v>Sell</v>
      </c>
      <c r="E451" s="5">
        <f>IF(表格5[[#This Row],[Suggestion]]="Buy",E450-FLOOR(E450/表格5[[#This Row],[Close]],1)*表格5[[#This Row],[Close]],IF(表格5[[#This Row],[Suggestion]]="Sell",E450+F450*表格5[[#This Row],[Close]],E450))</f>
        <v>108973.4499999999</v>
      </c>
      <c r="F451" s="1">
        <f>IF(表格5[[#This Row],[Suggestion]]="Buy",F450+FLOOR(E450/表格5[[#This Row],[Close]],1),IF(表格5[[#This Row],[Suggestion]]="Sell",0,F450))</f>
        <v>0</v>
      </c>
      <c r="G451" s="9">
        <f>表格5[[#This Row],[Cash]]+表格5[[#This Row],[Stock Held]]*表格5[[#This Row],[Close]]</f>
        <v>108973.4499999999</v>
      </c>
      <c r="H451" s="7">
        <f>(表格5[[#This Row],[Close]]-$B$2)/$B$2</f>
        <v>0.19466073414905449</v>
      </c>
      <c r="I451" s="7">
        <f>(表格5[[#This Row],[Capital]]-$G$2)/$G$2</f>
        <v>8.9734499999998954E-2</v>
      </c>
    </row>
    <row r="452" spans="1:9" x14ac:dyDescent="0.25">
      <c r="A452" s="6">
        <v>39350</v>
      </c>
      <c r="B452" s="1">
        <v>53.65</v>
      </c>
      <c r="C452" s="1">
        <f t="shared" si="6"/>
        <v>53.825000000000003</v>
      </c>
      <c r="D452" s="1" t="str">
        <f>IF(表格5[[#This Row],[Close]]&gt;表格5[[#This Row],[10-Day Average]],"Buy",IF(表格5[[#This Row],[Close]]&lt;表格5[[#This Row],[10-Day Average]],"Sell",""))</f>
        <v>Sell</v>
      </c>
      <c r="E452" s="5">
        <f>IF(表格5[[#This Row],[Suggestion]]="Buy",E451-FLOOR(E451/表格5[[#This Row],[Close]],1)*表格5[[#This Row],[Close]],IF(表格5[[#This Row],[Suggestion]]="Sell",E451+F451*表格5[[#This Row],[Close]],E451))</f>
        <v>108973.4499999999</v>
      </c>
      <c r="F452" s="1">
        <f>IF(表格5[[#This Row],[Suggestion]]="Buy",F451+FLOOR(E451/表格5[[#This Row],[Close]],1),IF(表格5[[#This Row],[Suggestion]]="Sell",0,F451))</f>
        <v>0</v>
      </c>
      <c r="G452" s="9">
        <f>表格5[[#This Row],[Cash]]+表格5[[#This Row],[Stock Held]]*表格5[[#This Row],[Close]]</f>
        <v>108973.4499999999</v>
      </c>
      <c r="H452" s="7">
        <f>(表格5[[#This Row],[Close]]-$B$2)/$B$2</f>
        <v>0.19354838709677408</v>
      </c>
      <c r="I452" s="7">
        <f>(表格5[[#This Row],[Capital]]-$G$2)/$G$2</f>
        <v>8.9734499999998954E-2</v>
      </c>
    </row>
    <row r="453" spans="1:9" x14ac:dyDescent="0.25">
      <c r="A453" s="6">
        <v>39351</v>
      </c>
      <c r="B453" s="1">
        <v>53.65</v>
      </c>
      <c r="C453" s="1">
        <f t="shared" si="6"/>
        <v>53.774999999999999</v>
      </c>
      <c r="D453" s="1" t="str">
        <f>IF(表格5[[#This Row],[Close]]&gt;表格5[[#This Row],[10-Day Average]],"Buy",IF(表格5[[#This Row],[Close]]&lt;表格5[[#This Row],[10-Day Average]],"Sell",""))</f>
        <v>Sell</v>
      </c>
      <c r="E453" s="5">
        <f>IF(表格5[[#This Row],[Suggestion]]="Buy",E452-FLOOR(E452/表格5[[#This Row],[Close]],1)*表格5[[#This Row],[Close]],IF(表格5[[#This Row],[Suggestion]]="Sell",E452+F452*表格5[[#This Row],[Close]],E452))</f>
        <v>108973.4499999999</v>
      </c>
      <c r="F453" s="1">
        <f>IF(表格5[[#This Row],[Suggestion]]="Buy",F452+FLOOR(E452/表格5[[#This Row],[Close]],1),IF(表格5[[#This Row],[Suggestion]]="Sell",0,F452))</f>
        <v>0</v>
      </c>
      <c r="G453" s="9">
        <f>表格5[[#This Row],[Cash]]+表格5[[#This Row],[Stock Held]]*表格5[[#This Row],[Close]]</f>
        <v>108973.4499999999</v>
      </c>
      <c r="H453" s="7">
        <f>(表格5[[#This Row],[Close]]-$B$2)/$B$2</f>
        <v>0.19354838709677408</v>
      </c>
      <c r="I453" s="7">
        <f>(表格5[[#This Row],[Capital]]-$G$2)/$G$2</f>
        <v>8.9734499999998954E-2</v>
      </c>
    </row>
    <row r="454" spans="1:9" x14ac:dyDescent="0.25">
      <c r="A454" s="6">
        <v>39352</v>
      </c>
      <c r="B454" s="1">
        <v>53.85</v>
      </c>
      <c r="C454" s="1">
        <f t="shared" si="6"/>
        <v>53.734999999999992</v>
      </c>
      <c r="D454" s="1" t="str">
        <f>IF(表格5[[#This Row],[Close]]&gt;表格5[[#This Row],[10-Day Average]],"Buy",IF(表格5[[#This Row],[Close]]&lt;表格5[[#This Row],[10-Day Average]],"Sell",""))</f>
        <v>Buy</v>
      </c>
      <c r="E454" s="5">
        <f>IF(表格5[[#This Row],[Suggestion]]="Buy",E453-FLOOR(E453/表格5[[#This Row],[Close]],1)*表格5[[#This Row],[Close]],IF(表格5[[#This Row],[Suggestion]]="Sell",E453+F453*表格5[[#This Row],[Close]],E453))</f>
        <v>34.899999999892316</v>
      </c>
      <c r="F454" s="1">
        <f>IF(表格5[[#This Row],[Suggestion]]="Buy",F453+FLOOR(E453/表格5[[#This Row],[Close]],1),IF(表格5[[#This Row],[Suggestion]]="Sell",0,F453))</f>
        <v>2023</v>
      </c>
      <c r="G454" s="9">
        <f>表格5[[#This Row],[Cash]]+表格5[[#This Row],[Stock Held]]*表格5[[#This Row],[Close]]</f>
        <v>108973.4499999999</v>
      </c>
      <c r="H454" s="7">
        <f>(表格5[[#This Row],[Close]]-$B$2)/$B$2</f>
        <v>0.19799777530589541</v>
      </c>
      <c r="I454" s="7">
        <f>(表格5[[#This Row],[Capital]]-$G$2)/$G$2</f>
        <v>8.9734499999998954E-2</v>
      </c>
    </row>
    <row r="455" spans="1:9" x14ac:dyDescent="0.25">
      <c r="A455" s="6">
        <v>39353</v>
      </c>
      <c r="B455" s="1">
        <v>53.6</v>
      </c>
      <c r="C455" s="1">
        <f t="shared" si="6"/>
        <v>53.660000000000004</v>
      </c>
      <c r="D455" s="1" t="str">
        <f>IF(表格5[[#This Row],[Close]]&gt;表格5[[#This Row],[10-Day Average]],"Buy",IF(表格5[[#This Row],[Close]]&lt;表格5[[#This Row],[10-Day Average]],"Sell",""))</f>
        <v>Sell</v>
      </c>
      <c r="E455" s="5">
        <f>IF(表格5[[#This Row],[Suggestion]]="Buy",E454-FLOOR(E454/表格5[[#This Row],[Close]],1)*表格5[[#This Row],[Close]],IF(表格5[[#This Row],[Suggestion]]="Sell",E454+F454*表格5[[#This Row],[Close]],E454))</f>
        <v>108467.6999999999</v>
      </c>
      <c r="F455" s="1">
        <f>IF(表格5[[#This Row],[Suggestion]]="Buy",F454+FLOOR(E454/表格5[[#This Row],[Close]],1),IF(表格5[[#This Row],[Suggestion]]="Sell",0,F454))</f>
        <v>0</v>
      </c>
      <c r="G455" s="9">
        <f>表格5[[#This Row],[Cash]]+表格5[[#This Row],[Stock Held]]*表格5[[#This Row],[Close]]</f>
        <v>108467.6999999999</v>
      </c>
      <c r="H455" s="7">
        <f>(表格5[[#This Row],[Close]]-$B$2)/$B$2</f>
        <v>0.19243604004449383</v>
      </c>
      <c r="I455" s="7">
        <f>(表格5[[#This Row],[Capital]]-$G$2)/$G$2</f>
        <v>8.4676999999998948E-2</v>
      </c>
    </row>
    <row r="456" spans="1:9" x14ac:dyDescent="0.25">
      <c r="A456" s="6">
        <v>39356</v>
      </c>
      <c r="B456" s="1">
        <v>53.6</v>
      </c>
      <c r="C456" s="1">
        <f t="shared" si="6"/>
        <v>53.65</v>
      </c>
      <c r="D456" s="1" t="str">
        <f>IF(表格5[[#This Row],[Close]]&gt;表格5[[#This Row],[10-Day Average]],"Buy",IF(表格5[[#This Row],[Close]]&lt;表格5[[#This Row],[10-Day Average]],"Sell",""))</f>
        <v>Sell</v>
      </c>
      <c r="E456" s="5">
        <f>IF(表格5[[#This Row],[Suggestion]]="Buy",E455-FLOOR(E455/表格5[[#This Row],[Close]],1)*表格5[[#This Row],[Close]],IF(表格5[[#This Row],[Suggestion]]="Sell",E455+F455*表格5[[#This Row],[Close]],E455))</f>
        <v>108467.6999999999</v>
      </c>
      <c r="F456" s="1">
        <f>IF(表格5[[#This Row],[Suggestion]]="Buy",F455+FLOOR(E455/表格5[[#This Row],[Close]],1),IF(表格5[[#This Row],[Suggestion]]="Sell",0,F455))</f>
        <v>0</v>
      </c>
      <c r="G456" s="9">
        <f>表格5[[#This Row],[Cash]]+表格5[[#This Row],[Stock Held]]*表格5[[#This Row],[Close]]</f>
        <v>108467.6999999999</v>
      </c>
      <c r="H456" s="7">
        <f>(表格5[[#This Row],[Close]]-$B$2)/$B$2</f>
        <v>0.19243604004449383</v>
      </c>
      <c r="I456" s="7">
        <f>(表格5[[#This Row],[Capital]]-$G$2)/$G$2</f>
        <v>8.4676999999998948E-2</v>
      </c>
    </row>
    <row r="457" spans="1:9" x14ac:dyDescent="0.25">
      <c r="A457" s="6">
        <v>39357</v>
      </c>
      <c r="B457" s="1">
        <v>53.6</v>
      </c>
      <c r="C457" s="1">
        <f t="shared" si="6"/>
        <v>53.664999999999999</v>
      </c>
      <c r="D457" s="1" t="str">
        <f>IF(表格5[[#This Row],[Close]]&gt;表格5[[#This Row],[10-Day Average]],"Buy",IF(表格5[[#This Row],[Close]]&lt;表格5[[#This Row],[10-Day Average]],"Sell",""))</f>
        <v>Sell</v>
      </c>
      <c r="E457" s="5">
        <f>IF(表格5[[#This Row],[Suggestion]]="Buy",E456-FLOOR(E456/表格5[[#This Row],[Close]],1)*表格5[[#This Row],[Close]],IF(表格5[[#This Row],[Suggestion]]="Sell",E456+F456*表格5[[#This Row],[Close]],E456))</f>
        <v>108467.6999999999</v>
      </c>
      <c r="F457" s="1">
        <f>IF(表格5[[#This Row],[Suggestion]]="Buy",F456+FLOOR(E456/表格5[[#This Row],[Close]],1),IF(表格5[[#This Row],[Suggestion]]="Sell",0,F456))</f>
        <v>0</v>
      </c>
      <c r="G457" s="9">
        <f>表格5[[#This Row],[Cash]]+表格5[[#This Row],[Stock Held]]*表格5[[#This Row],[Close]]</f>
        <v>108467.6999999999</v>
      </c>
      <c r="H457" s="7">
        <f>(表格5[[#This Row],[Close]]-$B$2)/$B$2</f>
        <v>0.19243604004449383</v>
      </c>
      <c r="I457" s="7">
        <f>(表格5[[#This Row],[Capital]]-$G$2)/$G$2</f>
        <v>8.4676999999998948E-2</v>
      </c>
    </row>
    <row r="458" spans="1:9" x14ac:dyDescent="0.25">
      <c r="A458" s="6">
        <v>39358</v>
      </c>
      <c r="B458" s="1">
        <v>52.65</v>
      </c>
      <c r="C458" s="1">
        <f t="shared" si="6"/>
        <v>53.555000000000007</v>
      </c>
      <c r="D458" s="1" t="str">
        <f>IF(表格5[[#This Row],[Close]]&gt;表格5[[#This Row],[10-Day Average]],"Buy",IF(表格5[[#This Row],[Close]]&lt;表格5[[#This Row],[10-Day Average]],"Sell",""))</f>
        <v>Sell</v>
      </c>
      <c r="E458" s="5">
        <f>IF(表格5[[#This Row],[Suggestion]]="Buy",E457-FLOOR(E457/表格5[[#This Row],[Close]],1)*表格5[[#This Row],[Close]],IF(表格5[[#This Row],[Suggestion]]="Sell",E457+F457*表格5[[#This Row],[Close]],E457))</f>
        <v>108467.6999999999</v>
      </c>
      <c r="F458" s="1">
        <f>IF(表格5[[#This Row],[Suggestion]]="Buy",F457+FLOOR(E457/表格5[[#This Row],[Close]],1),IF(表格5[[#This Row],[Suggestion]]="Sell",0,F457))</f>
        <v>0</v>
      </c>
      <c r="G458" s="9">
        <f>表格5[[#This Row],[Cash]]+表格5[[#This Row],[Stock Held]]*表格5[[#This Row],[Close]]</f>
        <v>108467.6999999999</v>
      </c>
      <c r="H458" s="7">
        <f>(表格5[[#This Row],[Close]]-$B$2)/$B$2</f>
        <v>0.17130144605116787</v>
      </c>
      <c r="I458" s="7">
        <f>(表格5[[#This Row],[Capital]]-$G$2)/$G$2</f>
        <v>8.4676999999998948E-2</v>
      </c>
    </row>
    <row r="459" spans="1:9" x14ac:dyDescent="0.25">
      <c r="A459" s="6">
        <v>39359</v>
      </c>
      <c r="B459" s="1">
        <v>52.15</v>
      </c>
      <c r="C459" s="1">
        <f t="shared" si="6"/>
        <v>53.405000000000008</v>
      </c>
      <c r="D459" s="1" t="str">
        <f>IF(表格5[[#This Row],[Close]]&gt;表格5[[#This Row],[10-Day Average]],"Buy",IF(表格5[[#This Row],[Close]]&lt;表格5[[#This Row],[10-Day Average]],"Sell",""))</f>
        <v>Sell</v>
      </c>
      <c r="E459" s="5">
        <f>IF(表格5[[#This Row],[Suggestion]]="Buy",E458-FLOOR(E458/表格5[[#This Row],[Close]],1)*表格5[[#This Row],[Close]],IF(表格5[[#This Row],[Suggestion]]="Sell",E458+F458*表格5[[#This Row],[Close]],E458))</f>
        <v>108467.6999999999</v>
      </c>
      <c r="F459" s="1">
        <f>IF(表格5[[#This Row],[Suggestion]]="Buy",F458+FLOOR(E458/表格5[[#This Row],[Close]],1),IF(表格5[[#This Row],[Suggestion]]="Sell",0,F458))</f>
        <v>0</v>
      </c>
      <c r="G459" s="9">
        <f>表格5[[#This Row],[Cash]]+表格5[[#This Row],[Stock Held]]*表格5[[#This Row],[Close]]</f>
        <v>108467.6999999999</v>
      </c>
      <c r="H459" s="7">
        <f>(表格5[[#This Row],[Close]]-$B$2)/$B$2</f>
        <v>0.16017797552836474</v>
      </c>
      <c r="I459" s="7">
        <f>(表格5[[#This Row],[Capital]]-$G$2)/$G$2</f>
        <v>8.4676999999998948E-2</v>
      </c>
    </row>
    <row r="460" spans="1:9" x14ac:dyDescent="0.25">
      <c r="A460" s="6">
        <v>39360</v>
      </c>
      <c r="B460" s="1">
        <v>52.9</v>
      </c>
      <c r="C460" s="1">
        <f t="shared" ref="C460:C523" si="7">AVERAGE(B451:B460)</f>
        <v>53.335000000000001</v>
      </c>
      <c r="D460" s="1" t="str">
        <f>IF(表格5[[#This Row],[Close]]&gt;表格5[[#This Row],[10-Day Average]],"Buy",IF(表格5[[#This Row],[Close]]&lt;表格5[[#This Row],[10-Day Average]],"Sell",""))</f>
        <v>Sell</v>
      </c>
      <c r="E460" s="5">
        <f>IF(表格5[[#This Row],[Suggestion]]="Buy",E459-FLOOR(E459/表格5[[#This Row],[Close]],1)*表格5[[#This Row],[Close]],IF(表格5[[#This Row],[Suggestion]]="Sell",E459+F459*表格5[[#This Row],[Close]],E459))</f>
        <v>108467.6999999999</v>
      </c>
      <c r="F460" s="1">
        <f>IF(表格5[[#This Row],[Suggestion]]="Buy",F459+FLOOR(E459/表格5[[#This Row],[Close]],1),IF(表格5[[#This Row],[Suggestion]]="Sell",0,F459))</f>
        <v>0</v>
      </c>
      <c r="G460" s="9">
        <f>表格5[[#This Row],[Cash]]+表格5[[#This Row],[Stock Held]]*表格5[[#This Row],[Close]]</f>
        <v>108467.6999999999</v>
      </c>
      <c r="H460" s="7">
        <f>(表格5[[#This Row],[Close]]-$B$2)/$B$2</f>
        <v>0.17686318131256942</v>
      </c>
      <c r="I460" s="7">
        <f>(表格5[[#This Row],[Capital]]-$G$2)/$G$2</f>
        <v>8.4676999999998948E-2</v>
      </c>
    </row>
    <row r="461" spans="1:9" x14ac:dyDescent="0.25">
      <c r="A461" s="6">
        <v>39363</v>
      </c>
      <c r="B461" s="1">
        <v>52.55</v>
      </c>
      <c r="C461" s="1">
        <f t="shared" si="7"/>
        <v>53.219999999999992</v>
      </c>
      <c r="D461" s="1" t="str">
        <f>IF(表格5[[#This Row],[Close]]&gt;表格5[[#This Row],[10-Day Average]],"Buy",IF(表格5[[#This Row],[Close]]&lt;表格5[[#This Row],[10-Day Average]],"Sell",""))</f>
        <v>Sell</v>
      </c>
      <c r="E461" s="5">
        <f>IF(表格5[[#This Row],[Suggestion]]="Buy",E460-FLOOR(E460/表格5[[#This Row],[Close]],1)*表格5[[#This Row],[Close]],IF(表格5[[#This Row],[Suggestion]]="Sell",E460+F460*表格5[[#This Row],[Close]],E460))</f>
        <v>108467.6999999999</v>
      </c>
      <c r="F461" s="1">
        <f>IF(表格5[[#This Row],[Suggestion]]="Buy",F460+FLOOR(E460/表格5[[#This Row],[Close]],1),IF(表格5[[#This Row],[Suggestion]]="Sell",0,F460))</f>
        <v>0</v>
      </c>
      <c r="G461" s="9">
        <f>表格5[[#This Row],[Cash]]+表格5[[#This Row],[Stock Held]]*表格5[[#This Row],[Close]]</f>
        <v>108467.6999999999</v>
      </c>
      <c r="H461" s="7">
        <f>(表格5[[#This Row],[Close]]-$B$2)/$B$2</f>
        <v>0.16907675194660721</v>
      </c>
      <c r="I461" s="7">
        <f>(表格5[[#This Row],[Capital]]-$G$2)/$G$2</f>
        <v>8.4676999999998948E-2</v>
      </c>
    </row>
    <row r="462" spans="1:9" x14ac:dyDescent="0.25">
      <c r="A462" s="6">
        <v>39364</v>
      </c>
      <c r="B462" s="1">
        <v>53</v>
      </c>
      <c r="C462" s="1">
        <f t="shared" si="7"/>
        <v>53.154999999999994</v>
      </c>
      <c r="D462" s="1" t="str">
        <f>IF(表格5[[#This Row],[Close]]&gt;表格5[[#This Row],[10-Day Average]],"Buy",IF(表格5[[#This Row],[Close]]&lt;表格5[[#This Row],[10-Day Average]],"Sell",""))</f>
        <v>Sell</v>
      </c>
      <c r="E462" s="5">
        <f>IF(表格5[[#This Row],[Suggestion]]="Buy",E461-FLOOR(E461/表格5[[#This Row],[Close]],1)*表格5[[#This Row],[Close]],IF(表格5[[#This Row],[Suggestion]]="Sell",E461+F461*表格5[[#This Row],[Close]],E461))</f>
        <v>108467.6999999999</v>
      </c>
      <c r="F462" s="1">
        <f>IF(表格5[[#This Row],[Suggestion]]="Buy",F461+FLOOR(E461/表格5[[#This Row],[Close]],1),IF(表格5[[#This Row],[Suggestion]]="Sell",0,F461))</f>
        <v>0</v>
      </c>
      <c r="G462" s="9">
        <f>表格5[[#This Row],[Cash]]+表格5[[#This Row],[Stock Held]]*表格5[[#This Row],[Close]]</f>
        <v>108467.6999999999</v>
      </c>
      <c r="H462" s="7">
        <f>(表格5[[#This Row],[Close]]-$B$2)/$B$2</f>
        <v>0.17908787541713006</v>
      </c>
      <c r="I462" s="7">
        <f>(表格5[[#This Row],[Capital]]-$G$2)/$G$2</f>
        <v>8.4676999999998948E-2</v>
      </c>
    </row>
    <row r="463" spans="1:9" x14ac:dyDescent="0.25">
      <c r="A463" s="6">
        <v>39365</v>
      </c>
      <c r="B463" s="1">
        <v>52.95</v>
      </c>
      <c r="C463" s="1">
        <f t="shared" si="7"/>
        <v>53.085000000000001</v>
      </c>
      <c r="D463" s="1" t="str">
        <f>IF(表格5[[#This Row],[Close]]&gt;表格5[[#This Row],[10-Day Average]],"Buy",IF(表格5[[#This Row],[Close]]&lt;表格5[[#This Row],[10-Day Average]],"Sell",""))</f>
        <v>Sell</v>
      </c>
      <c r="E463" s="5">
        <f>IF(表格5[[#This Row],[Suggestion]]="Buy",E462-FLOOR(E462/表格5[[#This Row],[Close]],1)*表格5[[#This Row],[Close]],IF(表格5[[#This Row],[Suggestion]]="Sell",E462+F462*表格5[[#This Row],[Close]],E462))</f>
        <v>108467.6999999999</v>
      </c>
      <c r="F463" s="1">
        <f>IF(表格5[[#This Row],[Suggestion]]="Buy",F462+FLOOR(E462/表格5[[#This Row],[Close]],1),IF(表格5[[#This Row],[Suggestion]]="Sell",0,F462))</f>
        <v>0</v>
      </c>
      <c r="G463" s="9">
        <f>表格5[[#This Row],[Cash]]+表格5[[#This Row],[Stock Held]]*表格5[[#This Row],[Close]]</f>
        <v>108467.6999999999</v>
      </c>
      <c r="H463" s="7">
        <f>(表格5[[#This Row],[Close]]-$B$2)/$B$2</f>
        <v>0.17797552836484981</v>
      </c>
      <c r="I463" s="7">
        <f>(表格5[[#This Row],[Capital]]-$G$2)/$G$2</f>
        <v>8.4676999999998948E-2</v>
      </c>
    </row>
    <row r="464" spans="1:9" x14ac:dyDescent="0.25">
      <c r="A464" s="6">
        <v>39366</v>
      </c>
      <c r="B464" s="1">
        <v>52.45</v>
      </c>
      <c r="C464" s="1">
        <f t="shared" si="7"/>
        <v>52.945000000000007</v>
      </c>
      <c r="D464" s="1" t="str">
        <f>IF(表格5[[#This Row],[Close]]&gt;表格5[[#This Row],[10-Day Average]],"Buy",IF(表格5[[#This Row],[Close]]&lt;表格5[[#This Row],[10-Day Average]],"Sell",""))</f>
        <v>Sell</v>
      </c>
      <c r="E464" s="5">
        <f>IF(表格5[[#This Row],[Suggestion]]="Buy",E463-FLOOR(E463/表格5[[#This Row],[Close]],1)*表格5[[#This Row],[Close]],IF(表格5[[#This Row],[Suggestion]]="Sell",E463+F463*表格5[[#This Row],[Close]],E463))</f>
        <v>108467.6999999999</v>
      </c>
      <c r="F464" s="1">
        <f>IF(表格5[[#This Row],[Suggestion]]="Buy",F463+FLOOR(E463/表格5[[#This Row],[Close]],1),IF(表格5[[#This Row],[Suggestion]]="Sell",0,F463))</f>
        <v>0</v>
      </c>
      <c r="G464" s="9">
        <f>表格5[[#This Row],[Cash]]+表格5[[#This Row],[Stock Held]]*表格5[[#This Row],[Close]]</f>
        <v>108467.6999999999</v>
      </c>
      <c r="H464" s="7">
        <f>(表格5[[#This Row],[Close]]-$B$2)/$B$2</f>
        <v>0.16685205784204671</v>
      </c>
      <c r="I464" s="7">
        <f>(表格5[[#This Row],[Capital]]-$G$2)/$G$2</f>
        <v>8.4676999999998948E-2</v>
      </c>
    </row>
    <row r="465" spans="1:9" x14ac:dyDescent="0.25">
      <c r="A465" s="6">
        <v>39367</v>
      </c>
      <c r="B465" s="1">
        <v>52.25</v>
      </c>
      <c r="C465" s="1">
        <f t="shared" si="7"/>
        <v>52.809999999999988</v>
      </c>
      <c r="D465" s="1" t="str">
        <f>IF(表格5[[#This Row],[Close]]&gt;表格5[[#This Row],[10-Day Average]],"Buy",IF(表格5[[#This Row],[Close]]&lt;表格5[[#This Row],[10-Day Average]],"Sell",""))</f>
        <v>Sell</v>
      </c>
      <c r="E465" s="5">
        <f>IF(表格5[[#This Row],[Suggestion]]="Buy",E464-FLOOR(E464/表格5[[#This Row],[Close]],1)*表格5[[#This Row],[Close]],IF(表格5[[#This Row],[Suggestion]]="Sell",E464+F464*表格5[[#This Row],[Close]],E464))</f>
        <v>108467.6999999999</v>
      </c>
      <c r="F465" s="1">
        <f>IF(表格5[[#This Row],[Suggestion]]="Buy",F464+FLOOR(E464/表格5[[#This Row],[Close]],1),IF(表格5[[#This Row],[Suggestion]]="Sell",0,F464))</f>
        <v>0</v>
      </c>
      <c r="G465" s="9">
        <f>表格5[[#This Row],[Cash]]+表格5[[#This Row],[Stock Held]]*表格5[[#This Row],[Close]]</f>
        <v>108467.6999999999</v>
      </c>
      <c r="H465" s="7">
        <f>(表格5[[#This Row],[Close]]-$B$2)/$B$2</f>
        <v>0.16240266963292541</v>
      </c>
      <c r="I465" s="7">
        <f>(表格5[[#This Row],[Capital]]-$G$2)/$G$2</f>
        <v>8.4676999999998948E-2</v>
      </c>
    </row>
    <row r="466" spans="1:9" x14ac:dyDescent="0.25">
      <c r="A466" s="6">
        <v>39370</v>
      </c>
      <c r="B466" s="1">
        <v>52.4</v>
      </c>
      <c r="C466" s="1">
        <f t="shared" si="7"/>
        <v>52.69</v>
      </c>
      <c r="D466" s="1" t="str">
        <f>IF(表格5[[#This Row],[Close]]&gt;表格5[[#This Row],[10-Day Average]],"Buy",IF(表格5[[#This Row],[Close]]&lt;表格5[[#This Row],[10-Day Average]],"Sell",""))</f>
        <v>Sell</v>
      </c>
      <c r="E466" s="5">
        <f>IF(表格5[[#This Row],[Suggestion]]="Buy",E465-FLOOR(E465/表格5[[#This Row],[Close]],1)*表格5[[#This Row],[Close]],IF(表格5[[#This Row],[Suggestion]]="Sell",E465+F465*表格5[[#This Row],[Close]],E465))</f>
        <v>108467.6999999999</v>
      </c>
      <c r="F466" s="1">
        <f>IF(表格5[[#This Row],[Suggestion]]="Buy",F465+FLOOR(E465/表格5[[#This Row],[Close]],1),IF(表格5[[#This Row],[Suggestion]]="Sell",0,F465))</f>
        <v>0</v>
      </c>
      <c r="G466" s="9">
        <f>表格5[[#This Row],[Cash]]+表格5[[#This Row],[Stock Held]]*表格5[[#This Row],[Close]]</f>
        <v>108467.6999999999</v>
      </c>
      <c r="H466" s="7">
        <f>(表格5[[#This Row],[Close]]-$B$2)/$B$2</f>
        <v>0.16573971078976629</v>
      </c>
      <c r="I466" s="7">
        <f>(表格5[[#This Row],[Capital]]-$G$2)/$G$2</f>
        <v>8.4676999999998948E-2</v>
      </c>
    </row>
    <row r="467" spans="1:9" x14ac:dyDescent="0.25">
      <c r="A467" s="6">
        <v>39371</v>
      </c>
      <c r="B467" s="1">
        <v>51.85</v>
      </c>
      <c r="C467" s="1">
        <f t="shared" si="7"/>
        <v>52.515000000000001</v>
      </c>
      <c r="D467" s="1" t="str">
        <f>IF(表格5[[#This Row],[Close]]&gt;表格5[[#This Row],[10-Day Average]],"Buy",IF(表格5[[#This Row],[Close]]&lt;表格5[[#This Row],[10-Day Average]],"Sell",""))</f>
        <v>Sell</v>
      </c>
      <c r="E467" s="5">
        <f>IF(表格5[[#This Row],[Suggestion]]="Buy",E466-FLOOR(E466/表格5[[#This Row],[Close]],1)*表格5[[#This Row],[Close]],IF(表格5[[#This Row],[Suggestion]]="Sell",E466+F466*表格5[[#This Row],[Close]],E466))</f>
        <v>108467.6999999999</v>
      </c>
      <c r="F467" s="1">
        <f>IF(表格5[[#This Row],[Suggestion]]="Buy",F466+FLOOR(E466/表格5[[#This Row],[Close]],1),IF(表格5[[#This Row],[Suggestion]]="Sell",0,F466))</f>
        <v>0</v>
      </c>
      <c r="G467" s="9">
        <f>表格5[[#This Row],[Cash]]+表格5[[#This Row],[Stock Held]]*表格5[[#This Row],[Close]]</f>
        <v>108467.6999999999</v>
      </c>
      <c r="H467" s="7">
        <f>(表格5[[#This Row],[Close]]-$B$2)/$B$2</f>
        <v>0.15350389321468294</v>
      </c>
      <c r="I467" s="7">
        <f>(表格5[[#This Row],[Capital]]-$G$2)/$G$2</f>
        <v>8.4676999999998948E-2</v>
      </c>
    </row>
    <row r="468" spans="1:9" x14ac:dyDescent="0.25">
      <c r="A468" s="6">
        <v>39372</v>
      </c>
      <c r="B468" s="1">
        <v>52.55</v>
      </c>
      <c r="C468" s="1">
        <f t="shared" si="7"/>
        <v>52.504999999999995</v>
      </c>
      <c r="D468" s="1" t="str">
        <f>IF(表格5[[#This Row],[Close]]&gt;表格5[[#This Row],[10-Day Average]],"Buy",IF(表格5[[#This Row],[Close]]&lt;表格5[[#This Row],[10-Day Average]],"Sell",""))</f>
        <v>Buy</v>
      </c>
      <c r="E468" s="5">
        <f>IF(表格5[[#This Row],[Suggestion]]="Buy",E467-FLOOR(E467/表格5[[#This Row],[Close]],1)*表格5[[#This Row],[Close]],IF(表格5[[#This Row],[Suggestion]]="Sell",E467+F467*表格5[[#This Row],[Close]],E467))</f>
        <v>4.4999999998981366</v>
      </c>
      <c r="F468" s="1">
        <f>IF(表格5[[#This Row],[Suggestion]]="Buy",F467+FLOOR(E467/表格5[[#This Row],[Close]],1),IF(表格5[[#This Row],[Suggestion]]="Sell",0,F467))</f>
        <v>2064</v>
      </c>
      <c r="G468" s="9">
        <f>表格5[[#This Row],[Cash]]+表格5[[#This Row],[Stock Held]]*表格5[[#This Row],[Close]]</f>
        <v>108467.6999999999</v>
      </c>
      <c r="H468" s="7">
        <f>(表格5[[#This Row],[Close]]-$B$2)/$B$2</f>
        <v>0.16907675194660721</v>
      </c>
      <c r="I468" s="7">
        <f>(表格5[[#This Row],[Capital]]-$G$2)/$G$2</f>
        <v>8.4676999999998948E-2</v>
      </c>
    </row>
    <row r="469" spans="1:9" x14ac:dyDescent="0.25">
      <c r="A469" s="6">
        <v>39373</v>
      </c>
      <c r="B469" s="1">
        <v>52.6</v>
      </c>
      <c r="C469" s="1">
        <f t="shared" si="7"/>
        <v>52.55</v>
      </c>
      <c r="D469" s="1" t="str">
        <f>IF(表格5[[#This Row],[Close]]&gt;表格5[[#This Row],[10-Day Average]],"Buy",IF(表格5[[#This Row],[Close]]&lt;表格5[[#This Row],[10-Day Average]],"Sell",""))</f>
        <v>Buy</v>
      </c>
      <c r="E469" s="5">
        <f>IF(表格5[[#This Row],[Suggestion]]="Buy",E468-FLOOR(E468/表格5[[#This Row],[Close]],1)*表格5[[#This Row],[Close]],IF(表格5[[#This Row],[Suggestion]]="Sell",E468+F468*表格5[[#This Row],[Close]],E468))</f>
        <v>4.4999999998981366</v>
      </c>
      <c r="F469" s="1">
        <f>IF(表格5[[#This Row],[Suggestion]]="Buy",F468+FLOOR(E468/表格5[[#This Row],[Close]],1),IF(表格5[[#This Row],[Suggestion]]="Sell",0,F468))</f>
        <v>2064</v>
      </c>
      <c r="G469" s="9">
        <f>表格5[[#This Row],[Cash]]+表格5[[#This Row],[Stock Held]]*表格5[[#This Row],[Close]]</f>
        <v>108570.89999999991</v>
      </c>
      <c r="H469" s="7">
        <f>(表格5[[#This Row],[Close]]-$B$2)/$B$2</f>
        <v>0.17018909899888762</v>
      </c>
      <c r="I469" s="7">
        <f>(表格5[[#This Row],[Capital]]-$G$2)/$G$2</f>
        <v>8.5708999999999064E-2</v>
      </c>
    </row>
    <row r="470" spans="1:9" x14ac:dyDescent="0.25">
      <c r="A470" s="6">
        <v>39374</v>
      </c>
      <c r="B470" s="1">
        <v>52.6</v>
      </c>
      <c r="C470" s="1">
        <f t="shared" si="7"/>
        <v>52.52</v>
      </c>
      <c r="D470" s="1" t="str">
        <f>IF(表格5[[#This Row],[Close]]&gt;表格5[[#This Row],[10-Day Average]],"Buy",IF(表格5[[#This Row],[Close]]&lt;表格5[[#This Row],[10-Day Average]],"Sell",""))</f>
        <v>Buy</v>
      </c>
      <c r="E470" s="5">
        <f>IF(表格5[[#This Row],[Suggestion]]="Buy",E469-FLOOR(E469/表格5[[#This Row],[Close]],1)*表格5[[#This Row],[Close]],IF(表格5[[#This Row],[Suggestion]]="Sell",E469+F469*表格5[[#This Row],[Close]],E469))</f>
        <v>4.4999999998981366</v>
      </c>
      <c r="F470" s="1">
        <f>IF(表格5[[#This Row],[Suggestion]]="Buy",F469+FLOOR(E469/表格5[[#This Row],[Close]],1),IF(表格5[[#This Row],[Suggestion]]="Sell",0,F469))</f>
        <v>2064</v>
      </c>
      <c r="G470" s="9">
        <f>表格5[[#This Row],[Cash]]+表格5[[#This Row],[Stock Held]]*表格5[[#This Row],[Close]]</f>
        <v>108570.89999999991</v>
      </c>
      <c r="H470" s="7">
        <f>(表格5[[#This Row],[Close]]-$B$2)/$B$2</f>
        <v>0.17018909899888762</v>
      </c>
      <c r="I470" s="7">
        <f>(表格5[[#This Row],[Capital]]-$G$2)/$G$2</f>
        <v>8.5708999999999064E-2</v>
      </c>
    </row>
    <row r="471" spans="1:9" x14ac:dyDescent="0.25">
      <c r="A471" s="6">
        <v>39377</v>
      </c>
      <c r="B471" s="1">
        <v>52.05</v>
      </c>
      <c r="C471" s="1">
        <f t="shared" si="7"/>
        <v>52.470000000000006</v>
      </c>
      <c r="D471" s="1" t="str">
        <f>IF(表格5[[#This Row],[Close]]&gt;表格5[[#This Row],[10-Day Average]],"Buy",IF(表格5[[#This Row],[Close]]&lt;表格5[[#This Row],[10-Day Average]],"Sell",""))</f>
        <v>Sell</v>
      </c>
      <c r="E471" s="5">
        <f>IF(表格5[[#This Row],[Suggestion]]="Buy",E470-FLOOR(E470/表格5[[#This Row],[Close]],1)*表格5[[#This Row],[Close]],IF(表格5[[#This Row],[Suggestion]]="Sell",E470+F470*表格5[[#This Row],[Close]],E470))</f>
        <v>107435.6999999999</v>
      </c>
      <c r="F471" s="1">
        <f>IF(表格5[[#This Row],[Suggestion]]="Buy",F470+FLOOR(E470/表格5[[#This Row],[Close]],1),IF(表格5[[#This Row],[Suggestion]]="Sell",0,F470))</f>
        <v>0</v>
      </c>
      <c r="G471" s="9">
        <f>表格5[[#This Row],[Cash]]+表格5[[#This Row],[Stock Held]]*表格5[[#This Row],[Close]]</f>
        <v>107435.6999999999</v>
      </c>
      <c r="H471" s="7">
        <f>(表格5[[#This Row],[Close]]-$B$2)/$B$2</f>
        <v>0.1579532814238041</v>
      </c>
      <c r="I471" s="7">
        <f>(表格5[[#This Row],[Capital]]-$G$2)/$G$2</f>
        <v>7.4356999999998952E-2</v>
      </c>
    </row>
    <row r="472" spans="1:9" x14ac:dyDescent="0.25">
      <c r="A472" s="6">
        <v>39378</v>
      </c>
      <c r="B472" s="1">
        <v>52.3</v>
      </c>
      <c r="C472" s="1">
        <f t="shared" si="7"/>
        <v>52.400000000000013</v>
      </c>
      <c r="D472" s="1" t="str">
        <f>IF(表格5[[#This Row],[Close]]&gt;表格5[[#This Row],[10-Day Average]],"Buy",IF(表格5[[#This Row],[Close]]&lt;表格5[[#This Row],[10-Day Average]],"Sell",""))</f>
        <v>Sell</v>
      </c>
      <c r="E472" s="5">
        <f>IF(表格5[[#This Row],[Suggestion]]="Buy",E471-FLOOR(E471/表格5[[#This Row],[Close]],1)*表格5[[#This Row],[Close]],IF(表格5[[#This Row],[Suggestion]]="Sell",E471+F471*表格5[[#This Row],[Close]],E471))</f>
        <v>107435.6999999999</v>
      </c>
      <c r="F472" s="1">
        <f>IF(表格5[[#This Row],[Suggestion]]="Buy",F471+FLOOR(E471/表格5[[#This Row],[Close]],1),IF(表格5[[#This Row],[Suggestion]]="Sell",0,F471))</f>
        <v>0</v>
      </c>
      <c r="G472" s="9">
        <f>表格5[[#This Row],[Cash]]+表格5[[#This Row],[Stock Held]]*表格5[[#This Row],[Close]]</f>
        <v>107435.6999999999</v>
      </c>
      <c r="H472" s="7">
        <f>(表格5[[#This Row],[Close]]-$B$2)/$B$2</f>
        <v>0.16351501668520566</v>
      </c>
      <c r="I472" s="7">
        <f>(表格5[[#This Row],[Capital]]-$G$2)/$G$2</f>
        <v>7.4356999999998952E-2</v>
      </c>
    </row>
    <row r="473" spans="1:9" x14ac:dyDescent="0.25">
      <c r="A473" s="6">
        <v>39379</v>
      </c>
      <c r="B473" s="1">
        <v>52.15</v>
      </c>
      <c r="C473" s="1">
        <f t="shared" si="7"/>
        <v>52.320000000000007</v>
      </c>
      <c r="D473" s="1" t="str">
        <f>IF(表格5[[#This Row],[Close]]&gt;表格5[[#This Row],[10-Day Average]],"Buy",IF(表格5[[#This Row],[Close]]&lt;表格5[[#This Row],[10-Day Average]],"Sell",""))</f>
        <v>Sell</v>
      </c>
      <c r="E473" s="5">
        <f>IF(表格5[[#This Row],[Suggestion]]="Buy",E472-FLOOR(E472/表格5[[#This Row],[Close]],1)*表格5[[#This Row],[Close]],IF(表格5[[#This Row],[Suggestion]]="Sell",E472+F472*表格5[[#This Row],[Close]],E472))</f>
        <v>107435.6999999999</v>
      </c>
      <c r="F473" s="1">
        <f>IF(表格5[[#This Row],[Suggestion]]="Buy",F472+FLOOR(E472/表格5[[#This Row],[Close]],1),IF(表格5[[#This Row],[Suggestion]]="Sell",0,F472))</f>
        <v>0</v>
      </c>
      <c r="G473" s="9">
        <f>表格5[[#This Row],[Cash]]+表格5[[#This Row],[Stock Held]]*表格5[[#This Row],[Close]]</f>
        <v>107435.6999999999</v>
      </c>
      <c r="H473" s="7">
        <f>(表格5[[#This Row],[Close]]-$B$2)/$B$2</f>
        <v>0.16017797552836474</v>
      </c>
      <c r="I473" s="7">
        <f>(表格5[[#This Row],[Capital]]-$G$2)/$G$2</f>
        <v>7.4356999999998952E-2</v>
      </c>
    </row>
    <row r="474" spans="1:9" x14ac:dyDescent="0.25">
      <c r="A474" s="6">
        <v>39380</v>
      </c>
      <c r="B474" s="1">
        <v>52.3</v>
      </c>
      <c r="C474" s="1">
        <f t="shared" si="7"/>
        <v>52.305000000000007</v>
      </c>
      <c r="D474" s="1" t="str">
        <f>IF(表格5[[#This Row],[Close]]&gt;表格5[[#This Row],[10-Day Average]],"Buy",IF(表格5[[#This Row],[Close]]&lt;表格5[[#This Row],[10-Day Average]],"Sell",""))</f>
        <v>Sell</v>
      </c>
      <c r="E474" s="5">
        <f>IF(表格5[[#This Row],[Suggestion]]="Buy",E473-FLOOR(E473/表格5[[#This Row],[Close]],1)*表格5[[#This Row],[Close]],IF(表格5[[#This Row],[Suggestion]]="Sell",E473+F473*表格5[[#This Row],[Close]],E473))</f>
        <v>107435.6999999999</v>
      </c>
      <c r="F474" s="1">
        <f>IF(表格5[[#This Row],[Suggestion]]="Buy",F473+FLOOR(E473/表格5[[#This Row],[Close]],1),IF(表格5[[#This Row],[Suggestion]]="Sell",0,F473))</f>
        <v>0</v>
      </c>
      <c r="G474" s="9">
        <f>表格5[[#This Row],[Cash]]+表格5[[#This Row],[Stock Held]]*表格5[[#This Row],[Close]]</f>
        <v>107435.6999999999</v>
      </c>
      <c r="H474" s="7">
        <f>(表格5[[#This Row],[Close]]-$B$2)/$B$2</f>
        <v>0.16351501668520566</v>
      </c>
      <c r="I474" s="7">
        <f>(表格5[[#This Row],[Capital]]-$G$2)/$G$2</f>
        <v>7.4356999999998952E-2</v>
      </c>
    </row>
    <row r="475" spans="1:9" x14ac:dyDescent="0.25">
      <c r="A475" s="6">
        <v>39381</v>
      </c>
      <c r="B475" s="1">
        <v>52.45</v>
      </c>
      <c r="C475" s="1">
        <f t="shared" si="7"/>
        <v>52.325000000000003</v>
      </c>
      <c r="D475" s="1" t="str">
        <f>IF(表格5[[#This Row],[Close]]&gt;表格5[[#This Row],[10-Day Average]],"Buy",IF(表格5[[#This Row],[Close]]&lt;表格5[[#This Row],[10-Day Average]],"Sell",""))</f>
        <v>Buy</v>
      </c>
      <c r="E475" s="5">
        <f>IF(表格5[[#This Row],[Suggestion]]="Buy",E474-FLOOR(E474/表格5[[#This Row],[Close]],1)*表格5[[#This Row],[Close]],IF(表格5[[#This Row],[Suggestion]]="Sell",E474+F474*表格5[[#This Row],[Close]],E474))</f>
        <v>18.099999999889405</v>
      </c>
      <c r="F475" s="1">
        <f>IF(表格5[[#This Row],[Suggestion]]="Buy",F474+FLOOR(E474/表格5[[#This Row],[Close]],1),IF(表格5[[#This Row],[Suggestion]]="Sell",0,F474))</f>
        <v>2048</v>
      </c>
      <c r="G475" s="9">
        <f>表格5[[#This Row],[Cash]]+表格5[[#This Row],[Stock Held]]*表格5[[#This Row],[Close]]</f>
        <v>107435.6999999999</v>
      </c>
      <c r="H475" s="7">
        <f>(表格5[[#This Row],[Close]]-$B$2)/$B$2</f>
        <v>0.16685205784204671</v>
      </c>
      <c r="I475" s="7">
        <f>(表格5[[#This Row],[Capital]]-$G$2)/$G$2</f>
        <v>7.4356999999998952E-2</v>
      </c>
    </row>
    <row r="476" spans="1:9" x14ac:dyDescent="0.25">
      <c r="A476" s="6">
        <v>39384</v>
      </c>
      <c r="B476" s="1">
        <v>52.85</v>
      </c>
      <c r="C476" s="1">
        <f t="shared" si="7"/>
        <v>52.36999999999999</v>
      </c>
      <c r="D476" s="1" t="str">
        <f>IF(表格5[[#This Row],[Close]]&gt;表格5[[#This Row],[10-Day Average]],"Buy",IF(表格5[[#This Row],[Close]]&lt;表格5[[#This Row],[10-Day Average]],"Sell",""))</f>
        <v>Buy</v>
      </c>
      <c r="E476" s="5">
        <f>IF(表格5[[#This Row],[Suggestion]]="Buy",E475-FLOOR(E475/表格5[[#This Row],[Close]],1)*表格5[[#This Row],[Close]],IF(表格5[[#This Row],[Suggestion]]="Sell",E475+F475*表格5[[#This Row],[Close]],E475))</f>
        <v>18.099999999889405</v>
      </c>
      <c r="F476" s="1">
        <f>IF(表格5[[#This Row],[Suggestion]]="Buy",F475+FLOOR(E475/表格5[[#This Row],[Close]],1),IF(表格5[[#This Row],[Suggestion]]="Sell",0,F475))</f>
        <v>2048</v>
      </c>
      <c r="G476" s="9">
        <f>表格5[[#This Row],[Cash]]+表格5[[#This Row],[Stock Held]]*表格5[[#This Row],[Close]]</f>
        <v>108254.89999999989</v>
      </c>
      <c r="H476" s="7">
        <f>(表格5[[#This Row],[Close]]-$B$2)/$B$2</f>
        <v>0.17575083426028917</v>
      </c>
      <c r="I476" s="7">
        <f>(表格5[[#This Row],[Capital]]-$G$2)/$G$2</f>
        <v>8.2548999999998929E-2</v>
      </c>
    </row>
    <row r="477" spans="1:9" x14ac:dyDescent="0.25">
      <c r="A477" s="6">
        <v>39385</v>
      </c>
      <c r="B477" s="1">
        <v>52.1</v>
      </c>
      <c r="C477" s="1">
        <f t="shared" si="7"/>
        <v>52.395000000000003</v>
      </c>
      <c r="D477" s="1" t="str">
        <f>IF(表格5[[#This Row],[Close]]&gt;表格5[[#This Row],[10-Day Average]],"Buy",IF(表格5[[#This Row],[Close]]&lt;表格5[[#This Row],[10-Day Average]],"Sell",""))</f>
        <v>Sell</v>
      </c>
      <c r="E477" s="5">
        <f>IF(表格5[[#This Row],[Suggestion]]="Buy",E476-FLOOR(E476/表格5[[#This Row],[Close]],1)*表格5[[#This Row],[Close]],IF(表格5[[#This Row],[Suggestion]]="Sell",E476+F476*表格5[[#This Row],[Close]],E476))</f>
        <v>106718.89999999989</v>
      </c>
      <c r="F477" s="1">
        <f>IF(表格5[[#This Row],[Suggestion]]="Buy",F476+FLOOR(E476/表格5[[#This Row],[Close]],1),IF(表格5[[#This Row],[Suggestion]]="Sell",0,F476))</f>
        <v>0</v>
      </c>
      <c r="G477" s="9">
        <f>表格5[[#This Row],[Cash]]+表格5[[#This Row],[Stock Held]]*表格5[[#This Row],[Close]]</f>
        <v>106718.89999999989</v>
      </c>
      <c r="H477" s="7">
        <f>(表格5[[#This Row],[Close]]-$B$2)/$B$2</f>
        <v>0.15906562847608449</v>
      </c>
      <c r="I477" s="7">
        <f>(表格5[[#This Row],[Capital]]-$G$2)/$G$2</f>
        <v>6.7188999999998916E-2</v>
      </c>
    </row>
    <row r="478" spans="1:9" x14ac:dyDescent="0.25">
      <c r="A478" s="6">
        <v>39386</v>
      </c>
      <c r="B478" s="1">
        <v>52.4</v>
      </c>
      <c r="C478" s="1">
        <f t="shared" si="7"/>
        <v>52.38000000000001</v>
      </c>
      <c r="D478" s="1" t="str">
        <f>IF(表格5[[#This Row],[Close]]&gt;表格5[[#This Row],[10-Day Average]],"Buy",IF(表格5[[#This Row],[Close]]&lt;表格5[[#This Row],[10-Day Average]],"Sell",""))</f>
        <v>Buy</v>
      </c>
      <c r="E478" s="5">
        <f>IF(表格5[[#This Row],[Suggestion]]="Buy",E477-FLOOR(E477/表格5[[#This Row],[Close]],1)*表格5[[#This Row],[Close]],IF(表格5[[#This Row],[Suggestion]]="Sell",E477+F477*表格5[[#This Row],[Close]],E477))</f>
        <v>32.499999999898137</v>
      </c>
      <c r="F478" s="1">
        <f>IF(表格5[[#This Row],[Suggestion]]="Buy",F477+FLOOR(E477/表格5[[#This Row],[Close]],1),IF(表格5[[#This Row],[Suggestion]]="Sell",0,F477))</f>
        <v>2036</v>
      </c>
      <c r="G478" s="9">
        <f>表格5[[#This Row],[Cash]]+表格5[[#This Row],[Stock Held]]*表格5[[#This Row],[Close]]</f>
        <v>106718.89999999989</v>
      </c>
      <c r="H478" s="7">
        <f>(表格5[[#This Row],[Close]]-$B$2)/$B$2</f>
        <v>0.16573971078976629</v>
      </c>
      <c r="I478" s="7">
        <f>(表格5[[#This Row],[Capital]]-$G$2)/$G$2</f>
        <v>6.7188999999998916E-2</v>
      </c>
    </row>
    <row r="479" spans="1:9" x14ac:dyDescent="0.25">
      <c r="A479" s="6">
        <v>39387</v>
      </c>
      <c r="B479" s="1">
        <v>52.4</v>
      </c>
      <c r="C479" s="1">
        <f t="shared" si="7"/>
        <v>52.36</v>
      </c>
      <c r="D479" s="1" t="str">
        <f>IF(表格5[[#This Row],[Close]]&gt;表格5[[#This Row],[10-Day Average]],"Buy",IF(表格5[[#This Row],[Close]]&lt;表格5[[#This Row],[10-Day Average]],"Sell",""))</f>
        <v>Buy</v>
      </c>
      <c r="E479" s="5">
        <f>IF(表格5[[#This Row],[Suggestion]]="Buy",E478-FLOOR(E478/表格5[[#This Row],[Close]],1)*表格5[[#This Row],[Close]],IF(表格5[[#This Row],[Suggestion]]="Sell",E478+F478*表格5[[#This Row],[Close]],E478))</f>
        <v>32.499999999898137</v>
      </c>
      <c r="F479" s="1">
        <f>IF(表格5[[#This Row],[Suggestion]]="Buy",F478+FLOOR(E478/表格5[[#This Row],[Close]],1),IF(表格5[[#This Row],[Suggestion]]="Sell",0,F478))</f>
        <v>2036</v>
      </c>
      <c r="G479" s="9">
        <f>表格5[[#This Row],[Cash]]+表格5[[#This Row],[Stock Held]]*表格5[[#This Row],[Close]]</f>
        <v>106718.89999999989</v>
      </c>
      <c r="H479" s="7">
        <f>(表格5[[#This Row],[Close]]-$B$2)/$B$2</f>
        <v>0.16573971078976629</v>
      </c>
      <c r="I479" s="7">
        <f>(表格5[[#This Row],[Capital]]-$G$2)/$G$2</f>
        <v>6.7188999999998916E-2</v>
      </c>
    </row>
    <row r="480" spans="1:9" x14ac:dyDescent="0.25">
      <c r="A480" s="6">
        <v>39388</v>
      </c>
      <c r="B480" s="1">
        <v>52.15</v>
      </c>
      <c r="C480" s="1">
        <f t="shared" si="7"/>
        <v>52.314999999999998</v>
      </c>
      <c r="D480" s="1" t="str">
        <f>IF(表格5[[#This Row],[Close]]&gt;表格5[[#This Row],[10-Day Average]],"Buy",IF(表格5[[#This Row],[Close]]&lt;表格5[[#This Row],[10-Day Average]],"Sell",""))</f>
        <v>Sell</v>
      </c>
      <c r="E480" s="5">
        <f>IF(表格5[[#This Row],[Suggestion]]="Buy",E479-FLOOR(E479/表格5[[#This Row],[Close]],1)*表格5[[#This Row],[Close]],IF(表格5[[#This Row],[Suggestion]]="Sell",E479+F479*表格5[[#This Row],[Close]],E479))</f>
        <v>106209.89999999989</v>
      </c>
      <c r="F480" s="1">
        <f>IF(表格5[[#This Row],[Suggestion]]="Buy",F479+FLOOR(E479/表格5[[#This Row],[Close]],1),IF(表格5[[#This Row],[Suggestion]]="Sell",0,F479))</f>
        <v>0</v>
      </c>
      <c r="G480" s="9">
        <f>表格5[[#This Row],[Cash]]+表格5[[#This Row],[Stock Held]]*表格5[[#This Row],[Close]]</f>
        <v>106209.89999999989</v>
      </c>
      <c r="H480" s="7">
        <f>(表格5[[#This Row],[Close]]-$B$2)/$B$2</f>
        <v>0.16017797552836474</v>
      </c>
      <c r="I480" s="7">
        <f>(表格5[[#This Row],[Capital]]-$G$2)/$G$2</f>
        <v>6.2098999999998926E-2</v>
      </c>
    </row>
    <row r="481" spans="1:9" x14ac:dyDescent="0.25">
      <c r="A481" s="6">
        <v>39391</v>
      </c>
      <c r="B481" s="1">
        <v>52.3</v>
      </c>
      <c r="C481" s="1">
        <f t="shared" si="7"/>
        <v>52.339999999999996</v>
      </c>
      <c r="D481" s="1" t="str">
        <f>IF(表格5[[#This Row],[Close]]&gt;表格5[[#This Row],[10-Day Average]],"Buy",IF(表格5[[#This Row],[Close]]&lt;表格5[[#This Row],[10-Day Average]],"Sell",""))</f>
        <v>Sell</v>
      </c>
      <c r="E481" s="5">
        <f>IF(表格5[[#This Row],[Suggestion]]="Buy",E480-FLOOR(E480/表格5[[#This Row],[Close]],1)*表格5[[#This Row],[Close]],IF(表格5[[#This Row],[Suggestion]]="Sell",E480+F480*表格5[[#This Row],[Close]],E480))</f>
        <v>106209.89999999989</v>
      </c>
      <c r="F481" s="1">
        <f>IF(表格5[[#This Row],[Suggestion]]="Buy",F480+FLOOR(E480/表格5[[#This Row],[Close]],1),IF(表格5[[#This Row],[Suggestion]]="Sell",0,F480))</f>
        <v>0</v>
      </c>
      <c r="G481" s="9">
        <f>表格5[[#This Row],[Cash]]+表格5[[#This Row],[Stock Held]]*表格5[[#This Row],[Close]]</f>
        <v>106209.89999999989</v>
      </c>
      <c r="H481" s="7">
        <f>(表格5[[#This Row],[Close]]-$B$2)/$B$2</f>
        <v>0.16351501668520566</v>
      </c>
      <c r="I481" s="7">
        <f>(表格5[[#This Row],[Capital]]-$G$2)/$G$2</f>
        <v>6.2098999999998926E-2</v>
      </c>
    </row>
    <row r="482" spans="1:9" x14ac:dyDescent="0.25">
      <c r="A482" s="6">
        <v>39392</v>
      </c>
      <c r="B482" s="1">
        <v>52.4</v>
      </c>
      <c r="C482" s="1">
        <f t="shared" si="7"/>
        <v>52.349999999999987</v>
      </c>
      <c r="D482" s="1" t="str">
        <f>IF(表格5[[#This Row],[Close]]&gt;表格5[[#This Row],[10-Day Average]],"Buy",IF(表格5[[#This Row],[Close]]&lt;表格5[[#This Row],[10-Day Average]],"Sell",""))</f>
        <v>Buy</v>
      </c>
      <c r="E482" s="5">
        <f>IF(表格5[[#This Row],[Suggestion]]="Buy",E481-FLOOR(E481/表格5[[#This Row],[Close]],1)*表格5[[#This Row],[Close]],IF(表格5[[#This Row],[Suggestion]]="Sell",E481+F481*表格5[[#This Row],[Close]],E481))</f>
        <v>47.499999999898137</v>
      </c>
      <c r="F482" s="1">
        <f>IF(表格5[[#This Row],[Suggestion]]="Buy",F481+FLOOR(E481/表格5[[#This Row],[Close]],1),IF(表格5[[#This Row],[Suggestion]]="Sell",0,F481))</f>
        <v>2026</v>
      </c>
      <c r="G482" s="9">
        <f>表格5[[#This Row],[Cash]]+表格5[[#This Row],[Stock Held]]*表格5[[#This Row],[Close]]</f>
        <v>106209.89999999989</v>
      </c>
      <c r="H482" s="7">
        <f>(表格5[[#This Row],[Close]]-$B$2)/$B$2</f>
        <v>0.16573971078976629</v>
      </c>
      <c r="I482" s="7">
        <f>(表格5[[#This Row],[Capital]]-$G$2)/$G$2</f>
        <v>6.2098999999998926E-2</v>
      </c>
    </row>
    <row r="483" spans="1:9" x14ac:dyDescent="0.25">
      <c r="A483" s="6">
        <v>39393</v>
      </c>
      <c r="B483" s="1">
        <v>52.75</v>
      </c>
      <c r="C483" s="1">
        <f t="shared" si="7"/>
        <v>52.409999999999989</v>
      </c>
      <c r="D483" s="1" t="str">
        <f>IF(表格5[[#This Row],[Close]]&gt;表格5[[#This Row],[10-Day Average]],"Buy",IF(表格5[[#This Row],[Close]]&lt;表格5[[#This Row],[10-Day Average]],"Sell",""))</f>
        <v>Buy</v>
      </c>
      <c r="E483" s="5">
        <f>IF(表格5[[#This Row],[Suggestion]]="Buy",E482-FLOOR(E482/表格5[[#This Row],[Close]],1)*表格5[[#This Row],[Close]],IF(表格5[[#This Row],[Suggestion]]="Sell",E482+F482*表格5[[#This Row],[Close]],E482))</f>
        <v>47.499999999898137</v>
      </c>
      <c r="F483" s="1">
        <f>IF(表格5[[#This Row],[Suggestion]]="Buy",F482+FLOOR(E482/表格5[[#This Row],[Close]],1),IF(表格5[[#This Row],[Suggestion]]="Sell",0,F482))</f>
        <v>2026</v>
      </c>
      <c r="G483" s="9">
        <f>表格5[[#This Row],[Cash]]+表格5[[#This Row],[Stock Held]]*表格5[[#This Row],[Close]]</f>
        <v>106918.9999999999</v>
      </c>
      <c r="H483" s="7">
        <f>(表格5[[#This Row],[Close]]-$B$2)/$B$2</f>
        <v>0.17352614015572851</v>
      </c>
      <c r="I483" s="7">
        <f>(表格5[[#This Row],[Capital]]-$G$2)/$G$2</f>
        <v>6.9189999999998975E-2</v>
      </c>
    </row>
    <row r="484" spans="1:9" x14ac:dyDescent="0.25">
      <c r="A484" s="6">
        <v>39394</v>
      </c>
      <c r="B484" s="1">
        <v>51.85</v>
      </c>
      <c r="C484" s="1">
        <f t="shared" si="7"/>
        <v>52.364999999999995</v>
      </c>
      <c r="D484" s="1" t="str">
        <f>IF(表格5[[#This Row],[Close]]&gt;表格5[[#This Row],[10-Day Average]],"Buy",IF(表格5[[#This Row],[Close]]&lt;表格5[[#This Row],[10-Day Average]],"Sell",""))</f>
        <v>Sell</v>
      </c>
      <c r="E484" s="5">
        <f>IF(表格5[[#This Row],[Suggestion]]="Buy",E483-FLOOR(E483/表格5[[#This Row],[Close]],1)*表格5[[#This Row],[Close]],IF(表格5[[#This Row],[Suggestion]]="Sell",E483+F483*表格5[[#This Row],[Close]],E483))</f>
        <v>105095.5999999999</v>
      </c>
      <c r="F484" s="1">
        <f>IF(表格5[[#This Row],[Suggestion]]="Buy",F483+FLOOR(E483/表格5[[#This Row],[Close]],1),IF(表格5[[#This Row],[Suggestion]]="Sell",0,F483))</f>
        <v>0</v>
      </c>
      <c r="G484" s="9">
        <f>表格5[[#This Row],[Cash]]+表格5[[#This Row],[Stock Held]]*表格5[[#This Row],[Close]]</f>
        <v>105095.5999999999</v>
      </c>
      <c r="H484" s="7">
        <f>(表格5[[#This Row],[Close]]-$B$2)/$B$2</f>
        <v>0.15350389321468294</v>
      </c>
      <c r="I484" s="7">
        <f>(表格5[[#This Row],[Capital]]-$G$2)/$G$2</f>
        <v>5.0955999999999037E-2</v>
      </c>
    </row>
    <row r="485" spans="1:9" x14ac:dyDescent="0.25">
      <c r="A485" s="6">
        <v>39395</v>
      </c>
      <c r="B485" s="1">
        <v>51.9</v>
      </c>
      <c r="C485" s="1">
        <f t="shared" si="7"/>
        <v>52.31</v>
      </c>
      <c r="D485" s="1" t="str">
        <f>IF(表格5[[#This Row],[Close]]&gt;表格5[[#This Row],[10-Day Average]],"Buy",IF(表格5[[#This Row],[Close]]&lt;表格5[[#This Row],[10-Day Average]],"Sell",""))</f>
        <v>Sell</v>
      </c>
      <c r="E485" s="5">
        <f>IF(表格5[[#This Row],[Suggestion]]="Buy",E484-FLOOR(E484/表格5[[#This Row],[Close]],1)*表格5[[#This Row],[Close]],IF(表格5[[#This Row],[Suggestion]]="Sell",E484+F484*表格5[[#This Row],[Close]],E484))</f>
        <v>105095.5999999999</v>
      </c>
      <c r="F485" s="1">
        <f>IF(表格5[[#This Row],[Suggestion]]="Buy",F484+FLOOR(E484/表格5[[#This Row],[Close]],1),IF(表格5[[#This Row],[Suggestion]]="Sell",0,F484))</f>
        <v>0</v>
      </c>
      <c r="G485" s="9">
        <f>表格5[[#This Row],[Cash]]+表格5[[#This Row],[Stock Held]]*表格5[[#This Row],[Close]]</f>
        <v>105095.5999999999</v>
      </c>
      <c r="H485" s="7">
        <f>(表格5[[#This Row],[Close]]-$B$2)/$B$2</f>
        <v>0.15461624026696319</v>
      </c>
      <c r="I485" s="7">
        <f>(表格5[[#This Row],[Capital]]-$G$2)/$G$2</f>
        <v>5.0955999999999037E-2</v>
      </c>
    </row>
    <row r="486" spans="1:9" x14ac:dyDescent="0.25">
      <c r="A486" s="6">
        <v>39398</v>
      </c>
      <c r="B486" s="1">
        <v>51.45</v>
      </c>
      <c r="C486" s="1">
        <f t="shared" si="7"/>
        <v>52.17</v>
      </c>
      <c r="D486" s="1" t="str">
        <f>IF(表格5[[#This Row],[Close]]&gt;表格5[[#This Row],[10-Day Average]],"Buy",IF(表格5[[#This Row],[Close]]&lt;表格5[[#This Row],[10-Day Average]],"Sell",""))</f>
        <v>Sell</v>
      </c>
      <c r="E486" s="5">
        <f>IF(表格5[[#This Row],[Suggestion]]="Buy",E485-FLOOR(E485/表格5[[#This Row],[Close]],1)*表格5[[#This Row],[Close]],IF(表格5[[#This Row],[Suggestion]]="Sell",E485+F485*表格5[[#This Row],[Close]],E485))</f>
        <v>105095.5999999999</v>
      </c>
      <c r="F486" s="1">
        <f>IF(表格5[[#This Row],[Suggestion]]="Buy",F485+FLOOR(E485/表格5[[#This Row],[Close]],1),IF(表格5[[#This Row],[Suggestion]]="Sell",0,F485))</f>
        <v>0</v>
      </c>
      <c r="G486" s="9">
        <f>表格5[[#This Row],[Cash]]+表格5[[#This Row],[Stock Held]]*表格5[[#This Row],[Close]]</f>
        <v>105095.5999999999</v>
      </c>
      <c r="H486" s="7">
        <f>(表格5[[#This Row],[Close]]-$B$2)/$B$2</f>
        <v>0.14460511679644047</v>
      </c>
      <c r="I486" s="7">
        <f>(表格5[[#This Row],[Capital]]-$G$2)/$G$2</f>
        <v>5.0955999999999037E-2</v>
      </c>
    </row>
    <row r="487" spans="1:9" x14ac:dyDescent="0.25">
      <c r="A487" s="6">
        <v>39399</v>
      </c>
      <c r="B487" s="1">
        <v>50.8</v>
      </c>
      <c r="C487" s="1">
        <f t="shared" si="7"/>
        <v>52.04</v>
      </c>
      <c r="D487" s="1" t="str">
        <f>IF(表格5[[#This Row],[Close]]&gt;表格5[[#This Row],[10-Day Average]],"Buy",IF(表格5[[#This Row],[Close]]&lt;表格5[[#This Row],[10-Day Average]],"Sell",""))</f>
        <v>Sell</v>
      </c>
      <c r="E487" s="5">
        <f>IF(表格5[[#This Row],[Suggestion]]="Buy",E486-FLOOR(E486/表格5[[#This Row],[Close]],1)*表格5[[#This Row],[Close]],IF(表格5[[#This Row],[Suggestion]]="Sell",E486+F486*表格5[[#This Row],[Close]],E486))</f>
        <v>105095.5999999999</v>
      </c>
      <c r="F487" s="1">
        <f>IF(表格5[[#This Row],[Suggestion]]="Buy",F486+FLOOR(E486/表格5[[#This Row],[Close]],1),IF(表格5[[#This Row],[Suggestion]]="Sell",0,F486))</f>
        <v>0</v>
      </c>
      <c r="G487" s="9">
        <f>表格5[[#This Row],[Cash]]+表格5[[#This Row],[Stock Held]]*表格5[[#This Row],[Close]]</f>
        <v>105095.5999999999</v>
      </c>
      <c r="H487" s="7">
        <f>(表格5[[#This Row],[Close]]-$B$2)/$B$2</f>
        <v>0.13014460511679632</v>
      </c>
      <c r="I487" s="7">
        <f>(表格5[[#This Row],[Capital]]-$G$2)/$G$2</f>
        <v>5.0955999999999037E-2</v>
      </c>
    </row>
    <row r="488" spans="1:9" x14ac:dyDescent="0.25">
      <c r="A488" s="6">
        <v>39400</v>
      </c>
      <c r="B488" s="1">
        <v>51.9</v>
      </c>
      <c r="C488" s="1">
        <f t="shared" si="7"/>
        <v>51.989999999999995</v>
      </c>
      <c r="D488" s="1" t="str">
        <f>IF(表格5[[#This Row],[Close]]&gt;表格5[[#This Row],[10-Day Average]],"Buy",IF(表格5[[#This Row],[Close]]&lt;表格5[[#This Row],[10-Day Average]],"Sell",""))</f>
        <v>Sell</v>
      </c>
      <c r="E488" s="5">
        <f>IF(表格5[[#This Row],[Suggestion]]="Buy",E487-FLOOR(E487/表格5[[#This Row],[Close]],1)*表格5[[#This Row],[Close]],IF(表格5[[#This Row],[Suggestion]]="Sell",E487+F487*表格5[[#This Row],[Close]],E487))</f>
        <v>105095.5999999999</v>
      </c>
      <c r="F488" s="1">
        <f>IF(表格5[[#This Row],[Suggestion]]="Buy",F487+FLOOR(E487/表格5[[#This Row],[Close]],1),IF(表格5[[#This Row],[Suggestion]]="Sell",0,F487))</f>
        <v>0</v>
      </c>
      <c r="G488" s="9">
        <f>表格5[[#This Row],[Cash]]+表格5[[#This Row],[Stock Held]]*表格5[[#This Row],[Close]]</f>
        <v>105095.5999999999</v>
      </c>
      <c r="H488" s="7">
        <f>(表格5[[#This Row],[Close]]-$B$2)/$B$2</f>
        <v>0.15461624026696319</v>
      </c>
      <c r="I488" s="7">
        <f>(表格5[[#This Row],[Capital]]-$G$2)/$G$2</f>
        <v>5.0955999999999037E-2</v>
      </c>
    </row>
    <row r="489" spans="1:9" x14ac:dyDescent="0.25">
      <c r="A489" s="6">
        <v>39401</v>
      </c>
      <c r="B489" s="1">
        <v>51.75</v>
      </c>
      <c r="C489" s="1">
        <f t="shared" si="7"/>
        <v>51.924999999999997</v>
      </c>
      <c r="D489" s="1" t="str">
        <f>IF(表格5[[#This Row],[Close]]&gt;表格5[[#This Row],[10-Day Average]],"Buy",IF(表格5[[#This Row],[Close]]&lt;表格5[[#This Row],[10-Day Average]],"Sell",""))</f>
        <v>Sell</v>
      </c>
      <c r="E489" s="5">
        <f>IF(表格5[[#This Row],[Suggestion]]="Buy",E488-FLOOR(E488/表格5[[#This Row],[Close]],1)*表格5[[#This Row],[Close]],IF(表格5[[#This Row],[Suggestion]]="Sell",E488+F488*表格5[[#This Row],[Close]],E488))</f>
        <v>105095.5999999999</v>
      </c>
      <c r="F489" s="1">
        <f>IF(表格5[[#This Row],[Suggestion]]="Buy",F488+FLOOR(E488/表格5[[#This Row],[Close]],1),IF(表格5[[#This Row],[Suggestion]]="Sell",0,F488))</f>
        <v>0</v>
      </c>
      <c r="G489" s="9">
        <f>表格5[[#This Row],[Cash]]+表格5[[#This Row],[Stock Held]]*表格5[[#This Row],[Close]]</f>
        <v>105095.5999999999</v>
      </c>
      <c r="H489" s="7">
        <f>(表格5[[#This Row],[Close]]-$B$2)/$B$2</f>
        <v>0.15127919911012228</v>
      </c>
      <c r="I489" s="7">
        <f>(表格5[[#This Row],[Capital]]-$G$2)/$G$2</f>
        <v>5.0955999999999037E-2</v>
      </c>
    </row>
    <row r="490" spans="1:9" x14ac:dyDescent="0.25">
      <c r="A490" s="6">
        <v>39402</v>
      </c>
      <c r="B490" s="1">
        <v>51.6</v>
      </c>
      <c r="C490" s="1">
        <f t="shared" si="7"/>
        <v>51.86999999999999</v>
      </c>
      <c r="D490" s="1" t="str">
        <f>IF(表格5[[#This Row],[Close]]&gt;表格5[[#This Row],[10-Day Average]],"Buy",IF(表格5[[#This Row],[Close]]&lt;表格5[[#This Row],[10-Day Average]],"Sell",""))</f>
        <v>Sell</v>
      </c>
      <c r="E490" s="5">
        <f>IF(表格5[[#This Row],[Suggestion]]="Buy",E489-FLOOR(E489/表格5[[#This Row],[Close]],1)*表格5[[#This Row],[Close]],IF(表格5[[#This Row],[Suggestion]]="Sell",E489+F489*表格5[[#This Row],[Close]],E489))</f>
        <v>105095.5999999999</v>
      </c>
      <c r="F490" s="1">
        <f>IF(表格5[[#This Row],[Suggestion]]="Buy",F489+FLOOR(E489/表格5[[#This Row],[Close]],1),IF(表格5[[#This Row],[Suggestion]]="Sell",0,F489))</f>
        <v>0</v>
      </c>
      <c r="G490" s="9">
        <f>表格5[[#This Row],[Cash]]+表格5[[#This Row],[Stock Held]]*表格5[[#This Row],[Close]]</f>
        <v>105095.5999999999</v>
      </c>
      <c r="H490" s="7">
        <f>(表格5[[#This Row],[Close]]-$B$2)/$B$2</f>
        <v>0.14794215795328139</v>
      </c>
      <c r="I490" s="7">
        <f>(表格5[[#This Row],[Capital]]-$G$2)/$G$2</f>
        <v>5.0955999999999037E-2</v>
      </c>
    </row>
    <row r="491" spans="1:9" x14ac:dyDescent="0.25">
      <c r="A491" s="6">
        <v>39405</v>
      </c>
      <c r="B491" s="1">
        <v>51.15</v>
      </c>
      <c r="C491" s="1">
        <f t="shared" si="7"/>
        <v>51.75500000000001</v>
      </c>
      <c r="D491" s="1" t="str">
        <f>IF(表格5[[#This Row],[Close]]&gt;表格5[[#This Row],[10-Day Average]],"Buy",IF(表格5[[#This Row],[Close]]&lt;表格5[[#This Row],[10-Day Average]],"Sell",""))</f>
        <v>Sell</v>
      </c>
      <c r="E491" s="5">
        <f>IF(表格5[[#This Row],[Suggestion]]="Buy",E490-FLOOR(E490/表格5[[#This Row],[Close]],1)*表格5[[#This Row],[Close]],IF(表格5[[#This Row],[Suggestion]]="Sell",E490+F490*表格5[[#This Row],[Close]],E490))</f>
        <v>105095.5999999999</v>
      </c>
      <c r="F491" s="1">
        <f>IF(表格5[[#This Row],[Suggestion]]="Buy",F490+FLOOR(E490/表格5[[#This Row],[Close]],1),IF(表格5[[#This Row],[Suggestion]]="Sell",0,F490))</f>
        <v>0</v>
      </c>
      <c r="G491" s="9">
        <f>表格5[[#This Row],[Cash]]+表格5[[#This Row],[Stock Held]]*表格5[[#This Row],[Close]]</f>
        <v>105095.5999999999</v>
      </c>
      <c r="H491" s="7">
        <f>(表格5[[#This Row],[Close]]-$B$2)/$B$2</f>
        <v>0.13793103448275851</v>
      </c>
      <c r="I491" s="7">
        <f>(表格5[[#This Row],[Capital]]-$G$2)/$G$2</f>
        <v>5.0955999999999037E-2</v>
      </c>
    </row>
    <row r="492" spans="1:9" x14ac:dyDescent="0.25">
      <c r="A492" s="6">
        <v>39406</v>
      </c>
      <c r="B492" s="1">
        <v>51.3</v>
      </c>
      <c r="C492" s="1">
        <f t="shared" si="7"/>
        <v>51.644999999999996</v>
      </c>
      <c r="D492" s="1" t="str">
        <f>IF(表格5[[#This Row],[Close]]&gt;表格5[[#This Row],[10-Day Average]],"Buy",IF(表格5[[#This Row],[Close]]&lt;表格5[[#This Row],[10-Day Average]],"Sell",""))</f>
        <v>Sell</v>
      </c>
      <c r="E492" s="5">
        <f>IF(表格5[[#This Row],[Suggestion]]="Buy",E491-FLOOR(E491/表格5[[#This Row],[Close]],1)*表格5[[#This Row],[Close]],IF(表格5[[#This Row],[Suggestion]]="Sell",E491+F491*表格5[[#This Row],[Close]],E491))</f>
        <v>105095.5999999999</v>
      </c>
      <c r="F492" s="1">
        <f>IF(表格5[[#This Row],[Suggestion]]="Buy",F491+FLOOR(E491/表格5[[#This Row],[Close]],1),IF(表格5[[#This Row],[Suggestion]]="Sell",0,F491))</f>
        <v>0</v>
      </c>
      <c r="G492" s="9">
        <f>表格5[[#This Row],[Cash]]+表格5[[#This Row],[Stock Held]]*表格5[[#This Row],[Close]]</f>
        <v>105095.5999999999</v>
      </c>
      <c r="H492" s="7">
        <f>(表格5[[#This Row],[Close]]-$B$2)/$B$2</f>
        <v>0.14126807563959942</v>
      </c>
      <c r="I492" s="7">
        <f>(表格5[[#This Row],[Capital]]-$G$2)/$G$2</f>
        <v>5.0955999999999037E-2</v>
      </c>
    </row>
    <row r="493" spans="1:9" x14ac:dyDescent="0.25">
      <c r="A493" s="6">
        <v>39407</v>
      </c>
      <c r="B493" s="1">
        <v>50.5</v>
      </c>
      <c r="C493" s="1">
        <f t="shared" si="7"/>
        <v>51.42</v>
      </c>
      <c r="D493" s="1" t="str">
        <f>IF(表格5[[#This Row],[Close]]&gt;表格5[[#This Row],[10-Day Average]],"Buy",IF(表格5[[#This Row],[Close]]&lt;表格5[[#This Row],[10-Day Average]],"Sell",""))</f>
        <v>Sell</v>
      </c>
      <c r="E493" s="5">
        <f>IF(表格5[[#This Row],[Suggestion]]="Buy",E492-FLOOR(E492/表格5[[#This Row],[Close]],1)*表格5[[#This Row],[Close]],IF(表格5[[#This Row],[Suggestion]]="Sell",E492+F492*表格5[[#This Row],[Close]],E492))</f>
        <v>105095.5999999999</v>
      </c>
      <c r="F493" s="1">
        <f>IF(表格5[[#This Row],[Suggestion]]="Buy",F492+FLOOR(E492/表格5[[#This Row],[Close]],1),IF(表格5[[#This Row],[Suggestion]]="Sell",0,F492))</f>
        <v>0</v>
      </c>
      <c r="G493" s="9">
        <f>表格5[[#This Row],[Cash]]+表格5[[#This Row],[Stock Held]]*表格5[[#This Row],[Close]]</f>
        <v>105095.5999999999</v>
      </c>
      <c r="H493" s="7">
        <f>(表格5[[#This Row],[Close]]-$B$2)/$B$2</f>
        <v>0.1234705228031145</v>
      </c>
      <c r="I493" s="7">
        <f>(表格5[[#This Row],[Capital]]-$G$2)/$G$2</f>
        <v>5.0955999999999037E-2</v>
      </c>
    </row>
    <row r="494" spans="1:9" x14ac:dyDescent="0.25">
      <c r="A494" s="6">
        <v>39408</v>
      </c>
      <c r="B494" s="1">
        <v>50.75</v>
      </c>
      <c r="C494" s="1">
        <f t="shared" si="7"/>
        <v>51.309999999999988</v>
      </c>
      <c r="D494" s="1" t="str">
        <f>IF(表格5[[#This Row],[Close]]&gt;表格5[[#This Row],[10-Day Average]],"Buy",IF(表格5[[#This Row],[Close]]&lt;表格5[[#This Row],[10-Day Average]],"Sell",""))</f>
        <v>Sell</v>
      </c>
      <c r="E494" s="5">
        <f>IF(表格5[[#This Row],[Suggestion]]="Buy",E493-FLOOR(E493/表格5[[#This Row],[Close]],1)*表格5[[#This Row],[Close]],IF(表格5[[#This Row],[Suggestion]]="Sell",E493+F493*表格5[[#This Row],[Close]],E493))</f>
        <v>105095.5999999999</v>
      </c>
      <c r="F494" s="1">
        <f>IF(表格5[[#This Row],[Suggestion]]="Buy",F493+FLOOR(E493/表格5[[#This Row],[Close]],1),IF(表格5[[#This Row],[Suggestion]]="Sell",0,F493))</f>
        <v>0</v>
      </c>
      <c r="G494" s="9">
        <f>表格5[[#This Row],[Cash]]+表格5[[#This Row],[Stock Held]]*表格5[[#This Row],[Close]]</f>
        <v>105095.5999999999</v>
      </c>
      <c r="H494" s="7">
        <f>(表格5[[#This Row],[Close]]-$B$2)/$B$2</f>
        <v>0.12903225806451607</v>
      </c>
      <c r="I494" s="7">
        <f>(表格5[[#This Row],[Capital]]-$G$2)/$G$2</f>
        <v>5.0955999999999037E-2</v>
      </c>
    </row>
    <row r="495" spans="1:9" x14ac:dyDescent="0.25">
      <c r="A495" s="6">
        <v>39409</v>
      </c>
      <c r="B495" s="1">
        <v>50.95</v>
      </c>
      <c r="C495" s="1">
        <f t="shared" si="7"/>
        <v>51.214999999999996</v>
      </c>
      <c r="D495" s="1" t="str">
        <f>IF(表格5[[#This Row],[Close]]&gt;表格5[[#This Row],[10-Day Average]],"Buy",IF(表格5[[#This Row],[Close]]&lt;表格5[[#This Row],[10-Day Average]],"Sell",""))</f>
        <v>Sell</v>
      </c>
      <c r="E495" s="5">
        <f>IF(表格5[[#This Row],[Suggestion]]="Buy",E494-FLOOR(E494/表格5[[#This Row],[Close]],1)*表格5[[#This Row],[Close]],IF(表格5[[#This Row],[Suggestion]]="Sell",E494+F494*表格5[[#This Row],[Close]],E494))</f>
        <v>105095.5999999999</v>
      </c>
      <c r="F495" s="1">
        <f>IF(表格5[[#This Row],[Suggestion]]="Buy",F494+FLOOR(E494/表格5[[#This Row],[Close]],1),IF(表格5[[#This Row],[Suggestion]]="Sell",0,F494))</f>
        <v>0</v>
      </c>
      <c r="G495" s="9">
        <f>表格5[[#This Row],[Cash]]+表格5[[#This Row],[Stock Held]]*表格5[[#This Row],[Close]]</f>
        <v>105095.5999999999</v>
      </c>
      <c r="H495" s="7">
        <f>(表格5[[#This Row],[Close]]-$B$2)/$B$2</f>
        <v>0.13348164627363737</v>
      </c>
      <c r="I495" s="7">
        <f>(表格5[[#This Row],[Capital]]-$G$2)/$G$2</f>
        <v>5.0955999999999037E-2</v>
      </c>
    </row>
    <row r="496" spans="1:9" x14ac:dyDescent="0.25">
      <c r="A496" s="6">
        <v>39412</v>
      </c>
      <c r="B496" s="1">
        <v>52.3</v>
      </c>
      <c r="C496" s="1">
        <f t="shared" si="7"/>
        <v>51.3</v>
      </c>
      <c r="D496" s="1" t="str">
        <f>IF(表格5[[#This Row],[Close]]&gt;表格5[[#This Row],[10-Day Average]],"Buy",IF(表格5[[#This Row],[Close]]&lt;表格5[[#This Row],[10-Day Average]],"Sell",""))</f>
        <v>Buy</v>
      </c>
      <c r="E496" s="5">
        <f>IF(表格5[[#This Row],[Suggestion]]="Buy",E495-FLOOR(E495/表格5[[#This Row],[Close]],1)*表格5[[#This Row],[Close]],IF(表格5[[#This Row],[Suggestion]]="Sell",E495+F495*表格5[[#This Row],[Close]],E495))</f>
        <v>24.899999999906868</v>
      </c>
      <c r="F496" s="1">
        <f>IF(表格5[[#This Row],[Suggestion]]="Buy",F495+FLOOR(E495/表格5[[#This Row],[Close]],1),IF(表格5[[#This Row],[Suggestion]]="Sell",0,F495))</f>
        <v>2009</v>
      </c>
      <c r="G496" s="9">
        <f>表格5[[#This Row],[Cash]]+表格5[[#This Row],[Stock Held]]*表格5[[#This Row],[Close]]</f>
        <v>105095.5999999999</v>
      </c>
      <c r="H496" s="7">
        <f>(表格5[[#This Row],[Close]]-$B$2)/$B$2</f>
        <v>0.16351501668520566</v>
      </c>
      <c r="I496" s="7">
        <f>(表格5[[#This Row],[Capital]]-$G$2)/$G$2</f>
        <v>5.0955999999999037E-2</v>
      </c>
    </row>
    <row r="497" spans="1:9" x14ac:dyDescent="0.25">
      <c r="A497" s="6">
        <v>39413</v>
      </c>
      <c r="B497" s="1">
        <v>51.95</v>
      </c>
      <c r="C497" s="1">
        <f t="shared" si="7"/>
        <v>51.414999999999999</v>
      </c>
      <c r="D497" s="1" t="str">
        <f>IF(表格5[[#This Row],[Close]]&gt;表格5[[#This Row],[10-Day Average]],"Buy",IF(表格5[[#This Row],[Close]]&lt;表格5[[#This Row],[10-Day Average]],"Sell",""))</f>
        <v>Buy</v>
      </c>
      <c r="E497" s="5">
        <f>IF(表格5[[#This Row],[Suggestion]]="Buy",E496-FLOOR(E496/表格5[[#This Row],[Close]],1)*表格5[[#This Row],[Close]],IF(表格5[[#This Row],[Suggestion]]="Sell",E496+F496*表格5[[#This Row],[Close]],E496))</f>
        <v>24.899999999906868</v>
      </c>
      <c r="F497" s="1">
        <f>IF(表格5[[#This Row],[Suggestion]]="Buy",F496+FLOOR(E496/表格5[[#This Row],[Close]],1),IF(表格5[[#This Row],[Suggestion]]="Sell",0,F496))</f>
        <v>2009</v>
      </c>
      <c r="G497" s="9">
        <f>表格5[[#This Row],[Cash]]+表格5[[#This Row],[Stock Held]]*表格5[[#This Row],[Close]]</f>
        <v>104392.44999999991</v>
      </c>
      <c r="H497" s="7">
        <f>(表格5[[#This Row],[Close]]-$B$2)/$B$2</f>
        <v>0.15572858731924361</v>
      </c>
      <c r="I497" s="7">
        <f>(表格5[[#This Row],[Capital]]-$G$2)/$G$2</f>
        <v>4.3924499999999096E-2</v>
      </c>
    </row>
    <row r="498" spans="1:9" x14ac:dyDescent="0.25">
      <c r="A498" s="6">
        <v>39414</v>
      </c>
      <c r="B498" s="1">
        <v>52.4</v>
      </c>
      <c r="C498" s="1">
        <f t="shared" si="7"/>
        <v>51.464999999999996</v>
      </c>
      <c r="D498" s="1" t="str">
        <f>IF(表格5[[#This Row],[Close]]&gt;表格5[[#This Row],[10-Day Average]],"Buy",IF(表格5[[#This Row],[Close]]&lt;表格5[[#This Row],[10-Day Average]],"Sell",""))</f>
        <v>Buy</v>
      </c>
      <c r="E498" s="5">
        <f>IF(表格5[[#This Row],[Suggestion]]="Buy",E497-FLOOR(E497/表格5[[#This Row],[Close]],1)*表格5[[#This Row],[Close]],IF(表格5[[#This Row],[Suggestion]]="Sell",E497+F497*表格5[[#This Row],[Close]],E497))</f>
        <v>24.899999999906868</v>
      </c>
      <c r="F498" s="1">
        <f>IF(表格5[[#This Row],[Suggestion]]="Buy",F497+FLOOR(E497/表格5[[#This Row],[Close]],1),IF(表格5[[#This Row],[Suggestion]]="Sell",0,F497))</f>
        <v>2009</v>
      </c>
      <c r="G498" s="9">
        <f>表格5[[#This Row],[Cash]]+表格5[[#This Row],[Stock Held]]*表格5[[#This Row],[Close]]</f>
        <v>105296.4999999999</v>
      </c>
      <c r="H498" s="7">
        <f>(表格5[[#This Row],[Close]]-$B$2)/$B$2</f>
        <v>0.16573971078976629</v>
      </c>
      <c r="I498" s="7">
        <f>(表格5[[#This Row],[Capital]]-$G$2)/$G$2</f>
        <v>5.2964999999998978E-2</v>
      </c>
    </row>
    <row r="499" spans="1:9" x14ac:dyDescent="0.25">
      <c r="A499" s="6">
        <v>39415</v>
      </c>
      <c r="B499" s="1">
        <v>53.5</v>
      </c>
      <c r="C499" s="1">
        <f t="shared" si="7"/>
        <v>51.64</v>
      </c>
      <c r="D499" s="1" t="str">
        <f>IF(表格5[[#This Row],[Close]]&gt;表格5[[#This Row],[10-Day Average]],"Buy",IF(表格5[[#This Row],[Close]]&lt;表格5[[#This Row],[10-Day Average]],"Sell",""))</f>
        <v>Buy</v>
      </c>
      <c r="E499" s="5">
        <f>IF(表格5[[#This Row],[Suggestion]]="Buy",E498-FLOOR(E498/表格5[[#This Row],[Close]],1)*表格5[[#This Row],[Close]],IF(表格5[[#This Row],[Suggestion]]="Sell",E498+F498*表格5[[#This Row],[Close]],E498))</f>
        <v>24.899999999906868</v>
      </c>
      <c r="F499" s="1">
        <f>IF(表格5[[#This Row],[Suggestion]]="Buy",F498+FLOOR(E498/表格5[[#This Row],[Close]],1),IF(表格5[[#This Row],[Suggestion]]="Sell",0,F498))</f>
        <v>2009</v>
      </c>
      <c r="G499" s="9">
        <f>表格5[[#This Row],[Cash]]+表格5[[#This Row],[Stock Held]]*表格5[[#This Row],[Close]]</f>
        <v>107506.39999999991</v>
      </c>
      <c r="H499" s="7">
        <f>(表格5[[#This Row],[Close]]-$B$2)/$B$2</f>
        <v>0.19021134593993319</v>
      </c>
      <c r="I499" s="7">
        <f>(表格5[[#This Row],[Capital]]-$G$2)/$G$2</f>
        <v>7.5063999999999062E-2</v>
      </c>
    </row>
    <row r="500" spans="1:9" x14ac:dyDescent="0.25">
      <c r="A500" s="6">
        <v>39416</v>
      </c>
      <c r="B500" s="1">
        <v>52.8</v>
      </c>
      <c r="C500" s="1">
        <f t="shared" si="7"/>
        <v>51.759999999999991</v>
      </c>
      <c r="D500" s="1" t="str">
        <f>IF(表格5[[#This Row],[Close]]&gt;表格5[[#This Row],[10-Day Average]],"Buy",IF(表格5[[#This Row],[Close]]&lt;表格5[[#This Row],[10-Day Average]],"Sell",""))</f>
        <v>Buy</v>
      </c>
      <c r="E500" s="5">
        <f>IF(表格5[[#This Row],[Suggestion]]="Buy",E499-FLOOR(E499/表格5[[#This Row],[Close]],1)*表格5[[#This Row],[Close]],IF(表格5[[#This Row],[Suggestion]]="Sell",E499+F499*表格5[[#This Row],[Close]],E499))</f>
        <v>24.899999999906868</v>
      </c>
      <c r="F500" s="1">
        <f>IF(表格5[[#This Row],[Suggestion]]="Buy",F499+FLOOR(E499/表格5[[#This Row],[Close]],1),IF(表格5[[#This Row],[Suggestion]]="Sell",0,F499))</f>
        <v>2009</v>
      </c>
      <c r="G500" s="9">
        <f>表格5[[#This Row],[Cash]]+表格5[[#This Row],[Stock Held]]*表格5[[#This Row],[Close]]</f>
        <v>106100.0999999999</v>
      </c>
      <c r="H500" s="7">
        <f>(表格5[[#This Row],[Close]]-$B$2)/$B$2</f>
        <v>0.17463848720800876</v>
      </c>
      <c r="I500" s="7">
        <f>(表格5[[#This Row],[Capital]]-$G$2)/$G$2</f>
        <v>6.1000999999999042E-2</v>
      </c>
    </row>
    <row r="501" spans="1:9" x14ac:dyDescent="0.25">
      <c r="A501" s="6">
        <v>39419</v>
      </c>
      <c r="B501" s="1">
        <v>52.35</v>
      </c>
      <c r="C501" s="1">
        <f t="shared" si="7"/>
        <v>51.879999999999995</v>
      </c>
      <c r="D501" s="1" t="str">
        <f>IF(表格5[[#This Row],[Close]]&gt;表格5[[#This Row],[10-Day Average]],"Buy",IF(表格5[[#This Row],[Close]]&lt;表格5[[#This Row],[10-Day Average]],"Sell",""))</f>
        <v>Buy</v>
      </c>
      <c r="E501" s="5">
        <f>IF(表格5[[#This Row],[Suggestion]]="Buy",E500-FLOOR(E500/表格5[[#This Row],[Close]],1)*表格5[[#This Row],[Close]],IF(表格5[[#This Row],[Suggestion]]="Sell",E500+F500*表格5[[#This Row],[Close]],E500))</f>
        <v>24.899999999906868</v>
      </c>
      <c r="F501" s="1">
        <f>IF(表格5[[#This Row],[Suggestion]]="Buy",F500+FLOOR(E500/表格5[[#This Row],[Close]],1),IF(表格5[[#This Row],[Suggestion]]="Sell",0,F500))</f>
        <v>2009</v>
      </c>
      <c r="G501" s="9">
        <f>表格5[[#This Row],[Cash]]+表格5[[#This Row],[Stock Held]]*表格5[[#This Row],[Close]]</f>
        <v>105196.04999999992</v>
      </c>
      <c r="H501" s="7">
        <f>(表格5[[#This Row],[Close]]-$B$2)/$B$2</f>
        <v>0.16462736373748604</v>
      </c>
      <c r="I501" s="7">
        <f>(表格5[[#This Row],[Capital]]-$G$2)/$G$2</f>
        <v>5.1960499999999153E-2</v>
      </c>
    </row>
    <row r="502" spans="1:9" x14ac:dyDescent="0.25">
      <c r="A502" s="6">
        <v>39420</v>
      </c>
      <c r="B502" s="1">
        <v>53.7</v>
      </c>
      <c r="C502" s="1">
        <f t="shared" si="7"/>
        <v>52.120000000000005</v>
      </c>
      <c r="D502" s="1" t="str">
        <f>IF(表格5[[#This Row],[Close]]&gt;表格5[[#This Row],[10-Day Average]],"Buy",IF(表格5[[#This Row],[Close]]&lt;表格5[[#This Row],[10-Day Average]],"Sell",""))</f>
        <v>Buy</v>
      </c>
      <c r="E502" s="5">
        <f>IF(表格5[[#This Row],[Suggestion]]="Buy",E501-FLOOR(E501/表格5[[#This Row],[Close]],1)*表格5[[#This Row],[Close]],IF(表格5[[#This Row],[Suggestion]]="Sell",E501+F501*表格5[[#This Row],[Close]],E501))</f>
        <v>24.899999999906868</v>
      </c>
      <c r="F502" s="1">
        <f>IF(表格5[[#This Row],[Suggestion]]="Buy",F501+FLOOR(E501/表格5[[#This Row],[Close]],1),IF(表格5[[#This Row],[Suggestion]]="Sell",0,F501))</f>
        <v>2009</v>
      </c>
      <c r="G502" s="9">
        <f>表格5[[#This Row],[Cash]]+表格5[[#This Row],[Stock Held]]*表格5[[#This Row],[Close]]</f>
        <v>107908.19999999991</v>
      </c>
      <c r="H502" s="7">
        <f>(表格5[[#This Row],[Close]]-$B$2)/$B$2</f>
        <v>0.19466073414905449</v>
      </c>
      <c r="I502" s="7">
        <f>(表格5[[#This Row],[Capital]]-$G$2)/$G$2</f>
        <v>7.9081999999999097E-2</v>
      </c>
    </row>
    <row r="503" spans="1:9" x14ac:dyDescent="0.25">
      <c r="A503" s="6">
        <v>39421</v>
      </c>
      <c r="B503" s="1">
        <v>53.9</v>
      </c>
      <c r="C503" s="1">
        <f t="shared" si="7"/>
        <v>52.46</v>
      </c>
      <c r="D503" s="1" t="str">
        <f>IF(表格5[[#This Row],[Close]]&gt;表格5[[#This Row],[10-Day Average]],"Buy",IF(表格5[[#This Row],[Close]]&lt;表格5[[#This Row],[10-Day Average]],"Sell",""))</f>
        <v>Buy</v>
      </c>
      <c r="E503" s="5">
        <f>IF(表格5[[#This Row],[Suggestion]]="Buy",E502-FLOOR(E502/表格5[[#This Row],[Close]],1)*表格5[[#This Row],[Close]],IF(表格5[[#This Row],[Suggestion]]="Sell",E502+F502*表格5[[#This Row],[Close]],E502))</f>
        <v>24.899999999906868</v>
      </c>
      <c r="F503" s="1">
        <f>IF(表格5[[#This Row],[Suggestion]]="Buy",F502+FLOOR(E502/表格5[[#This Row],[Close]],1),IF(表格5[[#This Row],[Suggestion]]="Sell",0,F502))</f>
        <v>2009</v>
      </c>
      <c r="G503" s="9">
        <f>表格5[[#This Row],[Cash]]+表格5[[#This Row],[Stock Held]]*表格5[[#This Row],[Close]]</f>
        <v>108309.9999999999</v>
      </c>
      <c r="H503" s="7">
        <f>(表格5[[#This Row],[Close]]-$B$2)/$B$2</f>
        <v>0.19911012235817566</v>
      </c>
      <c r="I503" s="7">
        <f>(表格5[[#This Row],[Capital]]-$G$2)/$G$2</f>
        <v>8.309999999999898E-2</v>
      </c>
    </row>
    <row r="504" spans="1:9" x14ac:dyDescent="0.25">
      <c r="A504" s="6">
        <v>39422</v>
      </c>
      <c r="B504" s="1">
        <v>54.05</v>
      </c>
      <c r="C504" s="1">
        <f t="shared" si="7"/>
        <v>52.79</v>
      </c>
      <c r="D504" s="1" t="str">
        <f>IF(表格5[[#This Row],[Close]]&gt;表格5[[#This Row],[10-Day Average]],"Buy",IF(表格5[[#This Row],[Close]]&lt;表格5[[#This Row],[10-Day Average]],"Sell",""))</f>
        <v>Buy</v>
      </c>
      <c r="E504" s="5">
        <f>IF(表格5[[#This Row],[Suggestion]]="Buy",E503-FLOOR(E503/表格5[[#This Row],[Close]],1)*表格5[[#This Row],[Close]],IF(表格5[[#This Row],[Suggestion]]="Sell",E503+F503*表格5[[#This Row],[Close]],E503))</f>
        <v>24.899999999906868</v>
      </c>
      <c r="F504" s="1">
        <f>IF(表格5[[#This Row],[Suggestion]]="Buy",F503+FLOOR(E503/表格5[[#This Row],[Close]],1),IF(表格5[[#This Row],[Suggestion]]="Sell",0,F503))</f>
        <v>2009</v>
      </c>
      <c r="G504" s="9">
        <f>表格5[[#This Row],[Cash]]+表格5[[#This Row],[Stock Held]]*表格5[[#This Row],[Close]]</f>
        <v>108611.3499999999</v>
      </c>
      <c r="H504" s="7">
        <f>(表格5[[#This Row],[Close]]-$B$2)/$B$2</f>
        <v>0.20244716351501654</v>
      </c>
      <c r="I504" s="7">
        <f>(表格5[[#This Row],[Capital]]-$G$2)/$G$2</f>
        <v>8.6113499999999038E-2</v>
      </c>
    </row>
    <row r="505" spans="1:9" x14ac:dyDescent="0.25">
      <c r="A505" s="6">
        <v>39423</v>
      </c>
      <c r="B505" s="1">
        <v>53.05</v>
      </c>
      <c r="C505" s="1">
        <f t="shared" si="7"/>
        <v>53</v>
      </c>
      <c r="D505" s="1" t="str">
        <f>IF(表格5[[#This Row],[Close]]&gt;表格5[[#This Row],[10-Day Average]],"Buy",IF(表格5[[#This Row],[Close]]&lt;表格5[[#This Row],[10-Day Average]],"Sell",""))</f>
        <v>Buy</v>
      </c>
      <c r="E505" s="5">
        <f>IF(表格5[[#This Row],[Suggestion]]="Buy",E504-FLOOR(E504/表格5[[#This Row],[Close]],1)*表格5[[#This Row],[Close]],IF(表格5[[#This Row],[Suggestion]]="Sell",E504+F504*表格5[[#This Row],[Close]],E504))</f>
        <v>24.899999999906868</v>
      </c>
      <c r="F505" s="1">
        <f>IF(表格5[[#This Row],[Suggestion]]="Buy",F504+FLOOR(E504/表格5[[#This Row],[Close]],1),IF(表格5[[#This Row],[Suggestion]]="Sell",0,F504))</f>
        <v>2009</v>
      </c>
      <c r="G505" s="9">
        <f>表格5[[#This Row],[Cash]]+表格5[[#This Row],[Stock Held]]*表格5[[#This Row],[Close]]</f>
        <v>106602.3499999999</v>
      </c>
      <c r="H505" s="7">
        <f>(表格5[[#This Row],[Close]]-$B$2)/$B$2</f>
        <v>0.18020022246941031</v>
      </c>
      <c r="I505" s="7">
        <f>(表格5[[#This Row],[Capital]]-$G$2)/$G$2</f>
        <v>6.6023499999999041E-2</v>
      </c>
    </row>
    <row r="506" spans="1:9" x14ac:dyDescent="0.25">
      <c r="A506" s="6">
        <v>39426</v>
      </c>
      <c r="B506" s="1">
        <v>54</v>
      </c>
      <c r="C506" s="1">
        <f t="shared" si="7"/>
        <v>53.17</v>
      </c>
      <c r="D506" s="1" t="str">
        <f>IF(表格5[[#This Row],[Close]]&gt;表格5[[#This Row],[10-Day Average]],"Buy",IF(表格5[[#This Row],[Close]]&lt;表格5[[#This Row],[10-Day Average]],"Sell",""))</f>
        <v>Buy</v>
      </c>
      <c r="E506" s="5">
        <f>IF(表格5[[#This Row],[Suggestion]]="Buy",E505-FLOOR(E505/表格5[[#This Row],[Close]],1)*表格5[[#This Row],[Close]],IF(表格5[[#This Row],[Suggestion]]="Sell",E505+F505*表格5[[#This Row],[Close]],E505))</f>
        <v>24.899999999906868</v>
      </c>
      <c r="F506" s="1">
        <f>IF(表格5[[#This Row],[Suggestion]]="Buy",F505+FLOOR(E505/表格5[[#This Row],[Close]],1),IF(表格5[[#This Row],[Suggestion]]="Sell",0,F505))</f>
        <v>2009</v>
      </c>
      <c r="G506" s="9">
        <f>表格5[[#This Row],[Cash]]+表格5[[#This Row],[Stock Held]]*表格5[[#This Row],[Close]]</f>
        <v>108510.89999999991</v>
      </c>
      <c r="H506" s="7">
        <f>(表格5[[#This Row],[Close]]-$B$2)/$B$2</f>
        <v>0.20133481646273629</v>
      </c>
      <c r="I506" s="7">
        <f>(表格5[[#This Row],[Capital]]-$G$2)/$G$2</f>
        <v>8.5108999999999074E-2</v>
      </c>
    </row>
    <row r="507" spans="1:9" x14ac:dyDescent="0.25">
      <c r="A507" s="6">
        <v>39427</v>
      </c>
      <c r="B507" s="1">
        <v>54.4</v>
      </c>
      <c r="C507" s="1">
        <f t="shared" si="7"/>
        <v>53.414999999999999</v>
      </c>
      <c r="D507" s="1" t="str">
        <f>IF(表格5[[#This Row],[Close]]&gt;表格5[[#This Row],[10-Day Average]],"Buy",IF(表格5[[#This Row],[Close]]&lt;表格5[[#This Row],[10-Day Average]],"Sell",""))</f>
        <v>Buy</v>
      </c>
      <c r="E507" s="5">
        <f>IF(表格5[[#This Row],[Suggestion]]="Buy",E506-FLOOR(E506/表格5[[#This Row],[Close]],1)*表格5[[#This Row],[Close]],IF(表格5[[#This Row],[Suggestion]]="Sell",E506+F506*表格5[[#This Row],[Close]],E506))</f>
        <v>24.899999999906868</v>
      </c>
      <c r="F507" s="1">
        <f>IF(表格5[[#This Row],[Suggestion]]="Buy",F506+FLOOR(E506/表格5[[#This Row],[Close]],1),IF(表格5[[#This Row],[Suggestion]]="Sell",0,F506))</f>
        <v>2009</v>
      </c>
      <c r="G507" s="9">
        <f>表格5[[#This Row],[Cash]]+表格5[[#This Row],[Stock Held]]*表格5[[#This Row],[Close]]</f>
        <v>109314.4999999999</v>
      </c>
      <c r="H507" s="7">
        <f>(表格5[[#This Row],[Close]]-$B$2)/$B$2</f>
        <v>0.21023359288097876</v>
      </c>
      <c r="I507" s="7">
        <f>(表格5[[#This Row],[Capital]]-$G$2)/$G$2</f>
        <v>9.3144999999998979E-2</v>
      </c>
    </row>
    <row r="508" spans="1:9" x14ac:dyDescent="0.25">
      <c r="A508" s="6">
        <v>39428</v>
      </c>
      <c r="B508" s="1">
        <v>53.6</v>
      </c>
      <c r="C508" s="1">
        <f t="shared" si="7"/>
        <v>53.535000000000004</v>
      </c>
      <c r="D508" s="1" t="str">
        <f>IF(表格5[[#This Row],[Close]]&gt;表格5[[#This Row],[10-Day Average]],"Buy",IF(表格5[[#This Row],[Close]]&lt;表格5[[#This Row],[10-Day Average]],"Sell",""))</f>
        <v>Buy</v>
      </c>
      <c r="E508" s="5">
        <f>IF(表格5[[#This Row],[Suggestion]]="Buy",E507-FLOOR(E507/表格5[[#This Row],[Close]],1)*表格5[[#This Row],[Close]],IF(表格5[[#This Row],[Suggestion]]="Sell",E507+F507*表格5[[#This Row],[Close]],E507))</f>
        <v>24.899999999906868</v>
      </c>
      <c r="F508" s="1">
        <f>IF(表格5[[#This Row],[Suggestion]]="Buy",F507+FLOOR(E507/表格5[[#This Row],[Close]],1),IF(表格5[[#This Row],[Suggestion]]="Sell",0,F507))</f>
        <v>2009</v>
      </c>
      <c r="G508" s="9">
        <f>表格5[[#This Row],[Cash]]+表格5[[#This Row],[Stock Held]]*表格5[[#This Row],[Close]]</f>
        <v>107707.29999999992</v>
      </c>
      <c r="H508" s="7">
        <f>(表格5[[#This Row],[Close]]-$B$2)/$B$2</f>
        <v>0.19243604004449383</v>
      </c>
      <c r="I508" s="7">
        <f>(表格5[[#This Row],[Capital]]-$G$2)/$G$2</f>
        <v>7.7072999999999156E-2</v>
      </c>
    </row>
    <row r="509" spans="1:9" x14ac:dyDescent="0.25">
      <c r="A509" s="6">
        <v>39429</v>
      </c>
      <c r="B509" s="1">
        <v>53.35</v>
      </c>
      <c r="C509" s="1">
        <f t="shared" si="7"/>
        <v>53.52</v>
      </c>
      <c r="D509" s="1" t="str">
        <f>IF(表格5[[#This Row],[Close]]&gt;表格5[[#This Row],[10-Day Average]],"Buy",IF(表格5[[#This Row],[Close]]&lt;表格5[[#This Row],[10-Day Average]],"Sell",""))</f>
        <v>Sell</v>
      </c>
      <c r="E509" s="5">
        <f>IF(表格5[[#This Row],[Suggestion]]="Buy",E508-FLOOR(E508/表格5[[#This Row],[Close]],1)*表格5[[#This Row],[Close]],IF(表格5[[#This Row],[Suggestion]]="Sell",E508+F508*表格5[[#This Row],[Close]],E508))</f>
        <v>107205.04999999992</v>
      </c>
      <c r="F509" s="1">
        <f>IF(表格5[[#This Row],[Suggestion]]="Buy",F508+FLOOR(E508/表格5[[#This Row],[Close]],1),IF(表格5[[#This Row],[Suggestion]]="Sell",0,F508))</f>
        <v>0</v>
      </c>
      <c r="G509" s="9">
        <f>表格5[[#This Row],[Cash]]+表格5[[#This Row],[Stock Held]]*表格5[[#This Row],[Close]]</f>
        <v>107205.04999999992</v>
      </c>
      <c r="H509" s="7">
        <f>(表格5[[#This Row],[Close]]-$B$2)/$B$2</f>
        <v>0.18687430478309228</v>
      </c>
      <c r="I509" s="7">
        <f>(表格5[[#This Row],[Capital]]-$G$2)/$G$2</f>
        <v>7.2050499999999157E-2</v>
      </c>
    </row>
    <row r="510" spans="1:9" x14ac:dyDescent="0.25">
      <c r="A510" s="6">
        <v>39430</v>
      </c>
      <c r="B510" s="1">
        <v>53.85</v>
      </c>
      <c r="C510" s="1">
        <f t="shared" si="7"/>
        <v>53.625</v>
      </c>
      <c r="D510" s="1" t="str">
        <f>IF(表格5[[#This Row],[Close]]&gt;表格5[[#This Row],[10-Day Average]],"Buy",IF(表格5[[#This Row],[Close]]&lt;表格5[[#This Row],[10-Day Average]],"Sell",""))</f>
        <v>Buy</v>
      </c>
      <c r="E510" s="5">
        <f>IF(表格5[[#This Row],[Suggestion]]="Buy",E509-FLOOR(E509/表格5[[#This Row],[Close]],1)*表格5[[#This Row],[Close]],IF(表格5[[#This Row],[Suggestion]]="Sell",E509+F509*表格5[[#This Row],[Close]],E509))</f>
        <v>43.549999999915599</v>
      </c>
      <c r="F510" s="1">
        <f>IF(表格5[[#This Row],[Suggestion]]="Buy",F509+FLOOR(E509/表格5[[#This Row],[Close]],1),IF(表格5[[#This Row],[Suggestion]]="Sell",0,F509))</f>
        <v>1990</v>
      </c>
      <c r="G510" s="9">
        <f>表格5[[#This Row],[Cash]]+表格5[[#This Row],[Stock Held]]*表格5[[#This Row],[Close]]</f>
        <v>107205.04999999992</v>
      </c>
      <c r="H510" s="7">
        <f>(表格5[[#This Row],[Close]]-$B$2)/$B$2</f>
        <v>0.19799777530589541</v>
      </c>
      <c r="I510" s="7">
        <f>(表格5[[#This Row],[Capital]]-$G$2)/$G$2</f>
        <v>7.2050499999999157E-2</v>
      </c>
    </row>
    <row r="511" spans="1:9" x14ac:dyDescent="0.25">
      <c r="A511" s="6">
        <v>39433</v>
      </c>
      <c r="B511" s="1">
        <v>52.85</v>
      </c>
      <c r="C511" s="1">
        <f t="shared" si="7"/>
        <v>53.674999999999997</v>
      </c>
      <c r="D511" s="1" t="str">
        <f>IF(表格5[[#This Row],[Close]]&gt;表格5[[#This Row],[10-Day Average]],"Buy",IF(表格5[[#This Row],[Close]]&lt;表格5[[#This Row],[10-Day Average]],"Sell",""))</f>
        <v>Sell</v>
      </c>
      <c r="E511" s="5">
        <f>IF(表格5[[#This Row],[Suggestion]]="Buy",E510-FLOOR(E510/表格5[[#This Row],[Close]],1)*表格5[[#This Row],[Close]],IF(表格5[[#This Row],[Suggestion]]="Sell",E510+F510*表格5[[#This Row],[Close]],E510))</f>
        <v>105215.04999999992</v>
      </c>
      <c r="F511" s="1">
        <f>IF(表格5[[#This Row],[Suggestion]]="Buy",F510+FLOOR(E510/表格5[[#This Row],[Close]],1),IF(表格5[[#This Row],[Suggestion]]="Sell",0,F510))</f>
        <v>0</v>
      </c>
      <c r="G511" s="9">
        <f>表格5[[#This Row],[Cash]]+表格5[[#This Row],[Stock Held]]*表格5[[#This Row],[Close]]</f>
        <v>105215.04999999992</v>
      </c>
      <c r="H511" s="7">
        <f>(表格5[[#This Row],[Close]]-$B$2)/$B$2</f>
        <v>0.17575083426028917</v>
      </c>
      <c r="I511" s="7">
        <f>(表格5[[#This Row],[Capital]]-$G$2)/$G$2</f>
        <v>5.2150499999999156E-2</v>
      </c>
    </row>
    <row r="512" spans="1:9" x14ac:dyDescent="0.25">
      <c r="A512" s="6">
        <v>39434</v>
      </c>
      <c r="B512" s="1">
        <v>53.9</v>
      </c>
      <c r="C512" s="1">
        <f t="shared" si="7"/>
        <v>53.695000000000007</v>
      </c>
      <c r="D512" s="1" t="str">
        <f>IF(表格5[[#This Row],[Close]]&gt;表格5[[#This Row],[10-Day Average]],"Buy",IF(表格5[[#This Row],[Close]]&lt;表格5[[#This Row],[10-Day Average]],"Sell",""))</f>
        <v>Buy</v>
      </c>
      <c r="E512" s="5">
        <f>IF(表格5[[#This Row],[Suggestion]]="Buy",E511-FLOOR(E511/表格5[[#This Row],[Close]],1)*表格5[[#This Row],[Close]],IF(表格5[[#This Row],[Suggestion]]="Sell",E511+F511*表格5[[#This Row],[Close]],E511))</f>
        <v>2.2499999999126885</v>
      </c>
      <c r="F512" s="1">
        <f>IF(表格5[[#This Row],[Suggestion]]="Buy",F511+FLOOR(E511/表格5[[#This Row],[Close]],1),IF(表格5[[#This Row],[Suggestion]]="Sell",0,F511))</f>
        <v>1952</v>
      </c>
      <c r="G512" s="9">
        <f>表格5[[#This Row],[Cash]]+表格5[[#This Row],[Stock Held]]*表格5[[#This Row],[Close]]</f>
        <v>105215.04999999992</v>
      </c>
      <c r="H512" s="7">
        <f>(表格5[[#This Row],[Close]]-$B$2)/$B$2</f>
        <v>0.19911012235817566</v>
      </c>
      <c r="I512" s="7">
        <f>(表格5[[#This Row],[Capital]]-$G$2)/$G$2</f>
        <v>5.2150499999999156E-2</v>
      </c>
    </row>
    <row r="513" spans="1:9" x14ac:dyDescent="0.25">
      <c r="A513" s="6">
        <v>39435</v>
      </c>
      <c r="B513" s="1">
        <v>53.8</v>
      </c>
      <c r="C513" s="1">
        <f t="shared" si="7"/>
        <v>53.685000000000002</v>
      </c>
      <c r="D513" s="1" t="str">
        <f>IF(表格5[[#This Row],[Close]]&gt;表格5[[#This Row],[10-Day Average]],"Buy",IF(表格5[[#This Row],[Close]]&lt;表格5[[#This Row],[10-Day Average]],"Sell",""))</f>
        <v>Buy</v>
      </c>
      <c r="E513" s="5">
        <f>IF(表格5[[#This Row],[Suggestion]]="Buy",E512-FLOOR(E512/表格5[[#This Row],[Close]],1)*表格5[[#This Row],[Close]],IF(表格5[[#This Row],[Suggestion]]="Sell",E512+F512*表格5[[#This Row],[Close]],E512))</f>
        <v>2.2499999999126885</v>
      </c>
      <c r="F513" s="1">
        <f>IF(表格5[[#This Row],[Suggestion]]="Buy",F512+FLOOR(E512/表格5[[#This Row],[Close]],1),IF(表格5[[#This Row],[Suggestion]]="Sell",0,F512))</f>
        <v>1952</v>
      </c>
      <c r="G513" s="9">
        <f>表格5[[#This Row],[Cash]]+表格5[[#This Row],[Stock Held]]*表格5[[#This Row],[Close]]</f>
        <v>105019.8499999999</v>
      </c>
      <c r="H513" s="7">
        <f>(表格5[[#This Row],[Close]]-$B$2)/$B$2</f>
        <v>0.19688542825361499</v>
      </c>
      <c r="I513" s="7">
        <f>(表格5[[#This Row],[Capital]]-$G$2)/$G$2</f>
        <v>5.0198499999999042E-2</v>
      </c>
    </row>
    <row r="514" spans="1:9" x14ac:dyDescent="0.25">
      <c r="A514" s="6">
        <v>39436</v>
      </c>
      <c r="B514" s="1">
        <v>53.7</v>
      </c>
      <c r="C514" s="1">
        <f t="shared" si="7"/>
        <v>53.65</v>
      </c>
      <c r="D514" s="1" t="str">
        <f>IF(表格5[[#This Row],[Close]]&gt;表格5[[#This Row],[10-Day Average]],"Buy",IF(表格5[[#This Row],[Close]]&lt;表格5[[#This Row],[10-Day Average]],"Sell",""))</f>
        <v>Buy</v>
      </c>
      <c r="E514" s="5">
        <f>IF(表格5[[#This Row],[Suggestion]]="Buy",E513-FLOOR(E513/表格5[[#This Row],[Close]],1)*表格5[[#This Row],[Close]],IF(表格5[[#This Row],[Suggestion]]="Sell",E513+F513*表格5[[#This Row],[Close]],E513))</f>
        <v>2.2499999999126885</v>
      </c>
      <c r="F514" s="1">
        <f>IF(表格5[[#This Row],[Suggestion]]="Buy",F513+FLOOR(E513/表格5[[#This Row],[Close]],1),IF(表格5[[#This Row],[Suggestion]]="Sell",0,F513))</f>
        <v>1952</v>
      </c>
      <c r="G514" s="9">
        <f>表格5[[#This Row],[Cash]]+表格5[[#This Row],[Stock Held]]*表格5[[#This Row],[Close]]</f>
        <v>104824.64999999992</v>
      </c>
      <c r="H514" s="7">
        <f>(表格5[[#This Row],[Close]]-$B$2)/$B$2</f>
        <v>0.19466073414905449</v>
      </c>
      <c r="I514" s="7">
        <f>(表格5[[#This Row],[Capital]]-$G$2)/$G$2</f>
        <v>4.8246499999999214E-2</v>
      </c>
    </row>
    <row r="515" spans="1:9" x14ac:dyDescent="0.25">
      <c r="A515" s="6">
        <v>39437</v>
      </c>
      <c r="B515" s="1">
        <v>54.55</v>
      </c>
      <c r="C515" s="1">
        <f t="shared" si="7"/>
        <v>53.8</v>
      </c>
      <c r="D515" s="1" t="str">
        <f>IF(表格5[[#This Row],[Close]]&gt;表格5[[#This Row],[10-Day Average]],"Buy",IF(表格5[[#This Row],[Close]]&lt;表格5[[#This Row],[10-Day Average]],"Sell",""))</f>
        <v>Buy</v>
      </c>
      <c r="E515" s="5">
        <f>IF(表格5[[#This Row],[Suggestion]]="Buy",E514-FLOOR(E514/表格5[[#This Row],[Close]],1)*表格5[[#This Row],[Close]],IF(表格5[[#This Row],[Suggestion]]="Sell",E514+F514*表格5[[#This Row],[Close]],E514))</f>
        <v>2.2499999999126885</v>
      </c>
      <c r="F515" s="1">
        <f>IF(表格5[[#This Row],[Suggestion]]="Buy",F514+FLOOR(E514/表格5[[#This Row],[Close]],1),IF(表格5[[#This Row],[Suggestion]]="Sell",0,F514))</f>
        <v>1952</v>
      </c>
      <c r="G515" s="9">
        <f>表格5[[#This Row],[Cash]]+表格5[[#This Row],[Stock Held]]*表格5[[#This Row],[Close]]</f>
        <v>106483.8499999999</v>
      </c>
      <c r="H515" s="7">
        <f>(表格5[[#This Row],[Close]]-$B$2)/$B$2</f>
        <v>0.21357063403781967</v>
      </c>
      <c r="I515" s="7">
        <f>(表格5[[#This Row],[Capital]]-$G$2)/$G$2</f>
        <v>6.4838499999999036E-2</v>
      </c>
    </row>
    <row r="516" spans="1:9" x14ac:dyDescent="0.25">
      <c r="A516" s="6">
        <v>39440</v>
      </c>
      <c r="B516" s="1">
        <v>54.6</v>
      </c>
      <c r="C516" s="1">
        <f t="shared" si="7"/>
        <v>53.86</v>
      </c>
      <c r="D516" s="1" t="str">
        <f>IF(表格5[[#This Row],[Close]]&gt;表格5[[#This Row],[10-Day Average]],"Buy",IF(表格5[[#This Row],[Close]]&lt;表格5[[#This Row],[10-Day Average]],"Sell",""))</f>
        <v>Buy</v>
      </c>
      <c r="E516" s="5">
        <f>IF(表格5[[#This Row],[Suggestion]]="Buy",E515-FLOOR(E515/表格5[[#This Row],[Close]],1)*表格5[[#This Row],[Close]],IF(表格5[[#This Row],[Suggestion]]="Sell",E515+F515*表格5[[#This Row],[Close]],E515))</f>
        <v>2.2499999999126885</v>
      </c>
      <c r="F516" s="1">
        <f>IF(表格5[[#This Row],[Suggestion]]="Buy",F515+FLOOR(E515/表格5[[#This Row],[Close]],1),IF(表格5[[#This Row],[Suggestion]]="Sell",0,F515))</f>
        <v>1952</v>
      </c>
      <c r="G516" s="9">
        <f>表格5[[#This Row],[Cash]]+表格5[[#This Row],[Stock Held]]*表格5[[#This Row],[Close]]</f>
        <v>106581.44999999991</v>
      </c>
      <c r="H516" s="7">
        <f>(表格5[[#This Row],[Close]]-$B$2)/$B$2</f>
        <v>0.21468298109010006</v>
      </c>
      <c r="I516" s="7">
        <f>(表格5[[#This Row],[Capital]]-$G$2)/$G$2</f>
        <v>6.5814499999999096E-2</v>
      </c>
    </row>
    <row r="517" spans="1:9" x14ac:dyDescent="0.25">
      <c r="A517" s="6">
        <v>39441</v>
      </c>
      <c r="B517" s="1">
        <v>54.6</v>
      </c>
      <c r="C517" s="1">
        <f t="shared" si="7"/>
        <v>53.88000000000001</v>
      </c>
      <c r="D517" s="1" t="str">
        <f>IF(表格5[[#This Row],[Close]]&gt;表格5[[#This Row],[10-Day Average]],"Buy",IF(表格5[[#This Row],[Close]]&lt;表格5[[#This Row],[10-Day Average]],"Sell",""))</f>
        <v>Buy</v>
      </c>
      <c r="E517" s="5">
        <f>IF(表格5[[#This Row],[Suggestion]]="Buy",E516-FLOOR(E516/表格5[[#This Row],[Close]],1)*表格5[[#This Row],[Close]],IF(表格5[[#This Row],[Suggestion]]="Sell",E516+F516*表格5[[#This Row],[Close]],E516))</f>
        <v>2.2499999999126885</v>
      </c>
      <c r="F517" s="1">
        <f>IF(表格5[[#This Row],[Suggestion]]="Buy",F516+FLOOR(E516/表格5[[#This Row],[Close]],1),IF(表格5[[#This Row],[Suggestion]]="Sell",0,F516))</f>
        <v>1952</v>
      </c>
      <c r="G517" s="9">
        <f>表格5[[#This Row],[Cash]]+表格5[[#This Row],[Stock Held]]*表格5[[#This Row],[Close]]</f>
        <v>106581.44999999991</v>
      </c>
      <c r="H517" s="7">
        <f>(表格5[[#This Row],[Close]]-$B$2)/$B$2</f>
        <v>0.21468298109010006</v>
      </c>
      <c r="I517" s="7">
        <f>(表格5[[#This Row],[Capital]]-$G$2)/$G$2</f>
        <v>6.5814499999999096E-2</v>
      </c>
    </row>
    <row r="518" spans="1:9" x14ac:dyDescent="0.25">
      <c r="A518" s="6">
        <v>39442</v>
      </c>
      <c r="B518" s="1">
        <v>54.6</v>
      </c>
      <c r="C518" s="1">
        <f t="shared" si="7"/>
        <v>53.980000000000004</v>
      </c>
      <c r="D518" s="1" t="str">
        <f>IF(表格5[[#This Row],[Close]]&gt;表格5[[#This Row],[10-Day Average]],"Buy",IF(表格5[[#This Row],[Close]]&lt;表格5[[#This Row],[10-Day Average]],"Sell",""))</f>
        <v>Buy</v>
      </c>
      <c r="E518" s="5">
        <f>IF(表格5[[#This Row],[Suggestion]]="Buy",E517-FLOOR(E517/表格5[[#This Row],[Close]],1)*表格5[[#This Row],[Close]],IF(表格5[[#This Row],[Suggestion]]="Sell",E517+F517*表格5[[#This Row],[Close]],E517))</f>
        <v>2.2499999999126885</v>
      </c>
      <c r="F518" s="1">
        <f>IF(表格5[[#This Row],[Suggestion]]="Buy",F517+FLOOR(E517/表格5[[#This Row],[Close]],1),IF(表格5[[#This Row],[Suggestion]]="Sell",0,F517))</f>
        <v>1952</v>
      </c>
      <c r="G518" s="9">
        <f>表格5[[#This Row],[Cash]]+表格5[[#This Row],[Stock Held]]*表格5[[#This Row],[Close]]</f>
        <v>106581.44999999991</v>
      </c>
      <c r="H518" s="7">
        <f>(表格5[[#This Row],[Close]]-$B$2)/$B$2</f>
        <v>0.21468298109010006</v>
      </c>
      <c r="I518" s="7">
        <f>(表格5[[#This Row],[Capital]]-$G$2)/$G$2</f>
        <v>6.5814499999999096E-2</v>
      </c>
    </row>
    <row r="519" spans="1:9" x14ac:dyDescent="0.25">
      <c r="A519" s="6">
        <v>39443</v>
      </c>
      <c r="B519" s="1">
        <v>53.75</v>
      </c>
      <c r="C519" s="1">
        <f t="shared" si="7"/>
        <v>54.02</v>
      </c>
      <c r="D519" s="1" t="str">
        <f>IF(表格5[[#This Row],[Close]]&gt;表格5[[#This Row],[10-Day Average]],"Buy",IF(表格5[[#This Row],[Close]]&lt;表格5[[#This Row],[10-Day Average]],"Sell",""))</f>
        <v>Sell</v>
      </c>
      <c r="E519" s="5">
        <f>IF(表格5[[#This Row],[Suggestion]]="Buy",E518-FLOOR(E518/表格5[[#This Row],[Close]],1)*表格5[[#This Row],[Close]],IF(表格5[[#This Row],[Suggestion]]="Sell",E518+F518*表格5[[#This Row],[Close]],E518))</f>
        <v>104922.24999999991</v>
      </c>
      <c r="F519" s="1">
        <f>IF(表格5[[#This Row],[Suggestion]]="Buy",F518+FLOOR(E518/表格5[[#This Row],[Close]],1),IF(表格5[[#This Row],[Suggestion]]="Sell",0,F518))</f>
        <v>0</v>
      </c>
      <c r="G519" s="9">
        <f>表格5[[#This Row],[Cash]]+表格5[[#This Row],[Stock Held]]*表格5[[#This Row],[Close]]</f>
        <v>104922.24999999991</v>
      </c>
      <c r="H519" s="7">
        <f>(表格5[[#This Row],[Close]]-$B$2)/$B$2</f>
        <v>0.19577308120133474</v>
      </c>
      <c r="I519" s="7">
        <f>(表格5[[#This Row],[Capital]]-$G$2)/$G$2</f>
        <v>4.9222499999999128E-2</v>
      </c>
    </row>
    <row r="520" spans="1:9" x14ac:dyDescent="0.25">
      <c r="A520" s="6">
        <v>39444</v>
      </c>
      <c r="B520" s="1">
        <v>53.25</v>
      </c>
      <c r="C520" s="1">
        <f t="shared" si="7"/>
        <v>53.960000000000015</v>
      </c>
      <c r="D520" s="1" t="str">
        <f>IF(表格5[[#This Row],[Close]]&gt;表格5[[#This Row],[10-Day Average]],"Buy",IF(表格5[[#This Row],[Close]]&lt;表格5[[#This Row],[10-Day Average]],"Sell",""))</f>
        <v>Sell</v>
      </c>
      <c r="E520" s="5">
        <f>IF(表格5[[#This Row],[Suggestion]]="Buy",E519-FLOOR(E519/表格5[[#This Row],[Close]],1)*表格5[[#This Row],[Close]],IF(表格5[[#This Row],[Suggestion]]="Sell",E519+F519*表格5[[#This Row],[Close]],E519))</f>
        <v>104922.24999999991</v>
      </c>
      <c r="F520" s="1">
        <f>IF(表格5[[#This Row],[Suggestion]]="Buy",F519+FLOOR(E519/表格5[[#This Row],[Close]],1),IF(表格5[[#This Row],[Suggestion]]="Sell",0,F519))</f>
        <v>0</v>
      </c>
      <c r="G520" s="9">
        <f>表格5[[#This Row],[Cash]]+表格5[[#This Row],[Stock Held]]*表格5[[#This Row],[Close]]</f>
        <v>104922.24999999991</v>
      </c>
      <c r="H520" s="7">
        <f>(表格5[[#This Row],[Close]]-$B$2)/$B$2</f>
        <v>0.18464961067853164</v>
      </c>
      <c r="I520" s="7">
        <f>(表格5[[#This Row],[Capital]]-$G$2)/$G$2</f>
        <v>4.9222499999999128E-2</v>
      </c>
    </row>
    <row r="521" spans="1:9" x14ac:dyDescent="0.25">
      <c r="A521" s="6">
        <v>39447</v>
      </c>
      <c r="B521" s="1">
        <v>53.25</v>
      </c>
      <c r="C521" s="1">
        <f t="shared" si="7"/>
        <v>54</v>
      </c>
      <c r="D521" s="1" t="str">
        <f>IF(表格5[[#This Row],[Close]]&gt;表格5[[#This Row],[10-Day Average]],"Buy",IF(表格5[[#This Row],[Close]]&lt;表格5[[#This Row],[10-Day Average]],"Sell",""))</f>
        <v>Sell</v>
      </c>
      <c r="E521" s="5">
        <f>IF(表格5[[#This Row],[Suggestion]]="Buy",E520-FLOOR(E520/表格5[[#This Row],[Close]],1)*表格5[[#This Row],[Close]],IF(表格5[[#This Row],[Suggestion]]="Sell",E520+F520*表格5[[#This Row],[Close]],E520))</f>
        <v>104922.24999999991</v>
      </c>
      <c r="F521" s="1">
        <f>IF(表格5[[#This Row],[Suggestion]]="Buy",F520+FLOOR(E520/表格5[[#This Row],[Close]],1),IF(表格5[[#This Row],[Suggestion]]="Sell",0,F520))</f>
        <v>0</v>
      </c>
      <c r="G521" s="9">
        <f>表格5[[#This Row],[Cash]]+表格5[[#This Row],[Stock Held]]*表格5[[#This Row],[Close]]</f>
        <v>104922.24999999991</v>
      </c>
      <c r="H521" s="7">
        <f>(表格5[[#This Row],[Close]]-$B$2)/$B$2</f>
        <v>0.18464961067853164</v>
      </c>
      <c r="I521" s="7">
        <f>(表格5[[#This Row],[Capital]]-$G$2)/$G$2</f>
        <v>4.9222499999999128E-2</v>
      </c>
    </row>
    <row r="522" spans="1:9" x14ac:dyDescent="0.25">
      <c r="A522" s="6">
        <v>39448</v>
      </c>
      <c r="B522" s="1">
        <v>53.25</v>
      </c>
      <c r="C522" s="1">
        <f t="shared" si="7"/>
        <v>53.935000000000002</v>
      </c>
      <c r="D522" s="1" t="str">
        <f>IF(表格5[[#This Row],[Close]]&gt;表格5[[#This Row],[10-Day Average]],"Buy",IF(表格5[[#This Row],[Close]]&lt;表格5[[#This Row],[10-Day Average]],"Sell",""))</f>
        <v>Sell</v>
      </c>
      <c r="E522" s="5">
        <f>IF(表格5[[#This Row],[Suggestion]]="Buy",E521-FLOOR(E521/表格5[[#This Row],[Close]],1)*表格5[[#This Row],[Close]],IF(表格5[[#This Row],[Suggestion]]="Sell",E521+F521*表格5[[#This Row],[Close]],E521))</f>
        <v>104922.24999999991</v>
      </c>
      <c r="F522" s="1">
        <f>IF(表格5[[#This Row],[Suggestion]]="Buy",F521+FLOOR(E521/表格5[[#This Row],[Close]],1),IF(表格5[[#This Row],[Suggestion]]="Sell",0,F521))</f>
        <v>0</v>
      </c>
      <c r="G522" s="9">
        <f>表格5[[#This Row],[Cash]]+表格5[[#This Row],[Stock Held]]*表格5[[#This Row],[Close]]</f>
        <v>104922.24999999991</v>
      </c>
      <c r="H522" s="7">
        <f>(表格5[[#This Row],[Close]]-$B$2)/$B$2</f>
        <v>0.18464961067853164</v>
      </c>
      <c r="I522" s="7">
        <f>(表格5[[#This Row],[Capital]]-$G$2)/$G$2</f>
        <v>4.9222499999999128E-2</v>
      </c>
    </row>
    <row r="523" spans="1:9" x14ac:dyDescent="0.25">
      <c r="A523" s="6">
        <v>39449</v>
      </c>
      <c r="B523" s="1">
        <v>53.9</v>
      </c>
      <c r="C523" s="1">
        <f t="shared" si="7"/>
        <v>53.945000000000007</v>
      </c>
      <c r="D523" s="1" t="str">
        <f>IF(表格5[[#This Row],[Close]]&gt;表格5[[#This Row],[10-Day Average]],"Buy",IF(表格5[[#This Row],[Close]]&lt;表格5[[#This Row],[10-Day Average]],"Sell",""))</f>
        <v>Sell</v>
      </c>
      <c r="E523" s="5">
        <f>IF(表格5[[#This Row],[Suggestion]]="Buy",E522-FLOOR(E522/表格5[[#This Row],[Close]],1)*表格5[[#This Row],[Close]],IF(表格5[[#This Row],[Suggestion]]="Sell",E522+F522*表格5[[#This Row],[Close]],E522))</f>
        <v>104922.24999999991</v>
      </c>
      <c r="F523" s="1">
        <f>IF(表格5[[#This Row],[Suggestion]]="Buy",F522+FLOOR(E522/表格5[[#This Row],[Close]],1),IF(表格5[[#This Row],[Suggestion]]="Sell",0,F522))</f>
        <v>0</v>
      </c>
      <c r="G523" s="9">
        <f>表格5[[#This Row],[Cash]]+表格5[[#This Row],[Stock Held]]*表格5[[#This Row],[Close]]</f>
        <v>104922.24999999991</v>
      </c>
      <c r="H523" s="7">
        <f>(表格5[[#This Row],[Close]]-$B$2)/$B$2</f>
        <v>0.19911012235817566</v>
      </c>
      <c r="I523" s="7">
        <f>(表格5[[#This Row],[Capital]]-$G$2)/$G$2</f>
        <v>4.9222499999999128E-2</v>
      </c>
    </row>
    <row r="524" spans="1:9" x14ac:dyDescent="0.25">
      <c r="A524" s="6">
        <v>39450</v>
      </c>
      <c r="B524" s="1">
        <v>53.6</v>
      </c>
      <c r="C524" s="1">
        <f t="shared" ref="C524:C587" si="8">AVERAGE(B515:B524)</f>
        <v>53.935000000000002</v>
      </c>
      <c r="D524" s="1" t="str">
        <f>IF(表格5[[#This Row],[Close]]&gt;表格5[[#This Row],[10-Day Average]],"Buy",IF(表格5[[#This Row],[Close]]&lt;表格5[[#This Row],[10-Day Average]],"Sell",""))</f>
        <v>Sell</v>
      </c>
      <c r="E524" s="5">
        <f>IF(表格5[[#This Row],[Suggestion]]="Buy",E523-FLOOR(E523/表格5[[#This Row],[Close]],1)*表格5[[#This Row],[Close]],IF(表格5[[#This Row],[Suggestion]]="Sell",E523+F523*表格5[[#This Row],[Close]],E523))</f>
        <v>104922.24999999991</v>
      </c>
      <c r="F524" s="1">
        <f>IF(表格5[[#This Row],[Suggestion]]="Buy",F523+FLOOR(E523/表格5[[#This Row],[Close]],1),IF(表格5[[#This Row],[Suggestion]]="Sell",0,F523))</f>
        <v>0</v>
      </c>
      <c r="G524" s="9">
        <f>表格5[[#This Row],[Cash]]+表格5[[#This Row],[Stock Held]]*表格5[[#This Row],[Close]]</f>
        <v>104922.24999999991</v>
      </c>
      <c r="H524" s="7">
        <f>(表格5[[#This Row],[Close]]-$B$2)/$B$2</f>
        <v>0.19243604004449383</v>
      </c>
      <c r="I524" s="7">
        <f>(表格5[[#This Row],[Capital]]-$G$2)/$G$2</f>
        <v>4.9222499999999128E-2</v>
      </c>
    </row>
    <row r="525" spans="1:9" x14ac:dyDescent="0.25">
      <c r="A525" s="6">
        <v>39451</v>
      </c>
      <c r="B525" s="1">
        <v>55.7</v>
      </c>
      <c r="C525" s="1">
        <f t="shared" si="8"/>
        <v>54.05</v>
      </c>
      <c r="D525" s="1" t="str">
        <f>IF(表格5[[#This Row],[Close]]&gt;表格5[[#This Row],[10-Day Average]],"Buy",IF(表格5[[#This Row],[Close]]&lt;表格5[[#This Row],[10-Day Average]],"Sell",""))</f>
        <v>Buy</v>
      </c>
      <c r="E525" s="5">
        <f>IF(表格5[[#This Row],[Suggestion]]="Buy",E524-FLOOR(E524/表格5[[#This Row],[Close]],1)*表格5[[#This Row],[Close]],IF(表格5[[#This Row],[Suggestion]]="Sell",E524+F524*表格5[[#This Row],[Close]],E524))</f>
        <v>39.149999999906868</v>
      </c>
      <c r="F525" s="1">
        <f>IF(表格5[[#This Row],[Suggestion]]="Buy",F524+FLOOR(E524/表格5[[#This Row],[Close]],1),IF(表格5[[#This Row],[Suggestion]]="Sell",0,F524))</f>
        <v>1883</v>
      </c>
      <c r="G525" s="9">
        <f>表格5[[#This Row],[Cash]]+表格5[[#This Row],[Stock Held]]*表格5[[#This Row],[Close]]</f>
        <v>104922.24999999991</v>
      </c>
      <c r="H525" s="7">
        <f>(表格5[[#This Row],[Close]]-$B$2)/$B$2</f>
        <v>0.23915461624026696</v>
      </c>
      <c r="I525" s="7">
        <f>(表格5[[#This Row],[Capital]]-$G$2)/$G$2</f>
        <v>4.9222499999999128E-2</v>
      </c>
    </row>
    <row r="526" spans="1:9" x14ac:dyDescent="0.25">
      <c r="A526" s="6">
        <v>39454</v>
      </c>
      <c r="B526" s="1">
        <v>57.25</v>
      </c>
      <c r="C526" s="1">
        <f t="shared" si="8"/>
        <v>54.314999999999998</v>
      </c>
      <c r="D526" s="1" t="str">
        <f>IF(表格5[[#This Row],[Close]]&gt;表格5[[#This Row],[10-Day Average]],"Buy",IF(表格5[[#This Row],[Close]]&lt;表格5[[#This Row],[10-Day Average]],"Sell",""))</f>
        <v>Buy</v>
      </c>
      <c r="E526" s="5">
        <f>IF(表格5[[#This Row],[Suggestion]]="Buy",E525-FLOOR(E525/表格5[[#This Row],[Close]],1)*表格5[[#This Row],[Close]],IF(表格5[[#This Row],[Suggestion]]="Sell",E525+F525*表格5[[#This Row],[Close]],E525))</f>
        <v>39.149999999906868</v>
      </c>
      <c r="F526" s="1">
        <f>IF(表格5[[#This Row],[Suggestion]]="Buy",F525+FLOOR(E525/表格5[[#This Row],[Close]],1),IF(表格5[[#This Row],[Suggestion]]="Sell",0,F525))</f>
        <v>1883</v>
      </c>
      <c r="G526" s="9">
        <f>表格5[[#This Row],[Cash]]+表格5[[#This Row],[Stock Held]]*表格5[[#This Row],[Close]]</f>
        <v>107840.89999999991</v>
      </c>
      <c r="H526" s="7">
        <f>(表格5[[#This Row],[Close]]-$B$2)/$B$2</f>
        <v>0.27363737486095652</v>
      </c>
      <c r="I526" s="7">
        <f>(表格5[[#This Row],[Capital]]-$G$2)/$G$2</f>
        <v>7.8408999999999063E-2</v>
      </c>
    </row>
    <row r="527" spans="1:9" x14ac:dyDescent="0.25">
      <c r="A527" s="6">
        <v>39455</v>
      </c>
      <c r="B527" s="1">
        <v>57.85</v>
      </c>
      <c r="C527" s="1">
        <f t="shared" si="8"/>
        <v>54.64</v>
      </c>
      <c r="D527" s="1" t="str">
        <f>IF(表格5[[#This Row],[Close]]&gt;表格5[[#This Row],[10-Day Average]],"Buy",IF(表格5[[#This Row],[Close]]&lt;表格5[[#This Row],[10-Day Average]],"Sell",""))</f>
        <v>Buy</v>
      </c>
      <c r="E527" s="5">
        <f>IF(表格5[[#This Row],[Suggestion]]="Buy",E526-FLOOR(E526/表格5[[#This Row],[Close]],1)*表格5[[#This Row],[Close]],IF(表格5[[#This Row],[Suggestion]]="Sell",E526+F526*表格5[[#This Row],[Close]],E526))</f>
        <v>39.149999999906868</v>
      </c>
      <c r="F527" s="1">
        <f>IF(表格5[[#This Row],[Suggestion]]="Buy",F526+FLOOR(E526/表格5[[#This Row],[Close]],1),IF(表格5[[#This Row],[Suggestion]]="Sell",0,F526))</f>
        <v>1883</v>
      </c>
      <c r="G527" s="9">
        <f>表格5[[#This Row],[Cash]]+表格5[[#This Row],[Stock Held]]*表格5[[#This Row],[Close]]</f>
        <v>108970.69999999991</v>
      </c>
      <c r="H527" s="7">
        <f>(表格5[[#This Row],[Close]]-$B$2)/$B$2</f>
        <v>0.28698553948832028</v>
      </c>
      <c r="I527" s="7">
        <f>(表格5[[#This Row],[Capital]]-$G$2)/$G$2</f>
        <v>8.9706999999999093E-2</v>
      </c>
    </row>
    <row r="528" spans="1:9" x14ac:dyDescent="0.25">
      <c r="A528" s="6">
        <v>39456</v>
      </c>
      <c r="B528" s="1">
        <v>58.45</v>
      </c>
      <c r="C528" s="1">
        <f t="shared" si="8"/>
        <v>55.024999999999999</v>
      </c>
      <c r="D528" s="1" t="str">
        <f>IF(表格5[[#This Row],[Close]]&gt;表格5[[#This Row],[10-Day Average]],"Buy",IF(表格5[[#This Row],[Close]]&lt;表格5[[#This Row],[10-Day Average]],"Sell",""))</f>
        <v>Buy</v>
      </c>
      <c r="E528" s="5">
        <f>IF(表格5[[#This Row],[Suggestion]]="Buy",E527-FLOOR(E527/表格5[[#This Row],[Close]],1)*表格5[[#This Row],[Close]],IF(表格5[[#This Row],[Suggestion]]="Sell",E527+F527*表格5[[#This Row],[Close]],E527))</f>
        <v>39.149999999906868</v>
      </c>
      <c r="F528" s="1">
        <f>IF(表格5[[#This Row],[Suggestion]]="Buy",F527+FLOOR(E527/表格5[[#This Row],[Close]],1),IF(表格5[[#This Row],[Suggestion]]="Sell",0,F527))</f>
        <v>1883</v>
      </c>
      <c r="G528" s="9">
        <f>表格5[[#This Row],[Cash]]+表格5[[#This Row],[Stock Held]]*表格5[[#This Row],[Close]]</f>
        <v>110100.49999999991</v>
      </c>
      <c r="H528" s="7">
        <f>(表格5[[#This Row],[Close]]-$B$2)/$B$2</f>
        <v>0.30033370411568405</v>
      </c>
      <c r="I528" s="7">
        <f>(表格5[[#This Row],[Capital]]-$G$2)/$G$2</f>
        <v>0.10100499999999912</v>
      </c>
    </row>
    <row r="529" spans="1:9" x14ac:dyDescent="0.25">
      <c r="A529" s="6">
        <v>39457</v>
      </c>
      <c r="B529" s="1">
        <v>58.65</v>
      </c>
      <c r="C529" s="1">
        <f t="shared" si="8"/>
        <v>55.515000000000001</v>
      </c>
      <c r="D529" s="1" t="str">
        <f>IF(表格5[[#This Row],[Close]]&gt;表格5[[#This Row],[10-Day Average]],"Buy",IF(表格5[[#This Row],[Close]]&lt;表格5[[#This Row],[10-Day Average]],"Sell",""))</f>
        <v>Buy</v>
      </c>
      <c r="E529" s="5">
        <f>IF(表格5[[#This Row],[Suggestion]]="Buy",E528-FLOOR(E528/表格5[[#This Row],[Close]],1)*表格5[[#This Row],[Close]],IF(表格5[[#This Row],[Suggestion]]="Sell",E528+F528*表格5[[#This Row],[Close]],E528))</f>
        <v>39.149999999906868</v>
      </c>
      <c r="F529" s="1">
        <f>IF(表格5[[#This Row],[Suggestion]]="Buy",F528+FLOOR(E528/表格5[[#This Row],[Close]],1),IF(表格5[[#This Row],[Suggestion]]="Sell",0,F528))</f>
        <v>1883</v>
      </c>
      <c r="G529" s="9">
        <f>表格5[[#This Row],[Cash]]+表格5[[#This Row],[Stock Held]]*表格5[[#This Row],[Close]]</f>
        <v>110477.0999999999</v>
      </c>
      <c r="H529" s="7">
        <f>(表格5[[#This Row],[Close]]-$B$2)/$B$2</f>
        <v>0.30478309232480522</v>
      </c>
      <c r="I529" s="7">
        <f>(表格5[[#This Row],[Capital]]-$G$2)/$G$2</f>
        <v>0.10477099999999905</v>
      </c>
    </row>
    <row r="530" spans="1:9" x14ac:dyDescent="0.25">
      <c r="A530" s="6">
        <v>39458</v>
      </c>
      <c r="B530" s="1">
        <v>58.7</v>
      </c>
      <c r="C530" s="1">
        <f t="shared" si="8"/>
        <v>56.06</v>
      </c>
      <c r="D530" s="1" t="str">
        <f>IF(表格5[[#This Row],[Close]]&gt;表格5[[#This Row],[10-Day Average]],"Buy",IF(表格5[[#This Row],[Close]]&lt;表格5[[#This Row],[10-Day Average]],"Sell",""))</f>
        <v>Buy</v>
      </c>
      <c r="E530" s="5">
        <f>IF(表格5[[#This Row],[Suggestion]]="Buy",E529-FLOOR(E529/表格5[[#This Row],[Close]],1)*表格5[[#This Row],[Close]],IF(表格5[[#This Row],[Suggestion]]="Sell",E529+F529*表格5[[#This Row],[Close]],E529))</f>
        <v>39.149999999906868</v>
      </c>
      <c r="F530" s="1">
        <f>IF(表格5[[#This Row],[Suggestion]]="Buy",F529+FLOOR(E529/表格5[[#This Row],[Close]],1),IF(表格5[[#This Row],[Suggestion]]="Sell",0,F529))</f>
        <v>1883</v>
      </c>
      <c r="G530" s="9">
        <f>表格5[[#This Row],[Cash]]+表格5[[#This Row],[Stock Held]]*表格5[[#This Row],[Close]]</f>
        <v>110571.24999999991</v>
      </c>
      <c r="H530" s="7">
        <f>(表格5[[#This Row],[Close]]-$B$2)/$B$2</f>
        <v>0.30589543937708563</v>
      </c>
      <c r="I530" s="7">
        <f>(表格5[[#This Row],[Capital]]-$G$2)/$G$2</f>
        <v>0.10571249999999913</v>
      </c>
    </row>
    <row r="531" spans="1:9" x14ac:dyDescent="0.25">
      <c r="A531" s="6">
        <v>39461</v>
      </c>
      <c r="B531" s="1">
        <v>61.1</v>
      </c>
      <c r="C531" s="1">
        <f t="shared" si="8"/>
        <v>56.844999999999992</v>
      </c>
      <c r="D531" s="1" t="str">
        <f>IF(表格5[[#This Row],[Close]]&gt;表格5[[#This Row],[10-Day Average]],"Buy",IF(表格5[[#This Row],[Close]]&lt;表格5[[#This Row],[10-Day Average]],"Sell",""))</f>
        <v>Buy</v>
      </c>
      <c r="E531" s="5">
        <f>IF(表格5[[#This Row],[Suggestion]]="Buy",E530-FLOOR(E530/表格5[[#This Row],[Close]],1)*表格5[[#This Row],[Close]],IF(表格5[[#This Row],[Suggestion]]="Sell",E530+F530*表格5[[#This Row],[Close]],E530))</f>
        <v>39.149999999906868</v>
      </c>
      <c r="F531" s="1">
        <f>IF(表格5[[#This Row],[Suggestion]]="Buy",F530+FLOOR(E530/表格5[[#This Row],[Close]],1),IF(表格5[[#This Row],[Suggestion]]="Sell",0,F530))</f>
        <v>1883</v>
      </c>
      <c r="G531" s="9">
        <f>表格5[[#This Row],[Cash]]+表格5[[#This Row],[Stock Held]]*表格5[[#This Row],[Close]]</f>
        <v>115090.44999999991</v>
      </c>
      <c r="H531" s="7">
        <f>(表格5[[#This Row],[Close]]-$B$2)/$B$2</f>
        <v>0.35928809788654054</v>
      </c>
      <c r="I531" s="7">
        <f>(表格5[[#This Row],[Capital]]-$G$2)/$G$2</f>
        <v>0.15090449999999911</v>
      </c>
    </row>
    <row r="532" spans="1:9" x14ac:dyDescent="0.25">
      <c r="A532" s="6">
        <v>39462</v>
      </c>
      <c r="B532" s="1">
        <v>60.7</v>
      </c>
      <c r="C532" s="1">
        <f t="shared" si="8"/>
        <v>57.589999999999996</v>
      </c>
      <c r="D532" s="1" t="str">
        <f>IF(表格5[[#This Row],[Close]]&gt;表格5[[#This Row],[10-Day Average]],"Buy",IF(表格5[[#This Row],[Close]]&lt;表格5[[#This Row],[10-Day Average]],"Sell",""))</f>
        <v>Buy</v>
      </c>
      <c r="E532" s="5">
        <f>IF(表格5[[#This Row],[Suggestion]]="Buy",E531-FLOOR(E531/表格5[[#This Row],[Close]],1)*表格5[[#This Row],[Close]],IF(表格5[[#This Row],[Suggestion]]="Sell",E531+F531*表格5[[#This Row],[Close]],E531))</f>
        <v>39.149999999906868</v>
      </c>
      <c r="F532" s="1">
        <f>IF(表格5[[#This Row],[Suggestion]]="Buy",F531+FLOOR(E531/表格5[[#This Row],[Close]],1),IF(表格5[[#This Row],[Suggestion]]="Sell",0,F531))</f>
        <v>1883</v>
      </c>
      <c r="G532" s="9">
        <f>表格5[[#This Row],[Cash]]+表格5[[#This Row],[Stock Held]]*表格5[[#This Row],[Close]]</f>
        <v>114337.24999999991</v>
      </c>
      <c r="H532" s="7">
        <f>(表格5[[#This Row],[Close]]-$B$2)/$B$2</f>
        <v>0.3503893214682981</v>
      </c>
      <c r="I532" s="7">
        <f>(表格5[[#This Row],[Capital]]-$G$2)/$G$2</f>
        <v>0.14337249999999913</v>
      </c>
    </row>
    <row r="533" spans="1:9" x14ac:dyDescent="0.25">
      <c r="A533" s="6">
        <v>39463</v>
      </c>
      <c r="B533" s="1">
        <v>58.5</v>
      </c>
      <c r="C533" s="1">
        <f t="shared" si="8"/>
        <v>58.05</v>
      </c>
      <c r="D533" s="1" t="str">
        <f>IF(表格5[[#This Row],[Close]]&gt;表格5[[#This Row],[10-Day Average]],"Buy",IF(表格5[[#This Row],[Close]]&lt;表格5[[#This Row],[10-Day Average]],"Sell",""))</f>
        <v>Buy</v>
      </c>
      <c r="E533" s="5">
        <f>IF(表格5[[#This Row],[Suggestion]]="Buy",E532-FLOOR(E532/表格5[[#This Row],[Close]],1)*表格5[[#This Row],[Close]],IF(表格5[[#This Row],[Suggestion]]="Sell",E532+F532*表格5[[#This Row],[Close]],E532))</f>
        <v>39.149999999906868</v>
      </c>
      <c r="F533" s="1">
        <f>IF(表格5[[#This Row],[Suggestion]]="Buy",F532+FLOOR(E532/表格5[[#This Row],[Close]],1),IF(表格5[[#This Row],[Suggestion]]="Sell",0,F532))</f>
        <v>1883</v>
      </c>
      <c r="G533" s="9">
        <f>表格5[[#This Row],[Cash]]+表格5[[#This Row],[Stock Held]]*表格5[[#This Row],[Close]]</f>
        <v>110194.64999999991</v>
      </c>
      <c r="H533" s="7">
        <f>(表格5[[#This Row],[Close]]-$B$2)/$B$2</f>
        <v>0.3014460511679643</v>
      </c>
      <c r="I533" s="7">
        <f>(表格5[[#This Row],[Capital]]-$G$2)/$G$2</f>
        <v>0.10194649999999907</v>
      </c>
    </row>
    <row r="534" spans="1:9" x14ac:dyDescent="0.25">
      <c r="A534" s="6">
        <v>39464</v>
      </c>
      <c r="B534" s="1">
        <v>60</v>
      </c>
      <c r="C534" s="1">
        <f t="shared" si="8"/>
        <v>58.69</v>
      </c>
      <c r="D534" s="1" t="str">
        <f>IF(表格5[[#This Row],[Close]]&gt;表格5[[#This Row],[10-Day Average]],"Buy",IF(表格5[[#This Row],[Close]]&lt;表格5[[#This Row],[10-Day Average]],"Sell",""))</f>
        <v>Buy</v>
      </c>
      <c r="E534" s="5">
        <f>IF(表格5[[#This Row],[Suggestion]]="Buy",E533-FLOOR(E533/表格5[[#This Row],[Close]],1)*表格5[[#This Row],[Close]],IF(表格5[[#This Row],[Suggestion]]="Sell",E533+F533*表格5[[#This Row],[Close]],E533))</f>
        <v>39.149999999906868</v>
      </c>
      <c r="F534" s="1">
        <f>IF(表格5[[#This Row],[Suggestion]]="Buy",F533+FLOOR(E533/表格5[[#This Row],[Close]],1),IF(表格5[[#This Row],[Suggestion]]="Sell",0,F533))</f>
        <v>1883</v>
      </c>
      <c r="G534" s="9">
        <f>表格5[[#This Row],[Cash]]+表格5[[#This Row],[Stock Held]]*表格5[[#This Row],[Close]]</f>
        <v>113019.14999999991</v>
      </c>
      <c r="H534" s="7">
        <f>(表格5[[#This Row],[Close]]-$B$2)/$B$2</f>
        <v>0.33481646273637367</v>
      </c>
      <c r="I534" s="7">
        <f>(表格5[[#This Row],[Capital]]-$G$2)/$G$2</f>
        <v>0.13019149999999907</v>
      </c>
    </row>
    <row r="535" spans="1:9" x14ac:dyDescent="0.25">
      <c r="A535" s="6">
        <v>39465</v>
      </c>
      <c r="B535" s="1">
        <v>60.55</v>
      </c>
      <c r="C535" s="1">
        <f t="shared" si="8"/>
        <v>59.174999999999997</v>
      </c>
      <c r="D535" s="1" t="str">
        <f>IF(表格5[[#This Row],[Close]]&gt;表格5[[#This Row],[10-Day Average]],"Buy",IF(表格5[[#This Row],[Close]]&lt;表格5[[#This Row],[10-Day Average]],"Sell",""))</f>
        <v>Buy</v>
      </c>
      <c r="E535" s="5">
        <f>IF(表格5[[#This Row],[Suggestion]]="Buy",E534-FLOOR(E534/表格5[[#This Row],[Close]],1)*表格5[[#This Row],[Close]],IF(表格5[[#This Row],[Suggestion]]="Sell",E534+F534*表格5[[#This Row],[Close]],E534))</f>
        <v>39.149999999906868</v>
      </c>
      <c r="F535" s="1">
        <f>IF(表格5[[#This Row],[Suggestion]]="Buy",F534+FLOOR(E534/表格5[[#This Row],[Close]],1),IF(表格5[[#This Row],[Suggestion]]="Sell",0,F534))</f>
        <v>1883</v>
      </c>
      <c r="G535" s="9">
        <f>表格5[[#This Row],[Cash]]+表格5[[#This Row],[Stock Held]]*表格5[[#This Row],[Close]]</f>
        <v>114054.7999999999</v>
      </c>
      <c r="H535" s="7">
        <f>(表格5[[#This Row],[Close]]-$B$2)/$B$2</f>
        <v>0.34705228031145702</v>
      </c>
      <c r="I535" s="7">
        <f>(表格5[[#This Row],[Capital]]-$G$2)/$G$2</f>
        <v>0.14054799999999901</v>
      </c>
    </row>
    <row r="536" spans="1:9" x14ac:dyDescent="0.25">
      <c r="A536" s="6">
        <v>39468</v>
      </c>
      <c r="B536" s="1">
        <v>60.25</v>
      </c>
      <c r="C536" s="1">
        <f t="shared" si="8"/>
        <v>59.475000000000001</v>
      </c>
      <c r="D536" s="1" t="str">
        <f>IF(表格5[[#This Row],[Close]]&gt;表格5[[#This Row],[10-Day Average]],"Buy",IF(表格5[[#This Row],[Close]]&lt;表格5[[#This Row],[10-Day Average]],"Sell",""))</f>
        <v>Buy</v>
      </c>
      <c r="E536" s="5">
        <f>IF(表格5[[#This Row],[Suggestion]]="Buy",E535-FLOOR(E535/表格5[[#This Row],[Close]],1)*表格5[[#This Row],[Close]],IF(表格5[[#This Row],[Suggestion]]="Sell",E535+F535*表格5[[#This Row],[Close]],E535))</f>
        <v>39.149999999906868</v>
      </c>
      <c r="F536" s="1">
        <f>IF(表格5[[#This Row],[Suggestion]]="Buy",F535+FLOOR(E535/表格5[[#This Row],[Close]],1),IF(表格5[[#This Row],[Suggestion]]="Sell",0,F535))</f>
        <v>1883</v>
      </c>
      <c r="G536" s="9">
        <f>表格5[[#This Row],[Cash]]+表格5[[#This Row],[Stock Held]]*表格5[[#This Row],[Close]]</f>
        <v>113489.89999999991</v>
      </c>
      <c r="H536" s="7">
        <f>(表格5[[#This Row],[Close]]-$B$2)/$B$2</f>
        <v>0.34037819799777524</v>
      </c>
      <c r="I536" s="7">
        <f>(表格5[[#This Row],[Capital]]-$G$2)/$G$2</f>
        <v>0.13489899999999908</v>
      </c>
    </row>
    <row r="537" spans="1:9" x14ac:dyDescent="0.25">
      <c r="A537" s="6">
        <v>39469</v>
      </c>
      <c r="B537" s="1">
        <v>57.8</v>
      </c>
      <c r="C537" s="1">
        <f t="shared" si="8"/>
        <v>59.470000000000006</v>
      </c>
      <c r="D537" s="1" t="str">
        <f>IF(表格5[[#This Row],[Close]]&gt;表格5[[#This Row],[10-Day Average]],"Buy",IF(表格5[[#This Row],[Close]]&lt;表格5[[#This Row],[10-Day Average]],"Sell",""))</f>
        <v>Sell</v>
      </c>
      <c r="E537" s="5">
        <f>IF(表格5[[#This Row],[Suggestion]]="Buy",E536-FLOOR(E536/表格5[[#This Row],[Close]],1)*表格5[[#This Row],[Close]],IF(表格5[[#This Row],[Suggestion]]="Sell",E536+F536*表格5[[#This Row],[Close]],E536))</f>
        <v>108876.5499999999</v>
      </c>
      <c r="F537" s="1">
        <f>IF(表格5[[#This Row],[Suggestion]]="Buy",F536+FLOOR(E536/表格5[[#This Row],[Close]],1),IF(表格5[[#This Row],[Suggestion]]="Sell",0,F536))</f>
        <v>0</v>
      </c>
      <c r="G537" s="9">
        <f>表格5[[#This Row],[Cash]]+表格5[[#This Row],[Stock Held]]*表格5[[#This Row],[Close]]</f>
        <v>108876.5499999999</v>
      </c>
      <c r="H537" s="7">
        <f>(表格5[[#This Row],[Close]]-$B$2)/$B$2</f>
        <v>0.28587319243603992</v>
      </c>
      <c r="I537" s="7">
        <f>(表格5[[#This Row],[Capital]]-$G$2)/$G$2</f>
        <v>8.8765499999999012E-2</v>
      </c>
    </row>
    <row r="538" spans="1:9" x14ac:dyDescent="0.25">
      <c r="A538" s="6">
        <v>39470</v>
      </c>
      <c r="B538" s="1">
        <v>60.55</v>
      </c>
      <c r="C538" s="1">
        <f t="shared" si="8"/>
        <v>59.679999999999993</v>
      </c>
      <c r="D538" s="1" t="str">
        <f>IF(表格5[[#This Row],[Close]]&gt;表格5[[#This Row],[10-Day Average]],"Buy",IF(表格5[[#This Row],[Close]]&lt;表格5[[#This Row],[10-Day Average]],"Sell",""))</f>
        <v>Buy</v>
      </c>
      <c r="E538" s="5">
        <f>IF(表格5[[#This Row],[Suggestion]]="Buy",E537-FLOOR(E537/表格5[[#This Row],[Close]],1)*表格5[[#This Row],[Close]],IF(表格5[[#This Row],[Suggestion]]="Sell",E537+F537*表格5[[#This Row],[Close]],E537))</f>
        <v>7.6499999999068677</v>
      </c>
      <c r="F538" s="1">
        <f>IF(表格5[[#This Row],[Suggestion]]="Buy",F537+FLOOR(E537/表格5[[#This Row],[Close]],1),IF(表格5[[#This Row],[Suggestion]]="Sell",0,F537))</f>
        <v>1798</v>
      </c>
      <c r="G538" s="9">
        <f>表格5[[#This Row],[Cash]]+表格5[[#This Row],[Stock Held]]*表格5[[#This Row],[Close]]</f>
        <v>108876.5499999999</v>
      </c>
      <c r="H538" s="7">
        <f>(表格5[[#This Row],[Close]]-$B$2)/$B$2</f>
        <v>0.34705228031145702</v>
      </c>
      <c r="I538" s="7">
        <f>(表格5[[#This Row],[Capital]]-$G$2)/$G$2</f>
        <v>8.8765499999999012E-2</v>
      </c>
    </row>
    <row r="539" spans="1:9" x14ac:dyDescent="0.25">
      <c r="A539" s="6">
        <v>39471</v>
      </c>
      <c r="B539" s="1">
        <v>60</v>
      </c>
      <c r="C539" s="1">
        <f t="shared" si="8"/>
        <v>59.814999999999998</v>
      </c>
      <c r="D539" s="1" t="str">
        <f>IF(表格5[[#This Row],[Close]]&gt;表格5[[#This Row],[10-Day Average]],"Buy",IF(表格5[[#This Row],[Close]]&lt;表格5[[#This Row],[10-Day Average]],"Sell",""))</f>
        <v>Buy</v>
      </c>
      <c r="E539" s="5">
        <f>IF(表格5[[#This Row],[Suggestion]]="Buy",E538-FLOOR(E538/表格5[[#This Row],[Close]],1)*表格5[[#This Row],[Close]],IF(表格5[[#This Row],[Suggestion]]="Sell",E538+F538*表格5[[#This Row],[Close]],E538))</f>
        <v>7.6499999999068677</v>
      </c>
      <c r="F539" s="1">
        <f>IF(表格5[[#This Row],[Suggestion]]="Buy",F538+FLOOR(E538/表格5[[#This Row],[Close]],1),IF(表格5[[#This Row],[Suggestion]]="Sell",0,F538))</f>
        <v>1798</v>
      </c>
      <c r="G539" s="9">
        <f>表格5[[#This Row],[Cash]]+表格5[[#This Row],[Stock Held]]*表格5[[#This Row],[Close]]</f>
        <v>107887.64999999991</v>
      </c>
      <c r="H539" s="7">
        <f>(表格5[[#This Row],[Close]]-$B$2)/$B$2</f>
        <v>0.33481646273637367</v>
      </c>
      <c r="I539" s="7">
        <f>(表格5[[#This Row],[Capital]]-$G$2)/$G$2</f>
        <v>7.8876499999999072E-2</v>
      </c>
    </row>
    <row r="540" spans="1:9" x14ac:dyDescent="0.25">
      <c r="A540" s="6">
        <v>39472</v>
      </c>
      <c r="B540" s="1">
        <v>61.55</v>
      </c>
      <c r="C540" s="1">
        <f t="shared" si="8"/>
        <v>60.1</v>
      </c>
      <c r="D540" s="1" t="str">
        <f>IF(表格5[[#This Row],[Close]]&gt;表格5[[#This Row],[10-Day Average]],"Buy",IF(表格5[[#This Row],[Close]]&lt;表格5[[#This Row],[10-Day Average]],"Sell",""))</f>
        <v>Buy</v>
      </c>
      <c r="E540" s="5">
        <f>IF(表格5[[#This Row],[Suggestion]]="Buy",E539-FLOOR(E539/表格5[[#This Row],[Close]],1)*表格5[[#This Row],[Close]],IF(表格5[[#This Row],[Suggestion]]="Sell",E539+F539*表格5[[#This Row],[Close]],E539))</f>
        <v>7.6499999999068677</v>
      </c>
      <c r="F540" s="1">
        <f>IF(表格5[[#This Row],[Suggestion]]="Buy",F539+FLOOR(E539/表格5[[#This Row],[Close]],1),IF(表格5[[#This Row],[Suggestion]]="Sell",0,F539))</f>
        <v>1798</v>
      </c>
      <c r="G540" s="9">
        <f>表格5[[#This Row],[Cash]]+表格5[[#This Row],[Stock Held]]*表格5[[#This Row],[Close]]</f>
        <v>110674.5499999999</v>
      </c>
      <c r="H540" s="7">
        <f>(表格5[[#This Row],[Close]]-$B$2)/$B$2</f>
        <v>0.36929922135706328</v>
      </c>
      <c r="I540" s="7">
        <f>(表格5[[#This Row],[Capital]]-$G$2)/$G$2</f>
        <v>0.10674549999999901</v>
      </c>
    </row>
    <row r="541" spans="1:9" x14ac:dyDescent="0.25">
      <c r="A541" s="6">
        <v>39475</v>
      </c>
      <c r="B541" s="1">
        <v>59.6</v>
      </c>
      <c r="C541" s="1">
        <f t="shared" si="8"/>
        <v>59.95</v>
      </c>
      <c r="D541" s="1" t="str">
        <f>IF(表格5[[#This Row],[Close]]&gt;表格5[[#This Row],[10-Day Average]],"Buy",IF(表格5[[#This Row],[Close]]&lt;表格5[[#This Row],[10-Day Average]],"Sell",""))</f>
        <v>Sell</v>
      </c>
      <c r="E541" s="5">
        <f>IF(表格5[[#This Row],[Suggestion]]="Buy",E540-FLOOR(E540/表格5[[#This Row],[Close]],1)*表格5[[#This Row],[Close]],IF(表格5[[#This Row],[Suggestion]]="Sell",E540+F540*表格5[[#This Row],[Close]],E540))</f>
        <v>107168.44999999991</v>
      </c>
      <c r="F541" s="1">
        <f>IF(表格5[[#This Row],[Suggestion]]="Buy",F540+FLOOR(E540/表格5[[#This Row],[Close]],1),IF(表格5[[#This Row],[Suggestion]]="Sell",0,F540))</f>
        <v>0</v>
      </c>
      <c r="G541" s="9">
        <f>表格5[[#This Row],[Cash]]+表格5[[#This Row],[Stock Held]]*表格5[[#This Row],[Close]]</f>
        <v>107168.44999999991</v>
      </c>
      <c r="H541" s="7">
        <f>(表格5[[#This Row],[Close]]-$B$2)/$B$2</f>
        <v>0.32591768631813123</v>
      </c>
      <c r="I541" s="7">
        <f>(表格5[[#This Row],[Capital]]-$G$2)/$G$2</f>
        <v>7.1684499999999096E-2</v>
      </c>
    </row>
    <row r="542" spans="1:9" x14ac:dyDescent="0.25">
      <c r="A542" s="6">
        <v>39476</v>
      </c>
      <c r="B542" s="1">
        <v>60.75</v>
      </c>
      <c r="C542" s="1">
        <f t="shared" si="8"/>
        <v>59.955000000000005</v>
      </c>
      <c r="D542" s="1" t="str">
        <f>IF(表格5[[#This Row],[Close]]&gt;表格5[[#This Row],[10-Day Average]],"Buy",IF(表格5[[#This Row],[Close]]&lt;表格5[[#This Row],[10-Day Average]],"Sell",""))</f>
        <v>Buy</v>
      </c>
      <c r="E542" s="5">
        <f>IF(表格5[[#This Row],[Suggestion]]="Buy",E541-FLOOR(E541/表格5[[#This Row],[Close]],1)*表格5[[#This Row],[Close]],IF(表格5[[#This Row],[Suggestion]]="Sell",E541+F541*表格5[[#This Row],[Close]],E541))</f>
        <v>5.4499999999097781</v>
      </c>
      <c r="F542" s="1">
        <f>IF(表格5[[#This Row],[Suggestion]]="Buy",F541+FLOOR(E541/表格5[[#This Row],[Close]],1),IF(表格5[[#This Row],[Suggestion]]="Sell",0,F541))</f>
        <v>1764</v>
      </c>
      <c r="G542" s="9">
        <f>表格5[[#This Row],[Cash]]+表格5[[#This Row],[Stock Held]]*表格5[[#This Row],[Close]]</f>
        <v>107168.44999999991</v>
      </c>
      <c r="H542" s="7">
        <f>(表格5[[#This Row],[Close]]-$B$2)/$B$2</f>
        <v>0.35150166852057835</v>
      </c>
      <c r="I542" s="7">
        <f>(表格5[[#This Row],[Capital]]-$G$2)/$G$2</f>
        <v>7.1684499999999096E-2</v>
      </c>
    </row>
    <row r="543" spans="1:9" x14ac:dyDescent="0.25">
      <c r="A543" s="6">
        <v>39477</v>
      </c>
      <c r="B543" s="1">
        <v>61.8</v>
      </c>
      <c r="C543" s="1">
        <f t="shared" si="8"/>
        <v>60.285000000000004</v>
      </c>
      <c r="D543" s="1" t="str">
        <f>IF(表格5[[#This Row],[Close]]&gt;表格5[[#This Row],[10-Day Average]],"Buy",IF(表格5[[#This Row],[Close]]&lt;表格5[[#This Row],[10-Day Average]],"Sell",""))</f>
        <v>Buy</v>
      </c>
      <c r="E543" s="5">
        <f>IF(表格5[[#This Row],[Suggestion]]="Buy",E542-FLOOR(E542/表格5[[#This Row],[Close]],1)*表格5[[#This Row],[Close]],IF(表格5[[#This Row],[Suggestion]]="Sell",E542+F542*表格5[[#This Row],[Close]],E542))</f>
        <v>5.4499999999097781</v>
      </c>
      <c r="F543" s="1">
        <f>IF(表格5[[#This Row],[Suggestion]]="Buy",F542+FLOOR(E542/表格5[[#This Row],[Close]],1),IF(表格5[[#This Row],[Suggestion]]="Sell",0,F542))</f>
        <v>1764</v>
      </c>
      <c r="G543" s="9">
        <f>表格5[[#This Row],[Cash]]+表格5[[#This Row],[Stock Held]]*表格5[[#This Row],[Close]]</f>
        <v>109020.64999999991</v>
      </c>
      <c r="H543" s="7">
        <f>(表格5[[#This Row],[Close]]-$B$2)/$B$2</f>
        <v>0.3748609566184648</v>
      </c>
      <c r="I543" s="7">
        <f>(表格5[[#This Row],[Capital]]-$G$2)/$G$2</f>
        <v>9.0206499999999065E-2</v>
      </c>
    </row>
    <row r="544" spans="1:9" x14ac:dyDescent="0.25">
      <c r="A544" s="6">
        <v>39478</v>
      </c>
      <c r="B544" s="1">
        <v>61.75</v>
      </c>
      <c r="C544" s="1">
        <f t="shared" si="8"/>
        <v>60.46</v>
      </c>
      <c r="D544" s="1" t="str">
        <f>IF(表格5[[#This Row],[Close]]&gt;表格5[[#This Row],[10-Day Average]],"Buy",IF(表格5[[#This Row],[Close]]&lt;表格5[[#This Row],[10-Day Average]],"Sell",""))</f>
        <v>Buy</v>
      </c>
      <c r="E544" s="5">
        <f>IF(表格5[[#This Row],[Suggestion]]="Buy",E543-FLOOR(E543/表格5[[#This Row],[Close]],1)*表格5[[#This Row],[Close]],IF(表格5[[#This Row],[Suggestion]]="Sell",E543+F543*表格5[[#This Row],[Close]],E543))</f>
        <v>5.4499999999097781</v>
      </c>
      <c r="F544" s="1">
        <f>IF(表格5[[#This Row],[Suggestion]]="Buy",F543+FLOOR(E543/表格5[[#This Row],[Close]],1),IF(表格5[[#This Row],[Suggestion]]="Sell",0,F543))</f>
        <v>1764</v>
      </c>
      <c r="G544" s="9">
        <f>表格5[[#This Row],[Cash]]+表格5[[#This Row],[Stock Held]]*表格5[[#This Row],[Close]]</f>
        <v>108932.44999999991</v>
      </c>
      <c r="H544" s="7">
        <f>(表格5[[#This Row],[Close]]-$B$2)/$B$2</f>
        <v>0.37374860956618455</v>
      </c>
      <c r="I544" s="7">
        <f>(表格5[[#This Row],[Capital]]-$G$2)/$G$2</f>
        <v>8.9324499999999099E-2</v>
      </c>
    </row>
    <row r="545" spans="1:9" x14ac:dyDescent="0.25">
      <c r="A545" s="6">
        <v>39479</v>
      </c>
      <c r="B545" s="1">
        <v>62.85</v>
      </c>
      <c r="C545" s="1">
        <f t="shared" si="8"/>
        <v>60.69</v>
      </c>
      <c r="D545" s="1" t="str">
        <f>IF(表格5[[#This Row],[Close]]&gt;表格5[[#This Row],[10-Day Average]],"Buy",IF(表格5[[#This Row],[Close]]&lt;表格5[[#This Row],[10-Day Average]],"Sell",""))</f>
        <v>Buy</v>
      </c>
      <c r="E545" s="5">
        <f>IF(表格5[[#This Row],[Suggestion]]="Buy",E544-FLOOR(E544/表格5[[#This Row],[Close]],1)*表格5[[#This Row],[Close]],IF(表格5[[#This Row],[Suggestion]]="Sell",E544+F544*表格5[[#This Row],[Close]],E544))</f>
        <v>5.4499999999097781</v>
      </c>
      <c r="F545" s="1">
        <f>IF(表格5[[#This Row],[Suggestion]]="Buy",F544+FLOOR(E544/表格5[[#This Row],[Close]],1),IF(表格5[[#This Row],[Suggestion]]="Sell",0,F544))</f>
        <v>1764</v>
      </c>
      <c r="G545" s="9">
        <f>表格5[[#This Row],[Cash]]+表格5[[#This Row],[Stock Held]]*表格5[[#This Row],[Close]]</f>
        <v>110872.84999999992</v>
      </c>
      <c r="H545" s="7">
        <f>(表格5[[#This Row],[Close]]-$B$2)/$B$2</f>
        <v>0.39822024471635142</v>
      </c>
      <c r="I545" s="7">
        <f>(表格5[[#This Row],[Capital]]-$G$2)/$G$2</f>
        <v>0.10872849999999919</v>
      </c>
    </row>
    <row r="546" spans="1:9" x14ac:dyDescent="0.25">
      <c r="A546" s="6">
        <v>39482</v>
      </c>
      <c r="B546" s="1">
        <v>64.45</v>
      </c>
      <c r="C546" s="1">
        <f t="shared" si="8"/>
        <v>61.11</v>
      </c>
      <c r="D546" s="1" t="str">
        <f>IF(表格5[[#This Row],[Close]]&gt;表格5[[#This Row],[10-Day Average]],"Buy",IF(表格5[[#This Row],[Close]]&lt;表格5[[#This Row],[10-Day Average]],"Sell",""))</f>
        <v>Buy</v>
      </c>
      <c r="E546" s="5">
        <f>IF(表格5[[#This Row],[Suggestion]]="Buy",E545-FLOOR(E545/表格5[[#This Row],[Close]],1)*表格5[[#This Row],[Close]],IF(表格5[[#This Row],[Suggestion]]="Sell",E545+F545*表格5[[#This Row],[Close]],E545))</f>
        <v>5.4499999999097781</v>
      </c>
      <c r="F546" s="1">
        <f>IF(表格5[[#This Row],[Suggestion]]="Buy",F545+FLOOR(E545/表格5[[#This Row],[Close]],1),IF(表格5[[#This Row],[Suggestion]]="Sell",0,F545))</f>
        <v>1764</v>
      </c>
      <c r="G546" s="9">
        <f>表格5[[#This Row],[Cash]]+表格5[[#This Row],[Stock Held]]*表格5[[#This Row],[Close]]</f>
        <v>113695.24999999991</v>
      </c>
      <c r="H546" s="7">
        <f>(表格5[[#This Row],[Close]]-$B$2)/$B$2</f>
        <v>0.43381535038932145</v>
      </c>
      <c r="I546" s="7">
        <f>(表格5[[#This Row],[Capital]]-$G$2)/$G$2</f>
        <v>0.13695249999999912</v>
      </c>
    </row>
    <row r="547" spans="1:9" x14ac:dyDescent="0.25">
      <c r="A547" s="6">
        <v>39483</v>
      </c>
      <c r="B547" s="1">
        <v>65.5</v>
      </c>
      <c r="C547" s="1">
        <f t="shared" si="8"/>
        <v>61.88000000000001</v>
      </c>
      <c r="D547" s="1" t="str">
        <f>IF(表格5[[#This Row],[Close]]&gt;表格5[[#This Row],[10-Day Average]],"Buy",IF(表格5[[#This Row],[Close]]&lt;表格5[[#This Row],[10-Day Average]],"Sell",""))</f>
        <v>Buy</v>
      </c>
      <c r="E547" s="5">
        <f>IF(表格5[[#This Row],[Suggestion]]="Buy",E546-FLOOR(E546/表格5[[#This Row],[Close]],1)*表格5[[#This Row],[Close]],IF(表格5[[#This Row],[Suggestion]]="Sell",E546+F546*表格5[[#This Row],[Close]],E546))</f>
        <v>5.4499999999097781</v>
      </c>
      <c r="F547" s="1">
        <f>IF(表格5[[#This Row],[Suggestion]]="Buy",F546+FLOOR(E546/表格5[[#This Row],[Close]],1),IF(表格5[[#This Row],[Suggestion]]="Sell",0,F546))</f>
        <v>1764</v>
      </c>
      <c r="G547" s="9">
        <f>表格5[[#This Row],[Cash]]+表格5[[#This Row],[Stock Held]]*表格5[[#This Row],[Close]]</f>
        <v>115547.44999999991</v>
      </c>
      <c r="H547" s="7">
        <f>(表格5[[#This Row],[Close]]-$B$2)/$B$2</f>
        <v>0.45717463848720791</v>
      </c>
      <c r="I547" s="7">
        <f>(表格5[[#This Row],[Capital]]-$G$2)/$G$2</f>
        <v>0.1554744999999991</v>
      </c>
    </row>
    <row r="548" spans="1:9" x14ac:dyDescent="0.25">
      <c r="A548" s="6">
        <v>39484</v>
      </c>
      <c r="B548" s="1">
        <v>63.05</v>
      </c>
      <c r="C548" s="1">
        <f t="shared" si="8"/>
        <v>62.129999999999995</v>
      </c>
      <c r="D548" s="1" t="str">
        <f>IF(表格5[[#This Row],[Close]]&gt;表格5[[#This Row],[10-Day Average]],"Buy",IF(表格5[[#This Row],[Close]]&lt;表格5[[#This Row],[10-Day Average]],"Sell",""))</f>
        <v>Buy</v>
      </c>
      <c r="E548" s="5">
        <f>IF(表格5[[#This Row],[Suggestion]]="Buy",E547-FLOOR(E547/表格5[[#This Row],[Close]],1)*表格5[[#This Row],[Close]],IF(表格5[[#This Row],[Suggestion]]="Sell",E547+F547*表格5[[#This Row],[Close]],E547))</f>
        <v>5.4499999999097781</v>
      </c>
      <c r="F548" s="1">
        <f>IF(表格5[[#This Row],[Suggestion]]="Buy",F547+FLOOR(E547/表格5[[#This Row],[Close]],1),IF(表格5[[#This Row],[Suggestion]]="Sell",0,F547))</f>
        <v>1764</v>
      </c>
      <c r="G548" s="9">
        <f>表格5[[#This Row],[Cash]]+表格5[[#This Row],[Stock Held]]*表格5[[#This Row],[Close]]</f>
        <v>111225.64999999991</v>
      </c>
      <c r="H548" s="7">
        <f>(表格5[[#This Row],[Close]]-$B$2)/$B$2</f>
        <v>0.40266963292547259</v>
      </c>
      <c r="I548" s="7">
        <f>(表格5[[#This Row],[Capital]]-$G$2)/$G$2</f>
        <v>0.11225649999999907</v>
      </c>
    </row>
    <row r="549" spans="1:9" x14ac:dyDescent="0.25">
      <c r="A549" s="6">
        <v>39485</v>
      </c>
      <c r="B549" s="1">
        <v>63.05</v>
      </c>
      <c r="C549" s="1">
        <f t="shared" si="8"/>
        <v>62.434999999999988</v>
      </c>
      <c r="D549" s="1" t="str">
        <f>IF(表格5[[#This Row],[Close]]&gt;表格5[[#This Row],[10-Day Average]],"Buy",IF(表格5[[#This Row],[Close]]&lt;表格5[[#This Row],[10-Day Average]],"Sell",""))</f>
        <v>Buy</v>
      </c>
      <c r="E549" s="5">
        <f>IF(表格5[[#This Row],[Suggestion]]="Buy",E548-FLOOR(E548/表格5[[#This Row],[Close]],1)*表格5[[#This Row],[Close]],IF(表格5[[#This Row],[Suggestion]]="Sell",E548+F548*表格5[[#This Row],[Close]],E548))</f>
        <v>5.4499999999097781</v>
      </c>
      <c r="F549" s="1">
        <f>IF(表格5[[#This Row],[Suggestion]]="Buy",F548+FLOOR(E548/表格5[[#This Row],[Close]],1),IF(表格5[[#This Row],[Suggestion]]="Sell",0,F548))</f>
        <v>1764</v>
      </c>
      <c r="G549" s="9">
        <f>表格5[[#This Row],[Cash]]+表格5[[#This Row],[Stock Held]]*表格5[[#This Row],[Close]]</f>
        <v>111225.64999999991</v>
      </c>
      <c r="H549" s="7">
        <f>(表格5[[#This Row],[Close]]-$B$2)/$B$2</f>
        <v>0.40266963292547259</v>
      </c>
      <c r="I549" s="7">
        <f>(表格5[[#This Row],[Capital]]-$G$2)/$G$2</f>
        <v>0.11225649999999907</v>
      </c>
    </row>
    <row r="550" spans="1:9" x14ac:dyDescent="0.25">
      <c r="A550" s="6">
        <v>39486</v>
      </c>
      <c r="B550" s="1">
        <v>63.05</v>
      </c>
      <c r="C550" s="1">
        <f t="shared" si="8"/>
        <v>62.584999999999994</v>
      </c>
      <c r="D550" s="1" t="str">
        <f>IF(表格5[[#This Row],[Close]]&gt;表格5[[#This Row],[10-Day Average]],"Buy",IF(表格5[[#This Row],[Close]]&lt;表格5[[#This Row],[10-Day Average]],"Sell",""))</f>
        <v>Buy</v>
      </c>
      <c r="E550" s="5">
        <f>IF(表格5[[#This Row],[Suggestion]]="Buy",E549-FLOOR(E549/表格5[[#This Row],[Close]],1)*表格5[[#This Row],[Close]],IF(表格5[[#This Row],[Suggestion]]="Sell",E549+F549*表格5[[#This Row],[Close]],E549))</f>
        <v>5.4499999999097781</v>
      </c>
      <c r="F550" s="1">
        <f>IF(表格5[[#This Row],[Suggestion]]="Buy",F549+FLOOR(E549/表格5[[#This Row],[Close]],1),IF(表格5[[#This Row],[Suggestion]]="Sell",0,F549))</f>
        <v>1764</v>
      </c>
      <c r="G550" s="9">
        <f>表格5[[#This Row],[Cash]]+表格5[[#This Row],[Stock Held]]*表格5[[#This Row],[Close]]</f>
        <v>111225.64999999991</v>
      </c>
      <c r="H550" s="7">
        <f>(表格5[[#This Row],[Close]]-$B$2)/$B$2</f>
        <v>0.40266963292547259</v>
      </c>
      <c r="I550" s="7">
        <f>(表格5[[#This Row],[Capital]]-$G$2)/$G$2</f>
        <v>0.11225649999999907</v>
      </c>
    </row>
    <row r="551" spans="1:9" x14ac:dyDescent="0.25">
      <c r="A551" s="6">
        <v>39489</v>
      </c>
      <c r="B551" s="1">
        <v>60.85</v>
      </c>
      <c r="C551" s="1">
        <f t="shared" si="8"/>
        <v>62.71</v>
      </c>
      <c r="D551" s="1" t="str">
        <f>IF(表格5[[#This Row],[Close]]&gt;表格5[[#This Row],[10-Day Average]],"Buy",IF(表格5[[#This Row],[Close]]&lt;表格5[[#This Row],[10-Day Average]],"Sell",""))</f>
        <v>Sell</v>
      </c>
      <c r="E551" s="5">
        <f>IF(表格5[[#This Row],[Suggestion]]="Buy",E550-FLOOR(E550/表格5[[#This Row],[Close]],1)*表格5[[#This Row],[Close]],IF(表格5[[#This Row],[Suggestion]]="Sell",E550+F550*表格5[[#This Row],[Close]],E550))</f>
        <v>107344.84999999992</v>
      </c>
      <c r="F551" s="1">
        <f>IF(表格5[[#This Row],[Suggestion]]="Buy",F550+FLOOR(E550/表格5[[#This Row],[Close]],1),IF(表格5[[#This Row],[Suggestion]]="Sell",0,F550))</f>
        <v>0</v>
      </c>
      <c r="G551" s="9">
        <f>表格5[[#This Row],[Cash]]+表格5[[#This Row],[Stock Held]]*表格5[[#This Row],[Close]]</f>
        <v>107344.84999999992</v>
      </c>
      <c r="H551" s="7">
        <f>(表格5[[#This Row],[Close]]-$B$2)/$B$2</f>
        <v>0.35372636262513901</v>
      </c>
      <c r="I551" s="7">
        <f>(表格5[[#This Row],[Capital]]-$G$2)/$G$2</f>
        <v>7.3448499999999181E-2</v>
      </c>
    </row>
    <row r="552" spans="1:9" x14ac:dyDescent="0.25">
      <c r="A552" s="6">
        <v>39490</v>
      </c>
      <c r="B552" s="1">
        <v>61</v>
      </c>
      <c r="C552" s="1">
        <f t="shared" si="8"/>
        <v>62.734999999999999</v>
      </c>
      <c r="D552" s="1" t="str">
        <f>IF(表格5[[#This Row],[Close]]&gt;表格5[[#This Row],[10-Day Average]],"Buy",IF(表格5[[#This Row],[Close]]&lt;表格5[[#This Row],[10-Day Average]],"Sell",""))</f>
        <v>Sell</v>
      </c>
      <c r="E552" s="5">
        <f>IF(表格5[[#This Row],[Suggestion]]="Buy",E551-FLOOR(E551/表格5[[#This Row],[Close]],1)*表格5[[#This Row],[Close]],IF(表格5[[#This Row],[Suggestion]]="Sell",E551+F551*表格5[[#This Row],[Close]],E551))</f>
        <v>107344.84999999992</v>
      </c>
      <c r="F552" s="1">
        <f>IF(表格5[[#This Row],[Suggestion]]="Buy",F551+FLOOR(E551/表格5[[#This Row],[Close]],1),IF(表格5[[#This Row],[Suggestion]]="Sell",0,F551))</f>
        <v>0</v>
      </c>
      <c r="G552" s="9">
        <f>表格5[[#This Row],[Cash]]+表格5[[#This Row],[Stock Held]]*表格5[[#This Row],[Close]]</f>
        <v>107344.84999999992</v>
      </c>
      <c r="H552" s="7">
        <f>(表格5[[#This Row],[Close]]-$B$2)/$B$2</f>
        <v>0.35706340378197987</v>
      </c>
      <c r="I552" s="7">
        <f>(表格5[[#This Row],[Capital]]-$G$2)/$G$2</f>
        <v>7.3448499999999181E-2</v>
      </c>
    </row>
    <row r="553" spans="1:9" x14ac:dyDescent="0.25">
      <c r="A553" s="6">
        <v>39491</v>
      </c>
      <c r="B553" s="1">
        <v>61.25</v>
      </c>
      <c r="C553" s="1">
        <f t="shared" si="8"/>
        <v>62.680000000000007</v>
      </c>
      <c r="D553" s="1" t="str">
        <f>IF(表格5[[#This Row],[Close]]&gt;表格5[[#This Row],[10-Day Average]],"Buy",IF(表格5[[#This Row],[Close]]&lt;表格5[[#This Row],[10-Day Average]],"Sell",""))</f>
        <v>Sell</v>
      </c>
      <c r="E553" s="5">
        <f>IF(表格5[[#This Row],[Suggestion]]="Buy",E552-FLOOR(E552/表格5[[#This Row],[Close]],1)*表格5[[#This Row],[Close]],IF(表格5[[#This Row],[Suggestion]]="Sell",E552+F552*表格5[[#This Row],[Close]],E552))</f>
        <v>107344.84999999992</v>
      </c>
      <c r="F553" s="1">
        <f>IF(表格5[[#This Row],[Suggestion]]="Buy",F552+FLOOR(E552/表格5[[#This Row],[Close]],1),IF(表格5[[#This Row],[Suggestion]]="Sell",0,F552))</f>
        <v>0</v>
      </c>
      <c r="G553" s="9">
        <f>表格5[[#This Row],[Cash]]+表格5[[#This Row],[Stock Held]]*表格5[[#This Row],[Close]]</f>
        <v>107344.84999999992</v>
      </c>
      <c r="H553" s="7">
        <f>(表格5[[#This Row],[Close]]-$B$2)/$B$2</f>
        <v>0.36262513904338145</v>
      </c>
      <c r="I553" s="7">
        <f>(表格5[[#This Row],[Capital]]-$G$2)/$G$2</f>
        <v>7.3448499999999181E-2</v>
      </c>
    </row>
    <row r="554" spans="1:9" x14ac:dyDescent="0.25">
      <c r="A554" s="6">
        <v>39492</v>
      </c>
      <c r="B554" s="1">
        <v>60.8</v>
      </c>
      <c r="C554" s="1">
        <f t="shared" si="8"/>
        <v>62.585000000000001</v>
      </c>
      <c r="D554" s="1" t="str">
        <f>IF(表格5[[#This Row],[Close]]&gt;表格5[[#This Row],[10-Day Average]],"Buy",IF(表格5[[#This Row],[Close]]&lt;表格5[[#This Row],[10-Day Average]],"Sell",""))</f>
        <v>Sell</v>
      </c>
      <c r="E554" s="5">
        <f>IF(表格5[[#This Row],[Suggestion]]="Buy",E553-FLOOR(E553/表格5[[#This Row],[Close]],1)*表格5[[#This Row],[Close]],IF(表格5[[#This Row],[Suggestion]]="Sell",E553+F553*表格5[[#This Row],[Close]],E553))</f>
        <v>107344.84999999992</v>
      </c>
      <c r="F554" s="1">
        <f>IF(表格5[[#This Row],[Suggestion]]="Buy",F553+FLOOR(E553/表格5[[#This Row],[Close]],1),IF(表格5[[#This Row],[Suggestion]]="Sell",0,F553))</f>
        <v>0</v>
      </c>
      <c r="G554" s="9">
        <f>表格5[[#This Row],[Cash]]+表格5[[#This Row],[Stock Held]]*表格5[[#This Row],[Close]]</f>
        <v>107344.84999999992</v>
      </c>
      <c r="H554" s="7">
        <f>(表格5[[#This Row],[Close]]-$B$2)/$B$2</f>
        <v>0.3526140155728586</v>
      </c>
      <c r="I554" s="7">
        <f>(表格5[[#This Row],[Capital]]-$G$2)/$G$2</f>
        <v>7.3448499999999181E-2</v>
      </c>
    </row>
    <row r="555" spans="1:9" x14ac:dyDescent="0.25">
      <c r="A555" s="6">
        <v>39493</v>
      </c>
      <c r="B555" s="1">
        <v>59.75</v>
      </c>
      <c r="C555" s="1">
        <f t="shared" si="8"/>
        <v>62.274999999999999</v>
      </c>
      <c r="D555" s="1" t="str">
        <f>IF(表格5[[#This Row],[Close]]&gt;表格5[[#This Row],[10-Day Average]],"Buy",IF(表格5[[#This Row],[Close]]&lt;表格5[[#This Row],[10-Day Average]],"Sell",""))</f>
        <v>Sell</v>
      </c>
      <c r="E555" s="5">
        <f>IF(表格5[[#This Row],[Suggestion]]="Buy",E554-FLOOR(E554/表格5[[#This Row],[Close]],1)*表格5[[#This Row],[Close]],IF(表格5[[#This Row],[Suggestion]]="Sell",E554+F554*表格5[[#This Row],[Close]],E554))</f>
        <v>107344.84999999992</v>
      </c>
      <c r="F555" s="1">
        <f>IF(表格5[[#This Row],[Suggestion]]="Buy",F554+FLOOR(E554/表格5[[#This Row],[Close]],1),IF(表格5[[#This Row],[Suggestion]]="Sell",0,F554))</f>
        <v>0</v>
      </c>
      <c r="G555" s="9">
        <f>表格5[[#This Row],[Cash]]+表格5[[#This Row],[Stock Held]]*表格5[[#This Row],[Close]]</f>
        <v>107344.84999999992</v>
      </c>
      <c r="H555" s="7">
        <f>(表格5[[#This Row],[Close]]-$B$2)/$B$2</f>
        <v>0.32925472747497209</v>
      </c>
      <c r="I555" s="7">
        <f>(表格5[[#This Row],[Capital]]-$G$2)/$G$2</f>
        <v>7.3448499999999181E-2</v>
      </c>
    </row>
    <row r="556" spans="1:9" x14ac:dyDescent="0.25">
      <c r="A556" s="6">
        <v>39496</v>
      </c>
      <c r="B556" s="1">
        <v>60.55</v>
      </c>
      <c r="C556" s="1">
        <f t="shared" si="8"/>
        <v>61.885000000000005</v>
      </c>
      <c r="D556" s="1" t="str">
        <f>IF(表格5[[#This Row],[Close]]&gt;表格5[[#This Row],[10-Day Average]],"Buy",IF(表格5[[#This Row],[Close]]&lt;表格5[[#This Row],[10-Day Average]],"Sell",""))</f>
        <v>Sell</v>
      </c>
      <c r="E556" s="5">
        <f>IF(表格5[[#This Row],[Suggestion]]="Buy",E555-FLOOR(E555/表格5[[#This Row],[Close]],1)*表格5[[#This Row],[Close]],IF(表格5[[#This Row],[Suggestion]]="Sell",E555+F555*表格5[[#This Row],[Close]],E555))</f>
        <v>107344.84999999992</v>
      </c>
      <c r="F556" s="1">
        <f>IF(表格5[[#This Row],[Suggestion]]="Buy",F555+FLOOR(E555/表格5[[#This Row],[Close]],1),IF(表格5[[#This Row],[Suggestion]]="Sell",0,F555))</f>
        <v>0</v>
      </c>
      <c r="G556" s="9">
        <f>表格5[[#This Row],[Cash]]+表格5[[#This Row],[Stock Held]]*表格5[[#This Row],[Close]]</f>
        <v>107344.84999999992</v>
      </c>
      <c r="H556" s="7">
        <f>(表格5[[#This Row],[Close]]-$B$2)/$B$2</f>
        <v>0.34705228031145702</v>
      </c>
      <c r="I556" s="7">
        <f>(表格5[[#This Row],[Capital]]-$G$2)/$G$2</f>
        <v>7.3448499999999181E-2</v>
      </c>
    </row>
    <row r="557" spans="1:9" x14ac:dyDescent="0.25">
      <c r="A557" s="6">
        <v>39497</v>
      </c>
      <c r="B557" s="1">
        <v>60.1</v>
      </c>
      <c r="C557" s="1">
        <f t="shared" si="8"/>
        <v>61.345000000000006</v>
      </c>
      <c r="D557" s="1" t="str">
        <f>IF(表格5[[#This Row],[Close]]&gt;表格5[[#This Row],[10-Day Average]],"Buy",IF(表格5[[#This Row],[Close]]&lt;表格5[[#This Row],[10-Day Average]],"Sell",""))</f>
        <v>Sell</v>
      </c>
      <c r="E557" s="5">
        <f>IF(表格5[[#This Row],[Suggestion]]="Buy",E556-FLOOR(E556/表格5[[#This Row],[Close]],1)*表格5[[#This Row],[Close]],IF(表格5[[#This Row],[Suggestion]]="Sell",E556+F556*表格5[[#This Row],[Close]],E556))</f>
        <v>107344.84999999992</v>
      </c>
      <c r="F557" s="1">
        <f>IF(表格5[[#This Row],[Suggestion]]="Buy",F556+FLOOR(E556/表格5[[#This Row],[Close]],1),IF(表格5[[#This Row],[Suggestion]]="Sell",0,F556))</f>
        <v>0</v>
      </c>
      <c r="G557" s="9">
        <f>表格5[[#This Row],[Cash]]+表格5[[#This Row],[Stock Held]]*表格5[[#This Row],[Close]]</f>
        <v>107344.84999999992</v>
      </c>
      <c r="H557" s="7">
        <f>(表格5[[#This Row],[Close]]-$B$2)/$B$2</f>
        <v>0.33704115684093433</v>
      </c>
      <c r="I557" s="7">
        <f>(表格5[[#This Row],[Capital]]-$G$2)/$G$2</f>
        <v>7.3448499999999181E-2</v>
      </c>
    </row>
    <row r="558" spans="1:9" x14ac:dyDescent="0.25">
      <c r="A558" s="6">
        <v>39498</v>
      </c>
      <c r="B558" s="1">
        <v>59.1</v>
      </c>
      <c r="C558" s="1">
        <f t="shared" si="8"/>
        <v>60.95</v>
      </c>
      <c r="D558" s="1" t="str">
        <f>IF(表格5[[#This Row],[Close]]&gt;表格5[[#This Row],[10-Day Average]],"Buy",IF(表格5[[#This Row],[Close]]&lt;表格5[[#This Row],[10-Day Average]],"Sell",""))</f>
        <v>Sell</v>
      </c>
      <c r="E558" s="5">
        <f>IF(表格5[[#This Row],[Suggestion]]="Buy",E557-FLOOR(E557/表格5[[#This Row],[Close]],1)*表格5[[#This Row],[Close]],IF(表格5[[#This Row],[Suggestion]]="Sell",E557+F557*表格5[[#This Row],[Close]],E557))</f>
        <v>107344.84999999992</v>
      </c>
      <c r="F558" s="1">
        <f>IF(表格5[[#This Row],[Suggestion]]="Buy",F557+FLOOR(E557/表格5[[#This Row],[Close]],1),IF(表格5[[#This Row],[Suggestion]]="Sell",0,F557))</f>
        <v>0</v>
      </c>
      <c r="G558" s="9">
        <f>表格5[[#This Row],[Cash]]+表格5[[#This Row],[Stock Held]]*表格5[[#This Row],[Close]]</f>
        <v>107344.84999999992</v>
      </c>
      <c r="H558" s="7">
        <f>(表格5[[#This Row],[Close]]-$B$2)/$B$2</f>
        <v>0.31479421579532807</v>
      </c>
      <c r="I558" s="7">
        <f>(表格5[[#This Row],[Capital]]-$G$2)/$G$2</f>
        <v>7.3448499999999181E-2</v>
      </c>
    </row>
    <row r="559" spans="1:9" x14ac:dyDescent="0.25">
      <c r="A559" s="6">
        <v>39499</v>
      </c>
      <c r="B559" s="1">
        <v>60.2</v>
      </c>
      <c r="C559" s="1">
        <f t="shared" si="8"/>
        <v>60.665000000000006</v>
      </c>
      <c r="D559" s="1" t="str">
        <f>IF(表格5[[#This Row],[Close]]&gt;表格5[[#This Row],[10-Day Average]],"Buy",IF(表格5[[#This Row],[Close]]&lt;表格5[[#This Row],[10-Day Average]],"Sell",""))</f>
        <v>Sell</v>
      </c>
      <c r="E559" s="5">
        <f>IF(表格5[[#This Row],[Suggestion]]="Buy",E558-FLOOR(E558/表格5[[#This Row],[Close]],1)*表格5[[#This Row],[Close]],IF(表格5[[#This Row],[Suggestion]]="Sell",E558+F558*表格5[[#This Row],[Close]],E558))</f>
        <v>107344.84999999992</v>
      </c>
      <c r="F559" s="1">
        <f>IF(表格5[[#This Row],[Suggestion]]="Buy",F558+FLOOR(E558/表格5[[#This Row],[Close]],1),IF(表格5[[#This Row],[Suggestion]]="Sell",0,F558))</f>
        <v>0</v>
      </c>
      <c r="G559" s="9">
        <f>表格5[[#This Row],[Cash]]+表格5[[#This Row],[Stock Held]]*表格5[[#This Row],[Close]]</f>
        <v>107344.84999999992</v>
      </c>
      <c r="H559" s="7">
        <f>(表格5[[#This Row],[Close]]-$B$2)/$B$2</f>
        <v>0.339265850945495</v>
      </c>
      <c r="I559" s="7">
        <f>(表格5[[#This Row],[Capital]]-$G$2)/$G$2</f>
        <v>7.3448499999999181E-2</v>
      </c>
    </row>
    <row r="560" spans="1:9" x14ac:dyDescent="0.25">
      <c r="A560" s="6">
        <v>39500</v>
      </c>
      <c r="B560" s="1">
        <v>60.5</v>
      </c>
      <c r="C560" s="1">
        <f t="shared" si="8"/>
        <v>60.410000000000004</v>
      </c>
      <c r="D560" s="1" t="str">
        <f>IF(表格5[[#This Row],[Close]]&gt;表格5[[#This Row],[10-Day Average]],"Buy",IF(表格5[[#This Row],[Close]]&lt;表格5[[#This Row],[10-Day Average]],"Sell",""))</f>
        <v>Buy</v>
      </c>
      <c r="E560" s="5">
        <f>IF(表格5[[#This Row],[Suggestion]]="Buy",E559-FLOOR(E559/表格5[[#This Row],[Close]],1)*表格5[[#This Row],[Close]],IF(表格5[[#This Row],[Suggestion]]="Sell",E559+F559*表格5[[#This Row],[Close]],E559))</f>
        <v>17.849999999918509</v>
      </c>
      <c r="F560" s="1">
        <f>IF(表格5[[#This Row],[Suggestion]]="Buy",F559+FLOOR(E559/表格5[[#This Row],[Close]],1),IF(表格5[[#This Row],[Suggestion]]="Sell",0,F559))</f>
        <v>1774</v>
      </c>
      <c r="G560" s="9">
        <f>表格5[[#This Row],[Cash]]+表格5[[#This Row],[Stock Held]]*表格5[[#This Row],[Close]]</f>
        <v>107344.84999999992</v>
      </c>
      <c r="H560" s="7">
        <f>(表格5[[#This Row],[Close]]-$B$2)/$B$2</f>
        <v>0.34593993325917677</v>
      </c>
      <c r="I560" s="7">
        <f>(表格5[[#This Row],[Capital]]-$G$2)/$G$2</f>
        <v>7.3448499999999181E-2</v>
      </c>
    </row>
    <row r="561" spans="1:9" x14ac:dyDescent="0.25">
      <c r="A561" s="6">
        <v>39503</v>
      </c>
      <c r="B561" s="1">
        <v>62.8</v>
      </c>
      <c r="C561" s="1">
        <f t="shared" si="8"/>
        <v>60.604999999999997</v>
      </c>
      <c r="D561" s="1" t="str">
        <f>IF(表格5[[#This Row],[Close]]&gt;表格5[[#This Row],[10-Day Average]],"Buy",IF(表格5[[#This Row],[Close]]&lt;表格5[[#This Row],[10-Day Average]],"Sell",""))</f>
        <v>Buy</v>
      </c>
      <c r="E561" s="5">
        <f>IF(表格5[[#This Row],[Suggestion]]="Buy",E560-FLOOR(E560/表格5[[#This Row],[Close]],1)*表格5[[#This Row],[Close]],IF(表格5[[#This Row],[Suggestion]]="Sell",E560+F560*表格5[[#This Row],[Close]],E560))</f>
        <v>17.849999999918509</v>
      </c>
      <c r="F561" s="1">
        <f>IF(表格5[[#This Row],[Suggestion]]="Buy",F560+FLOOR(E560/表格5[[#This Row],[Close]],1),IF(表格5[[#This Row],[Suggestion]]="Sell",0,F560))</f>
        <v>1774</v>
      </c>
      <c r="G561" s="9">
        <f>表格5[[#This Row],[Cash]]+表格5[[#This Row],[Stock Held]]*表格5[[#This Row],[Close]]</f>
        <v>111425.04999999992</v>
      </c>
      <c r="H561" s="7">
        <f>(表格5[[#This Row],[Close]]-$B$2)/$B$2</f>
        <v>0.39710789766407106</v>
      </c>
      <c r="I561" s="7">
        <f>(表格5[[#This Row],[Capital]]-$G$2)/$G$2</f>
        <v>0.11425049999999916</v>
      </c>
    </row>
    <row r="562" spans="1:9" x14ac:dyDescent="0.25">
      <c r="A562" s="6">
        <v>39504</v>
      </c>
      <c r="B562" s="1">
        <v>63.4</v>
      </c>
      <c r="C562" s="1">
        <f t="shared" si="8"/>
        <v>60.845000000000006</v>
      </c>
      <c r="D562" s="1" t="str">
        <f>IF(表格5[[#This Row],[Close]]&gt;表格5[[#This Row],[10-Day Average]],"Buy",IF(表格5[[#This Row],[Close]]&lt;表格5[[#This Row],[10-Day Average]],"Sell",""))</f>
        <v>Buy</v>
      </c>
      <c r="E562" s="5">
        <f>IF(表格5[[#This Row],[Suggestion]]="Buy",E561-FLOOR(E561/表格5[[#This Row],[Close]],1)*表格5[[#This Row],[Close]],IF(表格5[[#This Row],[Suggestion]]="Sell",E561+F561*表格5[[#This Row],[Close]],E561))</f>
        <v>17.849999999918509</v>
      </c>
      <c r="F562" s="1">
        <f>IF(表格5[[#This Row],[Suggestion]]="Buy",F561+FLOOR(E561/表格5[[#This Row],[Close]],1),IF(表格5[[#This Row],[Suggestion]]="Sell",0,F561))</f>
        <v>1774</v>
      </c>
      <c r="G562" s="9">
        <f>表格5[[#This Row],[Cash]]+表格5[[#This Row],[Stock Held]]*表格5[[#This Row],[Close]]</f>
        <v>112489.44999999991</v>
      </c>
      <c r="H562" s="7">
        <f>(表格5[[#This Row],[Close]]-$B$2)/$B$2</f>
        <v>0.41045606229143483</v>
      </c>
      <c r="I562" s="7">
        <f>(表格5[[#This Row],[Capital]]-$G$2)/$G$2</f>
        <v>0.1248944999999991</v>
      </c>
    </row>
    <row r="563" spans="1:9" x14ac:dyDescent="0.25">
      <c r="A563" s="6">
        <v>39505</v>
      </c>
      <c r="B563" s="1">
        <v>62.35</v>
      </c>
      <c r="C563" s="1">
        <f t="shared" si="8"/>
        <v>60.955000000000005</v>
      </c>
      <c r="D563" s="1" t="str">
        <f>IF(表格5[[#This Row],[Close]]&gt;表格5[[#This Row],[10-Day Average]],"Buy",IF(表格5[[#This Row],[Close]]&lt;表格5[[#This Row],[10-Day Average]],"Sell",""))</f>
        <v>Buy</v>
      </c>
      <c r="E563" s="5">
        <f>IF(表格5[[#This Row],[Suggestion]]="Buy",E562-FLOOR(E562/表格5[[#This Row],[Close]],1)*表格5[[#This Row],[Close]],IF(表格5[[#This Row],[Suggestion]]="Sell",E562+F562*表格5[[#This Row],[Close]],E562))</f>
        <v>17.849999999918509</v>
      </c>
      <c r="F563" s="1">
        <f>IF(表格5[[#This Row],[Suggestion]]="Buy",F562+FLOOR(E562/表格5[[#This Row],[Close]],1),IF(表格5[[#This Row],[Suggestion]]="Sell",0,F562))</f>
        <v>1774</v>
      </c>
      <c r="G563" s="9">
        <f>表格5[[#This Row],[Cash]]+表格5[[#This Row],[Stock Held]]*表格5[[#This Row],[Close]]</f>
        <v>110626.74999999993</v>
      </c>
      <c r="H563" s="7">
        <f>(表格5[[#This Row],[Close]]-$B$2)/$B$2</f>
        <v>0.38709677419354832</v>
      </c>
      <c r="I563" s="7">
        <f>(表格5[[#This Row],[Capital]]-$G$2)/$G$2</f>
        <v>0.10626749999999928</v>
      </c>
    </row>
    <row r="564" spans="1:9" x14ac:dyDescent="0.25">
      <c r="A564" s="6">
        <v>39506</v>
      </c>
      <c r="B564" s="1">
        <v>61.45</v>
      </c>
      <c r="C564" s="1">
        <f t="shared" si="8"/>
        <v>61.02</v>
      </c>
      <c r="D564" s="1" t="str">
        <f>IF(表格5[[#This Row],[Close]]&gt;表格5[[#This Row],[10-Day Average]],"Buy",IF(表格5[[#This Row],[Close]]&lt;表格5[[#This Row],[10-Day Average]],"Sell",""))</f>
        <v>Buy</v>
      </c>
      <c r="E564" s="5">
        <f>IF(表格5[[#This Row],[Suggestion]]="Buy",E563-FLOOR(E563/表格5[[#This Row],[Close]],1)*表格5[[#This Row],[Close]],IF(表格5[[#This Row],[Suggestion]]="Sell",E563+F563*表格5[[#This Row],[Close]],E563))</f>
        <v>17.849999999918509</v>
      </c>
      <c r="F564" s="1">
        <f>IF(表格5[[#This Row],[Suggestion]]="Buy",F563+FLOOR(E563/表格5[[#This Row],[Close]],1),IF(表格5[[#This Row],[Suggestion]]="Sell",0,F563))</f>
        <v>1774</v>
      </c>
      <c r="G564" s="9">
        <f>表格5[[#This Row],[Cash]]+表格5[[#This Row],[Stock Held]]*表格5[[#This Row],[Close]]</f>
        <v>109030.14999999992</v>
      </c>
      <c r="H564" s="7">
        <f>(表格5[[#This Row],[Close]]-$B$2)/$B$2</f>
        <v>0.36707452725250278</v>
      </c>
      <c r="I564" s="7">
        <f>(表格5[[#This Row],[Capital]]-$G$2)/$G$2</f>
        <v>9.0301499999999216E-2</v>
      </c>
    </row>
    <row r="565" spans="1:9" x14ac:dyDescent="0.25">
      <c r="A565" s="6">
        <v>39507</v>
      </c>
      <c r="B565" s="1">
        <v>61.5</v>
      </c>
      <c r="C565" s="1">
        <f t="shared" si="8"/>
        <v>61.195000000000007</v>
      </c>
      <c r="D565" s="1" t="str">
        <f>IF(表格5[[#This Row],[Close]]&gt;表格5[[#This Row],[10-Day Average]],"Buy",IF(表格5[[#This Row],[Close]]&lt;表格5[[#This Row],[10-Day Average]],"Sell",""))</f>
        <v>Buy</v>
      </c>
      <c r="E565" s="5">
        <f>IF(表格5[[#This Row],[Suggestion]]="Buy",E564-FLOOR(E564/表格5[[#This Row],[Close]],1)*表格5[[#This Row],[Close]],IF(表格5[[#This Row],[Suggestion]]="Sell",E564+F564*表格5[[#This Row],[Close]],E564))</f>
        <v>17.849999999918509</v>
      </c>
      <c r="F565" s="1">
        <f>IF(表格5[[#This Row],[Suggestion]]="Buy",F564+FLOOR(E564/表格5[[#This Row],[Close]],1),IF(表格5[[#This Row],[Suggestion]]="Sell",0,F564))</f>
        <v>1774</v>
      </c>
      <c r="G565" s="9">
        <f>表格5[[#This Row],[Cash]]+表格5[[#This Row],[Stock Held]]*表格5[[#This Row],[Close]]</f>
        <v>109118.84999999992</v>
      </c>
      <c r="H565" s="7">
        <f>(表格5[[#This Row],[Close]]-$B$2)/$B$2</f>
        <v>0.36818687430478303</v>
      </c>
      <c r="I565" s="7">
        <f>(表格5[[#This Row],[Capital]]-$G$2)/$G$2</f>
        <v>9.1188499999999187E-2</v>
      </c>
    </row>
    <row r="566" spans="1:9" x14ac:dyDescent="0.25">
      <c r="A566" s="6">
        <v>39510</v>
      </c>
      <c r="B566" s="1">
        <v>60.05</v>
      </c>
      <c r="C566" s="1">
        <f t="shared" si="8"/>
        <v>61.144999999999996</v>
      </c>
      <c r="D566" s="1" t="str">
        <f>IF(表格5[[#This Row],[Close]]&gt;表格5[[#This Row],[10-Day Average]],"Buy",IF(表格5[[#This Row],[Close]]&lt;表格5[[#This Row],[10-Day Average]],"Sell",""))</f>
        <v>Sell</v>
      </c>
      <c r="E566" s="5">
        <f>IF(表格5[[#This Row],[Suggestion]]="Buy",E565-FLOOR(E565/表格5[[#This Row],[Close]],1)*表格5[[#This Row],[Close]],IF(表格5[[#This Row],[Suggestion]]="Sell",E565+F565*表格5[[#This Row],[Close]],E565))</f>
        <v>106546.54999999992</v>
      </c>
      <c r="F566" s="1">
        <f>IF(表格5[[#This Row],[Suggestion]]="Buy",F565+FLOOR(E565/表格5[[#This Row],[Close]],1),IF(表格5[[#This Row],[Suggestion]]="Sell",0,F565))</f>
        <v>0</v>
      </c>
      <c r="G566" s="9">
        <f>表格5[[#This Row],[Cash]]+表格5[[#This Row],[Stock Held]]*表格5[[#This Row],[Close]]</f>
        <v>106546.54999999992</v>
      </c>
      <c r="H566" s="7">
        <f>(表格5[[#This Row],[Close]]-$B$2)/$B$2</f>
        <v>0.33592880978865391</v>
      </c>
      <c r="I566" s="7">
        <f>(表格5[[#This Row],[Capital]]-$G$2)/$G$2</f>
        <v>6.5465499999999149E-2</v>
      </c>
    </row>
    <row r="567" spans="1:9" x14ac:dyDescent="0.25">
      <c r="A567" s="6">
        <v>39511</v>
      </c>
      <c r="B567" s="1">
        <v>58</v>
      </c>
      <c r="C567" s="1">
        <f t="shared" si="8"/>
        <v>60.935000000000002</v>
      </c>
      <c r="D567" s="1" t="str">
        <f>IF(表格5[[#This Row],[Close]]&gt;表格5[[#This Row],[10-Day Average]],"Buy",IF(表格5[[#This Row],[Close]]&lt;表格5[[#This Row],[10-Day Average]],"Sell",""))</f>
        <v>Sell</v>
      </c>
      <c r="E567" s="5">
        <f>IF(表格5[[#This Row],[Suggestion]]="Buy",E566-FLOOR(E566/表格5[[#This Row],[Close]],1)*表格5[[#This Row],[Close]],IF(表格5[[#This Row],[Suggestion]]="Sell",E566+F566*表格5[[#This Row],[Close]],E566))</f>
        <v>106546.54999999992</v>
      </c>
      <c r="F567" s="1">
        <f>IF(表格5[[#This Row],[Suggestion]]="Buy",F566+FLOOR(E566/表格5[[#This Row],[Close]],1),IF(表格5[[#This Row],[Suggestion]]="Sell",0,F566))</f>
        <v>0</v>
      </c>
      <c r="G567" s="9">
        <f>表格5[[#This Row],[Cash]]+表格5[[#This Row],[Stock Held]]*表格5[[#This Row],[Close]]</f>
        <v>106546.54999999992</v>
      </c>
      <c r="H567" s="7">
        <f>(表格5[[#This Row],[Close]]-$B$2)/$B$2</f>
        <v>0.2903225806451612</v>
      </c>
      <c r="I567" s="7">
        <f>(表格5[[#This Row],[Capital]]-$G$2)/$G$2</f>
        <v>6.5465499999999149E-2</v>
      </c>
    </row>
    <row r="568" spans="1:9" x14ac:dyDescent="0.25">
      <c r="A568" s="6">
        <v>39512</v>
      </c>
      <c r="B568" s="1">
        <v>59</v>
      </c>
      <c r="C568" s="1">
        <f t="shared" si="8"/>
        <v>60.924999999999997</v>
      </c>
      <c r="D568" s="1" t="str">
        <f>IF(表格5[[#This Row],[Close]]&gt;表格5[[#This Row],[10-Day Average]],"Buy",IF(表格5[[#This Row],[Close]]&lt;表格5[[#This Row],[10-Day Average]],"Sell",""))</f>
        <v>Sell</v>
      </c>
      <c r="E568" s="5">
        <f>IF(表格5[[#This Row],[Suggestion]]="Buy",E567-FLOOR(E567/表格5[[#This Row],[Close]],1)*表格5[[#This Row],[Close]],IF(表格5[[#This Row],[Suggestion]]="Sell",E567+F567*表格5[[#This Row],[Close]],E567))</f>
        <v>106546.54999999992</v>
      </c>
      <c r="F568" s="1">
        <f>IF(表格5[[#This Row],[Suggestion]]="Buy",F567+FLOOR(E567/表格5[[#This Row],[Close]],1),IF(表格5[[#This Row],[Suggestion]]="Sell",0,F567))</f>
        <v>0</v>
      </c>
      <c r="G568" s="9">
        <f>表格5[[#This Row],[Cash]]+表格5[[#This Row],[Stock Held]]*表格5[[#This Row],[Close]]</f>
        <v>106546.54999999992</v>
      </c>
      <c r="H568" s="7">
        <f>(表格5[[#This Row],[Close]]-$B$2)/$B$2</f>
        <v>0.31256952169076746</v>
      </c>
      <c r="I568" s="7">
        <f>(表格5[[#This Row],[Capital]]-$G$2)/$G$2</f>
        <v>6.5465499999999149E-2</v>
      </c>
    </row>
    <row r="569" spans="1:9" x14ac:dyDescent="0.25">
      <c r="A569" s="6">
        <v>39513</v>
      </c>
      <c r="B569" s="1">
        <v>58.4</v>
      </c>
      <c r="C569" s="1">
        <f t="shared" si="8"/>
        <v>60.74499999999999</v>
      </c>
      <c r="D569" s="1" t="str">
        <f>IF(表格5[[#This Row],[Close]]&gt;表格5[[#This Row],[10-Day Average]],"Buy",IF(表格5[[#This Row],[Close]]&lt;表格5[[#This Row],[10-Day Average]],"Sell",""))</f>
        <v>Sell</v>
      </c>
      <c r="E569" s="5">
        <f>IF(表格5[[#This Row],[Suggestion]]="Buy",E568-FLOOR(E568/表格5[[#This Row],[Close]],1)*表格5[[#This Row],[Close]],IF(表格5[[#This Row],[Suggestion]]="Sell",E568+F568*表格5[[#This Row],[Close]],E568))</f>
        <v>106546.54999999992</v>
      </c>
      <c r="F569" s="1">
        <f>IF(表格5[[#This Row],[Suggestion]]="Buy",F568+FLOOR(E568/表格5[[#This Row],[Close]],1),IF(表格5[[#This Row],[Suggestion]]="Sell",0,F568))</f>
        <v>0</v>
      </c>
      <c r="G569" s="9">
        <f>表格5[[#This Row],[Cash]]+表格5[[#This Row],[Stock Held]]*表格5[[#This Row],[Close]]</f>
        <v>106546.54999999992</v>
      </c>
      <c r="H569" s="7">
        <f>(表格5[[#This Row],[Close]]-$B$2)/$B$2</f>
        <v>0.29922135706340369</v>
      </c>
      <c r="I569" s="7">
        <f>(表格5[[#This Row],[Capital]]-$G$2)/$G$2</f>
        <v>6.5465499999999149E-2</v>
      </c>
    </row>
    <row r="570" spans="1:9" x14ac:dyDescent="0.25">
      <c r="A570" s="6">
        <v>39514</v>
      </c>
      <c r="B570" s="1">
        <v>57.05</v>
      </c>
      <c r="C570" s="1">
        <f t="shared" si="8"/>
        <v>60.4</v>
      </c>
      <c r="D570" s="1" t="str">
        <f>IF(表格5[[#This Row],[Close]]&gt;表格5[[#This Row],[10-Day Average]],"Buy",IF(表格5[[#This Row],[Close]]&lt;表格5[[#This Row],[10-Day Average]],"Sell",""))</f>
        <v>Sell</v>
      </c>
      <c r="E570" s="5">
        <f>IF(表格5[[#This Row],[Suggestion]]="Buy",E569-FLOOR(E569/表格5[[#This Row],[Close]],1)*表格5[[#This Row],[Close]],IF(表格5[[#This Row],[Suggestion]]="Sell",E569+F569*表格5[[#This Row],[Close]],E569))</f>
        <v>106546.54999999992</v>
      </c>
      <c r="F570" s="1">
        <f>IF(表格5[[#This Row],[Suggestion]]="Buy",F569+FLOOR(E569/表格5[[#This Row],[Close]],1),IF(表格5[[#This Row],[Suggestion]]="Sell",0,F569))</f>
        <v>0</v>
      </c>
      <c r="G570" s="9">
        <f>表格5[[#This Row],[Cash]]+表格5[[#This Row],[Stock Held]]*表格5[[#This Row],[Close]]</f>
        <v>106546.54999999992</v>
      </c>
      <c r="H570" s="7">
        <f>(表格5[[#This Row],[Close]]-$B$2)/$B$2</f>
        <v>0.26918798665183524</v>
      </c>
      <c r="I570" s="7">
        <f>(表格5[[#This Row],[Capital]]-$G$2)/$G$2</f>
        <v>6.5465499999999149E-2</v>
      </c>
    </row>
    <row r="571" spans="1:9" x14ac:dyDescent="0.25">
      <c r="A571" s="6">
        <v>39517</v>
      </c>
      <c r="B571" s="1">
        <v>60.9</v>
      </c>
      <c r="C571" s="1">
        <f t="shared" si="8"/>
        <v>60.209999999999994</v>
      </c>
      <c r="D571" s="1" t="str">
        <f>IF(表格5[[#This Row],[Close]]&gt;表格5[[#This Row],[10-Day Average]],"Buy",IF(表格5[[#This Row],[Close]]&lt;表格5[[#This Row],[10-Day Average]],"Sell",""))</f>
        <v>Buy</v>
      </c>
      <c r="E571" s="5">
        <f>IF(表格5[[#This Row],[Suggestion]]="Buy",E570-FLOOR(E570/表格5[[#This Row],[Close]],1)*表格5[[#This Row],[Close]],IF(表格5[[#This Row],[Suggestion]]="Sell",E570+F570*表格5[[#This Row],[Close]],E570))</f>
        <v>32.44999999992433</v>
      </c>
      <c r="F571" s="1">
        <f>IF(表格5[[#This Row],[Suggestion]]="Buy",F570+FLOOR(E570/表格5[[#This Row],[Close]],1),IF(表格5[[#This Row],[Suggestion]]="Sell",0,F570))</f>
        <v>1749</v>
      </c>
      <c r="G571" s="9">
        <f>表格5[[#This Row],[Cash]]+表格5[[#This Row],[Stock Held]]*表格5[[#This Row],[Close]]</f>
        <v>106546.54999999992</v>
      </c>
      <c r="H571" s="7">
        <f>(表格5[[#This Row],[Close]]-$B$2)/$B$2</f>
        <v>0.35483870967741926</v>
      </c>
      <c r="I571" s="7">
        <f>(表格5[[#This Row],[Capital]]-$G$2)/$G$2</f>
        <v>6.5465499999999149E-2</v>
      </c>
    </row>
    <row r="572" spans="1:9" x14ac:dyDescent="0.25">
      <c r="A572" s="6">
        <v>39518</v>
      </c>
      <c r="B572" s="1">
        <v>62.8</v>
      </c>
      <c r="C572" s="1">
        <f t="shared" si="8"/>
        <v>60.15</v>
      </c>
      <c r="D572" s="1" t="str">
        <f>IF(表格5[[#This Row],[Close]]&gt;表格5[[#This Row],[10-Day Average]],"Buy",IF(表格5[[#This Row],[Close]]&lt;表格5[[#This Row],[10-Day Average]],"Sell",""))</f>
        <v>Buy</v>
      </c>
      <c r="E572" s="5">
        <f>IF(表格5[[#This Row],[Suggestion]]="Buy",E571-FLOOR(E571/表格5[[#This Row],[Close]],1)*表格5[[#This Row],[Close]],IF(表格5[[#This Row],[Suggestion]]="Sell",E571+F571*表格5[[#This Row],[Close]],E571))</f>
        <v>32.44999999992433</v>
      </c>
      <c r="F572" s="1">
        <f>IF(表格5[[#This Row],[Suggestion]]="Buy",F571+FLOOR(E571/表格5[[#This Row],[Close]],1),IF(表格5[[#This Row],[Suggestion]]="Sell",0,F571))</f>
        <v>1749</v>
      </c>
      <c r="G572" s="9">
        <f>表格5[[#This Row],[Cash]]+表格5[[#This Row],[Stock Held]]*表格5[[#This Row],[Close]]</f>
        <v>109869.64999999992</v>
      </c>
      <c r="H572" s="7">
        <f>(表格5[[#This Row],[Close]]-$B$2)/$B$2</f>
        <v>0.39710789766407106</v>
      </c>
      <c r="I572" s="7">
        <f>(表格5[[#This Row],[Capital]]-$G$2)/$G$2</f>
        <v>9.8696499999999215E-2</v>
      </c>
    </row>
    <row r="573" spans="1:9" x14ac:dyDescent="0.25">
      <c r="A573" s="6">
        <v>39519</v>
      </c>
      <c r="B573" s="1">
        <v>62.8</v>
      </c>
      <c r="C573" s="1">
        <f t="shared" si="8"/>
        <v>60.194999999999993</v>
      </c>
      <c r="D573" s="1" t="str">
        <f>IF(表格5[[#This Row],[Close]]&gt;表格5[[#This Row],[10-Day Average]],"Buy",IF(表格5[[#This Row],[Close]]&lt;表格5[[#This Row],[10-Day Average]],"Sell",""))</f>
        <v>Buy</v>
      </c>
      <c r="E573" s="5">
        <f>IF(表格5[[#This Row],[Suggestion]]="Buy",E572-FLOOR(E572/表格5[[#This Row],[Close]],1)*表格5[[#This Row],[Close]],IF(表格5[[#This Row],[Suggestion]]="Sell",E572+F572*表格5[[#This Row],[Close]],E572))</f>
        <v>32.44999999992433</v>
      </c>
      <c r="F573" s="1">
        <f>IF(表格5[[#This Row],[Suggestion]]="Buy",F572+FLOOR(E572/表格5[[#This Row],[Close]],1),IF(表格5[[#This Row],[Suggestion]]="Sell",0,F572))</f>
        <v>1749</v>
      </c>
      <c r="G573" s="9">
        <f>表格5[[#This Row],[Cash]]+表格5[[#This Row],[Stock Held]]*表格5[[#This Row],[Close]]</f>
        <v>109869.64999999992</v>
      </c>
      <c r="H573" s="7">
        <f>(表格5[[#This Row],[Close]]-$B$2)/$B$2</f>
        <v>0.39710789766407106</v>
      </c>
      <c r="I573" s="7">
        <f>(表格5[[#This Row],[Capital]]-$G$2)/$G$2</f>
        <v>9.8696499999999215E-2</v>
      </c>
    </row>
    <row r="574" spans="1:9" x14ac:dyDescent="0.25">
      <c r="A574" s="6">
        <v>39520</v>
      </c>
      <c r="B574" s="1">
        <v>63.2</v>
      </c>
      <c r="C574" s="1">
        <f t="shared" si="8"/>
        <v>60.370000000000005</v>
      </c>
      <c r="D574" s="1" t="str">
        <f>IF(表格5[[#This Row],[Close]]&gt;表格5[[#This Row],[10-Day Average]],"Buy",IF(表格5[[#This Row],[Close]]&lt;表格5[[#This Row],[10-Day Average]],"Sell",""))</f>
        <v>Buy</v>
      </c>
      <c r="E574" s="5">
        <f>IF(表格5[[#This Row],[Suggestion]]="Buy",E573-FLOOR(E573/表格5[[#This Row],[Close]],1)*表格5[[#This Row],[Close]],IF(表格5[[#This Row],[Suggestion]]="Sell",E573+F573*表格5[[#This Row],[Close]],E573))</f>
        <v>32.44999999992433</v>
      </c>
      <c r="F574" s="1">
        <f>IF(表格5[[#This Row],[Suggestion]]="Buy",F573+FLOOR(E573/表格5[[#This Row],[Close]],1),IF(表格5[[#This Row],[Suggestion]]="Sell",0,F573))</f>
        <v>1749</v>
      </c>
      <c r="G574" s="9">
        <f>表格5[[#This Row],[Cash]]+表格5[[#This Row],[Stock Held]]*表格5[[#This Row],[Close]]</f>
        <v>110569.24999999993</v>
      </c>
      <c r="H574" s="7">
        <f>(表格5[[#This Row],[Close]]-$B$2)/$B$2</f>
        <v>0.40600667408231367</v>
      </c>
      <c r="I574" s="7">
        <f>(表格5[[#This Row],[Capital]]-$G$2)/$G$2</f>
        <v>0.10569249999999927</v>
      </c>
    </row>
    <row r="575" spans="1:9" x14ac:dyDescent="0.25">
      <c r="A575" s="6">
        <v>39521</v>
      </c>
      <c r="B575" s="1">
        <v>64.599999999999994</v>
      </c>
      <c r="C575" s="1">
        <f t="shared" si="8"/>
        <v>60.680000000000007</v>
      </c>
      <c r="D575" s="1" t="str">
        <f>IF(表格5[[#This Row],[Close]]&gt;表格5[[#This Row],[10-Day Average]],"Buy",IF(表格5[[#This Row],[Close]]&lt;表格5[[#This Row],[10-Day Average]],"Sell",""))</f>
        <v>Buy</v>
      </c>
      <c r="E575" s="5">
        <f>IF(表格5[[#This Row],[Suggestion]]="Buy",E574-FLOOR(E574/表格5[[#This Row],[Close]],1)*表格5[[#This Row],[Close]],IF(表格5[[#This Row],[Suggestion]]="Sell",E574+F574*表格5[[#This Row],[Close]],E574))</f>
        <v>32.44999999992433</v>
      </c>
      <c r="F575" s="1">
        <f>IF(表格5[[#This Row],[Suggestion]]="Buy",F574+FLOOR(E574/表格5[[#This Row],[Close]],1),IF(表格5[[#This Row],[Suggestion]]="Sell",0,F574))</f>
        <v>1749</v>
      </c>
      <c r="G575" s="9">
        <f>表格5[[#This Row],[Cash]]+表格5[[#This Row],[Stock Held]]*表格5[[#This Row],[Close]]</f>
        <v>113017.84999999992</v>
      </c>
      <c r="H575" s="7">
        <f>(表格5[[#This Row],[Close]]-$B$2)/$B$2</f>
        <v>0.4371523915461622</v>
      </c>
      <c r="I575" s="7">
        <f>(表格5[[#This Row],[Capital]]-$G$2)/$G$2</f>
        <v>0.1301784999999992</v>
      </c>
    </row>
    <row r="576" spans="1:9" x14ac:dyDescent="0.25">
      <c r="A576" s="6">
        <v>39524</v>
      </c>
      <c r="B576" s="1">
        <v>65.45</v>
      </c>
      <c r="C576" s="1">
        <f t="shared" si="8"/>
        <v>61.220000000000006</v>
      </c>
      <c r="D576" s="1" t="str">
        <f>IF(表格5[[#This Row],[Close]]&gt;表格5[[#This Row],[10-Day Average]],"Buy",IF(表格5[[#This Row],[Close]]&lt;表格5[[#This Row],[10-Day Average]],"Sell",""))</f>
        <v>Buy</v>
      </c>
      <c r="E576" s="5">
        <f>IF(表格5[[#This Row],[Suggestion]]="Buy",E575-FLOOR(E575/表格5[[#This Row],[Close]],1)*表格5[[#This Row],[Close]],IF(表格5[[#This Row],[Suggestion]]="Sell",E575+F575*表格5[[#This Row],[Close]],E575))</f>
        <v>32.44999999992433</v>
      </c>
      <c r="F576" s="1">
        <f>IF(表格5[[#This Row],[Suggestion]]="Buy",F575+FLOOR(E575/表格5[[#This Row],[Close]],1),IF(表格5[[#This Row],[Suggestion]]="Sell",0,F575))</f>
        <v>1749</v>
      </c>
      <c r="G576" s="9">
        <f>表格5[[#This Row],[Cash]]+表格5[[#This Row],[Stock Held]]*表格5[[#This Row],[Close]]</f>
        <v>114504.49999999993</v>
      </c>
      <c r="H576" s="7">
        <f>(表格5[[#This Row],[Close]]-$B$2)/$B$2</f>
        <v>0.45606229143492766</v>
      </c>
      <c r="I576" s="7">
        <f>(表格5[[#This Row],[Capital]]-$G$2)/$G$2</f>
        <v>0.14504499999999929</v>
      </c>
    </row>
    <row r="577" spans="1:9" x14ac:dyDescent="0.25">
      <c r="A577" s="6">
        <v>39525</v>
      </c>
      <c r="B577" s="1">
        <v>65.5</v>
      </c>
      <c r="C577" s="1">
        <f t="shared" si="8"/>
        <v>61.970000000000006</v>
      </c>
      <c r="D577" s="1" t="str">
        <f>IF(表格5[[#This Row],[Close]]&gt;表格5[[#This Row],[10-Day Average]],"Buy",IF(表格5[[#This Row],[Close]]&lt;表格5[[#This Row],[10-Day Average]],"Sell",""))</f>
        <v>Buy</v>
      </c>
      <c r="E577" s="5">
        <f>IF(表格5[[#This Row],[Suggestion]]="Buy",E576-FLOOR(E576/表格5[[#This Row],[Close]],1)*表格5[[#This Row],[Close]],IF(表格5[[#This Row],[Suggestion]]="Sell",E576+F576*表格5[[#This Row],[Close]],E576))</f>
        <v>32.44999999992433</v>
      </c>
      <c r="F577" s="1">
        <f>IF(表格5[[#This Row],[Suggestion]]="Buy",F576+FLOOR(E576/表格5[[#This Row],[Close]],1),IF(表格5[[#This Row],[Suggestion]]="Sell",0,F576))</f>
        <v>1749</v>
      </c>
      <c r="G577" s="9">
        <f>表格5[[#This Row],[Cash]]+表格5[[#This Row],[Stock Held]]*表格5[[#This Row],[Close]]</f>
        <v>114591.94999999992</v>
      </c>
      <c r="H577" s="7">
        <f>(表格5[[#This Row],[Close]]-$B$2)/$B$2</f>
        <v>0.45717463848720791</v>
      </c>
      <c r="I577" s="7">
        <f>(表格5[[#This Row],[Capital]]-$G$2)/$G$2</f>
        <v>0.14591949999999923</v>
      </c>
    </row>
    <row r="578" spans="1:9" x14ac:dyDescent="0.25">
      <c r="A578" s="6">
        <v>39526</v>
      </c>
      <c r="B578" s="1">
        <v>63.85</v>
      </c>
      <c r="C578" s="1">
        <f t="shared" si="8"/>
        <v>62.455000000000005</v>
      </c>
      <c r="D578" s="1" t="str">
        <f>IF(表格5[[#This Row],[Close]]&gt;表格5[[#This Row],[10-Day Average]],"Buy",IF(表格5[[#This Row],[Close]]&lt;表格5[[#This Row],[10-Day Average]],"Sell",""))</f>
        <v>Buy</v>
      </c>
      <c r="E578" s="5">
        <f>IF(表格5[[#This Row],[Suggestion]]="Buy",E577-FLOOR(E577/表格5[[#This Row],[Close]],1)*表格5[[#This Row],[Close]],IF(表格5[[#This Row],[Suggestion]]="Sell",E577+F577*表格5[[#This Row],[Close]],E577))</f>
        <v>32.44999999992433</v>
      </c>
      <c r="F578" s="1">
        <f>IF(表格5[[#This Row],[Suggestion]]="Buy",F577+FLOOR(E577/表格5[[#This Row],[Close]],1),IF(表格5[[#This Row],[Suggestion]]="Sell",0,F577))</f>
        <v>1749</v>
      </c>
      <c r="G578" s="9">
        <f>表格5[[#This Row],[Cash]]+表格5[[#This Row],[Stock Held]]*表格5[[#This Row],[Close]]</f>
        <v>111706.09999999993</v>
      </c>
      <c r="H578" s="7">
        <f>(表格5[[#This Row],[Close]]-$B$2)/$B$2</f>
        <v>0.42046718576195768</v>
      </c>
      <c r="I578" s="7">
        <f>(表格5[[#This Row],[Capital]]-$G$2)/$G$2</f>
        <v>0.11706099999999933</v>
      </c>
    </row>
    <row r="579" spans="1:9" x14ac:dyDescent="0.25">
      <c r="A579" s="6">
        <v>39527</v>
      </c>
      <c r="B579" s="1">
        <v>63.35</v>
      </c>
      <c r="C579" s="1">
        <f t="shared" si="8"/>
        <v>62.95</v>
      </c>
      <c r="D579" s="1" t="str">
        <f>IF(表格5[[#This Row],[Close]]&gt;表格5[[#This Row],[10-Day Average]],"Buy",IF(表格5[[#This Row],[Close]]&lt;表格5[[#This Row],[10-Day Average]],"Sell",""))</f>
        <v>Buy</v>
      </c>
      <c r="E579" s="5">
        <f>IF(表格5[[#This Row],[Suggestion]]="Buy",E578-FLOOR(E578/表格5[[#This Row],[Close]],1)*表格5[[#This Row],[Close]],IF(表格5[[#This Row],[Suggestion]]="Sell",E578+F578*表格5[[#This Row],[Close]],E578))</f>
        <v>32.44999999992433</v>
      </c>
      <c r="F579" s="1">
        <f>IF(表格5[[#This Row],[Suggestion]]="Buy",F578+FLOOR(E578/表格5[[#This Row],[Close]],1),IF(表格5[[#This Row],[Suggestion]]="Sell",0,F578))</f>
        <v>1749</v>
      </c>
      <c r="G579" s="9">
        <f>表格5[[#This Row],[Cash]]+表格5[[#This Row],[Stock Held]]*表格5[[#This Row],[Close]]</f>
        <v>110831.59999999993</v>
      </c>
      <c r="H579" s="7">
        <f>(表格5[[#This Row],[Close]]-$B$2)/$B$2</f>
        <v>0.40934371523915458</v>
      </c>
      <c r="I579" s="7">
        <f>(表格5[[#This Row],[Capital]]-$G$2)/$G$2</f>
        <v>0.10831599999999933</v>
      </c>
    </row>
    <row r="580" spans="1:9" x14ac:dyDescent="0.25">
      <c r="A580" s="6">
        <v>39528</v>
      </c>
      <c r="B580" s="1">
        <v>63.35</v>
      </c>
      <c r="C580" s="1">
        <f t="shared" si="8"/>
        <v>63.58</v>
      </c>
      <c r="D580" s="1" t="str">
        <f>IF(表格5[[#This Row],[Close]]&gt;表格5[[#This Row],[10-Day Average]],"Buy",IF(表格5[[#This Row],[Close]]&lt;表格5[[#This Row],[10-Day Average]],"Sell",""))</f>
        <v>Sell</v>
      </c>
      <c r="E580" s="5">
        <f>IF(表格5[[#This Row],[Suggestion]]="Buy",E579-FLOOR(E579/表格5[[#This Row],[Close]],1)*表格5[[#This Row],[Close]],IF(表格5[[#This Row],[Suggestion]]="Sell",E579+F579*表格5[[#This Row],[Close]],E579))</f>
        <v>110831.59999999993</v>
      </c>
      <c r="F580" s="1">
        <f>IF(表格5[[#This Row],[Suggestion]]="Buy",F579+FLOOR(E579/表格5[[#This Row],[Close]],1),IF(表格5[[#This Row],[Suggestion]]="Sell",0,F579))</f>
        <v>0</v>
      </c>
      <c r="G580" s="9">
        <f>表格5[[#This Row],[Cash]]+表格5[[#This Row],[Stock Held]]*表格5[[#This Row],[Close]]</f>
        <v>110831.59999999993</v>
      </c>
      <c r="H580" s="7">
        <f>(表格5[[#This Row],[Close]]-$B$2)/$B$2</f>
        <v>0.40934371523915458</v>
      </c>
      <c r="I580" s="7">
        <f>(表格5[[#This Row],[Capital]]-$G$2)/$G$2</f>
        <v>0.10831599999999933</v>
      </c>
    </row>
    <row r="581" spans="1:9" x14ac:dyDescent="0.25">
      <c r="A581" s="6">
        <v>39531</v>
      </c>
      <c r="B581" s="1">
        <v>63.35</v>
      </c>
      <c r="C581" s="1">
        <f t="shared" si="8"/>
        <v>63.82500000000001</v>
      </c>
      <c r="D581" s="1" t="str">
        <f>IF(表格5[[#This Row],[Close]]&gt;表格5[[#This Row],[10-Day Average]],"Buy",IF(表格5[[#This Row],[Close]]&lt;表格5[[#This Row],[10-Day Average]],"Sell",""))</f>
        <v>Sell</v>
      </c>
      <c r="E581" s="5">
        <f>IF(表格5[[#This Row],[Suggestion]]="Buy",E580-FLOOR(E580/表格5[[#This Row],[Close]],1)*表格5[[#This Row],[Close]],IF(表格5[[#This Row],[Suggestion]]="Sell",E580+F580*表格5[[#This Row],[Close]],E580))</f>
        <v>110831.59999999993</v>
      </c>
      <c r="F581" s="1">
        <f>IF(表格5[[#This Row],[Suggestion]]="Buy",F580+FLOOR(E580/表格5[[#This Row],[Close]],1),IF(表格5[[#This Row],[Suggestion]]="Sell",0,F580))</f>
        <v>0</v>
      </c>
      <c r="G581" s="9">
        <f>表格5[[#This Row],[Cash]]+表格5[[#This Row],[Stock Held]]*表格5[[#This Row],[Close]]</f>
        <v>110831.59999999993</v>
      </c>
      <c r="H581" s="7">
        <f>(表格5[[#This Row],[Close]]-$B$2)/$B$2</f>
        <v>0.40934371523915458</v>
      </c>
      <c r="I581" s="7">
        <f>(表格5[[#This Row],[Capital]]-$G$2)/$G$2</f>
        <v>0.10831599999999933</v>
      </c>
    </row>
    <row r="582" spans="1:9" x14ac:dyDescent="0.25">
      <c r="A582" s="6">
        <v>39532</v>
      </c>
      <c r="B582" s="1">
        <v>64.3</v>
      </c>
      <c r="C582" s="1">
        <f t="shared" si="8"/>
        <v>63.975000000000001</v>
      </c>
      <c r="D582" s="1" t="str">
        <f>IF(表格5[[#This Row],[Close]]&gt;表格5[[#This Row],[10-Day Average]],"Buy",IF(表格5[[#This Row],[Close]]&lt;表格5[[#This Row],[10-Day Average]],"Sell",""))</f>
        <v>Buy</v>
      </c>
      <c r="E582" s="5">
        <f>IF(表格5[[#This Row],[Suggestion]]="Buy",E581-FLOOR(E581/表格5[[#This Row],[Close]],1)*表格5[[#This Row],[Close]],IF(表格5[[#This Row],[Suggestion]]="Sell",E581+F581*表格5[[#This Row],[Close]],E581))</f>
        <v>42.699999999938882</v>
      </c>
      <c r="F582" s="1">
        <f>IF(表格5[[#This Row],[Suggestion]]="Buy",F581+FLOOR(E581/表格5[[#This Row],[Close]],1),IF(表格5[[#This Row],[Suggestion]]="Sell",0,F581))</f>
        <v>1723</v>
      </c>
      <c r="G582" s="9">
        <f>表格5[[#This Row],[Cash]]+表格5[[#This Row],[Stock Held]]*表格5[[#This Row],[Close]]</f>
        <v>110831.59999999993</v>
      </c>
      <c r="H582" s="7">
        <f>(表格5[[#This Row],[Close]]-$B$2)/$B$2</f>
        <v>0.43047830923248037</v>
      </c>
      <c r="I582" s="7">
        <f>(表格5[[#This Row],[Capital]]-$G$2)/$G$2</f>
        <v>0.10831599999999933</v>
      </c>
    </row>
    <row r="583" spans="1:9" x14ac:dyDescent="0.25">
      <c r="A583" s="6">
        <v>39533</v>
      </c>
      <c r="B583" s="1">
        <v>64.95</v>
      </c>
      <c r="C583" s="1">
        <f t="shared" si="8"/>
        <v>64.190000000000012</v>
      </c>
      <c r="D583" s="1" t="str">
        <f>IF(表格5[[#This Row],[Close]]&gt;表格5[[#This Row],[10-Day Average]],"Buy",IF(表格5[[#This Row],[Close]]&lt;表格5[[#This Row],[10-Day Average]],"Sell",""))</f>
        <v>Buy</v>
      </c>
      <c r="E583" s="5">
        <f>IF(表格5[[#This Row],[Suggestion]]="Buy",E582-FLOOR(E582/表格5[[#This Row],[Close]],1)*表格5[[#This Row],[Close]],IF(表格5[[#This Row],[Suggestion]]="Sell",E582+F582*表格5[[#This Row],[Close]],E582))</f>
        <v>42.699999999938882</v>
      </c>
      <c r="F583" s="1">
        <f>IF(表格5[[#This Row],[Suggestion]]="Buy",F582+FLOOR(E582/表格5[[#This Row],[Close]],1),IF(表格5[[#This Row],[Suggestion]]="Sell",0,F582))</f>
        <v>1723</v>
      </c>
      <c r="G583" s="9">
        <f>表格5[[#This Row],[Cash]]+表格5[[#This Row],[Stock Held]]*表格5[[#This Row],[Close]]</f>
        <v>111951.54999999994</v>
      </c>
      <c r="H583" s="7">
        <f>(表格5[[#This Row],[Close]]-$B$2)/$B$2</f>
        <v>0.44493882091212456</v>
      </c>
      <c r="I583" s="7">
        <f>(表格5[[#This Row],[Capital]]-$G$2)/$G$2</f>
        <v>0.11951549999999944</v>
      </c>
    </row>
    <row r="584" spans="1:9" x14ac:dyDescent="0.25">
      <c r="A584" s="6">
        <v>39534</v>
      </c>
      <c r="B584" s="1">
        <v>64.45</v>
      </c>
      <c r="C584" s="1">
        <f t="shared" si="8"/>
        <v>64.315000000000026</v>
      </c>
      <c r="D584" s="1" t="str">
        <f>IF(表格5[[#This Row],[Close]]&gt;表格5[[#This Row],[10-Day Average]],"Buy",IF(表格5[[#This Row],[Close]]&lt;表格5[[#This Row],[10-Day Average]],"Sell",""))</f>
        <v>Buy</v>
      </c>
      <c r="E584" s="5">
        <f>IF(表格5[[#This Row],[Suggestion]]="Buy",E583-FLOOR(E583/表格5[[#This Row],[Close]],1)*表格5[[#This Row],[Close]],IF(表格5[[#This Row],[Suggestion]]="Sell",E583+F583*表格5[[#This Row],[Close]],E583))</f>
        <v>42.699999999938882</v>
      </c>
      <c r="F584" s="1">
        <f>IF(表格5[[#This Row],[Suggestion]]="Buy",F583+FLOOR(E583/表格5[[#This Row],[Close]],1),IF(表格5[[#This Row],[Suggestion]]="Sell",0,F583))</f>
        <v>1723</v>
      </c>
      <c r="G584" s="9">
        <f>表格5[[#This Row],[Cash]]+表格5[[#This Row],[Stock Held]]*表格5[[#This Row],[Close]]</f>
        <v>111090.04999999994</v>
      </c>
      <c r="H584" s="7">
        <f>(表格5[[#This Row],[Close]]-$B$2)/$B$2</f>
        <v>0.43381535038932145</v>
      </c>
      <c r="I584" s="7">
        <f>(表格5[[#This Row],[Capital]]-$G$2)/$G$2</f>
        <v>0.11090049999999944</v>
      </c>
    </row>
    <row r="585" spans="1:9" x14ac:dyDescent="0.25">
      <c r="A585" s="6">
        <v>39535</v>
      </c>
      <c r="B585" s="1">
        <v>64.349999999999994</v>
      </c>
      <c r="C585" s="1">
        <f t="shared" si="8"/>
        <v>64.290000000000006</v>
      </c>
      <c r="D585" s="1" t="str">
        <f>IF(表格5[[#This Row],[Close]]&gt;表格5[[#This Row],[10-Day Average]],"Buy",IF(表格5[[#This Row],[Close]]&lt;表格5[[#This Row],[10-Day Average]],"Sell",""))</f>
        <v>Buy</v>
      </c>
      <c r="E585" s="5">
        <f>IF(表格5[[#This Row],[Suggestion]]="Buy",E584-FLOOR(E584/表格5[[#This Row],[Close]],1)*表格5[[#This Row],[Close]],IF(表格5[[#This Row],[Suggestion]]="Sell",E584+F584*表格5[[#This Row],[Close]],E584))</f>
        <v>42.699999999938882</v>
      </c>
      <c r="F585" s="1">
        <f>IF(表格5[[#This Row],[Suggestion]]="Buy",F584+FLOOR(E584/表格5[[#This Row],[Close]],1),IF(表格5[[#This Row],[Suggestion]]="Sell",0,F584))</f>
        <v>1723</v>
      </c>
      <c r="G585" s="9">
        <f>表格5[[#This Row],[Cash]]+表格5[[#This Row],[Stock Held]]*表格5[[#This Row],[Close]]</f>
        <v>110917.74999999993</v>
      </c>
      <c r="H585" s="7">
        <f>(表格5[[#This Row],[Close]]-$B$2)/$B$2</f>
        <v>0.43159065628476062</v>
      </c>
      <c r="I585" s="7">
        <f>(表格5[[#This Row],[Capital]]-$G$2)/$G$2</f>
        <v>0.10917749999999928</v>
      </c>
    </row>
    <row r="586" spans="1:9" x14ac:dyDescent="0.25">
      <c r="A586" s="6">
        <v>39538</v>
      </c>
      <c r="B586" s="1">
        <v>64.05</v>
      </c>
      <c r="C586" s="1">
        <f t="shared" si="8"/>
        <v>64.150000000000006</v>
      </c>
      <c r="D586" s="1" t="str">
        <f>IF(表格5[[#This Row],[Close]]&gt;表格5[[#This Row],[10-Day Average]],"Buy",IF(表格5[[#This Row],[Close]]&lt;表格5[[#This Row],[10-Day Average]],"Sell",""))</f>
        <v>Sell</v>
      </c>
      <c r="E586" s="5">
        <f>IF(表格5[[#This Row],[Suggestion]]="Buy",E585-FLOOR(E585/表格5[[#This Row],[Close]],1)*表格5[[#This Row],[Close]],IF(表格5[[#This Row],[Suggestion]]="Sell",E585+F585*表格5[[#This Row],[Close]],E585))</f>
        <v>110400.84999999993</v>
      </c>
      <c r="F586" s="1">
        <f>IF(表格5[[#This Row],[Suggestion]]="Buy",F585+FLOOR(E585/表格5[[#This Row],[Close]],1),IF(表格5[[#This Row],[Suggestion]]="Sell",0,F585))</f>
        <v>0</v>
      </c>
      <c r="G586" s="9">
        <f>表格5[[#This Row],[Cash]]+表格5[[#This Row],[Stock Held]]*表格5[[#This Row],[Close]]</f>
        <v>110400.84999999993</v>
      </c>
      <c r="H586" s="7">
        <f>(表格5[[#This Row],[Close]]-$B$2)/$B$2</f>
        <v>0.42491657397107885</v>
      </c>
      <c r="I586" s="7">
        <f>(表格5[[#This Row],[Capital]]-$G$2)/$G$2</f>
        <v>0.10400849999999932</v>
      </c>
    </row>
    <row r="587" spans="1:9" x14ac:dyDescent="0.25">
      <c r="A587" s="6">
        <v>39539</v>
      </c>
      <c r="B587" s="1">
        <v>63.2</v>
      </c>
      <c r="C587" s="1">
        <f t="shared" si="8"/>
        <v>63.919999999999995</v>
      </c>
      <c r="D587" s="1" t="str">
        <f>IF(表格5[[#This Row],[Close]]&gt;表格5[[#This Row],[10-Day Average]],"Buy",IF(表格5[[#This Row],[Close]]&lt;表格5[[#This Row],[10-Day Average]],"Sell",""))</f>
        <v>Sell</v>
      </c>
      <c r="E587" s="5">
        <f>IF(表格5[[#This Row],[Suggestion]]="Buy",E586-FLOOR(E586/表格5[[#This Row],[Close]],1)*表格5[[#This Row],[Close]],IF(表格5[[#This Row],[Suggestion]]="Sell",E586+F586*表格5[[#This Row],[Close]],E586))</f>
        <v>110400.84999999993</v>
      </c>
      <c r="F587" s="1">
        <f>IF(表格5[[#This Row],[Suggestion]]="Buy",F586+FLOOR(E586/表格5[[#This Row],[Close]],1),IF(表格5[[#This Row],[Suggestion]]="Sell",0,F586))</f>
        <v>0</v>
      </c>
      <c r="G587" s="9">
        <f>表格5[[#This Row],[Cash]]+表格5[[#This Row],[Stock Held]]*表格5[[#This Row],[Close]]</f>
        <v>110400.84999999993</v>
      </c>
      <c r="H587" s="7">
        <f>(表格5[[#This Row],[Close]]-$B$2)/$B$2</f>
        <v>0.40600667408231367</v>
      </c>
      <c r="I587" s="7">
        <f>(表格5[[#This Row],[Capital]]-$G$2)/$G$2</f>
        <v>0.10400849999999932</v>
      </c>
    </row>
    <row r="588" spans="1:9" x14ac:dyDescent="0.25">
      <c r="A588" s="6">
        <v>39540</v>
      </c>
      <c r="B588" s="1">
        <v>62.25</v>
      </c>
      <c r="C588" s="1">
        <f t="shared" ref="C588:C651" si="9">AVERAGE(B579:B588)</f>
        <v>63.760000000000005</v>
      </c>
      <c r="D588" s="1" t="str">
        <f>IF(表格5[[#This Row],[Close]]&gt;表格5[[#This Row],[10-Day Average]],"Buy",IF(表格5[[#This Row],[Close]]&lt;表格5[[#This Row],[10-Day Average]],"Sell",""))</f>
        <v>Sell</v>
      </c>
      <c r="E588" s="5">
        <f>IF(表格5[[#This Row],[Suggestion]]="Buy",E587-FLOOR(E587/表格5[[#This Row],[Close]],1)*表格5[[#This Row],[Close]],IF(表格5[[#This Row],[Suggestion]]="Sell",E587+F587*表格5[[#This Row],[Close]],E587))</f>
        <v>110400.84999999993</v>
      </c>
      <c r="F588" s="1">
        <f>IF(表格5[[#This Row],[Suggestion]]="Buy",F587+FLOOR(E587/表格5[[#This Row],[Close]],1),IF(表格5[[#This Row],[Suggestion]]="Sell",0,F587))</f>
        <v>0</v>
      </c>
      <c r="G588" s="9">
        <f>表格5[[#This Row],[Cash]]+表格5[[#This Row],[Stock Held]]*表格5[[#This Row],[Close]]</f>
        <v>110400.84999999993</v>
      </c>
      <c r="H588" s="7">
        <f>(表格5[[#This Row],[Close]]-$B$2)/$B$2</f>
        <v>0.38487208008898766</v>
      </c>
      <c r="I588" s="7">
        <f>(表格5[[#This Row],[Capital]]-$G$2)/$G$2</f>
        <v>0.10400849999999932</v>
      </c>
    </row>
    <row r="589" spans="1:9" x14ac:dyDescent="0.25">
      <c r="A589" s="6">
        <v>39541</v>
      </c>
      <c r="B589" s="1">
        <v>62</v>
      </c>
      <c r="C589" s="1">
        <f t="shared" si="9"/>
        <v>63.625</v>
      </c>
      <c r="D589" s="1" t="str">
        <f>IF(表格5[[#This Row],[Close]]&gt;表格5[[#This Row],[10-Day Average]],"Buy",IF(表格5[[#This Row],[Close]]&lt;表格5[[#This Row],[10-Day Average]],"Sell",""))</f>
        <v>Sell</v>
      </c>
      <c r="E589" s="5">
        <f>IF(表格5[[#This Row],[Suggestion]]="Buy",E588-FLOOR(E588/表格5[[#This Row],[Close]],1)*表格5[[#This Row],[Close]],IF(表格5[[#This Row],[Suggestion]]="Sell",E588+F588*表格5[[#This Row],[Close]],E588))</f>
        <v>110400.84999999993</v>
      </c>
      <c r="F589" s="1">
        <f>IF(表格5[[#This Row],[Suggestion]]="Buy",F588+FLOOR(E588/表格5[[#This Row],[Close]],1),IF(表格5[[#This Row],[Suggestion]]="Sell",0,F588))</f>
        <v>0</v>
      </c>
      <c r="G589" s="9">
        <f>表格5[[#This Row],[Cash]]+表格5[[#This Row],[Stock Held]]*表格5[[#This Row],[Close]]</f>
        <v>110400.84999999993</v>
      </c>
      <c r="H589" s="7">
        <f>(表格5[[#This Row],[Close]]-$B$2)/$B$2</f>
        <v>0.37931034482758613</v>
      </c>
      <c r="I589" s="7">
        <f>(表格5[[#This Row],[Capital]]-$G$2)/$G$2</f>
        <v>0.10400849999999932</v>
      </c>
    </row>
    <row r="590" spans="1:9" x14ac:dyDescent="0.25">
      <c r="A590" s="6">
        <v>39542</v>
      </c>
      <c r="B590" s="1">
        <v>62</v>
      </c>
      <c r="C590" s="1">
        <f t="shared" si="9"/>
        <v>63.489999999999995</v>
      </c>
      <c r="D590" s="1" t="str">
        <f>IF(表格5[[#This Row],[Close]]&gt;表格5[[#This Row],[10-Day Average]],"Buy",IF(表格5[[#This Row],[Close]]&lt;表格5[[#This Row],[10-Day Average]],"Sell",""))</f>
        <v>Sell</v>
      </c>
      <c r="E590" s="5">
        <f>IF(表格5[[#This Row],[Suggestion]]="Buy",E589-FLOOR(E589/表格5[[#This Row],[Close]],1)*表格5[[#This Row],[Close]],IF(表格5[[#This Row],[Suggestion]]="Sell",E589+F589*表格5[[#This Row],[Close]],E589))</f>
        <v>110400.84999999993</v>
      </c>
      <c r="F590" s="1">
        <f>IF(表格5[[#This Row],[Suggestion]]="Buy",F589+FLOOR(E589/表格5[[#This Row],[Close]],1),IF(表格5[[#This Row],[Suggestion]]="Sell",0,F589))</f>
        <v>0</v>
      </c>
      <c r="G590" s="9">
        <f>表格5[[#This Row],[Cash]]+表格5[[#This Row],[Stock Held]]*表格5[[#This Row],[Close]]</f>
        <v>110400.84999999993</v>
      </c>
      <c r="H590" s="7">
        <f>(表格5[[#This Row],[Close]]-$B$2)/$B$2</f>
        <v>0.37931034482758613</v>
      </c>
      <c r="I590" s="7">
        <f>(表格5[[#This Row],[Capital]]-$G$2)/$G$2</f>
        <v>0.10400849999999932</v>
      </c>
    </row>
    <row r="591" spans="1:9" x14ac:dyDescent="0.25">
      <c r="A591" s="6">
        <v>39545</v>
      </c>
      <c r="B591" s="1">
        <v>61.1</v>
      </c>
      <c r="C591" s="1">
        <f t="shared" si="9"/>
        <v>63.265000000000001</v>
      </c>
      <c r="D591" s="1" t="str">
        <f>IF(表格5[[#This Row],[Close]]&gt;表格5[[#This Row],[10-Day Average]],"Buy",IF(表格5[[#This Row],[Close]]&lt;表格5[[#This Row],[10-Day Average]],"Sell",""))</f>
        <v>Sell</v>
      </c>
      <c r="E591" s="5">
        <f>IF(表格5[[#This Row],[Suggestion]]="Buy",E590-FLOOR(E590/表格5[[#This Row],[Close]],1)*表格5[[#This Row],[Close]],IF(表格5[[#This Row],[Suggestion]]="Sell",E590+F590*表格5[[#This Row],[Close]],E590))</f>
        <v>110400.84999999993</v>
      </c>
      <c r="F591" s="1">
        <f>IF(表格5[[#This Row],[Suggestion]]="Buy",F590+FLOOR(E590/表格5[[#This Row],[Close]],1),IF(表格5[[#This Row],[Suggestion]]="Sell",0,F590))</f>
        <v>0</v>
      </c>
      <c r="G591" s="9">
        <f>表格5[[#This Row],[Cash]]+表格5[[#This Row],[Stock Held]]*表格5[[#This Row],[Close]]</f>
        <v>110400.84999999993</v>
      </c>
      <c r="H591" s="7">
        <f>(表格5[[#This Row],[Close]]-$B$2)/$B$2</f>
        <v>0.35928809788654054</v>
      </c>
      <c r="I591" s="7">
        <f>(表格5[[#This Row],[Capital]]-$G$2)/$G$2</f>
        <v>0.10400849999999932</v>
      </c>
    </row>
    <row r="592" spans="1:9" x14ac:dyDescent="0.25">
      <c r="A592" s="6">
        <v>39546</v>
      </c>
      <c r="B592" s="1">
        <v>61.65</v>
      </c>
      <c r="C592" s="1">
        <f t="shared" si="9"/>
        <v>63</v>
      </c>
      <c r="D592" s="1" t="str">
        <f>IF(表格5[[#This Row],[Close]]&gt;表格5[[#This Row],[10-Day Average]],"Buy",IF(表格5[[#This Row],[Close]]&lt;表格5[[#This Row],[10-Day Average]],"Sell",""))</f>
        <v>Sell</v>
      </c>
      <c r="E592" s="5">
        <f>IF(表格5[[#This Row],[Suggestion]]="Buy",E591-FLOOR(E591/表格5[[#This Row],[Close]],1)*表格5[[#This Row],[Close]],IF(表格5[[#This Row],[Suggestion]]="Sell",E591+F591*表格5[[#This Row],[Close]],E591))</f>
        <v>110400.84999999993</v>
      </c>
      <c r="F592" s="1">
        <f>IF(表格5[[#This Row],[Suggestion]]="Buy",F591+FLOOR(E591/表格5[[#This Row],[Close]],1),IF(表格5[[#This Row],[Suggestion]]="Sell",0,F591))</f>
        <v>0</v>
      </c>
      <c r="G592" s="9">
        <f>表格5[[#This Row],[Cash]]+表格5[[#This Row],[Stock Held]]*表格5[[#This Row],[Close]]</f>
        <v>110400.84999999993</v>
      </c>
      <c r="H592" s="7">
        <f>(表格5[[#This Row],[Close]]-$B$2)/$B$2</f>
        <v>0.37152391546162389</v>
      </c>
      <c r="I592" s="7">
        <f>(表格5[[#This Row],[Capital]]-$G$2)/$G$2</f>
        <v>0.10400849999999932</v>
      </c>
    </row>
    <row r="593" spans="1:9" x14ac:dyDescent="0.25">
      <c r="A593" s="6">
        <v>39547</v>
      </c>
      <c r="B593" s="1">
        <v>62.5</v>
      </c>
      <c r="C593" s="1">
        <f t="shared" si="9"/>
        <v>62.75500000000001</v>
      </c>
      <c r="D593" s="1" t="str">
        <f>IF(表格5[[#This Row],[Close]]&gt;表格5[[#This Row],[10-Day Average]],"Buy",IF(表格5[[#This Row],[Close]]&lt;表格5[[#This Row],[10-Day Average]],"Sell",""))</f>
        <v>Sell</v>
      </c>
      <c r="E593" s="5">
        <f>IF(表格5[[#This Row],[Suggestion]]="Buy",E592-FLOOR(E592/表格5[[#This Row],[Close]],1)*表格5[[#This Row],[Close]],IF(表格5[[#This Row],[Suggestion]]="Sell",E592+F592*表格5[[#This Row],[Close]],E592))</f>
        <v>110400.84999999993</v>
      </c>
      <c r="F593" s="1">
        <f>IF(表格5[[#This Row],[Suggestion]]="Buy",F592+FLOOR(E592/表格5[[#This Row],[Close]],1),IF(表格5[[#This Row],[Suggestion]]="Sell",0,F592))</f>
        <v>0</v>
      </c>
      <c r="G593" s="9">
        <f>表格5[[#This Row],[Cash]]+表格5[[#This Row],[Stock Held]]*表格5[[#This Row],[Close]]</f>
        <v>110400.84999999993</v>
      </c>
      <c r="H593" s="7">
        <f>(表格5[[#This Row],[Close]]-$B$2)/$B$2</f>
        <v>0.39043381535038924</v>
      </c>
      <c r="I593" s="7">
        <f>(表格5[[#This Row],[Capital]]-$G$2)/$G$2</f>
        <v>0.10400849999999932</v>
      </c>
    </row>
    <row r="594" spans="1:9" x14ac:dyDescent="0.25">
      <c r="A594" s="6">
        <v>39548</v>
      </c>
      <c r="B594" s="1">
        <v>62.55</v>
      </c>
      <c r="C594" s="1">
        <f t="shared" si="9"/>
        <v>62.564999999999984</v>
      </c>
      <c r="D594" s="1" t="str">
        <f>IF(表格5[[#This Row],[Close]]&gt;表格5[[#This Row],[10-Day Average]],"Buy",IF(表格5[[#This Row],[Close]]&lt;表格5[[#This Row],[10-Day Average]],"Sell",""))</f>
        <v>Sell</v>
      </c>
      <c r="E594" s="5">
        <f>IF(表格5[[#This Row],[Suggestion]]="Buy",E593-FLOOR(E593/表格5[[#This Row],[Close]],1)*表格5[[#This Row],[Close]],IF(表格5[[#This Row],[Suggestion]]="Sell",E593+F593*表格5[[#This Row],[Close]],E593))</f>
        <v>110400.84999999993</v>
      </c>
      <c r="F594" s="1">
        <f>IF(表格5[[#This Row],[Suggestion]]="Buy",F593+FLOOR(E593/表格5[[#This Row],[Close]],1),IF(表格5[[#This Row],[Suggestion]]="Sell",0,F593))</f>
        <v>0</v>
      </c>
      <c r="G594" s="9">
        <f>表格5[[#This Row],[Cash]]+表格5[[#This Row],[Stock Held]]*表格5[[#This Row],[Close]]</f>
        <v>110400.84999999993</v>
      </c>
      <c r="H594" s="7">
        <f>(表格5[[#This Row],[Close]]-$B$2)/$B$2</f>
        <v>0.39154616240266948</v>
      </c>
      <c r="I594" s="7">
        <f>(表格5[[#This Row],[Capital]]-$G$2)/$G$2</f>
        <v>0.10400849999999932</v>
      </c>
    </row>
    <row r="595" spans="1:9" x14ac:dyDescent="0.25">
      <c r="A595" s="6">
        <v>39549</v>
      </c>
      <c r="B595" s="1">
        <v>63.7</v>
      </c>
      <c r="C595" s="1">
        <f t="shared" si="9"/>
        <v>62.5</v>
      </c>
      <c r="D595" s="1" t="str">
        <f>IF(表格5[[#This Row],[Close]]&gt;表格5[[#This Row],[10-Day Average]],"Buy",IF(表格5[[#This Row],[Close]]&lt;表格5[[#This Row],[10-Day Average]],"Sell",""))</f>
        <v>Buy</v>
      </c>
      <c r="E595" s="5">
        <f>IF(表格5[[#This Row],[Suggestion]]="Buy",E594-FLOOR(E594/表格5[[#This Row],[Close]],1)*表格5[[#This Row],[Close]],IF(表格5[[#This Row],[Suggestion]]="Sell",E594+F594*表格5[[#This Row],[Close]],E594))</f>
        <v>8.7499999999272404</v>
      </c>
      <c r="F595" s="1">
        <f>IF(表格5[[#This Row],[Suggestion]]="Buy",F594+FLOOR(E594/表格5[[#This Row],[Close]],1),IF(表格5[[#This Row],[Suggestion]]="Sell",0,F594))</f>
        <v>1733</v>
      </c>
      <c r="G595" s="9">
        <f>表格5[[#This Row],[Cash]]+表格5[[#This Row],[Stock Held]]*表格5[[#This Row],[Close]]</f>
        <v>110400.84999999993</v>
      </c>
      <c r="H595" s="7">
        <f>(表格5[[#This Row],[Close]]-$B$2)/$B$2</f>
        <v>0.41713014460511677</v>
      </c>
      <c r="I595" s="7">
        <f>(表格5[[#This Row],[Capital]]-$G$2)/$G$2</f>
        <v>0.10400849999999932</v>
      </c>
    </row>
    <row r="596" spans="1:9" x14ac:dyDescent="0.25">
      <c r="A596" s="6">
        <v>39552</v>
      </c>
      <c r="B596" s="1">
        <v>63.35</v>
      </c>
      <c r="C596" s="1">
        <f t="shared" si="9"/>
        <v>62.430000000000007</v>
      </c>
      <c r="D596" s="1" t="str">
        <f>IF(表格5[[#This Row],[Close]]&gt;表格5[[#This Row],[10-Day Average]],"Buy",IF(表格5[[#This Row],[Close]]&lt;表格5[[#This Row],[10-Day Average]],"Sell",""))</f>
        <v>Buy</v>
      </c>
      <c r="E596" s="5">
        <f>IF(表格5[[#This Row],[Suggestion]]="Buy",E595-FLOOR(E595/表格5[[#This Row],[Close]],1)*表格5[[#This Row],[Close]],IF(表格5[[#This Row],[Suggestion]]="Sell",E595+F595*表格5[[#This Row],[Close]],E595))</f>
        <v>8.7499999999272404</v>
      </c>
      <c r="F596" s="1">
        <f>IF(表格5[[#This Row],[Suggestion]]="Buy",F595+FLOOR(E595/表格5[[#This Row],[Close]],1),IF(表格5[[#This Row],[Suggestion]]="Sell",0,F595))</f>
        <v>1733</v>
      </c>
      <c r="G596" s="9">
        <f>表格5[[#This Row],[Cash]]+表格5[[#This Row],[Stock Held]]*表格5[[#This Row],[Close]]</f>
        <v>109794.29999999993</v>
      </c>
      <c r="H596" s="7">
        <f>(表格5[[#This Row],[Close]]-$B$2)/$B$2</f>
        <v>0.40934371523915458</v>
      </c>
      <c r="I596" s="7">
        <f>(表格5[[#This Row],[Capital]]-$G$2)/$G$2</f>
        <v>9.7942999999999308E-2</v>
      </c>
    </row>
    <row r="597" spans="1:9" x14ac:dyDescent="0.25">
      <c r="A597" s="6">
        <v>39553</v>
      </c>
      <c r="B597" s="1">
        <v>64.8</v>
      </c>
      <c r="C597" s="1">
        <f t="shared" si="9"/>
        <v>62.589999999999996</v>
      </c>
      <c r="D597" s="1" t="str">
        <f>IF(表格5[[#This Row],[Close]]&gt;表格5[[#This Row],[10-Day Average]],"Buy",IF(表格5[[#This Row],[Close]]&lt;表格5[[#This Row],[10-Day Average]],"Sell",""))</f>
        <v>Buy</v>
      </c>
      <c r="E597" s="5">
        <f>IF(表格5[[#This Row],[Suggestion]]="Buy",E596-FLOOR(E596/表格5[[#This Row],[Close]],1)*表格5[[#This Row],[Close]],IF(表格5[[#This Row],[Suggestion]]="Sell",E596+F596*表格5[[#This Row],[Close]],E596))</f>
        <v>8.7499999999272404</v>
      </c>
      <c r="F597" s="1">
        <f>IF(表格5[[#This Row],[Suggestion]]="Buy",F596+FLOOR(E596/表格5[[#This Row],[Close]],1),IF(表格5[[#This Row],[Suggestion]]="Sell",0,F596))</f>
        <v>1733</v>
      </c>
      <c r="G597" s="9">
        <f>表格5[[#This Row],[Cash]]+表格5[[#This Row],[Stock Held]]*表格5[[#This Row],[Close]]</f>
        <v>112307.14999999992</v>
      </c>
      <c r="H597" s="7">
        <f>(表格5[[#This Row],[Close]]-$B$2)/$B$2</f>
        <v>0.44160177975528347</v>
      </c>
      <c r="I597" s="7">
        <f>(表格5[[#This Row],[Capital]]-$G$2)/$G$2</f>
        <v>0.12307149999999921</v>
      </c>
    </row>
    <row r="598" spans="1:9" x14ac:dyDescent="0.25">
      <c r="A598" s="6">
        <v>39554</v>
      </c>
      <c r="B598" s="1">
        <v>64.599999999999994</v>
      </c>
      <c r="C598" s="1">
        <f t="shared" si="9"/>
        <v>62.825000000000003</v>
      </c>
      <c r="D598" s="1" t="str">
        <f>IF(表格5[[#This Row],[Close]]&gt;表格5[[#This Row],[10-Day Average]],"Buy",IF(表格5[[#This Row],[Close]]&lt;表格5[[#This Row],[10-Day Average]],"Sell",""))</f>
        <v>Buy</v>
      </c>
      <c r="E598" s="5">
        <f>IF(表格5[[#This Row],[Suggestion]]="Buy",E597-FLOOR(E597/表格5[[#This Row],[Close]],1)*表格5[[#This Row],[Close]],IF(表格5[[#This Row],[Suggestion]]="Sell",E597+F597*表格5[[#This Row],[Close]],E597))</f>
        <v>8.7499999999272404</v>
      </c>
      <c r="F598" s="1">
        <f>IF(表格5[[#This Row],[Suggestion]]="Buy",F597+FLOOR(E597/表格5[[#This Row],[Close]],1),IF(表格5[[#This Row],[Suggestion]]="Sell",0,F597))</f>
        <v>1733</v>
      </c>
      <c r="G598" s="9">
        <f>表格5[[#This Row],[Cash]]+表格5[[#This Row],[Stock Held]]*表格5[[#This Row],[Close]]</f>
        <v>111960.54999999992</v>
      </c>
      <c r="H598" s="7">
        <f>(表格5[[#This Row],[Close]]-$B$2)/$B$2</f>
        <v>0.4371523915461622</v>
      </c>
      <c r="I598" s="7">
        <f>(表格5[[#This Row],[Capital]]-$G$2)/$G$2</f>
        <v>0.11960549999999916</v>
      </c>
    </row>
    <row r="599" spans="1:9" x14ac:dyDescent="0.25">
      <c r="A599" s="6">
        <v>39555</v>
      </c>
      <c r="B599" s="1">
        <v>63.9</v>
      </c>
      <c r="C599" s="1">
        <f t="shared" si="9"/>
        <v>63.015000000000001</v>
      </c>
      <c r="D599" s="1" t="str">
        <f>IF(表格5[[#This Row],[Close]]&gt;表格5[[#This Row],[10-Day Average]],"Buy",IF(表格5[[#This Row],[Close]]&lt;表格5[[#This Row],[10-Day Average]],"Sell",""))</f>
        <v>Buy</v>
      </c>
      <c r="E599" s="5">
        <f>IF(表格5[[#This Row],[Suggestion]]="Buy",E598-FLOOR(E598/表格5[[#This Row],[Close]],1)*表格5[[#This Row],[Close]],IF(表格5[[#This Row],[Suggestion]]="Sell",E598+F598*表格5[[#This Row],[Close]],E598))</f>
        <v>8.7499999999272404</v>
      </c>
      <c r="F599" s="1">
        <f>IF(表格5[[#This Row],[Suggestion]]="Buy",F598+FLOOR(E598/表格5[[#This Row],[Close]],1),IF(表格5[[#This Row],[Suggestion]]="Sell",0,F598))</f>
        <v>1733</v>
      </c>
      <c r="G599" s="9">
        <f>表格5[[#This Row],[Cash]]+表格5[[#This Row],[Stock Held]]*表格5[[#This Row],[Close]]</f>
        <v>110747.44999999992</v>
      </c>
      <c r="H599" s="7">
        <f>(表格5[[#This Row],[Close]]-$B$2)/$B$2</f>
        <v>0.42157953281423793</v>
      </c>
      <c r="I599" s="7">
        <f>(表格5[[#This Row],[Capital]]-$G$2)/$G$2</f>
        <v>0.10747449999999924</v>
      </c>
    </row>
    <row r="600" spans="1:9" x14ac:dyDescent="0.25">
      <c r="A600" s="6">
        <v>39556</v>
      </c>
      <c r="B600" s="1">
        <v>64.5</v>
      </c>
      <c r="C600" s="1">
        <f t="shared" si="9"/>
        <v>63.265000000000001</v>
      </c>
      <c r="D600" s="1" t="str">
        <f>IF(表格5[[#This Row],[Close]]&gt;表格5[[#This Row],[10-Day Average]],"Buy",IF(表格5[[#This Row],[Close]]&lt;表格5[[#This Row],[10-Day Average]],"Sell",""))</f>
        <v>Buy</v>
      </c>
      <c r="E600" s="5">
        <f>IF(表格5[[#This Row],[Suggestion]]="Buy",E599-FLOOR(E599/表格5[[#This Row],[Close]],1)*表格5[[#This Row],[Close]],IF(表格5[[#This Row],[Suggestion]]="Sell",E599+F599*表格5[[#This Row],[Close]],E599))</f>
        <v>8.7499999999272404</v>
      </c>
      <c r="F600" s="1">
        <f>IF(表格5[[#This Row],[Suggestion]]="Buy",F599+FLOOR(E599/表格5[[#This Row],[Close]],1),IF(表格5[[#This Row],[Suggestion]]="Sell",0,F599))</f>
        <v>1733</v>
      </c>
      <c r="G600" s="9">
        <f>表格5[[#This Row],[Cash]]+表格5[[#This Row],[Stock Held]]*表格5[[#This Row],[Close]]</f>
        <v>111787.24999999993</v>
      </c>
      <c r="H600" s="7">
        <f>(表格5[[#This Row],[Close]]-$B$2)/$B$2</f>
        <v>0.4349276974416017</v>
      </c>
      <c r="I600" s="7">
        <f>(表格5[[#This Row],[Capital]]-$G$2)/$G$2</f>
        <v>0.11787249999999927</v>
      </c>
    </row>
    <row r="601" spans="1:9" x14ac:dyDescent="0.25">
      <c r="A601" s="6">
        <v>39559</v>
      </c>
      <c r="B601" s="1">
        <v>64.5</v>
      </c>
      <c r="C601" s="1">
        <f t="shared" si="9"/>
        <v>63.604999999999997</v>
      </c>
      <c r="D601" s="1" t="str">
        <f>IF(表格5[[#This Row],[Close]]&gt;表格5[[#This Row],[10-Day Average]],"Buy",IF(表格5[[#This Row],[Close]]&lt;表格5[[#This Row],[10-Day Average]],"Sell",""))</f>
        <v>Buy</v>
      </c>
      <c r="E601" s="5">
        <f>IF(表格5[[#This Row],[Suggestion]]="Buy",E600-FLOOR(E600/表格5[[#This Row],[Close]],1)*表格5[[#This Row],[Close]],IF(表格5[[#This Row],[Suggestion]]="Sell",E600+F600*表格5[[#This Row],[Close]],E600))</f>
        <v>8.7499999999272404</v>
      </c>
      <c r="F601" s="1">
        <f>IF(表格5[[#This Row],[Suggestion]]="Buy",F600+FLOOR(E600/表格5[[#This Row],[Close]],1),IF(表格5[[#This Row],[Suggestion]]="Sell",0,F600))</f>
        <v>1733</v>
      </c>
      <c r="G601" s="9">
        <f>表格5[[#This Row],[Cash]]+表格5[[#This Row],[Stock Held]]*表格5[[#This Row],[Close]]</f>
        <v>111787.24999999993</v>
      </c>
      <c r="H601" s="7">
        <f>(表格5[[#This Row],[Close]]-$B$2)/$B$2</f>
        <v>0.4349276974416017</v>
      </c>
      <c r="I601" s="7">
        <f>(表格5[[#This Row],[Capital]]-$G$2)/$G$2</f>
        <v>0.11787249999999927</v>
      </c>
    </row>
    <row r="602" spans="1:9" x14ac:dyDescent="0.25">
      <c r="A602" s="6">
        <v>39560</v>
      </c>
      <c r="B602" s="1">
        <v>64.05</v>
      </c>
      <c r="C602" s="1">
        <f t="shared" si="9"/>
        <v>63.844999999999992</v>
      </c>
      <c r="D602" s="1" t="str">
        <f>IF(表格5[[#This Row],[Close]]&gt;表格5[[#This Row],[10-Day Average]],"Buy",IF(表格5[[#This Row],[Close]]&lt;表格5[[#This Row],[10-Day Average]],"Sell",""))</f>
        <v>Buy</v>
      </c>
      <c r="E602" s="5">
        <f>IF(表格5[[#This Row],[Suggestion]]="Buy",E601-FLOOR(E601/表格5[[#This Row],[Close]],1)*表格5[[#This Row],[Close]],IF(表格5[[#This Row],[Suggestion]]="Sell",E601+F601*表格5[[#This Row],[Close]],E601))</f>
        <v>8.7499999999272404</v>
      </c>
      <c r="F602" s="1">
        <f>IF(表格5[[#This Row],[Suggestion]]="Buy",F601+FLOOR(E601/表格5[[#This Row],[Close]],1),IF(表格5[[#This Row],[Suggestion]]="Sell",0,F601))</f>
        <v>1733</v>
      </c>
      <c r="G602" s="9">
        <f>表格5[[#This Row],[Cash]]+表格5[[#This Row],[Stock Held]]*表格5[[#This Row],[Close]]</f>
        <v>111007.39999999992</v>
      </c>
      <c r="H602" s="7">
        <f>(表格5[[#This Row],[Close]]-$B$2)/$B$2</f>
        <v>0.42491657397107885</v>
      </c>
      <c r="I602" s="7">
        <f>(表格5[[#This Row],[Capital]]-$G$2)/$G$2</f>
        <v>0.11007399999999921</v>
      </c>
    </row>
    <row r="603" spans="1:9" x14ac:dyDescent="0.25">
      <c r="A603" s="6">
        <v>39561</v>
      </c>
      <c r="B603" s="1">
        <v>62.95</v>
      </c>
      <c r="C603" s="1">
        <f t="shared" si="9"/>
        <v>63.89</v>
      </c>
      <c r="D603" s="1" t="str">
        <f>IF(表格5[[#This Row],[Close]]&gt;表格5[[#This Row],[10-Day Average]],"Buy",IF(表格5[[#This Row],[Close]]&lt;表格5[[#This Row],[10-Day Average]],"Sell",""))</f>
        <v>Sell</v>
      </c>
      <c r="E603" s="5">
        <f>IF(表格5[[#This Row],[Suggestion]]="Buy",E602-FLOOR(E602/表格5[[#This Row],[Close]],1)*表格5[[#This Row],[Close]],IF(表格5[[#This Row],[Suggestion]]="Sell",E602+F602*表格5[[#This Row],[Close]],E602))</f>
        <v>109101.09999999993</v>
      </c>
      <c r="F603" s="1">
        <f>IF(表格5[[#This Row],[Suggestion]]="Buy",F602+FLOOR(E602/表格5[[#This Row],[Close]],1),IF(表格5[[#This Row],[Suggestion]]="Sell",0,F602))</f>
        <v>0</v>
      </c>
      <c r="G603" s="9">
        <f>表格5[[#This Row],[Cash]]+表格5[[#This Row],[Stock Held]]*表格5[[#This Row],[Close]]</f>
        <v>109101.09999999993</v>
      </c>
      <c r="H603" s="7">
        <f>(表格5[[#This Row],[Close]]-$B$2)/$B$2</f>
        <v>0.40044493882091209</v>
      </c>
      <c r="I603" s="7">
        <f>(表格5[[#This Row],[Capital]]-$G$2)/$G$2</f>
        <v>9.1010999999999329E-2</v>
      </c>
    </row>
    <row r="604" spans="1:9" x14ac:dyDescent="0.25">
      <c r="A604" s="6">
        <v>39562</v>
      </c>
      <c r="B604" s="1">
        <v>61.5</v>
      </c>
      <c r="C604" s="1">
        <f t="shared" si="9"/>
        <v>63.785000000000004</v>
      </c>
      <c r="D604" s="1" t="str">
        <f>IF(表格5[[#This Row],[Close]]&gt;表格5[[#This Row],[10-Day Average]],"Buy",IF(表格5[[#This Row],[Close]]&lt;表格5[[#This Row],[10-Day Average]],"Sell",""))</f>
        <v>Sell</v>
      </c>
      <c r="E604" s="5">
        <f>IF(表格5[[#This Row],[Suggestion]]="Buy",E603-FLOOR(E603/表格5[[#This Row],[Close]],1)*表格5[[#This Row],[Close]],IF(表格5[[#This Row],[Suggestion]]="Sell",E603+F603*表格5[[#This Row],[Close]],E603))</f>
        <v>109101.09999999993</v>
      </c>
      <c r="F604" s="1">
        <f>IF(表格5[[#This Row],[Suggestion]]="Buy",F603+FLOOR(E603/表格5[[#This Row],[Close]],1),IF(表格5[[#This Row],[Suggestion]]="Sell",0,F603))</f>
        <v>0</v>
      </c>
      <c r="G604" s="9">
        <f>表格5[[#This Row],[Cash]]+表格5[[#This Row],[Stock Held]]*表格5[[#This Row],[Close]]</f>
        <v>109101.09999999993</v>
      </c>
      <c r="H604" s="7">
        <f>(表格5[[#This Row],[Close]]-$B$2)/$B$2</f>
        <v>0.36818687430478303</v>
      </c>
      <c r="I604" s="7">
        <f>(表格5[[#This Row],[Capital]]-$G$2)/$G$2</f>
        <v>9.1010999999999329E-2</v>
      </c>
    </row>
    <row r="605" spans="1:9" x14ac:dyDescent="0.25">
      <c r="A605" s="6">
        <v>39563</v>
      </c>
      <c r="B605" s="1">
        <v>61.35</v>
      </c>
      <c r="C605" s="1">
        <f t="shared" si="9"/>
        <v>63.55</v>
      </c>
      <c r="D605" s="1" t="str">
        <f>IF(表格5[[#This Row],[Close]]&gt;表格5[[#This Row],[10-Day Average]],"Buy",IF(表格5[[#This Row],[Close]]&lt;表格5[[#This Row],[10-Day Average]],"Sell",""))</f>
        <v>Sell</v>
      </c>
      <c r="E605" s="5">
        <f>IF(表格5[[#This Row],[Suggestion]]="Buy",E604-FLOOR(E604/表格5[[#This Row],[Close]],1)*表格5[[#This Row],[Close]],IF(表格5[[#This Row],[Suggestion]]="Sell",E604+F604*表格5[[#This Row],[Close]],E604))</f>
        <v>109101.09999999993</v>
      </c>
      <c r="F605" s="1">
        <f>IF(表格5[[#This Row],[Suggestion]]="Buy",F604+FLOOR(E604/表格5[[#This Row],[Close]],1),IF(表格5[[#This Row],[Suggestion]]="Sell",0,F604))</f>
        <v>0</v>
      </c>
      <c r="G605" s="9">
        <f>表格5[[#This Row],[Cash]]+表格5[[#This Row],[Stock Held]]*表格5[[#This Row],[Close]]</f>
        <v>109101.09999999993</v>
      </c>
      <c r="H605" s="7">
        <f>(表格5[[#This Row],[Close]]-$B$2)/$B$2</f>
        <v>0.36484983314794212</v>
      </c>
      <c r="I605" s="7">
        <f>(表格5[[#This Row],[Capital]]-$G$2)/$G$2</f>
        <v>9.1010999999999329E-2</v>
      </c>
    </row>
    <row r="606" spans="1:9" x14ac:dyDescent="0.25">
      <c r="A606" s="6">
        <v>39566</v>
      </c>
      <c r="B606" s="1">
        <v>61.7</v>
      </c>
      <c r="C606" s="1">
        <f t="shared" si="9"/>
        <v>63.385000000000005</v>
      </c>
      <c r="D606" s="1" t="str">
        <f>IF(表格5[[#This Row],[Close]]&gt;表格5[[#This Row],[10-Day Average]],"Buy",IF(表格5[[#This Row],[Close]]&lt;表格5[[#This Row],[10-Day Average]],"Sell",""))</f>
        <v>Sell</v>
      </c>
      <c r="E606" s="5">
        <f>IF(表格5[[#This Row],[Suggestion]]="Buy",E605-FLOOR(E605/表格5[[#This Row],[Close]],1)*表格5[[#This Row],[Close]],IF(表格5[[#This Row],[Suggestion]]="Sell",E605+F605*表格5[[#This Row],[Close]],E605))</f>
        <v>109101.09999999993</v>
      </c>
      <c r="F606" s="1">
        <f>IF(表格5[[#This Row],[Suggestion]]="Buy",F605+FLOOR(E605/表格5[[#This Row],[Close]],1),IF(表格5[[#This Row],[Suggestion]]="Sell",0,F605))</f>
        <v>0</v>
      </c>
      <c r="G606" s="9">
        <f>表格5[[#This Row],[Cash]]+表格5[[#This Row],[Stock Held]]*表格5[[#This Row],[Close]]</f>
        <v>109101.09999999993</v>
      </c>
      <c r="H606" s="7">
        <f>(表格5[[#This Row],[Close]]-$B$2)/$B$2</f>
        <v>0.3726362625139043</v>
      </c>
      <c r="I606" s="7">
        <f>(表格5[[#This Row],[Capital]]-$G$2)/$G$2</f>
        <v>9.1010999999999329E-2</v>
      </c>
    </row>
    <row r="607" spans="1:9" x14ac:dyDescent="0.25">
      <c r="A607" s="6">
        <v>39567</v>
      </c>
      <c r="B607" s="1">
        <v>62.6</v>
      </c>
      <c r="C607" s="1">
        <f t="shared" si="9"/>
        <v>63.165000000000006</v>
      </c>
      <c r="D607" s="1" t="str">
        <f>IF(表格5[[#This Row],[Close]]&gt;表格5[[#This Row],[10-Day Average]],"Buy",IF(表格5[[#This Row],[Close]]&lt;表格5[[#This Row],[10-Day Average]],"Sell",""))</f>
        <v>Sell</v>
      </c>
      <c r="E607" s="5">
        <f>IF(表格5[[#This Row],[Suggestion]]="Buy",E606-FLOOR(E606/表格5[[#This Row],[Close]],1)*表格5[[#This Row],[Close]],IF(表格5[[#This Row],[Suggestion]]="Sell",E606+F606*表格5[[#This Row],[Close]],E606))</f>
        <v>109101.09999999993</v>
      </c>
      <c r="F607" s="1">
        <f>IF(表格5[[#This Row],[Suggestion]]="Buy",F606+FLOOR(E606/表格5[[#This Row],[Close]],1),IF(表格5[[#This Row],[Suggestion]]="Sell",0,F606))</f>
        <v>0</v>
      </c>
      <c r="G607" s="9">
        <f>表格5[[#This Row],[Cash]]+表格5[[#This Row],[Stock Held]]*表格5[[#This Row],[Close]]</f>
        <v>109101.09999999993</v>
      </c>
      <c r="H607" s="7">
        <f>(表格5[[#This Row],[Close]]-$B$2)/$B$2</f>
        <v>0.3926585094549499</v>
      </c>
      <c r="I607" s="7">
        <f>(表格5[[#This Row],[Capital]]-$G$2)/$G$2</f>
        <v>9.1010999999999329E-2</v>
      </c>
    </row>
    <row r="608" spans="1:9" x14ac:dyDescent="0.25">
      <c r="A608" s="6">
        <v>39568</v>
      </c>
      <c r="B608" s="1">
        <v>61.75</v>
      </c>
      <c r="C608" s="1">
        <f t="shared" si="9"/>
        <v>62.879999999999995</v>
      </c>
      <c r="D608" s="1" t="str">
        <f>IF(表格5[[#This Row],[Close]]&gt;表格5[[#This Row],[10-Day Average]],"Buy",IF(表格5[[#This Row],[Close]]&lt;表格5[[#This Row],[10-Day Average]],"Sell",""))</f>
        <v>Sell</v>
      </c>
      <c r="E608" s="5">
        <f>IF(表格5[[#This Row],[Suggestion]]="Buy",E607-FLOOR(E607/表格5[[#This Row],[Close]],1)*表格5[[#This Row],[Close]],IF(表格5[[#This Row],[Suggestion]]="Sell",E607+F607*表格5[[#This Row],[Close]],E607))</f>
        <v>109101.09999999993</v>
      </c>
      <c r="F608" s="1">
        <f>IF(表格5[[#This Row],[Suggestion]]="Buy",F607+FLOOR(E607/表格5[[#This Row],[Close]],1),IF(表格5[[#This Row],[Suggestion]]="Sell",0,F607))</f>
        <v>0</v>
      </c>
      <c r="G608" s="9">
        <f>表格5[[#This Row],[Cash]]+表格5[[#This Row],[Stock Held]]*表格5[[#This Row],[Close]]</f>
        <v>109101.09999999993</v>
      </c>
      <c r="H608" s="7">
        <f>(表格5[[#This Row],[Close]]-$B$2)/$B$2</f>
        <v>0.37374860956618455</v>
      </c>
      <c r="I608" s="7">
        <f>(表格5[[#This Row],[Capital]]-$G$2)/$G$2</f>
        <v>9.1010999999999329E-2</v>
      </c>
    </row>
    <row r="609" spans="1:9" x14ac:dyDescent="0.25">
      <c r="A609" s="6">
        <v>39569</v>
      </c>
      <c r="B609" s="1">
        <v>61.75</v>
      </c>
      <c r="C609" s="1">
        <f t="shared" si="9"/>
        <v>62.665000000000006</v>
      </c>
      <c r="D609" s="1" t="str">
        <f>IF(表格5[[#This Row],[Close]]&gt;表格5[[#This Row],[10-Day Average]],"Buy",IF(表格5[[#This Row],[Close]]&lt;表格5[[#This Row],[10-Day Average]],"Sell",""))</f>
        <v>Sell</v>
      </c>
      <c r="E609" s="5">
        <f>IF(表格5[[#This Row],[Suggestion]]="Buy",E608-FLOOR(E608/表格5[[#This Row],[Close]],1)*表格5[[#This Row],[Close]],IF(表格5[[#This Row],[Suggestion]]="Sell",E608+F608*表格5[[#This Row],[Close]],E608))</f>
        <v>109101.09999999993</v>
      </c>
      <c r="F609" s="1">
        <f>IF(表格5[[#This Row],[Suggestion]]="Buy",F608+FLOOR(E608/表格5[[#This Row],[Close]],1),IF(表格5[[#This Row],[Suggestion]]="Sell",0,F608))</f>
        <v>0</v>
      </c>
      <c r="G609" s="9">
        <f>表格5[[#This Row],[Cash]]+表格5[[#This Row],[Stock Held]]*表格5[[#This Row],[Close]]</f>
        <v>109101.09999999993</v>
      </c>
      <c r="H609" s="7">
        <f>(表格5[[#This Row],[Close]]-$B$2)/$B$2</f>
        <v>0.37374860956618455</v>
      </c>
      <c r="I609" s="7">
        <f>(表格5[[#This Row],[Capital]]-$G$2)/$G$2</f>
        <v>9.1010999999999329E-2</v>
      </c>
    </row>
    <row r="610" spans="1:9" x14ac:dyDescent="0.25">
      <c r="A610" s="6">
        <v>39570</v>
      </c>
      <c r="B610" s="1">
        <v>60.8</v>
      </c>
      <c r="C610" s="1">
        <f t="shared" si="9"/>
        <v>62.295000000000002</v>
      </c>
      <c r="D610" s="1" t="str">
        <f>IF(表格5[[#This Row],[Close]]&gt;表格5[[#This Row],[10-Day Average]],"Buy",IF(表格5[[#This Row],[Close]]&lt;表格5[[#This Row],[10-Day Average]],"Sell",""))</f>
        <v>Sell</v>
      </c>
      <c r="E610" s="5">
        <f>IF(表格5[[#This Row],[Suggestion]]="Buy",E609-FLOOR(E609/表格5[[#This Row],[Close]],1)*表格5[[#This Row],[Close]],IF(表格5[[#This Row],[Suggestion]]="Sell",E609+F609*表格5[[#This Row],[Close]],E609))</f>
        <v>109101.09999999993</v>
      </c>
      <c r="F610" s="1">
        <f>IF(表格5[[#This Row],[Suggestion]]="Buy",F609+FLOOR(E609/表格5[[#This Row],[Close]],1),IF(表格5[[#This Row],[Suggestion]]="Sell",0,F609))</f>
        <v>0</v>
      </c>
      <c r="G610" s="9">
        <f>表格5[[#This Row],[Cash]]+表格5[[#This Row],[Stock Held]]*表格5[[#This Row],[Close]]</f>
        <v>109101.09999999993</v>
      </c>
      <c r="H610" s="7">
        <f>(表格5[[#This Row],[Close]]-$B$2)/$B$2</f>
        <v>0.3526140155728586</v>
      </c>
      <c r="I610" s="7">
        <f>(表格5[[#This Row],[Capital]]-$G$2)/$G$2</f>
        <v>9.1010999999999329E-2</v>
      </c>
    </row>
    <row r="611" spans="1:9" x14ac:dyDescent="0.25">
      <c r="A611" s="6">
        <v>39573</v>
      </c>
      <c r="B611" s="1">
        <v>60.4</v>
      </c>
      <c r="C611" s="1">
        <f t="shared" si="9"/>
        <v>61.885000000000005</v>
      </c>
      <c r="D611" s="1" t="str">
        <f>IF(表格5[[#This Row],[Close]]&gt;表格5[[#This Row],[10-Day Average]],"Buy",IF(表格5[[#This Row],[Close]]&lt;表格5[[#This Row],[10-Day Average]],"Sell",""))</f>
        <v>Sell</v>
      </c>
      <c r="E611" s="5">
        <f>IF(表格5[[#This Row],[Suggestion]]="Buy",E610-FLOOR(E610/表格5[[#This Row],[Close]],1)*表格5[[#This Row],[Close]],IF(表格5[[#This Row],[Suggestion]]="Sell",E610+F610*表格5[[#This Row],[Close]],E610))</f>
        <v>109101.09999999993</v>
      </c>
      <c r="F611" s="1">
        <f>IF(表格5[[#This Row],[Suggestion]]="Buy",F610+FLOOR(E610/表格5[[#This Row],[Close]],1),IF(表格5[[#This Row],[Suggestion]]="Sell",0,F610))</f>
        <v>0</v>
      </c>
      <c r="G611" s="9">
        <f>表格5[[#This Row],[Cash]]+表格5[[#This Row],[Stock Held]]*表格5[[#This Row],[Close]]</f>
        <v>109101.09999999993</v>
      </c>
      <c r="H611" s="7">
        <f>(表格5[[#This Row],[Close]]-$B$2)/$B$2</f>
        <v>0.3437152391546161</v>
      </c>
      <c r="I611" s="7">
        <f>(表格5[[#This Row],[Capital]]-$G$2)/$G$2</f>
        <v>9.1010999999999329E-2</v>
      </c>
    </row>
    <row r="612" spans="1:9" x14ac:dyDescent="0.25">
      <c r="A612" s="6">
        <v>39574</v>
      </c>
      <c r="B612" s="1">
        <v>60.15</v>
      </c>
      <c r="C612" s="1">
        <f t="shared" si="9"/>
        <v>61.495000000000005</v>
      </c>
      <c r="D612" s="1" t="str">
        <f>IF(表格5[[#This Row],[Close]]&gt;表格5[[#This Row],[10-Day Average]],"Buy",IF(表格5[[#This Row],[Close]]&lt;表格5[[#This Row],[10-Day Average]],"Sell",""))</f>
        <v>Sell</v>
      </c>
      <c r="E612" s="5">
        <f>IF(表格5[[#This Row],[Suggestion]]="Buy",E611-FLOOR(E611/表格5[[#This Row],[Close]],1)*表格5[[#This Row],[Close]],IF(表格5[[#This Row],[Suggestion]]="Sell",E611+F611*表格5[[#This Row],[Close]],E611))</f>
        <v>109101.09999999993</v>
      </c>
      <c r="F612" s="1">
        <f>IF(表格5[[#This Row],[Suggestion]]="Buy",F611+FLOOR(E611/表格5[[#This Row],[Close]],1),IF(表格5[[#This Row],[Suggestion]]="Sell",0,F611))</f>
        <v>0</v>
      </c>
      <c r="G612" s="9">
        <f>表格5[[#This Row],[Cash]]+表格5[[#This Row],[Stock Held]]*表格5[[#This Row],[Close]]</f>
        <v>109101.09999999993</v>
      </c>
      <c r="H612" s="7">
        <f>(表格5[[#This Row],[Close]]-$B$2)/$B$2</f>
        <v>0.33815350389321458</v>
      </c>
      <c r="I612" s="7">
        <f>(表格5[[#This Row],[Capital]]-$G$2)/$G$2</f>
        <v>9.1010999999999329E-2</v>
      </c>
    </row>
    <row r="613" spans="1:9" x14ac:dyDescent="0.25">
      <c r="A613" s="6">
        <v>39575</v>
      </c>
      <c r="B613" s="1">
        <v>60.2</v>
      </c>
      <c r="C613" s="1">
        <f t="shared" si="9"/>
        <v>61.220000000000006</v>
      </c>
      <c r="D613" s="1" t="str">
        <f>IF(表格5[[#This Row],[Close]]&gt;表格5[[#This Row],[10-Day Average]],"Buy",IF(表格5[[#This Row],[Close]]&lt;表格5[[#This Row],[10-Day Average]],"Sell",""))</f>
        <v>Sell</v>
      </c>
      <c r="E613" s="5">
        <f>IF(表格5[[#This Row],[Suggestion]]="Buy",E612-FLOOR(E612/表格5[[#This Row],[Close]],1)*表格5[[#This Row],[Close]],IF(表格5[[#This Row],[Suggestion]]="Sell",E612+F612*表格5[[#This Row],[Close]],E612))</f>
        <v>109101.09999999993</v>
      </c>
      <c r="F613" s="1">
        <f>IF(表格5[[#This Row],[Suggestion]]="Buy",F612+FLOOR(E612/表格5[[#This Row],[Close]],1),IF(表格5[[#This Row],[Suggestion]]="Sell",0,F612))</f>
        <v>0</v>
      </c>
      <c r="G613" s="9">
        <f>表格5[[#This Row],[Cash]]+表格5[[#This Row],[Stock Held]]*表格5[[#This Row],[Close]]</f>
        <v>109101.09999999993</v>
      </c>
      <c r="H613" s="7">
        <f>(表格5[[#This Row],[Close]]-$B$2)/$B$2</f>
        <v>0.339265850945495</v>
      </c>
      <c r="I613" s="7">
        <f>(表格5[[#This Row],[Capital]]-$G$2)/$G$2</f>
        <v>9.1010999999999329E-2</v>
      </c>
    </row>
    <row r="614" spans="1:9" x14ac:dyDescent="0.25">
      <c r="A614" s="6">
        <v>39576</v>
      </c>
      <c r="B614" s="1">
        <v>60.85</v>
      </c>
      <c r="C614" s="1">
        <f t="shared" si="9"/>
        <v>61.154999999999994</v>
      </c>
      <c r="D614" s="1" t="str">
        <f>IF(表格5[[#This Row],[Close]]&gt;表格5[[#This Row],[10-Day Average]],"Buy",IF(表格5[[#This Row],[Close]]&lt;表格5[[#This Row],[10-Day Average]],"Sell",""))</f>
        <v>Sell</v>
      </c>
      <c r="E614" s="5">
        <f>IF(表格5[[#This Row],[Suggestion]]="Buy",E613-FLOOR(E613/表格5[[#This Row],[Close]],1)*表格5[[#This Row],[Close]],IF(表格5[[#This Row],[Suggestion]]="Sell",E613+F613*表格5[[#This Row],[Close]],E613))</f>
        <v>109101.09999999993</v>
      </c>
      <c r="F614" s="1">
        <f>IF(表格5[[#This Row],[Suggestion]]="Buy",F613+FLOOR(E613/表格5[[#This Row],[Close]],1),IF(表格5[[#This Row],[Suggestion]]="Sell",0,F613))</f>
        <v>0</v>
      </c>
      <c r="G614" s="9">
        <f>表格5[[#This Row],[Cash]]+表格5[[#This Row],[Stock Held]]*表格5[[#This Row],[Close]]</f>
        <v>109101.09999999993</v>
      </c>
      <c r="H614" s="7">
        <f>(表格5[[#This Row],[Close]]-$B$2)/$B$2</f>
        <v>0.35372636262513901</v>
      </c>
      <c r="I614" s="7">
        <f>(表格5[[#This Row],[Capital]]-$G$2)/$G$2</f>
        <v>9.1010999999999329E-2</v>
      </c>
    </row>
    <row r="615" spans="1:9" x14ac:dyDescent="0.25">
      <c r="A615" s="6">
        <v>39577</v>
      </c>
      <c r="B615" s="1">
        <v>60.7</v>
      </c>
      <c r="C615" s="1">
        <f t="shared" si="9"/>
        <v>61.089999999999996</v>
      </c>
      <c r="D615" s="1" t="str">
        <f>IF(表格5[[#This Row],[Close]]&gt;表格5[[#This Row],[10-Day Average]],"Buy",IF(表格5[[#This Row],[Close]]&lt;表格5[[#This Row],[10-Day Average]],"Sell",""))</f>
        <v>Sell</v>
      </c>
      <c r="E615" s="5">
        <f>IF(表格5[[#This Row],[Suggestion]]="Buy",E614-FLOOR(E614/表格5[[#This Row],[Close]],1)*表格5[[#This Row],[Close]],IF(表格5[[#This Row],[Suggestion]]="Sell",E614+F614*表格5[[#This Row],[Close]],E614))</f>
        <v>109101.09999999993</v>
      </c>
      <c r="F615" s="1">
        <f>IF(表格5[[#This Row],[Suggestion]]="Buy",F614+FLOOR(E614/表格5[[#This Row],[Close]],1),IF(表格5[[#This Row],[Suggestion]]="Sell",0,F614))</f>
        <v>0</v>
      </c>
      <c r="G615" s="9">
        <f>表格5[[#This Row],[Cash]]+表格5[[#This Row],[Stock Held]]*表格5[[#This Row],[Close]]</f>
        <v>109101.09999999993</v>
      </c>
      <c r="H615" s="7">
        <f>(表格5[[#This Row],[Close]]-$B$2)/$B$2</f>
        <v>0.3503893214682981</v>
      </c>
      <c r="I615" s="7">
        <f>(表格5[[#This Row],[Capital]]-$G$2)/$G$2</f>
        <v>9.1010999999999329E-2</v>
      </c>
    </row>
    <row r="616" spans="1:9" x14ac:dyDescent="0.25">
      <c r="A616" s="6">
        <v>39580</v>
      </c>
      <c r="B616" s="1">
        <v>60.7</v>
      </c>
      <c r="C616" s="1">
        <f t="shared" si="9"/>
        <v>60.989999999999995</v>
      </c>
      <c r="D616" s="1" t="str">
        <f>IF(表格5[[#This Row],[Close]]&gt;表格5[[#This Row],[10-Day Average]],"Buy",IF(表格5[[#This Row],[Close]]&lt;表格5[[#This Row],[10-Day Average]],"Sell",""))</f>
        <v>Sell</v>
      </c>
      <c r="E616" s="5">
        <f>IF(表格5[[#This Row],[Suggestion]]="Buy",E615-FLOOR(E615/表格5[[#This Row],[Close]],1)*表格5[[#This Row],[Close]],IF(表格5[[#This Row],[Suggestion]]="Sell",E615+F615*表格5[[#This Row],[Close]],E615))</f>
        <v>109101.09999999993</v>
      </c>
      <c r="F616" s="1">
        <f>IF(表格5[[#This Row],[Suggestion]]="Buy",F615+FLOOR(E615/表格5[[#This Row],[Close]],1),IF(表格5[[#This Row],[Suggestion]]="Sell",0,F615))</f>
        <v>0</v>
      </c>
      <c r="G616" s="9">
        <f>表格5[[#This Row],[Cash]]+表格5[[#This Row],[Stock Held]]*表格5[[#This Row],[Close]]</f>
        <v>109101.09999999993</v>
      </c>
      <c r="H616" s="7">
        <f>(表格5[[#This Row],[Close]]-$B$2)/$B$2</f>
        <v>0.3503893214682981</v>
      </c>
      <c r="I616" s="7">
        <f>(表格5[[#This Row],[Capital]]-$G$2)/$G$2</f>
        <v>9.1010999999999329E-2</v>
      </c>
    </row>
    <row r="617" spans="1:9" x14ac:dyDescent="0.25">
      <c r="A617" s="6">
        <v>39581</v>
      </c>
      <c r="B617" s="1">
        <v>61.9</v>
      </c>
      <c r="C617" s="1">
        <f t="shared" si="9"/>
        <v>60.92</v>
      </c>
      <c r="D617" s="1" t="str">
        <f>IF(表格5[[#This Row],[Close]]&gt;表格5[[#This Row],[10-Day Average]],"Buy",IF(表格5[[#This Row],[Close]]&lt;表格5[[#This Row],[10-Day Average]],"Sell",""))</f>
        <v>Buy</v>
      </c>
      <c r="E617" s="5">
        <f>IF(表格5[[#This Row],[Suggestion]]="Buy",E616-FLOOR(E616/表格5[[#This Row],[Close]],1)*表格5[[#This Row],[Close]],IF(表格5[[#This Row],[Suggestion]]="Sell",E616+F616*表格5[[#This Row],[Close]],E616))</f>
        <v>33.299999999930151</v>
      </c>
      <c r="F617" s="1">
        <f>IF(表格5[[#This Row],[Suggestion]]="Buy",F616+FLOOR(E616/表格5[[#This Row],[Close]],1),IF(表格5[[#This Row],[Suggestion]]="Sell",0,F616))</f>
        <v>1762</v>
      </c>
      <c r="G617" s="9">
        <f>表格5[[#This Row],[Cash]]+表格5[[#This Row],[Stock Held]]*表格5[[#This Row],[Close]]</f>
        <v>109101.09999999993</v>
      </c>
      <c r="H617" s="7">
        <f>(表格5[[#This Row],[Close]]-$B$2)/$B$2</f>
        <v>0.37708565072302547</v>
      </c>
      <c r="I617" s="7">
        <f>(表格5[[#This Row],[Capital]]-$G$2)/$G$2</f>
        <v>9.1010999999999329E-2</v>
      </c>
    </row>
    <row r="618" spans="1:9" x14ac:dyDescent="0.25">
      <c r="A618" s="6">
        <v>39582</v>
      </c>
      <c r="B618" s="1">
        <v>61.85</v>
      </c>
      <c r="C618" s="1">
        <f t="shared" si="9"/>
        <v>60.930000000000007</v>
      </c>
      <c r="D618" s="1" t="str">
        <f>IF(表格5[[#This Row],[Close]]&gt;表格5[[#This Row],[10-Day Average]],"Buy",IF(表格5[[#This Row],[Close]]&lt;表格5[[#This Row],[10-Day Average]],"Sell",""))</f>
        <v>Buy</v>
      </c>
      <c r="E618" s="5">
        <f>IF(表格5[[#This Row],[Suggestion]]="Buy",E617-FLOOR(E617/表格5[[#This Row],[Close]],1)*表格5[[#This Row],[Close]],IF(表格5[[#This Row],[Suggestion]]="Sell",E617+F617*表格5[[#This Row],[Close]],E617))</f>
        <v>33.299999999930151</v>
      </c>
      <c r="F618" s="1">
        <f>IF(表格5[[#This Row],[Suggestion]]="Buy",F617+FLOOR(E617/表格5[[#This Row],[Close]],1),IF(表格5[[#This Row],[Suggestion]]="Sell",0,F617))</f>
        <v>1762</v>
      </c>
      <c r="G618" s="9">
        <f>表格5[[#This Row],[Cash]]+表格5[[#This Row],[Stock Held]]*表格5[[#This Row],[Close]]</f>
        <v>109012.99999999993</v>
      </c>
      <c r="H618" s="7">
        <f>(表格5[[#This Row],[Close]]-$B$2)/$B$2</f>
        <v>0.37597330367074522</v>
      </c>
      <c r="I618" s="7">
        <f>(表格5[[#This Row],[Capital]]-$G$2)/$G$2</f>
        <v>9.0129999999999266E-2</v>
      </c>
    </row>
    <row r="619" spans="1:9" x14ac:dyDescent="0.25">
      <c r="A619" s="6">
        <v>39583</v>
      </c>
      <c r="B619" s="1">
        <v>61.6</v>
      </c>
      <c r="C619" s="1">
        <f t="shared" si="9"/>
        <v>60.914999999999999</v>
      </c>
      <c r="D619" s="1" t="str">
        <f>IF(表格5[[#This Row],[Close]]&gt;表格5[[#This Row],[10-Day Average]],"Buy",IF(表格5[[#This Row],[Close]]&lt;表格5[[#This Row],[10-Day Average]],"Sell",""))</f>
        <v>Buy</v>
      </c>
      <c r="E619" s="5">
        <f>IF(表格5[[#This Row],[Suggestion]]="Buy",E618-FLOOR(E618/表格5[[#This Row],[Close]],1)*表格5[[#This Row],[Close]],IF(表格5[[#This Row],[Suggestion]]="Sell",E618+F618*表格5[[#This Row],[Close]],E618))</f>
        <v>33.299999999930151</v>
      </c>
      <c r="F619" s="1">
        <f>IF(表格5[[#This Row],[Suggestion]]="Buy",F618+FLOOR(E618/表格5[[#This Row],[Close]],1),IF(表格5[[#This Row],[Suggestion]]="Sell",0,F618))</f>
        <v>1762</v>
      </c>
      <c r="G619" s="9">
        <f>表格5[[#This Row],[Cash]]+表格5[[#This Row],[Stock Held]]*表格5[[#This Row],[Close]]</f>
        <v>108572.49999999993</v>
      </c>
      <c r="H619" s="7">
        <f>(表格5[[#This Row],[Close]]-$B$2)/$B$2</f>
        <v>0.37041156840934364</v>
      </c>
      <c r="I619" s="7">
        <f>(表格5[[#This Row],[Capital]]-$G$2)/$G$2</f>
        <v>8.5724999999999274E-2</v>
      </c>
    </row>
    <row r="620" spans="1:9" x14ac:dyDescent="0.25">
      <c r="A620" s="6">
        <v>39584</v>
      </c>
      <c r="B620" s="1">
        <v>61.8</v>
      </c>
      <c r="C620" s="1">
        <f t="shared" si="9"/>
        <v>61.015000000000001</v>
      </c>
      <c r="D620" s="1" t="str">
        <f>IF(表格5[[#This Row],[Close]]&gt;表格5[[#This Row],[10-Day Average]],"Buy",IF(表格5[[#This Row],[Close]]&lt;表格5[[#This Row],[10-Day Average]],"Sell",""))</f>
        <v>Buy</v>
      </c>
      <c r="E620" s="5">
        <f>IF(表格5[[#This Row],[Suggestion]]="Buy",E619-FLOOR(E619/表格5[[#This Row],[Close]],1)*表格5[[#This Row],[Close]],IF(表格5[[#This Row],[Suggestion]]="Sell",E619+F619*表格5[[#This Row],[Close]],E619))</f>
        <v>33.299999999930151</v>
      </c>
      <c r="F620" s="1">
        <f>IF(表格5[[#This Row],[Suggestion]]="Buy",F619+FLOOR(E619/表格5[[#This Row],[Close]],1),IF(表格5[[#This Row],[Suggestion]]="Sell",0,F619))</f>
        <v>1762</v>
      </c>
      <c r="G620" s="9">
        <f>表格5[[#This Row],[Cash]]+表格5[[#This Row],[Stock Held]]*表格5[[#This Row],[Close]]</f>
        <v>108924.89999999992</v>
      </c>
      <c r="H620" s="7">
        <f>(表格5[[#This Row],[Close]]-$B$2)/$B$2</f>
        <v>0.3748609566184648</v>
      </c>
      <c r="I620" s="7">
        <f>(表格5[[#This Row],[Capital]]-$G$2)/$G$2</f>
        <v>8.9248999999999218E-2</v>
      </c>
    </row>
    <row r="621" spans="1:9" x14ac:dyDescent="0.25">
      <c r="A621" s="6">
        <v>39587</v>
      </c>
      <c r="B621" s="1">
        <v>61.55</v>
      </c>
      <c r="C621" s="1">
        <f t="shared" si="9"/>
        <v>61.129999999999995</v>
      </c>
      <c r="D621" s="1" t="str">
        <f>IF(表格5[[#This Row],[Close]]&gt;表格5[[#This Row],[10-Day Average]],"Buy",IF(表格5[[#This Row],[Close]]&lt;表格5[[#This Row],[10-Day Average]],"Sell",""))</f>
        <v>Buy</v>
      </c>
      <c r="E621" s="5">
        <f>IF(表格5[[#This Row],[Suggestion]]="Buy",E620-FLOOR(E620/表格5[[#This Row],[Close]],1)*表格5[[#This Row],[Close]],IF(表格5[[#This Row],[Suggestion]]="Sell",E620+F620*表格5[[#This Row],[Close]],E620))</f>
        <v>33.299999999930151</v>
      </c>
      <c r="F621" s="1">
        <f>IF(表格5[[#This Row],[Suggestion]]="Buy",F620+FLOOR(E620/表格5[[#This Row],[Close]],1),IF(表格5[[#This Row],[Suggestion]]="Sell",0,F620))</f>
        <v>1762</v>
      </c>
      <c r="G621" s="9">
        <f>表格5[[#This Row],[Cash]]+表格5[[#This Row],[Stock Held]]*表格5[[#This Row],[Close]]</f>
        <v>108484.39999999992</v>
      </c>
      <c r="H621" s="7">
        <f>(表格5[[#This Row],[Close]]-$B$2)/$B$2</f>
        <v>0.36929922135706328</v>
      </c>
      <c r="I621" s="7">
        <f>(表格5[[#This Row],[Capital]]-$G$2)/$G$2</f>
        <v>8.4843999999999212E-2</v>
      </c>
    </row>
    <row r="622" spans="1:9" x14ac:dyDescent="0.25">
      <c r="A622" s="6">
        <v>39588</v>
      </c>
      <c r="B622" s="1">
        <v>60.85</v>
      </c>
      <c r="C622" s="1">
        <f t="shared" si="9"/>
        <v>61.2</v>
      </c>
      <c r="D622" s="1" t="str">
        <f>IF(表格5[[#This Row],[Close]]&gt;表格5[[#This Row],[10-Day Average]],"Buy",IF(表格5[[#This Row],[Close]]&lt;表格5[[#This Row],[10-Day Average]],"Sell",""))</f>
        <v>Sell</v>
      </c>
      <c r="E622" s="5">
        <f>IF(表格5[[#This Row],[Suggestion]]="Buy",E621-FLOOR(E621/表格5[[#This Row],[Close]],1)*表格5[[#This Row],[Close]],IF(表格5[[#This Row],[Suggestion]]="Sell",E621+F621*表格5[[#This Row],[Close]],E621))</f>
        <v>107250.99999999993</v>
      </c>
      <c r="F622" s="1">
        <f>IF(表格5[[#This Row],[Suggestion]]="Buy",F621+FLOOR(E621/表格5[[#This Row],[Close]],1),IF(表格5[[#This Row],[Suggestion]]="Sell",0,F621))</f>
        <v>0</v>
      </c>
      <c r="G622" s="9">
        <f>表格5[[#This Row],[Cash]]+表格5[[#This Row],[Stock Held]]*表格5[[#This Row],[Close]]</f>
        <v>107250.99999999993</v>
      </c>
      <c r="H622" s="7">
        <f>(表格5[[#This Row],[Close]]-$B$2)/$B$2</f>
        <v>0.35372636262513901</v>
      </c>
      <c r="I622" s="7">
        <f>(表格5[[#This Row],[Capital]]-$G$2)/$G$2</f>
        <v>7.2509999999999269E-2</v>
      </c>
    </row>
    <row r="623" spans="1:9" x14ac:dyDescent="0.25">
      <c r="A623" s="6">
        <v>39589</v>
      </c>
      <c r="B623" s="1">
        <v>61.95</v>
      </c>
      <c r="C623" s="1">
        <f t="shared" si="9"/>
        <v>61.375000000000014</v>
      </c>
      <c r="D623" s="1" t="str">
        <f>IF(表格5[[#This Row],[Close]]&gt;表格5[[#This Row],[10-Day Average]],"Buy",IF(表格5[[#This Row],[Close]]&lt;表格5[[#This Row],[10-Day Average]],"Sell",""))</f>
        <v>Buy</v>
      </c>
      <c r="E623" s="5">
        <f>IF(表格5[[#This Row],[Suggestion]]="Buy",E622-FLOOR(E622/表格5[[#This Row],[Close]],1)*表格5[[#This Row],[Close]],IF(表格5[[#This Row],[Suggestion]]="Sell",E622+F622*表格5[[#This Row],[Close]],E622))</f>
        <v>15.549999999915599</v>
      </c>
      <c r="F623" s="1">
        <f>IF(表格5[[#This Row],[Suggestion]]="Buy",F622+FLOOR(E622/表格5[[#This Row],[Close]],1),IF(表格5[[#This Row],[Suggestion]]="Sell",0,F622))</f>
        <v>1731</v>
      </c>
      <c r="G623" s="9">
        <f>表格5[[#This Row],[Cash]]+表格5[[#This Row],[Stock Held]]*表格5[[#This Row],[Close]]</f>
        <v>107250.99999999993</v>
      </c>
      <c r="H623" s="7">
        <f>(表格5[[#This Row],[Close]]-$B$2)/$B$2</f>
        <v>0.37819799777530588</v>
      </c>
      <c r="I623" s="7">
        <f>(表格5[[#This Row],[Capital]]-$G$2)/$G$2</f>
        <v>7.2509999999999269E-2</v>
      </c>
    </row>
    <row r="624" spans="1:9" x14ac:dyDescent="0.25">
      <c r="A624" s="6">
        <v>39590</v>
      </c>
      <c r="B624" s="1">
        <v>61.6</v>
      </c>
      <c r="C624" s="1">
        <f t="shared" si="9"/>
        <v>61.45000000000001</v>
      </c>
      <c r="D624" s="1" t="str">
        <f>IF(表格5[[#This Row],[Close]]&gt;表格5[[#This Row],[10-Day Average]],"Buy",IF(表格5[[#This Row],[Close]]&lt;表格5[[#This Row],[10-Day Average]],"Sell",""))</f>
        <v>Buy</v>
      </c>
      <c r="E624" s="5">
        <f>IF(表格5[[#This Row],[Suggestion]]="Buy",E623-FLOOR(E623/表格5[[#This Row],[Close]],1)*表格5[[#This Row],[Close]],IF(表格5[[#This Row],[Suggestion]]="Sell",E623+F623*表格5[[#This Row],[Close]],E623))</f>
        <v>15.549999999915599</v>
      </c>
      <c r="F624" s="1">
        <f>IF(表格5[[#This Row],[Suggestion]]="Buy",F623+FLOOR(E623/表格5[[#This Row],[Close]],1),IF(表格5[[#This Row],[Suggestion]]="Sell",0,F623))</f>
        <v>1731</v>
      </c>
      <c r="G624" s="9">
        <f>表格5[[#This Row],[Cash]]+表格5[[#This Row],[Stock Held]]*表格5[[#This Row],[Close]]</f>
        <v>106645.14999999992</v>
      </c>
      <c r="H624" s="7">
        <f>(表格5[[#This Row],[Close]]-$B$2)/$B$2</f>
        <v>0.37041156840934364</v>
      </c>
      <c r="I624" s="7">
        <f>(表格5[[#This Row],[Capital]]-$G$2)/$G$2</f>
        <v>6.645149999999922E-2</v>
      </c>
    </row>
    <row r="625" spans="1:9" x14ac:dyDescent="0.25">
      <c r="A625" s="6">
        <v>39591</v>
      </c>
      <c r="B625" s="1">
        <v>61.5</v>
      </c>
      <c r="C625" s="1">
        <f t="shared" si="9"/>
        <v>61.529999999999994</v>
      </c>
      <c r="D625" s="1" t="str">
        <f>IF(表格5[[#This Row],[Close]]&gt;表格5[[#This Row],[10-Day Average]],"Buy",IF(表格5[[#This Row],[Close]]&lt;表格5[[#This Row],[10-Day Average]],"Sell",""))</f>
        <v>Sell</v>
      </c>
      <c r="E625" s="5">
        <f>IF(表格5[[#This Row],[Suggestion]]="Buy",E624-FLOOR(E624/表格5[[#This Row],[Close]],1)*表格5[[#This Row],[Close]],IF(表格5[[#This Row],[Suggestion]]="Sell",E624+F624*表格5[[#This Row],[Close]],E624))</f>
        <v>106472.04999999992</v>
      </c>
      <c r="F625" s="1">
        <f>IF(表格5[[#This Row],[Suggestion]]="Buy",F624+FLOOR(E624/表格5[[#This Row],[Close]],1),IF(表格5[[#This Row],[Suggestion]]="Sell",0,F624))</f>
        <v>0</v>
      </c>
      <c r="G625" s="9">
        <f>表格5[[#This Row],[Cash]]+表格5[[#This Row],[Stock Held]]*表格5[[#This Row],[Close]]</f>
        <v>106472.04999999992</v>
      </c>
      <c r="H625" s="7">
        <f>(表格5[[#This Row],[Close]]-$B$2)/$B$2</f>
        <v>0.36818687430478303</v>
      </c>
      <c r="I625" s="7">
        <f>(表格5[[#This Row],[Capital]]-$G$2)/$G$2</f>
        <v>6.4720499999999154E-2</v>
      </c>
    </row>
    <row r="626" spans="1:9" x14ac:dyDescent="0.25">
      <c r="A626" s="6">
        <v>39594</v>
      </c>
      <c r="B626" s="1">
        <v>61.75</v>
      </c>
      <c r="C626" s="1">
        <f t="shared" si="9"/>
        <v>61.635000000000005</v>
      </c>
      <c r="D626" s="1" t="str">
        <f>IF(表格5[[#This Row],[Close]]&gt;表格5[[#This Row],[10-Day Average]],"Buy",IF(表格5[[#This Row],[Close]]&lt;表格5[[#This Row],[10-Day Average]],"Sell",""))</f>
        <v>Buy</v>
      </c>
      <c r="E626" s="5">
        <f>IF(表格5[[#This Row],[Suggestion]]="Buy",E625-FLOOR(E625/表格5[[#This Row],[Close]],1)*表格5[[#This Row],[Close]],IF(表格5[[#This Row],[Suggestion]]="Sell",E625+F625*表格5[[#This Row],[Close]],E625))</f>
        <v>15.049999999915599</v>
      </c>
      <c r="F626" s="1">
        <f>IF(表格5[[#This Row],[Suggestion]]="Buy",F625+FLOOR(E625/表格5[[#This Row],[Close]],1),IF(表格5[[#This Row],[Suggestion]]="Sell",0,F625))</f>
        <v>1724</v>
      </c>
      <c r="G626" s="9">
        <f>表格5[[#This Row],[Cash]]+表格5[[#This Row],[Stock Held]]*表格5[[#This Row],[Close]]</f>
        <v>106472.04999999992</v>
      </c>
      <c r="H626" s="7">
        <f>(表格5[[#This Row],[Close]]-$B$2)/$B$2</f>
        <v>0.37374860956618455</v>
      </c>
      <c r="I626" s="7">
        <f>(表格5[[#This Row],[Capital]]-$G$2)/$G$2</f>
        <v>6.4720499999999154E-2</v>
      </c>
    </row>
    <row r="627" spans="1:9" x14ac:dyDescent="0.25">
      <c r="A627" s="6">
        <v>39595</v>
      </c>
      <c r="B627" s="1">
        <v>62.95</v>
      </c>
      <c r="C627" s="1">
        <f t="shared" si="9"/>
        <v>61.740000000000009</v>
      </c>
      <c r="D627" s="1" t="str">
        <f>IF(表格5[[#This Row],[Close]]&gt;表格5[[#This Row],[10-Day Average]],"Buy",IF(表格5[[#This Row],[Close]]&lt;表格5[[#This Row],[10-Day Average]],"Sell",""))</f>
        <v>Buy</v>
      </c>
      <c r="E627" s="5">
        <f>IF(表格5[[#This Row],[Suggestion]]="Buy",E626-FLOOR(E626/表格5[[#This Row],[Close]],1)*表格5[[#This Row],[Close]],IF(表格5[[#This Row],[Suggestion]]="Sell",E626+F626*表格5[[#This Row],[Close]],E626))</f>
        <v>15.049999999915599</v>
      </c>
      <c r="F627" s="1">
        <f>IF(表格5[[#This Row],[Suggestion]]="Buy",F626+FLOOR(E626/表格5[[#This Row],[Close]],1),IF(表格5[[#This Row],[Suggestion]]="Sell",0,F626))</f>
        <v>1724</v>
      </c>
      <c r="G627" s="9">
        <f>表格5[[#This Row],[Cash]]+表格5[[#This Row],[Stock Held]]*表格5[[#This Row],[Close]]</f>
        <v>108540.84999999992</v>
      </c>
      <c r="H627" s="7">
        <f>(表格5[[#This Row],[Close]]-$B$2)/$B$2</f>
        <v>0.40044493882091209</v>
      </c>
      <c r="I627" s="7">
        <f>(表格5[[#This Row],[Capital]]-$G$2)/$G$2</f>
        <v>8.540849999999918E-2</v>
      </c>
    </row>
    <row r="628" spans="1:9" x14ac:dyDescent="0.25">
      <c r="A628" s="6">
        <v>39596</v>
      </c>
      <c r="B628" s="1">
        <v>64.2</v>
      </c>
      <c r="C628" s="1">
        <f t="shared" si="9"/>
        <v>61.975000000000009</v>
      </c>
      <c r="D628" s="1" t="str">
        <f>IF(表格5[[#This Row],[Close]]&gt;表格5[[#This Row],[10-Day Average]],"Buy",IF(表格5[[#This Row],[Close]]&lt;表格5[[#This Row],[10-Day Average]],"Sell",""))</f>
        <v>Buy</v>
      </c>
      <c r="E628" s="5">
        <f>IF(表格5[[#This Row],[Suggestion]]="Buy",E627-FLOOR(E627/表格5[[#This Row],[Close]],1)*表格5[[#This Row],[Close]],IF(表格5[[#This Row],[Suggestion]]="Sell",E627+F627*表格5[[#This Row],[Close]],E627))</f>
        <v>15.049999999915599</v>
      </c>
      <c r="F628" s="1">
        <f>IF(表格5[[#This Row],[Suggestion]]="Buy",F627+FLOOR(E627/表格5[[#This Row],[Close]],1),IF(表格5[[#This Row],[Suggestion]]="Sell",0,F627))</f>
        <v>1724</v>
      </c>
      <c r="G628" s="9">
        <f>表格5[[#This Row],[Cash]]+表格5[[#This Row],[Stock Held]]*表格5[[#This Row],[Close]]</f>
        <v>110695.84999999992</v>
      </c>
      <c r="H628" s="7">
        <f>(表格5[[#This Row],[Close]]-$B$2)/$B$2</f>
        <v>0.42825361512791987</v>
      </c>
      <c r="I628" s="7">
        <f>(表格5[[#This Row],[Capital]]-$G$2)/$G$2</f>
        <v>0.10695849999999918</v>
      </c>
    </row>
    <row r="629" spans="1:9" x14ac:dyDescent="0.25">
      <c r="A629" s="6">
        <v>39597</v>
      </c>
      <c r="B629" s="1">
        <v>64.7</v>
      </c>
      <c r="C629" s="1">
        <f t="shared" si="9"/>
        <v>62.285000000000004</v>
      </c>
      <c r="D629" s="1" t="str">
        <f>IF(表格5[[#This Row],[Close]]&gt;表格5[[#This Row],[10-Day Average]],"Buy",IF(表格5[[#This Row],[Close]]&lt;表格5[[#This Row],[10-Day Average]],"Sell",""))</f>
        <v>Buy</v>
      </c>
      <c r="E629" s="5">
        <f>IF(表格5[[#This Row],[Suggestion]]="Buy",E628-FLOOR(E628/表格5[[#This Row],[Close]],1)*表格5[[#This Row],[Close]],IF(表格5[[#This Row],[Suggestion]]="Sell",E628+F628*表格5[[#This Row],[Close]],E628))</f>
        <v>15.049999999915599</v>
      </c>
      <c r="F629" s="1">
        <f>IF(表格5[[#This Row],[Suggestion]]="Buy",F628+FLOOR(E628/表格5[[#This Row],[Close]],1),IF(表格5[[#This Row],[Suggestion]]="Sell",0,F628))</f>
        <v>1724</v>
      </c>
      <c r="G629" s="9">
        <f>表格5[[#This Row],[Cash]]+表格5[[#This Row],[Stock Held]]*表格5[[#This Row],[Close]]</f>
        <v>111557.84999999992</v>
      </c>
      <c r="H629" s="7">
        <f>(表格5[[#This Row],[Close]]-$B$2)/$B$2</f>
        <v>0.43937708565072298</v>
      </c>
      <c r="I629" s="7">
        <f>(表格5[[#This Row],[Capital]]-$G$2)/$G$2</f>
        <v>0.11557849999999918</v>
      </c>
    </row>
    <row r="630" spans="1:9" x14ac:dyDescent="0.25">
      <c r="A630" s="6">
        <v>39598</v>
      </c>
      <c r="B630" s="1">
        <v>70.5</v>
      </c>
      <c r="C630" s="1">
        <f t="shared" si="9"/>
        <v>63.155000000000008</v>
      </c>
      <c r="D630" s="1" t="str">
        <f>IF(表格5[[#This Row],[Close]]&gt;表格5[[#This Row],[10-Day Average]],"Buy",IF(表格5[[#This Row],[Close]]&lt;表格5[[#This Row],[10-Day Average]],"Sell",""))</f>
        <v>Buy</v>
      </c>
      <c r="E630" s="5">
        <f>IF(表格5[[#This Row],[Suggestion]]="Buy",E629-FLOOR(E629/表格5[[#This Row],[Close]],1)*表格5[[#This Row],[Close]],IF(表格5[[#This Row],[Suggestion]]="Sell",E629+F629*表格5[[#This Row],[Close]],E629))</f>
        <v>15.049999999915599</v>
      </c>
      <c r="F630" s="1">
        <f>IF(表格5[[#This Row],[Suggestion]]="Buy",F629+FLOOR(E629/表格5[[#This Row],[Close]],1),IF(表格5[[#This Row],[Suggestion]]="Sell",0,F629))</f>
        <v>1724</v>
      </c>
      <c r="G630" s="9">
        <f>表格5[[#This Row],[Cash]]+表格5[[#This Row],[Stock Held]]*表格5[[#This Row],[Close]]</f>
        <v>121557.04999999992</v>
      </c>
      <c r="H630" s="7">
        <f>(表格5[[#This Row],[Close]]-$B$2)/$B$2</f>
        <v>0.5684093437152391</v>
      </c>
      <c r="I630" s="7">
        <f>(表格5[[#This Row],[Capital]]-$G$2)/$G$2</f>
        <v>0.21557049999999917</v>
      </c>
    </row>
    <row r="631" spans="1:9" x14ac:dyDescent="0.25">
      <c r="A631" s="6">
        <v>39601</v>
      </c>
      <c r="B631" s="1">
        <v>64.7</v>
      </c>
      <c r="C631" s="1">
        <f t="shared" si="9"/>
        <v>63.470000000000006</v>
      </c>
      <c r="D631" s="1" t="str">
        <f>IF(表格5[[#This Row],[Close]]&gt;表格5[[#This Row],[10-Day Average]],"Buy",IF(表格5[[#This Row],[Close]]&lt;表格5[[#This Row],[10-Day Average]],"Sell",""))</f>
        <v>Buy</v>
      </c>
      <c r="E631" s="5">
        <f>IF(表格5[[#This Row],[Suggestion]]="Buy",E630-FLOOR(E630/表格5[[#This Row],[Close]],1)*表格5[[#This Row],[Close]],IF(表格5[[#This Row],[Suggestion]]="Sell",E630+F630*表格5[[#This Row],[Close]],E630))</f>
        <v>15.049999999915599</v>
      </c>
      <c r="F631" s="1">
        <f>IF(表格5[[#This Row],[Suggestion]]="Buy",F630+FLOOR(E630/表格5[[#This Row],[Close]],1),IF(表格5[[#This Row],[Suggestion]]="Sell",0,F630))</f>
        <v>1724</v>
      </c>
      <c r="G631" s="9">
        <f>表格5[[#This Row],[Cash]]+表格5[[#This Row],[Stock Held]]*表格5[[#This Row],[Close]]</f>
        <v>111557.84999999992</v>
      </c>
      <c r="H631" s="7">
        <f>(表格5[[#This Row],[Close]]-$B$2)/$B$2</f>
        <v>0.43937708565072298</v>
      </c>
      <c r="I631" s="7">
        <f>(表格5[[#This Row],[Capital]]-$G$2)/$G$2</f>
        <v>0.11557849999999918</v>
      </c>
    </row>
    <row r="632" spans="1:9" x14ac:dyDescent="0.25">
      <c r="A632" s="6">
        <v>39602</v>
      </c>
      <c r="B632" s="1">
        <v>65.599999999999994</v>
      </c>
      <c r="C632" s="1">
        <f t="shared" si="9"/>
        <v>63.945000000000007</v>
      </c>
      <c r="D632" s="1" t="str">
        <f>IF(表格5[[#This Row],[Close]]&gt;表格5[[#This Row],[10-Day Average]],"Buy",IF(表格5[[#This Row],[Close]]&lt;表格5[[#This Row],[10-Day Average]],"Sell",""))</f>
        <v>Buy</v>
      </c>
      <c r="E632" s="5">
        <f>IF(表格5[[#This Row],[Suggestion]]="Buy",E631-FLOOR(E631/表格5[[#This Row],[Close]],1)*表格5[[#This Row],[Close]],IF(表格5[[#This Row],[Suggestion]]="Sell",E631+F631*表格5[[#This Row],[Close]],E631))</f>
        <v>15.049999999915599</v>
      </c>
      <c r="F632" s="1">
        <f>IF(表格5[[#This Row],[Suggestion]]="Buy",F631+FLOOR(E631/表格5[[#This Row],[Close]],1),IF(表格5[[#This Row],[Suggestion]]="Sell",0,F631))</f>
        <v>1724</v>
      </c>
      <c r="G632" s="9">
        <f>表格5[[#This Row],[Cash]]+表格5[[#This Row],[Stock Held]]*表格5[[#This Row],[Close]]</f>
        <v>113109.44999999991</v>
      </c>
      <c r="H632" s="7">
        <f>(表格5[[#This Row],[Close]]-$B$2)/$B$2</f>
        <v>0.45939933259176841</v>
      </c>
      <c r="I632" s="7">
        <f>(表格5[[#This Row],[Capital]]-$G$2)/$G$2</f>
        <v>0.13109449999999909</v>
      </c>
    </row>
    <row r="633" spans="1:9" x14ac:dyDescent="0.25">
      <c r="A633" s="6">
        <v>39603</v>
      </c>
      <c r="B633" s="1">
        <v>66.05</v>
      </c>
      <c r="C633" s="1">
        <f t="shared" si="9"/>
        <v>64.35499999999999</v>
      </c>
      <c r="D633" s="1" t="str">
        <f>IF(表格5[[#This Row],[Close]]&gt;表格5[[#This Row],[10-Day Average]],"Buy",IF(表格5[[#This Row],[Close]]&lt;表格5[[#This Row],[10-Day Average]],"Sell",""))</f>
        <v>Buy</v>
      </c>
      <c r="E633" s="5">
        <f>IF(表格5[[#This Row],[Suggestion]]="Buy",E632-FLOOR(E632/表格5[[#This Row],[Close]],1)*表格5[[#This Row],[Close]],IF(表格5[[#This Row],[Suggestion]]="Sell",E632+F632*表格5[[#This Row],[Close]],E632))</f>
        <v>15.049999999915599</v>
      </c>
      <c r="F633" s="1">
        <f>IF(表格5[[#This Row],[Suggestion]]="Buy",F632+FLOOR(E632/表格5[[#This Row],[Close]],1),IF(表格5[[#This Row],[Suggestion]]="Sell",0,F632))</f>
        <v>1724</v>
      </c>
      <c r="G633" s="9">
        <f>表格5[[#This Row],[Cash]]+表格5[[#This Row],[Stock Held]]*表格5[[#This Row],[Close]]</f>
        <v>113885.24999999991</v>
      </c>
      <c r="H633" s="7">
        <f>(表格5[[#This Row],[Close]]-$B$2)/$B$2</f>
        <v>0.46941045606229126</v>
      </c>
      <c r="I633" s="7">
        <f>(表格5[[#This Row],[Capital]]-$G$2)/$G$2</f>
        <v>0.13885249999999913</v>
      </c>
    </row>
    <row r="634" spans="1:9" x14ac:dyDescent="0.25">
      <c r="A634" s="6">
        <v>39604</v>
      </c>
      <c r="B634" s="1">
        <v>67.7</v>
      </c>
      <c r="C634" s="1">
        <f t="shared" si="9"/>
        <v>64.965000000000003</v>
      </c>
      <c r="D634" s="1" t="str">
        <f>IF(表格5[[#This Row],[Close]]&gt;表格5[[#This Row],[10-Day Average]],"Buy",IF(表格5[[#This Row],[Close]]&lt;表格5[[#This Row],[10-Day Average]],"Sell",""))</f>
        <v>Buy</v>
      </c>
      <c r="E634" s="5">
        <f>IF(表格5[[#This Row],[Suggestion]]="Buy",E633-FLOOR(E633/表格5[[#This Row],[Close]],1)*表格5[[#This Row],[Close]],IF(表格5[[#This Row],[Suggestion]]="Sell",E633+F633*表格5[[#This Row],[Close]],E633))</f>
        <v>15.049999999915599</v>
      </c>
      <c r="F634" s="1">
        <f>IF(表格5[[#This Row],[Suggestion]]="Buy",F633+FLOOR(E633/表格5[[#This Row],[Close]],1),IF(表格5[[#This Row],[Suggestion]]="Sell",0,F633))</f>
        <v>1724</v>
      </c>
      <c r="G634" s="9">
        <f>表格5[[#This Row],[Cash]]+表格5[[#This Row],[Stock Held]]*表格5[[#This Row],[Close]]</f>
        <v>116729.84999999992</v>
      </c>
      <c r="H634" s="7">
        <f>(表格5[[#This Row],[Close]]-$B$2)/$B$2</f>
        <v>0.5061179087875417</v>
      </c>
      <c r="I634" s="7">
        <f>(表格5[[#This Row],[Capital]]-$G$2)/$G$2</f>
        <v>0.16729849999999918</v>
      </c>
    </row>
    <row r="635" spans="1:9" x14ac:dyDescent="0.25">
      <c r="A635" s="6">
        <v>39605</v>
      </c>
      <c r="B635" s="1">
        <v>66.150000000000006</v>
      </c>
      <c r="C635" s="1">
        <f t="shared" si="9"/>
        <v>65.429999999999993</v>
      </c>
      <c r="D635" s="1" t="str">
        <f>IF(表格5[[#This Row],[Close]]&gt;表格5[[#This Row],[10-Day Average]],"Buy",IF(表格5[[#This Row],[Close]]&lt;表格5[[#This Row],[10-Day Average]],"Sell",""))</f>
        <v>Buy</v>
      </c>
      <c r="E635" s="5">
        <f>IF(表格5[[#This Row],[Suggestion]]="Buy",E634-FLOOR(E634/表格5[[#This Row],[Close]],1)*表格5[[#This Row],[Close]],IF(表格5[[#This Row],[Suggestion]]="Sell",E634+F634*表格5[[#This Row],[Close]],E634))</f>
        <v>15.049999999915599</v>
      </c>
      <c r="F635" s="1">
        <f>IF(表格5[[#This Row],[Suggestion]]="Buy",F634+FLOOR(E634/表格5[[#This Row],[Close]],1),IF(表格5[[#This Row],[Suggestion]]="Sell",0,F634))</f>
        <v>1724</v>
      </c>
      <c r="G635" s="9">
        <f>表格5[[#This Row],[Cash]]+表格5[[#This Row],[Stock Held]]*表格5[[#This Row],[Close]]</f>
        <v>114057.64999999992</v>
      </c>
      <c r="H635" s="7">
        <f>(表格5[[#This Row],[Close]]-$B$2)/$B$2</f>
        <v>0.47163515016685209</v>
      </c>
      <c r="I635" s="7">
        <f>(表格5[[#This Row],[Capital]]-$G$2)/$G$2</f>
        <v>0.14057649999999922</v>
      </c>
    </row>
    <row r="636" spans="1:9" x14ac:dyDescent="0.25">
      <c r="A636" s="6">
        <v>39608</v>
      </c>
      <c r="B636" s="1">
        <v>66.150000000000006</v>
      </c>
      <c r="C636" s="1">
        <f t="shared" si="9"/>
        <v>65.86999999999999</v>
      </c>
      <c r="D636" s="1" t="str">
        <f>IF(表格5[[#This Row],[Close]]&gt;表格5[[#This Row],[10-Day Average]],"Buy",IF(表格5[[#This Row],[Close]]&lt;表格5[[#This Row],[10-Day Average]],"Sell",""))</f>
        <v>Buy</v>
      </c>
      <c r="E636" s="5">
        <f>IF(表格5[[#This Row],[Suggestion]]="Buy",E635-FLOOR(E635/表格5[[#This Row],[Close]],1)*表格5[[#This Row],[Close]],IF(表格5[[#This Row],[Suggestion]]="Sell",E635+F635*表格5[[#This Row],[Close]],E635))</f>
        <v>15.049999999915599</v>
      </c>
      <c r="F636" s="1">
        <f>IF(表格5[[#This Row],[Suggestion]]="Buy",F635+FLOOR(E635/表格5[[#This Row],[Close]],1),IF(表格5[[#This Row],[Suggestion]]="Sell",0,F635))</f>
        <v>1724</v>
      </c>
      <c r="G636" s="9">
        <f>表格5[[#This Row],[Cash]]+表格5[[#This Row],[Stock Held]]*表格5[[#This Row],[Close]]</f>
        <v>114057.64999999992</v>
      </c>
      <c r="H636" s="7">
        <f>(表格5[[#This Row],[Close]]-$B$2)/$B$2</f>
        <v>0.47163515016685209</v>
      </c>
      <c r="I636" s="7">
        <f>(表格5[[#This Row],[Capital]]-$G$2)/$G$2</f>
        <v>0.14057649999999922</v>
      </c>
    </row>
    <row r="637" spans="1:9" x14ac:dyDescent="0.25">
      <c r="A637" s="6">
        <v>39609</v>
      </c>
      <c r="B637" s="1">
        <v>64</v>
      </c>
      <c r="C637" s="1">
        <f t="shared" si="9"/>
        <v>65.974999999999994</v>
      </c>
      <c r="D637" s="1" t="str">
        <f>IF(表格5[[#This Row],[Close]]&gt;表格5[[#This Row],[10-Day Average]],"Buy",IF(表格5[[#This Row],[Close]]&lt;表格5[[#This Row],[10-Day Average]],"Sell",""))</f>
        <v>Sell</v>
      </c>
      <c r="E637" s="5">
        <f>IF(表格5[[#This Row],[Suggestion]]="Buy",E636-FLOOR(E636/表格5[[#This Row],[Close]],1)*表格5[[#This Row],[Close]],IF(表格5[[#This Row],[Suggestion]]="Sell",E636+F636*表格5[[#This Row],[Close]],E636))</f>
        <v>110351.04999999992</v>
      </c>
      <c r="F637" s="1">
        <f>IF(表格5[[#This Row],[Suggestion]]="Buy",F636+FLOOR(E636/表格5[[#This Row],[Close]],1),IF(表格5[[#This Row],[Suggestion]]="Sell",0,F636))</f>
        <v>0</v>
      </c>
      <c r="G637" s="9">
        <f>表格5[[#This Row],[Cash]]+表格5[[#This Row],[Stock Held]]*表格5[[#This Row],[Close]]</f>
        <v>110351.04999999992</v>
      </c>
      <c r="H637" s="7">
        <f>(表格5[[#This Row],[Close]]-$B$2)/$B$2</f>
        <v>0.4238042269187986</v>
      </c>
      <c r="I637" s="7">
        <f>(表格5[[#This Row],[Capital]]-$G$2)/$G$2</f>
        <v>0.10351049999999916</v>
      </c>
    </row>
    <row r="638" spans="1:9" x14ac:dyDescent="0.25">
      <c r="A638" s="6">
        <v>39610</v>
      </c>
      <c r="B638" s="1">
        <v>65</v>
      </c>
      <c r="C638" s="1">
        <f t="shared" si="9"/>
        <v>66.054999999999993</v>
      </c>
      <c r="D638" s="1" t="str">
        <f>IF(表格5[[#This Row],[Close]]&gt;表格5[[#This Row],[10-Day Average]],"Buy",IF(表格5[[#This Row],[Close]]&lt;表格5[[#This Row],[10-Day Average]],"Sell",""))</f>
        <v>Sell</v>
      </c>
      <c r="E638" s="5">
        <f>IF(表格5[[#This Row],[Suggestion]]="Buy",E637-FLOOR(E637/表格5[[#This Row],[Close]],1)*表格5[[#This Row],[Close]],IF(表格5[[#This Row],[Suggestion]]="Sell",E637+F637*表格5[[#This Row],[Close]],E637))</f>
        <v>110351.04999999992</v>
      </c>
      <c r="F638" s="1">
        <f>IF(表格5[[#This Row],[Suggestion]]="Buy",F637+FLOOR(E637/表格5[[#This Row],[Close]],1),IF(表格5[[#This Row],[Suggestion]]="Sell",0,F637))</f>
        <v>0</v>
      </c>
      <c r="G638" s="9">
        <f>表格5[[#This Row],[Cash]]+表格5[[#This Row],[Stock Held]]*表格5[[#This Row],[Close]]</f>
        <v>110351.04999999992</v>
      </c>
      <c r="H638" s="7">
        <f>(表格5[[#This Row],[Close]]-$B$2)/$B$2</f>
        <v>0.4460511679644048</v>
      </c>
      <c r="I638" s="7">
        <f>(表格5[[#This Row],[Capital]]-$G$2)/$G$2</f>
        <v>0.10351049999999916</v>
      </c>
    </row>
    <row r="639" spans="1:9" x14ac:dyDescent="0.25">
      <c r="A639" s="6">
        <v>39611</v>
      </c>
      <c r="B639" s="1">
        <v>65</v>
      </c>
      <c r="C639" s="1">
        <f t="shared" si="9"/>
        <v>66.084999999999994</v>
      </c>
      <c r="D639" s="1" t="str">
        <f>IF(表格5[[#This Row],[Close]]&gt;表格5[[#This Row],[10-Day Average]],"Buy",IF(表格5[[#This Row],[Close]]&lt;表格5[[#This Row],[10-Day Average]],"Sell",""))</f>
        <v>Sell</v>
      </c>
      <c r="E639" s="5">
        <f>IF(表格5[[#This Row],[Suggestion]]="Buy",E638-FLOOR(E638/表格5[[#This Row],[Close]],1)*表格5[[#This Row],[Close]],IF(表格5[[#This Row],[Suggestion]]="Sell",E638+F638*表格5[[#This Row],[Close]],E638))</f>
        <v>110351.04999999992</v>
      </c>
      <c r="F639" s="1">
        <f>IF(表格5[[#This Row],[Suggestion]]="Buy",F638+FLOOR(E638/表格5[[#This Row],[Close]],1),IF(表格5[[#This Row],[Suggestion]]="Sell",0,F638))</f>
        <v>0</v>
      </c>
      <c r="G639" s="9">
        <f>表格5[[#This Row],[Cash]]+表格5[[#This Row],[Stock Held]]*表格5[[#This Row],[Close]]</f>
        <v>110351.04999999992</v>
      </c>
      <c r="H639" s="7">
        <f>(表格5[[#This Row],[Close]]-$B$2)/$B$2</f>
        <v>0.4460511679644048</v>
      </c>
      <c r="I639" s="7">
        <f>(表格5[[#This Row],[Capital]]-$G$2)/$G$2</f>
        <v>0.10351049999999916</v>
      </c>
    </row>
    <row r="640" spans="1:9" x14ac:dyDescent="0.25">
      <c r="A640" s="6">
        <v>39612</v>
      </c>
      <c r="B640" s="1">
        <v>64.3</v>
      </c>
      <c r="C640" s="1">
        <f t="shared" si="9"/>
        <v>65.465000000000003</v>
      </c>
      <c r="D640" s="1" t="str">
        <f>IF(表格5[[#This Row],[Close]]&gt;表格5[[#This Row],[10-Day Average]],"Buy",IF(表格5[[#This Row],[Close]]&lt;表格5[[#This Row],[10-Day Average]],"Sell",""))</f>
        <v>Sell</v>
      </c>
      <c r="E640" s="5">
        <f>IF(表格5[[#This Row],[Suggestion]]="Buy",E639-FLOOR(E639/表格5[[#This Row],[Close]],1)*表格5[[#This Row],[Close]],IF(表格5[[#This Row],[Suggestion]]="Sell",E639+F639*表格5[[#This Row],[Close]],E639))</f>
        <v>110351.04999999992</v>
      </c>
      <c r="F640" s="1">
        <f>IF(表格5[[#This Row],[Suggestion]]="Buy",F639+FLOOR(E639/表格5[[#This Row],[Close]],1),IF(表格5[[#This Row],[Suggestion]]="Sell",0,F639))</f>
        <v>0</v>
      </c>
      <c r="G640" s="9">
        <f>表格5[[#This Row],[Cash]]+表格5[[#This Row],[Stock Held]]*表格5[[#This Row],[Close]]</f>
        <v>110351.04999999992</v>
      </c>
      <c r="H640" s="7">
        <f>(表格5[[#This Row],[Close]]-$B$2)/$B$2</f>
        <v>0.43047830923248037</v>
      </c>
      <c r="I640" s="7">
        <f>(表格5[[#This Row],[Capital]]-$G$2)/$G$2</f>
        <v>0.10351049999999916</v>
      </c>
    </row>
    <row r="641" spans="1:9" x14ac:dyDescent="0.25">
      <c r="A641" s="6">
        <v>39615</v>
      </c>
      <c r="B641" s="1">
        <v>66</v>
      </c>
      <c r="C641" s="1">
        <f t="shared" si="9"/>
        <v>65.594999999999999</v>
      </c>
      <c r="D641" s="1" t="str">
        <f>IF(表格5[[#This Row],[Close]]&gt;表格5[[#This Row],[10-Day Average]],"Buy",IF(表格5[[#This Row],[Close]]&lt;表格5[[#This Row],[10-Day Average]],"Sell",""))</f>
        <v>Buy</v>
      </c>
      <c r="E641" s="5">
        <f>IF(表格5[[#This Row],[Suggestion]]="Buy",E640-FLOOR(E640/表格5[[#This Row],[Close]],1)*表格5[[#This Row],[Close]],IF(表格5[[#This Row],[Suggestion]]="Sell",E640+F640*表格5[[#This Row],[Close]],E640))</f>
        <v>65.049999999915599</v>
      </c>
      <c r="F641" s="1">
        <f>IF(表格5[[#This Row],[Suggestion]]="Buy",F640+FLOOR(E640/表格5[[#This Row],[Close]],1),IF(表格5[[#This Row],[Suggestion]]="Sell",0,F640))</f>
        <v>1671</v>
      </c>
      <c r="G641" s="9">
        <f>表格5[[#This Row],[Cash]]+表格5[[#This Row],[Stock Held]]*表格5[[#This Row],[Close]]</f>
        <v>110351.04999999992</v>
      </c>
      <c r="H641" s="7">
        <f>(表格5[[#This Row],[Close]]-$B$2)/$B$2</f>
        <v>0.46829810901001101</v>
      </c>
      <c r="I641" s="7">
        <f>(表格5[[#This Row],[Capital]]-$G$2)/$G$2</f>
        <v>0.10351049999999916</v>
      </c>
    </row>
    <row r="642" spans="1:9" x14ac:dyDescent="0.25">
      <c r="A642" s="6">
        <v>39616</v>
      </c>
      <c r="B642" s="1">
        <v>66.2</v>
      </c>
      <c r="C642" s="1">
        <f t="shared" si="9"/>
        <v>65.655000000000001</v>
      </c>
      <c r="D642" s="1" t="str">
        <f>IF(表格5[[#This Row],[Close]]&gt;表格5[[#This Row],[10-Day Average]],"Buy",IF(表格5[[#This Row],[Close]]&lt;表格5[[#This Row],[10-Day Average]],"Sell",""))</f>
        <v>Buy</v>
      </c>
      <c r="E642" s="5">
        <f>IF(表格5[[#This Row],[Suggestion]]="Buy",E641-FLOOR(E641/表格5[[#This Row],[Close]],1)*表格5[[#This Row],[Close]],IF(表格5[[#This Row],[Suggestion]]="Sell",E641+F641*表格5[[#This Row],[Close]],E641))</f>
        <v>65.049999999915599</v>
      </c>
      <c r="F642" s="1">
        <f>IF(表格5[[#This Row],[Suggestion]]="Buy",F641+FLOOR(E641/表格5[[#This Row],[Close]],1),IF(表格5[[#This Row],[Suggestion]]="Sell",0,F641))</f>
        <v>1671</v>
      </c>
      <c r="G642" s="9">
        <f>表格5[[#This Row],[Cash]]+表格5[[#This Row],[Stock Held]]*表格5[[#This Row],[Close]]</f>
        <v>110685.24999999993</v>
      </c>
      <c r="H642" s="7">
        <f>(表格5[[#This Row],[Close]]-$B$2)/$B$2</f>
        <v>0.47274749721913234</v>
      </c>
      <c r="I642" s="7">
        <f>(表格5[[#This Row],[Capital]]-$G$2)/$G$2</f>
        <v>0.10685249999999927</v>
      </c>
    </row>
    <row r="643" spans="1:9" x14ac:dyDescent="0.25">
      <c r="A643" s="6">
        <v>39617</v>
      </c>
      <c r="B643" s="1">
        <v>66.099999999999994</v>
      </c>
      <c r="C643" s="1">
        <f t="shared" si="9"/>
        <v>65.66</v>
      </c>
      <c r="D643" s="1" t="str">
        <f>IF(表格5[[#This Row],[Close]]&gt;表格5[[#This Row],[10-Day Average]],"Buy",IF(表格5[[#This Row],[Close]]&lt;表格5[[#This Row],[10-Day Average]],"Sell",""))</f>
        <v>Buy</v>
      </c>
      <c r="E643" s="5">
        <f>IF(表格5[[#This Row],[Suggestion]]="Buy",E642-FLOOR(E642/表格5[[#This Row],[Close]],1)*表格5[[#This Row],[Close]],IF(表格5[[#This Row],[Suggestion]]="Sell",E642+F642*表格5[[#This Row],[Close]],E642))</f>
        <v>65.049999999915599</v>
      </c>
      <c r="F643" s="1">
        <f>IF(表格5[[#This Row],[Suggestion]]="Buy",F642+FLOOR(E642/表格5[[#This Row],[Close]],1),IF(表格5[[#This Row],[Suggestion]]="Sell",0,F642))</f>
        <v>1671</v>
      </c>
      <c r="G643" s="9">
        <f>表格5[[#This Row],[Cash]]+表格5[[#This Row],[Stock Held]]*表格5[[#This Row],[Close]]</f>
        <v>110518.14999999991</v>
      </c>
      <c r="H643" s="7">
        <f>(表格5[[#This Row],[Close]]-$B$2)/$B$2</f>
        <v>0.47052280311457151</v>
      </c>
      <c r="I643" s="7">
        <f>(表格5[[#This Row],[Capital]]-$G$2)/$G$2</f>
        <v>0.10518149999999907</v>
      </c>
    </row>
    <row r="644" spans="1:9" x14ac:dyDescent="0.25">
      <c r="A644" s="6">
        <v>39618</v>
      </c>
      <c r="B644" s="1">
        <v>64.25</v>
      </c>
      <c r="C644" s="1">
        <f t="shared" si="9"/>
        <v>65.315000000000012</v>
      </c>
      <c r="D644" s="1" t="str">
        <f>IF(表格5[[#This Row],[Close]]&gt;表格5[[#This Row],[10-Day Average]],"Buy",IF(表格5[[#This Row],[Close]]&lt;表格5[[#This Row],[10-Day Average]],"Sell",""))</f>
        <v>Sell</v>
      </c>
      <c r="E644" s="5">
        <f>IF(表格5[[#This Row],[Suggestion]]="Buy",E643-FLOOR(E643/表格5[[#This Row],[Close]],1)*表格5[[#This Row],[Close]],IF(表格5[[#This Row],[Suggestion]]="Sell",E643+F643*表格5[[#This Row],[Close]],E643))</f>
        <v>107426.79999999992</v>
      </c>
      <c r="F644" s="1">
        <f>IF(表格5[[#This Row],[Suggestion]]="Buy",F643+FLOOR(E643/表格5[[#This Row],[Close]],1),IF(表格5[[#This Row],[Suggestion]]="Sell",0,F643))</f>
        <v>0</v>
      </c>
      <c r="G644" s="9">
        <f>表格5[[#This Row],[Cash]]+表格5[[#This Row],[Stock Held]]*表格5[[#This Row],[Close]]</f>
        <v>107426.79999999992</v>
      </c>
      <c r="H644" s="7">
        <f>(表格5[[#This Row],[Close]]-$B$2)/$B$2</f>
        <v>0.42936596218020012</v>
      </c>
      <c r="I644" s="7">
        <f>(表格5[[#This Row],[Capital]]-$G$2)/$G$2</f>
        <v>7.4267999999999154E-2</v>
      </c>
    </row>
    <row r="645" spans="1:9" x14ac:dyDescent="0.25">
      <c r="A645" s="6">
        <v>39619</v>
      </c>
      <c r="B645" s="1">
        <v>65.150000000000006</v>
      </c>
      <c r="C645" s="1">
        <f t="shared" si="9"/>
        <v>65.215000000000003</v>
      </c>
      <c r="D645" s="1" t="str">
        <f>IF(表格5[[#This Row],[Close]]&gt;表格5[[#This Row],[10-Day Average]],"Buy",IF(表格5[[#This Row],[Close]]&lt;表格5[[#This Row],[10-Day Average]],"Sell",""))</f>
        <v>Sell</v>
      </c>
      <c r="E645" s="5">
        <f>IF(表格5[[#This Row],[Suggestion]]="Buy",E644-FLOOR(E644/表格5[[#This Row],[Close]],1)*表格5[[#This Row],[Close]],IF(表格5[[#This Row],[Suggestion]]="Sell",E644+F644*表格5[[#This Row],[Close]],E644))</f>
        <v>107426.79999999992</v>
      </c>
      <c r="F645" s="1">
        <f>IF(表格5[[#This Row],[Suggestion]]="Buy",F644+FLOOR(E644/表格5[[#This Row],[Close]],1),IF(表格5[[#This Row],[Suggestion]]="Sell",0,F644))</f>
        <v>0</v>
      </c>
      <c r="G645" s="9">
        <f>表格5[[#This Row],[Cash]]+表格5[[#This Row],[Stock Held]]*表格5[[#This Row],[Close]]</f>
        <v>107426.79999999992</v>
      </c>
      <c r="H645" s="7">
        <f>(表格5[[#This Row],[Close]]-$B$2)/$B$2</f>
        <v>0.44938820912124589</v>
      </c>
      <c r="I645" s="7">
        <f>(表格5[[#This Row],[Capital]]-$G$2)/$G$2</f>
        <v>7.4267999999999154E-2</v>
      </c>
    </row>
    <row r="646" spans="1:9" x14ac:dyDescent="0.25">
      <c r="A646" s="6">
        <v>39622</v>
      </c>
      <c r="B646" s="1">
        <v>66.3</v>
      </c>
      <c r="C646" s="1">
        <f t="shared" si="9"/>
        <v>65.22999999999999</v>
      </c>
      <c r="D646" s="1" t="str">
        <f>IF(表格5[[#This Row],[Close]]&gt;表格5[[#This Row],[10-Day Average]],"Buy",IF(表格5[[#This Row],[Close]]&lt;表格5[[#This Row],[10-Day Average]],"Sell",""))</f>
        <v>Buy</v>
      </c>
      <c r="E646" s="5">
        <f>IF(表格5[[#This Row],[Suggestion]]="Buy",E645-FLOOR(E645/表格5[[#This Row],[Close]],1)*表格5[[#This Row],[Close]],IF(表格5[[#This Row],[Suggestion]]="Sell",E645+F645*表格5[[#This Row],[Close]],E645))</f>
        <v>20.799999999915599</v>
      </c>
      <c r="F646" s="1">
        <f>IF(表格5[[#This Row],[Suggestion]]="Buy",F645+FLOOR(E645/表格5[[#This Row],[Close]],1),IF(表格5[[#This Row],[Suggestion]]="Sell",0,F645))</f>
        <v>1620</v>
      </c>
      <c r="G646" s="9">
        <f>表格5[[#This Row],[Cash]]+表格5[[#This Row],[Stock Held]]*表格5[[#This Row],[Close]]</f>
        <v>107426.79999999992</v>
      </c>
      <c r="H646" s="7">
        <f>(表格5[[#This Row],[Close]]-$B$2)/$B$2</f>
        <v>0.47497219132369284</v>
      </c>
      <c r="I646" s="7">
        <f>(表格5[[#This Row],[Capital]]-$G$2)/$G$2</f>
        <v>7.4267999999999154E-2</v>
      </c>
    </row>
    <row r="647" spans="1:9" x14ac:dyDescent="0.25">
      <c r="A647" s="6">
        <v>39623</v>
      </c>
      <c r="B647" s="1">
        <v>66.5</v>
      </c>
      <c r="C647" s="1">
        <f t="shared" si="9"/>
        <v>65.47999999999999</v>
      </c>
      <c r="D647" s="1" t="str">
        <f>IF(表格5[[#This Row],[Close]]&gt;表格5[[#This Row],[10-Day Average]],"Buy",IF(表格5[[#This Row],[Close]]&lt;表格5[[#This Row],[10-Day Average]],"Sell",""))</f>
        <v>Buy</v>
      </c>
      <c r="E647" s="5">
        <f>IF(表格5[[#This Row],[Suggestion]]="Buy",E646-FLOOR(E646/表格5[[#This Row],[Close]],1)*表格5[[#This Row],[Close]],IF(表格5[[#This Row],[Suggestion]]="Sell",E646+F646*表格5[[#This Row],[Close]],E646))</f>
        <v>20.799999999915599</v>
      </c>
      <c r="F647" s="1">
        <f>IF(表格5[[#This Row],[Suggestion]]="Buy",F646+FLOOR(E646/表格5[[#This Row],[Close]],1),IF(表格5[[#This Row],[Suggestion]]="Sell",0,F646))</f>
        <v>1620</v>
      </c>
      <c r="G647" s="9">
        <f>表格5[[#This Row],[Cash]]+表格5[[#This Row],[Stock Held]]*表格5[[#This Row],[Close]]</f>
        <v>107750.79999999992</v>
      </c>
      <c r="H647" s="7">
        <f>(表格5[[#This Row],[Close]]-$B$2)/$B$2</f>
        <v>0.47942157953281417</v>
      </c>
      <c r="I647" s="7">
        <f>(表格5[[#This Row],[Capital]]-$G$2)/$G$2</f>
        <v>7.7507999999999161E-2</v>
      </c>
    </row>
    <row r="648" spans="1:9" x14ac:dyDescent="0.25">
      <c r="A648" s="6">
        <v>39624</v>
      </c>
      <c r="B648" s="1">
        <v>67.7</v>
      </c>
      <c r="C648" s="1">
        <f t="shared" si="9"/>
        <v>65.75</v>
      </c>
      <c r="D648" s="1" t="str">
        <f>IF(表格5[[#This Row],[Close]]&gt;表格5[[#This Row],[10-Day Average]],"Buy",IF(表格5[[#This Row],[Close]]&lt;表格5[[#This Row],[10-Day Average]],"Sell",""))</f>
        <v>Buy</v>
      </c>
      <c r="E648" s="5">
        <f>IF(表格5[[#This Row],[Suggestion]]="Buy",E647-FLOOR(E647/表格5[[#This Row],[Close]],1)*表格5[[#This Row],[Close]],IF(表格5[[#This Row],[Suggestion]]="Sell",E647+F647*表格5[[#This Row],[Close]],E647))</f>
        <v>20.799999999915599</v>
      </c>
      <c r="F648" s="1">
        <f>IF(表格5[[#This Row],[Suggestion]]="Buy",F647+FLOOR(E647/表格5[[#This Row],[Close]],1),IF(表格5[[#This Row],[Suggestion]]="Sell",0,F647))</f>
        <v>1620</v>
      </c>
      <c r="G648" s="9">
        <f>表格5[[#This Row],[Cash]]+表格5[[#This Row],[Stock Held]]*表格5[[#This Row],[Close]]</f>
        <v>109694.79999999992</v>
      </c>
      <c r="H648" s="7">
        <f>(表格5[[#This Row],[Close]]-$B$2)/$B$2</f>
        <v>0.5061179087875417</v>
      </c>
      <c r="I648" s="7">
        <f>(表格5[[#This Row],[Capital]]-$G$2)/$G$2</f>
        <v>9.694799999999916E-2</v>
      </c>
    </row>
    <row r="649" spans="1:9" x14ac:dyDescent="0.25">
      <c r="A649" s="6">
        <v>39625</v>
      </c>
      <c r="B649" s="1">
        <v>66.400000000000006</v>
      </c>
      <c r="C649" s="1">
        <f t="shared" si="9"/>
        <v>65.89</v>
      </c>
      <c r="D649" s="1" t="str">
        <f>IF(表格5[[#This Row],[Close]]&gt;表格5[[#This Row],[10-Day Average]],"Buy",IF(表格5[[#This Row],[Close]]&lt;表格5[[#This Row],[10-Day Average]],"Sell",""))</f>
        <v>Buy</v>
      </c>
      <c r="E649" s="5">
        <f>IF(表格5[[#This Row],[Suggestion]]="Buy",E648-FLOOR(E648/表格5[[#This Row],[Close]],1)*表格5[[#This Row],[Close]],IF(表格5[[#This Row],[Suggestion]]="Sell",E648+F648*表格5[[#This Row],[Close]],E648))</f>
        <v>20.799999999915599</v>
      </c>
      <c r="F649" s="1">
        <f>IF(表格5[[#This Row],[Suggestion]]="Buy",F648+FLOOR(E648/表格5[[#This Row],[Close]],1),IF(表格5[[#This Row],[Suggestion]]="Sell",0,F648))</f>
        <v>1620</v>
      </c>
      <c r="G649" s="9">
        <f>表格5[[#This Row],[Cash]]+表格5[[#This Row],[Stock Held]]*表格5[[#This Row],[Close]]</f>
        <v>107588.79999999993</v>
      </c>
      <c r="H649" s="7">
        <f>(表格5[[#This Row],[Close]]-$B$2)/$B$2</f>
        <v>0.47719688542825367</v>
      </c>
      <c r="I649" s="7">
        <f>(表格5[[#This Row],[Capital]]-$G$2)/$G$2</f>
        <v>7.5887999999999303E-2</v>
      </c>
    </row>
    <row r="650" spans="1:9" x14ac:dyDescent="0.25">
      <c r="A650" s="6">
        <v>39626</v>
      </c>
      <c r="B650" s="1">
        <v>65.900000000000006</v>
      </c>
      <c r="C650" s="1">
        <f t="shared" si="9"/>
        <v>66.049999999999983</v>
      </c>
      <c r="D650" s="1" t="str">
        <f>IF(表格5[[#This Row],[Close]]&gt;表格5[[#This Row],[10-Day Average]],"Buy",IF(表格5[[#This Row],[Close]]&lt;表格5[[#This Row],[10-Day Average]],"Sell",""))</f>
        <v>Sell</v>
      </c>
      <c r="E650" s="5">
        <f>IF(表格5[[#This Row],[Suggestion]]="Buy",E649-FLOOR(E649/表格5[[#This Row],[Close]],1)*表格5[[#This Row],[Close]],IF(表格5[[#This Row],[Suggestion]]="Sell",E649+F649*表格5[[#This Row],[Close]],E649))</f>
        <v>106778.79999999993</v>
      </c>
      <c r="F650" s="1">
        <f>IF(表格5[[#This Row],[Suggestion]]="Buy",F649+FLOOR(E649/表格5[[#This Row],[Close]],1),IF(表格5[[#This Row],[Suggestion]]="Sell",0,F649))</f>
        <v>0</v>
      </c>
      <c r="G650" s="9">
        <f>表格5[[#This Row],[Cash]]+表格5[[#This Row],[Stock Held]]*表格5[[#This Row],[Close]]</f>
        <v>106778.79999999993</v>
      </c>
      <c r="H650" s="7">
        <f>(表格5[[#This Row],[Close]]-$B$2)/$B$2</f>
        <v>0.46607341490545051</v>
      </c>
      <c r="I650" s="7">
        <f>(表格5[[#This Row],[Capital]]-$G$2)/$G$2</f>
        <v>6.7787999999999307E-2</v>
      </c>
    </row>
    <row r="651" spans="1:9" x14ac:dyDescent="0.25">
      <c r="A651" s="6">
        <v>39629</v>
      </c>
      <c r="B651" s="1">
        <v>66.8</v>
      </c>
      <c r="C651" s="1">
        <f t="shared" si="9"/>
        <v>66.13</v>
      </c>
      <c r="D651" s="1" t="str">
        <f>IF(表格5[[#This Row],[Close]]&gt;表格5[[#This Row],[10-Day Average]],"Buy",IF(表格5[[#This Row],[Close]]&lt;表格5[[#This Row],[10-Day Average]],"Sell",""))</f>
        <v>Buy</v>
      </c>
      <c r="E651" s="5">
        <f>IF(表格5[[#This Row],[Suggestion]]="Buy",E650-FLOOR(E650/表格5[[#This Row],[Close]],1)*表格5[[#This Row],[Close]],IF(表格5[[#This Row],[Suggestion]]="Sell",E650+F650*表格5[[#This Row],[Close]],E650))</f>
        <v>32.399999999935972</v>
      </c>
      <c r="F651" s="1">
        <f>IF(表格5[[#This Row],[Suggestion]]="Buy",F650+FLOOR(E650/表格5[[#This Row],[Close]],1),IF(表格5[[#This Row],[Suggestion]]="Sell",0,F650))</f>
        <v>1598</v>
      </c>
      <c r="G651" s="9">
        <f>表格5[[#This Row],[Cash]]+表格5[[#This Row],[Stock Held]]*表格5[[#This Row],[Close]]</f>
        <v>106778.79999999993</v>
      </c>
      <c r="H651" s="7">
        <f>(表格5[[#This Row],[Close]]-$B$2)/$B$2</f>
        <v>0.48609566184649594</v>
      </c>
      <c r="I651" s="7">
        <f>(表格5[[#This Row],[Capital]]-$G$2)/$G$2</f>
        <v>6.7787999999999307E-2</v>
      </c>
    </row>
    <row r="652" spans="1:9" x14ac:dyDescent="0.25">
      <c r="A652" s="6">
        <v>39630</v>
      </c>
      <c r="B652" s="1">
        <v>66.8</v>
      </c>
      <c r="C652" s="1">
        <f t="shared" ref="C652:C715" si="10">AVERAGE(B643:B652)</f>
        <v>66.189999999999984</v>
      </c>
      <c r="D652" s="1" t="str">
        <f>IF(表格5[[#This Row],[Close]]&gt;表格5[[#This Row],[10-Day Average]],"Buy",IF(表格5[[#This Row],[Close]]&lt;表格5[[#This Row],[10-Day Average]],"Sell",""))</f>
        <v>Buy</v>
      </c>
      <c r="E652" s="5">
        <f>IF(表格5[[#This Row],[Suggestion]]="Buy",E651-FLOOR(E651/表格5[[#This Row],[Close]],1)*表格5[[#This Row],[Close]],IF(表格5[[#This Row],[Suggestion]]="Sell",E651+F651*表格5[[#This Row],[Close]],E651))</f>
        <v>32.399999999935972</v>
      </c>
      <c r="F652" s="1">
        <f>IF(表格5[[#This Row],[Suggestion]]="Buy",F651+FLOOR(E651/表格5[[#This Row],[Close]],1),IF(表格5[[#This Row],[Suggestion]]="Sell",0,F651))</f>
        <v>1598</v>
      </c>
      <c r="G652" s="9">
        <f>表格5[[#This Row],[Cash]]+表格5[[#This Row],[Stock Held]]*表格5[[#This Row],[Close]]</f>
        <v>106778.79999999993</v>
      </c>
      <c r="H652" s="7">
        <f>(表格5[[#This Row],[Close]]-$B$2)/$B$2</f>
        <v>0.48609566184649594</v>
      </c>
      <c r="I652" s="7">
        <f>(表格5[[#This Row],[Capital]]-$G$2)/$G$2</f>
        <v>6.7787999999999307E-2</v>
      </c>
    </row>
    <row r="653" spans="1:9" x14ac:dyDescent="0.25">
      <c r="A653" s="6">
        <v>39631</v>
      </c>
      <c r="B653" s="1">
        <v>66.5</v>
      </c>
      <c r="C653" s="1">
        <f t="shared" si="10"/>
        <v>66.22999999999999</v>
      </c>
      <c r="D653" s="1" t="str">
        <f>IF(表格5[[#This Row],[Close]]&gt;表格5[[#This Row],[10-Day Average]],"Buy",IF(表格5[[#This Row],[Close]]&lt;表格5[[#This Row],[10-Day Average]],"Sell",""))</f>
        <v>Buy</v>
      </c>
      <c r="E653" s="5">
        <f>IF(表格5[[#This Row],[Suggestion]]="Buy",E652-FLOOR(E652/表格5[[#This Row],[Close]],1)*表格5[[#This Row],[Close]],IF(表格5[[#This Row],[Suggestion]]="Sell",E652+F652*表格5[[#This Row],[Close]],E652))</f>
        <v>32.399999999935972</v>
      </c>
      <c r="F653" s="1">
        <f>IF(表格5[[#This Row],[Suggestion]]="Buy",F652+FLOOR(E652/表格5[[#This Row],[Close]],1),IF(表格5[[#This Row],[Suggestion]]="Sell",0,F652))</f>
        <v>1598</v>
      </c>
      <c r="G653" s="9">
        <f>表格5[[#This Row],[Cash]]+表格5[[#This Row],[Stock Held]]*表格5[[#This Row],[Close]]</f>
        <v>106299.39999999994</v>
      </c>
      <c r="H653" s="7">
        <f>(表格5[[#This Row],[Close]]-$B$2)/$B$2</f>
        <v>0.47942157953281417</v>
      </c>
      <c r="I653" s="7">
        <f>(表格5[[#This Row],[Capital]]-$G$2)/$G$2</f>
        <v>6.2993999999999356E-2</v>
      </c>
    </row>
    <row r="654" spans="1:9" x14ac:dyDescent="0.25">
      <c r="A654" s="6">
        <v>39632</v>
      </c>
      <c r="B654" s="1">
        <v>66.400000000000006</v>
      </c>
      <c r="C654" s="1">
        <f t="shared" si="10"/>
        <v>66.444999999999993</v>
      </c>
      <c r="D654" s="1" t="str">
        <f>IF(表格5[[#This Row],[Close]]&gt;表格5[[#This Row],[10-Day Average]],"Buy",IF(表格5[[#This Row],[Close]]&lt;表格5[[#This Row],[10-Day Average]],"Sell",""))</f>
        <v>Sell</v>
      </c>
      <c r="E654" s="5">
        <f>IF(表格5[[#This Row],[Suggestion]]="Buy",E653-FLOOR(E653/表格5[[#This Row],[Close]],1)*表格5[[#This Row],[Close]],IF(表格5[[#This Row],[Suggestion]]="Sell",E653+F653*表格5[[#This Row],[Close]],E653))</f>
        <v>106139.59999999995</v>
      </c>
      <c r="F654" s="1">
        <f>IF(表格5[[#This Row],[Suggestion]]="Buy",F653+FLOOR(E653/表格5[[#This Row],[Close]],1),IF(表格5[[#This Row],[Suggestion]]="Sell",0,F653))</f>
        <v>0</v>
      </c>
      <c r="G654" s="9">
        <f>表格5[[#This Row],[Cash]]+表格5[[#This Row],[Stock Held]]*表格5[[#This Row],[Close]]</f>
        <v>106139.59999999995</v>
      </c>
      <c r="H654" s="7">
        <f>(表格5[[#This Row],[Close]]-$B$2)/$B$2</f>
        <v>0.47719688542825367</v>
      </c>
      <c r="I654" s="7">
        <f>(表格5[[#This Row],[Capital]]-$G$2)/$G$2</f>
        <v>6.1395999999999479E-2</v>
      </c>
    </row>
    <row r="655" spans="1:9" x14ac:dyDescent="0.25">
      <c r="A655" s="6">
        <v>39633</v>
      </c>
      <c r="B655" s="1">
        <v>65.2</v>
      </c>
      <c r="C655" s="1">
        <f t="shared" si="10"/>
        <v>66.45</v>
      </c>
      <c r="D655" s="1" t="str">
        <f>IF(表格5[[#This Row],[Close]]&gt;表格5[[#This Row],[10-Day Average]],"Buy",IF(表格5[[#This Row],[Close]]&lt;表格5[[#This Row],[10-Day Average]],"Sell",""))</f>
        <v>Sell</v>
      </c>
      <c r="E655" s="5">
        <f>IF(表格5[[#This Row],[Suggestion]]="Buy",E654-FLOOR(E654/表格5[[#This Row],[Close]],1)*表格5[[#This Row],[Close]],IF(表格5[[#This Row],[Suggestion]]="Sell",E654+F654*表格5[[#This Row],[Close]],E654))</f>
        <v>106139.59999999995</v>
      </c>
      <c r="F655" s="1">
        <f>IF(表格5[[#This Row],[Suggestion]]="Buy",F654+FLOOR(E654/表格5[[#This Row],[Close]],1),IF(表格5[[#This Row],[Suggestion]]="Sell",0,F654))</f>
        <v>0</v>
      </c>
      <c r="G655" s="9">
        <f>表格5[[#This Row],[Cash]]+表格5[[#This Row],[Stock Held]]*表格5[[#This Row],[Close]]</f>
        <v>106139.59999999995</v>
      </c>
      <c r="H655" s="7">
        <f>(表格5[[#This Row],[Close]]-$B$2)/$B$2</f>
        <v>0.45050055617352613</v>
      </c>
      <c r="I655" s="7">
        <f>(表格5[[#This Row],[Capital]]-$G$2)/$G$2</f>
        <v>6.1395999999999479E-2</v>
      </c>
    </row>
    <row r="656" spans="1:9" x14ac:dyDescent="0.25">
      <c r="A656" s="6">
        <v>39636</v>
      </c>
      <c r="B656" s="1">
        <v>65.2</v>
      </c>
      <c r="C656" s="1">
        <f t="shared" si="10"/>
        <v>66.34</v>
      </c>
      <c r="D656" s="1" t="str">
        <f>IF(表格5[[#This Row],[Close]]&gt;表格5[[#This Row],[10-Day Average]],"Buy",IF(表格5[[#This Row],[Close]]&lt;表格5[[#This Row],[10-Day Average]],"Sell",""))</f>
        <v>Sell</v>
      </c>
      <c r="E656" s="5">
        <f>IF(表格5[[#This Row],[Suggestion]]="Buy",E655-FLOOR(E655/表格5[[#This Row],[Close]],1)*表格5[[#This Row],[Close]],IF(表格5[[#This Row],[Suggestion]]="Sell",E655+F655*表格5[[#This Row],[Close]],E655))</f>
        <v>106139.59999999995</v>
      </c>
      <c r="F656" s="1">
        <f>IF(表格5[[#This Row],[Suggestion]]="Buy",F655+FLOOR(E655/表格5[[#This Row],[Close]],1),IF(表格5[[#This Row],[Suggestion]]="Sell",0,F655))</f>
        <v>0</v>
      </c>
      <c r="G656" s="9">
        <f>表格5[[#This Row],[Cash]]+表格5[[#This Row],[Stock Held]]*表格5[[#This Row],[Close]]</f>
        <v>106139.59999999995</v>
      </c>
      <c r="H656" s="7">
        <f>(表格5[[#This Row],[Close]]-$B$2)/$B$2</f>
        <v>0.45050055617352613</v>
      </c>
      <c r="I656" s="7">
        <f>(表格5[[#This Row],[Capital]]-$G$2)/$G$2</f>
        <v>6.1395999999999479E-2</v>
      </c>
    </row>
    <row r="657" spans="1:9" x14ac:dyDescent="0.25">
      <c r="A657" s="6">
        <v>39637</v>
      </c>
      <c r="B657" s="1">
        <v>63.25</v>
      </c>
      <c r="C657" s="1">
        <f t="shared" si="10"/>
        <v>66.015000000000015</v>
      </c>
      <c r="D657" s="1" t="str">
        <f>IF(表格5[[#This Row],[Close]]&gt;表格5[[#This Row],[10-Day Average]],"Buy",IF(表格5[[#This Row],[Close]]&lt;表格5[[#This Row],[10-Day Average]],"Sell",""))</f>
        <v>Sell</v>
      </c>
      <c r="E657" s="5">
        <f>IF(表格5[[#This Row],[Suggestion]]="Buy",E656-FLOOR(E656/表格5[[#This Row],[Close]],1)*表格5[[#This Row],[Close]],IF(表格5[[#This Row],[Suggestion]]="Sell",E656+F656*表格5[[#This Row],[Close]],E656))</f>
        <v>106139.59999999995</v>
      </c>
      <c r="F657" s="1">
        <f>IF(表格5[[#This Row],[Suggestion]]="Buy",F656+FLOOR(E656/表格5[[#This Row],[Close]],1),IF(表格5[[#This Row],[Suggestion]]="Sell",0,F656))</f>
        <v>0</v>
      </c>
      <c r="G657" s="9">
        <f>表格5[[#This Row],[Cash]]+表格5[[#This Row],[Stock Held]]*表格5[[#This Row],[Close]]</f>
        <v>106139.59999999995</v>
      </c>
      <c r="H657" s="7">
        <f>(表格5[[#This Row],[Close]]-$B$2)/$B$2</f>
        <v>0.40711902113459392</v>
      </c>
      <c r="I657" s="7">
        <f>(表格5[[#This Row],[Capital]]-$G$2)/$G$2</f>
        <v>6.1395999999999479E-2</v>
      </c>
    </row>
    <row r="658" spans="1:9" x14ac:dyDescent="0.25">
      <c r="A658" s="6">
        <v>39638</v>
      </c>
      <c r="B658" s="1">
        <v>63</v>
      </c>
      <c r="C658" s="1">
        <f t="shared" si="10"/>
        <v>65.545000000000002</v>
      </c>
      <c r="D658" s="1" t="str">
        <f>IF(表格5[[#This Row],[Close]]&gt;表格5[[#This Row],[10-Day Average]],"Buy",IF(表格5[[#This Row],[Close]]&lt;表格5[[#This Row],[10-Day Average]],"Sell",""))</f>
        <v>Sell</v>
      </c>
      <c r="E658" s="5">
        <f>IF(表格5[[#This Row],[Suggestion]]="Buy",E657-FLOOR(E657/表格5[[#This Row],[Close]],1)*表格5[[#This Row],[Close]],IF(表格5[[#This Row],[Suggestion]]="Sell",E657+F657*表格5[[#This Row],[Close]],E657))</f>
        <v>106139.59999999995</v>
      </c>
      <c r="F658" s="1">
        <f>IF(表格5[[#This Row],[Suggestion]]="Buy",F657+FLOOR(E657/表格5[[#This Row],[Close]],1),IF(表格5[[#This Row],[Suggestion]]="Sell",0,F657))</f>
        <v>0</v>
      </c>
      <c r="G658" s="9">
        <f>表格5[[#This Row],[Cash]]+表格5[[#This Row],[Stock Held]]*表格5[[#This Row],[Close]]</f>
        <v>106139.59999999995</v>
      </c>
      <c r="H658" s="7">
        <f>(表格5[[#This Row],[Close]]-$B$2)/$B$2</f>
        <v>0.40155728587319234</v>
      </c>
      <c r="I658" s="7">
        <f>(表格5[[#This Row],[Capital]]-$G$2)/$G$2</f>
        <v>6.1395999999999479E-2</v>
      </c>
    </row>
    <row r="659" spans="1:9" x14ac:dyDescent="0.25">
      <c r="A659" s="6">
        <v>39639</v>
      </c>
      <c r="B659" s="1">
        <v>63.3</v>
      </c>
      <c r="C659" s="1">
        <f t="shared" si="10"/>
        <v>65.234999999999985</v>
      </c>
      <c r="D659" s="1" t="str">
        <f>IF(表格5[[#This Row],[Close]]&gt;表格5[[#This Row],[10-Day Average]],"Buy",IF(表格5[[#This Row],[Close]]&lt;表格5[[#This Row],[10-Day Average]],"Sell",""))</f>
        <v>Sell</v>
      </c>
      <c r="E659" s="5">
        <f>IF(表格5[[#This Row],[Suggestion]]="Buy",E658-FLOOR(E658/表格5[[#This Row],[Close]],1)*表格5[[#This Row],[Close]],IF(表格5[[#This Row],[Suggestion]]="Sell",E658+F658*表格5[[#This Row],[Close]],E658))</f>
        <v>106139.59999999995</v>
      </c>
      <c r="F659" s="1">
        <f>IF(表格5[[#This Row],[Suggestion]]="Buy",F658+FLOOR(E658/表格5[[#This Row],[Close]],1),IF(表格5[[#This Row],[Suggestion]]="Sell",0,F658))</f>
        <v>0</v>
      </c>
      <c r="G659" s="9">
        <f>表格5[[#This Row],[Cash]]+表格5[[#This Row],[Stock Held]]*表格5[[#This Row],[Close]]</f>
        <v>106139.59999999995</v>
      </c>
      <c r="H659" s="7">
        <f>(表格5[[#This Row],[Close]]-$B$2)/$B$2</f>
        <v>0.40823136818687417</v>
      </c>
      <c r="I659" s="7">
        <f>(表格5[[#This Row],[Capital]]-$G$2)/$G$2</f>
        <v>6.1395999999999479E-2</v>
      </c>
    </row>
    <row r="660" spans="1:9" x14ac:dyDescent="0.25">
      <c r="A660" s="6">
        <v>39640</v>
      </c>
      <c r="B660" s="1">
        <v>64.2</v>
      </c>
      <c r="C660" s="1">
        <f t="shared" si="10"/>
        <v>65.064999999999998</v>
      </c>
      <c r="D660" s="1" t="str">
        <f>IF(表格5[[#This Row],[Close]]&gt;表格5[[#This Row],[10-Day Average]],"Buy",IF(表格5[[#This Row],[Close]]&lt;表格5[[#This Row],[10-Day Average]],"Sell",""))</f>
        <v>Sell</v>
      </c>
      <c r="E660" s="5">
        <f>IF(表格5[[#This Row],[Suggestion]]="Buy",E659-FLOOR(E659/表格5[[#This Row],[Close]],1)*表格5[[#This Row],[Close]],IF(表格5[[#This Row],[Suggestion]]="Sell",E659+F659*表格5[[#This Row],[Close]],E659))</f>
        <v>106139.59999999995</v>
      </c>
      <c r="F660" s="1">
        <f>IF(表格5[[#This Row],[Suggestion]]="Buy",F659+FLOOR(E659/表格5[[#This Row],[Close]],1),IF(表格5[[#This Row],[Suggestion]]="Sell",0,F659))</f>
        <v>0</v>
      </c>
      <c r="G660" s="9">
        <f>表格5[[#This Row],[Cash]]+表格5[[#This Row],[Stock Held]]*表格5[[#This Row],[Close]]</f>
        <v>106139.59999999995</v>
      </c>
      <c r="H660" s="7">
        <f>(表格5[[#This Row],[Close]]-$B$2)/$B$2</f>
        <v>0.42825361512791987</v>
      </c>
      <c r="I660" s="7">
        <f>(表格5[[#This Row],[Capital]]-$G$2)/$G$2</f>
        <v>6.1395999999999479E-2</v>
      </c>
    </row>
    <row r="661" spans="1:9" x14ac:dyDescent="0.25">
      <c r="A661" s="6">
        <v>39643</v>
      </c>
      <c r="B661" s="1">
        <v>64.25</v>
      </c>
      <c r="C661" s="1">
        <f t="shared" si="10"/>
        <v>64.81</v>
      </c>
      <c r="D661" s="1" t="str">
        <f>IF(表格5[[#This Row],[Close]]&gt;表格5[[#This Row],[10-Day Average]],"Buy",IF(表格5[[#This Row],[Close]]&lt;表格5[[#This Row],[10-Day Average]],"Sell",""))</f>
        <v>Sell</v>
      </c>
      <c r="E661" s="5">
        <f>IF(表格5[[#This Row],[Suggestion]]="Buy",E660-FLOOR(E660/表格5[[#This Row],[Close]],1)*表格5[[#This Row],[Close]],IF(表格5[[#This Row],[Suggestion]]="Sell",E660+F660*表格5[[#This Row],[Close]],E660))</f>
        <v>106139.59999999995</v>
      </c>
      <c r="F661" s="1">
        <f>IF(表格5[[#This Row],[Suggestion]]="Buy",F660+FLOOR(E660/表格5[[#This Row],[Close]],1),IF(表格5[[#This Row],[Suggestion]]="Sell",0,F660))</f>
        <v>0</v>
      </c>
      <c r="G661" s="9">
        <f>表格5[[#This Row],[Cash]]+表格5[[#This Row],[Stock Held]]*表格5[[#This Row],[Close]]</f>
        <v>106139.59999999995</v>
      </c>
      <c r="H661" s="7">
        <f>(表格5[[#This Row],[Close]]-$B$2)/$B$2</f>
        <v>0.42936596218020012</v>
      </c>
      <c r="I661" s="7">
        <f>(表格5[[#This Row],[Capital]]-$G$2)/$G$2</f>
        <v>6.1395999999999479E-2</v>
      </c>
    </row>
    <row r="662" spans="1:9" x14ac:dyDescent="0.25">
      <c r="A662" s="6">
        <v>39644</v>
      </c>
      <c r="B662" s="1">
        <v>62.9</v>
      </c>
      <c r="C662" s="1">
        <f t="shared" si="10"/>
        <v>64.42</v>
      </c>
      <c r="D662" s="1" t="str">
        <f>IF(表格5[[#This Row],[Close]]&gt;表格5[[#This Row],[10-Day Average]],"Buy",IF(表格5[[#This Row],[Close]]&lt;表格5[[#This Row],[10-Day Average]],"Sell",""))</f>
        <v>Sell</v>
      </c>
      <c r="E662" s="5">
        <f>IF(表格5[[#This Row],[Suggestion]]="Buy",E661-FLOOR(E661/表格5[[#This Row],[Close]],1)*表格5[[#This Row],[Close]],IF(表格5[[#This Row],[Suggestion]]="Sell",E661+F661*表格5[[#This Row],[Close]],E661))</f>
        <v>106139.59999999995</v>
      </c>
      <c r="F662" s="1">
        <f>IF(表格5[[#This Row],[Suggestion]]="Buy",F661+FLOOR(E661/表格5[[#This Row],[Close]],1),IF(表格5[[#This Row],[Suggestion]]="Sell",0,F661))</f>
        <v>0</v>
      </c>
      <c r="G662" s="9">
        <f>表格5[[#This Row],[Cash]]+表格5[[#This Row],[Stock Held]]*表格5[[#This Row],[Close]]</f>
        <v>106139.59999999995</v>
      </c>
      <c r="H662" s="7">
        <f>(表格5[[#This Row],[Close]]-$B$2)/$B$2</f>
        <v>0.39933259176863167</v>
      </c>
      <c r="I662" s="7">
        <f>(表格5[[#This Row],[Capital]]-$G$2)/$G$2</f>
        <v>6.1395999999999479E-2</v>
      </c>
    </row>
    <row r="663" spans="1:9" x14ac:dyDescent="0.25">
      <c r="A663" s="6">
        <v>39645</v>
      </c>
      <c r="B663" s="1">
        <v>63.8</v>
      </c>
      <c r="C663" s="1">
        <f t="shared" si="10"/>
        <v>64.149999999999991</v>
      </c>
      <c r="D663" s="1" t="str">
        <f>IF(表格5[[#This Row],[Close]]&gt;表格5[[#This Row],[10-Day Average]],"Buy",IF(表格5[[#This Row],[Close]]&lt;表格5[[#This Row],[10-Day Average]],"Sell",""))</f>
        <v>Sell</v>
      </c>
      <c r="E663" s="5">
        <f>IF(表格5[[#This Row],[Suggestion]]="Buy",E662-FLOOR(E662/表格5[[#This Row],[Close]],1)*表格5[[#This Row],[Close]],IF(表格5[[#This Row],[Suggestion]]="Sell",E662+F662*表格5[[#This Row],[Close]],E662))</f>
        <v>106139.59999999995</v>
      </c>
      <c r="F663" s="1">
        <f>IF(表格5[[#This Row],[Suggestion]]="Buy",F662+FLOOR(E662/表格5[[#This Row],[Close]],1),IF(表格5[[#This Row],[Suggestion]]="Sell",0,F662))</f>
        <v>0</v>
      </c>
      <c r="G663" s="9">
        <f>表格5[[#This Row],[Cash]]+表格5[[#This Row],[Stock Held]]*表格5[[#This Row],[Close]]</f>
        <v>106139.59999999995</v>
      </c>
      <c r="H663" s="7">
        <f>(表格5[[#This Row],[Close]]-$B$2)/$B$2</f>
        <v>0.41935483870967727</v>
      </c>
      <c r="I663" s="7">
        <f>(表格5[[#This Row],[Capital]]-$G$2)/$G$2</f>
        <v>6.1395999999999479E-2</v>
      </c>
    </row>
    <row r="664" spans="1:9" x14ac:dyDescent="0.25">
      <c r="A664" s="6">
        <v>39646</v>
      </c>
      <c r="B664" s="1">
        <v>63</v>
      </c>
      <c r="C664" s="1">
        <f t="shared" si="10"/>
        <v>63.809999999999988</v>
      </c>
      <c r="D664" s="1" t="str">
        <f>IF(表格5[[#This Row],[Close]]&gt;表格5[[#This Row],[10-Day Average]],"Buy",IF(表格5[[#This Row],[Close]]&lt;表格5[[#This Row],[10-Day Average]],"Sell",""))</f>
        <v>Sell</v>
      </c>
      <c r="E664" s="5">
        <f>IF(表格5[[#This Row],[Suggestion]]="Buy",E663-FLOOR(E663/表格5[[#This Row],[Close]],1)*表格5[[#This Row],[Close]],IF(表格5[[#This Row],[Suggestion]]="Sell",E663+F663*表格5[[#This Row],[Close]],E663))</f>
        <v>106139.59999999995</v>
      </c>
      <c r="F664" s="1">
        <f>IF(表格5[[#This Row],[Suggestion]]="Buy",F663+FLOOR(E663/表格5[[#This Row],[Close]],1),IF(表格5[[#This Row],[Suggestion]]="Sell",0,F663))</f>
        <v>0</v>
      </c>
      <c r="G664" s="9">
        <f>表格5[[#This Row],[Cash]]+表格5[[#This Row],[Stock Held]]*表格5[[#This Row],[Close]]</f>
        <v>106139.59999999995</v>
      </c>
      <c r="H664" s="7">
        <f>(表格5[[#This Row],[Close]]-$B$2)/$B$2</f>
        <v>0.40155728587319234</v>
      </c>
      <c r="I664" s="7">
        <f>(表格5[[#This Row],[Capital]]-$G$2)/$G$2</f>
        <v>6.1395999999999479E-2</v>
      </c>
    </row>
    <row r="665" spans="1:9" x14ac:dyDescent="0.25">
      <c r="A665" s="6">
        <v>39647</v>
      </c>
      <c r="B665" s="1">
        <v>63.1</v>
      </c>
      <c r="C665" s="1">
        <f t="shared" si="10"/>
        <v>63.6</v>
      </c>
      <c r="D665" s="1" t="str">
        <f>IF(表格5[[#This Row],[Close]]&gt;表格5[[#This Row],[10-Day Average]],"Buy",IF(表格5[[#This Row],[Close]]&lt;表格5[[#This Row],[10-Day Average]],"Sell",""))</f>
        <v>Sell</v>
      </c>
      <c r="E665" s="5">
        <f>IF(表格5[[#This Row],[Suggestion]]="Buy",E664-FLOOR(E664/表格5[[#This Row],[Close]],1)*表格5[[#This Row],[Close]],IF(表格5[[#This Row],[Suggestion]]="Sell",E664+F664*表格5[[#This Row],[Close]],E664))</f>
        <v>106139.59999999995</v>
      </c>
      <c r="F665" s="1">
        <f>IF(表格5[[#This Row],[Suggestion]]="Buy",F664+FLOOR(E664/表格5[[#This Row],[Close]],1),IF(表格5[[#This Row],[Suggestion]]="Sell",0,F664))</f>
        <v>0</v>
      </c>
      <c r="G665" s="9">
        <f>表格5[[#This Row],[Cash]]+表格5[[#This Row],[Stock Held]]*表格5[[#This Row],[Close]]</f>
        <v>106139.59999999995</v>
      </c>
      <c r="H665" s="7">
        <f>(表格5[[#This Row],[Close]]-$B$2)/$B$2</f>
        <v>0.403781979977753</v>
      </c>
      <c r="I665" s="7">
        <f>(表格5[[#This Row],[Capital]]-$G$2)/$G$2</f>
        <v>6.1395999999999479E-2</v>
      </c>
    </row>
    <row r="666" spans="1:9" x14ac:dyDescent="0.25">
      <c r="A666" s="6">
        <v>39650</v>
      </c>
      <c r="B666" s="1">
        <v>64.599999999999994</v>
      </c>
      <c r="C666" s="1">
        <f t="shared" si="10"/>
        <v>63.54</v>
      </c>
      <c r="D666" s="1" t="str">
        <f>IF(表格5[[#This Row],[Close]]&gt;表格5[[#This Row],[10-Day Average]],"Buy",IF(表格5[[#This Row],[Close]]&lt;表格5[[#This Row],[10-Day Average]],"Sell",""))</f>
        <v>Buy</v>
      </c>
      <c r="E666" s="5">
        <f>IF(表格5[[#This Row],[Suggestion]]="Buy",E665-FLOOR(E665/表格5[[#This Row],[Close]],1)*表格5[[#This Row],[Close]],IF(表格5[[#This Row],[Suggestion]]="Sell",E665+F665*表格5[[#This Row],[Close]],E665))</f>
        <v>1.7999999999592546</v>
      </c>
      <c r="F666" s="1">
        <f>IF(表格5[[#This Row],[Suggestion]]="Buy",F665+FLOOR(E665/表格5[[#This Row],[Close]],1),IF(表格5[[#This Row],[Suggestion]]="Sell",0,F665))</f>
        <v>1643</v>
      </c>
      <c r="G666" s="9">
        <f>表格5[[#This Row],[Cash]]+表格5[[#This Row],[Stock Held]]*表格5[[#This Row],[Close]]</f>
        <v>106139.59999999995</v>
      </c>
      <c r="H666" s="7">
        <f>(表格5[[#This Row],[Close]]-$B$2)/$B$2</f>
        <v>0.4371523915461622</v>
      </c>
      <c r="I666" s="7">
        <f>(表格5[[#This Row],[Capital]]-$G$2)/$G$2</f>
        <v>6.1395999999999479E-2</v>
      </c>
    </row>
    <row r="667" spans="1:9" x14ac:dyDescent="0.25">
      <c r="A667" s="6">
        <v>39651</v>
      </c>
      <c r="B667" s="1">
        <v>63.6</v>
      </c>
      <c r="C667" s="1">
        <f t="shared" si="10"/>
        <v>63.575000000000003</v>
      </c>
      <c r="D667" s="1" t="str">
        <f>IF(表格5[[#This Row],[Close]]&gt;表格5[[#This Row],[10-Day Average]],"Buy",IF(表格5[[#This Row],[Close]]&lt;表格5[[#This Row],[10-Day Average]],"Sell",""))</f>
        <v>Buy</v>
      </c>
      <c r="E667" s="5">
        <f>IF(表格5[[#This Row],[Suggestion]]="Buy",E666-FLOOR(E666/表格5[[#This Row],[Close]],1)*表格5[[#This Row],[Close]],IF(表格5[[#This Row],[Suggestion]]="Sell",E666+F666*表格5[[#This Row],[Close]],E666))</f>
        <v>1.7999999999592546</v>
      </c>
      <c r="F667" s="1">
        <f>IF(表格5[[#This Row],[Suggestion]]="Buy",F666+FLOOR(E666/表格5[[#This Row],[Close]],1),IF(表格5[[#This Row],[Suggestion]]="Sell",0,F666))</f>
        <v>1643</v>
      </c>
      <c r="G667" s="9">
        <f>表格5[[#This Row],[Cash]]+表格5[[#This Row],[Stock Held]]*表格5[[#This Row],[Close]]</f>
        <v>104496.59999999996</v>
      </c>
      <c r="H667" s="7">
        <f>(表格5[[#This Row],[Close]]-$B$2)/$B$2</f>
        <v>0.41490545050055611</v>
      </c>
      <c r="I667" s="7">
        <f>(表格5[[#This Row],[Capital]]-$G$2)/$G$2</f>
        <v>4.4965999999999624E-2</v>
      </c>
    </row>
    <row r="668" spans="1:9" x14ac:dyDescent="0.25">
      <c r="A668" s="6">
        <v>39652</v>
      </c>
      <c r="B668" s="1">
        <v>63.5</v>
      </c>
      <c r="C668" s="1">
        <f t="shared" si="10"/>
        <v>63.625</v>
      </c>
      <c r="D668" s="1" t="str">
        <f>IF(表格5[[#This Row],[Close]]&gt;表格5[[#This Row],[10-Day Average]],"Buy",IF(表格5[[#This Row],[Close]]&lt;表格5[[#This Row],[10-Day Average]],"Sell",""))</f>
        <v>Sell</v>
      </c>
      <c r="E668" s="5">
        <f>IF(表格5[[#This Row],[Suggestion]]="Buy",E667-FLOOR(E667/表格5[[#This Row],[Close]],1)*表格5[[#This Row],[Close]],IF(表格5[[#This Row],[Suggestion]]="Sell",E667+F667*表格5[[#This Row],[Close]],E667))</f>
        <v>104332.29999999996</v>
      </c>
      <c r="F668" s="1">
        <f>IF(表格5[[#This Row],[Suggestion]]="Buy",F667+FLOOR(E667/表格5[[#This Row],[Close]],1),IF(表格5[[#This Row],[Suggestion]]="Sell",0,F667))</f>
        <v>0</v>
      </c>
      <c r="G668" s="9">
        <f>表格5[[#This Row],[Cash]]+表格5[[#This Row],[Stock Held]]*表格5[[#This Row],[Close]]</f>
        <v>104332.29999999996</v>
      </c>
      <c r="H668" s="7">
        <f>(表格5[[#This Row],[Close]]-$B$2)/$B$2</f>
        <v>0.41268075639599544</v>
      </c>
      <c r="I668" s="7">
        <f>(表格5[[#This Row],[Capital]]-$G$2)/$G$2</f>
        <v>4.3322999999999591E-2</v>
      </c>
    </row>
    <row r="669" spans="1:9" x14ac:dyDescent="0.25">
      <c r="A669" s="6">
        <v>39653</v>
      </c>
      <c r="B669" s="1">
        <v>63.35</v>
      </c>
      <c r="C669" s="1">
        <f t="shared" si="10"/>
        <v>63.63000000000001</v>
      </c>
      <c r="D669" s="1" t="str">
        <f>IF(表格5[[#This Row],[Close]]&gt;表格5[[#This Row],[10-Day Average]],"Buy",IF(表格5[[#This Row],[Close]]&lt;表格5[[#This Row],[10-Day Average]],"Sell",""))</f>
        <v>Sell</v>
      </c>
      <c r="E669" s="5">
        <f>IF(表格5[[#This Row],[Suggestion]]="Buy",E668-FLOOR(E668/表格5[[#This Row],[Close]],1)*表格5[[#This Row],[Close]],IF(表格5[[#This Row],[Suggestion]]="Sell",E668+F668*表格5[[#This Row],[Close]],E668))</f>
        <v>104332.29999999996</v>
      </c>
      <c r="F669" s="1">
        <f>IF(表格5[[#This Row],[Suggestion]]="Buy",F668+FLOOR(E668/表格5[[#This Row],[Close]],1),IF(表格5[[#This Row],[Suggestion]]="Sell",0,F668))</f>
        <v>0</v>
      </c>
      <c r="G669" s="9">
        <f>表格5[[#This Row],[Cash]]+表格5[[#This Row],[Stock Held]]*表格5[[#This Row],[Close]]</f>
        <v>104332.29999999996</v>
      </c>
      <c r="H669" s="7">
        <f>(表格5[[#This Row],[Close]]-$B$2)/$B$2</f>
        <v>0.40934371523915458</v>
      </c>
      <c r="I669" s="7">
        <f>(表格5[[#This Row],[Capital]]-$G$2)/$G$2</f>
        <v>4.3322999999999591E-2</v>
      </c>
    </row>
    <row r="670" spans="1:9" x14ac:dyDescent="0.25">
      <c r="A670" s="6">
        <v>39654</v>
      </c>
      <c r="B670" s="1">
        <v>64.5</v>
      </c>
      <c r="C670" s="1">
        <f t="shared" si="10"/>
        <v>63.660000000000004</v>
      </c>
      <c r="D670" s="1" t="str">
        <f>IF(表格5[[#This Row],[Close]]&gt;表格5[[#This Row],[10-Day Average]],"Buy",IF(表格5[[#This Row],[Close]]&lt;表格5[[#This Row],[10-Day Average]],"Sell",""))</f>
        <v>Buy</v>
      </c>
      <c r="E670" s="5">
        <f>IF(表格5[[#This Row],[Suggestion]]="Buy",E669-FLOOR(E669/表格5[[#This Row],[Close]],1)*表格5[[#This Row],[Close]],IF(表格5[[#This Row],[Suggestion]]="Sell",E669+F669*表格5[[#This Row],[Close]],E669))</f>
        <v>35.799999999959255</v>
      </c>
      <c r="F670" s="1">
        <f>IF(表格5[[#This Row],[Suggestion]]="Buy",F669+FLOOR(E669/表格5[[#This Row],[Close]],1),IF(表格5[[#This Row],[Suggestion]]="Sell",0,F669))</f>
        <v>1617</v>
      </c>
      <c r="G670" s="9">
        <f>表格5[[#This Row],[Cash]]+表格5[[#This Row],[Stock Held]]*表格5[[#This Row],[Close]]</f>
        <v>104332.29999999996</v>
      </c>
      <c r="H670" s="7">
        <f>(表格5[[#This Row],[Close]]-$B$2)/$B$2</f>
        <v>0.4349276974416017</v>
      </c>
      <c r="I670" s="7">
        <f>(表格5[[#This Row],[Capital]]-$G$2)/$G$2</f>
        <v>4.3322999999999591E-2</v>
      </c>
    </row>
    <row r="671" spans="1:9" x14ac:dyDescent="0.25">
      <c r="A671" s="6">
        <v>39657</v>
      </c>
      <c r="B671" s="1">
        <v>64.900000000000006</v>
      </c>
      <c r="C671" s="1">
        <f t="shared" si="10"/>
        <v>63.725000000000001</v>
      </c>
      <c r="D671" s="1" t="str">
        <f>IF(表格5[[#This Row],[Close]]&gt;表格5[[#This Row],[10-Day Average]],"Buy",IF(表格5[[#This Row],[Close]]&lt;表格5[[#This Row],[10-Day Average]],"Sell",""))</f>
        <v>Buy</v>
      </c>
      <c r="E671" s="5">
        <f>IF(表格5[[#This Row],[Suggestion]]="Buy",E670-FLOOR(E670/表格5[[#This Row],[Close]],1)*表格5[[#This Row],[Close]],IF(表格5[[#This Row],[Suggestion]]="Sell",E670+F670*表格5[[#This Row],[Close]],E670))</f>
        <v>35.799999999959255</v>
      </c>
      <c r="F671" s="1">
        <f>IF(表格5[[#This Row],[Suggestion]]="Buy",F670+FLOOR(E670/表格5[[#This Row],[Close]],1),IF(表格5[[#This Row],[Suggestion]]="Sell",0,F670))</f>
        <v>1617</v>
      </c>
      <c r="G671" s="9">
        <f>表格5[[#This Row],[Cash]]+表格5[[#This Row],[Stock Held]]*表格5[[#This Row],[Close]]</f>
        <v>104979.09999999996</v>
      </c>
      <c r="H671" s="7">
        <f>(表格5[[#This Row],[Close]]-$B$2)/$B$2</f>
        <v>0.44382647385984431</v>
      </c>
      <c r="I671" s="7">
        <f>(表格5[[#This Row],[Capital]]-$G$2)/$G$2</f>
        <v>4.979099999999962E-2</v>
      </c>
    </row>
    <row r="672" spans="1:9" x14ac:dyDescent="0.25">
      <c r="A672" s="6">
        <v>39658</v>
      </c>
      <c r="B672" s="1">
        <v>64.099999999999994</v>
      </c>
      <c r="C672" s="1">
        <f t="shared" si="10"/>
        <v>63.845000000000006</v>
      </c>
      <c r="D672" s="1" t="str">
        <f>IF(表格5[[#This Row],[Close]]&gt;表格5[[#This Row],[10-Day Average]],"Buy",IF(表格5[[#This Row],[Close]]&lt;表格5[[#This Row],[10-Day Average]],"Sell",""))</f>
        <v>Buy</v>
      </c>
      <c r="E672" s="5">
        <f>IF(表格5[[#This Row],[Suggestion]]="Buy",E671-FLOOR(E671/表格5[[#This Row],[Close]],1)*表格5[[#This Row],[Close]],IF(表格5[[#This Row],[Suggestion]]="Sell",E671+F671*表格5[[#This Row],[Close]],E671))</f>
        <v>35.799999999959255</v>
      </c>
      <c r="F672" s="1">
        <f>IF(表格5[[#This Row],[Suggestion]]="Buy",F671+FLOOR(E671/表格5[[#This Row],[Close]],1),IF(表格5[[#This Row],[Suggestion]]="Sell",0,F671))</f>
        <v>1617</v>
      </c>
      <c r="G672" s="9">
        <f>表格5[[#This Row],[Cash]]+表格5[[#This Row],[Stock Held]]*表格5[[#This Row],[Close]]</f>
        <v>103685.49999999996</v>
      </c>
      <c r="H672" s="7">
        <f>(表格5[[#This Row],[Close]]-$B$2)/$B$2</f>
        <v>0.4260289210233591</v>
      </c>
      <c r="I672" s="7">
        <f>(表格5[[#This Row],[Capital]]-$G$2)/$G$2</f>
        <v>3.6854999999999562E-2</v>
      </c>
    </row>
    <row r="673" spans="1:9" x14ac:dyDescent="0.25">
      <c r="A673" s="6">
        <v>39659</v>
      </c>
      <c r="B673" s="1">
        <v>64.77</v>
      </c>
      <c r="C673" s="1">
        <f t="shared" si="10"/>
        <v>63.941999999999993</v>
      </c>
      <c r="D673" s="1" t="str">
        <f>IF(表格5[[#This Row],[Close]]&gt;表格5[[#This Row],[10-Day Average]],"Buy",IF(表格5[[#This Row],[Close]]&lt;表格5[[#This Row],[10-Day Average]],"Sell",""))</f>
        <v>Buy</v>
      </c>
      <c r="E673" s="5">
        <f>IF(表格5[[#This Row],[Suggestion]]="Buy",E672-FLOOR(E672/表格5[[#This Row],[Close]],1)*表格5[[#This Row],[Close]],IF(表格5[[#This Row],[Suggestion]]="Sell",E672+F672*表格5[[#This Row],[Close]],E672))</f>
        <v>35.799999999959255</v>
      </c>
      <c r="F673" s="1">
        <f>IF(表格5[[#This Row],[Suggestion]]="Buy",F672+FLOOR(E672/表格5[[#This Row],[Close]],1),IF(表格5[[#This Row],[Suggestion]]="Sell",0,F672))</f>
        <v>1617</v>
      </c>
      <c r="G673" s="9">
        <f>表格5[[#This Row],[Cash]]+表格5[[#This Row],[Stock Held]]*表格5[[#This Row],[Close]]</f>
        <v>104768.88999999996</v>
      </c>
      <c r="H673" s="7">
        <f>(表格5[[#This Row],[Close]]-$B$2)/$B$2</f>
        <v>0.44093437152391529</v>
      </c>
      <c r="I673" s="7">
        <f>(表格5[[#This Row],[Capital]]-$G$2)/$G$2</f>
        <v>4.7688899999999555E-2</v>
      </c>
    </row>
    <row r="674" spans="1:9" x14ac:dyDescent="0.25">
      <c r="A674" s="6">
        <v>39660</v>
      </c>
      <c r="B674" s="1">
        <v>64.099999999999994</v>
      </c>
      <c r="C674" s="1">
        <f t="shared" si="10"/>
        <v>64.051999999999992</v>
      </c>
      <c r="D674" s="1" t="str">
        <f>IF(表格5[[#This Row],[Close]]&gt;表格5[[#This Row],[10-Day Average]],"Buy",IF(表格5[[#This Row],[Close]]&lt;表格5[[#This Row],[10-Day Average]],"Sell",""))</f>
        <v>Buy</v>
      </c>
      <c r="E674" s="5">
        <f>IF(表格5[[#This Row],[Suggestion]]="Buy",E673-FLOOR(E673/表格5[[#This Row],[Close]],1)*表格5[[#This Row],[Close]],IF(表格5[[#This Row],[Suggestion]]="Sell",E673+F673*表格5[[#This Row],[Close]],E673))</f>
        <v>35.799999999959255</v>
      </c>
      <c r="F674" s="1">
        <f>IF(表格5[[#This Row],[Suggestion]]="Buy",F673+FLOOR(E673/表格5[[#This Row],[Close]],1),IF(表格5[[#This Row],[Suggestion]]="Sell",0,F673))</f>
        <v>1617</v>
      </c>
      <c r="G674" s="9">
        <f>表格5[[#This Row],[Cash]]+表格5[[#This Row],[Stock Held]]*表格5[[#This Row],[Close]]</f>
        <v>103685.49999999996</v>
      </c>
      <c r="H674" s="7">
        <f>(表格5[[#This Row],[Close]]-$B$2)/$B$2</f>
        <v>0.4260289210233591</v>
      </c>
      <c r="I674" s="7">
        <f>(表格5[[#This Row],[Capital]]-$G$2)/$G$2</f>
        <v>3.6854999999999562E-2</v>
      </c>
    </row>
    <row r="675" spans="1:9" x14ac:dyDescent="0.25">
      <c r="A675" s="6">
        <v>39661</v>
      </c>
      <c r="B675" s="1">
        <v>64.209999999999994</v>
      </c>
      <c r="C675" s="1">
        <f t="shared" si="10"/>
        <v>64.162999999999997</v>
      </c>
      <c r="D675" s="1" t="str">
        <f>IF(表格5[[#This Row],[Close]]&gt;表格5[[#This Row],[10-Day Average]],"Buy",IF(表格5[[#This Row],[Close]]&lt;表格5[[#This Row],[10-Day Average]],"Sell",""))</f>
        <v>Buy</v>
      </c>
      <c r="E675" s="5">
        <f>IF(表格5[[#This Row],[Suggestion]]="Buy",E674-FLOOR(E674/表格5[[#This Row],[Close]],1)*表格5[[#This Row],[Close]],IF(表格5[[#This Row],[Suggestion]]="Sell",E674+F674*表格5[[#This Row],[Close]],E674))</f>
        <v>35.799999999959255</v>
      </c>
      <c r="F675" s="1">
        <f>IF(表格5[[#This Row],[Suggestion]]="Buy",F674+FLOOR(E674/表格5[[#This Row],[Close]],1),IF(表格5[[#This Row],[Suggestion]]="Sell",0,F674))</f>
        <v>1617</v>
      </c>
      <c r="G675" s="9">
        <f>表格5[[#This Row],[Cash]]+表格5[[#This Row],[Stock Held]]*表格5[[#This Row],[Close]]</f>
        <v>103863.36999999995</v>
      </c>
      <c r="H675" s="7">
        <f>(表格5[[#This Row],[Close]]-$B$2)/$B$2</f>
        <v>0.42847608453837577</v>
      </c>
      <c r="I675" s="7">
        <f>(表格5[[#This Row],[Capital]]-$G$2)/$G$2</f>
        <v>3.8633699999999514E-2</v>
      </c>
    </row>
    <row r="676" spans="1:9" x14ac:dyDescent="0.25">
      <c r="A676" s="6">
        <v>39664</v>
      </c>
      <c r="B676" s="1">
        <v>64.95</v>
      </c>
      <c r="C676" s="1">
        <f t="shared" si="10"/>
        <v>64.198000000000008</v>
      </c>
      <c r="D676" s="1" t="str">
        <f>IF(表格5[[#This Row],[Close]]&gt;表格5[[#This Row],[10-Day Average]],"Buy",IF(表格5[[#This Row],[Close]]&lt;表格5[[#This Row],[10-Day Average]],"Sell",""))</f>
        <v>Buy</v>
      </c>
      <c r="E676" s="5">
        <f>IF(表格5[[#This Row],[Suggestion]]="Buy",E675-FLOOR(E675/表格5[[#This Row],[Close]],1)*表格5[[#This Row],[Close]],IF(表格5[[#This Row],[Suggestion]]="Sell",E675+F675*表格5[[#This Row],[Close]],E675))</f>
        <v>35.799999999959255</v>
      </c>
      <c r="F676" s="1">
        <f>IF(表格5[[#This Row],[Suggestion]]="Buy",F675+FLOOR(E675/表格5[[#This Row],[Close]],1),IF(表格5[[#This Row],[Suggestion]]="Sell",0,F675))</f>
        <v>1617</v>
      </c>
      <c r="G676" s="9">
        <f>表格5[[#This Row],[Cash]]+表格5[[#This Row],[Stock Held]]*表格5[[#This Row],[Close]]</f>
        <v>105059.94999999997</v>
      </c>
      <c r="H676" s="7">
        <f>(表格5[[#This Row],[Close]]-$B$2)/$B$2</f>
        <v>0.44493882091212456</v>
      </c>
      <c r="I676" s="7">
        <f>(表格5[[#This Row],[Capital]]-$G$2)/$G$2</f>
        <v>5.0599499999999679E-2</v>
      </c>
    </row>
    <row r="677" spans="1:9" x14ac:dyDescent="0.25">
      <c r="A677" s="6">
        <v>39665</v>
      </c>
      <c r="B677" s="1">
        <v>65</v>
      </c>
      <c r="C677" s="1">
        <f t="shared" si="10"/>
        <v>64.338000000000008</v>
      </c>
      <c r="D677" s="1" t="str">
        <f>IF(表格5[[#This Row],[Close]]&gt;表格5[[#This Row],[10-Day Average]],"Buy",IF(表格5[[#This Row],[Close]]&lt;表格5[[#This Row],[10-Day Average]],"Sell",""))</f>
        <v>Buy</v>
      </c>
      <c r="E677" s="5">
        <f>IF(表格5[[#This Row],[Suggestion]]="Buy",E676-FLOOR(E676/表格5[[#This Row],[Close]],1)*表格5[[#This Row],[Close]],IF(表格5[[#This Row],[Suggestion]]="Sell",E676+F676*表格5[[#This Row],[Close]],E676))</f>
        <v>35.799999999959255</v>
      </c>
      <c r="F677" s="1">
        <f>IF(表格5[[#This Row],[Suggestion]]="Buy",F676+FLOOR(E676/表格5[[#This Row],[Close]],1),IF(表格5[[#This Row],[Suggestion]]="Sell",0,F676))</f>
        <v>1617</v>
      </c>
      <c r="G677" s="9">
        <f>表格5[[#This Row],[Cash]]+表格5[[#This Row],[Stock Held]]*表格5[[#This Row],[Close]]</f>
        <v>105140.79999999996</v>
      </c>
      <c r="H677" s="7">
        <f>(表格5[[#This Row],[Close]]-$B$2)/$B$2</f>
        <v>0.4460511679644048</v>
      </c>
      <c r="I677" s="7">
        <f>(表格5[[#This Row],[Capital]]-$G$2)/$G$2</f>
        <v>5.1407999999999593E-2</v>
      </c>
    </row>
    <row r="678" spans="1:9" x14ac:dyDescent="0.25">
      <c r="A678" s="6">
        <v>39666</v>
      </c>
      <c r="B678" s="1">
        <v>65</v>
      </c>
      <c r="C678" s="1">
        <f t="shared" si="10"/>
        <v>64.488</v>
      </c>
      <c r="D678" s="1" t="str">
        <f>IF(表格5[[#This Row],[Close]]&gt;表格5[[#This Row],[10-Day Average]],"Buy",IF(表格5[[#This Row],[Close]]&lt;表格5[[#This Row],[10-Day Average]],"Sell",""))</f>
        <v>Buy</v>
      </c>
      <c r="E678" s="5">
        <f>IF(表格5[[#This Row],[Suggestion]]="Buy",E677-FLOOR(E677/表格5[[#This Row],[Close]],1)*表格5[[#This Row],[Close]],IF(表格5[[#This Row],[Suggestion]]="Sell",E677+F677*表格5[[#This Row],[Close]],E677))</f>
        <v>35.799999999959255</v>
      </c>
      <c r="F678" s="1">
        <f>IF(表格5[[#This Row],[Suggestion]]="Buy",F677+FLOOR(E677/表格5[[#This Row],[Close]],1),IF(表格5[[#This Row],[Suggestion]]="Sell",0,F677))</f>
        <v>1617</v>
      </c>
      <c r="G678" s="9">
        <f>表格5[[#This Row],[Cash]]+表格5[[#This Row],[Stock Held]]*表格5[[#This Row],[Close]]</f>
        <v>105140.79999999996</v>
      </c>
      <c r="H678" s="7">
        <f>(表格5[[#This Row],[Close]]-$B$2)/$B$2</f>
        <v>0.4460511679644048</v>
      </c>
      <c r="I678" s="7">
        <f>(表格5[[#This Row],[Capital]]-$G$2)/$G$2</f>
        <v>5.1407999999999593E-2</v>
      </c>
    </row>
    <row r="679" spans="1:9" x14ac:dyDescent="0.25">
      <c r="A679" s="6">
        <v>39667</v>
      </c>
      <c r="B679" s="1">
        <v>65.86</v>
      </c>
      <c r="C679" s="1">
        <f t="shared" si="10"/>
        <v>64.739000000000004</v>
      </c>
      <c r="D679" s="1" t="str">
        <f>IF(表格5[[#This Row],[Close]]&gt;表格5[[#This Row],[10-Day Average]],"Buy",IF(表格5[[#This Row],[Close]]&lt;表格5[[#This Row],[10-Day Average]],"Sell",""))</f>
        <v>Buy</v>
      </c>
      <c r="E679" s="5">
        <f>IF(表格5[[#This Row],[Suggestion]]="Buy",E678-FLOOR(E678/表格5[[#This Row],[Close]],1)*表格5[[#This Row],[Close]],IF(表格5[[#This Row],[Suggestion]]="Sell",E678+F678*表格5[[#This Row],[Close]],E678))</f>
        <v>35.799999999959255</v>
      </c>
      <c r="F679" s="1">
        <f>IF(表格5[[#This Row],[Suggestion]]="Buy",F678+FLOOR(E678/表格5[[#This Row],[Close]],1),IF(表格5[[#This Row],[Suggestion]]="Sell",0,F678))</f>
        <v>1617</v>
      </c>
      <c r="G679" s="9">
        <f>表格5[[#This Row],[Cash]]+表格5[[#This Row],[Stock Held]]*表格5[[#This Row],[Close]]</f>
        <v>106531.41999999995</v>
      </c>
      <c r="H679" s="7">
        <f>(表格5[[#This Row],[Close]]-$B$2)/$B$2</f>
        <v>0.46518353726362616</v>
      </c>
      <c r="I679" s="7">
        <f>(表格5[[#This Row],[Capital]]-$G$2)/$G$2</f>
        <v>6.5314199999999545E-2</v>
      </c>
    </row>
    <row r="680" spans="1:9" x14ac:dyDescent="0.25">
      <c r="A680" s="6">
        <v>39668</v>
      </c>
      <c r="B680" s="1">
        <v>65.900000000000006</v>
      </c>
      <c r="C680" s="1">
        <f t="shared" si="10"/>
        <v>64.878999999999991</v>
      </c>
      <c r="D680" s="1" t="str">
        <f>IF(表格5[[#This Row],[Close]]&gt;表格5[[#This Row],[10-Day Average]],"Buy",IF(表格5[[#This Row],[Close]]&lt;表格5[[#This Row],[10-Day Average]],"Sell",""))</f>
        <v>Buy</v>
      </c>
      <c r="E680" s="5">
        <f>IF(表格5[[#This Row],[Suggestion]]="Buy",E679-FLOOR(E679/表格5[[#This Row],[Close]],1)*表格5[[#This Row],[Close]],IF(表格5[[#This Row],[Suggestion]]="Sell",E679+F679*表格5[[#This Row],[Close]],E679))</f>
        <v>35.799999999959255</v>
      </c>
      <c r="F680" s="1">
        <f>IF(表格5[[#This Row],[Suggestion]]="Buy",F679+FLOOR(E679/表格5[[#This Row],[Close]],1),IF(表格5[[#This Row],[Suggestion]]="Sell",0,F679))</f>
        <v>1617</v>
      </c>
      <c r="G680" s="9">
        <f>表格5[[#This Row],[Cash]]+表格5[[#This Row],[Stock Held]]*表格5[[#This Row],[Close]]</f>
        <v>106596.09999999996</v>
      </c>
      <c r="H680" s="7">
        <f>(表格5[[#This Row],[Close]]-$B$2)/$B$2</f>
        <v>0.46607341490545051</v>
      </c>
      <c r="I680" s="7">
        <f>(表格5[[#This Row],[Capital]]-$G$2)/$G$2</f>
        <v>6.5960999999999617E-2</v>
      </c>
    </row>
    <row r="681" spans="1:9" x14ac:dyDescent="0.25">
      <c r="A681" s="6">
        <v>39671</v>
      </c>
      <c r="B681" s="1">
        <v>67.400000000000006</v>
      </c>
      <c r="C681" s="1">
        <f t="shared" si="10"/>
        <v>65.128999999999991</v>
      </c>
      <c r="D681" s="1" t="str">
        <f>IF(表格5[[#This Row],[Close]]&gt;表格5[[#This Row],[10-Day Average]],"Buy",IF(表格5[[#This Row],[Close]]&lt;表格5[[#This Row],[10-Day Average]],"Sell",""))</f>
        <v>Buy</v>
      </c>
      <c r="E681" s="5">
        <f>IF(表格5[[#This Row],[Suggestion]]="Buy",E680-FLOOR(E680/表格5[[#This Row],[Close]],1)*表格5[[#This Row],[Close]],IF(表格5[[#This Row],[Suggestion]]="Sell",E680+F680*表格5[[#This Row],[Close]],E680))</f>
        <v>35.799999999959255</v>
      </c>
      <c r="F681" s="1">
        <f>IF(表格5[[#This Row],[Suggestion]]="Buy",F680+FLOOR(E680/表格5[[#This Row],[Close]],1),IF(表格5[[#This Row],[Suggestion]]="Sell",0,F680))</f>
        <v>1617</v>
      </c>
      <c r="G681" s="9">
        <f>表格5[[#This Row],[Cash]]+表格5[[#This Row],[Stock Held]]*表格5[[#This Row],[Close]]</f>
        <v>109021.59999999996</v>
      </c>
      <c r="H681" s="7">
        <f>(表格5[[#This Row],[Close]]-$B$2)/$B$2</f>
        <v>0.49944382647385988</v>
      </c>
      <c r="I681" s="7">
        <f>(表格5[[#This Row],[Capital]]-$G$2)/$G$2</f>
        <v>9.0215999999999616E-2</v>
      </c>
    </row>
    <row r="682" spans="1:9" x14ac:dyDescent="0.25">
      <c r="A682" s="6">
        <v>39672</v>
      </c>
      <c r="B682" s="1">
        <v>66.849999999999994</v>
      </c>
      <c r="C682" s="1">
        <f t="shared" si="10"/>
        <v>65.403999999999996</v>
      </c>
      <c r="D682" s="1" t="str">
        <f>IF(表格5[[#This Row],[Close]]&gt;表格5[[#This Row],[10-Day Average]],"Buy",IF(表格5[[#This Row],[Close]]&lt;表格5[[#This Row],[10-Day Average]],"Sell",""))</f>
        <v>Buy</v>
      </c>
      <c r="E682" s="5">
        <f>IF(表格5[[#This Row],[Suggestion]]="Buy",E681-FLOOR(E681/表格5[[#This Row],[Close]],1)*表格5[[#This Row],[Close]],IF(表格5[[#This Row],[Suggestion]]="Sell",E681+F681*表格5[[#This Row],[Close]],E681))</f>
        <v>35.799999999959255</v>
      </c>
      <c r="F682" s="1">
        <f>IF(表格5[[#This Row],[Suggestion]]="Buy",F681+FLOOR(E681/表格5[[#This Row],[Close]],1),IF(表格5[[#This Row],[Suggestion]]="Sell",0,F681))</f>
        <v>1617</v>
      </c>
      <c r="G682" s="9">
        <f>表格5[[#This Row],[Cash]]+表格5[[#This Row],[Stock Held]]*表格5[[#This Row],[Close]]</f>
        <v>108132.24999999996</v>
      </c>
      <c r="H682" s="7">
        <f>(表格5[[#This Row],[Close]]-$B$2)/$B$2</f>
        <v>0.48720800889877619</v>
      </c>
      <c r="I682" s="7">
        <f>(表格5[[#This Row],[Capital]]-$G$2)/$G$2</f>
        <v>8.1322499999999562E-2</v>
      </c>
    </row>
    <row r="683" spans="1:9" x14ac:dyDescent="0.25">
      <c r="A683" s="6">
        <v>39673</v>
      </c>
      <c r="B683" s="1">
        <v>67.510000000000005</v>
      </c>
      <c r="C683" s="1">
        <f t="shared" si="10"/>
        <v>65.677999999999997</v>
      </c>
      <c r="D683" s="1" t="str">
        <f>IF(表格5[[#This Row],[Close]]&gt;表格5[[#This Row],[10-Day Average]],"Buy",IF(表格5[[#This Row],[Close]]&lt;表格5[[#This Row],[10-Day Average]],"Sell",""))</f>
        <v>Buy</v>
      </c>
      <c r="E683" s="5">
        <f>IF(表格5[[#This Row],[Suggestion]]="Buy",E682-FLOOR(E682/表格5[[#This Row],[Close]],1)*表格5[[#This Row],[Close]],IF(表格5[[#This Row],[Suggestion]]="Sell",E682+F682*表格5[[#This Row],[Close]],E682))</f>
        <v>35.799999999959255</v>
      </c>
      <c r="F683" s="1">
        <f>IF(表格5[[#This Row],[Suggestion]]="Buy",F682+FLOOR(E682/表格5[[#This Row],[Close]],1),IF(表格5[[#This Row],[Suggestion]]="Sell",0,F682))</f>
        <v>1617</v>
      </c>
      <c r="G683" s="9">
        <f>表格5[[#This Row],[Cash]]+表格5[[#This Row],[Stock Held]]*表格5[[#This Row],[Close]]</f>
        <v>109199.46999999997</v>
      </c>
      <c r="H683" s="7">
        <f>(表格5[[#This Row],[Close]]-$B$2)/$B$2</f>
        <v>0.5018909899888766</v>
      </c>
      <c r="I683" s="7">
        <f>(表格5[[#This Row],[Capital]]-$G$2)/$G$2</f>
        <v>9.1994699999999721E-2</v>
      </c>
    </row>
    <row r="684" spans="1:9" x14ac:dyDescent="0.25">
      <c r="A684" s="6">
        <v>39674</v>
      </c>
      <c r="B684" s="1">
        <v>67.89</v>
      </c>
      <c r="C684" s="1">
        <f t="shared" si="10"/>
        <v>66.056999999999988</v>
      </c>
      <c r="D684" s="1" t="str">
        <f>IF(表格5[[#This Row],[Close]]&gt;表格5[[#This Row],[10-Day Average]],"Buy",IF(表格5[[#This Row],[Close]]&lt;表格5[[#This Row],[10-Day Average]],"Sell",""))</f>
        <v>Buy</v>
      </c>
      <c r="E684" s="5">
        <f>IF(表格5[[#This Row],[Suggestion]]="Buy",E683-FLOOR(E683/表格5[[#This Row],[Close]],1)*表格5[[#This Row],[Close]],IF(表格5[[#This Row],[Suggestion]]="Sell",E683+F683*表格5[[#This Row],[Close]],E683))</f>
        <v>35.799999999959255</v>
      </c>
      <c r="F684" s="1">
        <f>IF(表格5[[#This Row],[Suggestion]]="Buy",F683+FLOOR(E683/表格5[[#This Row],[Close]],1),IF(表格5[[#This Row],[Suggestion]]="Sell",0,F683))</f>
        <v>1617</v>
      </c>
      <c r="G684" s="9">
        <f>表格5[[#This Row],[Cash]]+表格5[[#This Row],[Stock Held]]*表格5[[#This Row],[Close]]</f>
        <v>109813.92999999996</v>
      </c>
      <c r="H684" s="7">
        <f>(表格5[[#This Row],[Close]]-$B$2)/$B$2</f>
        <v>0.51034482758620681</v>
      </c>
      <c r="I684" s="7">
        <f>(表格5[[#This Row],[Capital]]-$G$2)/$G$2</f>
        <v>9.8139299999999638E-2</v>
      </c>
    </row>
    <row r="685" spans="1:9" x14ac:dyDescent="0.25">
      <c r="A685" s="6">
        <v>39675</v>
      </c>
      <c r="B685" s="1">
        <v>66.58</v>
      </c>
      <c r="C685" s="1">
        <f t="shared" si="10"/>
        <v>66.294000000000011</v>
      </c>
      <c r="D685" s="1" t="str">
        <f>IF(表格5[[#This Row],[Close]]&gt;表格5[[#This Row],[10-Day Average]],"Buy",IF(表格5[[#This Row],[Close]]&lt;表格5[[#This Row],[10-Day Average]],"Sell",""))</f>
        <v>Buy</v>
      </c>
      <c r="E685" s="5">
        <f>IF(表格5[[#This Row],[Suggestion]]="Buy",E684-FLOOR(E684/表格5[[#This Row],[Close]],1)*表格5[[#This Row],[Close]],IF(表格5[[#This Row],[Suggestion]]="Sell",E684+F684*表格5[[#This Row],[Close]],E684))</f>
        <v>35.799999999959255</v>
      </c>
      <c r="F685" s="1">
        <f>IF(表格5[[#This Row],[Suggestion]]="Buy",F684+FLOOR(E684/表格5[[#This Row],[Close]],1),IF(表格5[[#This Row],[Suggestion]]="Sell",0,F684))</f>
        <v>1617</v>
      </c>
      <c r="G685" s="9">
        <f>表格5[[#This Row],[Cash]]+表格5[[#This Row],[Stock Held]]*表格5[[#This Row],[Close]]</f>
        <v>107695.65999999996</v>
      </c>
      <c r="H685" s="7">
        <f>(表格5[[#This Row],[Close]]-$B$2)/$B$2</f>
        <v>0.4812013348164626</v>
      </c>
      <c r="I685" s="7">
        <f>(表格5[[#This Row],[Capital]]-$G$2)/$G$2</f>
        <v>7.6956599999999598E-2</v>
      </c>
    </row>
    <row r="686" spans="1:9" x14ac:dyDescent="0.25">
      <c r="A686" s="6">
        <v>39678</v>
      </c>
      <c r="B686" s="1">
        <v>66.5</v>
      </c>
      <c r="C686" s="1">
        <f t="shared" si="10"/>
        <v>66.448999999999998</v>
      </c>
      <c r="D686" s="1" t="str">
        <f>IF(表格5[[#This Row],[Close]]&gt;表格5[[#This Row],[10-Day Average]],"Buy",IF(表格5[[#This Row],[Close]]&lt;表格5[[#This Row],[10-Day Average]],"Sell",""))</f>
        <v>Buy</v>
      </c>
      <c r="E686" s="5">
        <f>IF(表格5[[#This Row],[Suggestion]]="Buy",E685-FLOOR(E685/表格5[[#This Row],[Close]],1)*表格5[[#This Row],[Close]],IF(表格5[[#This Row],[Suggestion]]="Sell",E685+F685*表格5[[#This Row],[Close]],E685))</f>
        <v>35.799999999959255</v>
      </c>
      <c r="F686" s="1">
        <f>IF(表格5[[#This Row],[Suggestion]]="Buy",F685+FLOOR(E685/表格5[[#This Row],[Close]],1),IF(表格5[[#This Row],[Suggestion]]="Sell",0,F685))</f>
        <v>1617</v>
      </c>
      <c r="G686" s="9">
        <f>表格5[[#This Row],[Cash]]+表格5[[#This Row],[Stock Held]]*表格5[[#This Row],[Close]]</f>
        <v>107566.29999999996</v>
      </c>
      <c r="H686" s="7">
        <f>(表格5[[#This Row],[Close]]-$B$2)/$B$2</f>
        <v>0.47942157953281417</v>
      </c>
      <c r="I686" s="7">
        <f>(表格5[[#This Row],[Capital]]-$G$2)/$G$2</f>
        <v>7.5662999999999592E-2</v>
      </c>
    </row>
    <row r="687" spans="1:9" x14ac:dyDescent="0.25">
      <c r="A687" s="6">
        <v>39679</v>
      </c>
      <c r="B687" s="1">
        <v>66.7</v>
      </c>
      <c r="C687" s="1">
        <f t="shared" si="10"/>
        <v>66.619</v>
      </c>
      <c r="D687" s="1" t="str">
        <f>IF(表格5[[#This Row],[Close]]&gt;表格5[[#This Row],[10-Day Average]],"Buy",IF(表格5[[#This Row],[Close]]&lt;表格5[[#This Row],[10-Day Average]],"Sell",""))</f>
        <v>Buy</v>
      </c>
      <c r="E687" s="5">
        <f>IF(表格5[[#This Row],[Suggestion]]="Buy",E686-FLOOR(E686/表格5[[#This Row],[Close]],1)*表格5[[#This Row],[Close]],IF(表格5[[#This Row],[Suggestion]]="Sell",E686+F686*表格5[[#This Row],[Close]],E686))</f>
        <v>35.799999999959255</v>
      </c>
      <c r="F687" s="1">
        <f>IF(表格5[[#This Row],[Suggestion]]="Buy",F686+FLOOR(E686/表格5[[#This Row],[Close]],1),IF(表格5[[#This Row],[Suggestion]]="Sell",0,F686))</f>
        <v>1617</v>
      </c>
      <c r="G687" s="9">
        <f>表格5[[#This Row],[Cash]]+表格5[[#This Row],[Stock Held]]*表格5[[#This Row],[Close]]</f>
        <v>107889.69999999997</v>
      </c>
      <c r="H687" s="7">
        <f>(表格5[[#This Row],[Close]]-$B$2)/$B$2</f>
        <v>0.48387096774193544</v>
      </c>
      <c r="I687" s="7">
        <f>(表格5[[#This Row],[Capital]]-$G$2)/$G$2</f>
        <v>7.8896999999999676E-2</v>
      </c>
    </row>
    <row r="688" spans="1:9" x14ac:dyDescent="0.25">
      <c r="A688" s="6">
        <v>39680</v>
      </c>
      <c r="B688" s="1">
        <v>68</v>
      </c>
      <c r="C688" s="1">
        <f t="shared" si="10"/>
        <v>66.919000000000011</v>
      </c>
      <c r="D688" s="1" t="str">
        <f>IF(表格5[[#This Row],[Close]]&gt;表格5[[#This Row],[10-Day Average]],"Buy",IF(表格5[[#This Row],[Close]]&lt;表格5[[#This Row],[10-Day Average]],"Sell",""))</f>
        <v>Buy</v>
      </c>
      <c r="E688" s="5">
        <f>IF(表格5[[#This Row],[Suggestion]]="Buy",E687-FLOOR(E687/表格5[[#This Row],[Close]],1)*表格5[[#This Row],[Close]],IF(表格5[[#This Row],[Suggestion]]="Sell",E687+F687*表格5[[#This Row],[Close]],E687))</f>
        <v>35.799999999959255</v>
      </c>
      <c r="F688" s="1">
        <f>IF(表格5[[#This Row],[Suggestion]]="Buy",F687+FLOOR(E687/表格5[[#This Row],[Close]],1),IF(表格5[[#This Row],[Suggestion]]="Sell",0,F687))</f>
        <v>1617</v>
      </c>
      <c r="G688" s="9">
        <f>表格5[[#This Row],[Cash]]+表格5[[#This Row],[Stock Held]]*表格5[[#This Row],[Close]]</f>
        <v>109991.79999999996</v>
      </c>
      <c r="H688" s="7">
        <f>(表格5[[#This Row],[Close]]-$B$2)/$B$2</f>
        <v>0.51279199110122353</v>
      </c>
      <c r="I688" s="7">
        <f>(表格5[[#This Row],[Capital]]-$G$2)/$G$2</f>
        <v>9.991799999999959E-2</v>
      </c>
    </row>
    <row r="689" spans="1:9" x14ac:dyDescent="0.25">
      <c r="A689" s="6">
        <v>39681</v>
      </c>
      <c r="B689" s="1">
        <v>66.05</v>
      </c>
      <c r="C689" s="1">
        <f t="shared" si="10"/>
        <v>66.938000000000002</v>
      </c>
      <c r="D689" s="1" t="str">
        <f>IF(表格5[[#This Row],[Close]]&gt;表格5[[#This Row],[10-Day Average]],"Buy",IF(表格5[[#This Row],[Close]]&lt;表格5[[#This Row],[10-Day Average]],"Sell",""))</f>
        <v>Sell</v>
      </c>
      <c r="E689" s="5">
        <f>IF(表格5[[#This Row],[Suggestion]]="Buy",E688-FLOOR(E688/表格5[[#This Row],[Close]],1)*表格5[[#This Row],[Close]],IF(表格5[[#This Row],[Suggestion]]="Sell",E688+F688*表格5[[#This Row],[Close]],E688))</f>
        <v>106838.64999999995</v>
      </c>
      <c r="F689" s="1">
        <f>IF(表格5[[#This Row],[Suggestion]]="Buy",F688+FLOOR(E688/表格5[[#This Row],[Close]],1),IF(表格5[[#This Row],[Suggestion]]="Sell",0,F688))</f>
        <v>0</v>
      </c>
      <c r="G689" s="9">
        <f>表格5[[#This Row],[Cash]]+表格5[[#This Row],[Stock Held]]*表格5[[#This Row],[Close]]</f>
        <v>106838.64999999995</v>
      </c>
      <c r="H689" s="7">
        <f>(表格5[[#This Row],[Close]]-$B$2)/$B$2</f>
        <v>0.46941045606229126</v>
      </c>
      <c r="I689" s="7">
        <f>(表格5[[#This Row],[Capital]]-$G$2)/$G$2</f>
        <v>6.8386499999999503E-2</v>
      </c>
    </row>
    <row r="690" spans="1:9" x14ac:dyDescent="0.25">
      <c r="A690" s="6">
        <v>39682</v>
      </c>
      <c r="B690" s="1">
        <v>66.05</v>
      </c>
      <c r="C690" s="1">
        <f t="shared" si="10"/>
        <v>66.952999999999989</v>
      </c>
      <c r="D690" s="1" t="str">
        <f>IF(表格5[[#This Row],[Close]]&gt;表格5[[#This Row],[10-Day Average]],"Buy",IF(表格5[[#This Row],[Close]]&lt;表格5[[#This Row],[10-Day Average]],"Sell",""))</f>
        <v>Sell</v>
      </c>
      <c r="E690" s="5">
        <f>IF(表格5[[#This Row],[Suggestion]]="Buy",E689-FLOOR(E689/表格5[[#This Row],[Close]],1)*表格5[[#This Row],[Close]],IF(表格5[[#This Row],[Suggestion]]="Sell",E689+F689*表格5[[#This Row],[Close]],E689))</f>
        <v>106838.64999999995</v>
      </c>
      <c r="F690" s="1">
        <f>IF(表格5[[#This Row],[Suggestion]]="Buy",F689+FLOOR(E689/表格5[[#This Row],[Close]],1),IF(表格5[[#This Row],[Suggestion]]="Sell",0,F689))</f>
        <v>0</v>
      </c>
      <c r="G690" s="9">
        <f>表格5[[#This Row],[Cash]]+表格5[[#This Row],[Stock Held]]*表格5[[#This Row],[Close]]</f>
        <v>106838.64999999995</v>
      </c>
      <c r="H690" s="7">
        <f>(表格5[[#This Row],[Close]]-$B$2)/$B$2</f>
        <v>0.46941045606229126</v>
      </c>
      <c r="I690" s="7">
        <f>(表格5[[#This Row],[Capital]]-$G$2)/$G$2</f>
        <v>6.8386499999999503E-2</v>
      </c>
    </row>
    <row r="691" spans="1:9" x14ac:dyDescent="0.25">
      <c r="A691" s="6">
        <v>39685</v>
      </c>
      <c r="B691" s="1">
        <v>67</v>
      </c>
      <c r="C691" s="1">
        <f t="shared" si="10"/>
        <v>66.912999999999982</v>
      </c>
      <c r="D691" s="1" t="str">
        <f>IF(表格5[[#This Row],[Close]]&gt;表格5[[#This Row],[10-Day Average]],"Buy",IF(表格5[[#This Row],[Close]]&lt;表格5[[#This Row],[10-Day Average]],"Sell",""))</f>
        <v>Buy</v>
      </c>
      <c r="E691" s="5">
        <f>IF(表格5[[#This Row],[Suggestion]]="Buy",E690-FLOOR(E690/表格5[[#This Row],[Close]],1)*表格5[[#This Row],[Close]],IF(表格5[[#This Row],[Suggestion]]="Sell",E690+F690*表格5[[#This Row],[Close]],E690))</f>
        <v>40.649999999950523</v>
      </c>
      <c r="F691" s="1">
        <f>IF(表格5[[#This Row],[Suggestion]]="Buy",F690+FLOOR(E690/表格5[[#This Row],[Close]],1),IF(表格5[[#This Row],[Suggestion]]="Sell",0,F690))</f>
        <v>1594</v>
      </c>
      <c r="G691" s="9">
        <f>表格5[[#This Row],[Cash]]+表格5[[#This Row],[Stock Held]]*表格5[[#This Row],[Close]]</f>
        <v>106838.64999999995</v>
      </c>
      <c r="H691" s="7">
        <f>(表格5[[#This Row],[Close]]-$B$2)/$B$2</f>
        <v>0.49054505005561727</v>
      </c>
      <c r="I691" s="7">
        <f>(表格5[[#This Row],[Capital]]-$G$2)/$G$2</f>
        <v>6.8386499999999503E-2</v>
      </c>
    </row>
    <row r="692" spans="1:9" x14ac:dyDescent="0.25">
      <c r="A692" s="6">
        <v>39686</v>
      </c>
      <c r="B692" s="1">
        <v>66.900000000000006</v>
      </c>
      <c r="C692" s="1">
        <f t="shared" si="10"/>
        <v>66.917999999999992</v>
      </c>
      <c r="D692" s="1" t="str">
        <f>IF(表格5[[#This Row],[Close]]&gt;表格5[[#This Row],[10-Day Average]],"Buy",IF(表格5[[#This Row],[Close]]&lt;表格5[[#This Row],[10-Day Average]],"Sell",""))</f>
        <v>Sell</v>
      </c>
      <c r="E692" s="5">
        <f>IF(表格5[[#This Row],[Suggestion]]="Buy",E691-FLOOR(E691/表格5[[#This Row],[Close]],1)*表格5[[#This Row],[Close]],IF(表格5[[#This Row],[Suggestion]]="Sell",E691+F691*表格5[[#This Row],[Close]],E691))</f>
        <v>106679.24999999996</v>
      </c>
      <c r="F692" s="1">
        <f>IF(表格5[[#This Row],[Suggestion]]="Buy",F691+FLOOR(E691/表格5[[#This Row],[Close]],1),IF(表格5[[#This Row],[Suggestion]]="Sell",0,F691))</f>
        <v>0</v>
      </c>
      <c r="G692" s="9">
        <f>表格5[[#This Row],[Cash]]+表格5[[#This Row],[Stock Held]]*表格5[[#This Row],[Close]]</f>
        <v>106679.24999999996</v>
      </c>
      <c r="H692" s="7">
        <f>(表格5[[#This Row],[Close]]-$B$2)/$B$2</f>
        <v>0.48832035595105677</v>
      </c>
      <c r="I692" s="7">
        <f>(表格5[[#This Row],[Capital]]-$G$2)/$G$2</f>
        <v>6.6792499999999561E-2</v>
      </c>
    </row>
    <row r="693" spans="1:9" x14ac:dyDescent="0.25">
      <c r="A693" s="6">
        <v>39687</v>
      </c>
      <c r="B693" s="1">
        <v>65.900000000000006</v>
      </c>
      <c r="C693" s="1">
        <f t="shared" si="10"/>
        <v>66.756999999999991</v>
      </c>
      <c r="D693" s="1" t="str">
        <f>IF(表格5[[#This Row],[Close]]&gt;表格5[[#This Row],[10-Day Average]],"Buy",IF(表格5[[#This Row],[Close]]&lt;表格5[[#This Row],[10-Day Average]],"Sell",""))</f>
        <v>Sell</v>
      </c>
      <c r="E693" s="5">
        <f>IF(表格5[[#This Row],[Suggestion]]="Buy",E692-FLOOR(E692/表格5[[#This Row],[Close]],1)*表格5[[#This Row],[Close]],IF(表格5[[#This Row],[Suggestion]]="Sell",E692+F692*表格5[[#This Row],[Close]],E692))</f>
        <v>106679.24999999996</v>
      </c>
      <c r="F693" s="1">
        <f>IF(表格5[[#This Row],[Suggestion]]="Buy",F692+FLOOR(E692/表格5[[#This Row],[Close]],1),IF(表格5[[#This Row],[Suggestion]]="Sell",0,F692))</f>
        <v>0</v>
      </c>
      <c r="G693" s="9">
        <f>表格5[[#This Row],[Cash]]+表格5[[#This Row],[Stock Held]]*表格5[[#This Row],[Close]]</f>
        <v>106679.24999999996</v>
      </c>
      <c r="H693" s="7">
        <f>(表格5[[#This Row],[Close]]-$B$2)/$B$2</f>
        <v>0.46607341490545051</v>
      </c>
      <c r="I693" s="7">
        <f>(表格5[[#This Row],[Capital]]-$G$2)/$G$2</f>
        <v>6.6792499999999561E-2</v>
      </c>
    </row>
    <row r="694" spans="1:9" x14ac:dyDescent="0.25">
      <c r="A694" s="6">
        <v>39688</v>
      </c>
      <c r="B694" s="1">
        <v>65.849999999999994</v>
      </c>
      <c r="C694" s="1">
        <f t="shared" si="10"/>
        <v>66.552999999999997</v>
      </c>
      <c r="D694" s="1" t="str">
        <f>IF(表格5[[#This Row],[Close]]&gt;表格5[[#This Row],[10-Day Average]],"Buy",IF(表格5[[#This Row],[Close]]&lt;表格5[[#This Row],[10-Day Average]],"Sell",""))</f>
        <v>Sell</v>
      </c>
      <c r="E694" s="5">
        <f>IF(表格5[[#This Row],[Suggestion]]="Buy",E693-FLOOR(E693/表格5[[#This Row],[Close]],1)*表格5[[#This Row],[Close]],IF(表格5[[#This Row],[Suggestion]]="Sell",E693+F693*表格5[[#This Row],[Close]],E693))</f>
        <v>106679.24999999996</v>
      </c>
      <c r="F694" s="1">
        <f>IF(表格5[[#This Row],[Suggestion]]="Buy",F693+FLOOR(E693/表格5[[#This Row],[Close]],1),IF(表格5[[#This Row],[Suggestion]]="Sell",0,F693))</f>
        <v>0</v>
      </c>
      <c r="G694" s="9">
        <f>表格5[[#This Row],[Cash]]+表格5[[#This Row],[Stock Held]]*表格5[[#This Row],[Close]]</f>
        <v>106679.24999999996</v>
      </c>
      <c r="H694" s="7">
        <f>(表格5[[#This Row],[Close]]-$B$2)/$B$2</f>
        <v>0.46496106785316998</v>
      </c>
      <c r="I694" s="7">
        <f>(表格5[[#This Row],[Capital]]-$G$2)/$G$2</f>
        <v>6.6792499999999561E-2</v>
      </c>
    </row>
    <row r="695" spans="1:9" x14ac:dyDescent="0.25">
      <c r="A695" s="6">
        <v>39689</v>
      </c>
      <c r="B695" s="1">
        <v>63.5</v>
      </c>
      <c r="C695" s="1">
        <f t="shared" si="10"/>
        <v>66.245000000000005</v>
      </c>
      <c r="D695" s="1" t="str">
        <f>IF(表格5[[#This Row],[Close]]&gt;表格5[[#This Row],[10-Day Average]],"Buy",IF(表格5[[#This Row],[Close]]&lt;表格5[[#This Row],[10-Day Average]],"Sell",""))</f>
        <v>Sell</v>
      </c>
      <c r="E695" s="5">
        <f>IF(表格5[[#This Row],[Suggestion]]="Buy",E694-FLOOR(E694/表格5[[#This Row],[Close]],1)*表格5[[#This Row],[Close]],IF(表格5[[#This Row],[Suggestion]]="Sell",E694+F694*表格5[[#This Row],[Close]],E694))</f>
        <v>106679.24999999996</v>
      </c>
      <c r="F695" s="1">
        <f>IF(表格5[[#This Row],[Suggestion]]="Buy",F694+FLOOR(E694/表格5[[#This Row],[Close]],1),IF(表格5[[#This Row],[Suggestion]]="Sell",0,F694))</f>
        <v>0</v>
      </c>
      <c r="G695" s="9">
        <f>表格5[[#This Row],[Cash]]+表格5[[#This Row],[Stock Held]]*表格5[[#This Row],[Close]]</f>
        <v>106679.24999999996</v>
      </c>
      <c r="H695" s="7">
        <f>(表格5[[#This Row],[Close]]-$B$2)/$B$2</f>
        <v>0.41268075639599544</v>
      </c>
      <c r="I695" s="7">
        <f>(表格5[[#This Row],[Capital]]-$G$2)/$G$2</f>
        <v>6.6792499999999561E-2</v>
      </c>
    </row>
    <row r="696" spans="1:9" x14ac:dyDescent="0.25">
      <c r="A696" s="6">
        <v>39692</v>
      </c>
      <c r="B696" s="1">
        <v>61.65</v>
      </c>
      <c r="C696" s="1">
        <f t="shared" si="10"/>
        <v>65.760000000000005</v>
      </c>
      <c r="D696" s="1" t="str">
        <f>IF(表格5[[#This Row],[Close]]&gt;表格5[[#This Row],[10-Day Average]],"Buy",IF(表格5[[#This Row],[Close]]&lt;表格5[[#This Row],[10-Day Average]],"Sell",""))</f>
        <v>Sell</v>
      </c>
      <c r="E696" s="5">
        <f>IF(表格5[[#This Row],[Suggestion]]="Buy",E695-FLOOR(E695/表格5[[#This Row],[Close]],1)*表格5[[#This Row],[Close]],IF(表格5[[#This Row],[Suggestion]]="Sell",E695+F695*表格5[[#This Row],[Close]],E695))</f>
        <v>106679.24999999996</v>
      </c>
      <c r="F696" s="1">
        <f>IF(表格5[[#This Row],[Suggestion]]="Buy",F695+FLOOR(E695/表格5[[#This Row],[Close]],1),IF(表格5[[#This Row],[Suggestion]]="Sell",0,F695))</f>
        <v>0</v>
      </c>
      <c r="G696" s="9">
        <f>表格5[[#This Row],[Cash]]+表格5[[#This Row],[Stock Held]]*表格5[[#This Row],[Close]]</f>
        <v>106679.24999999996</v>
      </c>
      <c r="H696" s="7">
        <f>(表格5[[#This Row],[Close]]-$B$2)/$B$2</f>
        <v>0.37152391546162389</v>
      </c>
      <c r="I696" s="7">
        <f>(表格5[[#This Row],[Capital]]-$G$2)/$G$2</f>
        <v>6.6792499999999561E-2</v>
      </c>
    </row>
    <row r="697" spans="1:9" x14ac:dyDescent="0.25">
      <c r="A697" s="6">
        <v>39693</v>
      </c>
      <c r="B697" s="1">
        <v>63.6</v>
      </c>
      <c r="C697" s="1">
        <f t="shared" si="10"/>
        <v>65.45</v>
      </c>
      <c r="D697" s="1" t="str">
        <f>IF(表格5[[#This Row],[Close]]&gt;表格5[[#This Row],[10-Day Average]],"Buy",IF(表格5[[#This Row],[Close]]&lt;表格5[[#This Row],[10-Day Average]],"Sell",""))</f>
        <v>Sell</v>
      </c>
      <c r="E697" s="5">
        <f>IF(表格5[[#This Row],[Suggestion]]="Buy",E696-FLOOR(E696/表格5[[#This Row],[Close]],1)*表格5[[#This Row],[Close]],IF(表格5[[#This Row],[Suggestion]]="Sell",E696+F696*表格5[[#This Row],[Close]],E696))</f>
        <v>106679.24999999996</v>
      </c>
      <c r="F697" s="1">
        <f>IF(表格5[[#This Row],[Suggestion]]="Buy",F696+FLOOR(E696/表格5[[#This Row],[Close]],1),IF(表格5[[#This Row],[Suggestion]]="Sell",0,F696))</f>
        <v>0</v>
      </c>
      <c r="G697" s="9">
        <f>表格5[[#This Row],[Cash]]+表格5[[#This Row],[Stock Held]]*表格5[[#This Row],[Close]]</f>
        <v>106679.24999999996</v>
      </c>
      <c r="H697" s="7">
        <f>(表格5[[#This Row],[Close]]-$B$2)/$B$2</f>
        <v>0.41490545050055611</v>
      </c>
      <c r="I697" s="7">
        <f>(表格5[[#This Row],[Capital]]-$G$2)/$G$2</f>
        <v>6.6792499999999561E-2</v>
      </c>
    </row>
    <row r="698" spans="1:9" x14ac:dyDescent="0.25">
      <c r="A698" s="6">
        <v>39694</v>
      </c>
      <c r="B698" s="1">
        <v>62.6</v>
      </c>
      <c r="C698" s="1">
        <f t="shared" si="10"/>
        <v>64.91</v>
      </c>
      <c r="D698" s="1" t="str">
        <f>IF(表格5[[#This Row],[Close]]&gt;表格5[[#This Row],[10-Day Average]],"Buy",IF(表格5[[#This Row],[Close]]&lt;表格5[[#This Row],[10-Day Average]],"Sell",""))</f>
        <v>Sell</v>
      </c>
      <c r="E698" s="5">
        <f>IF(表格5[[#This Row],[Suggestion]]="Buy",E697-FLOOR(E697/表格5[[#This Row],[Close]],1)*表格5[[#This Row],[Close]],IF(表格5[[#This Row],[Suggestion]]="Sell",E697+F697*表格5[[#This Row],[Close]],E697))</f>
        <v>106679.24999999996</v>
      </c>
      <c r="F698" s="1">
        <f>IF(表格5[[#This Row],[Suggestion]]="Buy",F697+FLOOR(E697/表格5[[#This Row],[Close]],1),IF(表格5[[#This Row],[Suggestion]]="Sell",0,F697))</f>
        <v>0</v>
      </c>
      <c r="G698" s="9">
        <f>表格5[[#This Row],[Cash]]+表格5[[#This Row],[Stock Held]]*表格5[[#This Row],[Close]]</f>
        <v>106679.24999999996</v>
      </c>
      <c r="H698" s="7">
        <f>(表格5[[#This Row],[Close]]-$B$2)/$B$2</f>
        <v>0.3926585094549499</v>
      </c>
      <c r="I698" s="7">
        <f>(表格5[[#This Row],[Capital]]-$G$2)/$G$2</f>
        <v>6.6792499999999561E-2</v>
      </c>
    </row>
    <row r="699" spans="1:9" x14ac:dyDescent="0.25">
      <c r="A699" s="6">
        <v>39695</v>
      </c>
      <c r="B699" s="1">
        <v>63.35</v>
      </c>
      <c r="C699" s="1">
        <f t="shared" si="10"/>
        <v>64.640000000000015</v>
      </c>
      <c r="D699" s="1" t="str">
        <f>IF(表格5[[#This Row],[Close]]&gt;表格5[[#This Row],[10-Day Average]],"Buy",IF(表格5[[#This Row],[Close]]&lt;表格5[[#This Row],[10-Day Average]],"Sell",""))</f>
        <v>Sell</v>
      </c>
      <c r="E699" s="5">
        <f>IF(表格5[[#This Row],[Suggestion]]="Buy",E698-FLOOR(E698/表格5[[#This Row],[Close]],1)*表格5[[#This Row],[Close]],IF(表格5[[#This Row],[Suggestion]]="Sell",E698+F698*表格5[[#This Row],[Close]],E698))</f>
        <v>106679.24999999996</v>
      </c>
      <c r="F699" s="1">
        <f>IF(表格5[[#This Row],[Suggestion]]="Buy",F698+FLOOR(E698/表格5[[#This Row],[Close]],1),IF(表格5[[#This Row],[Suggestion]]="Sell",0,F698))</f>
        <v>0</v>
      </c>
      <c r="G699" s="9">
        <f>表格5[[#This Row],[Cash]]+表格5[[#This Row],[Stock Held]]*表格5[[#This Row],[Close]]</f>
        <v>106679.24999999996</v>
      </c>
      <c r="H699" s="7">
        <f>(表格5[[#This Row],[Close]]-$B$2)/$B$2</f>
        <v>0.40934371523915458</v>
      </c>
      <c r="I699" s="7">
        <f>(表格5[[#This Row],[Capital]]-$G$2)/$G$2</f>
        <v>6.6792499999999561E-2</v>
      </c>
    </row>
    <row r="700" spans="1:9" x14ac:dyDescent="0.25">
      <c r="A700" s="6">
        <v>39696</v>
      </c>
      <c r="B700" s="1">
        <v>65.2</v>
      </c>
      <c r="C700" s="1">
        <f t="shared" si="10"/>
        <v>64.555000000000007</v>
      </c>
      <c r="D700" s="1" t="str">
        <f>IF(表格5[[#This Row],[Close]]&gt;表格5[[#This Row],[10-Day Average]],"Buy",IF(表格5[[#This Row],[Close]]&lt;表格5[[#This Row],[10-Day Average]],"Sell",""))</f>
        <v>Buy</v>
      </c>
      <c r="E700" s="5">
        <f>IF(表格5[[#This Row],[Suggestion]]="Buy",E699-FLOOR(E699/表格5[[#This Row],[Close]],1)*表格5[[#This Row],[Close]],IF(表格5[[#This Row],[Suggestion]]="Sell",E699+F699*表格5[[#This Row],[Close]],E699))</f>
        <v>12.049999999944703</v>
      </c>
      <c r="F700" s="1">
        <f>IF(表格5[[#This Row],[Suggestion]]="Buy",F699+FLOOR(E699/表格5[[#This Row],[Close]],1),IF(表格5[[#This Row],[Suggestion]]="Sell",0,F699))</f>
        <v>1636</v>
      </c>
      <c r="G700" s="9">
        <f>表格5[[#This Row],[Cash]]+表格5[[#This Row],[Stock Held]]*表格5[[#This Row],[Close]]</f>
        <v>106679.24999999996</v>
      </c>
      <c r="H700" s="7">
        <f>(表格5[[#This Row],[Close]]-$B$2)/$B$2</f>
        <v>0.45050055617352613</v>
      </c>
      <c r="I700" s="7">
        <f>(表格5[[#This Row],[Capital]]-$G$2)/$G$2</f>
        <v>6.6792499999999561E-2</v>
      </c>
    </row>
    <row r="701" spans="1:9" x14ac:dyDescent="0.25">
      <c r="A701" s="6">
        <v>39699</v>
      </c>
      <c r="B701" s="1">
        <v>65.8</v>
      </c>
      <c r="C701" s="1">
        <f t="shared" si="10"/>
        <v>64.435000000000002</v>
      </c>
      <c r="D701" s="1" t="str">
        <f>IF(表格5[[#This Row],[Close]]&gt;表格5[[#This Row],[10-Day Average]],"Buy",IF(表格5[[#This Row],[Close]]&lt;表格5[[#This Row],[10-Day Average]],"Sell",""))</f>
        <v>Buy</v>
      </c>
      <c r="E701" s="5">
        <f>IF(表格5[[#This Row],[Suggestion]]="Buy",E700-FLOOR(E700/表格5[[#This Row],[Close]],1)*表格5[[#This Row],[Close]],IF(表格5[[#This Row],[Suggestion]]="Sell",E700+F700*表格5[[#This Row],[Close]],E700))</f>
        <v>12.049999999944703</v>
      </c>
      <c r="F701" s="1">
        <f>IF(表格5[[#This Row],[Suggestion]]="Buy",F700+FLOOR(E700/表格5[[#This Row],[Close]],1),IF(表格5[[#This Row],[Suggestion]]="Sell",0,F700))</f>
        <v>1636</v>
      </c>
      <c r="G701" s="9">
        <f>表格5[[#This Row],[Cash]]+表格5[[#This Row],[Stock Held]]*表格5[[#This Row],[Close]]</f>
        <v>107660.84999999993</v>
      </c>
      <c r="H701" s="7">
        <f>(表格5[[#This Row],[Close]]-$B$2)/$B$2</f>
        <v>0.46384872080088974</v>
      </c>
      <c r="I701" s="7">
        <f>(表格5[[#This Row],[Capital]]-$G$2)/$G$2</f>
        <v>7.660849999999933E-2</v>
      </c>
    </row>
    <row r="702" spans="1:9" x14ac:dyDescent="0.25">
      <c r="A702" s="6">
        <v>39700</v>
      </c>
      <c r="B702" s="1">
        <v>65.7</v>
      </c>
      <c r="C702" s="1">
        <f t="shared" si="10"/>
        <v>64.315000000000012</v>
      </c>
      <c r="D702" s="1" t="str">
        <f>IF(表格5[[#This Row],[Close]]&gt;表格5[[#This Row],[10-Day Average]],"Buy",IF(表格5[[#This Row],[Close]]&lt;表格5[[#This Row],[10-Day Average]],"Sell",""))</f>
        <v>Buy</v>
      </c>
      <c r="E702" s="5">
        <f>IF(表格5[[#This Row],[Suggestion]]="Buy",E701-FLOOR(E701/表格5[[#This Row],[Close]],1)*表格5[[#This Row],[Close]],IF(表格5[[#This Row],[Suggestion]]="Sell",E701+F701*表格5[[#This Row],[Close]],E701))</f>
        <v>12.049999999944703</v>
      </c>
      <c r="F702" s="1">
        <f>IF(表格5[[#This Row],[Suggestion]]="Buy",F701+FLOOR(E701/表格5[[#This Row],[Close]],1),IF(表格5[[#This Row],[Suggestion]]="Sell",0,F701))</f>
        <v>1636</v>
      </c>
      <c r="G702" s="9">
        <f>表格5[[#This Row],[Cash]]+表格5[[#This Row],[Stock Held]]*表格5[[#This Row],[Close]]</f>
        <v>107497.24999999996</v>
      </c>
      <c r="H702" s="7">
        <f>(表格5[[#This Row],[Close]]-$B$2)/$B$2</f>
        <v>0.46162402669632924</v>
      </c>
      <c r="I702" s="7">
        <f>(表格5[[#This Row],[Capital]]-$G$2)/$G$2</f>
        <v>7.4972499999999567E-2</v>
      </c>
    </row>
    <row r="703" spans="1:9" x14ac:dyDescent="0.25">
      <c r="A703" s="6">
        <v>39701</v>
      </c>
      <c r="B703" s="1">
        <v>64.45</v>
      </c>
      <c r="C703" s="1">
        <f t="shared" si="10"/>
        <v>64.17</v>
      </c>
      <c r="D703" s="1" t="str">
        <f>IF(表格5[[#This Row],[Close]]&gt;表格5[[#This Row],[10-Day Average]],"Buy",IF(表格5[[#This Row],[Close]]&lt;表格5[[#This Row],[10-Day Average]],"Sell",""))</f>
        <v>Buy</v>
      </c>
      <c r="E703" s="5">
        <f>IF(表格5[[#This Row],[Suggestion]]="Buy",E702-FLOOR(E702/表格5[[#This Row],[Close]],1)*表格5[[#This Row],[Close]],IF(表格5[[#This Row],[Suggestion]]="Sell",E702+F702*表格5[[#This Row],[Close]],E702))</f>
        <v>12.049999999944703</v>
      </c>
      <c r="F703" s="1">
        <f>IF(表格5[[#This Row],[Suggestion]]="Buy",F702+FLOOR(E702/表格5[[#This Row],[Close]],1),IF(表格5[[#This Row],[Suggestion]]="Sell",0,F702))</f>
        <v>1636</v>
      </c>
      <c r="G703" s="9">
        <f>表格5[[#This Row],[Cash]]+表格5[[#This Row],[Stock Held]]*表格5[[#This Row],[Close]]</f>
        <v>105452.24999999996</v>
      </c>
      <c r="H703" s="7">
        <f>(表格5[[#This Row],[Close]]-$B$2)/$B$2</f>
        <v>0.43381535038932145</v>
      </c>
      <c r="I703" s="7">
        <f>(表格5[[#This Row],[Capital]]-$G$2)/$G$2</f>
        <v>5.4522499999999564E-2</v>
      </c>
    </row>
    <row r="704" spans="1:9" x14ac:dyDescent="0.25">
      <c r="A704" s="6">
        <v>39702</v>
      </c>
      <c r="B704" s="1">
        <v>64.3</v>
      </c>
      <c r="C704" s="1">
        <f t="shared" si="10"/>
        <v>64.015000000000001</v>
      </c>
      <c r="D704" s="1" t="str">
        <f>IF(表格5[[#This Row],[Close]]&gt;表格5[[#This Row],[10-Day Average]],"Buy",IF(表格5[[#This Row],[Close]]&lt;表格5[[#This Row],[10-Day Average]],"Sell",""))</f>
        <v>Buy</v>
      </c>
      <c r="E704" s="5">
        <f>IF(表格5[[#This Row],[Suggestion]]="Buy",E703-FLOOR(E703/表格5[[#This Row],[Close]],1)*表格5[[#This Row],[Close]],IF(表格5[[#This Row],[Suggestion]]="Sell",E703+F703*表格5[[#This Row],[Close]],E703))</f>
        <v>12.049999999944703</v>
      </c>
      <c r="F704" s="1">
        <f>IF(表格5[[#This Row],[Suggestion]]="Buy",F703+FLOOR(E703/表格5[[#This Row],[Close]],1),IF(表格5[[#This Row],[Suggestion]]="Sell",0,F703))</f>
        <v>1636</v>
      </c>
      <c r="G704" s="9">
        <f>表格5[[#This Row],[Cash]]+表格5[[#This Row],[Stock Held]]*表格5[[#This Row],[Close]]</f>
        <v>105206.84999999993</v>
      </c>
      <c r="H704" s="7">
        <f>(表格5[[#This Row],[Close]]-$B$2)/$B$2</f>
        <v>0.43047830923248037</v>
      </c>
      <c r="I704" s="7">
        <f>(表格5[[#This Row],[Capital]]-$G$2)/$G$2</f>
        <v>5.2068499999999331E-2</v>
      </c>
    </row>
    <row r="705" spans="1:9" x14ac:dyDescent="0.25">
      <c r="A705" s="6">
        <v>39703</v>
      </c>
      <c r="B705" s="1">
        <v>64.7</v>
      </c>
      <c r="C705" s="1">
        <f t="shared" si="10"/>
        <v>64.135000000000005</v>
      </c>
      <c r="D705" s="1" t="str">
        <f>IF(表格5[[#This Row],[Close]]&gt;表格5[[#This Row],[10-Day Average]],"Buy",IF(表格5[[#This Row],[Close]]&lt;表格5[[#This Row],[10-Day Average]],"Sell",""))</f>
        <v>Buy</v>
      </c>
      <c r="E705" s="5">
        <f>IF(表格5[[#This Row],[Suggestion]]="Buy",E704-FLOOR(E704/表格5[[#This Row],[Close]],1)*表格5[[#This Row],[Close]],IF(表格5[[#This Row],[Suggestion]]="Sell",E704+F704*表格5[[#This Row],[Close]],E704))</f>
        <v>12.049999999944703</v>
      </c>
      <c r="F705" s="1">
        <f>IF(表格5[[#This Row],[Suggestion]]="Buy",F704+FLOOR(E704/表格5[[#This Row],[Close]],1),IF(表格5[[#This Row],[Suggestion]]="Sell",0,F704))</f>
        <v>1636</v>
      </c>
      <c r="G705" s="9">
        <f>表格5[[#This Row],[Cash]]+表格5[[#This Row],[Stock Held]]*表格5[[#This Row],[Close]]</f>
        <v>105861.24999999996</v>
      </c>
      <c r="H705" s="7">
        <f>(表格5[[#This Row],[Close]]-$B$2)/$B$2</f>
        <v>0.43937708565072298</v>
      </c>
      <c r="I705" s="7">
        <f>(表格5[[#This Row],[Capital]]-$G$2)/$G$2</f>
        <v>5.8612499999999561E-2</v>
      </c>
    </row>
    <row r="706" spans="1:9" x14ac:dyDescent="0.25">
      <c r="A706" s="6">
        <v>39706</v>
      </c>
      <c r="B706" s="1">
        <v>64.7</v>
      </c>
      <c r="C706" s="1">
        <f t="shared" si="10"/>
        <v>64.440000000000012</v>
      </c>
      <c r="D706" s="1" t="str">
        <f>IF(表格5[[#This Row],[Close]]&gt;表格5[[#This Row],[10-Day Average]],"Buy",IF(表格5[[#This Row],[Close]]&lt;表格5[[#This Row],[10-Day Average]],"Sell",""))</f>
        <v>Buy</v>
      </c>
      <c r="E706" s="5">
        <f>IF(表格5[[#This Row],[Suggestion]]="Buy",E705-FLOOR(E705/表格5[[#This Row],[Close]],1)*表格5[[#This Row],[Close]],IF(表格5[[#This Row],[Suggestion]]="Sell",E705+F705*表格5[[#This Row],[Close]],E705))</f>
        <v>12.049999999944703</v>
      </c>
      <c r="F706" s="1">
        <f>IF(表格5[[#This Row],[Suggestion]]="Buy",F705+FLOOR(E705/表格5[[#This Row],[Close]],1),IF(表格5[[#This Row],[Suggestion]]="Sell",0,F705))</f>
        <v>1636</v>
      </c>
      <c r="G706" s="9">
        <f>表格5[[#This Row],[Cash]]+表格5[[#This Row],[Stock Held]]*表格5[[#This Row],[Close]]</f>
        <v>105861.24999999996</v>
      </c>
      <c r="H706" s="7">
        <f>(表格5[[#This Row],[Close]]-$B$2)/$B$2</f>
        <v>0.43937708565072298</v>
      </c>
      <c r="I706" s="7">
        <f>(表格5[[#This Row],[Capital]]-$G$2)/$G$2</f>
        <v>5.8612499999999561E-2</v>
      </c>
    </row>
    <row r="707" spans="1:9" x14ac:dyDescent="0.25">
      <c r="A707" s="6">
        <v>39707</v>
      </c>
      <c r="B707" s="1">
        <v>63</v>
      </c>
      <c r="C707" s="1">
        <f t="shared" si="10"/>
        <v>64.38000000000001</v>
      </c>
      <c r="D707" s="1" t="str">
        <f>IF(表格5[[#This Row],[Close]]&gt;表格5[[#This Row],[10-Day Average]],"Buy",IF(表格5[[#This Row],[Close]]&lt;表格5[[#This Row],[10-Day Average]],"Sell",""))</f>
        <v>Sell</v>
      </c>
      <c r="E707" s="5">
        <f>IF(表格5[[#This Row],[Suggestion]]="Buy",E706-FLOOR(E706/表格5[[#This Row],[Close]],1)*表格5[[#This Row],[Close]],IF(表格5[[#This Row],[Suggestion]]="Sell",E706+F706*表格5[[#This Row],[Close]],E706))</f>
        <v>103080.04999999994</v>
      </c>
      <c r="F707" s="1">
        <f>IF(表格5[[#This Row],[Suggestion]]="Buy",F706+FLOOR(E706/表格5[[#This Row],[Close]],1),IF(表格5[[#This Row],[Suggestion]]="Sell",0,F706))</f>
        <v>0</v>
      </c>
      <c r="G707" s="9">
        <f>表格5[[#This Row],[Cash]]+表格5[[#This Row],[Stock Held]]*表格5[[#This Row],[Close]]</f>
        <v>103080.04999999994</v>
      </c>
      <c r="H707" s="7">
        <f>(表格5[[#This Row],[Close]]-$B$2)/$B$2</f>
        <v>0.40155728587319234</v>
      </c>
      <c r="I707" s="7">
        <f>(表格5[[#This Row],[Capital]]-$G$2)/$G$2</f>
        <v>3.0800499999999446E-2</v>
      </c>
    </row>
    <row r="708" spans="1:9" x14ac:dyDescent="0.25">
      <c r="A708" s="6">
        <v>39708</v>
      </c>
      <c r="B708" s="1">
        <v>62.5</v>
      </c>
      <c r="C708" s="1">
        <f t="shared" si="10"/>
        <v>64.37</v>
      </c>
      <c r="D708" s="1" t="str">
        <f>IF(表格5[[#This Row],[Close]]&gt;表格5[[#This Row],[10-Day Average]],"Buy",IF(表格5[[#This Row],[Close]]&lt;表格5[[#This Row],[10-Day Average]],"Sell",""))</f>
        <v>Sell</v>
      </c>
      <c r="E708" s="5">
        <f>IF(表格5[[#This Row],[Suggestion]]="Buy",E707-FLOOR(E707/表格5[[#This Row],[Close]],1)*表格5[[#This Row],[Close]],IF(表格5[[#This Row],[Suggestion]]="Sell",E707+F707*表格5[[#This Row],[Close]],E707))</f>
        <v>103080.04999999994</v>
      </c>
      <c r="F708" s="1">
        <f>IF(表格5[[#This Row],[Suggestion]]="Buy",F707+FLOOR(E707/表格5[[#This Row],[Close]],1),IF(表格5[[#This Row],[Suggestion]]="Sell",0,F707))</f>
        <v>0</v>
      </c>
      <c r="G708" s="9">
        <f>表格5[[#This Row],[Cash]]+表格5[[#This Row],[Stock Held]]*表格5[[#This Row],[Close]]</f>
        <v>103080.04999999994</v>
      </c>
      <c r="H708" s="7">
        <f>(表格5[[#This Row],[Close]]-$B$2)/$B$2</f>
        <v>0.39043381535038924</v>
      </c>
      <c r="I708" s="7">
        <f>(表格5[[#This Row],[Capital]]-$G$2)/$G$2</f>
        <v>3.0800499999999446E-2</v>
      </c>
    </row>
    <row r="709" spans="1:9" x14ac:dyDescent="0.25">
      <c r="A709" s="6">
        <v>39709</v>
      </c>
      <c r="B709" s="1">
        <v>61</v>
      </c>
      <c r="C709" s="1">
        <f t="shared" si="10"/>
        <v>64.134999999999991</v>
      </c>
      <c r="D709" s="1" t="str">
        <f>IF(表格5[[#This Row],[Close]]&gt;表格5[[#This Row],[10-Day Average]],"Buy",IF(表格5[[#This Row],[Close]]&lt;表格5[[#This Row],[10-Day Average]],"Sell",""))</f>
        <v>Sell</v>
      </c>
      <c r="E709" s="5">
        <f>IF(表格5[[#This Row],[Suggestion]]="Buy",E708-FLOOR(E708/表格5[[#This Row],[Close]],1)*表格5[[#This Row],[Close]],IF(表格5[[#This Row],[Suggestion]]="Sell",E708+F708*表格5[[#This Row],[Close]],E708))</f>
        <v>103080.04999999994</v>
      </c>
      <c r="F709" s="1">
        <f>IF(表格5[[#This Row],[Suggestion]]="Buy",F708+FLOOR(E708/表格5[[#This Row],[Close]],1),IF(表格5[[#This Row],[Suggestion]]="Sell",0,F708))</f>
        <v>0</v>
      </c>
      <c r="G709" s="9">
        <f>表格5[[#This Row],[Cash]]+表格5[[#This Row],[Stock Held]]*表格5[[#This Row],[Close]]</f>
        <v>103080.04999999994</v>
      </c>
      <c r="H709" s="7">
        <f>(表格5[[#This Row],[Close]]-$B$2)/$B$2</f>
        <v>0.35706340378197987</v>
      </c>
      <c r="I709" s="7">
        <f>(表格5[[#This Row],[Capital]]-$G$2)/$G$2</f>
        <v>3.0800499999999446E-2</v>
      </c>
    </row>
    <row r="710" spans="1:9" x14ac:dyDescent="0.25">
      <c r="A710" s="6">
        <v>39710</v>
      </c>
      <c r="B710" s="1">
        <v>60</v>
      </c>
      <c r="C710" s="1">
        <f t="shared" si="10"/>
        <v>63.614999999999995</v>
      </c>
      <c r="D710" s="1" t="str">
        <f>IF(表格5[[#This Row],[Close]]&gt;表格5[[#This Row],[10-Day Average]],"Buy",IF(表格5[[#This Row],[Close]]&lt;表格5[[#This Row],[10-Day Average]],"Sell",""))</f>
        <v>Sell</v>
      </c>
      <c r="E710" s="5">
        <f>IF(表格5[[#This Row],[Suggestion]]="Buy",E709-FLOOR(E709/表格5[[#This Row],[Close]],1)*表格5[[#This Row],[Close]],IF(表格5[[#This Row],[Suggestion]]="Sell",E709+F709*表格5[[#This Row],[Close]],E709))</f>
        <v>103080.04999999994</v>
      </c>
      <c r="F710" s="1">
        <f>IF(表格5[[#This Row],[Suggestion]]="Buy",F709+FLOOR(E709/表格5[[#This Row],[Close]],1),IF(表格5[[#This Row],[Suggestion]]="Sell",0,F709))</f>
        <v>0</v>
      </c>
      <c r="G710" s="9">
        <f>表格5[[#This Row],[Cash]]+表格5[[#This Row],[Stock Held]]*表格5[[#This Row],[Close]]</f>
        <v>103080.04999999994</v>
      </c>
      <c r="H710" s="7">
        <f>(表格5[[#This Row],[Close]]-$B$2)/$B$2</f>
        <v>0.33481646273637367</v>
      </c>
      <c r="I710" s="7">
        <f>(表格5[[#This Row],[Capital]]-$G$2)/$G$2</f>
        <v>3.0800499999999446E-2</v>
      </c>
    </row>
    <row r="711" spans="1:9" x14ac:dyDescent="0.25">
      <c r="A711" s="6">
        <v>39713</v>
      </c>
      <c r="B711" s="1">
        <v>60.65</v>
      </c>
      <c r="C711" s="1">
        <f t="shared" si="10"/>
        <v>63.099999999999987</v>
      </c>
      <c r="D711" s="1" t="str">
        <f>IF(表格5[[#This Row],[Close]]&gt;表格5[[#This Row],[10-Day Average]],"Buy",IF(表格5[[#This Row],[Close]]&lt;表格5[[#This Row],[10-Day Average]],"Sell",""))</f>
        <v>Sell</v>
      </c>
      <c r="E711" s="5">
        <f>IF(表格5[[#This Row],[Suggestion]]="Buy",E710-FLOOR(E710/表格5[[#This Row],[Close]],1)*表格5[[#This Row],[Close]],IF(表格5[[#This Row],[Suggestion]]="Sell",E710+F710*表格5[[#This Row],[Close]],E710))</f>
        <v>103080.04999999994</v>
      </c>
      <c r="F711" s="1">
        <f>IF(表格5[[#This Row],[Suggestion]]="Buy",F710+FLOOR(E710/表格5[[#This Row],[Close]],1),IF(表格5[[#This Row],[Suggestion]]="Sell",0,F710))</f>
        <v>0</v>
      </c>
      <c r="G711" s="9">
        <f>表格5[[#This Row],[Cash]]+表格5[[#This Row],[Stock Held]]*表格5[[#This Row],[Close]]</f>
        <v>103080.04999999994</v>
      </c>
      <c r="H711" s="7">
        <f>(表格5[[#This Row],[Close]]-$B$2)/$B$2</f>
        <v>0.34927697441601768</v>
      </c>
      <c r="I711" s="7">
        <f>(表格5[[#This Row],[Capital]]-$G$2)/$G$2</f>
        <v>3.0800499999999446E-2</v>
      </c>
    </row>
    <row r="712" spans="1:9" x14ac:dyDescent="0.25">
      <c r="A712" s="6">
        <v>39714</v>
      </c>
      <c r="B712" s="1">
        <v>61.2</v>
      </c>
      <c r="C712" s="1">
        <f t="shared" si="10"/>
        <v>62.65</v>
      </c>
      <c r="D712" s="1" t="str">
        <f>IF(表格5[[#This Row],[Close]]&gt;表格5[[#This Row],[10-Day Average]],"Buy",IF(表格5[[#This Row],[Close]]&lt;表格5[[#This Row],[10-Day Average]],"Sell",""))</f>
        <v>Sell</v>
      </c>
      <c r="E712" s="5">
        <f>IF(表格5[[#This Row],[Suggestion]]="Buy",E711-FLOOR(E711/表格5[[#This Row],[Close]],1)*表格5[[#This Row],[Close]],IF(表格5[[#This Row],[Suggestion]]="Sell",E711+F711*表格5[[#This Row],[Close]],E711))</f>
        <v>103080.04999999994</v>
      </c>
      <c r="F712" s="1">
        <f>IF(表格5[[#This Row],[Suggestion]]="Buy",F711+FLOOR(E711/表格5[[#This Row],[Close]],1),IF(表格5[[#This Row],[Suggestion]]="Sell",0,F711))</f>
        <v>0</v>
      </c>
      <c r="G712" s="9">
        <f>表格5[[#This Row],[Cash]]+表格5[[#This Row],[Stock Held]]*表格5[[#This Row],[Close]]</f>
        <v>103080.04999999994</v>
      </c>
      <c r="H712" s="7">
        <f>(表格5[[#This Row],[Close]]-$B$2)/$B$2</f>
        <v>0.3615127919911012</v>
      </c>
      <c r="I712" s="7">
        <f>(表格5[[#This Row],[Capital]]-$G$2)/$G$2</f>
        <v>3.0800499999999446E-2</v>
      </c>
    </row>
    <row r="713" spans="1:9" x14ac:dyDescent="0.25">
      <c r="A713" s="6">
        <v>39715</v>
      </c>
      <c r="B713" s="1">
        <v>61.3</v>
      </c>
      <c r="C713" s="1">
        <f t="shared" si="10"/>
        <v>62.334999999999994</v>
      </c>
      <c r="D713" s="1" t="str">
        <f>IF(表格5[[#This Row],[Close]]&gt;表格5[[#This Row],[10-Day Average]],"Buy",IF(表格5[[#This Row],[Close]]&lt;表格5[[#This Row],[10-Day Average]],"Sell",""))</f>
        <v>Sell</v>
      </c>
      <c r="E713" s="5">
        <f>IF(表格5[[#This Row],[Suggestion]]="Buy",E712-FLOOR(E712/表格5[[#This Row],[Close]],1)*表格5[[#This Row],[Close]],IF(表格5[[#This Row],[Suggestion]]="Sell",E712+F712*表格5[[#This Row],[Close]],E712))</f>
        <v>103080.04999999994</v>
      </c>
      <c r="F713" s="1">
        <f>IF(表格5[[#This Row],[Suggestion]]="Buy",F712+FLOOR(E712/表格5[[#This Row],[Close]],1),IF(表格5[[#This Row],[Suggestion]]="Sell",0,F712))</f>
        <v>0</v>
      </c>
      <c r="G713" s="9">
        <f>表格5[[#This Row],[Cash]]+表格5[[#This Row],[Stock Held]]*表格5[[#This Row],[Close]]</f>
        <v>103080.04999999994</v>
      </c>
      <c r="H713" s="7">
        <f>(表格5[[#This Row],[Close]]-$B$2)/$B$2</f>
        <v>0.3637374860956617</v>
      </c>
      <c r="I713" s="7">
        <f>(表格5[[#This Row],[Capital]]-$G$2)/$G$2</f>
        <v>3.0800499999999446E-2</v>
      </c>
    </row>
    <row r="714" spans="1:9" x14ac:dyDescent="0.25">
      <c r="A714" s="6">
        <v>39716</v>
      </c>
      <c r="B714" s="1">
        <v>61.5</v>
      </c>
      <c r="C714" s="1">
        <f t="shared" si="10"/>
        <v>62.054999999999993</v>
      </c>
      <c r="D714" s="1" t="str">
        <f>IF(表格5[[#This Row],[Close]]&gt;表格5[[#This Row],[10-Day Average]],"Buy",IF(表格5[[#This Row],[Close]]&lt;表格5[[#This Row],[10-Day Average]],"Sell",""))</f>
        <v>Sell</v>
      </c>
      <c r="E714" s="5">
        <f>IF(表格5[[#This Row],[Suggestion]]="Buy",E713-FLOOR(E713/表格5[[#This Row],[Close]],1)*表格5[[#This Row],[Close]],IF(表格5[[#This Row],[Suggestion]]="Sell",E713+F713*表格5[[#This Row],[Close]],E713))</f>
        <v>103080.04999999994</v>
      </c>
      <c r="F714" s="1">
        <f>IF(表格5[[#This Row],[Suggestion]]="Buy",F713+FLOOR(E713/表格5[[#This Row],[Close]],1),IF(表格5[[#This Row],[Suggestion]]="Sell",0,F713))</f>
        <v>0</v>
      </c>
      <c r="G714" s="9">
        <f>表格5[[#This Row],[Cash]]+表格5[[#This Row],[Stock Held]]*表格5[[#This Row],[Close]]</f>
        <v>103080.04999999994</v>
      </c>
      <c r="H714" s="7">
        <f>(表格5[[#This Row],[Close]]-$B$2)/$B$2</f>
        <v>0.36818687430478303</v>
      </c>
      <c r="I714" s="7">
        <f>(表格5[[#This Row],[Capital]]-$G$2)/$G$2</f>
        <v>3.0800499999999446E-2</v>
      </c>
    </row>
    <row r="715" spans="1:9" x14ac:dyDescent="0.25">
      <c r="A715" s="6">
        <v>39717</v>
      </c>
      <c r="B715" s="1">
        <v>61.55</v>
      </c>
      <c r="C715" s="1">
        <f t="shared" si="10"/>
        <v>61.739999999999988</v>
      </c>
      <c r="D715" s="1" t="str">
        <f>IF(表格5[[#This Row],[Close]]&gt;表格5[[#This Row],[10-Day Average]],"Buy",IF(表格5[[#This Row],[Close]]&lt;表格5[[#This Row],[10-Day Average]],"Sell",""))</f>
        <v>Sell</v>
      </c>
      <c r="E715" s="5">
        <f>IF(表格5[[#This Row],[Suggestion]]="Buy",E714-FLOOR(E714/表格5[[#This Row],[Close]],1)*表格5[[#This Row],[Close]],IF(表格5[[#This Row],[Suggestion]]="Sell",E714+F714*表格5[[#This Row],[Close]],E714))</f>
        <v>103080.04999999994</v>
      </c>
      <c r="F715" s="1">
        <f>IF(表格5[[#This Row],[Suggestion]]="Buy",F714+FLOOR(E714/表格5[[#This Row],[Close]],1),IF(表格5[[#This Row],[Suggestion]]="Sell",0,F714))</f>
        <v>0</v>
      </c>
      <c r="G715" s="9">
        <f>表格5[[#This Row],[Cash]]+表格5[[#This Row],[Stock Held]]*表格5[[#This Row],[Close]]</f>
        <v>103080.04999999994</v>
      </c>
      <c r="H715" s="7">
        <f>(表格5[[#This Row],[Close]]-$B$2)/$B$2</f>
        <v>0.36929922135706328</v>
      </c>
      <c r="I715" s="7">
        <f>(表格5[[#This Row],[Capital]]-$G$2)/$G$2</f>
        <v>3.0800499999999446E-2</v>
      </c>
    </row>
    <row r="716" spans="1:9" x14ac:dyDescent="0.25">
      <c r="A716" s="6">
        <v>39720</v>
      </c>
      <c r="B716" s="1">
        <v>59.9</v>
      </c>
      <c r="C716" s="1">
        <f t="shared" ref="C716:C779" si="11">AVERAGE(B707:B716)</f>
        <v>61.259999999999991</v>
      </c>
      <c r="D716" s="1" t="str">
        <f>IF(表格5[[#This Row],[Close]]&gt;表格5[[#This Row],[10-Day Average]],"Buy",IF(表格5[[#This Row],[Close]]&lt;表格5[[#This Row],[10-Day Average]],"Sell",""))</f>
        <v>Sell</v>
      </c>
      <c r="E716" s="5">
        <f>IF(表格5[[#This Row],[Suggestion]]="Buy",E715-FLOOR(E715/表格5[[#This Row],[Close]],1)*表格5[[#This Row],[Close]],IF(表格5[[#This Row],[Suggestion]]="Sell",E715+F715*表格5[[#This Row],[Close]],E715))</f>
        <v>103080.04999999994</v>
      </c>
      <c r="F716" s="1">
        <f>IF(表格5[[#This Row],[Suggestion]]="Buy",F715+FLOOR(E715/表格5[[#This Row],[Close]],1),IF(表格5[[#This Row],[Suggestion]]="Sell",0,F715))</f>
        <v>0</v>
      </c>
      <c r="G716" s="9">
        <f>表格5[[#This Row],[Cash]]+表格5[[#This Row],[Stock Held]]*表格5[[#This Row],[Close]]</f>
        <v>103080.04999999994</v>
      </c>
      <c r="H716" s="7">
        <f>(表格5[[#This Row],[Close]]-$B$2)/$B$2</f>
        <v>0.332591768631813</v>
      </c>
      <c r="I716" s="7">
        <f>(表格5[[#This Row],[Capital]]-$G$2)/$G$2</f>
        <v>3.0800499999999446E-2</v>
      </c>
    </row>
    <row r="717" spans="1:9" x14ac:dyDescent="0.25">
      <c r="A717" s="6">
        <v>39721</v>
      </c>
      <c r="B717" s="1">
        <v>62.35</v>
      </c>
      <c r="C717" s="1">
        <f t="shared" si="11"/>
        <v>61.195000000000007</v>
      </c>
      <c r="D717" s="1" t="str">
        <f>IF(表格5[[#This Row],[Close]]&gt;表格5[[#This Row],[10-Day Average]],"Buy",IF(表格5[[#This Row],[Close]]&lt;表格5[[#This Row],[10-Day Average]],"Sell",""))</f>
        <v>Buy</v>
      </c>
      <c r="E717" s="5">
        <f>IF(表格5[[#This Row],[Suggestion]]="Buy",E716-FLOOR(E716/表格5[[#This Row],[Close]],1)*表格5[[#This Row],[Close]],IF(表格5[[#This Row],[Suggestion]]="Sell",E716+F716*表格5[[#This Row],[Close]],E716))</f>
        <v>15.499999999941792</v>
      </c>
      <c r="F717" s="1">
        <f>IF(表格5[[#This Row],[Suggestion]]="Buy",F716+FLOOR(E716/表格5[[#This Row],[Close]],1),IF(表格5[[#This Row],[Suggestion]]="Sell",0,F716))</f>
        <v>1653</v>
      </c>
      <c r="G717" s="9">
        <f>表格5[[#This Row],[Cash]]+表格5[[#This Row],[Stock Held]]*表格5[[#This Row],[Close]]</f>
        <v>103080.04999999994</v>
      </c>
      <c r="H717" s="7">
        <f>(表格5[[#This Row],[Close]]-$B$2)/$B$2</f>
        <v>0.38709677419354832</v>
      </c>
      <c r="I717" s="7">
        <f>(表格5[[#This Row],[Capital]]-$G$2)/$G$2</f>
        <v>3.0800499999999446E-2</v>
      </c>
    </row>
    <row r="718" spans="1:9" x14ac:dyDescent="0.25">
      <c r="A718" s="6">
        <v>39722</v>
      </c>
      <c r="B718" s="1">
        <v>62.35</v>
      </c>
      <c r="C718" s="1">
        <f t="shared" si="11"/>
        <v>61.180000000000007</v>
      </c>
      <c r="D718" s="1" t="str">
        <f>IF(表格5[[#This Row],[Close]]&gt;表格5[[#This Row],[10-Day Average]],"Buy",IF(表格5[[#This Row],[Close]]&lt;表格5[[#This Row],[10-Day Average]],"Sell",""))</f>
        <v>Buy</v>
      </c>
      <c r="E718" s="5">
        <f>IF(表格5[[#This Row],[Suggestion]]="Buy",E717-FLOOR(E717/表格5[[#This Row],[Close]],1)*表格5[[#This Row],[Close]],IF(表格5[[#This Row],[Suggestion]]="Sell",E717+F717*表格5[[#This Row],[Close]],E717))</f>
        <v>15.499999999941792</v>
      </c>
      <c r="F718" s="1">
        <f>IF(表格5[[#This Row],[Suggestion]]="Buy",F717+FLOOR(E717/表格5[[#This Row],[Close]],1),IF(表格5[[#This Row],[Suggestion]]="Sell",0,F717))</f>
        <v>1653</v>
      </c>
      <c r="G718" s="9">
        <f>表格5[[#This Row],[Cash]]+表格5[[#This Row],[Stock Held]]*表格5[[#This Row],[Close]]</f>
        <v>103080.04999999994</v>
      </c>
      <c r="H718" s="7">
        <f>(表格5[[#This Row],[Close]]-$B$2)/$B$2</f>
        <v>0.38709677419354832</v>
      </c>
      <c r="I718" s="7">
        <f>(表格5[[#This Row],[Capital]]-$G$2)/$G$2</f>
        <v>3.0800499999999446E-2</v>
      </c>
    </row>
    <row r="719" spans="1:9" x14ac:dyDescent="0.25">
      <c r="A719" s="6">
        <v>39723</v>
      </c>
      <c r="B719" s="1">
        <v>64.2</v>
      </c>
      <c r="C719" s="1">
        <f t="shared" si="11"/>
        <v>61.500000000000014</v>
      </c>
      <c r="D719" s="1" t="str">
        <f>IF(表格5[[#This Row],[Close]]&gt;表格5[[#This Row],[10-Day Average]],"Buy",IF(表格5[[#This Row],[Close]]&lt;表格5[[#This Row],[10-Day Average]],"Sell",""))</f>
        <v>Buy</v>
      </c>
      <c r="E719" s="5">
        <f>IF(表格5[[#This Row],[Suggestion]]="Buy",E718-FLOOR(E718/表格5[[#This Row],[Close]],1)*表格5[[#This Row],[Close]],IF(表格5[[#This Row],[Suggestion]]="Sell",E718+F718*表格5[[#This Row],[Close]],E718))</f>
        <v>15.499999999941792</v>
      </c>
      <c r="F719" s="1">
        <f>IF(表格5[[#This Row],[Suggestion]]="Buy",F718+FLOOR(E718/表格5[[#This Row],[Close]],1),IF(表格5[[#This Row],[Suggestion]]="Sell",0,F718))</f>
        <v>1653</v>
      </c>
      <c r="G719" s="9">
        <f>表格5[[#This Row],[Cash]]+表格5[[#This Row],[Stock Held]]*表格5[[#This Row],[Close]]</f>
        <v>106138.09999999995</v>
      </c>
      <c r="H719" s="7">
        <f>(表格5[[#This Row],[Close]]-$B$2)/$B$2</f>
        <v>0.42825361512791987</v>
      </c>
      <c r="I719" s="7">
        <f>(表格5[[#This Row],[Capital]]-$G$2)/$G$2</f>
        <v>6.1380999999999478E-2</v>
      </c>
    </row>
    <row r="720" spans="1:9" x14ac:dyDescent="0.25">
      <c r="A720" s="6">
        <v>39724</v>
      </c>
      <c r="B720" s="1">
        <v>62.75</v>
      </c>
      <c r="C720" s="1">
        <f t="shared" si="11"/>
        <v>61.774999999999999</v>
      </c>
      <c r="D720" s="1" t="str">
        <f>IF(表格5[[#This Row],[Close]]&gt;表格5[[#This Row],[10-Day Average]],"Buy",IF(表格5[[#This Row],[Close]]&lt;表格5[[#This Row],[10-Day Average]],"Sell",""))</f>
        <v>Buy</v>
      </c>
      <c r="E720" s="5">
        <f>IF(表格5[[#This Row],[Suggestion]]="Buy",E719-FLOOR(E719/表格5[[#This Row],[Close]],1)*表格5[[#This Row],[Close]],IF(表格5[[#This Row],[Suggestion]]="Sell",E719+F719*表格5[[#This Row],[Close]],E719))</f>
        <v>15.499999999941792</v>
      </c>
      <c r="F720" s="1">
        <f>IF(表格5[[#This Row],[Suggestion]]="Buy",F719+FLOOR(E719/表格5[[#This Row],[Close]],1),IF(表格5[[#This Row],[Suggestion]]="Sell",0,F719))</f>
        <v>1653</v>
      </c>
      <c r="G720" s="9">
        <f>表格5[[#This Row],[Cash]]+表格5[[#This Row],[Stock Held]]*表格5[[#This Row],[Close]]</f>
        <v>103741.24999999994</v>
      </c>
      <c r="H720" s="7">
        <f>(表格5[[#This Row],[Close]]-$B$2)/$B$2</f>
        <v>0.39599555061179081</v>
      </c>
      <c r="I720" s="7">
        <f>(表格5[[#This Row],[Capital]]-$G$2)/$G$2</f>
        <v>3.7412499999999418E-2</v>
      </c>
    </row>
    <row r="721" spans="1:9" x14ac:dyDescent="0.25">
      <c r="A721" s="6">
        <v>39727</v>
      </c>
      <c r="B721" s="1">
        <v>63.6</v>
      </c>
      <c r="C721" s="1">
        <f t="shared" si="11"/>
        <v>62.070000000000007</v>
      </c>
      <c r="D721" s="1" t="str">
        <f>IF(表格5[[#This Row],[Close]]&gt;表格5[[#This Row],[10-Day Average]],"Buy",IF(表格5[[#This Row],[Close]]&lt;表格5[[#This Row],[10-Day Average]],"Sell",""))</f>
        <v>Buy</v>
      </c>
      <c r="E721" s="5">
        <f>IF(表格5[[#This Row],[Suggestion]]="Buy",E720-FLOOR(E720/表格5[[#This Row],[Close]],1)*表格5[[#This Row],[Close]],IF(表格5[[#This Row],[Suggestion]]="Sell",E720+F720*表格5[[#This Row],[Close]],E720))</f>
        <v>15.499999999941792</v>
      </c>
      <c r="F721" s="1">
        <f>IF(表格5[[#This Row],[Suggestion]]="Buy",F720+FLOOR(E720/表格5[[#This Row],[Close]],1),IF(表格5[[#This Row],[Suggestion]]="Sell",0,F720))</f>
        <v>1653</v>
      </c>
      <c r="G721" s="9">
        <f>表格5[[#This Row],[Cash]]+表格5[[#This Row],[Stock Held]]*表格5[[#This Row],[Close]]</f>
        <v>105146.29999999994</v>
      </c>
      <c r="H721" s="7">
        <f>(表格5[[#This Row],[Close]]-$B$2)/$B$2</f>
        <v>0.41490545050055611</v>
      </c>
      <c r="I721" s="7">
        <f>(表格5[[#This Row],[Capital]]-$G$2)/$G$2</f>
        <v>5.1462999999999447E-2</v>
      </c>
    </row>
    <row r="722" spans="1:9" x14ac:dyDescent="0.25">
      <c r="A722" s="6">
        <v>39728</v>
      </c>
      <c r="B722" s="1">
        <v>63.6</v>
      </c>
      <c r="C722" s="1">
        <f t="shared" si="11"/>
        <v>62.31</v>
      </c>
      <c r="D722" s="1" t="str">
        <f>IF(表格5[[#This Row],[Close]]&gt;表格5[[#This Row],[10-Day Average]],"Buy",IF(表格5[[#This Row],[Close]]&lt;表格5[[#This Row],[10-Day Average]],"Sell",""))</f>
        <v>Buy</v>
      </c>
      <c r="E722" s="5">
        <f>IF(表格5[[#This Row],[Suggestion]]="Buy",E721-FLOOR(E721/表格5[[#This Row],[Close]],1)*表格5[[#This Row],[Close]],IF(表格5[[#This Row],[Suggestion]]="Sell",E721+F721*表格5[[#This Row],[Close]],E721))</f>
        <v>15.499999999941792</v>
      </c>
      <c r="F722" s="1">
        <f>IF(表格5[[#This Row],[Suggestion]]="Buy",F721+FLOOR(E721/表格5[[#This Row],[Close]],1),IF(表格5[[#This Row],[Suggestion]]="Sell",0,F721))</f>
        <v>1653</v>
      </c>
      <c r="G722" s="9">
        <f>表格5[[#This Row],[Cash]]+表格5[[#This Row],[Stock Held]]*表格5[[#This Row],[Close]]</f>
        <v>105146.29999999994</v>
      </c>
      <c r="H722" s="7">
        <f>(表格5[[#This Row],[Close]]-$B$2)/$B$2</f>
        <v>0.41490545050055611</v>
      </c>
      <c r="I722" s="7">
        <f>(表格5[[#This Row],[Capital]]-$G$2)/$G$2</f>
        <v>5.1462999999999447E-2</v>
      </c>
    </row>
    <row r="723" spans="1:9" x14ac:dyDescent="0.25">
      <c r="A723" s="6">
        <v>39729</v>
      </c>
      <c r="B723" s="1">
        <v>60.3</v>
      </c>
      <c r="C723" s="1">
        <f t="shared" si="11"/>
        <v>62.209999999999994</v>
      </c>
      <c r="D723" s="1" t="str">
        <f>IF(表格5[[#This Row],[Close]]&gt;表格5[[#This Row],[10-Day Average]],"Buy",IF(表格5[[#This Row],[Close]]&lt;表格5[[#This Row],[10-Day Average]],"Sell",""))</f>
        <v>Sell</v>
      </c>
      <c r="E723" s="5">
        <f>IF(表格5[[#This Row],[Suggestion]]="Buy",E722-FLOOR(E722/表格5[[#This Row],[Close]],1)*表格5[[#This Row],[Close]],IF(表格5[[#This Row],[Suggestion]]="Sell",E722+F722*表格5[[#This Row],[Close]],E722))</f>
        <v>99691.399999999936</v>
      </c>
      <c r="F723" s="1">
        <f>IF(表格5[[#This Row],[Suggestion]]="Buy",F722+FLOOR(E722/表格5[[#This Row],[Close]],1),IF(表格5[[#This Row],[Suggestion]]="Sell",0,F722))</f>
        <v>0</v>
      </c>
      <c r="G723" s="9">
        <f>表格5[[#This Row],[Cash]]+表格5[[#This Row],[Stock Held]]*表格5[[#This Row],[Close]]</f>
        <v>99691.399999999936</v>
      </c>
      <c r="H723" s="7">
        <f>(表格5[[#This Row],[Close]]-$B$2)/$B$2</f>
        <v>0.34149054505005549</v>
      </c>
      <c r="I723" s="7">
        <f>(表格5[[#This Row],[Capital]]-$G$2)/$G$2</f>
        <v>-3.0860000000006403E-3</v>
      </c>
    </row>
    <row r="724" spans="1:9" x14ac:dyDescent="0.25">
      <c r="A724" s="6">
        <v>39730</v>
      </c>
      <c r="B724" s="1">
        <v>60.55</v>
      </c>
      <c r="C724" s="1">
        <f t="shared" si="11"/>
        <v>62.114999999999995</v>
      </c>
      <c r="D724" s="1" t="str">
        <f>IF(表格5[[#This Row],[Close]]&gt;表格5[[#This Row],[10-Day Average]],"Buy",IF(表格5[[#This Row],[Close]]&lt;表格5[[#This Row],[10-Day Average]],"Sell",""))</f>
        <v>Sell</v>
      </c>
      <c r="E724" s="5">
        <f>IF(表格5[[#This Row],[Suggestion]]="Buy",E723-FLOOR(E723/表格5[[#This Row],[Close]],1)*表格5[[#This Row],[Close]],IF(表格5[[#This Row],[Suggestion]]="Sell",E723+F723*表格5[[#This Row],[Close]],E723))</f>
        <v>99691.399999999936</v>
      </c>
      <c r="F724" s="1">
        <f>IF(表格5[[#This Row],[Suggestion]]="Buy",F723+FLOOR(E723/表格5[[#This Row],[Close]],1),IF(表格5[[#This Row],[Suggestion]]="Sell",0,F723))</f>
        <v>0</v>
      </c>
      <c r="G724" s="9">
        <f>表格5[[#This Row],[Cash]]+表格5[[#This Row],[Stock Held]]*表格5[[#This Row],[Close]]</f>
        <v>99691.399999999936</v>
      </c>
      <c r="H724" s="7">
        <f>(表格5[[#This Row],[Close]]-$B$2)/$B$2</f>
        <v>0.34705228031145702</v>
      </c>
      <c r="I724" s="7">
        <f>(表格5[[#This Row],[Capital]]-$G$2)/$G$2</f>
        <v>-3.0860000000006403E-3</v>
      </c>
    </row>
    <row r="725" spans="1:9" x14ac:dyDescent="0.25">
      <c r="A725" s="6">
        <v>39731</v>
      </c>
      <c r="B725" s="1">
        <v>56</v>
      </c>
      <c r="C725" s="1">
        <f t="shared" si="11"/>
        <v>61.56</v>
      </c>
      <c r="D725" s="1" t="str">
        <f>IF(表格5[[#This Row],[Close]]&gt;表格5[[#This Row],[10-Day Average]],"Buy",IF(表格5[[#This Row],[Close]]&lt;表格5[[#This Row],[10-Day Average]],"Sell",""))</f>
        <v>Sell</v>
      </c>
      <c r="E725" s="5">
        <f>IF(表格5[[#This Row],[Suggestion]]="Buy",E724-FLOOR(E724/表格5[[#This Row],[Close]],1)*表格5[[#This Row],[Close]],IF(表格5[[#This Row],[Suggestion]]="Sell",E724+F724*表格5[[#This Row],[Close]],E724))</f>
        <v>99691.399999999936</v>
      </c>
      <c r="F725" s="1">
        <f>IF(表格5[[#This Row],[Suggestion]]="Buy",F724+FLOOR(E724/表格5[[#This Row],[Close]],1),IF(表格5[[#This Row],[Suggestion]]="Sell",0,F724))</f>
        <v>0</v>
      </c>
      <c r="G725" s="9">
        <f>表格5[[#This Row],[Cash]]+表格5[[#This Row],[Stock Held]]*表格5[[#This Row],[Close]]</f>
        <v>99691.399999999936</v>
      </c>
      <c r="H725" s="7">
        <f>(表格5[[#This Row],[Close]]-$B$2)/$B$2</f>
        <v>0.24582869855394876</v>
      </c>
      <c r="I725" s="7">
        <f>(表格5[[#This Row],[Capital]]-$G$2)/$G$2</f>
        <v>-3.0860000000006403E-3</v>
      </c>
    </row>
    <row r="726" spans="1:9" x14ac:dyDescent="0.25">
      <c r="A726" s="6">
        <v>39734</v>
      </c>
      <c r="B726" s="1">
        <v>59</v>
      </c>
      <c r="C726" s="1">
        <f t="shared" si="11"/>
        <v>61.470000000000006</v>
      </c>
      <c r="D726" s="1" t="str">
        <f>IF(表格5[[#This Row],[Close]]&gt;表格5[[#This Row],[10-Day Average]],"Buy",IF(表格5[[#This Row],[Close]]&lt;表格5[[#This Row],[10-Day Average]],"Sell",""))</f>
        <v>Sell</v>
      </c>
      <c r="E726" s="5">
        <f>IF(表格5[[#This Row],[Suggestion]]="Buy",E725-FLOOR(E725/表格5[[#This Row],[Close]],1)*表格5[[#This Row],[Close]],IF(表格5[[#This Row],[Suggestion]]="Sell",E725+F725*表格5[[#This Row],[Close]],E725))</f>
        <v>99691.399999999936</v>
      </c>
      <c r="F726" s="1">
        <f>IF(表格5[[#This Row],[Suggestion]]="Buy",F725+FLOOR(E725/表格5[[#This Row],[Close]],1),IF(表格5[[#This Row],[Suggestion]]="Sell",0,F725))</f>
        <v>0</v>
      </c>
      <c r="G726" s="9">
        <f>表格5[[#This Row],[Cash]]+表格5[[#This Row],[Stock Held]]*表格5[[#This Row],[Close]]</f>
        <v>99691.399999999936</v>
      </c>
      <c r="H726" s="7">
        <f>(表格5[[#This Row],[Close]]-$B$2)/$B$2</f>
        <v>0.31256952169076746</v>
      </c>
      <c r="I726" s="7">
        <f>(表格5[[#This Row],[Capital]]-$G$2)/$G$2</f>
        <v>-3.0860000000006403E-3</v>
      </c>
    </row>
    <row r="727" spans="1:9" x14ac:dyDescent="0.25">
      <c r="A727" s="6">
        <v>39735</v>
      </c>
      <c r="B727" s="1">
        <v>55.3</v>
      </c>
      <c r="C727" s="1">
        <f t="shared" si="11"/>
        <v>60.765000000000001</v>
      </c>
      <c r="D727" s="1" t="str">
        <f>IF(表格5[[#This Row],[Close]]&gt;表格5[[#This Row],[10-Day Average]],"Buy",IF(表格5[[#This Row],[Close]]&lt;表格5[[#This Row],[10-Day Average]],"Sell",""))</f>
        <v>Sell</v>
      </c>
      <c r="E727" s="5">
        <f>IF(表格5[[#This Row],[Suggestion]]="Buy",E726-FLOOR(E726/表格5[[#This Row],[Close]],1)*表格5[[#This Row],[Close]],IF(表格5[[#This Row],[Suggestion]]="Sell",E726+F726*表格5[[#This Row],[Close]],E726))</f>
        <v>99691.399999999936</v>
      </c>
      <c r="F727" s="1">
        <f>IF(表格5[[#This Row],[Suggestion]]="Buy",F726+FLOOR(E726/表格5[[#This Row],[Close]],1),IF(表格5[[#This Row],[Suggestion]]="Sell",0,F726))</f>
        <v>0</v>
      </c>
      <c r="G727" s="9">
        <f>表格5[[#This Row],[Cash]]+表格5[[#This Row],[Stock Held]]*表格5[[#This Row],[Close]]</f>
        <v>99691.399999999936</v>
      </c>
      <c r="H727" s="7">
        <f>(表格5[[#This Row],[Close]]-$B$2)/$B$2</f>
        <v>0.23025583982202433</v>
      </c>
      <c r="I727" s="7">
        <f>(表格5[[#This Row],[Capital]]-$G$2)/$G$2</f>
        <v>-3.0860000000006403E-3</v>
      </c>
    </row>
    <row r="728" spans="1:9" x14ac:dyDescent="0.25">
      <c r="A728" s="6">
        <v>39736</v>
      </c>
      <c r="B728" s="1">
        <v>53</v>
      </c>
      <c r="C728" s="1">
        <f t="shared" si="11"/>
        <v>59.83</v>
      </c>
      <c r="D728" s="1" t="str">
        <f>IF(表格5[[#This Row],[Close]]&gt;表格5[[#This Row],[10-Day Average]],"Buy",IF(表格5[[#This Row],[Close]]&lt;表格5[[#This Row],[10-Day Average]],"Sell",""))</f>
        <v>Sell</v>
      </c>
      <c r="E728" s="5">
        <f>IF(表格5[[#This Row],[Suggestion]]="Buy",E727-FLOOR(E727/表格5[[#This Row],[Close]],1)*表格5[[#This Row],[Close]],IF(表格5[[#This Row],[Suggestion]]="Sell",E727+F727*表格5[[#This Row],[Close]],E727))</f>
        <v>99691.399999999936</v>
      </c>
      <c r="F728" s="1">
        <f>IF(表格5[[#This Row],[Suggestion]]="Buy",F727+FLOOR(E727/表格5[[#This Row],[Close]],1),IF(表格5[[#This Row],[Suggestion]]="Sell",0,F727))</f>
        <v>0</v>
      </c>
      <c r="G728" s="9">
        <f>表格5[[#This Row],[Cash]]+表格5[[#This Row],[Stock Held]]*表格5[[#This Row],[Close]]</f>
        <v>99691.399999999936</v>
      </c>
      <c r="H728" s="7">
        <f>(表格5[[#This Row],[Close]]-$B$2)/$B$2</f>
        <v>0.17908787541713006</v>
      </c>
      <c r="I728" s="7">
        <f>(表格5[[#This Row],[Capital]]-$G$2)/$G$2</f>
        <v>-3.0860000000006403E-3</v>
      </c>
    </row>
    <row r="729" spans="1:9" x14ac:dyDescent="0.25">
      <c r="A729" s="6">
        <v>39737</v>
      </c>
      <c r="B729" s="1">
        <v>52.6</v>
      </c>
      <c r="C729" s="1">
        <f t="shared" si="11"/>
        <v>58.67</v>
      </c>
      <c r="D729" s="1" t="str">
        <f>IF(表格5[[#This Row],[Close]]&gt;表格5[[#This Row],[10-Day Average]],"Buy",IF(表格5[[#This Row],[Close]]&lt;表格5[[#This Row],[10-Day Average]],"Sell",""))</f>
        <v>Sell</v>
      </c>
      <c r="E729" s="5">
        <f>IF(表格5[[#This Row],[Suggestion]]="Buy",E728-FLOOR(E728/表格5[[#This Row],[Close]],1)*表格5[[#This Row],[Close]],IF(表格5[[#This Row],[Suggestion]]="Sell",E728+F728*表格5[[#This Row],[Close]],E728))</f>
        <v>99691.399999999936</v>
      </c>
      <c r="F729" s="1">
        <f>IF(表格5[[#This Row],[Suggestion]]="Buy",F728+FLOOR(E728/表格5[[#This Row],[Close]],1),IF(表格5[[#This Row],[Suggestion]]="Sell",0,F728))</f>
        <v>0</v>
      </c>
      <c r="G729" s="9">
        <f>表格5[[#This Row],[Cash]]+表格5[[#This Row],[Stock Held]]*表格5[[#This Row],[Close]]</f>
        <v>99691.399999999936</v>
      </c>
      <c r="H729" s="7">
        <f>(表格5[[#This Row],[Close]]-$B$2)/$B$2</f>
        <v>0.17018909899888762</v>
      </c>
      <c r="I729" s="7">
        <f>(表格5[[#This Row],[Capital]]-$G$2)/$G$2</f>
        <v>-3.0860000000006403E-3</v>
      </c>
    </row>
    <row r="730" spans="1:9" x14ac:dyDescent="0.25">
      <c r="A730" s="6">
        <v>39738</v>
      </c>
      <c r="B730" s="1">
        <v>53.65</v>
      </c>
      <c r="C730" s="1">
        <f t="shared" si="11"/>
        <v>57.760000000000005</v>
      </c>
      <c r="D730" s="1" t="str">
        <f>IF(表格5[[#This Row],[Close]]&gt;表格5[[#This Row],[10-Day Average]],"Buy",IF(表格5[[#This Row],[Close]]&lt;表格5[[#This Row],[10-Day Average]],"Sell",""))</f>
        <v>Sell</v>
      </c>
      <c r="E730" s="5">
        <f>IF(表格5[[#This Row],[Suggestion]]="Buy",E729-FLOOR(E729/表格5[[#This Row],[Close]],1)*表格5[[#This Row],[Close]],IF(表格5[[#This Row],[Suggestion]]="Sell",E729+F729*表格5[[#This Row],[Close]],E729))</f>
        <v>99691.399999999936</v>
      </c>
      <c r="F730" s="1">
        <f>IF(表格5[[#This Row],[Suggestion]]="Buy",F729+FLOOR(E729/表格5[[#This Row],[Close]],1),IF(表格5[[#This Row],[Suggestion]]="Sell",0,F729))</f>
        <v>0</v>
      </c>
      <c r="G730" s="9">
        <f>表格5[[#This Row],[Cash]]+表格5[[#This Row],[Stock Held]]*表格5[[#This Row],[Close]]</f>
        <v>99691.399999999936</v>
      </c>
      <c r="H730" s="7">
        <f>(表格5[[#This Row],[Close]]-$B$2)/$B$2</f>
        <v>0.19354838709677408</v>
      </c>
      <c r="I730" s="7">
        <f>(表格5[[#This Row],[Capital]]-$G$2)/$G$2</f>
        <v>-3.0860000000006403E-3</v>
      </c>
    </row>
    <row r="731" spans="1:9" x14ac:dyDescent="0.25">
      <c r="A731" s="6">
        <v>39741</v>
      </c>
      <c r="B731" s="1">
        <v>56</v>
      </c>
      <c r="C731" s="1">
        <f t="shared" si="11"/>
        <v>57</v>
      </c>
      <c r="D731" s="1" t="str">
        <f>IF(表格5[[#This Row],[Close]]&gt;表格5[[#This Row],[10-Day Average]],"Buy",IF(表格5[[#This Row],[Close]]&lt;表格5[[#This Row],[10-Day Average]],"Sell",""))</f>
        <v>Sell</v>
      </c>
      <c r="E731" s="5">
        <f>IF(表格5[[#This Row],[Suggestion]]="Buy",E730-FLOOR(E730/表格5[[#This Row],[Close]],1)*表格5[[#This Row],[Close]],IF(表格5[[#This Row],[Suggestion]]="Sell",E730+F730*表格5[[#This Row],[Close]],E730))</f>
        <v>99691.399999999936</v>
      </c>
      <c r="F731" s="1">
        <f>IF(表格5[[#This Row],[Suggestion]]="Buy",F730+FLOOR(E730/表格5[[#This Row],[Close]],1),IF(表格5[[#This Row],[Suggestion]]="Sell",0,F730))</f>
        <v>0</v>
      </c>
      <c r="G731" s="9">
        <f>表格5[[#This Row],[Cash]]+表格5[[#This Row],[Stock Held]]*表格5[[#This Row],[Close]]</f>
        <v>99691.399999999936</v>
      </c>
      <c r="H731" s="7">
        <f>(表格5[[#This Row],[Close]]-$B$2)/$B$2</f>
        <v>0.24582869855394876</v>
      </c>
      <c r="I731" s="7">
        <f>(表格5[[#This Row],[Capital]]-$G$2)/$G$2</f>
        <v>-3.0860000000006403E-3</v>
      </c>
    </row>
    <row r="732" spans="1:9" x14ac:dyDescent="0.25">
      <c r="A732" s="6">
        <v>39742</v>
      </c>
      <c r="B732" s="1">
        <v>54.9</v>
      </c>
      <c r="C732" s="1">
        <f t="shared" si="11"/>
        <v>56.129999999999995</v>
      </c>
      <c r="D732" s="1" t="str">
        <f>IF(表格5[[#This Row],[Close]]&gt;表格5[[#This Row],[10-Day Average]],"Buy",IF(表格5[[#This Row],[Close]]&lt;表格5[[#This Row],[10-Day Average]],"Sell",""))</f>
        <v>Sell</v>
      </c>
      <c r="E732" s="5">
        <f>IF(表格5[[#This Row],[Suggestion]]="Buy",E731-FLOOR(E731/表格5[[#This Row],[Close]],1)*表格5[[#This Row],[Close]],IF(表格5[[#This Row],[Suggestion]]="Sell",E731+F731*表格5[[#This Row],[Close]],E731))</f>
        <v>99691.399999999936</v>
      </c>
      <c r="F732" s="1">
        <f>IF(表格5[[#This Row],[Suggestion]]="Buy",F731+FLOOR(E731/表格5[[#This Row],[Close]],1),IF(表格5[[#This Row],[Suggestion]]="Sell",0,F731))</f>
        <v>0</v>
      </c>
      <c r="G732" s="9">
        <f>表格5[[#This Row],[Cash]]+表格5[[#This Row],[Stock Held]]*表格5[[#This Row],[Close]]</f>
        <v>99691.399999999936</v>
      </c>
      <c r="H732" s="7">
        <f>(表格5[[#This Row],[Close]]-$B$2)/$B$2</f>
        <v>0.22135706340378186</v>
      </c>
      <c r="I732" s="7">
        <f>(表格5[[#This Row],[Capital]]-$G$2)/$G$2</f>
        <v>-3.0860000000006403E-3</v>
      </c>
    </row>
    <row r="733" spans="1:9" x14ac:dyDescent="0.25">
      <c r="A733" s="6">
        <v>39743</v>
      </c>
      <c r="B733" s="1">
        <v>54.45</v>
      </c>
      <c r="C733" s="1">
        <f t="shared" si="11"/>
        <v>55.545000000000002</v>
      </c>
      <c r="D733" s="1" t="str">
        <f>IF(表格5[[#This Row],[Close]]&gt;表格5[[#This Row],[10-Day Average]],"Buy",IF(表格5[[#This Row],[Close]]&lt;表格5[[#This Row],[10-Day Average]],"Sell",""))</f>
        <v>Sell</v>
      </c>
      <c r="E733" s="5">
        <f>IF(表格5[[#This Row],[Suggestion]]="Buy",E732-FLOOR(E732/表格5[[#This Row],[Close]],1)*表格5[[#This Row],[Close]],IF(表格5[[#This Row],[Suggestion]]="Sell",E732+F732*表格5[[#This Row],[Close]],E732))</f>
        <v>99691.399999999936</v>
      </c>
      <c r="F733" s="1">
        <f>IF(表格5[[#This Row],[Suggestion]]="Buy",F732+FLOOR(E732/表格5[[#This Row],[Close]],1),IF(表格5[[#This Row],[Suggestion]]="Sell",0,F732))</f>
        <v>0</v>
      </c>
      <c r="G733" s="9">
        <f>表格5[[#This Row],[Cash]]+表格5[[#This Row],[Stock Held]]*表格5[[#This Row],[Close]]</f>
        <v>99691.399999999936</v>
      </c>
      <c r="H733" s="7">
        <f>(表格5[[#This Row],[Close]]-$B$2)/$B$2</f>
        <v>0.21134593993325917</v>
      </c>
      <c r="I733" s="7">
        <f>(表格5[[#This Row],[Capital]]-$G$2)/$G$2</f>
        <v>-3.0860000000006403E-3</v>
      </c>
    </row>
    <row r="734" spans="1:9" x14ac:dyDescent="0.25">
      <c r="A734" s="6">
        <v>39744</v>
      </c>
      <c r="B734" s="1">
        <v>53.3</v>
      </c>
      <c r="C734" s="1">
        <f t="shared" si="11"/>
        <v>54.819999999999993</v>
      </c>
      <c r="D734" s="1" t="str">
        <f>IF(表格5[[#This Row],[Close]]&gt;表格5[[#This Row],[10-Day Average]],"Buy",IF(表格5[[#This Row],[Close]]&lt;表格5[[#This Row],[10-Day Average]],"Sell",""))</f>
        <v>Sell</v>
      </c>
      <c r="E734" s="5">
        <f>IF(表格5[[#This Row],[Suggestion]]="Buy",E733-FLOOR(E733/表格5[[#This Row],[Close]],1)*表格5[[#This Row],[Close]],IF(表格5[[#This Row],[Suggestion]]="Sell",E733+F733*表格5[[#This Row],[Close]],E733))</f>
        <v>99691.399999999936</v>
      </c>
      <c r="F734" s="1">
        <f>IF(表格5[[#This Row],[Suggestion]]="Buy",F733+FLOOR(E733/表格5[[#This Row],[Close]],1),IF(表格5[[#This Row],[Suggestion]]="Sell",0,F733))</f>
        <v>0</v>
      </c>
      <c r="G734" s="9">
        <f>表格5[[#This Row],[Cash]]+表格5[[#This Row],[Stock Held]]*表格5[[#This Row],[Close]]</f>
        <v>99691.399999999936</v>
      </c>
      <c r="H734" s="7">
        <f>(表格5[[#This Row],[Close]]-$B$2)/$B$2</f>
        <v>0.18576195773081189</v>
      </c>
      <c r="I734" s="7">
        <f>(表格5[[#This Row],[Capital]]-$G$2)/$G$2</f>
        <v>-3.0860000000006403E-3</v>
      </c>
    </row>
    <row r="735" spans="1:9" x14ac:dyDescent="0.25">
      <c r="A735" s="6">
        <v>39745</v>
      </c>
      <c r="B735" s="1">
        <v>50</v>
      </c>
      <c r="C735" s="1">
        <f t="shared" si="11"/>
        <v>54.220000000000006</v>
      </c>
      <c r="D735" s="1" t="str">
        <f>IF(表格5[[#This Row],[Close]]&gt;表格5[[#This Row],[10-Day Average]],"Buy",IF(表格5[[#This Row],[Close]]&lt;表格5[[#This Row],[10-Day Average]],"Sell",""))</f>
        <v>Sell</v>
      </c>
      <c r="E735" s="5">
        <f>IF(表格5[[#This Row],[Suggestion]]="Buy",E734-FLOOR(E734/表格5[[#This Row],[Close]],1)*表格5[[#This Row],[Close]],IF(表格5[[#This Row],[Suggestion]]="Sell",E734+F734*表格5[[#This Row],[Close]],E734))</f>
        <v>99691.399999999936</v>
      </c>
      <c r="F735" s="1">
        <f>IF(表格5[[#This Row],[Suggestion]]="Buy",F734+FLOOR(E734/表格5[[#This Row],[Close]],1),IF(表格5[[#This Row],[Suggestion]]="Sell",0,F734))</f>
        <v>0</v>
      </c>
      <c r="G735" s="9">
        <f>表格5[[#This Row],[Cash]]+表格5[[#This Row],[Stock Held]]*表格5[[#This Row],[Close]]</f>
        <v>99691.399999999936</v>
      </c>
      <c r="H735" s="7">
        <f>(表格5[[#This Row],[Close]]-$B$2)/$B$2</f>
        <v>0.11234705228031139</v>
      </c>
      <c r="I735" s="7">
        <f>(表格5[[#This Row],[Capital]]-$G$2)/$G$2</f>
        <v>-3.0860000000006403E-3</v>
      </c>
    </row>
    <row r="736" spans="1:9" x14ac:dyDescent="0.25">
      <c r="A736" s="6">
        <v>39748</v>
      </c>
      <c r="B736" s="1">
        <v>42.85</v>
      </c>
      <c r="C736" s="1">
        <f t="shared" si="11"/>
        <v>52.604999999999997</v>
      </c>
      <c r="D736" s="1" t="str">
        <f>IF(表格5[[#This Row],[Close]]&gt;表格5[[#This Row],[10-Day Average]],"Buy",IF(表格5[[#This Row],[Close]]&lt;表格5[[#This Row],[10-Day Average]],"Sell",""))</f>
        <v>Sell</v>
      </c>
      <c r="E736" s="5">
        <f>IF(表格5[[#This Row],[Suggestion]]="Buy",E735-FLOOR(E735/表格5[[#This Row],[Close]],1)*表格5[[#This Row],[Close]],IF(表格5[[#This Row],[Suggestion]]="Sell",E735+F735*表格5[[#This Row],[Close]],E735))</f>
        <v>99691.399999999936</v>
      </c>
      <c r="F736" s="1">
        <f>IF(表格5[[#This Row],[Suggestion]]="Buy",F735+FLOOR(E735/表格5[[#This Row],[Close]],1),IF(表格5[[#This Row],[Suggestion]]="Sell",0,F735))</f>
        <v>0</v>
      </c>
      <c r="G736" s="9">
        <f>表格5[[#This Row],[Cash]]+表格5[[#This Row],[Stock Held]]*表格5[[#This Row],[Close]]</f>
        <v>99691.399999999936</v>
      </c>
      <c r="H736" s="7">
        <f>(表格5[[#This Row],[Close]]-$B$2)/$B$2</f>
        <v>-4.6718576195773111E-2</v>
      </c>
      <c r="I736" s="7">
        <f>(表格5[[#This Row],[Capital]]-$G$2)/$G$2</f>
        <v>-3.0860000000006403E-3</v>
      </c>
    </row>
    <row r="737" spans="1:9" x14ac:dyDescent="0.25">
      <c r="A737" s="6">
        <v>39749</v>
      </c>
      <c r="B737" s="1">
        <v>50</v>
      </c>
      <c r="C737" s="1">
        <f t="shared" si="11"/>
        <v>52.075000000000003</v>
      </c>
      <c r="D737" s="1" t="str">
        <f>IF(表格5[[#This Row],[Close]]&gt;表格5[[#This Row],[10-Day Average]],"Buy",IF(表格5[[#This Row],[Close]]&lt;表格5[[#This Row],[10-Day Average]],"Sell",""))</f>
        <v>Sell</v>
      </c>
      <c r="E737" s="5">
        <f>IF(表格5[[#This Row],[Suggestion]]="Buy",E736-FLOOR(E736/表格5[[#This Row],[Close]],1)*表格5[[#This Row],[Close]],IF(表格5[[#This Row],[Suggestion]]="Sell",E736+F736*表格5[[#This Row],[Close]],E736))</f>
        <v>99691.399999999936</v>
      </c>
      <c r="F737" s="1">
        <f>IF(表格5[[#This Row],[Suggestion]]="Buy",F736+FLOOR(E736/表格5[[#This Row],[Close]],1),IF(表格5[[#This Row],[Suggestion]]="Sell",0,F736))</f>
        <v>0</v>
      </c>
      <c r="G737" s="9">
        <f>表格5[[#This Row],[Cash]]+表格5[[#This Row],[Stock Held]]*表格5[[#This Row],[Close]]</f>
        <v>99691.399999999936</v>
      </c>
      <c r="H737" s="7">
        <f>(表格5[[#This Row],[Close]]-$B$2)/$B$2</f>
        <v>0.11234705228031139</v>
      </c>
      <c r="I737" s="7">
        <f>(表格5[[#This Row],[Capital]]-$G$2)/$G$2</f>
        <v>-3.0860000000006403E-3</v>
      </c>
    </row>
    <row r="738" spans="1:9" x14ac:dyDescent="0.25">
      <c r="A738" s="6">
        <v>39750</v>
      </c>
      <c r="B738" s="1">
        <v>50.4</v>
      </c>
      <c r="C738" s="1">
        <f t="shared" si="11"/>
        <v>51.815000000000012</v>
      </c>
      <c r="D738" s="1" t="str">
        <f>IF(表格5[[#This Row],[Close]]&gt;表格5[[#This Row],[10-Day Average]],"Buy",IF(表格5[[#This Row],[Close]]&lt;表格5[[#This Row],[10-Day Average]],"Sell",""))</f>
        <v>Sell</v>
      </c>
      <c r="E738" s="5">
        <f>IF(表格5[[#This Row],[Suggestion]]="Buy",E737-FLOOR(E737/表格5[[#This Row],[Close]],1)*表格5[[#This Row],[Close]],IF(表格5[[#This Row],[Suggestion]]="Sell",E737+F737*表格5[[#This Row],[Close]],E737))</f>
        <v>99691.399999999936</v>
      </c>
      <c r="F738" s="1">
        <f>IF(表格5[[#This Row],[Suggestion]]="Buy",F737+FLOOR(E737/表格5[[#This Row],[Close]],1),IF(表格5[[#This Row],[Suggestion]]="Sell",0,F737))</f>
        <v>0</v>
      </c>
      <c r="G738" s="9">
        <f>表格5[[#This Row],[Cash]]+表格5[[#This Row],[Stock Held]]*表格5[[#This Row],[Close]]</f>
        <v>99691.399999999936</v>
      </c>
      <c r="H738" s="7">
        <f>(表格5[[#This Row],[Close]]-$B$2)/$B$2</f>
        <v>0.12124582869855384</v>
      </c>
      <c r="I738" s="7">
        <f>(表格5[[#This Row],[Capital]]-$G$2)/$G$2</f>
        <v>-3.0860000000006403E-3</v>
      </c>
    </row>
    <row r="739" spans="1:9" x14ac:dyDescent="0.25">
      <c r="A739" s="6">
        <v>39751</v>
      </c>
      <c r="B739" s="1">
        <v>55</v>
      </c>
      <c r="C739" s="1">
        <f t="shared" si="11"/>
        <v>52.054999999999993</v>
      </c>
      <c r="D739" s="1" t="str">
        <f>IF(表格5[[#This Row],[Close]]&gt;表格5[[#This Row],[10-Day Average]],"Buy",IF(表格5[[#This Row],[Close]]&lt;表格5[[#This Row],[10-Day Average]],"Sell",""))</f>
        <v>Buy</v>
      </c>
      <c r="E739" s="5">
        <f>IF(表格5[[#This Row],[Suggestion]]="Buy",E738-FLOOR(E738/表格5[[#This Row],[Close]],1)*表格5[[#This Row],[Close]],IF(表格5[[#This Row],[Suggestion]]="Sell",E738+F738*表格5[[#This Row],[Close]],E738))</f>
        <v>31.399999999935972</v>
      </c>
      <c r="F739" s="1">
        <f>IF(表格5[[#This Row],[Suggestion]]="Buy",F738+FLOOR(E738/表格5[[#This Row],[Close]],1),IF(表格5[[#This Row],[Suggestion]]="Sell",0,F738))</f>
        <v>1812</v>
      </c>
      <c r="G739" s="9">
        <f>表格5[[#This Row],[Cash]]+表格5[[#This Row],[Stock Held]]*表格5[[#This Row],[Close]]</f>
        <v>99691.399999999936</v>
      </c>
      <c r="H739" s="7">
        <f>(表格5[[#This Row],[Close]]-$B$2)/$B$2</f>
        <v>0.22358175750834253</v>
      </c>
      <c r="I739" s="7">
        <f>(表格5[[#This Row],[Capital]]-$G$2)/$G$2</f>
        <v>-3.0860000000006403E-3</v>
      </c>
    </row>
    <row r="740" spans="1:9" x14ac:dyDescent="0.25">
      <c r="A740" s="6">
        <v>39752</v>
      </c>
      <c r="B740" s="1">
        <v>52</v>
      </c>
      <c r="C740" s="1">
        <f t="shared" si="11"/>
        <v>51.890000000000008</v>
      </c>
      <c r="D740" s="1" t="str">
        <f>IF(表格5[[#This Row],[Close]]&gt;表格5[[#This Row],[10-Day Average]],"Buy",IF(表格5[[#This Row],[Close]]&lt;表格5[[#This Row],[10-Day Average]],"Sell",""))</f>
        <v>Buy</v>
      </c>
      <c r="E740" s="5">
        <f>IF(表格5[[#This Row],[Suggestion]]="Buy",E739-FLOOR(E739/表格5[[#This Row],[Close]],1)*表格5[[#This Row],[Close]],IF(表格5[[#This Row],[Suggestion]]="Sell",E739+F739*表格5[[#This Row],[Close]],E739))</f>
        <v>31.399999999935972</v>
      </c>
      <c r="F740" s="1">
        <f>IF(表格5[[#This Row],[Suggestion]]="Buy",F739+FLOOR(E739/表格5[[#This Row],[Close]],1),IF(表格5[[#This Row],[Suggestion]]="Sell",0,F739))</f>
        <v>1812</v>
      </c>
      <c r="G740" s="9">
        <f>表格5[[#This Row],[Cash]]+表格5[[#This Row],[Stock Held]]*表格5[[#This Row],[Close]]</f>
        <v>94255.399999999936</v>
      </c>
      <c r="H740" s="7">
        <f>(表格5[[#This Row],[Close]]-$B$2)/$B$2</f>
        <v>0.15684093437152385</v>
      </c>
      <c r="I740" s="7">
        <f>(表格5[[#This Row],[Capital]]-$G$2)/$G$2</f>
        <v>-5.7446000000000642E-2</v>
      </c>
    </row>
    <row r="741" spans="1:9" x14ac:dyDescent="0.25">
      <c r="A741" s="6">
        <v>39755</v>
      </c>
      <c r="B741" s="1">
        <v>54.55</v>
      </c>
      <c r="C741" s="1">
        <f t="shared" si="11"/>
        <v>51.74499999999999</v>
      </c>
      <c r="D741" s="1" t="str">
        <f>IF(表格5[[#This Row],[Close]]&gt;表格5[[#This Row],[10-Day Average]],"Buy",IF(表格5[[#This Row],[Close]]&lt;表格5[[#This Row],[10-Day Average]],"Sell",""))</f>
        <v>Buy</v>
      </c>
      <c r="E741" s="5">
        <f>IF(表格5[[#This Row],[Suggestion]]="Buy",E740-FLOOR(E740/表格5[[#This Row],[Close]],1)*表格5[[#This Row],[Close]],IF(表格5[[#This Row],[Suggestion]]="Sell",E740+F740*表格5[[#This Row],[Close]],E740))</f>
        <v>31.399999999935972</v>
      </c>
      <c r="F741" s="1">
        <f>IF(表格5[[#This Row],[Suggestion]]="Buy",F740+FLOOR(E740/表格5[[#This Row],[Close]],1),IF(表格5[[#This Row],[Suggestion]]="Sell",0,F740))</f>
        <v>1812</v>
      </c>
      <c r="G741" s="9">
        <f>表格5[[#This Row],[Cash]]+表格5[[#This Row],[Stock Held]]*表格5[[#This Row],[Close]]</f>
        <v>98875.999999999927</v>
      </c>
      <c r="H741" s="7">
        <f>(表格5[[#This Row],[Close]]-$B$2)/$B$2</f>
        <v>0.21357063403781967</v>
      </c>
      <c r="I741" s="7">
        <f>(表格5[[#This Row],[Capital]]-$G$2)/$G$2</f>
        <v>-1.1240000000000727E-2</v>
      </c>
    </row>
    <row r="742" spans="1:9" x14ac:dyDescent="0.25">
      <c r="A742" s="6">
        <v>39756</v>
      </c>
      <c r="B742" s="1">
        <v>54.4</v>
      </c>
      <c r="C742" s="1">
        <f t="shared" si="11"/>
        <v>51.695000000000007</v>
      </c>
      <c r="D742" s="1" t="str">
        <f>IF(表格5[[#This Row],[Close]]&gt;表格5[[#This Row],[10-Day Average]],"Buy",IF(表格5[[#This Row],[Close]]&lt;表格5[[#This Row],[10-Day Average]],"Sell",""))</f>
        <v>Buy</v>
      </c>
      <c r="E742" s="5">
        <f>IF(表格5[[#This Row],[Suggestion]]="Buy",E741-FLOOR(E741/表格5[[#This Row],[Close]],1)*表格5[[#This Row],[Close]],IF(表格5[[#This Row],[Suggestion]]="Sell",E741+F741*表格5[[#This Row],[Close]],E741))</f>
        <v>31.399999999935972</v>
      </c>
      <c r="F742" s="1">
        <f>IF(表格5[[#This Row],[Suggestion]]="Buy",F741+FLOOR(E741/表格5[[#This Row],[Close]],1),IF(表格5[[#This Row],[Suggestion]]="Sell",0,F741))</f>
        <v>1812</v>
      </c>
      <c r="G742" s="9">
        <f>表格5[[#This Row],[Cash]]+表格5[[#This Row],[Stock Held]]*表格5[[#This Row],[Close]]</f>
        <v>98604.199999999939</v>
      </c>
      <c r="H742" s="7">
        <f>(表格5[[#This Row],[Close]]-$B$2)/$B$2</f>
        <v>0.21023359288097876</v>
      </c>
      <c r="I742" s="7">
        <f>(表格5[[#This Row],[Capital]]-$G$2)/$G$2</f>
        <v>-1.3958000000000611E-2</v>
      </c>
    </row>
    <row r="743" spans="1:9" x14ac:dyDescent="0.25">
      <c r="A743" s="6">
        <v>39757</v>
      </c>
      <c r="B743" s="1">
        <v>52.5</v>
      </c>
      <c r="C743" s="1">
        <f t="shared" si="11"/>
        <v>51.5</v>
      </c>
      <c r="D743" s="1" t="str">
        <f>IF(表格5[[#This Row],[Close]]&gt;表格5[[#This Row],[10-Day Average]],"Buy",IF(表格5[[#This Row],[Close]]&lt;表格5[[#This Row],[10-Day Average]],"Sell",""))</f>
        <v>Buy</v>
      </c>
      <c r="E743" s="5">
        <f>IF(表格5[[#This Row],[Suggestion]]="Buy",E742-FLOOR(E742/表格5[[#This Row],[Close]],1)*表格5[[#This Row],[Close]],IF(表格5[[#This Row],[Suggestion]]="Sell",E742+F742*表格5[[#This Row],[Close]],E742))</f>
        <v>31.399999999935972</v>
      </c>
      <c r="F743" s="1">
        <f>IF(表格5[[#This Row],[Suggestion]]="Buy",F742+FLOOR(E742/表格5[[#This Row],[Close]],1),IF(表格5[[#This Row],[Suggestion]]="Sell",0,F742))</f>
        <v>1812</v>
      </c>
      <c r="G743" s="9">
        <f>表格5[[#This Row],[Cash]]+表格5[[#This Row],[Stock Held]]*表格5[[#This Row],[Close]]</f>
        <v>95161.399999999936</v>
      </c>
      <c r="H743" s="7">
        <f>(表格5[[#This Row],[Close]]-$B$2)/$B$2</f>
        <v>0.16796440489432696</v>
      </c>
      <c r="I743" s="7">
        <f>(表格5[[#This Row],[Capital]]-$G$2)/$G$2</f>
        <v>-4.8386000000000637E-2</v>
      </c>
    </row>
    <row r="744" spans="1:9" x14ac:dyDescent="0.25">
      <c r="A744" s="6">
        <v>39758</v>
      </c>
      <c r="B744" s="1">
        <v>53.3</v>
      </c>
      <c r="C744" s="1">
        <f t="shared" si="11"/>
        <v>51.5</v>
      </c>
      <c r="D744" s="1" t="str">
        <f>IF(表格5[[#This Row],[Close]]&gt;表格5[[#This Row],[10-Day Average]],"Buy",IF(表格5[[#This Row],[Close]]&lt;表格5[[#This Row],[10-Day Average]],"Sell",""))</f>
        <v>Buy</v>
      </c>
      <c r="E744" s="5">
        <f>IF(表格5[[#This Row],[Suggestion]]="Buy",E743-FLOOR(E743/表格5[[#This Row],[Close]],1)*表格5[[#This Row],[Close]],IF(表格5[[#This Row],[Suggestion]]="Sell",E743+F743*表格5[[#This Row],[Close]],E743))</f>
        <v>31.399999999935972</v>
      </c>
      <c r="F744" s="1">
        <f>IF(表格5[[#This Row],[Suggestion]]="Buy",F743+FLOOR(E743/表格5[[#This Row],[Close]],1),IF(表格5[[#This Row],[Suggestion]]="Sell",0,F743))</f>
        <v>1812</v>
      </c>
      <c r="G744" s="9">
        <f>表格5[[#This Row],[Cash]]+表格5[[#This Row],[Stock Held]]*表格5[[#This Row],[Close]]</f>
        <v>96610.999999999927</v>
      </c>
      <c r="H744" s="7">
        <f>(表格5[[#This Row],[Close]]-$B$2)/$B$2</f>
        <v>0.18576195773081189</v>
      </c>
      <c r="I744" s="7">
        <f>(表格5[[#This Row],[Capital]]-$G$2)/$G$2</f>
        <v>-3.3890000000000725E-2</v>
      </c>
    </row>
    <row r="745" spans="1:9" x14ac:dyDescent="0.25">
      <c r="A745" s="6">
        <v>39759</v>
      </c>
      <c r="B745" s="1">
        <v>55.3</v>
      </c>
      <c r="C745" s="1">
        <f t="shared" si="11"/>
        <v>52.029999999999994</v>
      </c>
      <c r="D745" s="1" t="str">
        <f>IF(表格5[[#This Row],[Close]]&gt;表格5[[#This Row],[10-Day Average]],"Buy",IF(表格5[[#This Row],[Close]]&lt;表格5[[#This Row],[10-Day Average]],"Sell",""))</f>
        <v>Buy</v>
      </c>
      <c r="E745" s="5">
        <f>IF(表格5[[#This Row],[Suggestion]]="Buy",E744-FLOOR(E744/表格5[[#This Row],[Close]],1)*表格5[[#This Row],[Close]],IF(表格5[[#This Row],[Suggestion]]="Sell",E744+F744*表格5[[#This Row],[Close]],E744))</f>
        <v>31.399999999935972</v>
      </c>
      <c r="F745" s="1">
        <f>IF(表格5[[#This Row],[Suggestion]]="Buy",F744+FLOOR(E744/表格5[[#This Row],[Close]],1),IF(表格5[[#This Row],[Suggestion]]="Sell",0,F744))</f>
        <v>1812</v>
      </c>
      <c r="G745" s="9">
        <f>表格5[[#This Row],[Cash]]+表格5[[#This Row],[Stock Held]]*表格5[[#This Row],[Close]]</f>
        <v>100234.99999999993</v>
      </c>
      <c r="H745" s="7">
        <f>(表格5[[#This Row],[Close]]-$B$2)/$B$2</f>
        <v>0.23025583982202433</v>
      </c>
      <c r="I745" s="7">
        <f>(表格5[[#This Row],[Capital]]-$G$2)/$G$2</f>
        <v>2.3499999999992724E-3</v>
      </c>
    </row>
    <row r="746" spans="1:9" x14ac:dyDescent="0.25">
      <c r="A746" s="6">
        <v>39762</v>
      </c>
      <c r="B746" s="1">
        <v>54.85</v>
      </c>
      <c r="C746" s="1">
        <f t="shared" si="11"/>
        <v>53.23</v>
      </c>
      <c r="D746" s="1" t="str">
        <f>IF(表格5[[#This Row],[Close]]&gt;表格5[[#This Row],[10-Day Average]],"Buy",IF(表格5[[#This Row],[Close]]&lt;表格5[[#This Row],[10-Day Average]],"Sell",""))</f>
        <v>Buy</v>
      </c>
      <c r="E746" s="5">
        <f>IF(表格5[[#This Row],[Suggestion]]="Buy",E745-FLOOR(E745/表格5[[#This Row],[Close]],1)*表格5[[#This Row],[Close]],IF(表格5[[#This Row],[Suggestion]]="Sell",E745+F745*表格5[[#This Row],[Close]],E745))</f>
        <v>31.399999999935972</v>
      </c>
      <c r="F746" s="1">
        <f>IF(表格5[[#This Row],[Suggestion]]="Buy",F745+FLOOR(E745/表格5[[#This Row],[Close]],1),IF(表格5[[#This Row],[Suggestion]]="Sell",0,F745))</f>
        <v>1812</v>
      </c>
      <c r="G746" s="9">
        <f>表格5[[#This Row],[Cash]]+表格5[[#This Row],[Stock Held]]*表格5[[#This Row],[Close]]</f>
        <v>99419.599999999933</v>
      </c>
      <c r="H746" s="7">
        <f>(表格5[[#This Row],[Close]]-$B$2)/$B$2</f>
        <v>0.22024471635150161</v>
      </c>
      <c r="I746" s="7">
        <f>(表格5[[#This Row],[Capital]]-$G$2)/$G$2</f>
        <v>-5.8040000000006697E-3</v>
      </c>
    </row>
    <row r="747" spans="1:9" x14ac:dyDescent="0.25">
      <c r="A747" s="6">
        <v>39763</v>
      </c>
      <c r="B747" s="1">
        <v>54</v>
      </c>
      <c r="C747" s="1">
        <f t="shared" si="11"/>
        <v>53.629999999999995</v>
      </c>
      <c r="D747" s="1" t="str">
        <f>IF(表格5[[#This Row],[Close]]&gt;表格5[[#This Row],[10-Day Average]],"Buy",IF(表格5[[#This Row],[Close]]&lt;表格5[[#This Row],[10-Day Average]],"Sell",""))</f>
        <v>Buy</v>
      </c>
      <c r="E747" s="5">
        <f>IF(表格5[[#This Row],[Suggestion]]="Buy",E746-FLOOR(E746/表格5[[#This Row],[Close]],1)*表格5[[#This Row],[Close]],IF(表格5[[#This Row],[Suggestion]]="Sell",E746+F746*表格5[[#This Row],[Close]],E746))</f>
        <v>31.399999999935972</v>
      </c>
      <c r="F747" s="1">
        <f>IF(表格5[[#This Row],[Suggestion]]="Buy",F746+FLOOR(E746/表格5[[#This Row],[Close]],1),IF(表格5[[#This Row],[Suggestion]]="Sell",0,F746))</f>
        <v>1812</v>
      </c>
      <c r="G747" s="9">
        <f>表格5[[#This Row],[Cash]]+表格5[[#This Row],[Stock Held]]*表格5[[#This Row],[Close]]</f>
        <v>97879.399999999936</v>
      </c>
      <c r="H747" s="7">
        <f>(表格5[[#This Row],[Close]]-$B$2)/$B$2</f>
        <v>0.20133481646273629</v>
      </c>
      <c r="I747" s="7">
        <f>(表格5[[#This Row],[Capital]]-$G$2)/$G$2</f>
        <v>-2.1206000000000641E-2</v>
      </c>
    </row>
    <row r="748" spans="1:9" x14ac:dyDescent="0.25">
      <c r="A748" s="6">
        <v>39764</v>
      </c>
      <c r="B748" s="1">
        <v>53.75</v>
      </c>
      <c r="C748" s="1">
        <f t="shared" si="11"/>
        <v>53.965000000000011</v>
      </c>
      <c r="D748" s="1" t="str">
        <f>IF(表格5[[#This Row],[Close]]&gt;表格5[[#This Row],[10-Day Average]],"Buy",IF(表格5[[#This Row],[Close]]&lt;表格5[[#This Row],[10-Day Average]],"Sell",""))</f>
        <v>Sell</v>
      </c>
      <c r="E748" s="5">
        <f>IF(表格5[[#This Row],[Suggestion]]="Buy",E747-FLOOR(E747/表格5[[#This Row],[Close]],1)*表格5[[#This Row],[Close]],IF(表格5[[#This Row],[Suggestion]]="Sell",E747+F747*表格5[[#This Row],[Close]],E747))</f>
        <v>97426.399999999936</v>
      </c>
      <c r="F748" s="1">
        <f>IF(表格5[[#This Row],[Suggestion]]="Buy",F747+FLOOR(E747/表格5[[#This Row],[Close]],1),IF(表格5[[#This Row],[Suggestion]]="Sell",0,F747))</f>
        <v>0</v>
      </c>
      <c r="G748" s="9">
        <f>表格5[[#This Row],[Cash]]+表格5[[#This Row],[Stock Held]]*表格5[[#This Row],[Close]]</f>
        <v>97426.399999999936</v>
      </c>
      <c r="H748" s="7">
        <f>(表格5[[#This Row],[Close]]-$B$2)/$B$2</f>
        <v>0.19577308120133474</v>
      </c>
      <c r="I748" s="7">
        <f>(表格5[[#This Row],[Capital]]-$G$2)/$G$2</f>
        <v>-2.573600000000064E-2</v>
      </c>
    </row>
    <row r="749" spans="1:9" x14ac:dyDescent="0.25">
      <c r="A749" s="6">
        <v>39765</v>
      </c>
      <c r="B749" s="1">
        <v>51.7</v>
      </c>
      <c r="C749" s="1">
        <f t="shared" si="11"/>
        <v>53.635000000000005</v>
      </c>
      <c r="D749" s="1" t="str">
        <f>IF(表格5[[#This Row],[Close]]&gt;表格5[[#This Row],[10-Day Average]],"Buy",IF(表格5[[#This Row],[Close]]&lt;表格5[[#This Row],[10-Day Average]],"Sell",""))</f>
        <v>Sell</v>
      </c>
      <c r="E749" s="5">
        <f>IF(表格5[[#This Row],[Suggestion]]="Buy",E748-FLOOR(E748/表格5[[#This Row],[Close]],1)*表格5[[#This Row],[Close]],IF(表格5[[#This Row],[Suggestion]]="Sell",E748+F748*表格5[[#This Row],[Close]],E748))</f>
        <v>97426.399999999936</v>
      </c>
      <c r="F749" s="1">
        <f>IF(表格5[[#This Row],[Suggestion]]="Buy",F748+FLOOR(E748/表格5[[#This Row],[Close]],1),IF(表格5[[#This Row],[Suggestion]]="Sell",0,F748))</f>
        <v>0</v>
      </c>
      <c r="G749" s="9">
        <f>表格5[[#This Row],[Cash]]+表格5[[#This Row],[Stock Held]]*表格5[[#This Row],[Close]]</f>
        <v>97426.399999999936</v>
      </c>
      <c r="H749" s="7">
        <f>(表格5[[#This Row],[Close]]-$B$2)/$B$2</f>
        <v>0.15016685205784203</v>
      </c>
      <c r="I749" s="7">
        <f>(表格5[[#This Row],[Capital]]-$G$2)/$G$2</f>
        <v>-2.573600000000064E-2</v>
      </c>
    </row>
    <row r="750" spans="1:9" x14ac:dyDescent="0.25">
      <c r="A750" s="6">
        <v>39766</v>
      </c>
      <c r="B750" s="1">
        <v>52.85</v>
      </c>
      <c r="C750" s="1">
        <f t="shared" si="11"/>
        <v>53.720000000000006</v>
      </c>
      <c r="D750" s="1" t="str">
        <f>IF(表格5[[#This Row],[Close]]&gt;表格5[[#This Row],[10-Day Average]],"Buy",IF(表格5[[#This Row],[Close]]&lt;表格5[[#This Row],[10-Day Average]],"Sell",""))</f>
        <v>Sell</v>
      </c>
      <c r="E750" s="5">
        <f>IF(表格5[[#This Row],[Suggestion]]="Buy",E749-FLOOR(E749/表格5[[#This Row],[Close]],1)*表格5[[#This Row],[Close]],IF(表格5[[#This Row],[Suggestion]]="Sell",E749+F749*表格5[[#This Row],[Close]],E749))</f>
        <v>97426.399999999936</v>
      </c>
      <c r="F750" s="1">
        <f>IF(表格5[[#This Row],[Suggestion]]="Buy",F749+FLOOR(E749/表格5[[#This Row],[Close]],1),IF(表格5[[#This Row],[Suggestion]]="Sell",0,F749))</f>
        <v>0</v>
      </c>
      <c r="G750" s="9">
        <f>表格5[[#This Row],[Cash]]+表格5[[#This Row],[Stock Held]]*表格5[[#This Row],[Close]]</f>
        <v>97426.399999999936</v>
      </c>
      <c r="H750" s="7">
        <f>(表格5[[#This Row],[Close]]-$B$2)/$B$2</f>
        <v>0.17575083426028917</v>
      </c>
      <c r="I750" s="7">
        <f>(表格5[[#This Row],[Capital]]-$G$2)/$G$2</f>
        <v>-2.573600000000064E-2</v>
      </c>
    </row>
    <row r="751" spans="1:9" x14ac:dyDescent="0.25">
      <c r="A751" s="6">
        <v>39769</v>
      </c>
      <c r="B751" s="1">
        <v>52.9</v>
      </c>
      <c r="C751" s="1">
        <f t="shared" si="11"/>
        <v>53.555000000000007</v>
      </c>
      <c r="D751" s="1" t="str">
        <f>IF(表格5[[#This Row],[Close]]&gt;表格5[[#This Row],[10-Day Average]],"Buy",IF(表格5[[#This Row],[Close]]&lt;表格5[[#This Row],[10-Day Average]],"Sell",""))</f>
        <v>Sell</v>
      </c>
      <c r="E751" s="5">
        <f>IF(表格5[[#This Row],[Suggestion]]="Buy",E750-FLOOR(E750/表格5[[#This Row],[Close]],1)*表格5[[#This Row],[Close]],IF(表格5[[#This Row],[Suggestion]]="Sell",E750+F750*表格5[[#This Row],[Close]],E750))</f>
        <v>97426.399999999936</v>
      </c>
      <c r="F751" s="1">
        <f>IF(表格5[[#This Row],[Suggestion]]="Buy",F750+FLOOR(E750/表格5[[#This Row],[Close]],1),IF(表格5[[#This Row],[Suggestion]]="Sell",0,F750))</f>
        <v>0</v>
      </c>
      <c r="G751" s="9">
        <f>表格5[[#This Row],[Cash]]+表格5[[#This Row],[Stock Held]]*表格5[[#This Row],[Close]]</f>
        <v>97426.399999999936</v>
      </c>
      <c r="H751" s="7">
        <f>(表格5[[#This Row],[Close]]-$B$2)/$B$2</f>
        <v>0.17686318131256942</v>
      </c>
      <c r="I751" s="7">
        <f>(表格5[[#This Row],[Capital]]-$G$2)/$G$2</f>
        <v>-2.573600000000064E-2</v>
      </c>
    </row>
    <row r="752" spans="1:9" x14ac:dyDescent="0.25">
      <c r="A752" s="6">
        <v>39770</v>
      </c>
      <c r="B752" s="1">
        <v>51.5</v>
      </c>
      <c r="C752" s="1">
        <f t="shared" si="11"/>
        <v>53.265000000000001</v>
      </c>
      <c r="D752" s="1" t="str">
        <f>IF(表格5[[#This Row],[Close]]&gt;表格5[[#This Row],[10-Day Average]],"Buy",IF(表格5[[#This Row],[Close]]&lt;表格5[[#This Row],[10-Day Average]],"Sell",""))</f>
        <v>Sell</v>
      </c>
      <c r="E752" s="5">
        <f>IF(表格5[[#This Row],[Suggestion]]="Buy",E751-FLOOR(E751/表格5[[#This Row],[Close]],1)*表格5[[#This Row],[Close]],IF(表格5[[#This Row],[Suggestion]]="Sell",E751+F751*表格5[[#This Row],[Close]],E751))</f>
        <v>97426.399999999936</v>
      </c>
      <c r="F752" s="1">
        <f>IF(表格5[[#This Row],[Suggestion]]="Buy",F751+FLOOR(E751/表格5[[#This Row],[Close]],1),IF(表格5[[#This Row],[Suggestion]]="Sell",0,F751))</f>
        <v>0</v>
      </c>
      <c r="G752" s="9">
        <f>表格5[[#This Row],[Cash]]+表格5[[#This Row],[Stock Held]]*表格5[[#This Row],[Close]]</f>
        <v>97426.399999999936</v>
      </c>
      <c r="H752" s="7">
        <f>(表格5[[#This Row],[Close]]-$B$2)/$B$2</f>
        <v>0.14571746384872072</v>
      </c>
      <c r="I752" s="7">
        <f>(表格5[[#This Row],[Capital]]-$G$2)/$G$2</f>
        <v>-2.573600000000064E-2</v>
      </c>
    </row>
    <row r="753" spans="1:9" x14ac:dyDescent="0.25">
      <c r="A753" s="6">
        <v>39771</v>
      </c>
      <c r="B753" s="1">
        <v>52.8</v>
      </c>
      <c r="C753" s="1">
        <f t="shared" si="11"/>
        <v>53.294999999999995</v>
      </c>
      <c r="D753" s="1" t="str">
        <f>IF(表格5[[#This Row],[Close]]&gt;表格5[[#This Row],[10-Day Average]],"Buy",IF(表格5[[#This Row],[Close]]&lt;表格5[[#This Row],[10-Day Average]],"Sell",""))</f>
        <v>Sell</v>
      </c>
      <c r="E753" s="5">
        <f>IF(表格5[[#This Row],[Suggestion]]="Buy",E752-FLOOR(E752/表格5[[#This Row],[Close]],1)*表格5[[#This Row],[Close]],IF(表格5[[#This Row],[Suggestion]]="Sell",E752+F752*表格5[[#This Row],[Close]],E752))</f>
        <v>97426.399999999936</v>
      </c>
      <c r="F753" s="1">
        <f>IF(表格5[[#This Row],[Suggestion]]="Buy",F752+FLOOR(E752/表格5[[#This Row],[Close]],1),IF(表格5[[#This Row],[Suggestion]]="Sell",0,F752))</f>
        <v>0</v>
      </c>
      <c r="G753" s="9">
        <f>表格5[[#This Row],[Cash]]+表格5[[#This Row],[Stock Held]]*表格5[[#This Row],[Close]]</f>
        <v>97426.399999999936</v>
      </c>
      <c r="H753" s="7">
        <f>(表格5[[#This Row],[Close]]-$B$2)/$B$2</f>
        <v>0.17463848720800876</v>
      </c>
      <c r="I753" s="7">
        <f>(表格5[[#This Row],[Capital]]-$G$2)/$G$2</f>
        <v>-2.573600000000064E-2</v>
      </c>
    </row>
    <row r="754" spans="1:9" x14ac:dyDescent="0.25">
      <c r="A754" s="6">
        <v>39772</v>
      </c>
      <c r="B754" s="1">
        <v>51.2</v>
      </c>
      <c r="C754" s="1">
        <f t="shared" si="11"/>
        <v>53.085000000000001</v>
      </c>
      <c r="D754" s="1" t="str">
        <f>IF(表格5[[#This Row],[Close]]&gt;表格5[[#This Row],[10-Day Average]],"Buy",IF(表格5[[#This Row],[Close]]&lt;表格5[[#This Row],[10-Day Average]],"Sell",""))</f>
        <v>Sell</v>
      </c>
      <c r="E754" s="5">
        <f>IF(表格5[[#This Row],[Suggestion]]="Buy",E753-FLOOR(E753/表格5[[#This Row],[Close]],1)*表格5[[#This Row],[Close]],IF(表格5[[#This Row],[Suggestion]]="Sell",E753+F753*表格5[[#This Row],[Close]],E753))</f>
        <v>97426.399999999936</v>
      </c>
      <c r="F754" s="1">
        <f>IF(表格5[[#This Row],[Suggestion]]="Buy",F753+FLOOR(E753/表格5[[#This Row],[Close]],1),IF(表格5[[#This Row],[Suggestion]]="Sell",0,F753))</f>
        <v>0</v>
      </c>
      <c r="G754" s="9">
        <f>表格5[[#This Row],[Cash]]+表格5[[#This Row],[Stock Held]]*表格5[[#This Row],[Close]]</f>
        <v>97426.399999999936</v>
      </c>
      <c r="H754" s="7">
        <f>(表格5[[#This Row],[Close]]-$B$2)/$B$2</f>
        <v>0.13904338153503892</v>
      </c>
      <c r="I754" s="7">
        <f>(表格5[[#This Row],[Capital]]-$G$2)/$G$2</f>
        <v>-2.573600000000064E-2</v>
      </c>
    </row>
    <row r="755" spans="1:9" x14ac:dyDescent="0.25">
      <c r="A755" s="6">
        <v>39773</v>
      </c>
      <c r="B755" s="1">
        <v>52.15</v>
      </c>
      <c r="C755" s="1">
        <f t="shared" si="11"/>
        <v>52.77</v>
      </c>
      <c r="D755" s="1" t="str">
        <f>IF(表格5[[#This Row],[Close]]&gt;表格5[[#This Row],[10-Day Average]],"Buy",IF(表格5[[#This Row],[Close]]&lt;表格5[[#This Row],[10-Day Average]],"Sell",""))</f>
        <v>Sell</v>
      </c>
      <c r="E755" s="5">
        <f>IF(表格5[[#This Row],[Suggestion]]="Buy",E754-FLOOR(E754/表格5[[#This Row],[Close]],1)*表格5[[#This Row],[Close]],IF(表格5[[#This Row],[Suggestion]]="Sell",E754+F754*表格5[[#This Row],[Close]],E754))</f>
        <v>97426.399999999936</v>
      </c>
      <c r="F755" s="1">
        <f>IF(表格5[[#This Row],[Suggestion]]="Buy",F754+FLOOR(E754/表格5[[#This Row],[Close]],1),IF(表格5[[#This Row],[Suggestion]]="Sell",0,F754))</f>
        <v>0</v>
      </c>
      <c r="G755" s="9">
        <f>表格5[[#This Row],[Cash]]+表格5[[#This Row],[Stock Held]]*表格5[[#This Row],[Close]]</f>
        <v>97426.399999999936</v>
      </c>
      <c r="H755" s="7">
        <f>(表格5[[#This Row],[Close]]-$B$2)/$B$2</f>
        <v>0.16017797552836474</v>
      </c>
      <c r="I755" s="7">
        <f>(表格5[[#This Row],[Capital]]-$G$2)/$G$2</f>
        <v>-2.573600000000064E-2</v>
      </c>
    </row>
    <row r="756" spans="1:9" x14ac:dyDescent="0.25">
      <c r="A756" s="6">
        <v>39776</v>
      </c>
      <c r="B756" s="1">
        <v>51.8</v>
      </c>
      <c r="C756" s="1">
        <f t="shared" si="11"/>
        <v>52.464999999999996</v>
      </c>
      <c r="D756" s="1" t="str">
        <f>IF(表格5[[#This Row],[Close]]&gt;表格5[[#This Row],[10-Day Average]],"Buy",IF(表格5[[#This Row],[Close]]&lt;表格5[[#This Row],[10-Day Average]],"Sell",""))</f>
        <v>Sell</v>
      </c>
      <c r="E756" s="5">
        <f>IF(表格5[[#This Row],[Suggestion]]="Buy",E755-FLOOR(E755/表格5[[#This Row],[Close]],1)*表格5[[#This Row],[Close]],IF(表格5[[#This Row],[Suggestion]]="Sell",E755+F755*表格5[[#This Row],[Close]],E755))</f>
        <v>97426.399999999936</v>
      </c>
      <c r="F756" s="1">
        <f>IF(表格5[[#This Row],[Suggestion]]="Buy",F755+FLOOR(E755/表格5[[#This Row],[Close]],1),IF(表格5[[#This Row],[Suggestion]]="Sell",0,F755))</f>
        <v>0</v>
      </c>
      <c r="G756" s="9">
        <f>表格5[[#This Row],[Cash]]+表格5[[#This Row],[Stock Held]]*表格5[[#This Row],[Close]]</f>
        <v>97426.399999999936</v>
      </c>
      <c r="H756" s="7">
        <f>(表格5[[#This Row],[Close]]-$B$2)/$B$2</f>
        <v>0.15239154616240252</v>
      </c>
      <c r="I756" s="7">
        <f>(表格5[[#This Row],[Capital]]-$G$2)/$G$2</f>
        <v>-2.573600000000064E-2</v>
      </c>
    </row>
    <row r="757" spans="1:9" x14ac:dyDescent="0.25">
      <c r="A757" s="6">
        <v>39777</v>
      </c>
      <c r="B757" s="1">
        <v>52.8</v>
      </c>
      <c r="C757" s="1">
        <f t="shared" si="11"/>
        <v>52.345000000000006</v>
      </c>
      <c r="D757" s="1" t="str">
        <f>IF(表格5[[#This Row],[Close]]&gt;表格5[[#This Row],[10-Day Average]],"Buy",IF(表格5[[#This Row],[Close]]&lt;表格5[[#This Row],[10-Day Average]],"Sell",""))</f>
        <v>Buy</v>
      </c>
      <c r="E757" s="5">
        <f>IF(表格5[[#This Row],[Suggestion]]="Buy",E756-FLOOR(E756/表格5[[#This Row],[Close]],1)*表格5[[#This Row],[Close]],IF(表格5[[#This Row],[Suggestion]]="Sell",E756+F756*表格5[[#This Row],[Close]],E756))</f>
        <v>10.399999999935972</v>
      </c>
      <c r="F757" s="1">
        <f>IF(表格5[[#This Row],[Suggestion]]="Buy",F756+FLOOR(E756/表格5[[#This Row],[Close]],1),IF(表格5[[#This Row],[Suggestion]]="Sell",0,F756))</f>
        <v>1845</v>
      </c>
      <c r="G757" s="9">
        <f>表格5[[#This Row],[Cash]]+表格5[[#This Row],[Stock Held]]*表格5[[#This Row],[Close]]</f>
        <v>97426.399999999936</v>
      </c>
      <c r="H757" s="7">
        <f>(表格5[[#This Row],[Close]]-$B$2)/$B$2</f>
        <v>0.17463848720800876</v>
      </c>
      <c r="I757" s="7">
        <f>(表格5[[#This Row],[Capital]]-$G$2)/$G$2</f>
        <v>-2.573600000000064E-2</v>
      </c>
    </row>
    <row r="758" spans="1:9" x14ac:dyDescent="0.25">
      <c r="A758" s="6">
        <v>39778</v>
      </c>
      <c r="B758" s="1">
        <v>54.8</v>
      </c>
      <c r="C758" s="1">
        <f t="shared" si="11"/>
        <v>52.45</v>
      </c>
      <c r="D758" s="1" t="str">
        <f>IF(表格5[[#This Row],[Close]]&gt;表格5[[#This Row],[10-Day Average]],"Buy",IF(表格5[[#This Row],[Close]]&lt;表格5[[#This Row],[10-Day Average]],"Sell",""))</f>
        <v>Buy</v>
      </c>
      <c r="E758" s="5">
        <f>IF(表格5[[#This Row],[Suggestion]]="Buy",E757-FLOOR(E757/表格5[[#This Row],[Close]],1)*表格5[[#This Row],[Close]],IF(表格5[[#This Row],[Suggestion]]="Sell",E757+F757*表格5[[#This Row],[Close]],E757))</f>
        <v>10.399999999935972</v>
      </c>
      <c r="F758" s="1">
        <f>IF(表格5[[#This Row],[Suggestion]]="Buy",F757+FLOOR(E757/表格5[[#This Row],[Close]],1),IF(表格5[[#This Row],[Suggestion]]="Sell",0,F757))</f>
        <v>1845</v>
      </c>
      <c r="G758" s="9">
        <f>表格5[[#This Row],[Cash]]+表格5[[#This Row],[Stock Held]]*表格5[[#This Row],[Close]]</f>
        <v>101116.39999999994</v>
      </c>
      <c r="H758" s="7">
        <f>(表格5[[#This Row],[Close]]-$B$2)/$B$2</f>
        <v>0.21913236929922122</v>
      </c>
      <c r="I758" s="7">
        <f>(表格5[[#This Row],[Capital]]-$G$2)/$G$2</f>
        <v>1.116399999999936E-2</v>
      </c>
    </row>
    <row r="759" spans="1:9" x14ac:dyDescent="0.25">
      <c r="A759" s="6">
        <v>39779</v>
      </c>
      <c r="B759" s="1">
        <v>53.7</v>
      </c>
      <c r="C759" s="1">
        <f t="shared" si="11"/>
        <v>52.65</v>
      </c>
      <c r="D759" s="1" t="str">
        <f>IF(表格5[[#This Row],[Close]]&gt;表格5[[#This Row],[10-Day Average]],"Buy",IF(表格5[[#This Row],[Close]]&lt;表格5[[#This Row],[10-Day Average]],"Sell",""))</f>
        <v>Buy</v>
      </c>
      <c r="E759" s="5">
        <f>IF(表格5[[#This Row],[Suggestion]]="Buy",E758-FLOOR(E758/表格5[[#This Row],[Close]],1)*表格5[[#This Row],[Close]],IF(表格5[[#This Row],[Suggestion]]="Sell",E758+F758*表格5[[#This Row],[Close]],E758))</f>
        <v>10.399999999935972</v>
      </c>
      <c r="F759" s="1">
        <f>IF(表格5[[#This Row],[Suggestion]]="Buy",F758+FLOOR(E758/表格5[[#This Row],[Close]],1),IF(表格5[[#This Row],[Suggestion]]="Sell",0,F758))</f>
        <v>1845</v>
      </c>
      <c r="G759" s="9">
        <f>表格5[[#This Row],[Cash]]+表格5[[#This Row],[Stock Held]]*表格5[[#This Row],[Close]]</f>
        <v>99086.899999999936</v>
      </c>
      <c r="H759" s="7">
        <f>(表格5[[#This Row],[Close]]-$B$2)/$B$2</f>
        <v>0.19466073414905449</v>
      </c>
      <c r="I759" s="7">
        <f>(表格5[[#This Row],[Capital]]-$G$2)/$G$2</f>
        <v>-9.1310000000006403E-3</v>
      </c>
    </row>
    <row r="760" spans="1:9" x14ac:dyDescent="0.25">
      <c r="A760" s="6">
        <v>39780</v>
      </c>
      <c r="B760" s="1">
        <v>55</v>
      </c>
      <c r="C760" s="1">
        <f t="shared" si="11"/>
        <v>52.864999999999995</v>
      </c>
      <c r="D760" s="1" t="str">
        <f>IF(表格5[[#This Row],[Close]]&gt;表格5[[#This Row],[10-Day Average]],"Buy",IF(表格5[[#This Row],[Close]]&lt;表格5[[#This Row],[10-Day Average]],"Sell",""))</f>
        <v>Buy</v>
      </c>
      <c r="E760" s="5">
        <f>IF(表格5[[#This Row],[Suggestion]]="Buy",E759-FLOOR(E759/表格5[[#This Row],[Close]],1)*表格5[[#This Row],[Close]],IF(表格5[[#This Row],[Suggestion]]="Sell",E759+F759*表格5[[#This Row],[Close]],E759))</f>
        <v>10.399999999935972</v>
      </c>
      <c r="F760" s="1">
        <f>IF(表格5[[#This Row],[Suggestion]]="Buy",F759+FLOOR(E759/表格5[[#This Row],[Close]],1),IF(表格5[[#This Row],[Suggestion]]="Sell",0,F759))</f>
        <v>1845</v>
      </c>
      <c r="G760" s="9">
        <f>表格5[[#This Row],[Cash]]+表格5[[#This Row],[Stock Held]]*表格5[[#This Row],[Close]]</f>
        <v>101485.39999999994</v>
      </c>
      <c r="H760" s="7">
        <f>(表格5[[#This Row],[Close]]-$B$2)/$B$2</f>
        <v>0.22358175750834253</v>
      </c>
      <c r="I760" s="7">
        <f>(表格5[[#This Row],[Capital]]-$G$2)/$G$2</f>
        <v>1.4853999999999359E-2</v>
      </c>
    </row>
    <row r="761" spans="1:9" x14ac:dyDescent="0.25">
      <c r="A761" s="6">
        <v>39783</v>
      </c>
      <c r="B761" s="1">
        <v>54.9</v>
      </c>
      <c r="C761" s="1">
        <f t="shared" si="11"/>
        <v>53.064999999999998</v>
      </c>
      <c r="D761" s="1" t="str">
        <f>IF(表格5[[#This Row],[Close]]&gt;表格5[[#This Row],[10-Day Average]],"Buy",IF(表格5[[#This Row],[Close]]&lt;表格5[[#This Row],[10-Day Average]],"Sell",""))</f>
        <v>Buy</v>
      </c>
      <c r="E761" s="5">
        <f>IF(表格5[[#This Row],[Suggestion]]="Buy",E760-FLOOR(E760/表格5[[#This Row],[Close]],1)*表格5[[#This Row],[Close]],IF(表格5[[#This Row],[Suggestion]]="Sell",E760+F760*表格5[[#This Row],[Close]],E760))</f>
        <v>10.399999999935972</v>
      </c>
      <c r="F761" s="1">
        <f>IF(表格5[[#This Row],[Suggestion]]="Buy",F760+FLOOR(E760/表格5[[#This Row],[Close]],1),IF(表格5[[#This Row],[Suggestion]]="Sell",0,F760))</f>
        <v>1845</v>
      </c>
      <c r="G761" s="9">
        <f>表格5[[#This Row],[Cash]]+表格5[[#This Row],[Stock Held]]*表格5[[#This Row],[Close]]</f>
        <v>101300.89999999994</v>
      </c>
      <c r="H761" s="7">
        <f>(表格5[[#This Row],[Close]]-$B$2)/$B$2</f>
        <v>0.22135706340378186</v>
      </c>
      <c r="I761" s="7">
        <f>(表格5[[#This Row],[Capital]]-$G$2)/$G$2</f>
        <v>1.300899999999936E-2</v>
      </c>
    </row>
    <row r="762" spans="1:9" x14ac:dyDescent="0.25">
      <c r="A762" s="6">
        <v>39784</v>
      </c>
      <c r="B762" s="1">
        <v>53.3</v>
      </c>
      <c r="C762" s="1">
        <f t="shared" si="11"/>
        <v>53.24499999999999</v>
      </c>
      <c r="D762" s="1" t="str">
        <f>IF(表格5[[#This Row],[Close]]&gt;表格5[[#This Row],[10-Day Average]],"Buy",IF(表格5[[#This Row],[Close]]&lt;表格5[[#This Row],[10-Day Average]],"Sell",""))</f>
        <v>Buy</v>
      </c>
      <c r="E762" s="5">
        <f>IF(表格5[[#This Row],[Suggestion]]="Buy",E761-FLOOR(E761/表格5[[#This Row],[Close]],1)*表格5[[#This Row],[Close]],IF(表格5[[#This Row],[Suggestion]]="Sell",E761+F761*表格5[[#This Row],[Close]],E761))</f>
        <v>10.399999999935972</v>
      </c>
      <c r="F762" s="1">
        <f>IF(表格5[[#This Row],[Suggestion]]="Buy",F761+FLOOR(E761/表格5[[#This Row],[Close]],1),IF(表格5[[#This Row],[Suggestion]]="Sell",0,F761))</f>
        <v>1845</v>
      </c>
      <c r="G762" s="9">
        <f>表格5[[#This Row],[Cash]]+表格5[[#This Row],[Stock Held]]*表格5[[#This Row],[Close]]</f>
        <v>98348.899999999936</v>
      </c>
      <c r="H762" s="7">
        <f>(表格5[[#This Row],[Close]]-$B$2)/$B$2</f>
        <v>0.18576195773081189</v>
      </c>
      <c r="I762" s="7">
        <f>(表格5[[#This Row],[Capital]]-$G$2)/$G$2</f>
        <v>-1.651100000000064E-2</v>
      </c>
    </row>
    <row r="763" spans="1:9" x14ac:dyDescent="0.25">
      <c r="A763" s="6">
        <v>39785</v>
      </c>
      <c r="B763" s="1">
        <v>52.9</v>
      </c>
      <c r="C763" s="1">
        <f t="shared" si="11"/>
        <v>53.254999999999995</v>
      </c>
      <c r="D763" s="1" t="str">
        <f>IF(表格5[[#This Row],[Close]]&gt;表格5[[#This Row],[10-Day Average]],"Buy",IF(表格5[[#This Row],[Close]]&lt;表格5[[#This Row],[10-Day Average]],"Sell",""))</f>
        <v>Sell</v>
      </c>
      <c r="E763" s="5">
        <f>IF(表格5[[#This Row],[Suggestion]]="Buy",E762-FLOOR(E762/表格5[[#This Row],[Close]],1)*表格5[[#This Row],[Close]],IF(表格5[[#This Row],[Suggestion]]="Sell",E762+F762*表格5[[#This Row],[Close]],E762))</f>
        <v>97610.899999999936</v>
      </c>
      <c r="F763" s="1">
        <f>IF(表格5[[#This Row],[Suggestion]]="Buy",F762+FLOOR(E762/表格5[[#This Row],[Close]],1),IF(表格5[[#This Row],[Suggestion]]="Sell",0,F762))</f>
        <v>0</v>
      </c>
      <c r="G763" s="9">
        <f>表格5[[#This Row],[Cash]]+表格5[[#This Row],[Stock Held]]*表格5[[#This Row],[Close]]</f>
        <v>97610.899999999936</v>
      </c>
      <c r="H763" s="7">
        <f>(表格5[[#This Row],[Close]]-$B$2)/$B$2</f>
        <v>0.17686318131256942</v>
      </c>
      <c r="I763" s="7">
        <f>(表格5[[#This Row],[Capital]]-$G$2)/$G$2</f>
        <v>-2.3891000000000641E-2</v>
      </c>
    </row>
    <row r="764" spans="1:9" x14ac:dyDescent="0.25">
      <c r="A764" s="6">
        <v>39786</v>
      </c>
      <c r="B764" s="1">
        <v>52.3</v>
      </c>
      <c r="C764" s="1">
        <f t="shared" si="11"/>
        <v>53.364999999999995</v>
      </c>
      <c r="D764" s="1" t="str">
        <f>IF(表格5[[#This Row],[Close]]&gt;表格5[[#This Row],[10-Day Average]],"Buy",IF(表格5[[#This Row],[Close]]&lt;表格5[[#This Row],[10-Day Average]],"Sell",""))</f>
        <v>Sell</v>
      </c>
      <c r="E764" s="5">
        <f>IF(表格5[[#This Row],[Suggestion]]="Buy",E763-FLOOR(E763/表格5[[#This Row],[Close]],1)*表格5[[#This Row],[Close]],IF(表格5[[#This Row],[Suggestion]]="Sell",E763+F763*表格5[[#This Row],[Close]],E763))</f>
        <v>97610.899999999936</v>
      </c>
      <c r="F764" s="1">
        <f>IF(表格5[[#This Row],[Suggestion]]="Buy",F763+FLOOR(E763/表格5[[#This Row],[Close]],1),IF(表格5[[#This Row],[Suggestion]]="Sell",0,F763))</f>
        <v>0</v>
      </c>
      <c r="G764" s="9">
        <f>表格5[[#This Row],[Cash]]+表格5[[#This Row],[Stock Held]]*表格5[[#This Row],[Close]]</f>
        <v>97610.899999999936</v>
      </c>
      <c r="H764" s="7">
        <f>(表格5[[#This Row],[Close]]-$B$2)/$B$2</f>
        <v>0.16351501668520566</v>
      </c>
      <c r="I764" s="7">
        <f>(表格5[[#This Row],[Capital]]-$G$2)/$G$2</f>
        <v>-2.3891000000000641E-2</v>
      </c>
    </row>
    <row r="765" spans="1:9" x14ac:dyDescent="0.25">
      <c r="A765" s="6">
        <v>39787</v>
      </c>
      <c r="B765" s="1">
        <v>53.45</v>
      </c>
      <c r="C765" s="1">
        <f t="shared" si="11"/>
        <v>53.49499999999999</v>
      </c>
      <c r="D765" s="1" t="str">
        <f>IF(表格5[[#This Row],[Close]]&gt;表格5[[#This Row],[10-Day Average]],"Buy",IF(表格5[[#This Row],[Close]]&lt;表格5[[#This Row],[10-Day Average]],"Sell",""))</f>
        <v>Sell</v>
      </c>
      <c r="E765" s="5">
        <f>IF(表格5[[#This Row],[Suggestion]]="Buy",E764-FLOOR(E764/表格5[[#This Row],[Close]],1)*表格5[[#This Row],[Close]],IF(表格5[[#This Row],[Suggestion]]="Sell",E764+F764*表格5[[#This Row],[Close]],E764))</f>
        <v>97610.899999999936</v>
      </c>
      <c r="F765" s="1">
        <f>IF(表格5[[#This Row],[Suggestion]]="Buy",F764+FLOOR(E764/表格5[[#This Row],[Close]],1),IF(表格5[[#This Row],[Suggestion]]="Sell",0,F764))</f>
        <v>0</v>
      </c>
      <c r="G765" s="9">
        <f>表格5[[#This Row],[Cash]]+表格5[[#This Row],[Stock Held]]*表格5[[#This Row],[Close]]</f>
        <v>97610.899999999936</v>
      </c>
      <c r="H765" s="7">
        <f>(表格5[[#This Row],[Close]]-$B$2)/$B$2</f>
        <v>0.18909899888765294</v>
      </c>
      <c r="I765" s="7">
        <f>(表格5[[#This Row],[Capital]]-$G$2)/$G$2</f>
        <v>-2.3891000000000641E-2</v>
      </c>
    </row>
    <row r="766" spans="1:9" x14ac:dyDescent="0.25">
      <c r="A766" s="6">
        <v>39790</v>
      </c>
      <c r="B766" s="1">
        <v>55.5</v>
      </c>
      <c r="C766" s="1">
        <f t="shared" si="11"/>
        <v>53.864999999999995</v>
      </c>
      <c r="D766" s="1" t="str">
        <f>IF(表格5[[#This Row],[Close]]&gt;表格5[[#This Row],[10-Day Average]],"Buy",IF(表格5[[#This Row],[Close]]&lt;表格5[[#This Row],[10-Day Average]],"Sell",""))</f>
        <v>Buy</v>
      </c>
      <c r="E766" s="5">
        <f>IF(表格5[[#This Row],[Suggestion]]="Buy",E765-FLOOR(E765/表格5[[#This Row],[Close]],1)*表格5[[#This Row],[Close]],IF(表格5[[#This Row],[Suggestion]]="Sell",E765+F765*表格5[[#This Row],[Close]],E765))</f>
        <v>41.899999999935972</v>
      </c>
      <c r="F766" s="1">
        <f>IF(表格5[[#This Row],[Suggestion]]="Buy",F765+FLOOR(E765/表格5[[#This Row],[Close]],1),IF(表格5[[#This Row],[Suggestion]]="Sell",0,F765))</f>
        <v>1758</v>
      </c>
      <c r="G766" s="9">
        <f>表格5[[#This Row],[Cash]]+表格5[[#This Row],[Stock Held]]*表格5[[#This Row],[Close]]</f>
        <v>97610.899999999936</v>
      </c>
      <c r="H766" s="7">
        <f>(表格5[[#This Row],[Close]]-$B$2)/$B$2</f>
        <v>0.23470522803114563</v>
      </c>
      <c r="I766" s="7">
        <f>(表格5[[#This Row],[Capital]]-$G$2)/$G$2</f>
        <v>-2.3891000000000641E-2</v>
      </c>
    </row>
    <row r="767" spans="1:9" x14ac:dyDescent="0.25">
      <c r="A767" s="6">
        <v>39791</v>
      </c>
      <c r="B767" s="1">
        <v>53.65</v>
      </c>
      <c r="C767" s="1">
        <f t="shared" si="11"/>
        <v>53.95</v>
      </c>
      <c r="D767" s="1" t="str">
        <f>IF(表格5[[#This Row],[Close]]&gt;表格5[[#This Row],[10-Day Average]],"Buy",IF(表格5[[#This Row],[Close]]&lt;表格5[[#This Row],[10-Day Average]],"Sell",""))</f>
        <v>Sell</v>
      </c>
      <c r="E767" s="5">
        <f>IF(表格5[[#This Row],[Suggestion]]="Buy",E766-FLOOR(E766/表格5[[#This Row],[Close]],1)*表格5[[#This Row],[Close]],IF(表格5[[#This Row],[Suggestion]]="Sell",E766+F766*表格5[[#This Row],[Close]],E766))</f>
        <v>94358.599999999933</v>
      </c>
      <c r="F767" s="1">
        <f>IF(表格5[[#This Row],[Suggestion]]="Buy",F766+FLOOR(E766/表格5[[#This Row],[Close]],1),IF(表格5[[#This Row],[Suggestion]]="Sell",0,F766))</f>
        <v>0</v>
      </c>
      <c r="G767" s="9">
        <f>表格5[[#This Row],[Cash]]+表格5[[#This Row],[Stock Held]]*表格5[[#This Row],[Close]]</f>
        <v>94358.599999999933</v>
      </c>
      <c r="H767" s="7">
        <f>(表格5[[#This Row],[Close]]-$B$2)/$B$2</f>
        <v>0.19354838709677408</v>
      </c>
      <c r="I767" s="7">
        <f>(表格5[[#This Row],[Capital]]-$G$2)/$G$2</f>
        <v>-5.6414000000000672E-2</v>
      </c>
    </row>
    <row r="768" spans="1:9" x14ac:dyDescent="0.25">
      <c r="A768" s="6">
        <v>39792</v>
      </c>
      <c r="B768" s="1">
        <v>52.95</v>
      </c>
      <c r="C768" s="1">
        <f t="shared" si="11"/>
        <v>53.765000000000001</v>
      </c>
      <c r="D768" s="1" t="str">
        <f>IF(表格5[[#This Row],[Close]]&gt;表格5[[#This Row],[10-Day Average]],"Buy",IF(表格5[[#This Row],[Close]]&lt;表格5[[#This Row],[10-Day Average]],"Sell",""))</f>
        <v>Sell</v>
      </c>
      <c r="E768" s="5">
        <f>IF(表格5[[#This Row],[Suggestion]]="Buy",E767-FLOOR(E767/表格5[[#This Row],[Close]],1)*表格5[[#This Row],[Close]],IF(表格5[[#This Row],[Suggestion]]="Sell",E767+F767*表格5[[#This Row],[Close]],E767))</f>
        <v>94358.599999999933</v>
      </c>
      <c r="F768" s="1">
        <f>IF(表格5[[#This Row],[Suggestion]]="Buy",F767+FLOOR(E767/表格5[[#This Row],[Close]],1),IF(表格5[[#This Row],[Suggestion]]="Sell",0,F767))</f>
        <v>0</v>
      </c>
      <c r="G768" s="9">
        <f>表格5[[#This Row],[Cash]]+表格5[[#This Row],[Stock Held]]*表格5[[#This Row],[Close]]</f>
        <v>94358.599999999933</v>
      </c>
      <c r="H768" s="7">
        <f>(表格5[[#This Row],[Close]]-$B$2)/$B$2</f>
        <v>0.17797552836484981</v>
      </c>
      <c r="I768" s="7">
        <f>(表格5[[#This Row],[Capital]]-$G$2)/$G$2</f>
        <v>-5.6414000000000672E-2</v>
      </c>
    </row>
    <row r="769" spans="1:9" x14ac:dyDescent="0.25">
      <c r="A769" s="6">
        <v>39793</v>
      </c>
      <c r="B769" s="1">
        <v>51.95</v>
      </c>
      <c r="C769" s="1">
        <f t="shared" si="11"/>
        <v>53.589999999999996</v>
      </c>
      <c r="D769" s="1" t="str">
        <f>IF(表格5[[#This Row],[Close]]&gt;表格5[[#This Row],[10-Day Average]],"Buy",IF(表格5[[#This Row],[Close]]&lt;表格5[[#This Row],[10-Day Average]],"Sell",""))</f>
        <v>Sell</v>
      </c>
      <c r="E769" s="5">
        <f>IF(表格5[[#This Row],[Suggestion]]="Buy",E768-FLOOR(E768/表格5[[#This Row],[Close]],1)*表格5[[#This Row],[Close]],IF(表格5[[#This Row],[Suggestion]]="Sell",E768+F768*表格5[[#This Row],[Close]],E768))</f>
        <v>94358.599999999933</v>
      </c>
      <c r="F769" s="1">
        <f>IF(表格5[[#This Row],[Suggestion]]="Buy",F768+FLOOR(E768/表格5[[#This Row],[Close]],1),IF(表格5[[#This Row],[Suggestion]]="Sell",0,F768))</f>
        <v>0</v>
      </c>
      <c r="G769" s="9">
        <f>表格5[[#This Row],[Cash]]+表格5[[#This Row],[Stock Held]]*表格5[[#This Row],[Close]]</f>
        <v>94358.599999999933</v>
      </c>
      <c r="H769" s="7">
        <f>(表格5[[#This Row],[Close]]-$B$2)/$B$2</f>
        <v>0.15572858731924361</v>
      </c>
      <c r="I769" s="7">
        <f>(表格5[[#This Row],[Capital]]-$G$2)/$G$2</f>
        <v>-5.6414000000000672E-2</v>
      </c>
    </row>
    <row r="770" spans="1:9" x14ac:dyDescent="0.25">
      <c r="A770" s="6">
        <v>39794</v>
      </c>
      <c r="B770" s="1">
        <v>51.45</v>
      </c>
      <c r="C770" s="1">
        <f t="shared" si="11"/>
        <v>53.234999999999992</v>
      </c>
      <c r="D770" s="1" t="str">
        <f>IF(表格5[[#This Row],[Close]]&gt;表格5[[#This Row],[10-Day Average]],"Buy",IF(表格5[[#This Row],[Close]]&lt;表格5[[#This Row],[10-Day Average]],"Sell",""))</f>
        <v>Sell</v>
      </c>
      <c r="E770" s="5">
        <f>IF(表格5[[#This Row],[Suggestion]]="Buy",E769-FLOOR(E769/表格5[[#This Row],[Close]],1)*表格5[[#This Row],[Close]],IF(表格5[[#This Row],[Suggestion]]="Sell",E769+F769*表格5[[#This Row],[Close]],E769))</f>
        <v>94358.599999999933</v>
      </c>
      <c r="F770" s="1">
        <f>IF(表格5[[#This Row],[Suggestion]]="Buy",F769+FLOOR(E769/表格5[[#This Row],[Close]],1),IF(表格5[[#This Row],[Suggestion]]="Sell",0,F769))</f>
        <v>0</v>
      </c>
      <c r="G770" s="9">
        <f>表格5[[#This Row],[Cash]]+表格5[[#This Row],[Stock Held]]*表格5[[#This Row],[Close]]</f>
        <v>94358.599999999933</v>
      </c>
      <c r="H770" s="7">
        <f>(表格5[[#This Row],[Close]]-$B$2)/$B$2</f>
        <v>0.14460511679644047</v>
      </c>
      <c r="I770" s="7">
        <f>(表格5[[#This Row],[Capital]]-$G$2)/$G$2</f>
        <v>-5.6414000000000672E-2</v>
      </c>
    </row>
    <row r="771" spans="1:9" x14ac:dyDescent="0.25">
      <c r="A771" s="6">
        <v>39797</v>
      </c>
      <c r="B771" s="1">
        <v>51.85</v>
      </c>
      <c r="C771" s="1">
        <f t="shared" si="11"/>
        <v>52.929999999999993</v>
      </c>
      <c r="D771" s="1" t="str">
        <f>IF(表格5[[#This Row],[Close]]&gt;表格5[[#This Row],[10-Day Average]],"Buy",IF(表格5[[#This Row],[Close]]&lt;表格5[[#This Row],[10-Day Average]],"Sell",""))</f>
        <v>Sell</v>
      </c>
      <c r="E771" s="5">
        <f>IF(表格5[[#This Row],[Suggestion]]="Buy",E770-FLOOR(E770/表格5[[#This Row],[Close]],1)*表格5[[#This Row],[Close]],IF(表格5[[#This Row],[Suggestion]]="Sell",E770+F770*表格5[[#This Row],[Close]],E770))</f>
        <v>94358.599999999933</v>
      </c>
      <c r="F771" s="1">
        <f>IF(表格5[[#This Row],[Suggestion]]="Buy",F770+FLOOR(E770/表格5[[#This Row],[Close]],1),IF(表格5[[#This Row],[Suggestion]]="Sell",0,F770))</f>
        <v>0</v>
      </c>
      <c r="G771" s="9">
        <f>表格5[[#This Row],[Cash]]+表格5[[#This Row],[Stock Held]]*表格5[[#This Row],[Close]]</f>
        <v>94358.599999999933</v>
      </c>
      <c r="H771" s="7">
        <f>(表格5[[#This Row],[Close]]-$B$2)/$B$2</f>
        <v>0.15350389321468294</v>
      </c>
      <c r="I771" s="7">
        <f>(表格5[[#This Row],[Capital]]-$G$2)/$G$2</f>
        <v>-5.6414000000000672E-2</v>
      </c>
    </row>
    <row r="772" spans="1:9" x14ac:dyDescent="0.25">
      <c r="A772" s="6">
        <v>39798</v>
      </c>
      <c r="B772" s="1">
        <v>51.45</v>
      </c>
      <c r="C772" s="1">
        <f t="shared" si="11"/>
        <v>52.74499999999999</v>
      </c>
      <c r="D772" s="1" t="str">
        <f>IF(表格5[[#This Row],[Close]]&gt;表格5[[#This Row],[10-Day Average]],"Buy",IF(表格5[[#This Row],[Close]]&lt;表格5[[#This Row],[10-Day Average]],"Sell",""))</f>
        <v>Sell</v>
      </c>
      <c r="E772" s="5">
        <f>IF(表格5[[#This Row],[Suggestion]]="Buy",E771-FLOOR(E771/表格5[[#This Row],[Close]],1)*表格5[[#This Row],[Close]],IF(表格5[[#This Row],[Suggestion]]="Sell",E771+F771*表格5[[#This Row],[Close]],E771))</f>
        <v>94358.599999999933</v>
      </c>
      <c r="F772" s="1">
        <f>IF(表格5[[#This Row],[Suggestion]]="Buy",F771+FLOOR(E771/表格5[[#This Row],[Close]],1),IF(表格5[[#This Row],[Suggestion]]="Sell",0,F771))</f>
        <v>0</v>
      </c>
      <c r="G772" s="9">
        <f>表格5[[#This Row],[Cash]]+表格5[[#This Row],[Stock Held]]*表格5[[#This Row],[Close]]</f>
        <v>94358.599999999933</v>
      </c>
      <c r="H772" s="7">
        <f>(表格5[[#This Row],[Close]]-$B$2)/$B$2</f>
        <v>0.14460511679644047</v>
      </c>
      <c r="I772" s="7">
        <f>(表格5[[#This Row],[Capital]]-$G$2)/$G$2</f>
        <v>-5.6414000000000672E-2</v>
      </c>
    </row>
    <row r="773" spans="1:9" x14ac:dyDescent="0.25">
      <c r="A773" s="6">
        <v>39799</v>
      </c>
      <c r="B773" s="1">
        <v>50.25</v>
      </c>
      <c r="C773" s="1">
        <f t="shared" si="11"/>
        <v>52.48</v>
      </c>
      <c r="D773" s="1" t="str">
        <f>IF(表格5[[#This Row],[Close]]&gt;表格5[[#This Row],[10-Day Average]],"Buy",IF(表格5[[#This Row],[Close]]&lt;表格5[[#This Row],[10-Day Average]],"Sell",""))</f>
        <v>Sell</v>
      </c>
      <c r="E773" s="5">
        <f>IF(表格5[[#This Row],[Suggestion]]="Buy",E772-FLOOR(E772/表格5[[#This Row],[Close]],1)*表格5[[#This Row],[Close]],IF(表格5[[#This Row],[Suggestion]]="Sell",E772+F772*表格5[[#This Row],[Close]],E772))</f>
        <v>94358.599999999933</v>
      </c>
      <c r="F773" s="1">
        <f>IF(表格5[[#This Row],[Suggestion]]="Buy",F772+FLOOR(E772/表格5[[#This Row],[Close]],1),IF(表格5[[#This Row],[Suggestion]]="Sell",0,F772))</f>
        <v>0</v>
      </c>
      <c r="G773" s="9">
        <f>表格5[[#This Row],[Cash]]+表格5[[#This Row],[Stock Held]]*表格5[[#This Row],[Close]]</f>
        <v>94358.599999999933</v>
      </c>
      <c r="H773" s="7">
        <f>(表格5[[#This Row],[Close]]-$B$2)/$B$2</f>
        <v>0.11790878754171294</v>
      </c>
      <c r="I773" s="7">
        <f>(表格5[[#This Row],[Capital]]-$G$2)/$G$2</f>
        <v>-5.6414000000000672E-2</v>
      </c>
    </row>
    <row r="774" spans="1:9" x14ac:dyDescent="0.25">
      <c r="A774" s="6">
        <v>39800</v>
      </c>
      <c r="B774" s="1">
        <v>50.6</v>
      </c>
      <c r="C774" s="1">
        <f t="shared" si="11"/>
        <v>52.31</v>
      </c>
      <c r="D774" s="1" t="str">
        <f>IF(表格5[[#This Row],[Close]]&gt;表格5[[#This Row],[10-Day Average]],"Buy",IF(表格5[[#This Row],[Close]]&lt;表格5[[#This Row],[10-Day Average]],"Sell",""))</f>
        <v>Sell</v>
      </c>
      <c r="E774" s="5">
        <f>IF(表格5[[#This Row],[Suggestion]]="Buy",E773-FLOOR(E773/表格5[[#This Row],[Close]],1)*表格5[[#This Row],[Close]],IF(表格5[[#This Row],[Suggestion]]="Sell",E773+F773*表格5[[#This Row],[Close]],E773))</f>
        <v>94358.599999999933</v>
      </c>
      <c r="F774" s="1">
        <f>IF(表格5[[#This Row],[Suggestion]]="Buy",F773+FLOOR(E773/表格5[[#This Row],[Close]],1),IF(表格5[[#This Row],[Suggestion]]="Sell",0,F773))</f>
        <v>0</v>
      </c>
      <c r="G774" s="9">
        <f>表格5[[#This Row],[Cash]]+表格5[[#This Row],[Stock Held]]*表格5[[#This Row],[Close]]</f>
        <v>94358.599999999933</v>
      </c>
      <c r="H774" s="7">
        <f>(表格5[[#This Row],[Close]]-$B$2)/$B$2</f>
        <v>0.12569521690767516</v>
      </c>
      <c r="I774" s="7">
        <f>(表格5[[#This Row],[Capital]]-$G$2)/$G$2</f>
        <v>-5.6414000000000672E-2</v>
      </c>
    </row>
    <row r="775" spans="1:9" x14ac:dyDescent="0.25">
      <c r="A775" s="6">
        <v>39801</v>
      </c>
      <c r="B775" s="1">
        <v>49.1</v>
      </c>
      <c r="C775" s="1">
        <f t="shared" si="11"/>
        <v>51.875</v>
      </c>
      <c r="D775" s="1" t="str">
        <f>IF(表格5[[#This Row],[Close]]&gt;表格5[[#This Row],[10-Day Average]],"Buy",IF(表格5[[#This Row],[Close]]&lt;表格5[[#This Row],[10-Day Average]],"Sell",""))</f>
        <v>Sell</v>
      </c>
      <c r="E775" s="5">
        <f>IF(表格5[[#This Row],[Suggestion]]="Buy",E774-FLOOR(E774/表格5[[#This Row],[Close]],1)*表格5[[#This Row],[Close]],IF(表格5[[#This Row],[Suggestion]]="Sell",E774+F774*表格5[[#This Row],[Close]],E774))</f>
        <v>94358.599999999933</v>
      </c>
      <c r="F775" s="1">
        <f>IF(表格5[[#This Row],[Suggestion]]="Buy",F774+FLOOR(E774/表格5[[#This Row],[Close]],1),IF(表格5[[#This Row],[Suggestion]]="Sell",0,F774))</f>
        <v>0</v>
      </c>
      <c r="G775" s="9">
        <f>表格5[[#This Row],[Cash]]+表格5[[#This Row],[Stock Held]]*表格5[[#This Row],[Close]]</f>
        <v>94358.599999999933</v>
      </c>
      <c r="H775" s="7">
        <f>(表格5[[#This Row],[Close]]-$B$2)/$B$2</f>
        <v>9.232480533926582E-2</v>
      </c>
      <c r="I775" s="7">
        <f>(表格5[[#This Row],[Capital]]-$G$2)/$G$2</f>
        <v>-5.6414000000000672E-2</v>
      </c>
    </row>
    <row r="776" spans="1:9" x14ac:dyDescent="0.25">
      <c r="A776" s="6">
        <v>39804</v>
      </c>
      <c r="B776" s="1">
        <v>50.3</v>
      </c>
      <c r="C776" s="1">
        <f t="shared" si="11"/>
        <v>51.355000000000004</v>
      </c>
      <c r="D776" s="1" t="str">
        <f>IF(表格5[[#This Row],[Close]]&gt;表格5[[#This Row],[10-Day Average]],"Buy",IF(表格5[[#This Row],[Close]]&lt;表格5[[#This Row],[10-Day Average]],"Sell",""))</f>
        <v>Sell</v>
      </c>
      <c r="E776" s="5">
        <f>IF(表格5[[#This Row],[Suggestion]]="Buy",E775-FLOOR(E775/表格5[[#This Row],[Close]],1)*表格5[[#This Row],[Close]],IF(表格5[[#This Row],[Suggestion]]="Sell",E775+F775*表格5[[#This Row],[Close]],E775))</f>
        <v>94358.599999999933</v>
      </c>
      <c r="F776" s="1">
        <f>IF(表格5[[#This Row],[Suggestion]]="Buy",F775+FLOOR(E775/表格5[[#This Row],[Close]],1),IF(表格5[[#This Row],[Suggestion]]="Sell",0,F775))</f>
        <v>0</v>
      </c>
      <c r="G776" s="9">
        <f>表格5[[#This Row],[Cash]]+表格5[[#This Row],[Stock Held]]*表格5[[#This Row],[Close]]</f>
        <v>94358.599999999933</v>
      </c>
      <c r="H776" s="7">
        <f>(表格5[[#This Row],[Close]]-$B$2)/$B$2</f>
        <v>0.11902113459399319</v>
      </c>
      <c r="I776" s="7">
        <f>(表格5[[#This Row],[Capital]]-$G$2)/$G$2</f>
        <v>-5.6414000000000672E-2</v>
      </c>
    </row>
    <row r="777" spans="1:9" x14ac:dyDescent="0.25">
      <c r="A777" s="6">
        <v>39805</v>
      </c>
      <c r="B777" s="1">
        <v>51.9</v>
      </c>
      <c r="C777" s="1">
        <f t="shared" si="11"/>
        <v>51.180000000000007</v>
      </c>
      <c r="D777" s="1" t="str">
        <f>IF(表格5[[#This Row],[Close]]&gt;表格5[[#This Row],[10-Day Average]],"Buy",IF(表格5[[#This Row],[Close]]&lt;表格5[[#This Row],[10-Day Average]],"Sell",""))</f>
        <v>Buy</v>
      </c>
      <c r="E777" s="5">
        <f>IF(表格5[[#This Row],[Suggestion]]="Buy",E776-FLOOR(E776/表格5[[#This Row],[Close]],1)*表格5[[#This Row],[Close]],IF(表格5[[#This Row],[Suggestion]]="Sell",E776+F776*表格5[[#This Row],[Close]],E776))</f>
        <v>4.3999999999359716</v>
      </c>
      <c r="F777" s="1">
        <f>IF(表格5[[#This Row],[Suggestion]]="Buy",F776+FLOOR(E776/表格5[[#This Row],[Close]],1),IF(表格5[[#This Row],[Suggestion]]="Sell",0,F776))</f>
        <v>1818</v>
      </c>
      <c r="G777" s="9">
        <f>表格5[[#This Row],[Cash]]+表格5[[#This Row],[Stock Held]]*表格5[[#This Row],[Close]]</f>
        <v>94358.599999999933</v>
      </c>
      <c r="H777" s="7">
        <f>(表格5[[#This Row],[Close]]-$B$2)/$B$2</f>
        <v>0.15461624026696319</v>
      </c>
      <c r="I777" s="7">
        <f>(表格5[[#This Row],[Capital]]-$G$2)/$G$2</f>
        <v>-5.6414000000000672E-2</v>
      </c>
    </row>
    <row r="778" spans="1:9" x14ac:dyDescent="0.25">
      <c r="A778" s="6">
        <v>39806</v>
      </c>
      <c r="B778" s="1">
        <v>51.7</v>
      </c>
      <c r="C778" s="1">
        <f t="shared" si="11"/>
        <v>51.055</v>
      </c>
      <c r="D778" s="1" t="str">
        <f>IF(表格5[[#This Row],[Close]]&gt;表格5[[#This Row],[10-Day Average]],"Buy",IF(表格5[[#This Row],[Close]]&lt;表格5[[#This Row],[10-Day Average]],"Sell",""))</f>
        <v>Buy</v>
      </c>
      <c r="E778" s="5">
        <f>IF(表格5[[#This Row],[Suggestion]]="Buy",E777-FLOOR(E777/表格5[[#This Row],[Close]],1)*表格5[[#This Row],[Close]],IF(表格5[[#This Row],[Suggestion]]="Sell",E777+F777*表格5[[#This Row],[Close]],E777))</f>
        <v>4.3999999999359716</v>
      </c>
      <c r="F778" s="1">
        <f>IF(表格5[[#This Row],[Suggestion]]="Buy",F777+FLOOR(E777/表格5[[#This Row],[Close]],1),IF(表格5[[#This Row],[Suggestion]]="Sell",0,F777))</f>
        <v>1818</v>
      </c>
      <c r="G778" s="9">
        <f>表格5[[#This Row],[Cash]]+表格5[[#This Row],[Stock Held]]*表格5[[#This Row],[Close]]</f>
        <v>93994.999999999942</v>
      </c>
      <c r="H778" s="7">
        <f>(表格5[[#This Row],[Close]]-$B$2)/$B$2</f>
        <v>0.15016685205784203</v>
      </c>
      <c r="I778" s="7">
        <f>(表格5[[#This Row],[Capital]]-$G$2)/$G$2</f>
        <v>-6.0050000000000582E-2</v>
      </c>
    </row>
    <row r="779" spans="1:9" x14ac:dyDescent="0.25">
      <c r="A779" s="6">
        <v>39807</v>
      </c>
      <c r="B779" s="1">
        <v>51.7</v>
      </c>
      <c r="C779" s="1">
        <f t="shared" si="11"/>
        <v>51.029999999999994</v>
      </c>
      <c r="D779" s="1" t="str">
        <f>IF(表格5[[#This Row],[Close]]&gt;表格5[[#This Row],[10-Day Average]],"Buy",IF(表格5[[#This Row],[Close]]&lt;表格5[[#This Row],[10-Day Average]],"Sell",""))</f>
        <v>Buy</v>
      </c>
      <c r="E779" s="5">
        <f>IF(表格5[[#This Row],[Suggestion]]="Buy",E778-FLOOR(E778/表格5[[#This Row],[Close]],1)*表格5[[#This Row],[Close]],IF(表格5[[#This Row],[Suggestion]]="Sell",E778+F778*表格5[[#This Row],[Close]],E778))</f>
        <v>4.3999999999359716</v>
      </c>
      <c r="F779" s="1">
        <f>IF(表格5[[#This Row],[Suggestion]]="Buy",F778+FLOOR(E778/表格5[[#This Row],[Close]],1),IF(表格5[[#This Row],[Suggestion]]="Sell",0,F778))</f>
        <v>1818</v>
      </c>
      <c r="G779" s="9">
        <f>表格5[[#This Row],[Cash]]+表格5[[#This Row],[Stock Held]]*表格5[[#This Row],[Close]]</f>
        <v>93994.999999999942</v>
      </c>
      <c r="H779" s="7">
        <f>(表格5[[#This Row],[Close]]-$B$2)/$B$2</f>
        <v>0.15016685205784203</v>
      </c>
      <c r="I779" s="7">
        <f>(表格5[[#This Row],[Capital]]-$G$2)/$G$2</f>
        <v>-6.0050000000000582E-2</v>
      </c>
    </row>
    <row r="780" spans="1:9" x14ac:dyDescent="0.25">
      <c r="A780" s="6">
        <v>39808</v>
      </c>
      <c r="B780" s="1">
        <v>51.7</v>
      </c>
      <c r="C780" s="1">
        <f t="shared" ref="C780:C843" si="12">AVERAGE(B771:B780)</f>
        <v>51.054999999999993</v>
      </c>
      <c r="D780" s="1" t="str">
        <f>IF(表格5[[#This Row],[Close]]&gt;表格5[[#This Row],[10-Day Average]],"Buy",IF(表格5[[#This Row],[Close]]&lt;表格5[[#This Row],[10-Day Average]],"Sell",""))</f>
        <v>Buy</v>
      </c>
      <c r="E780" s="5">
        <f>IF(表格5[[#This Row],[Suggestion]]="Buy",E779-FLOOR(E779/表格5[[#This Row],[Close]],1)*表格5[[#This Row],[Close]],IF(表格5[[#This Row],[Suggestion]]="Sell",E779+F779*表格5[[#This Row],[Close]],E779))</f>
        <v>4.3999999999359716</v>
      </c>
      <c r="F780" s="1">
        <f>IF(表格5[[#This Row],[Suggestion]]="Buy",F779+FLOOR(E779/表格5[[#This Row],[Close]],1),IF(表格5[[#This Row],[Suggestion]]="Sell",0,F779))</f>
        <v>1818</v>
      </c>
      <c r="G780" s="9">
        <f>表格5[[#This Row],[Cash]]+表格5[[#This Row],[Stock Held]]*表格5[[#This Row],[Close]]</f>
        <v>93994.999999999942</v>
      </c>
      <c r="H780" s="7">
        <f>(表格5[[#This Row],[Close]]-$B$2)/$B$2</f>
        <v>0.15016685205784203</v>
      </c>
      <c r="I780" s="7">
        <f>(表格5[[#This Row],[Capital]]-$G$2)/$G$2</f>
        <v>-6.0050000000000582E-2</v>
      </c>
    </row>
    <row r="781" spans="1:9" x14ac:dyDescent="0.25">
      <c r="A781" s="6">
        <v>39811</v>
      </c>
      <c r="B781" s="1">
        <v>52.2</v>
      </c>
      <c r="C781" s="1">
        <f t="shared" si="12"/>
        <v>51.089999999999989</v>
      </c>
      <c r="D781" s="1" t="str">
        <f>IF(表格5[[#This Row],[Close]]&gt;表格5[[#This Row],[10-Day Average]],"Buy",IF(表格5[[#This Row],[Close]]&lt;表格5[[#This Row],[10-Day Average]],"Sell",""))</f>
        <v>Buy</v>
      </c>
      <c r="E781" s="5">
        <f>IF(表格5[[#This Row],[Suggestion]]="Buy",E780-FLOOR(E780/表格5[[#This Row],[Close]],1)*表格5[[#This Row],[Close]],IF(表格5[[#This Row],[Suggestion]]="Sell",E780+F780*表格5[[#This Row],[Close]],E780))</f>
        <v>4.3999999999359716</v>
      </c>
      <c r="F781" s="1">
        <f>IF(表格5[[#This Row],[Suggestion]]="Buy",F780+FLOOR(E780/表格5[[#This Row],[Close]],1),IF(表格5[[#This Row],[Suggestion]]="Sell",0,F780))</f>
        <v>1818</v>
      </c>
      <c r="G781" s="9">
        <f>表格5[[#This Row],[Cash]]+表格5[[#This Row],[Stock Held]]*表格5[[#This Row],[Close]]</f>
        <v>94903.999999999942</v>
      </c>
      <c r="H781" s="7">
        <f>(表格5[[#This Row],[Close]]-$B$2)/$B$2</f>
        <v>0.16129032258064516</v>
      </c>
      <c r="I781" s="7">
        <f>(表格5[[#This Row],[Capital]]-$G$2)/$G$2</f>
        <v>-5.0960000000000581E-2</v>
      </c>
    </row>
    <row r="782" spans="1:9" x14ac:dyDescent="0.25">
      <c r="A782" s="6">
        <v>39812</v>
      </c>
      <c r="B782" s="1">
        <v>52.7</v>
      </c>
      <c r="C782" s="1">
        <f t="shared" si="12"/>
        <v>51.214999999999996</v>
      </c>
      <c r="D782" s="1" t="str">
        <f>IF(表格5[[#This Row],[Close]]&gt;表格5[[#This Row],[10-Day Average]],"Buy",IF(表格5[[#This Row],[Close]]&lt;表格5[[#This Row],[10-Day Average]],"Sell",""))</f>
        <v>Buy</v>
      </c>
      <c r="E782" s="5">
        <f>IF(表格5[[#This Row],[Suggestion]]="Buy",E781-FLOOR(E781/表格5[[#This Row],[Close]],1)*表格5[[#This Row],[Close]],IF(表格5[[#This Row],[Suggestion]]="Sell",E781+F781*表格5[[#This Row],[Close]],E781))</f>
        <v>4.3999999999359716</v>
      </c>
      <c r="F782" s="1">
        <f>IF(表格5[[#This Row],[Suggestion]]="Buy",F781+FLOOR(E781/表格5[[#This Row],[Close]],1),IF(表格5[[#This Row],[Suggestion]]="Sell",0,F781))</f>
        <v>1818</v>
      </c>
      <c r="G782" s="9">
        <f>表格5[[#This Row],[Cash]]+表格5[[#This Row],[Stock Held]]*表格5[[#This Row],[Close]]</f>
        <v>95812.999999999942</v>
      </c>
      <c r="H782" s="7">
        <f>(表格5[[#This Row],[Close]]-$B$2)/$B$2</f>
        <v>0.17241379310344826</v>
      </c>
      <c r="I782" s="7">
        <f>(表格5[[#This Row],[Capital]]-$G$2)/$G$2</f>
        <v>-4.187000000000058E-2</v>
      </c>
    </row>
    <row r="783" spans="1:9" x14ac:dyDescent="0.25">
      <c r="A783" s="6">
        <v>39813</v>
      </c>
      <c r="B783" s="1">
        <v>52.6</v>
      </c>
      <c r="C783" s="1">
        <f t="shared" si="12"/>
        <v>51.45</v>
      </c>
      <c r="D783" s="1" t="str">
        <f>IF(表格5[[#This Row],[Close]]&gt;表格5[[#This Row],[10-Day Average]],"Buy",IF(表格5[[#This Row],[Close]]&lt;表格5[[#This Row],[10-Day Average]],"Sell",""))</f>
        <v>Buy</v>
      </c>
      <c r="E783" s="5">
        <f>IF(表格5[[#This Row],[Suggestion]]="Buy",E782-FLOOR(E782/表格5[[#This Row],[Close]],1)*表格5[[#This Row],[Close]],IF(表格5[[#This Row],[Suggestion]]="Sell",E782+F782*表格5[[#This Row],[Close]],E782))</f>
        <v>4.3999999999359716</v>
      </c>
      <c r="F783" s="1">
        <f>IF(表格5[[#This Row],[Suggestion]]="Buy",F782+FLOOR(E782/表格5[[#This Row],[Close]],1),IF(表格5[[#This Row],[Suggestion]]="Sell",0,F782))</f>
        <v>1818</v>
      </c>
      <c r="G783" s="9">
        <f>表格5[[#This Row],[Cash]]+表格5[[#This Row],[Stock Held]]*表格5[[#This Row],[Close]]</f>
        <v>95631.199999999939</v>
      </c>
      <c r="H783" s="7">
        <f>(表格5[[#This Row],[Close]]-$B$2)/$B$2</f>
        <v>0.17018909899888762</v>
      </c>
      <c r="I783" s="7">
        <f>(表格5[[#This Row],[Capital]]-$G$2)/$G$2</f>
        <v>-4.3688000000000608E-2</v>
      </c>
    </row>
    <row r="784" spans="1:9" x14ac:dyDescent="0.25">
      <c r="A784" s="6">
        <v>39814</v>
      </c>
      <c r="B784" s="1">
        <v>52.6</v>
      </c>
      <c r="C784" s="1">
        <f t="shared" si="12"/>
        <v>51.65</v>
      </c>
      <c r="D784" s="1" t="str">
        <f>IF(表格5[[#This Row],[Close]]&gt;表格5[[#This Row],[10-Day Average]],"Buy",IF(表格5[[#This Row],[Close]]&lt;表格5[[#This Row],[10-Day Average]],"Sell",""))</f>
        <v>Buy</v>
      </c>
      <c r="E784" s="5">
        <f>IF(表格5[[#This Row],[Suggestion]]="Buy",E783-FLOOR(E783/表格5[[#This Row],[Close]],1)*表格5[[#This Row],[Close]],IF(表格5[[#This Row],[Suggestion]]="Sell",E783+F783*表格5[[#This Row],[Close]],E783))</f>
        <v>4.3999999999359716</v>
      </c>
      <c r="F784" s="1">
        <f>IF(表格5[[#This Row],[Suggestion]]="Buy",F783+FLOOR(E783/表格5[[#This Row],[Close]],1),IF(表格5[[#This Row],[Suggestion]]="Sell",0,F783))</f>
        <v>1818</v>
      </c>
      <c r="G784" s="9">
        <f>表格5[[#This Row],[Cash]]+表格5[[#This Row],[Stock Held]]*表格5[[#This Row],[Close]]</f>
        <v>95631.199999999939</v>
      </c>
      <c r="H784" s="7">
        <f>(表格5[[#This Row],[Close]]-$B$2)/$B$2</f>
        <v>0.17018909899888762</v>
      </c>
      <c r="I784" s="7">
        <f>(表格5[[#This Row],[Capital]]-$G$2)/$G$2</f>
        <v>-4.3688000000000608E-2</v>
      </c>
    </row>
    <row r="785" spans="1:9" x14ac:dyDescent="0.25">
      <c r="A785" s="6">
        <v>39815</v>
      </c>
      <c r="B785" s="1">
        <v>52.4</v>
      </c>
      <c r="C785" s="1">
        <f t="shared" si="12"/>
        <v>51.98</v>
      </c>
      <c r="D785" s="1" t="str">
        <f>IF(表格5[[#This Row],[Close]]&gt;表格5[[#This Row],[10-Day Average]],"Buy",IF(表格5[[#This Row],[Close]]&lt;表格5[[#This Row],[10-Day Average]],"Sell",""))</f>
        <v>Buy</v>
      </c>
      <c r="E785" s="5">
        <f>IF(表格5[[#This Row],[Suggestion]]="Buy",E784-FLOOR(E784/表格5[[#This Row],[Close]],1)*表格5[[#This Row],[Close]],IF(表格5[[#This Row],[Suggestion]]="Sell",E784+F784*表格5[[#This Row],[Close]],E784))</f>
        <v>4.3999999999359716</v>
      </c>
      <c r="F785" s="1">
        <f>IF(表格5[[#This Row],[Suggestion]]="Buy",F784+FLOOR(E784/表格5[[#This Row],[Close]],1),IF(表格5[[#This Row],[Suggestion]]="Sell",0,F784))</f>
        <v>1818</v>
      </c>
      <c r="G785" s="9">
        <f>表格5[[#This Row],[Cash]]+表格5[[#This Row],[Stock Held]]*表格5[[#This Row],[Close]]</f>
        <v>95267.599999999933</v>
      </c>
      <c r="H785" s="7">
        <f>(表格5[[#This Row],[Close]]-$B$2)/$B$2</f>
        <v>0.16573971078976629</v>
      </c>
      <c r="I785" s="7">
        <f>(表格5[[#This Row],[Capital]]-$G$2)/$G$2</f>
        <v>-4.7324000000000671E-2</v>
      </c>
    </row>
    <row r="786" spans="1:9" x14ac:dyDescent="0.25">
      <c r="A786" s="6">
        <v>39818</v>
      </c>
      <c r="B786" s="1">
        <v>51.6</v>
      </c>
      <c r="C786" s="1">
        <f t="shared" si="12"/>
        <v>52.11</v>
      </c>
      <c r="D786" s="1" t="str">
        <f>IF(表格5[[#This Row],[Close]]&gt;表格5[[#This Row],[10-Day Average]],"Buy",IF(表格5[[#This Row],[Close]]&lt;表格5[[#This Row],[10-Day Average]],"Sell",""))</f>
        <v>Sell</v>
      </c>
      <c r="E786" s="5">
        <f>IF(表格5[[#This Row],[Suggestion]]="Buy",E785-FLOOR(E785/表格5[[#This Row],[Close]],1)*表格5[[#This Row],[Close]],IF(表格5[[#This Row],[Suggestion]]="Sell",E785+F785*表格5[[#This Row],[Close]],E785))</f>
        <v>93813.199999999939</v>
      </c>
      <c r="F786" s="1">
        <f>IF(表格5[[#This Row],[Suggestion]]="Buy",F785+FLOOR(E785/表格5[[#This Row],[Close]],1),IF(表格5[[#This Row],[Suggestion]]="Sell",0,F785))</f>
        <v>0</v>
      </c>
      <c r="G786" s="9">
        <f>表格5[[#This Row],[Cash]]+表格5[[#This Row],[Stock Held]]*表格5[[#This Row],[Close]]</f>
        <v>93813.199999999939</v>
      </c>
      <c r="H786" s="7">
        <f>(表格5[[#This Row],[Close]]-$B$2)/$B$2</f>
        <v>0.14794215795328139</v>
      </c>
      <c r="I786" s="7">
        <f>(表格5[[#This Row],[Capital]]-$G$2)/$G$2</f>
        <v>-6.186800000000061E-2</v>
      </c>
    </row>
    <row r="787" spans="1:9" x14ac:dyDescent="0.25">
      <c r="A787" s="6">
        <v>39819</v>
      </c>
      <c r="B787" s="1">
        <v>51.4</v>
      </c>
      <c r="C787" s="1">
        <f t="shared" si="12"/>
        <v>52.06</v>
      </c>
      <c r="D787" s="1" t="str">
        <f>IF(表格5[[#This Row],[Close]]&gt;表格5[[#This Row],[10-Day Average]],"Buy",IF(表格5[[#This Row],[Close]]&lt;表格5[[#This Row],[10-Day Average]],"Sell",""))</f>
        <v>Sell</v>
      </c>
      <c r="E787" s="5">
        <f>IF(表格5[[#This Row],[Suggestion]]="Buy",E786-FLOOR(E786/表格5[[#This Row],[Close]],1)*表格5[[#This Row],[Close]],IF(表格5[[#This Row],[Suggestion]]="Sell",E786+F786*表格5[[#This Row],[Close]],E786))</f>
        <v>93813.199999999939</v>
      </c>
      <c r="F787" s="1">
        <f>IF(表格5[[#This Row],[Suggestion]]="Buy",F786+FLOOR(E786/表格5[[#This Row],[Close]],1),IF(表格5[[#This Row],[Suggestion]]="Sell",0,F786))</f>
        <v>0</v>
      </c>
      <c r="G787" s="9">
        <f>表格5[[#This Row],[Cash]]+表格5[[#This Row],[Stock Held]]*表格5[[#This Row],[Close]]</f>
        <v>93813.199999999939</v>
      </c>
      <c r="H787" s="7">
        <f>(表格5[[#This Row],[Close]]-$B$2)/$B$2</f>
        <v>0.14349276974416009</v>
      </c>
      <c r="I787" s="7">
        <f>(表格5[[#This Row],[Capital]]-$G$2)/$G$2</f>
        <v>-6.186800000000061E-2</v>
      </c>
    </row>
    <row r="788" spans="1:9" x14ac:dyDescent="0.25">
      <c r="A788" s="6">
        <v>39820</v>
      </c>
      <c r="B788" s="1">
        <v>51.4</v>
      </c>
      <c r="C788" s="1">
        <f t="shared" si="12"/>
        <v>52.030000000000008</v>
      </c>
      <c r="D788" s="1" t="str">
        <f>IF(表格5[[#This Row],[Close]]&gt;表格5[[#This Row],[10-Day Average]],"Buy",IF(表格5[[#This Row],[Close]]&lt;表格5[[#This Row],[10-Day Average]],"Sell",""))</f>
        <v>Sell</v>
      </c>
      <c r="E788" s="5">
        <f>IF(表格5[[#This Row],[Suggestion]]="Buy",E787-FLOOR(E787/表格5[[#This Row],[Close]],1)*表格5[[#This Row],[Close]],IF(表格5[[#This Row],[Suggestion]]="Sell",E787+F787*表格5[[#This Row],[Close]],E787))</f>
        <v>93813.199999999939</v>
      </c>
      <c r="F788" s="1">
        <f>IF(表格5[[#This Row],[Suggestion]]="Buy",F787+FLOOR(E787/表格5[[#This Row],[Close]],1),IF(表格5[[#This Row],[Suggestion]]="Sell",0,F787))</f>
        <v>0</v>
      </c>
      <c r="G788" s="9">
        <f>表格5[[#This Row],[Cash]]+表格5[[#This Row],[Stock Held]]*表格5[[#This Row],[Close]]</f>
        <v>93813.199999999939</v>
      </c>
      <c r="H788" s="7">
        <f>(表格5[[#This Row],[Close]]-$B$2)/$B$2</f>
        <v>0.14349276974416009</v>
      </c>
      <c r="I788" s="7">
        <f>(表格5[[#This Row],[Capital]]-$G$2)/$G$2</f>
        <v>-6.186800000000061E-2</v>
      </c>
    </row>
    <row r="789" spans="1:9" x14ac:dyDescent="0.25">
      <c r="A789" s="6">
        <v>39821</v>
      </c>
      <c r="B789" s="1">
        <v>51.6</v>
      </c>
      <c r="C789" s="1">
        <f t="shared" si="12"/>
        <v>52.019999999999996</v>
      </c>
      <c r="D789" s="1" t="str">
        <f>IF(表格5[[#This Row],[Close]]&gt;表格5[[#This Row],[10-Day Average]],"Buy",IF(表格5[[#This Row],[Close]]&lt;表格5[[#This Row],[10-Day Average]],"Sell",""))</f>
        <v>Sell</v>
      </c>
      <c r="E789" s="5">
        <f>IF(表格5[[#This Row],[Suggestion]]="Buy",E788-FLOOR(E788/表格5[[#This Row],[Close]],1)*表格5[[#This Row],[Close]],IF(表格5[[#This Row],[Suggestion]]="Sell",E788+F788*表格5[[#This Row],[Close]],E788))</f>
        <v>93813.199999999939</v>
      </c>
      <c r="F789" s="1">
        <f>IF(表格5[[#This Row],[Suggestion]]="Buy",F788+FLOOR(E788/表格5[[#This Row],[Close]],1),IF(表格5[[#This Row],[Suggestion]]="Sell",0,F788))</f>
        <v>0</v>
      </c>
      <c r="G789" s="9">
        <f>表格5[[#This Row],[Cash]]+表格5[[#This Row],[Stock Held]]*表格5[[#This Row],[Close]]</f>
        <v>93813.199999999939</v>
      </c>
      <c r="H789" s="7">
        <f>(表格5[[#This Row],[Close]]-$B$2)/$B$2</f>
        <v>0.14794215795328139</v>
      </c>
      <c r="I789" s="7">
        <f>(表格5[[#This Row],[Capital]]-$G$2)/$G$2</f>
        <v>-6.186800000000061E-2</v>
      </c>
    </row>
    <row r="790" spans="1:9" x14ac:dyDescent="0.25">
      <c r="A790" s="6">
        <v>39822</v>
      </c>
      <c r="B790" s="1">
        <v>51.9</v>
      </c>
      <c r="C790" s="1">
        <f t="shared" si="12"/>
        <v>52.04</v>
      </c>
      <c r="D790" s="1" t="str">
        <f>IF(表格5[[#This Row],[Close]]&gt;表格5[[#This Row],[10-Day Average]],"Buy",IF(表格5[[#This Row],[Close]]&lt;表格5[[#This Row],[10-Day Average]],"Sell",""))</f>
        <v>Sell</v>
      </c>
      <c r="E790" s="5">
        <f>IF(表格5[[#This Row],[Suggestion]]="Buy",E789-FLOOR(E789/表格5[[#This Row],[Close]],1)*表格5[[#This Row],[Close]],IF(表格5[[#This Row],[Suggestion]]="Sell",E789+F789*表格5[[#This Row],[Close]],E789))</f>
        <v>93813.199999999939</v>
      </c>
      <c r="F790" s="1">
        <f>IF(表格5[[#This Row],[Suggestion]]="Buy",F789+FLOOR(E789/表格5[[#This Row],[Close]],1),IF(表格5[[#This Row],[Suggestion]]="Sell",0,F789))</f>
        <v>0</v>
      </c>
      <c r="G790" s="9">
        <f>表格5[[#This Row],[Cash]]+表格5[[#This Row],[Stock Held]]*表格5[[#This Row],[Close]]</f>
        <v>93813.199999999939</v>
      </c>
      <c r="H790" s="7">
        <f>(表格5[[#This Row],[Close]]-$B$2)/$B$2</f>
        <v>0.15461624026696319</v>
      </c>
      <c r="I790" s="7">
        <f>(表格5[[#This Row],[Capital]]-$G$2)/$G$2</f>
        <v>-6.186800000000061E-2</v>
      </c>
    </row>
    <row r="791" spans="1:9" x14ac:dyDescent="0.25">
      <c r="A791" s="6">
        <v>39825</v>
      </c>
      <c r="B791" s="1">
        <v>52.4</v>
      </c>
      <c r="C791" s="1">
        <f t="shared" si="12"/>
        <v>52.06</v>
      </c>
      <c r="D791" s="1" t="str">
        <f>IF(表格5[[#This Row],[Close]]&gt;表格5[[#This Row],[10-Day Average]],"Buy",IF(表格5[[#This Row],[Close]]&lt;表格5[[#This Row],[10-Day Average]],"Sell",""))</f>
        <v>Buy</v>
      </c>
      <c r="E791" s="5">
        <f>IF(表格5[[#This Row],[Suggestion]]="Buy",E790-FLOOR(E790/表格5[[#This Row],[Close]],1)*表格5[[#This Row],[Close]],IF(表格5[[#This Row],[Suggestion]]="Sell",E790+F790*表格5[[#This Row],[Close]],E790))</f>
        <v>17.199999999938882</v>
      </c>
      <c r="F791" s="1">
        <f>IF(表格5[[#This Row],[Suggestion]]="Buy",F790+FLOOR(E790/表格5[[#This Row],[Close]],1),IF(表格5[[#This Row],[Suggestion]]="Sell",0,F790))</f>
        <v>1790</v>
      </c>
      <c r="G791" s="9">
        <f>表格5[[#This Row],[Cash]]+表格5[[#This Row],[Stock Held]]*表格5[[#This Row],[Close]]</f>
        <v>93813.199999999939</v>
      </c>
      <c r="H791" s="7">
        <f>(表格5[[#This Row],[Close]]-$B$2)/$B$2</f>
        <v>0.16573971078976629</v>
      </c>
      <c r="I791" s="7">
        <f>(表格5[[#This Row],[Capital]]-$G$2)/$G$2</f>
        <v>-6.186800000000061E-2</v>
      </c>
    </row>
    <row r="792" spans="1:9" x14ac:dyDescent="0.25">
      <c r="A792" s="6">
        <v>39826</v>
      </c>
      <c r="B792" s="1">
        <v>52.4</v>
      </c>
      <c r="C792" s="1">
        <f t="shared" si="12"/>
        <v>52.029999999999994</v>
      </c>
      <c r="D792" s="1" t="str">
        <f>IF(表格5[[#This Row],[Close]]&gt;表格5[[#This Row],[10-Day Average]],"Buy",IF(表格5[[#This Row],[Close]]&lt;表格5[[#This Row],[10-Day Average]],"Sell",""))</f>
        <v>Buy</v>
      </c>
      <c r="E792" s="5">
        <f>IF(表格5[[#This Row],[Suggestion]]="Buy",E791-FLOOR(E791/表格5[[#This Row],[Close]],1)*表格5[[#This Row],[Close]],IF(表格5[[#This Row],[Suggestion]]="Sell",E791+F791*表格5[[#This Row],[Close]],E791))</f>
        <v>17.199999999938882</v>
      </c>
      <c r="F792" s="1">
        <f>IF(表格5[[#This Row],[Suggestion]]="Buy",F791+FLOOR(E791/表格5[[#This Row],[Close]],1),IF(表格5[[#This Row],[Suggestion]]="Sell",0,F791))</f>
        <v>1790</v>
      </c>
      <c r="G792" s="9">
        <f>表格5[[#This Row],[Cash]]+表格5[[#This Row],[Stock Held]]*表格5[[#This Row],[Close]]</f>
        <v>93813.199999999939</v>
      </c>
      <c r="H792" s="7">
        <f>(表格5[[#This Row],[Close]]-$B$2)/$B$2</f>
        <v>0.16573971078976629</v>
      </c>
      <c r="I792" s="7">
        <f>(表格5[[#This Row],[Capital]]-$G$2)/$G$2</f>
        <v>-6.186800000000061E-2</v>
      </c>
    </row>
    <row r="793" spans="1:9" x14ac:dyDescent="0.25">
      <c r="A793" s="6">
        <v>39827</v>
      </c>
      <c r="B793" s="1">
        <v>52.6</v>
      </c>
      <c r="C793" s="1">
        <f t="shared" si="12"/>
        <v>52.029999999999994</v>
      </c>
      <c r="D793" s="1" t="str">
        <f>IF(表格5[[#This Row],[Close]]&gt;表格5[[#This Row],[10-Day Average]],"Buy",IF(表格5[[#This Row],[Close]]&lt;表格5[[#This Row],[10-Day Average]],"Sell",""))</f>
        <v>Buy</v>
      </c>
      <c r="E793" s="5">
        <f>IF(表格5[[#This Row],[Suggestion]]="Buy",E792-FLOOR(E792/表格5[[#This Row],[Close]],1)*表格5[[#This Row],[Close]],IF(表格5[[#This Row],[Suggestion]]="Sell",E792+F792*表格5[[#This Row],[Close]],E792))</f>
        <v>17.199999999938882</v>
      </c>
      <c r="F793" s="1">
        <f>IF(表格5[[#This Row],[Suggestion]]="Buy",F792+FLOOR(E792/表格5[[#This Row],[Close]],1),IF(表格5[[#This Row],[Suggestion]]="Sell",0,F792))</f>
        <v>1790</v>
      </c>
      <c r="G793" s="9">
        <f>表格5[[#This Row],[Cash]]+表格5[[#This Row],[Stock Held]]*表格5[[#This Row],[Close]]</f>
        <v>94171.199999999939</v>
      </c>
      <c r="H793" s="7">
        <f>(表格5[[#This Row],[Close]]-$B$2)/$B$2</f>
        <v>0.17018909899888762</v>
      </c>
      <c r="I793" s="7">
        <f>(表格5[[#This Row],[Capital]]-$G$2)/$G$2</f>
        <v>-5.828800000000061E-2</v>
      </c>
    </row>
    <row r="794" spans="1:9" x14ac:dyDescent="0.25">
      <c r="A794" s="6">
        <v>39828</v>
      </c>
      <c r="B794" s="1">
        <v>52.05</v>
      </c>
      <c r="C794" s="1">
        <f t="shared" si="12"/>
        <v>51.975000000000001</v>
      </c>
      <c r="D794" s="1" t="str">
        <f>IF(表格5[[#This Row],[Close]]&gt;表格5[[#This Row],[10-Day Average]],"Buy",IF(表格5[[#This Row],[Close]]&lt;表格5[[#This Row],[10-Day Average]],"Sell",""))</f>
        <v>Buy</v>
      </c>
      <c r="E794" s="5">
        <f>IF(表格5[[#This Row],[Suggestion]]="Buy",E793-FLOOR(E793/表格5[[#This Row],[Close]],1)*表格5[[#This Row],[Close]],IF(表格5[[#This Row],[Suggestion]]="Sell",E793+F793*表格5[[#This Row],[Close]],E793))</f>
        <v>17.199999999938882</v>
      </c>
      <c r="F794" s="1">
        <f>IF(表格5[[#This Row],[Suggestion]]="Buy",F793+FLOOR(E793/表格5[[#This Row],[Close]],1),IF(表格5[[#This Row],[Suggestion]]="Sell",0,F793))</f>
        <v>1790</v>
      </c>
      <c r="G794" s="9">
        <f>表格5[[#This Row],[Cash]]+表格5[[#This Row],[Stock Held]]*表格5[[#This Row],[Close]]</f>
        <v>93186.699999999939</v>
      </c>
      <c r="H794" s="7">
        <f>(表格5[[#This Row],[Close]]-$B$2)/$B$2</f>
        <v>0.1579532814238041</v>
      </c>
      <c r="I794" s="7">
        <f>(表格5[[#This Row],[Capital]]-$G$2)/$G$2</f>
        <v>-6.813300000000061E-2</v>
      </c>
    </row>
    <row r="795" spans="1:9" x14ac:dyDescent="0.25">
      <c r="A795" s="6">
        <v>39829</v>
      </c>
      <c r="B795" s="1">
        <v>51.8</v>
      </c>
      <c r="C795" s="1">
        <f t="shared" si="12"/>
        <v>51.914999999999999</v>
      </c>
      <c r="D795" s="1" t="str">
        <f>IF(表格5[[#This Row],[Close]]&gt;表格5[[#This Row],[10-Day Average]],"Buy",IF(表格5[[#This Row],[Close]]&lt;表格5[[#This Row],[10-Day Average]],"Sell",""))</f>
        <v>Sell</v>
      </c>
      <c r="E795" s="5">
        <f>IF(表格5[[#This Row],[Suggestion]]="Buy",E794-FLOOR(E794/表格5[[#This Row],[Close]],1)*表格5[[#This Row],[Close]],IF(表格5[[#This Row],[Suggestion]]="Sell",E794+F794*表格5[[#This Row],[Close]],E794))</f>
        <v>92739.199999999939</v>
      </c>
      <c r="F795" s="1">
        <f>IF(表格5[[#This Row],[Suggestion]]="Buy",F794+FLOOR(E794/表格5[[#This Row],[Close]],1),IF(表格5[[#This Row],[Suggestion]]="Sell",0,F794))</f>
        <v>0</v>
      </c>
      <c r="G795" s="9">
        <f>表格5[[#This Row],[Cash]]+表格5[[#This Row],[Stock Held]]*表格5[[#This Row],[Close]]</f>
        <v>92739.199999999939</v>
      </c>
      <c r="H795" s="7">
        <f>(表格5[[#This Row],[Close]]-$B$2)/$B$2</f>
        <v>0.15239154616240252</v>
      </c>
      <c r="I795" s="7">
        <f>(表格5[[#This Row],[Capital]]-$G$2)/$G$2</f>
        <v>-7.2608000000000616E-2</v>
      </c>
    </row>
    <row r="796" spans="1:9" x14ac:dyDescent="0.25">
      <c r="A796" s="6">
        <v>39832</v>
      </c>
      <c r="B796" s="1">
        <v>52.9</v>
      </c>
      <c r="C796" s="1">
        <f t="shared" si="12"/>
        <v>52.045000000000002</v>
      </c>
      <c r="D796" s="1" t="str">
        <f>IF(表格5[[#This Row],[Close]]&gt;表格5[[#This Row],[10-Day Average]],"Buy",IF(表格5[[#This Row],[Close]]&lt;表格5[[#This Row],[10-Day Average]],"Sell",""))</f>
        <v>Buy</v>
      </c>
      <c r="E796" s="5">
        <f>IF(表格5[[#This Row],[Suggestion]]="Buy",E795-FLOOR(E795/表格5[[#This Row],[Close]],1)*表格5[[#This Row],[Close]],IF(表格5[[#This Row],[Suggestion]]="Sell",E795+F795*表格5[[#This Row],[Close]],E795))</f>
        <v>5.4999999999417923</v>
      </c>
      <c r="F796" s="1">
        <f>IF(表格5[[#This Row],[Suggestion]]="Buy",F795+FLOOR(E795/表格5[[#This Row],[Close]],1),IF(表格5[[#This Row],[Suggestion]]="Sell",0,F795))</f>
        <v>1753</v>
      </c>
      <c r="G796" s="9">
        <f>表格5[[#This Row],[Cash]]+表格5[[#This Row],[Stock Held]]*表格5[[#This Row],[Close]]</f>
        <v>92739.199999999939</v>
      </c>
      <c r="H796" s="7">
        <f>(表格5[[#This Row],[Close]]-$B$2)/$B$2</f>
        <v>0.17686318131256942</v>
      </c>
      <c r="I796" s="7">
        <f>(表格5[[#This Row],[Capital]]-$G$2)/$G$2</f>
        <v>-7.2608000000000616E-2</v>
      </c>
    </row>
    <row r="797" spans="1:9" x14ac:dyDescent="0.25">
      <c r="A797" s="6">
        <v>39833</v>
      </c>
      <c r="B797" s="1">
        <v>53</v>
      </c>
      <c r="C797" s="1">
        <f t="shared" si="12"/>
        <v>52.204999999999998</v>
      </c>
      <c r="D797" s="1" t="str">
        <f>IF(表格5[[#This Row],[Close]]&gt;表格5[[#This Row],[10-Day Average]],"Buy",IF(表格5[[#This Row],[Close]]&lt;表格5[[#This Row],[10-Day Average]],"Sell",""))</f>
        <v>Buy</v>
      </c>
      <c r="E797" s="5">
        <f>IF(表格5[[#This Row],[Suggestion]]="Buy",E796-FLOOR(E796/表格5[[#This Row],[Close]],1)*表格5[[#This Row],[Close]],IF(表格5[[#This Row],[Suggestion]]="Sell",E796+F796*表格5[[#This Row],[Close]],E796))</f>
        <v>5.4999999999417923</v>
      </c>
      <c r="F797" s="1">
        <f>IF(表格5[[#This Row],[Suggestion]]="Buy",F796+FLOOR(E796/表格5[[#This Row],[Close]],1),IF(表格5[[#This Row],[Suggestion]]="Sell",0,F796))</f>
        <v>1753</v>
      </c>
      <c r="G797" s="9">
        <f>表格5[[#This Row],[Cash]]+表格5[[#This Row],[Stock Held]]*表格5[[#This Row],[Close]]</f>
        <v>92914.499999999942</v>
      </c>
      <c r="H797" s="7">
        <f>(表格5[[#This Row],[Close]]-$B$2)/$B$2</f>
        <v>0.17908787541713006</v>
      </c>
      <c r="I797" s="7">
        <f>(表格5[[#This Row],[Capital]]-$G$2)/$G$2</f>
        <v>-7.0855000000000584E-2</v>
      </c>
    </row>
    <row r="798" spans="1:9" x14ac:dyDescent="0.25">
      <c r="A798" s="6">
        <v>39834</v>
      </c>
      <c r="B798" s="1">
        <v>51.6</v>
      </c>
      <c r="C798" s="1">
        <f t="shared" si="12"/>
        <v>52.225000000000001</v>
      </c>
      <c r="D798" s="1" t="str">
        <f>IF(表格5[[#This Row],[Close]]&gt;表格5[[#This Row],[10-Day Average]],"Buy",IF(表格5[[#This Row],[Close]]&lt;表格5[[#This Row],[10-Day Average]],"Sell",""))</f>
        <v>Sell</v>
      </c>
      <c r="E798" s="5">
        <f>IF(表格5[[#This Row],[Suggestion]]="Buy",E797-FLOOR(E797/表格5[[#This Row],[Close]],1)*表格5[[#This Row],[Close]],IF(表格5[[#This Row],[Suggestion]]="Sell",E797+F797*表格5[[#This Row],[Close]],E797))</f>
        <v>90460.299999999945</v>
      </c>
      <c r="F798" s="1">
        <f>IF(表格5[[#This Row],[Suggestion]]="Buy",F797+FLOOR(E797/表格5[[#This Row],[Close]],1),IF(表格5[[#This Row],[Suggestion]]="Sell",0,F797))</f>
        <v>0</v>
      </c>
      <c r="G798" s="9">
        <f>表格5[[#This Row],[Cash]]+表格5[[#This Row],[Stock Held]]*表格5[[#This Row],[Close]]</f>
        <v>90460.299999999945</v>
      </c>
      <c r="H798" s="7">
        <f>(表格5[[#This Row],[Close]]-$B$2)/$B$2</f>
        <v>0.14794215795328139</v>
      </c>
      <c r="I798" s="7">
        <f>(表格5[[#This Row],[Capital]]-$G$2)/$G$2</f>
        <v>-9.5397000000000551E-2</v>
      </c>
    </row>
    <row r="799" spans="1:9" x14ac:dyDescent="0.25">
      <c r="A799" s="6">
        <v>39835</v>
      </c>
      <c r="B799" s="1">
        <v>51.7</v>
      </c>
      <c r="C799" s="1">
        <f t="shared" si="12"/>
        <v>52.234999999999999</v>
      </c>
      <c r="D799" s="1" t="str">
        <f>IF(表格5[[#This Row],[Close]]&gt;表格5[[#This Row],[10-Day Average]],"Buy",IF(表格5[[#This Row],[Close]]&lt;表格5[[#This Row],[10-Day Average]],"Sell",""))</f>
        <v>Sell</v>
      </c>
      <c r="E799" s="5">
        <f>IF(表格5[[#This Row],[Suggestion]]="Buy",E798-FLOOR(E798/表格5[[#This Row],[Close]],1)*表格5[[#This Row],[Close]],IF(表格5[[#This Row],[Suggestion]]="Sell",E798+F798*表格5[[#This Row],[Close]],E798))</f>
        <v>90460.299999999945</v>
      </c>
      <c r="F799" s="1">
        <f>IF(表格5[[#This Row],[Suggestion]]="Buy",F798+FLOOR(E798/表格5[[#This Row],[Close]],1),IF(表格5[[#This Row],[Suggestion]]="Sell",0,F798))</f>
        <v>0</v>
      </c>
      <c r="G799" s="9">
        <f>表格5[[#This Row],[Cash]]+表格5[[#This Row],[Stock Held]]*表格5[[#This Row],[Close]]</f>
        <v>90460.299999999945</v>
      </c>
      <c r="H799" s="7">
        <f>(表格5[[#This Row],[Close]]-$B$2)/$B$2</f>
        <v>0.15016685205784203</v>
      </c>
      <c r="I799" s="7">
        <f>(表格5[[#This Row],[Capital]]-$G$2)/$G$2</f>
        <v>-9.5397000000000551E-2</v>
      </c>
    </row>
    <row r="800" spans="1:9" x14ac:dyDescent="0.25">
      <c r="A800" s="6">
        <v>39836</v>
      </c>
      <c r="B800" s="1">
        <v>51.35</v>
      </c>
      <c r="C800" s="1">
        <f t="shared" si="12"/>
        <v>52.179999999999993</v>
      </c>
      <c r="D800" s="1" t="str">
        <f>IF(表格5[[#This Row],[Close]]&gt;表格5[[#This Row],[10-Day Average]],"Buy",IF(表格5[[#This Row],[Close]]&lt;表格5[[#This Row],[10-Day Average]],"Sell",""))</f>
        <v>Sell</v>
      </c>
      <c r="E800" s="5">
        <f>IF(表格5[[#This Row],[Suggestion]]="Buy",E799-FLOOR(E799/表格5[[#This Row],[Close]],1)*表格5[[#This Row],[Close]],IF(表格5[[#This Row],[Suggestion]]="Sell",E799+F799*表格5[[#This Row],[Close]],E799))</f>
        <v>90460.299999999945</v>
      </c>
      <c r="F800" s="1">
        <f>IF(表格5[[#This Row],[Suggestion]]="Buy",F799+FLOOR(E799/表格5[[#This Row],[Close]],1),IF(表格5[[#This Row],[Suggestion]]="Sell",0,F799))</f>
        <v>0</v>
      </c>
      <c r="G800" s="9">
        <f>表格5[[#This Row],[Cash]]+表格5[[#This Row],[Stock Held]]*表格5[[#This Row],[Close]]</f>
        <v>90460.299999999945</v>
      </c>
      <c r="H800" s="7">
        <f>(表格5[[#This Row],[Close]]-$B$2)/$B$2</f>
        <v>0.14238042269187984</v>
      </c>
      <c r="I800" s="7">
        <f>(表格5[[#This Row],[Capital]]-$G$2)/$G$2</f>
        <v>-9.5397000000000551E-2</v>
      </c>
    </row>
    <row r="801" spans="1:9" x14ac:dyDescent="0.25">
      <c r="A801" s="6">
        <v>39839</v>
      </c>
      <c r="B801" s="1">
        <v>51.15</v>
      </c>
      <c r="C801" s="1">
        <f t="shared" si="12"/>
        <v>52.055000000000007</v>
      </c>
      <c r="D801" s="1" t="str">
        <f>IF(表格5[[#This Row],[Close]]&gt;表格5[[#This Row],[10-Day Average]],"Buy",IF(表格5[[#This Row],[Close]]&lt;表格5[[#This Row],[10-Day Average]],"Sell",""))</f>
        <v>Sell</v>
      </c>
      <c r="E801" s="5">
        <f>IF(表格5[[#This Row],[Suggestion]]="Buy",E800-FLOOR(E800/表格5[[#This Row],[Close]],1)*表格5[[#This Row],[Close]],IF(表格5[[#This Row],[Suggestion]]="Sell",E800+F800*表格5[[#This Row],[Close]],E800))</f>
        <v>90460.299999999945</v>
      </c>
      <c r="F801" s="1">
        <f>IF(表格5[[#This Row],[Suggestion]]="Buy",F800+FLOOR(E800/表格5[[#This Row],[Close]],1),IF(表格5[[#This Row],[Suggestion]]="Sell",0,F800))</f>
        <v>0</v>
      </c>
      <c r="G801" s="9">
        <f>表格5[[#This Row],[Cash]]+表格5[[#This Row],[Stock Held]]*表格5[[#This Row],[Close]]</f>
        <v>90460.299999999945</v>
      </c>
      <c r="H801" s="7">
        <f>(表格5[[#This Row],[Close]]-$B$2)/$B$2</f>
        <v>0.13793103448275851</v>
      </c>
      <c r="I801" s="7">
        <f>(表格5[[#This Row],[Capital]]-$G$2)/$G$2</f>
        <v>-9.5397000000000551E-2</v>
      </c>
    </row>
    <row r="802" spans="1:9" x14ac:dyDescent="0.25">
      <c r="A802" s="6">
        <v>39840</v>
      </c>
      <c r="B802" s="1">
        <v>51.35</v>
      </c>
      <c r="C802" s="1">
        <f t="shared" si="12"/>
        <v>51.95</v>
      </c>
      <c r="D802" s="1" t="str">
        <f>IF(表格5[[#This Row],[Close]]&gt;表格5[[#This Row],[10-Day Average]],"Buy",IF(表格5[[#This Row],[Close]]&lt;表格5[[#This Row],[10-Day Average]],"Sell",""))</f>
        <v>Sell</v>
      </c>
      <c r="E802" s="5">
        <f>IF(表格5[[#This Row],[Suggestion]]="Buy",E801-FLOOR(E801/表格5[[#This Row],[Close]],1)*表格5[[#This Row],[Close]],IF(表格5[[#This Row],[Suggestion]]="Sell",E801+F801*表格5[[#This Row],[Close]],E801))</f>
        <v>90460.299999999945</v>
      </c>
      <c r="F802" s="1">
        <f>IF(表格5[[#This Row],[Suggestion]]="Buy",F801+FLOOR(E801/表格5[[#This Row],[Close]],1),IF(表格5[[#This Row],[Suggestion]]="Sell",0,F801))</f>
        <v>0</v>
      </c>
      <c r="G802" s="9">
        <f>表格5[[#This Row],[Cash]]+表格5[[#This Row],[Stock Held]]*表格5[[#This Row],[Close]]</f>
        <v>90460.299999999945</v>
      </c>
      <c r="H802" s="7">
        <f>(表格5[[#This Row],[Close]]-$B$2)/$B$2</f>
        <v>0.14238042269187984</v>
      </c>
      <c r="I802" s="7">
        <f>(表格5[[#This Row],[Capital]]-$G$2)/$G$2</f>
        <v>-9.5397000000000551E-2</v>
      </c>
    </row>
    <row r="803" spans="1:9" x14ac:dyDescent="0.25">
      <c r="A803" s="6">
        <v>39841</v>
      </c>
      <c r="B803" s="1">
        <v>51.35</v>
      </c>
      <c r="C803" s="1">
        <f t="shared" si="12"/>
        <v>51.825000000000003</v>
      </c>
      <c r="D803" s="1" t="str">
        <f>IF(表格5[[#This Row],[Close]]&gt;表格5[[#This Row],[10-Day Average]],"Buy",IF(表格5[[#This Row],[Close]]&lt;表格5[[#This Row],[10-Day Average]],"Sell",""))</f>
        <v>Sell</v>
      </c>
      <c r="E803" s="5">
        <f>IF(表格5[[#This Row],[Suggestion]]="Buy",E802-FLOOR(E802/表格5[[#This Row],[Close]],1)*表格5[[#This Row],[Close]],IF(表格5[[#This Row],[Suggestion]]="Sell",E802+F802*表格5[[#This Row],[Close]],E802))</f>
        <v>90460.299999999945</v>
      </c>
      <c r="F803" s="1">
        <f>IF(表格5[[#This Row],[Suggestion]]="Buy",F802+FLOOR(E802/表格5[[#This Row],[Close]],1),IF(表格5[[#This Row],[Suggestion]]="Sell",0,F802))</f>
        <v>0</v>
      </c>
      <c r="G803" s="9">
        <f>表格5[[#This Row],[Cash]]+表格5[[#This Row],[Stock Held]]*表格5[[#This Row],[Close]]</f>
        <v>90460.299999999945</v>
      </c>
      <c r="H803" s="7">
        <f>(表格5[[#This Row],[Close]]-$B$2)/$B$2</f>
        <v>0.14238042269187984</v>
      </c>
      <c r="I803" s="7">
        <f>(表格5[[#This Row],[Capital]]-$G$2)/$G$2</f>
        <v>-9.5397000000000551E-2</v>
      </c>
    </row>
    <row r="804" spans="1:9" x14ac:dyDescent="0.25">
      <c r="A804" s="6">
        <v>39842</v>
      </c>
      <c r="B804" s="1">
        <v>52.2</v>
      </c>
      <c r="C804" s="1">
        <f t="shared" si="12"/>
        <v>51.840000000000011</v>
      </c>
      <c r="D804" s="1" t="str">
        <f>IF(表格5[[#This Row],[Close]]&gt;表格5[[#This Row],[10-Day Average]],"Buy",IF(表格5[[#This Row],[Close]]&lt;表格5[[#This Row],[10-Day Average]],"Sell",""))</f>
        <v>Buy</v>
      </c>
      <c r="E804" s="5">
        <f>IF(表格5[[#This Row],[Suggestion]]="Buy",E803-FLOOR(E803/表格5[[#This Row],[Close]],1)*表格5[[#This Row],[Close]],IF(表格5[[#This Row],[Suggestion]]="Sell",E803+F803*表格5[[#This Row],[Close]],E803))</f>
        <v>49.899999999935972</v>
      </c>
      <c r="F804" s="1">
        <f>IF(表格5[[#This Row],[Suggestion]]="Buy",F803+FLOOR(E803/表格5[[#This Row],[Close]],1),IF(表格5[[#This Row],[Suggestion]]="Sell",0,F803))</f>
        <v>1732</v>
      </c>
      <c r="G804" s="9">
        <f>表格5[[#This Row],[Cash]]+表格5[[#This Row],[Stock Held]]*表格5[[#This Row],[Close]]</f>
        <v>90460.299999999945</v>
      </c>
      <c r="H804" s="7">
        <f>(表格5[[#This Row],[Close]]-$B$2)/$B$2</f>
        <v>0.16129032258064516</v>
      </c>
      <c r="I804" s="7">
        <f>(表格5[[#This Row],[Capital]]-$G$2)/$G$2</f>
        <v>-9.5397000000000551E-2</v>
      </c>
    </row>
    <row r="805" spans="1:9" x14ac:dyDescent="0.25">
      <c r="A805" s="6">
        <v>39843</v>
      </c>
      <c r="B805" s="1">
        <v>52.75</v>
      </c>
      <c r="C805" s="1">
        <f t="shared" si="12"/>
        <v>51.935000000000002</v>
      </c>
      <c r="D805" s="1" t="str">
        <f>IF(表格5[[#This Row],[Close]]&gt;表格5[[#This Row],[10-Day Average]],"Buy",IF(表格5[[#This Row],[Close]]&lt;表格5[[#This Row],[10-Day Average]],"Sell",""))</f>
        <v>Buy</v>
      </c>
      <c r="E805" s="5">
        <f>IF(表格5[[#This Row],[Suggestion]]="Buy",E804-FLOOR(E804/表格5[[#This Row],[Close]],1)*表格5[[#This Row],[Close]],IF(表格5[[#This Row],[Suggestion]]="Sell",E804+F804*表格5[[#This Row],[Close]],E804))</f>
        <v>49.899999999935972</v>
      </c>
      <c r="F805" s="1">
        <f>IF(表格5[[#This Row],[Suggestion]]="Buy",F804+FLOOR(E804/表格5[[#This Row],[Close]],1),IF(表格5[[#This Row],[Suggestion]]="Sell",0,F804))</f>
        <v>1732</v>
      </c>
      <c r="G805" s="9">
        <f>表格5[[#This Row],[Cash]]+表格5[[#This Row],[Stock Held]]*表格5[[#This Row],[Close]]</f>
        <v>91412.899999999936</v>
      </c>
      <c r="H805" s="7">
        <f>(表格5[[#This Row],[Close]]-$B$2)/$B$2</f>
        <v>0.17352614015572851</v>
      </c>
      <c r="I805" s="7">
        <f>(表格5[[#This Row],[Capital]]-$G$2)/$G$2</f>
        <v>-8.5871000000000641E-2</v>
      </c>
    </row>
    <row r="806" spans="1:9" x14ac:dyDescent="0.25">
      <c r="A806" s="6">
        <v>39846</v>
      </c>
      <c r="B806" s="1">
        <v>52.65</v>
      </c>
      <c r="C806" s="1">
        <f t="shared" si="12"/>
        <v>51.910000000000004</v>
      </c>
      <c r="D806" s="1" t="str">
        <f>IF(表格5[[#This Row],[Close]]&gt;表格5[[#This Row],[10-Day Average]],"Buy",IF(表格5[[#This Row],[Close]]&lt;表格5[[#This Row],[10-Day Average]],"Sell",""))</f>
        <v>Buy</v>
      </c>
      <c r="E806" s="5">
        <f>IF(表格5[[#This Row],[Suggestion]]="Buy",E805-FLOOR(E805/表格5[[#This Row],[Close]],1)*表格5[[#This Row],[Close]],IF(表格5[[#This Row],[Suggestion]]="Sell",E805+F805*表格5[[#This Row],[Close]],E805))</f>
        <v>49.899999999935972</v>
      </c>
      <c r="F806" s="1">
        <f>IF(表格5[[#This Row],[Suggestion]]="Buy",F805+FLOOR(E805/表格5[[#This Row],[Close]],1),IF(表格5[[#This Row],[Suggestion]]="Sell",0,F805))</f>
        <v>1732</v>
      </c>
      <c r="G806" s="9">
        <f>表格5[[#This Row],[Cash]]+表格5[[#This Row],[Stock Held]]*表格5[[#This Row],[Close]]</f>
        <v>91239.699999999939</v>
      </c>
      <c r="H806" s="7">
        <f>(表格5[[#This Row],[Close]]-$B$2)/$B$2</f>
        <v>0.17130144605116787</v>
      </c>
      <c r="I806" s="7">
        <f>(表格5[[#This Row],[Capital]]-$G$2)/$G$2</f>
        <v>-8.7603000000000611E-2</v>
      </c>
    </row>
    <row r="807" spans="1:9" x14ac:dyDescent="0.25">
      <c r="A807" s="6">
        <v>39847</v>
      </c>
      <c r="B807" s="1">
        <v>52</v>
      </c>
      <c r="C807" s="1">
        <f t="shared" si="12"/>
        <v>51.81</v>
      </c>
      <c r="D807" s="1" t="str">
        <f>IF(表格5[[#This Row],[Close]]&gt;表格5[[#This Row],[10-Day Average]],"Buy",IF(表格5[[#This Row],[Close]]&lt;表格5[[#This Row],[10-Day Average]],"Sell",""))</f>
        <v>Buy</v>
      </c>
      <c r="E807" s="5">
        <f>IF(表格5[[#This Row],[Suggestion]]="Buy",E806-FLOOR(E806/表格5[[#This Row],[Close]],1)*表格5[[#This Row],[Close]],IF(表格5[[#This Row],[Suggestion]]="Sell",E806+F806*表格5[[#This Row],[Close]],E806))</f>
        <v>49.899999999935972</v>
      </c>
      <c r="F807" s="1">
        <f>IF(表格5[[#This Row],[Suggestion]]="Buy",F806+FLOOR(E806/表格5[[#This Row],[Close]],1),IF(表格5[[#This Row],[Suggestion]]="Sell",0,F806))</f>
        <v>1732</v>
      </c>
      <c r="G807" s="9">
        <f>表格5[[#This Row],[Cash]]+表格5[[#This Row],[Stock Held]]*表格5[[#This Row],[Close]]</f>
        <v>90113.899999999936</v>
      </c>
      <c r="H807" s="7">
        <f>(表格5[[#This Row],[Close]]-$B$2)/$B$2</f>
        <v>0.15684093437152385</v>
      </c>
      <c r="I807" s="7">
        <f>(表格5[[#This Row],[Capital]]-$G$2)/$G$2</f>
        <v>-9.8861000000000643E-2</v>
      </c>
    </row>
    <row r="808" spans="1:9" x14ac:dyDescent="0.25">
      <c r="A808" s="6">
        <v>39848</v>
      </c>
      <c r="B808" s="1">
        <v>51.85</v>
      </c>
      <c r="C808" s="1">
        <f t="shared" si="12"/>
        <v>51.835000000000001</v>
      </c>
      <c r="D808" s="1" t="str">
        <f>IF(表格5[[#This Row],[Close]]&gt;表格5[[#This Row],[10-Day Average]],"Buy",IF(表格5[[#This Row],[Close]]&lt;表格5[[#This Row],[10-Day Average]],"Sell",""))</f>
        <v>Buy</v>
      </c>
      <c r="E808" s="5">
        <f>IF(表格5[[#This Row],[Suggestion]]="Buy",E807-FLOOR(E807/表格5[[#This Row],[Close]],1)*表格5[[#This Row],[Close]],IF(表格5[[#This Row],[Suggestion]]="Sell",E807+F807*表格5[[#This Row],[Close]],E807))</f>
        <v>49.899999999935972</v>
      </c>
      <c r="F808" s="1">
        <f>IF(表格5[[#This Row],[Suggestion]]="Buy",F807+FLOOR(E807/表格5[[#This Row],[Close]],1),IF(表格5[[#This Row],[Suggestion]]="Sell",0,F807))</f>
        <v>1732</v>
      </c>
      <c r="G808" s="9">
        <f>表格5[[#This Row],[Cash]]+表格5[[#This Row],[Stock Held]]*表格5[[#This Row],[Close]]</f>
        <v>89854.099999999933</v>
      </c>
      <c r="H808" s="7">
        <f>(表格5[[#This Row],[Close]]-$B$2)/$B$2</f>
        <v>0.15350389321468294</v>
      </c>
      <c r="I808" s="7">
        <f>(表格5[[#This Row],[Capital]]-$G$2)/$G$2</f>
        <v>-0.10145900000000067</v>
      </c>
    </row>
    <row r="809" spans="1:9" x14ac:dyDescent="0.25">
      <c r="A809" s="6">
        <v>39849</v>
      </c>
      <c r="B809" s="1">
        <v>51.2</v>
      </c>
      <c r="C809" s="1">
        <f t="shared" si="12"/>
        <v>51.785000000000004</v>
      </c>
      <c r="D809" s="1" t="str">
        <f>IF(表格5[[#This Row],[Close]]&gt;表格5[[#This Row],[10-Day Average]],"Buy",IF(表格5[[#This Row],[Close]]&lt;表格5[[#This Row],[10-Day Average]],"Sell",""))</f>
        <v>Sell</v>
      </c>
      <c r="E809" s="5">
        <f>IF(表格5[[#This Row],[Suggestion]]="Buy",E808-FLOOR(E808/表格5[[#This Row],[Close]],1)*表格5[[#This Row],[Close]],IF(表格5[[#This Row],[Suggestion]]="Sell",E808+F808*表格5[[#This Row],[Close]],E808))</f>
        <v>88728.299999999945</v>
      </c>
      <c r="F809" s="1">
        <f>IF(表格5[[#This Row],[Suggestion]]="Buy",F808+FLOOR(E808/表格5[[#This Row],[Close]],1),IF(表格5[[#This Row],[Suggestion]]="Sell",0,F808))</f>
        <v>0</v>
      </c>
      <c r="G809" s="9">
        <f>表格5[[#This Row],[Cash]]+表格5[[#This Row],[Stock Held]]*表格5[[#This Row],[Close]]</f>
        <v>88728.299999999945</v>
      </c>
      <c r="H809" s="7">
        <f>(表格5[[#This Row],[Close]]-$B$2)/$B$2</f>
        <v>0.13904338153503892</v>
      </c>
      <c r="I809" s="7">
        <f>(表格5[[#This Row],[Capital]]-$G$2)/$G$2</f>
        <v>-0.11271700000000055</v>
      </c>
    </row>
    <row r="810" spans="1:9" x14ac:dyDescent="0.25">
      <c r="A810" s="6">
        <v>39850</v>
      </c>
      <c r="B810" s="1">
        <v>52</v>
      </c>
      <c r="C810" s="1">
        <f t="shared" si="12"/>
        <v>51.85</v>
      </c>
      <c r="D810" s="1" t="str">
        <f>IF(表格5[[#This Row],[Close]]&gt;表格5[[#This Row],[10-Day Average]],"Buy",IF(表格5[[#This Row],[Close]]&lt;表格5[[#This Row],[10-Day Average]],"Sell",""))</f>
        <v>Buy</v>
      </c>
      <c r="E810" s="5">
        <f>IF(表格5[[#This Row],[Suggestion]]="Buy",E809-FLOOR(E809/表格5[[#This Row],[Close]],1)*表格5[[#This Row],[Close]],IF(表格5[[#This Row],[Suggestion]]="Sell",E809+F809*表格5[[#This Row],[Close]],E809))</f>
        <v>16.299999999944703</v>
      </c>
      <c r="F810" s="1">
        <f>IF(表格5[[#This Row],[Suggestion]]="Buy",F809+FLOOR(E809/表格5[[#This Row],[Close]],1),IF(表格5[[#This Row],[Suggestion]]="Sell",0,F809))</f>
        <v>1706</v>
      </c>
      <c r="G810" s="9">
        <f>表格5[[#This Row],[Cash]]+表格5[[#This Row],[Stock Held]]*表格5[[#This Row],[Close]]</f>
        <v>88728.299999999945</v>
      </c>
      <c r="H810" s="7">
        <f>(表格5[[#This Row],[Close]]-$B$2)/$B$2</f>
        <v>0.15684093437152385</v>
      </c>
      <c r="I810" s="7">
        <f>(表格5[[#This Row],[Capital]]-$G$2)/$G$2</f>
        <v>-0.11271700000000055</v>
      </c>
    </row>
    <row r="811" spans="1:9" x14ac:dyDescent="0.25">
      <c r="A811" s="6">
        <v>39853</v>
      </c>
      <c r="B811" s="1">
        <v>51.7</v>
      </c>
      <c r="C811" s="1">
        <f t="shared" si="12"/>
        <v>51.905000000000008</v>
      </c>
      <c r="D811" s="1" t="str">
        <f>IF(表格5[[#This Row],[Close]]&gt;表格5[[#This Row],[10-Day Average]],"Buy",IF(表格5[[#This Row],[Close]]&lt;表格5[[#This Row],[10-Day Average]],"Sell",""))</f>
        <v>Sell</v>
      </c>
      <c r="E811" s="5">
        <f>IF(表格5[[#This Row],[Suggestion]]="Buy",E810-FLOOR(E810/表格5[[#This Row],[Close]],1)*表格5[[#This Row],[Close]],IF(表格5[[#This Row],[Suggestion]]="Sell",E810+F810*表格5[[#This Row],[Close]],E810))</f>
        <v>88216.499999999956</v>
      </c>
      <c r="F811" s="1">
        <f>IF(表格5[[#This Row],[Suggestion]]="Buy",F810+FLOOR(E810/表格5[[#This Row],[Close]],1),IF(表格5[[#This Row],[Suggestion]]="Sell",0,F810))</f>
        <v>0</v>
      </c>
      <c r="G811" s="9">
        <f>表格5[[#This Row],[Cash]]+表格5[[#This Row],[Stock Held]]*表格5[[#This Row],[Close]]</f>
        <v>88216.499999999956</v>
      </c>
      <c r="H811" s="7">
        <f>(表格5[[#This Row],[Close]]-$B$2)/$B$2</f>
        <v>0.15016685205784203</v>
      </c>
      <c r="I811" s="7">
        <f>(表格5[[#This Row],[Capital]]-$G$2)/$G$2</f>
        <v>-0.11783500000000044</v>
      </c>
    </row>
    <row r="812" spans="1:9" x14ac:dyDescent="0.25">
      <c r="A812" s="6">
        <v>39854</v>
      </c>
      <c r="B812" s="1">
        <v>52.1</v>
      </c>
      <c r="C812" s="1">
        <f t="shared" si="12"/>
        <v>51.980000000000004</v>
      </c>
      <c r="D812" s="1" t="str">
        <f>IF(表格5[[#This Row],[Close]]&gt;表格5[[#This Row],[10-Day Average]],"Buy",IF(表格5[[#This Row],[Close]]&lt;表格5[[#This Row],[10-Day Average]],"Sell",""))</f>
        <v>Buy</v>
      </c>
      <c r="E812" s="5">
        <f>IF(表格5[[#This Row],[Suggestion]]="Buy",E811-FLOOR(E811/表格5[[#This Row],[Close]],1)*表格5[[#This Row],[Close]],IF(表格5[[#This Row],[Suggestion]]="Sell",E811+F811*表格5[[#This Row],[Close]],E811))</f>
        <v>11.199999999953434</v>
      </c>
      <c r="F812" s="1">
        <f>IF(表格5[[#This Row],[Suggestion]]="Buy",F811+FLOOR(E811/表格5[[#This Row],[Close]],1),IF(表格5[[#This Row],[Suggestion]]="Sell",0,F811))</f>
        <v>1693</v>
      </c>
      <c r="G812" s="9">
        <f>表格5[[#This Row],[Cash]]+表格5[[#This Row],[Stock Held]]*表格5[[#This Row],[Close]]</f>
        <v>88216.499999999956</v>
      </c>
      <c r="H812" s="7">
        <f>(表格5[[#This Row],[Close]]-$B$2)/$B$2</f>
        <v>0.15906562847608449</v>
      </c>
      <c r="I812" s="7">
        <f>(表格5[[#This Row],[Capital]]-$G$2)/$G$2</f>
        <v>-0.11783500000000044</v>
      </c>
    </row>
    <row r="813" spans="1:9" x14ac:dyDescent="0.25">
      <c r="A813" s="6">
        <v>39855</v>
      </c>
      <c r="B813" s="1">
        <v>51.75</v>
      </c>
      <c r="C813" s="1">
        <f t="shared" si="12"/>
        <v>52.02</v>
      </c>
      <c r="D813" s="1" t="str">
        <f>IF(表格5[[#This Row],[Close]]&gt;表格5[[#This Row],[10-Day Average]],"Buy",IF(表格5[[#This Row],[Close]]&lt;表格5[[#This Row],[10-Day Average]],"Sell",""))</f>
        <v>Sell</v>
      </c>
      <c r="E813" s="5">
        <f>IF(表格5[[#This Row],[Suggestion]]="Buy",E812-FLOOR(E812/表格5[[#This Row],[Close]],1)*表格5[[#This Row],[Close]],IF(表格5[[#This Row],[Suggestion]]="Sell",E812+F812*表格5[[#This Row],[Close]],E812))</f>
        <v>87623.949999999953</v>
      </c>
      <c r="F813" s="1">
        <f>IF(表格5[[#This Row],[Suggestion]]="Buy",F812+FLOOR(E812/表格5[[#This Row],[Close]],1),IF(表格5[[#This Row],[Suggestion]]="Sell",0,F812))</f>
        <v>0</v>
      </c>
      <c r="G813" s="9">
        <f>表格5[[#This Row],[Cash]]+表格5[[#This Row],[Stock Held]]*表格5[[#This Row],[Close]]</f>
        <v>87623.949999999953</v>
      </c>
      <c r="H813" s="7">
        <f>(表格5[[#This Row],[Close]]-$B$2)/$B$2</f>
        <v>0.15127919911012228</v>
      </c>
      <c r="I813" s="7">
        <f>(表格5[[#This Row],[Capital]]-$G$2)/$G$2</f>
        <v>-0.12376050000000047</v>
      </c>
    </row>
    <row r="814" spans="1:9" x14ac:dyDescent="0.25">
      <c r="A814" s="6">
        <v>39856</v>
      </c>
      <c r="B814" s="1">
        <v>51.6</v>
      </c>
      <c r="C814" s="1">
        <f t="shared" si="12"/>
        <v>51.96</v>
      </c>
      <c r="D814" s="1" t="str">
        <f>IF(表格5[[#This Row],[Close]]&gt;表格5[[#This Row],[10-Day Average]],"Buy",IF(表格5[[#This Row],[Close]]&lt;表格5[[#This Row],[10-Day Average]],"Sell",""))</f>
        <v>Sell</v>
      </c>
      <c r="E814" s="5">
        <f>IF(表格5[[#This Row],[Suggestion]]="Buy",E813-FLOOR(E813/表格5[[#This Row],[Close]],1)*表格5[[#This Row],[Close]],IF(表格5[[#This Row],[Suggestion]]="Sell",E813+F813*表格5[[#This Row],[Close]],E813))</f>
        <v>87623.949999999953</v>
      </c>
      <c r="F814" s="1">
        <f>IF(表格5[[#This Row],[Suggestion]]="Buy",F813+FLOOR(E813/表格5[[#This Row],[Close]],1),IF(表格5[[#This Row],[Suggestion]]="Sell",0,F813))</f>
        <v>0</v>
      </c>
      <c r="G814" s="9">
        <f>表格5[[#This Row],[Cash]]+表格5[[#This Row],[Stock Held]]*表格5[[#This Row],[Close]]</f>
        <v>87623.949999999953</v>
      </c>
      <c r="H814" s="7">
        <f>(表格5[[#This Row],[Close]]-$B$2)/$B$2</f>
        <v>0.14794215795328139</v>
      </c>
      <c r="I814" s="7">
        <f>(表格5[[#This Row],[Capital]]-$G$2)/$G$2</f>
        <v>-0.12376050000000047</v>
      </c>
    </row>
    <row r="815" spans="1:9" x14ac:dyDescent="0.25">
      <c r="A815" s="6">
        <v>39857</v>
      </c>
      <c r="B815" s="1">
        <v>52.2</v>
      </c>
      <c r="C815" s="1">
        <f t="shared" si="12"/>
        <v>51.905000000000008</v>
      </c>
      <c r="D815" s="1" t="str">
        <f>IF(表格5[[#This Row],[Close]]&gt;表格5[[#This Row],[10-Day Average]],"Buy",IF(表格5[[#This Row],[Close]]&lt;表格5[[#This Row],[10-Day Average]],"Sell",""))</f>
        <v>Buy</v>
      </c>
      <c r="E815" s="5">
        <f>IF(表格5[[#This Row],[Suggestion]]="Buy",E814-FLOOR(E814/表格5[[#This Row],[Close]],1)*表格5[[#This Row],[Close]],IF(表格5[[#This Row],[Suggestion]]="Sell",E814+F814*表格5[[#This Row],[Close]],E814))</f>
        <v>32.349999999947613</v>
      </c>
      <c r="F815" s="1">
        <f>IF(表格5[[#This Row],[Suggestion]]="Buy",F814+FLOOR(E814/表格5[[#This Row],[Close]],1),IF(表格5[[#This Row],[Suggestion]]="Sell",0,F814))</f>
        <v>1678</v>
      </c>
      <c r="G815" s="9">
        <f>表格5[[#This Row],[Cash]]+表格5[[#This Row],[Stock Held]]*表格5[[#This Row],[Close]]</f>
        <v>87623.949999999953</v>
      </c>
      <c r="H815" s="7">
        <f>(表格5[[#This Row],[Close]]-$B$2)/$B$2</f>
        <v>0.16129032258064516</v>
      </c>
      <c r="I815" s="7">
        <f>(表格5[[#This Row],[Capital]]-$G$2)/$G$2</f>
        <v>-0.12376050000000047</v>
      </c>
    </row>
    <row r="816" spans="1:9" x14ac:dyDescent="0.25">
      <c r="A816" s="6">
        <v>39860</v>
      </c>
      <c r="B816" s="1">
        <v>52.3</v>
      </c>
      <c r="C816" s="1">
        <f t="shared" si="12"/>
        <v>51.870000000000005</v>
      </c>
      <c r="D816" s="1" t="str">
        <f>IF(表格5[[#This Row],[Close]]&gt;表格5[[#This Row],[10-Day Average]],"Buy",IF(表格5[[#This Row],[Close]]&lt;表格5[[#This Row],[10-Day Average]],"Sell",""))</f>
        <v>Buy</v>
      </c>
      <c r="E816" s="5">
        <f>IF(表格5[[#This Row],[Suggestion]]="Buy",E815-FLOOR(E815/表格5[[#This Row],[Close]],1)*表格5[[#This Row],[Close]],IF(表格5[[#This Row],[Suggestion]]="Sell",E815+F815*表格5[[#This Row],[Close]],E815))</f>
        <v>32.349999999947613</v>
      </c>
      <c r="F816" s="1">
        <f>IF(表格5[[#This Row],[Suggestion]]="Buy",F815+FLOOR(E815/表格5[[#This Row],[Close]],1),IF(表格5[[#This Row],[Suggestion]]="Sell",0,F815))</f>
        <v>1678</v>
      </c>
      <c r="G816" s="9">
        <f>表格5[[#This Row],[Cash]]+表格5[[#This Row],[Stock Held]]*表格5[[#This Row],[Close]]</f>
        <v>87791.749999999942</v>
      </c>
      <c r="H816" s="7">
        <f>(表格5[[#This Row],[Close]]-$B$2)/$B$2</f>
        <v>0.16351501668520566</v>
      </c>
      <c r="I816" s="7">
        <f>(表格5[[#This Row],[Capital]]-$G$2)/$G$2</f>
        <v>-0.12208250000000058</v>
      </c>
    </row>
    <row r="817" spans="1:9" x14ac:dyDescent="0.25">
      <c r="A817" s="6">
        <v>39861</v>
      </c>
      <c r="B817" s="1">
        <v>52.2</v>
      </c>
      <c r="C817" s="1">
        <f t="shared" si="12"/>
        <v>51.890000000000008</v>
      </c>
      <c r="D817" s="1" t="str">
        <f>IF(表格5[[#This Row],[Close]]&gt;表格5[[#This Row],[10-Day Average]],"Buy",IF(表格5[[#This Row],[Close]]&lt;表格5[[#This Row],[10-Day Average]],"Sell",""))</f>
        <v>Buy</v>
      </c>
      <c r="E817" s="5">
        <f>IF(表格5[[#This Row],[Suggestion]]="Buy",E816-FLOOR(E816/表格5[[#This Row],[Close]],1)*表格5[[#This Row],[Close]],IF(表格5[[#This Row],[Suggestion]]="Sell",E816+F816*表格5[[#This Row],[Close]],E816))</f>
        <v>32.349999999947613</v>
      </c>
      <c r="F817" s="1">
        <f>IF(表格5[[#This Row],[Suggestion]]="Buy",F816+FLOOR(E816/表格5[[#This Row],[Close]],1),IF(表格5[[#This Row],[Suggestion]]="Sell",0,F816))</f>
        <v>1678</v>
      </c>
      <c r="G817" s="9">
        <f>表格5[[#This Row],[Cash]]+表格5[[#This Row],[Stock Held]]*表格5[[#This Row],[Close]]</f>
        <v>87623.949999999953</v>
      </c>
      <c r="H817" s="7">
        <f>(表格5[[#This Row],[Close]]-$B$2)/$B$2</f>
        <v>0.16129032258064516</v>
      </c>
      <c r="I817" s="7">
        <f>(表格5[[#This Row],[Capital]]-$G$2)/$G$2</f>
        <v>-0.12376050000000047</v>
      </c>
    </row>
    <row r="818" spans="1:9" x14ac:dyDescent="0.25">
      <c r="A818" s="6">
        <v>39862</v>
      </c>
      <c r="B818" s="1">
        <v>52.9</v>
      </c>
      <c r="C818" s="1">
        <f t="shared" si="12"/>
        <v>51.995000000000005</v>
      </c>
      <c r="D818" s="1" t="str">
        <f>IF(表格5[[#This Row],[Close]]&gt;表格5[[#This Row],[10-Day Average]],"Buy",IF(表格5[[#This Row],[Close]]&lt;表格5[[#This Row],[10-Day Average]],"Sell",""))</f>
        <v>Buy</v>
      </c>
      <c r="E818" s="5">
        <f>IF(表格5[[#This Row],[Suggestion]]="Buy",E817-FLOOR(E817/表格5[[#This Row],[Close]],1)*表格5[[#This Row],[Close]],IF(表格5[[#This Row],[Suggestion]]="Sell",E817+F817*表格5[[#This Row],[Close]],E817))</f>
        <v>32.349999999947613</v>
      </c>
      <c r="F818" s="1">
        <f>IF(表格5[[#This Row],[Suggestion]]="Buy",F817+FLOOR(E817/表格5[[#This Row],[Close]],1),IF(表格5[[#This Row],[Suggestion]]="Sell",0,F817))</f>
        <v>1678</v>
      </c>
      <c r="G818" s="9">
        <f>表格5[[#This Row],[Cash]]+表格5[[#This Row],[Stock Held]]*表格5[[#This Row],[Close]]</f>
        <v>88798.549999999945</v>
      </c>
      <c r="H818" s="7">
        <f>(表格5[[#This Row],[Close]]-$B$2)/$B$2</f>
        <v>0.17686318131256942</v>
      </c>
      <c r="I818" s="7">
        <f>(表格5[[#This Row],[Capital]]-$G$2)/$G$2</f>
        <v>-0.11201450000000056</v>
      </c>
    </row>
    <row r="819" spans="1:9" x14ac:dyDescent="0.25">
      <c r="A819" s="6">
        <v>39863</v>
      </c>
      <c r="B819" s="1">
        <v>53.6</v>
      </c>
      <c r="C819" s="1">
        <f t="shared" si="12"/>
        <v>52.234999999999999</v>
      </c>
      <c r="D819" s="1" t="str">
        <f>IF(表格5[[#This Row],[Close]]&gt;表格5[[#This Row],[10-Day Average]],"Buy",IF(表格5[[#This Row],[Close]]&lt;表格5[[#This Row],[10-Day Average]],"Sell",""))</f>
        <v>Buy</v>
      </c>
      <c r="E819" s="5">
        <f>IF(表格5[[#This Row],[Suggestion]]="Buy",E818-FLOOR(E818/表格5[[#This Row],[Close]],1)*表格5[[#This Row],[Close]],IF(表格5[[#This Row],[Suggestion]]="Sell",E818+F818*表格5[[#This Row],[Close]],E818))</f>
        <v>32.349999999947613</v>
      </c>
      <c r="F819" s="1">
        <f>IF(表格5[[#This Row],[Suggestion]]="Buy",F818+FLOOR(E818/表格5[[#This Row],[Close]],1),IF(表格5[[#This Row],[Suggestion]]="Sell",0,F818))</f>
        <v>1678</v>
      </c>
      <c r="G819" s="9">
        <f>表格5[[#This Row],[Cash]]+表格5[[#This Row],[Stock Held]]*表格5[[#This Row],[Close]]</f>
        <v>89973.149999999951</v>
      </c>
      <c r="H819" s="7">
        <f>(表格5[[#This Row],[Close]]-$B$2)/$B$2</f>
        <v>0.19243604004449383</v>
      </c>
      <c r="I819" s="7">
        <f>(表格5[[#This Row],[Capital]]-$G$2)/$G$2</f>
        <v>-0.1002685000000005</v>
      </c>
    </row>
    <row r="820" spans="1:9" x14ac:dyDescent="0.25">
      <c r="A820" s="6">
        <v>39864</v>
      </c>
      <c r="B820" s="1">
        <v>52.7</v>
      </c>
      <c r="C820" s="1">
        <f t="shared" si="12"/>
        <v>52.305000000000007</v>
      </c>
      <c r="D820" s="1" t="str">
        <f>IF(表格5[[#This Row],[Close]]&gt;表格5[[#This Row],[10-Day Average]],"Buy",IF(表格5[[#This Row],[Close]]&lt;表格5[[#This Row],[10-Day Average]],"Sell",""))</f>
        <v>Buy</v>
      </c>
      <c r="E820" s="5">
        <f>IF(表格5[[#This Row],[Suggestion]]="Buy",E819-FLOOR(E819/表格5[[#This Row],[Close]],1)*表格5[[#This Row],[Close]],IF(表格5[[#This Row],[Suggestion]]="Sell",E819+F819*表格5[[#This Row],[Close]],E819))</f>
        <v>32.349999999947613</v>
      </c>
      <c r="F820" s="1">
        <f>IF(表格5[[#This Row],[Suggestion]]="Buy",F819+FLOOR(E819/表格5[[#This Row],[Close]],1),IF(表格5[[#This Row],[Suggestion]]="Sell",0,F819))</f>
        <v>1678</v>
      </c>
      <c r="G820" s="9">
        <f>表格5[[#This Row],[Cash]]+表格5[[#This Row],[Stock Held]]*表格5[[#This Row],[Close]]</f>
        <v>88462.949999999953</v>
      </c>
      <c r="H820" s="7">
        <f>(表格5[[#This Row],[Close]]-$B$2)/$B$2</f>
        <v>0.17241379310344826</v>
      </c>
      <c r="I820" s="7">
        <f>(表格5[[#This Row],[Capital]]-$G$2)/$G$2</f>
        <v>-0.11537050000000046</v>
      </c>
    </row>
    <row r="821" spans="1:9" x14ac:dyDescent="0.25">
      <c r="A821" s="6">
        <v>39867</v>
      </c>
      <c r="B821" s="1">
        <v>54.65</v>
      </c>
      <c r="C821" s="1">
        <f t="shared" si="12"/>
        <v>52.6</v>
      </c>
      <c r="D821" s="1" t="str">
        <f>IF(表格5[[#This Row],[Close]]&gt;表格5[[#This Row],[10-Day Average]],"Buy",IF(表格5[[#This Row],[Close]]&lt;表格5[[#This Row],[10-Day Average]],"Sell",""))</f>
        <v>Buy</v>
      </c>
      <c r="E821" s="5">
        <f>IF(表格5[[#This Row],[Suggestion]]="Buy",E820-FLOOR(E820/表格5[[#This Row],[Close]],1)*表格5[[#This Row],[Close]],IF(表格5[[#This Row],[Suggestion]]="Sell",E820+F820*表格5[[#This Row],[Close]],E820))</f>
        <v>32.349999999947613</v>
      </c>
      <c r="F821" s="1">
        <f>IF(表格5[[#This Row],[Suggestion]]="Buy",F820+FLOOR(E820/表格5[[#This Row],[Close]],1),IF(表格5[[#This Row],[Suggestion]]="Sell",0,F820))</f>
        <v>1678</v>
      </c>
      <c r="G821" s="9">
        <f>表格5[[#This Row],[Cash]]+表格5[[#This Row],[Stock Held]]*表格5[[#This Row],[Close]]</f>
        <v>91735.049999999945</v>
      </c>
      <c r="H821" s="7">
        <f>(表格5[[#This Row],[Close]]-$B$2)/$B$2</f>
        <v>0.21579532814238031</v>
      </c>
      <c r="I821" s="7">
        <f>(表格5[[#This Row],[Capital]]-$G$2)/$G$2</f>
        <v>-8.2649500000000556E-2</v>
      </c>
    </row>
    <row r="822" spans="1:9" x14ac:dyDescent="0.25">
      <c r="A822" s="6">
        <v>39868</v>
      </c>
      <c r="B822" s="1">
        <v>54.2</v>
      </c>
      <c r="C822" s="1">
        <f t="shared" si="12"/>
        <v>52.81</v>
      </c>
      <c r="D822" s="1" t="str">
        <f>IF(表格5[[#This Row],[Close]]&gt;表格5[[#This Row],[10-Day Average]],"Buy",IF(表格5[[#This Row],[Close]]&lt;表格5[[#This Row],[10-Day Average]],"Sell",""))</f>
        <v>Buy</v>
      </c>
      <c r="E822" s="5">
        <f>IF(表格5[[#This Row],[Suggestion]]="Buy",E821-FLOOR(E821/表格5[[#This Row],[Close]],1)*表格5[[#This Row],[Close]],IF(表格5[[#This Row],[Suggestion]]="Sell",E821+F821*表格5[[#This Row],[Close]],E821))</f>
        <v>32.349999999947613</v>
      </c>
      <c r="F822" s="1">
        <f>IF(表格5[[#This Row],[Suggestion]]="Buy",F821+FLOOR(E821/表格5[[#This Row],[Close]],1),IF(表格5[[#This Row],[Suggestion]]="Sell",0,F821))</f>
        <v>1678</v>
      </c>
      <c r="G822" s="9">
        <f>表格5[[#This Row],[Cash]]+表格5[[#This Row],[Stock Held]]*表格5[[#This Row],[Close]]</f>
        <v>90979.949999999953</v>
      </c>
      <c r="H822" s="7">
        <f>(表格5[[#This Row],[Close]]-$B$2)/$B$2</f>
        <v>0.2057842046718576</v>
      </c>
      <c r="I822" s="7">
        <f>(表格5[[#This Row],[Capital]]-$G$2)/$G$2</f>
        <v>-9.0200500000000461E-2</v>
      </c>
    </row>
    <row r="823" spans="1:9" x14ac:dyDescent="0.25">
      <c r="A823" s="6">
        <v>39869</v>
      </c>
      <c r="B823" s="1">
        <v>55.2</v>
      </c>
      <c r="C823" s="1">
        <f t="shared" si="12"/>
        <v>53.154999999999994</v>
      </c>
      <c r="D823" s="1" t="str">
        <f>IF(表格5[[#This Row],[Close]]&gt;表格5[[#This Row],[10-Day Average]],"Buy",IF(表格5[[#This Row],[Close]]&lt;表格5[[#This Row],[10-Day Average]],"Sell",""))</f>
        <v>Buy</v>
      </c>
      <c r="E823" s="5">
        <f>IF(表格5[[#This Row],[Suggestion]]="Buy",E822-FLOOR(E822/表格5[[#This Row],[Close]],1)*表格5[[#This Row],[Close]],IF(表格5[[#This Row],[Suggestion]]="Sell",E822+F822*表格5[[#This Row],[Close]],E822))</f>
        <v>32.349999999947613</v>
      </c>
      <c r="F823" s="1">
        <f>IF(表格5[[#This Row],[Suggestion]]="Buy",F822+FLOOR(E822/表格5[[#This Row],[Close]],1),IF(表格5[[#This Row],[Suggestion]]="Sell",0,F822))</f>
        <v>1678</v>
      </c>
      <c r="G823" s="9">
        <f>表格5[[#This Row],[Cash]]+表格5[[#This Row],[Stock Held]]*表格5[[#This Row],[Close]]</f>
        <v>92657.949999999953</v>
      </c>
      <c r="H823" s="7">
        <f>(表格5[[#This Row],[Close]]-$B$2)/$B$2</f>
        <v>0.22803114571746383</v>
      </c>
      <c r="I823" s="7">
        <f>(表格5[[#This Row],[Capital]]-$G$2)/$G$2</f>
        <v>-7.3420500000000471E-2</v>
      </c>
    </row>
    <row r="824" spans="1:9" x14ac:dyDescent="0.25">
      <c r="A824" s="6">
        <v>39870</v>
      </c>
      <c r="B824" s="1">
        <v>55.7</v>
      </c>
      <c r="C824" s="1">
        <f t="shared" si="12"/>
        <v>53.564999999999998</v>
      </c>
      <c r="D824" s="1" t="str">
        <f>IF(表格5[[#This Row],[Close]]&gt;表格5[[#This Row],[10-Day Average]],"Buy",IF(表格5[[#This Row],[Close]]&lt;表格5[[#This Row],[10-Day Average]],"Sell",""))</f>
        <v>Buy</v>
      </c>
      <c r="E824" s="5">
        <f>IF(表格5[[#This Row],[Suggestion]]="Buy",E823-FLOOR(E823/表格5[[#This Row],[Close]],1)*表格5[[#This Row],[Close]],IF(表格5[[#This Row],[Suggestion]]="Sell",E823+F823*表格5[[#This Row],[Close]],E823))</f>
        <v>32.349999999947613</v>
      </c>
      <c r="F824" s="1">
        <f>IF(表格5[[#This Row],[Suggestion]]="Buy",F823+FLOOR(E823/表格5[[#This Row],[Close]],1),IF(表格5[[#This Row],[Suggestion]]="Sell",0,F823))</f>
        <v>1678</v>
      </c>
      <c r="G824" s="9">
        <f>表格5[[#This Row],[Cash]]+表格5[[#This Row],[Stock Held]]*表格5[[#This Row],[Close]]</f>
        <v>93496.949999999953</v>
      </c>
      <c r="H824" s="7">
        <f>(表格5[[#This Row],[Close]]-$B$2)/$B$2</f>
        <v>0.23915461624026696</v>
      </c>
      <c r="I824" s="7">
        <f>(表格5[[#This Row],[Capital]]-$G$2)/$G$2</f>
        <v>-6.5030500000000463E-2</v>
      </c>
    </row>
    <row r="825" spans="1:9" x14ac:dyDescent="0.25">
      <c r="A825" s="6">
        <v>39871</v>
      </c>
      <c r="B825" s="1">
        <v>57.55</v>
      </c>
      <c r="C825" s="1">
        <f t="shared" si="12"/>
        <v>54.099999999999987</v>
      </c>
      <c r="D825" s="1" t="str">
        <f>IF(表格5[[#This Row],[Close]]&gt;表格5[[#This Row],[10-Day Average]],"Buy",IF(表格5[[#This Row],[Close]]&lt;表格5[[#This Row],[10-Day Average]],"Sell",""))</f>
        <v>Buy</v>
      </c>
      <c r="E825" s="5">
        <f>IF(表格5[[#This Row],[Suggestion]]="Buy",E824-FLOOR(E824/表格5[[#This Row],[Close]],1)*表格5[[#This Row],[Close]],IF(表格5[[#This Row],[Suggestion]]="Sell",E824+F824*表格5[[#This Row],[Close]],E824))</f>
        <v>32.349999999947613</v>
      </c>
      <c r="F825" s="1">
        <f>IF(表格5[[#This Row],[Suggestion]]="Buy",F824+FLOOR(E824/表格5[[#This Row],[Close]],1),IF(表格5[[#This Row],[Suggestion]]="Sell",0,F824))</f>
        <v>1678</v>
      </c>
      <c r="G825" s="9">
        <f>表格5[[#This Row],[Cash]]+表格5[[#This Row],[Stock Held]]*表格5[[#This Row],[Close]]</f>
        <v>96601.249999999942</v>
      </c>
      <c r="H825" s="7">
        <f>(表格5[[#This Row],[Close]]-$B$2)/$B$2</f>
        <v>0.28031145717463835</v>
      </c>
      <c r="I825" s="7">
        <f>(表格5[[#This Row],[Capital]]-$G$2)/$G$2</f>
        <v>-3.398750000000058E-2</v>
      </c>
    </row>
    <row r="826" spans="1:9" x14ac:dyDescent="0.25">
      <c r="A826" s="6">
        <v>39874</v>
      </c>
      <c r="B826" s="1">
        <v>56.75</v>
      </c>
      <c r="C826" s="1">
        <f t="shared" si="12"/>
        <v>54.544999999999995</v>
      </c>
      <c r="D826" s="1" t="str">
        <f>IF(表格5[[#This Row],[Close]]&gt;表格5[[#This Row],[10-Day Average]],"Buy",IF(表格5[[#This Row],[Close]]&lt;表格5[[#This Row],[10-Day Average]],"Sell",""))</f>
        <v>Buy</v>
      </c>
      <c r="E826" s="5">
        <f>IF(表格5[[#This Row],[Suggestion]]="Buy",E825-FLOOR(E825/表格5[[#This Row],[Close]],1)*表格5[[#This Row],[Close]],IF(表格5[[#This Row],[Suggestion]]="Sell",E825+F825*表格5[[#This Row],[Close]],E825))</f>
        <v>32.349999999947613</v>
      </c>
      <c r="F826" s="1">
        <f>IF(表格5[[#This Row],[Suggestion]]="Buy",F825+FLOOR(E825/表格5[[#This Row],[Close]],1),IF(表格5[[#This Row],[Suggestion]]="Sell",0,F825))</f>
        <v>1678</v>
      </c>
      <c r="G826" s="9">
        <f>表格5[[#This Row],[Cash]]+表格5[[#This Row],[Stock Held]]*表格5[[#This Row],[Close]]</f>
        <v>95258.849999999948</v>
      </c>
      <c r="H826" s="7">
        <f>(表格5[[#This Row],[Close]]-$B$2)/$B$2</f>
        <v>0.26251390433815341</v>
      </c>
      <c r="I826" s="7">
        <f>(表格5[[#This Row],[Capital]]-$G$2)/$G$2</f>
        <v>-4.7411500000000523E-2</v>
      </c>
    </row>
    <row r="827" spans="1:9" x14ac:dyDescent="0.25">
      <c r="A827" s="6">
        <v>39875</v>
      </c>
      <c r="B827" s="1">
        <v>55.5</v>
      </c>
      <c r="C827" s="1">
        <f t="shared" si="12"/>
        <v>54.875</v>
      </c>
      <c r="D827" s="1" t="str">
        <f>IF(表格5[[#This Row],[Close]]&gt;表格5[[#This Row],[10-Day Average]],"Buy",IF(表格5[[#This Row],[Close]]&lt;表格5[[#This Row],[10-Day Average]],"Sell",""))</f>
        <v>Buy</v>
      </c>
      <c r="E827" s="5">
        <f>IF(表格5[[#This Row],[Suggestion]]="Buy",E826-FLOOR(E826/表格5[[#This Row],[Close]],1)*表格5[[#This Row],[Close]],IF(表格5[[#This Row],[Suggestion]]="Sell",E826+F826*表格5[[#This Row],[Close]],E826))</f>
        <v>32.349999999947613</v>
      </c>
      <c r="F827" s="1">
        <f>IF(表格5[[#This Row],[Suggestion]]="Buy",F826+FLOOR(E826/表格5[[#This Row],[Close]],1),IF(表格5[[#This Row],[Suggestion]]="Sell",0,F826))</f>
        <v>1678</v>
      </c>
      <c r="G827" s="9">
        <f>表格5[[#This Row],[Cash]]+表格5[[#This Row],[Stock Held]]*表格5[[#This Row],[Close]]</f>
        <v>93161.349999999948</v>
      </c>
      <c r="H827" s="7">
        <f>(表格5[[#This Row],[Close]]-$B$2)/$B$2</f>
        <v>0.23470522803114563</v>
      </c>
      <c r="I827" s="7">
        <f>(表格5[[#This Row],[Capital]]-$G$2)/$G$2</f>
        <v>-6.838650000000053E-2</v>
      </c>
    </row>
    <row r="828" spans="1:9" x14ac:dyDescent="0.25">
      <c r="A828" s="6">
        <v>39876</v>
      </c>
      <c r="B828" s="1">
        <v>54.95</v>
      </c>
      <c r="C828" s="1">
        <f t="shared" si="12"/>
        <v>55.080000000000005</v>
      </c>
      <c r="D828" s="1" t="str">
        <f>IF(表格5[[#This Row],[Close]]&gt;表格5[[#This Row],[10-Day Average]],"Buy",IF(表格5[[#This Row],[Close]]&lt;表格5[[#This Row],[10-Day Average]],"Sell",""))</f>
        <v>Sell</v>
      </c>
      <c r="E828" s="5">
        <f>IF(表格5[[#This Row],[Suggestion]]="Buy",E827-FLOOR(E827/表格5[[#This Row],[Close]],1)*表格5[[#This Row],[Close]],IF(表格5[[#This Row],[Suggestion]]="Sell",E827+F827*表格5[[#This Row],[Close]],E827))</f>
        <v>92238.449999999953</v>
      </c>
      <c r="F828" s="1">
        <f>IF(表格5[[#This Row],[Suggestion]]="Buy",F827+FLOOR(E827/表格5[[#This Row],[Close]],1),IF(表格5[[#This Row],[Suggestion]]="Sell",0,F827))</f>
        <v>0</v>
      </c>
      <c r="G828" s="9">
        <f>表格5[[#This Row],[Cash]]+表格5[[#This Row],[Stock Held]]*表格5[[#This Row],[Close]]</f>
        <v>92238.449999999953</v>
      </c>
      <c r="H828" s="7">
        <f>(表格5[[#This Row],[Close]]-$B$2)/$B$2</f>
        <v>0.22246941045606228</v>
      </c>
      <c r="I828" s="7">
        <f>(表格5[[#This Row],[Capital]]-$G$2)/$G$2</f>
        <v>-7.7615500000000462E-2</v>
      </c>
    </row>
    <row r="829" spans="1:9" x14ac:dyDescent="0.25">
      <c r="A829" s="6">
        <v>39877</v>
      </c>
      <c r="B829" s="1">
        <v>53.9</v>
      </c>
      <c r="C829" s="1">
        <f t="shared" si="12"/>
        <v>55.11</v>
      </c>
      <c r="D829" s="1" t="str">
        <f>IF(表格5[[#This Row],[Close]]&gt;表格5[[#This Row],[10-Day Average]],"Buy",IF(表格5[[#This Row],[Close]]&lt;表格5[[#This Row],[10-Day Average]],"Sell",""))</f>
        <v>Sell</v>
      </c>
      <c r="E829" s="5">
        <f>IF(表格5[[#This Row],[Suggestion]]="Buy",E828-FLOOR(E828/表格5[[#This Row],[Close]],1)*表格5[[#This Row],[Close]],IF(表格5[[#This Row],[Suggestion]]="Sell",E828+F828*表格5[[#This Row],[Close]],E828))</f>
        <v>92238.449999999953</v>
      </c>
      <c r="F829" s="1">
        <f>IF(表格5[[#This Row],[Suggestion]]="Buy",F828+FLOOR(E828/表格5[[#This Row],[Close]],1),IF(表格5[[#This Row],[Suggestion]]="Sell",0,F828))</f>
        <v>0</v>
      </c>
      <c r="G829" s="9">
        <f>表格5[[#This Row],[Cash]]+表格5[[#This Row],[Stock Held]]*表格5[[#This Row],[Close]]</f>
        <v>92238.449999999953</v>
      </c>
      <c r="H829" s="7">
        <f>(表格5[[#This Row],[Close]]-$B$2)/$B$2</f>
        <v>0.19911012235817566</v>
      </c>
      <c r="I829" s="7">
        <f>(表格5[[#This Row],[Capital]]-$G$2)/$G$2</f>
        <v>-7.7615500000000462E-2</v>
      </c>
    </row>
    <row r="830" spans="1:9" x14ac:dyDescent="0.25">
      <c r="A830" s="6">
        <v>39878</v>
      </c>
      <c r="B830" s="1">
        <v>53.9</v>
      </c>
      <c r="C830" s="1">
        <f t="shared" si="12"/>
        <v>55.23</v>
      </c>
      <c r="D830" s="1" t="str">
        <f>IF(表格5[[#This Row],[Close]]&gt;表格5[[#This Row],[10-Day Average]],"Buy",IF(表格5[[#This Row],[Close]]&lt;表格5[[#This Row],[10-Day Average]],"Sell",""))</f>
        <v>Sell</v>
      </c>
      <c r="E830" s="5">
        <f>IF(表格5[[#This Row],[Suggestion]]="Buy",E829-FLOOR(E829/表格5[[#This Row],[Close]],1)*表格5[[#This Row],[Close]],IF(表格5[[#This Row],[Suggestion]]="Sell",E829+F829*表格5[[#This Row],[Close]],E829))</f>
        <v>92238.449999999953</v>
      </c>
      <c r="F830" s="1">
        <f>IF(表格5[[#This Row],[Suggestion]]="Buy",F829+FLOOR(E829/表格5[[#This Row],[Close]],1),IF(表格5[[#This Row],[Suggestion]]="Sell",0,F829))</f>
        <v>0</v>
      </c>
      <c r="G830" s="9">
        <f>表格5[[#This Row],[Cash]]+表格5[[#This Row],[Stock Held]]*表格5[[#This Row],[Close]]</f>
        <v>92238.449999999953</v>
      </c>
      <c r="H830" s="7">
        <f>(表格5[[#This Row],[Close]]-$B$2)/$B$2</f>
        <v>0.19911012235817566</v>
      </c>
      <c r="I830" s="7">
        <f>(表格5[[#This Row],[Capital]]-$G$2)/$G$2</f>
        <v>-7.7615500000000462E-2</v>
      </c>
    </row>
    <row r="831" spans="1:9" x14ac:dyDescent="0.25">
      <c r="A831" s="6">
        <v>39881</v>
      </c>
      <c r="B831" s="1">
        <v>55</v>
      </c>
      <c r="C831" s="1">
        <f t="shared" si="12"/>
        <v>55.265000000000001</v>
      </c>
      <c r="D831" s="1" t="str">
        <f>IF(表格5[[#This Row],[Close]]&gt;表格5[[#This Row],[10-Day Average]],"Buy",IF(表格5[[#This Row],[Close]]&lt;表格5[[#This Row],[10-Day Average]],"Sell",""))</f>
        <v>Sell</v>
      </c>
      <c r="E831" s="5">
        <f>IF(表格5[[#This Row],[Suggestion]]="Buy",E830-FLOOR(E830/表格5[[#This Row],[Close]],1)*表格5[[#This Row],[Close]],IF(表格5[[#This Row],[Suggestion]]="Sell",E830+F830*表格5[[#This Row],[Close]],E830))</f>
        <v>92238.449999999953</v>
      </c>
      <c r="F831" s="1">
        <f>IF(表格5[[#This Row],[Suggestion]]="Buy",F830+FLOOR(E830/表格5[[#This Row],[Close]],1),IF(表格5[[#This Row],[Suggestion]]="Sell",0,F830))</f>
        <v>0</v>
      </c>
      <c r="G831" s="9">
        <f>表格5[[#This Row],[Cash]]+表格5[[#This Row],[Stock Held]]*表格5[[#This Row],[Close]]</f>
        <v>92238.449999999953</v>
      </c>
      <c r="H831" s="7">
        <f>(表格5[[#This Row],[Close]]-$B$2)/$B$2</f>
        <v>0.22358175750834253</v>
      </c>
      <c r="I831" s="7">
        <f>(表格5[[#This Row],[Capital]]-$G$2)/$G$2</f>
        <v>-7.7615500000000462E-2</v>
      </c>
    </row>
    <row r="832" spans="1:9" x14ac:dyDescent="0.25">
      <c r="A832" s="6">
        <v>39882</v>
      </c>
      <c r="B832" s="1">
        <v>54.3</v>
      </c>
      <c r="C832" s="1">
        <f t="shared" si="12"/>
        <v>55.274999999999991</v>
      </c>
      <c r="D832" s="1" t="str">
        <f>IF(表格5[[#This Row],[Close]]&gt;表格5[[#This Row],[10-Day Average]],"Buy",IF(表格5[[#This Row],[Close]]&lt;表格5[[#This Row],[10-Day Average]],"Sell",""))</f>
        <v>Sell</v>
      </c>
      <c r="E832" s="5">
        <f>IF(表格5[[#This Row],[Suggestion]]="Buy",E831-FLOOR(E831/表格5[[#This Row],[Close]],1)*表格5[[#This Row],[Close]],IF(表格5[[#This Row],[Suggestion]]="Sell",E831+F831*表格5[[#This Row],[Close]],E831))</f>
        <v>92238.449999999953</v>
      </c>
      <c r="F832" s="1">
        <f>IF(表格5[[#This Row],[Suggestion]]="Buy",F831+FLOOR(E831/表格5[[#This Row],[Close]],1),IF(表格5[[#This Row],[Suggestion]]="Sell",0,F831))</f>
        <v>0</v>
      </c>
      <c r="G832" s="9">
        <f>表格5[[#This Row],[Cash]]+表格5[[#This Row],[Stock Held]]*表格5[[#This Row],[Close]]</f>
        <v>92238.449999999953</v>
      </c>
      <c r="H832" s="7">
        <f>(表格5[[#This Row],[Close]]-$B$2)/$B$2</f>
        <v>0.20800889877641809</v>
      </c>
      <c r="I832" s="7">
        <f>(表格5[[#This Row],[Capital]]-$G$2)/$G$2</f>
        <v>-7.7615500000000462E-2</v>
      </c>
    </row>
    <row r="833" spans="1:9" x14ac:dyDescent="0.25">
      <c r="A833" s="6">
        <v>39883</v>
      </c>
      <c r="B833" s="1">
        <v>53.7</v>
      </c>
      <c r="C833" s="1">
        <f t="shared" si="12"/>
        <v>55.125</v>
      </c>
      <c r="D833" s="1" t="str">
        <f>IF(表格5[[#This Row],[Close]]&gt;表格5[[#This Row],[10-Day Average]],"Buy",IF(表格5[[#This Row],[Close]]&lt;表格5[[#This Row],[10-Day Average]],"Sell",""))</f>
        <v>Sell</v>
      </c>
      <c r="E833" s="5">
        <f>IF(表格5[[#This Row],[Suggestion]]="Buy",E832-FLOOR(E832/表格5[[#This Row],[Close]],1)*表格5[[#This Row],[Close]],IF(表格5[[#This Row],[Suggestion]]="Sell",E832+F832*表格5[[#This Row],[Close]],E832))</f>
        <v>92238.449999999953</v>
      </c>
      <c r="F833" s="1">
        <f>IF(表格5[[#This Row],[Suggestion]]="Buy",F832+FLOOR(E832/表格5[[#This Row],[Close]],1),IF(表格5[[#This Row],[Suggestion]]="Sell",0,F832))</f>
        <v>0</v>
      </c>
      <c r="G833" s="9">
        <f>表格5[[#This Row],[Cash]]+表格5[[#This Row],[Stock Held]]*表格5[[#This Row],[Close]]</f>
        <v>92238.449999999953</v>
      </c>
      <c r="H833" s="7">
        <f>(表格5[[#This Row],[Close]]-$B$2)/$B$2</f>
        <v>0.19466073414905449</v>
      </c>
      <c r="I833" s="7">
        <f>(表格5[[#This Row],[Capital]]-$G$2)/$G$2</f>
        <v>-7.7615500000000462E-2</v>
      </c>
    </row>
    <row r="834" spans="1:9" x14ac:dyDescent="0.25">
      <c r="A834" s="6">
        <v>39884</v>
      </c>
      <c r="B834" s="1">
        <v>54</v>
      </c>
      <c r="C834" s="1">
        <f t="shared" si="12"/>
        <v>54.954999999999998</v>
      </c>
      <c r="D834" s="1" t="str">
        <f>IF(表格5[[#This Row],[Close]]&gt;表格5[[#This Row],[10-Day Average]],"Buy",IF(表格5[[#This Row],[Close]]&lt;表格5[[#This Row],[10-Day Average]],"Sell",""))</f>
        <v>Sell</v>
      </c>
      <c r="E834" s="5">
        <f>IF(表格5[[#This Row],[Suggestion]]="Buy",E833-FLOOR(E833/表格5[[#This Row],[Close]],1)*表格5[[#This Row],[Close]],IF(表格5[[#This Row],[Suggestion]]="Sell",E833+F833*表格5[[#This Row],[Close]],E833))</f>
        <v>92238.449999999953</v>
      </c>
      <c r="F834" s="1">
        <f>IF(表格5[[#This Row],[Suggestion]]="Buy",F833+FLOOR(E833/表格5[[#This Row],[Close]],1),IF(表格5[[#This Row],[Suggestion]]="Sell",0,F833))</f>
        <v>0</v>
      </c>
      <c r="G834" s="9">
        <f>表格5[[#This Row],[Cash]]+表格5[[#This Row],[Stock Held]]*表格5[[#This Row],[Close]]</f>
        <v>92238.449999999953</v>
      </c>
      <c r="H834" s="7">
        <f>(表格5[[#This Row],[Close]]-$B$2)/$B$2</f>
        <v>0.20133481646273629</v>
      </c>
      <c r="I834" s="7">
        <f>(表格5[[#This Row],[Capital]]-$G$2)/$G$2</f>
        <v>-7.7615500000000462E-2</v>
      </c>
    </row>
    <row r="835" spans="1:9" x14ac:dyDescent="0.25">
      <c r="A835" s="6">
        <v>39885</v>
      </c>
      <c r="B835" s="1">
        <v>54.2</v>
      </c>
      <c r="C835" s="1">
        <f t="shared" si="12"/>
        <v>54.620000000000005</v>
      </c>
      <c r="D835" s="1" t="str">
        <f>IF(表格5[[#This Row],[Close]]&gt;表格5[[#This Row],[10-Day Average]],"Buy",IF(表格5[[#This Row],[Close]]&lt;表格5[[#This Row],[10-Day Average]],"Sell",""))</f>
        <v>Sell</v>
      </c>
      <c r="E835" s="5">
        <f>IF(表格5[[#This Row],[Suggestion]]="Buy",E834-FLOOR(E834/表格5[[#This Row],[Close]],1)*表格5[[#This Row],[Close]],IF(表格5[[#This Row],[Suggestion]]="Sell",E834+F834*表格5[[#This Row],[Close]],E834))</f>
        <v>92238.449999999953</v>
      </c>
      <c r="F835" s="1">
        <f>IF(表格5[[#This Row],[Suggestion]]="Buy",F834+FLOOR(E834/表格5[[#This Row],[Close]],1),IF(表格5[[#This Row],[Suggestion]]="Sell",0,F834))</f>
        <v>0</v>
      </c>
      <c r="G835" s="9">
        <f>表格5[[#This Row],[Cash]]+表格5[[#This Row],[Stock Held]]*表格5[[#This Row],[Close]]</f>
        <v>92238.449999999953</v>
      </c>
      <c r="H835" s="7">
        <f>(表格5[[#This Row],[Close]]-$B$2)/$B$2</f>
        <v>0.2057842046718576</v>
      </c>
      <c r="I835" s="7">
        <f>(表格5[[#This Row],[Capital]]-$G$2)/$G$2</f>
        <v>-7.7615500000000462E-2</v>
      </c>
    </row>
    <row r="836" spans="1:9" x14ac:dyDescent="0.25">
      <c r="A836" s="6">
        <v>39888</v>
      </c>
      <c r="B836" s="1">
        <v>54</v>
      </c>
      <c r="C836" s="1">
        <f t="shared" si="12"/>
        <v>54.345000000000006</v>
      </c>
      <c r="D836" s="1" t="str">
        <f>IF(表格5[[#This Row],[Close]]&gt;表格5[[#This Row],[10-Day Average]],"Buy",IF(表格5[[#This Row],[Close]]&lt;表格5[[#This Row],[10-Day Average]],"Sell",""))</f>
        <v>Sell</v>
      </c>
      <c r="E836" s="5">
        <f>IF(表格5[[#This Row],[Suggestion]]="Buy",E835-FLOOR(E835/表格5[[#This Row],[Close]],1)*表格5[[#This Row],[Close]],IF(表格5[[#This Row],[Suggestion]]="Sell",E835+F835*表格5[[#This Row],[Close]],E835))</f>
        <v>92238.449999999953</v>
      </c>
      <c r="F836" s="1">
        <f>IF(表格5[[#This Row],[Suggestion]]="Buy",F835+FLOOR(E835/表格5[[#This Row],[Close]],1),IF(表格5[[#This Row],[Suggestion]]="Sell",0,F835))</f>
        <v>0</v>
      </c>
      <c r="G836" s="9">
        <f>表格5[[#This Row],[Cash]]+表格5[[#This Row],[Stock Held]]*表格5[[#This Row],[Close]]</f>
        <v>92238.449999999953</v>
      </c>
      <c r="H836" s="7">
        <f>(表格5[[#This Row],[Close]]-$B$2)/$B$2</f>
        <v>0.20133481646273629</v>
      </c>
      <c r="I836" s="7">
        <f>(表格5[[#This Row],[Capital]]-$G$2)/$G$2</f>
        <v>-7.7615500000000462E-2</v>
      </c>
    </row>
    <row r="837" spans="1:9" x14ac:dyDescent="0.25">
      <c r="A837" s="6">
        <v>39889</v>
      </c>
      <c r="B837" s="1">
        <v>54.35</v>
      </c>
      <c r="C837" s="1">
        <f t="shared" si="12"/>
        <v>54.23</v>
      </c>
      <c r="D837" s="1" t="str">
        <f>IF(表格5[[#This Row],[Close]]&gt;表格5[[#This Row],[10-Day Average]],"Buy",IF(表格5[[#This Row],[Close]]&lt;表格5[[#This Row],[10-Day Average]],"Sell",""))</f>
        <v>Buy</v>
      </c>
      <c r="E837" s="5">
        <f>IF(表格5[[#This Row],[Suggestion]]="Buy",E836-FLOOR(E836/表格5[[#This Row],[Close]],1)*表格5[[#This Row],[Close]],IF(表格5[[#This Row],[Suggestion]]="Sell",E836+F836*表格5[[#This Row],[Close]],E836))</f>
        <v>6.4999999999563443</v>
      </c>
      <c r="F837" s="1">
        <f>IF(表格5[[#This Row],[Suggestion]]="Buy",F836+FLOOR(E836/表格5[[#This Row],[Close]],1),IF(表格5[[#This Row],[Suggestion]]="Sell",0,F836))</f>
        <v>1697</v>
      </c>
      <c r="G837" s="9">
        <f>表格5[[#This Row],[Cash]]+表格5[[#This Row],[Stock Held]]*表格5[[#This Row],[Close]]</f>
        <v>92238.449999999953</v>
      </c>
      <c r="H837" s="7">
        <f>(表格5[[#This Row],[Close]]-$B$2)/$B$2</f>
        <v>0.20912124582869851</v>
      </c>
      <c r="I837" s="7">
        <f>(表格5[[#This Row],[Capital]]-$G$2)/$G$2</f>
        <v>-7.7615500000000462E-2</v>
      </c>
    </row>
    <row r="838" spans="1:9" x14ac:dyDescent="0.25">
      <c r="A838" s="6">
        <v>39890</v>
      </c>
      <c r="B838" s="1">
        <v>54.05</v>
      </c>
      <c r="C838" s="1">
        <f t="shared" si="12"/>
        <v>54.14</v>
      </c>
      <c r="D838" s="1" t="str">
        <f>IF(表格5[[#This Row],[Close]]&gt;表格5[[#This Row],[10-Day Average]],"Buy",IF(表格5[[#This Row],[Close]]&lt;表格5[[#This Row],[10-Day Average]],"Sell",""))</f>
        <v>Sell</v>
      </c>
      <c r="E838" s="5">
        <f>IF(表格5[[#This Row],[Suggestion]]="Buy",E837-FLOOR(E837/表格5[[#This Row],[Close]],1)*表格5[[#This Row],[Close]],IF(表格5[[#This Row],[Suggestion]]="Sell",E837+F837*表格5[[#This Row],[Close]],E837))</f>
        <v>91729.349999999948</v>
      </c>
      <c r="F838" s="1">
        <f>IF(表格5[[#This Row],[Suggestion]]="Buy",F837+FLOOR(E837/表格5[[#This Row],[Close]],1),IF(表格5[[#This Row],[Suggestion]]="Sell",0,F837))</f>
        <v>0</v>
      </c>
      <c r="G838" s="9">
        <f>表格5[[#This Row],[Cash]]+表格5[[#This Row],[Stock Held]]*表格5[[#This Row],[Close]]</f>
        <v>91729.349999999948</v>
      </c>
      <c r="H838" s="7">
        <f>(表格5[[#This Row],[Close]]-$B$2)/$B$2</f>
        <v>0.20244716351501654</v>
      </c>
      <c r="I838" s="7">
        <f>(表格5[[#This Row],[Capital]]-$G$2)/$G$2</f>
        <v>-8.270650000000053E-2</v>
      </c>
    </row>
    <row r="839" spans="1:9" x14ac:dyDescent="0.25">
      <c r="A839" s="6">
        <v>39891</v>
      </c>
      <c r="B839" s="1">
        <v>54.4</v>
      </c>
      <c r="C839" s="1">
        <f t="shared" si="12"/>
        <v>54.19</v>
      </c>
      <c r="D839" s="1" t="str">
        <f>IF(表格5[[#This Row],[Close]]&gt;表格5[[#This Row],[10-Day Average]],"Buy",IF(表格5[[#This Row],[Close]]&lt;表格5[[#This Row],[10-Day Average]],"Sell",""))</f>
        <v>Buy</v>
      </c>
      <c r="E839" s="5">
        <f>IF(表格5[[#This Row],[Suggestion]]="Buy",E838-FLOOR(E838/表格5[[#This Row],[Close]],1)*表格5[[#This Row],[Close]],IF(表格5[[#This Row],[Suggestion]]="Sell",E838+F838*表格5[[#This Row],[Close]],E838))</f>
        <v>10.949999999953434</v>
      </c>
      <c r="F839" s="1">
        <f>IF(表格5[[#This Row],[Suggestion]]="Buy",F838+FLOOR(E838/表格5[[#This Row],[Close]],1),IF(表格5[[#This Row],[Suggestion]]="Sell",0,F838))</f>
        <v>1686</v>
      </c>
      <c r="G839" s="9">
        <f>表格5[[#This Row],[Cash]]+表格5[[#This Row],[Stock Held]]*表格5[[#This Row],[Close]]</f>
        <v>91729.349999999948</v>
      </c>
      <c r="H839" s="7">
        <f>(表格5[[#This Row],[Close]]-$B$2)/$B$2</f>
        <v>0.21023359288097876</v>
      </c>
      <c r="I839" s="7">
        <f>(表格5[[#This Row],[Capital]]-$G$2)/$G$2</f>
        <v>-8.270650000000053E-2</v>
      </c>
    </row>
    <row r="840" spans="1:9" x14ac:dyDescent="0.25">
      <c r="A840" s="6">
        <v>39892</v>
      </c>
      <c r="B840" s="1">
        <v>53.65</v>
      </c>
      <c r="C840" s="1">
        <f t="shared" si="12"/>
        <v>54.164999999999999</v>
      </c>
      <c r="D840" s="1" t="str">
        <f>IF(表格5[[#This Row],[Close]]&gt;表格5[[#This Row],[10-Day Average]],"Buy",IF(表格5[[#This Row],[Close]]&lt;表格5[[#This Row],[10-Day Average]],"Sell",""))</f>
        <v>Sell</v>
      </c>
      <c r="E840" s="5">
        <f>IF(表格5[[#This Row],[Suggestion]]="Buy",E839-FLOOR(E839/表格5[[#This Row],[Close]],1)*表格5[[#This Row],[Close]],IF(表格5[[#This Row],[Suggestion]]="Sell",E839+F839*表格5[[#This Row],[Close]],E839))</f>
        <v>90464.849999999948</v>
      </c>
      <c r="F840" s="1">
        <f>IF(表格5[[#This Row],[Suggestion]]="Buy",F839+FLOOR(E839/表格5[[#This Row],[Close]],1),IF(表格5[[#This Row],[Suggestion]]="Sell",0,F839))</f>
        <v>0</v>
      </c>
      <c r="G840" s="9">
        <f>表格5[[#This Row],[Cash]]+表格5[[#This Row],[Stock Held]]*表格5[[#This Row],[Close]]</f>
        <v>90464.849999999948</v>
      </c>
      <c r="H840" s="7">
        <f>(表格5[[#This Row],[Close]]-$B$2)/$B$2</f>
        <v>0.19354838709677408</v>
      </c>
      <c r="I840" s="7">
        <f>(表格5[[#This Row],[Capital]]-$G$2)/$G$2</f>
        <v>-9.5351500000000519E-2</v>
      </c>
    </row>
    <row r="841" spans="1:9" x14ac:dyDescent="0.25">
      <c r="A841" s="6">
        <v>39895</v>
      </c>
      <c r="B841" s="1">
        <v>54.8</v>
      </c>
      <c r="C841" s="1">
        <f t="shared" si="12"/>
        <v>54.144999999999996</v>
      </c>
      <c r="D841" s="1" t="str">
        <f>IF(表格5[[#This Row],[Close]]&gt;表格5[[#This Row],[10-Day Average]],"Buy",IF(表格5[[#This Row],[Close]]&lt;表格5[[#This Row],[10-Day Average]],"Sell",""))</f>
        <v>Buy</v>
      </c>
      <c r="E841" s="5">
        <f>IF(表格5[[#This Row],[Suggestion]]="Buy",E840-FLOOR(E840/表格5[[#This Row],[Close]],1)*表格5[[#This Row],[Close]],IF(表格5[[#This Row],[Suggestion]]="Sell",E840+F840*表格5[[#This Row],[Close]],E840))</f>
        <v>44.849999999947613</v>
      </c>
      <c r="F841" s="1">
        <f>IF(表格5[[#This Row],[Suggestion]]="Buy",F840+FLOOR(E840/表格5[[#This Row],[Close]],1),IF(表格5[[#This Row],[Suggestion]]="Sell",0,F840))</f>
        <v>1650</v>
      </c>
      <c r="G841" s="9">
        <f>表格5[[#This Row],[Cash]]+表格5[[#This Row],[Stock Held]]*表格5[[#This Row],[Close]]</f>
        <v>90464.849999999948</v>
      </c>
      <c r="H841" s="7">
        <f>(表格5[[#This Row],[Close]]-$B$2)/$B$2</f>
        <v>0.21913236929922122</v>
      </c>
      <c r="I841" s="7">
        <f>(表格5[[#This Row],[Capital]]-$G$2)/$G$2</f>
        <v>-9.5351500000000519E-2</v>
      </c>
    </row>
    <row r="842" spans="1:9" x14ac:dyDescent="0.25">
      <c r="A842" s="6">
        <v>39896</v>
      </c>
      <c r="B842" s="1">
        <v>54</v>
      </c>
      <c r="C842" s="1">
        <f t="shared" si="12"/>
        <v>54.114999999999995</v>
      </c>
      <c r="D842" s="1" t="str">
        <f>IF(表格5[[#This Row],[Close]]&gt;表格5[[#This Row],[10-Day Average]],"Buy",IF(表格5[[#This Row],[Close]]&lt;表格5[[#This Row],[10-Day Average]],"Sell",""))</f>
        <v>Sell</v>
      </c>
      <c r="E842" s="5">
        <f>IF(表格5[[#This Row],[Suggestion]]="Buy",E841-FLOOR(E841/表格5[[#This Row],[Close]],1)*表格5[[#This Row],[Close]],IF(表格5[[#This Row],[Suggestion]]="Sell",E841+F841*表格5[[#This Row],[Close]],E841))</f>
        <v>89144.849999999948</v>
      </c>
      <c r="F842" s="1">
        <f>IF(表格5[[#This Row],[Suggestion]]="Buy",F841+FLOOR(E841/表格5[[#This Row],[Close]],1),IF(表格5[[#This Row],[Suggestion]]="Sell",0,F841))</f>
        <v>0</v>
      </c>
      <c r="G842" s="9">
        <f>表格5[[#This Row],[Cash]]+表格5[[#This Row],[Stock Held]]*表格5[[#This Row],[Close]]</f>
        <v>89144.849999999948</v>
      </c>
      <c r="H842" s="7">
        <f>(表格5[[#This Row],[Close]]-$B$2)/$B$2</f>
        <v>0.20133481646273629</v>
      </c>
      <c r="I842" s="7">
        <f>(表格5[[#This Row],[Capital]]-$G$2)/$G$2</f>
        <v>-0.10855150000000052</v>
      </c>
    </row>
    <row r="843" spans="1:9" x14ac:dyDescent="0.25">
      <c r="A843" s="6">
        <v>39897</v>
      </c>
      <c r="B843" s="1">
        <v>53.45</v>
      </c>
      <c r="C843" s="1">
        <f t="shared" si="12"/>
        <v>54.089999999999996</v>
      </c>
      <c r="D843" s="1" t="str">
        <f>IF(表格5[[#This Row],[Close]]&gt;表格5[[#This Row],[10-Day Average]],"Buy",IF(表格5[[#This Row],[Close]]&lt;表格5[[#This Row],[10-Day Average]],"Sell",""))</f>
        <v>Sell</v>
      </c>
      <c r="E843" s="5">
        <f>IF(表格5[[#This Row],[Suggestion]]="Buy",E842-FLOOR(E842/表格5[[#This Row],[Close]],1)*表格5[[#This Row],[Close]],IF(表格5[[#This Row],[Suggestion]]="Sell",E842+F842*表格5[[#This Row],[Close]],E842))</f>
        <v>89144.849999999948</v>
      </c>
      <c r="F843" s="1">
        <f>IF(表格5[[#This Row],[Suggestion]]="Buy",F842+FLOOR(E842/表格5[[#This Row],[Close]],1),IF(表格5[[#This Row],[Suggestion]]="Sell",0,F842))</f>
        <v>0</v>
      </c>
      <c r="G843" s="9">
        <f>表格5[[#This Row],[Cash]]+表格5[[#This Row],[Stock Held]]*表格5[[#This Row],[Close]]</f>
        <v>89144.849999999948</v>
      </c>
      <c r="H843" s="7">
        <f>(表格5[[#This Row],[Close]]-$B$2)/$B$2</f>
        <v>0.18909899888765294</v>
      </c>
      <c r="I843" s="7">
        <f>(表格5[[#This Row],[Capital]]-$G$2)/$G$2</f>
        <v>-0.10855150000000052</v>
      </c>
    </row>
    <row r="844" spans="1:9" x14ac:dyDescent="0.25">
      <c r="A844" s="6">
        <v>39898</v>
      </c>
      <c r="B844" s="1">
        <v>52.75</v>
      </c>
      <c r="C844" s="1">
        <f t="shared" ref="C844:C907" si="13">AVERAGE(B835:B844)</f>
        <v>53.964999999999996</v>
      </c>
      <c r="D844" s="1" t="str">
        <f>IF(表格5[[#This Row],[Close]]&gt;表格5[[#This Row],[10-Day Average]],"Buy",IF(表格5[[#This Row],[Close]]&lt;表格5[[#This Row],[10-Day Average]],"Sell",""))</f>
        <v>Sell</v>
      </c>
      <c r="E844" s="5">
        <f>IF(表格5[[#This Row],[Suggestion]]="Buy",E843-FLOOR(E843/表格5[[#This Row],[Close]],1)*表格5[[#This Row],[Close]],IF(表格5[[#This Row],[Suggestion]]="Sell",E843+F843*表格5[[#This Row],[Close]],E843))</f>
        <v>89144.849999999948</v>
      </c>
      <c r="F844" s="1">
        <f>IF(表格5[[#This Row],[Suggestion]]="Buy",F843+FLOOR(E843/表格5[[#This Row],[Close]],1),IF(表格5[[#This Row],[Suggestion]]="Sell",0,F843))</f>
        <v>0</v>
      </c>
      <c r="G844" s="9">
        <f>表格5[[#This Row],[Cash]]+表格5[[#This Row],[Stock Held]]*表格5[[#This Row],[Close]]</f>
        <v>89144.849999999948</v>
      </c>
      <c r="H844" s="7">
        <f>(表格5[[#This Row],[Close]]-$B$2)/$B$2</f>
        <v>0.17352614015572851</v>
      </c>
      <c r="I844" s="7">
        <f>(表格5[[#This Row],[Capital]]-$G$2)/$G$2</f>
        <v>-0.10855150000000052</v>
      </c>
    </row>
    <row r="845" spans="1:9" x14ac:dyDescent="0.25">
      <c r="A845" s="6">
        <v>39899</v>
      </c>
      <c r="B845" s="1">
        <v>52.35</v>
      </c>
      <c r="C845" s="1">
        <f t="shared" si="13"/>
        <v>53.779999999999994</v>
      </c>
      <c r="D845" s="1" t="str">
        <f>IF(表格5[[#This Row],[Close]]&gt;表格5[[#This Row],[10-Day Average]],"Buy",IF(表格5[[#This Row],[Close]]&lt;表格5[[#This Row],[10-Day Average]],"Sell",""))</f>
        <v>Sell</v>
      </c>
      <c r="E845" s="5">
        <f>IF(表格5[[#This Row],[Suggestion]]="Buy",E844-FLOOR(E844/表格5[[#This Row],[Close]],1)*表格5[[#This Row],[Close]],IF(表格5[[#This Row],[Suggestion]]="Sell",E844+F844*表格5[[#This Row],[Close]],E844))</f>
        <v>89144.849999999948</v>
      </c>
      <c r="F845" s="1">
        <f>IF(表格5[[#This Row],[Suggestion]]="Buy",F844+FLOOR(E844/表格5[[#This Row],[Close]],1),IF(表格5[[#This Row],[Suggestion]]="Sell",0,F844))</f>
        <v>0</v>
      </c>
      <c r="G845" s="9">
        <f>表格5[[#This Row],[Cash]]+表格5[[#This Row],[Stock Held]]*表格5[[#This Row],[Close]]</f>
        <v>89144.849999999948</v>
      </c>
      <c r="H845" s="7">
        <f>(表格5[[#This Row],[Close]]-$B$2)/$B$2</f>
        <v>0.16462736373748604</v>
      </c>
      <c r="I845" s="7">
        <f>(表格5[[#This Row],[Capital]]-$G$2)/$G$2</f>
        <v>-0.10855150000000052</v>
      </c>
    </row>
    <row r="846" spans="1:9" x14ac:dyDescent="0.25">
      <c r="A846" s="6">
        <v>39902</v>
      </c>
      <c r="B846" s="1">
        <v>52.75</v>
      </c>
      <c r="C846" s="1">
        <f t="shared" si="13"/>
        <v>53.654999999999994</v>
      </c>
      <c r="D846" s="1" t="str">
        <f>IF(表格5[[#This Row],[Close]]&gt;表格5[[#This Row],[10-Day Average]],"Buy",IF(表格5[[#This Row],[Close]]&lt;表格5[[#This Row],[10-Day Average]],"Sell",""))</f>
        <v>Sell</v>
      </c>
      <c r="E846" s="5">
        <f>IF(表格5[[#This Row],[Suggestion]]="Buy",E845-FLOOR(E845/表格5[[#This Row],[Close]],1)*表格5[[#This Row],[Close]],IF(表格5[[#This Row],[Suggestion]]="Sell",E845+F845*表格5[[#This Row],[Close]],E845))</f>
        <v>89144.849999999948</v>
      </c>
      <c r="F846" s="1">
        <f>IF(表格5[[#This Row],[Suggestion]]="Buy",F845+FLOOR(E845/表格5[[#This Row],[Close]],1),IF(表格5[[#This Row],[Suggestion]]="Sell",0,F845))</f>
        <v>0</v>
      </c>
      <c r="G846" s="9">
        <f>表格5[[#This Row],[Cash]]+表格5[[#This Row],[Stock Held]]*表格5[[#This Row],[Close]]</f>
        <v>89144.849999999948</v>
      </c>
      <c r="H846" s="7">
        <f>(表格5[[#This Row],[Close]]-$B$2)/$B$2</f>
        <v>0.17352614015572851</v>
      </c>
      <c r="I846" s="7">
        <f>(表格5[[#This Row],[Capital]]-$G$2)/$G$2</f>
        <v>-0.10855150000000052</v>
      </c>
    </row>
    <row r="847" spans="1:9" x14ac:dyDescent="0.25">
      <c r="A847" s="6">
        <v>39903</v>
      </c>
      <c r="B847" s="1">
        <v>53.25</v>
      </c>
      <c r="C847" s="1">
        <f t="shared" si="13"/>
        <v>53.545000000000002</v>
      </c>
      <c r="D847" s="1" t="str">
        <f>IF(表格5[[#This Row],[Close]]&gt;表格5[[#This Row],[10-Day Average]],"Buy",IF(表格5[[#This Row],[Close]]&lt;表格5[[#This Row],[10-Day Average]],"Sell",""))</f>
        <v>Sell</v>
      </c>
      <c r="E847" s="5">
        <f>IF(表格5[[#This Row],[Suggestion]]="Buy",E846-FLOOR(E846/表格5[[#This Row],[Close]],1)*表格5[[#This Row],[Close]],IF(表格5[[#This Row],[Suggestion]]="Sell",E846+F846*表格5[[#This Row],[Close]],E846))</f>
        <v>89144.849999999948</v>
      </c>
      <c r="F847" s="1">
        <f>IF(表格5[[#This Row],[Suggestion]]="Buy",F846+FLOOR(E846/表格5[[#This Row],[Close]],1),IF(表格5[[#This Row],[Suggestion]]="Sell",0,F846))</f>
        <v>0</v>
      </c>
      <c r="G847" s="9">
        <f>表格5[[#This Row],[Cash]]+表格5[[#This Row],[Stock Held]]*表格5[[#This Row],[Close]]</f>
        <v>89144.849999999948</v>
      </c>
      <c r="H847" s="7">
        <f>(表格5[[#This Row],[Close]]-$B$2)/$B$2</f>
        <v>0.18464961067853164</v>
      </c>
      <c r="I847" s="7">
        <f>(表格5[[#This Row],[Capital]]-$G$2)/$G$2</f>
        <v>-0.10855150000000052</v>
      </c>
    </row>
    <row r="848" spans="1:9" x14ac:dyDescent="0.25">
      <c r="A848" s="6">
        <v>39904</v>
      </c>
      <c r="B848" s="1">
        <v>52.6</v>
      </c>
      <c r="C848" s="1">
        <f t="shared" si="13"/>
        <v>53.4</v>
      </c>
      <c r="D848" s="1" t="str">
        <f>IF(表格5[[#This Row],[Close]]&gt;表格5[[#This Row],[10-Day Average]],"Buy",IF(表格5[[#This Row],[Close]]&lt;表格5[[#This Row],[10-Day Average]],"Sell",""))</f>
        <v>Sell</v>
      </c>
      <c r="E848" s="5">
        <f>IF(表格5[[#This Row],[Suggestion]]="Buy",E847-FLOOR(E847/表格5[[#This Row],[Close]],1)*表格5[[#This Row],[Close]],IF(表格5[[#This Row],[Suggestion]]="Sell",E847+F847*表格5[[#This Row],[Close]],E847))</f>
        <v>89144.849999999948</v>
      </c>
      <c r="F848" s="1">
        <f>IF(表格5[[#This Row],[Suggestion]]="Buy",F847+FLOOR(E847/表格5[[#This Row],[Close]],1),IF(表格5[[#This Row],[Suggestion]]="Sell",0,F847))</f>
        <v>0</v>
      </c>
      <c r="G848" s="9">
        <f>表格5[[#This Row],[Cash]]+表格5[[#This Row],[Stock Held]]*表格5[[#This Row],[Close]]</f>
        <v>89144.849999999948</v>
      </c>
      <c r="H848" s="7">
        <f>(表格5[[#This Row],[Close]]-$B$2)/$B$2</f>
        <v>0.17018909899888762</v>
      </c>
      <c r="I848" s="7">
        <f>(表格5[[#This Row],[Capital]]-$G$2)/$G$2</f>
        <v>-0.10855150000000052</v>
      </c>
    </row>
    <row r="849" spans="1:9" x14ac:dyDescent="0.25">
      <c r="A849" s="6">
        <v>39905</v>
      </c>
      <c r="B849" s="1">
        <v>52.35</v>
      </c>
      <c r="C849" s="1">
        <f t="shared" si="13"/>
        <v>53.195000000000007</v>
      </c>
      <c r="D849" s="1" t="str">
        <f>IF(表格5[[#This Row],[Close]]&gt;表格5[[#This Row],[10-Day Average]],"Buy",IF(表格5[[#This Row],[Close]]&lt;表格5[[#This Row],[10-Day Average]],"Sell",""))</f>
        <v>Sell</v>
      </c>
      <c r="E849" s="5">
        <f>IF(表格5[[#This Row],[Suggestion]]="Buy",E848-FLOOR(E848/表格5[[#This Row],[Close]],1)*表格5[[#This Row],[Close]],IF(表格5[[#This Row],[Suggestion]]="Sell",E848+F848*表格5[[#This Row],[Close]],E848))</f>
        <v>89144.849999999948</v>
      </c>
      <c r="F849" s="1">
        <f>IF(表格5[[#This Row],[Suggestion]]="Buy",F848+FLOOR(E848/表格5[[#This Row],[Close]],1),IF(表格5[[#This Row],[Suggestion]]="Sell",0,F848))</f>
        <v>0</v>
      </c>
      <c r="G849" s="9">
        <f>表格5[[#This Row],[Cash]]+表格5[[#This Row],[Stock Held]]*表格5[[#This Row],[Close]]</f>
        <v>89144.849999999948</v>
      </c>
      <c r="H849" s="7">
        <f>(表格5[[#This Row],[Close]]-$B$2)/$B$2</f>
        <v>0.16462736373748604</v>
      </c>
      <c r="I849" s="7">
        <f>(表格5[[#This Row],[Capital]]-$G$2)/$G$2</f>
        <v>-0.10855150000000052</v>
      </c>
    </row>
    <row r="850" spans="1:9" x14ac:dyDescent="0.25">
      <c r="A850" s="6">
        <v>39906</v>
      </c>
      <c r="B850" s="1">
        <v>51.5</v>
      </c>
      <c r="C850" s="1">
        <f t="shared" si="13"/>
        <v>52.980000000000004</v>
      </c>
      <c r="D850" s="1" t="str">
        <f>IF(表格5[[#This Row],[Close]]&gt;表格5[[#This Row],[10-Day Average]],"Buy",IF(表格5[[#This Row],[Close]]&lt;表格5[[#This Row],[10-Day Average]],"Sell",""))</f>
        <v>Sell</v>
      </c>
      <c r="E850" s="5">
        <f>IF(表格5[[#This Row],[Suggestion]]="Buy",E849-FLOOR(E849/表格5[[#This Row],[Close]],1)*表格5[[#This Row],[Close]],IF(表格5[[#This Row],[Suggestion]]="Sell",E849+F849*表格5[[#This Row],[Close]],E849))</f>
        <v>89144.849999999948</v>
      </c>
      <c r="F850" s="1">
        <f>IF(表格5[[#This Row],[Suggestion]]="Buy",F849+FLOOR(E849/表格5[[#This Row],[Close]],1),IF(表格5[[#This Row],[Suggestion]]="Sell",0,F849))</f>
        <v>0</v>
      </c>
      <c r="G850" s="9">
        <f>表格5[[#This Row],[Cash]]+表格5[[#This Row],[Stock Held]]*表格5[[#This Row],[Close]]</f>
        <v>89144.849999999948</v>
      </c>
      <c r="H850" s="7">
        <f>(表格5[[#This Row],[Close]]-$B$2)/$B$2</f>
        <v>0.14571746384872072</v>
      </c>
      <c r="I850" s="7">
        <f>(表格5[[#This Row],[Capital]]-$G$2)/$G$2</f>
        <v>-0.10855150000000052</v>
      </c>
    </row>
    <row r="851" spans="1:9" x14ac:dyDescent="0.25">
      <c r="A851" s="6">
        <v>39909</v>
      </c>
      <c r="B851" s="1">
        <v>52.3</v>
      </c>
      <c r="C851" s="1">
        <f t="shared" si="13"/>
        <v>52.73</v>
      </c>
      <c r="D851" s="1" t="str">
        <f>IF(表格5[[#This Row],[Close]]&gt;表格5[[#This Row],[10-Day Average]],"Buy",IF(表格5[[#This Row],[Close]]&lt;表格5[[#This Row],[10-Day Average]],"Sell",""))</f>
        <v>Sell</v>
      </c>
      <c r="E851" s="5">
        <f>IF(表格5[[#This Row],[Suggestion]]="Buy",E850-FLOOR(E850/表格5[[#This Row],[Close]],1)*表格5[[#This Row],[Close]],IF(表格5[[#This Row],[Suggestion]]="Sell",E850+F850*表格5[[#This Row],[Close]],E850))</f>
        <v>89144.849999999948</v>
      </c>
      <c r="F851" s="1">
        <f>IF(表格5[[#This Row],[Suggestion]]="Buy",F850+FLOOR(E850/表格5[[#This Row],[Close]],1),IF(表格5[[#This Row],[Suggestion]]="Sell",0,F850))</f>
        <v>0</v>
      </c>
      <c r="G851" s="9">
        <f>表格5[[#This Row],[Cash]]+表格5[[#This Row],[Stock Held]]*表格5[[#This Row],[Close]]</f>
        <v>89144.849999999948</v>
      </c>
      <c r="H851" s="7">
        <f>(表格5[[#This Row],[Close]]-$B$2)/$B$2</f>
        <v>0.16351501668520566</v>
      </c>
      <c r="I851" s="7">
        <f>(表格5[[#This Row],[Capital]]-$G$2)/$G$2</f>
        <v>-0.10855150000000052</v>
      </c>
    </row>
    <row r="852" spans="1:9" x14ac:dyDescent="0.25">
      <c r="A852" s="6">
        <v>39910</v>
      </c>
      <c r="B852" s="1">
        <v>52.6</v>
      </c>
      <c r="C852" s="1">
        <f t="shared" si="13"/>
        <v>52.590000000000011</v>
      </c>
      <c r="D852" s="1" t="str">
        <f>IF(表格5[[#This Row],[Close]]&gt;表格5[[#This Row],[10-Day Average]],"Buy",IF(表格5[[#This Row],[Close]]&lt;表格5[[#This Row],[10-Day Average]],"Sell",""))</f>
        <v>Buy</v>
      </c>
      <c r="E852" s="5">
        <f>IF(表格5[[#This Row],[Suggestion]]="Buy",E851-FLOOR(E851/表格5[[#This Row],[Close]],1)*表格5[[#This Row],[Close]],IF(表格5[[#This Row],[Suggestion]]="Sell",E851+F851*表格5[[#This Row],[Close]],E851))</f>
        <v>40.449999999938882</v>
      </c>
      <c r="F852" s="1">
        <f>IF(表格5[[#This Row],[Suggestion]]="Buy",F851+FLOOR(E851/表格5[[#This Row],[Close]],1),IF(表格5[[#This Row],[Suggestion]]="Sell",0,F851))</f>
        <v>1694</v>
      </c>
      <c r="G852" s="9">
        <f>表格5[[#This Row],[Cash]]+表格5[[#This Row],[Stock Held]]*表格5[[#This Row],[Close]]</f>
        <v>89144.849999999948</v>
      </c>
      <c r="H852" s="7">
        <f>(表格5[[#This Row],[Close]]-$B$2)/$B$2</f>
        <v>0.17018909899888762</v>
      </c>
      <c r="I852" s="7">
        <f>(表格5[[#This Row],[Capital]]-$G$2)/$G$2</f>
        <v>-0.10855150000000052</v>
      </c>
    </row>
    <row r="853" spans="1:9" x14ac:dyDescent="0.25">
      <c r="A853" s="6">
        <v>39911</v>
      </c>
      <c r="B853" s="1">
        <v>52.9</v>
      </c>
      <c r="C853" s="1">
        <f t="shared" si="13"/>
        <v>52.535000000000004</v>
      </c>
      <c r="D853" s="1" t="str">
        <f>IF(表格5[[#This Row],[Close]]&gt;表格5[[#This Row],[10-Day Average]],"Buy",IF(表格5[[#This Row],[Close]]&lt;表格5[[#This Row],[10-Day Average]],"Sell",""))</f>
        <v>Buy</v>
      </c>
      <c r="E853" s="5">
        <f>IF(表格5[[#This Row],[Suggestion]]="Buy",E852-FLOOR(E852/表格5[[#This Row],[Close]],1)*表格5[[#This Row],[Close]],IF(表格5[[#This Row],[Suggestion]]="Sell",E852+F852*表格5[[#This Row],[Close]],E852))</f>
        <v>40.449999999938882</v>
      </c>
      <c r="F853" s="1">
        <f>IF(表格5[[#This Row],[Suggestion]]="Buy",F852+FLOOR(E852/表格5[[#This Row],[Close]],1),IF(表格5[[#This Row],[Suggestion]]="Sell",0,F852))</f>
        <v>1694</v>
      </c>
      <c r="G853" s="9">
        <f>表格5[[#This Row],[Cash]]+表格5[[#This Row],[Stock Held]]*表格5[[#This Row],[Close]]</f>
        <v>89653.04999999993</v>
      </c>
      <c r="H853" s="7">
        <f>(表格5[[#This Row],[Close]]-$B$2)/$B$2</f>
        <v>0.17686318131256942</v>
      </c>
      <c r="I853" s="7">
        <f>(表格5[[#This Row],[Capital]]-$G$2)/$G$2</f>
        <v>-0.1034695000000007</v>
      </c>
    </row>
    <row r="854" spans="1:9" x14ac:dyDescent="0.25">
      <c r="A854" s="6">
        <v>39912</v>
      </c>
      <c r="B854" s="1">
        <v>52.75</v>
      </c>
      <c r="C854" s="1">
        <f t="shared" si="13"/>
        <v>52.535000000000004</v>
      </c>
      <c r="D854" s="1" t="str">
        <f>IF(表格5[[#This Row],[Close]]&gt;表格5[[#This Row],[10-Day Average]],"Buy",IF(表格5[[#This Row],[Close]]&lt;表格5[[#This Row],[10-Day Average]],"Sell",""))</f>
        <v>Buy</v>
      </c>
      <c r="E854" s="5">
        <f>IF(表格5[[#This Row],[Suggestion]]="Buy",E853-FLOOR(E853/表格5[[#This Row],[Close]],1)*表格5[[#This Row],[Close]],IF(表格5[[#This Row],[Suggestion]]="Sell",E853+F853*表格5[[#This Row],[Close]],E853))</f>
        <v>40.449999999938882</v>
      </c>
      <c r="F854" s="1">
        <f>IF(表格5[[#This Row],[Suggestion]]="Buy",F853+FLOOR(E853/表格5[[#This Row],[Close]],1),IF(表格5[[#This Row],[Suggestion]]="Sell",0,F853))</f>
        <v>1694</v>
      </c>
      <c r="G854" s="9">
        <f>表格5[[#This Row],[Cash]]+表格5[[#This Row],[Stock Held]]*表格5[[#This Row],[Close]]</f>
        <v>89398.949999999939</v>
      </c>
      <c r="H854" s="7">
        <f>(表格5[[#This Row],[Close]]-$B$2)/$B$2</f>
        <v>0.17352614015572851</v>
      </c>
      <c r="I854" s="7">
        <f>(表格5[[#This Row],[Capital]]-$G$2)/$G$2</f>
        <v>-0.1060105000000006</v>
      </c>
    </row>
    <row r="855" spans="1:9" x14ac:dyDescent="0.25">
      <c r="A855" s="6">
        <v>39913</v>
      </c>
      <c r="B855" s="1">
        <v>52.75</v>
      </c>
      <c r="C855" s="1">
        <f t="shared" si="13"/>
        <v>52.575000000000003</v>
      </c>
      <c r="D855" s="1" t="str">
        <f>IF(表格5[[#This Row],[Close]]&gt;表格5[[#This Row],[10-Day Average]],"Buy",IF(表格5[[#This Row],[Close]]&lt;表格5[[#This Row],[10-Day Average]],"Sell",""))</f>
        <v>Buy</v>
      </c>
      <c r="E855" s="5">
        <f>IF(表格5[[#This Row],[Suggestion]]="Buy",E854-FLOOR(E854/表格5[[#This Row],[Close]],1)*表格5[[#This Row],[Close]],IF(表格5[[#This Row],[Suggestion]]="Sell",E854+F854*表格5[[#This Row],[Close]],E854))</f>
        <v>40.449999999938882</v>
      </c>
      <c r="F855" s="1">
        <f>IF(表格5[[#This Row],[Suggestion]]="Buy",F854+FLOOR(E854/表格5[[#This Row],[Close]],1),IF(表格5[[#This Row],[Suggestion]]="Sell",0,F854))</f>
        <v>1694</v>
      </c>
      <c r="G855" s="9">
        <f>表格5[[#This Row],[Cash]]+表格5[[#This Row],[Stock Held]]*表格5[[#This Row],[Close]]</f>
        <v>89398.949999999939</v>
      </c>
      <c r="H855" s="7">
        <f>(表格5[[#This Row],[Close]]-$B$2)/$B$2</f>
        <v>0.17352614015572851</v>
      </c>
      <c r="I855" s="7">
        <f>(表格5[[#This Row],[Capital]]-$G$2)/$G$2</f>
        <v>-0.1060105000000006</v>
      </c>
    </row>
    <row r="856" spans="1:9" x14ac:dyDescent="0.25">
      <c r="A856" s="6">
        <v>39916</v>
      </c>
      <c r="B856" s="1">
        <v>52.75</v>
      </c>
      <c r="C856" s="1">
        <f t="shared" si="13"/>
        <v>52.575000000000003</v>
      </c>
      <c r="D856" s="1" t="str">
        <f>IF(表格5[[#This Row],[Close]]&gt;表格5[[#This Row],[10-Day Average]],"Buy",IF(表格5[[#This Row],[Close]]&lt;表格5[[#This Row],[10-Day Average]],"Sell",""))</f>
        <v>Buy</v>
      </c>
      <c r="E856" s="5">
        <f>IF(表格5[[#This Row],[Suggestion]]="Buy",E855-FLOOR(E855/表格5[[#This Row],[Close]],1)*表格5[[#This Row],[Close]],IF(表格5[[#This Row],[Suggestion]]="Sell",E855+F855*表格5[[#This Row],[Close]],E855))</f>
        <v>40.449999999938882</v>
      </c>
      <c r="F856" s="1">
        <f>IF(表格5[[#This Row],[Suggestion]]="Buy",F855+FLOOR(E855/表格5[[#This Row],[Close]],1),IF(表格5[[#This Row],[Suggestion]]="Sell",0,F855))</f>
        <v>1694</v>
      </c>
      <c r="G856" s="9">
        <f>表格5[[#This Row],[Cash]]+表格5[[#This Row],[Stock Held]]*表格5[[#This Row],[Close]]</f>
        <v>89398.949999999939</v>
      </c>
      <c r="H856" s="7">
        <f>(表格5[[#This Row],[Close]]-$B$2)/$B$2</f>
        <v>0.17352614015572851</v>
      </c>
      <c r="I856" s="7">
        <f>(表格5[[#This Row],[Capital]]-$G$2)/$G$2</f>
        <v>-0.1060105000000006</v>
      </c>
    </row>
    <row r="857" spans="1:9" x14ac:dyDescent="0.25">
      <c r="A857" s="6">
        <v>39917</v>
      </c>
      <c r="B857" s="1">
        <v>52.55</v>
      </c>
      <c r="C857" s="1">
        <f t="shared" si="13"/>
        <v>52.504999999999995</v>
      </c>
      <c r="D857" s="1" t="str">
        <f>IF(表格5[[#This Row],[Close]]&gt;表格5[[#This Row],[10-Day Average]],"Buy",IF(表格5[[#This Row],[Close]]&lt;表格5[[#This Row],[10-Day Average]],"Sell",""))</f>
        <v>Buy</v>
      </c>
      <c r="E857" s="5">
        <f>IF(表格5[[#This Row],[Suggestion]]="Buy",E856-FLOOR(E856/表格5[[#This Row],[Close]],1)*表格5[[#This Row],[Close]],IF(表格5[[#This Row],[Suggestion]]="Sell",E856+F856*表格5[[#This Row],[Close]],E856))</f>
        <v>40.449999999938882</v>
      </c>
      <c r="F857" s="1">
        <f>IF(表格5[[#This Row],[Suggestion]]="Buy",F856+FLOOR(E856/表格5[[#This Row],[Close]],1),IF(表格5[[#This Row],[Suggestion]]="Sell",0,F856))</f>
        <v>1694</v>
      </c>
      <c r="G857" s="9">
        <f>表格5[[#This Row],[Cash]]+表格5[[#This Row],[Stock Held]]*表格5[[#This Row],[Close]]</f>
        <v>89060.149999999936</v>
      </c>
      <c r="H857" s="7">
        <f>(表格5[[#This Row],[Close]]-$B$2)/$B$2</f>
        <v>0.16907675194660721</v>
      </c>
      <c r="I857" s="7">
        <f>(表格5[[#This Row],[Capital]]-$G$2)/$G$2</f>
        <v>-0.10939850000000063</v>
      </c>
    </row>
    <row r="858" spans="1:9" x14ac:dyDescent="0.25">
      <c r="A858" s="6">
        <v>39918</v>
      </c>
      <c r="B858" s="1">
        <v>53</v>
      </c>
      <c r="C858" s="1">
        <f t="shared" si="13"/>
        <v>52.545000000000002</v>
      </c>
      <c r="D858" s="1" t="str">
        <f>IF(表格5[[#This Row],[Close]]&gt;表格5[[#This Row],[10-Day Average]],"Buy",IF(表格5[[#This Row],[Close]]&lt;表格5[[#This Row],[10-Day Average]],"Sell",""))</f>
        <v>Buy</v>
      </c>
      <c r="E858" s="5">
        <f>IF(表格5[[#This Row],[Suggestion]]="Buy",E857-FLOOR(E857/表格5[[#This Row],[Close]],1)*表格5[[#This Row],[Close]],IF(表格5[[#This Row],[Suggestion]]="Sell",E857+F857*表格5[[#This Row],[Close]],E857))</f>
        <v>40.449999999938882</v>
      </c>
      <c r="F858" s="1">
        <f>IF(表格5[[#This Row],[Suggestion]]="Buy",F857+FLOOR(E857/表格5[[#This Row],[Close]],1),IF(表格5[[#This Row],[Suggestion]]="Sell",0,F857))</f>
        <v>1694</v>
      </c>
      <c r="G858" s="9">
        <f>表格5[[#This Row],[Cash]]+表格5[[#This Row],[Stock Held]]*表格5[[#This Row],[Close]]</f>
        <v>89822.449999999939</v>
      </c>
      <c r="H858" s="7">
        <f>(表格5[[#This Row],[Close]]-$B$2)/$B$2</f>
        <v>0.17908787541713006</v>
      </c>
      <c r="I858" s="7">
        <f>(表格5[[#This Row],[Capital]]-$G$2)/$G$2</f>
        <v>-0.10177550000000062</v>
      </c>
    </row>
    <row r="859" spans="1:9" x14ac:dyDescent="0.25">
      <c r="A859" s="6">
        <v>39919</v>
      </c>
      <c r="B859" s="1">
        <v>51.9</v>
      </c>
      <c r="C859" s="1">
        <f t="shared" si="13"/>
        <v>52.5</v>
      </c>
      <c r="D859" s="1" t="str">
        <f>IF(表格5[[#This Row],[Close]]&gt;表格5[[#This Row],[10-Day Average]],"Buy",IF(表格5[[#This Row],[Close]]&lt;表格5[[#This Row],[10-Day Average]],"Sell",""))</f>
        <v>Sell</v>
      </c>
      <c r="E859" s="5">
        <f>IF(表格5[[#This Row],[Suggestion]]="Buy",E858-FLOOR(E858/表格5[[#This Row],[Close]],1)*表格5[[#This Row],[Close]],IF(表格5[[#This Row],[Suggestion]]="Sell",E858+F858*表格5[[#This Row],[Close]],E858))</f>
        <v>87959.04999999993</v>
      </c>
      <c r="F859" s="1">
        <f>IF(表格5[[#This Row],[Suggestion]]="Buy",F858+FLOOR(E858/表格5[[#This Row],[Close]],1),IF(表格5[[#This Row],[Suggestion]]="Sell",0,F858))</f>
        <v>0</v>
      </c>
      <c r="G859" s="9">
        <f>表格5[[#This Row],[Cash]]+表格5[[#This Row],[Stock Held]]*表格5[[#This Row],[Close]]</f>
        <v>87959.04999999993</v>
      </c>
      <c r="H859" s="7">
        <f>(表格5[[#This Row],[Close]]-$B$2)/$B$2</f>
        <v>0.15461624026696319</v>
      </c>
      <c r="I859" s="7">
        <f>(表格5[[#This Row],[Capital]]-$G$2)/$G$2</f>
        <v>-0.1204095000000007</v>
      </c>
    </row>
    <row r="860" spans="1:9" x14ac:dyDescent="0.25">
      <c r="A860" s="6">
        <v>39920</v>
      </c>
      <c r="B860" s="1">
        <v>52.1</v>
      </c>
      <c r="C860" s="1">
        <f t="shared" si="13"/>
        <v>52.56</v>
      </c>
      <c r="D860" s="1" t="str">
        <f>IF(表格5[[#This Row],[Close]]&gt;表格5[[#This Row],[10-Day Average]],"Buy",IF(表格5[[#This Row],[Close]]&lt;表格5[[#This Row],[10-Day Average]],"Sell",""))</f>
        <v>Sell</v>
      </c>
      <c r="E860" s="5">
        <f>IF(表格5[[#This Row],[Suggestion]]="Buy",E859-FLOOR(E859/表格5[[#This Row],[Close]],1)*表格5[[#This Row],[Close]],IF(表格5[[#This Row],[Suggestion]]="Sell",E859+F859*表格5[[#This Row],[Close]],E859))</f>
        <v>87959.04999999993</v>
      </c>
      <c r="F860" s="1">
        <f>IF(表格5[[#This Row],[Suggestion]]="Buy",F859+FLOOR(E859/表格5[[#This Row],[Close]],1),IF(表格5[[#This Row],[Suggestion]]="Sell",0,F859))</f>
        <v>0</v>
      </c>
      <c r="G860" s="9">
        <f>表格5[[#This Row],[Cash]]+表格5[[#This Row],[Stock Held]]*表格5[[#This Row],[Close]]</f>
        <v>87959.04999999993</v>
      </c>
      <c r="H860" s="7">
        <f>(表格5[[#This Row],[Close]]-$B$2)/$B$2</f>
        <v>0.15906562847608449</v>
      </c>
      <c r="I860" s="7">
        <f>(表格5[[#This Row],[Capital]]-$G$2)/$G$2</f>
        <v>-0.1204095000000007</v>
      </c>
    </row>
    <row r="861" spans="1:9" x14ac:dyDescent="0.25">
      <c r="A861" s="6">
        <v>39923</v>
      </c>
      <c r="B861" s="1">
        <v>51.9</v>
      </c>
      <c r="C861" s="1">
        <f t="shared" si="13"/>
        <v>52.52</v>
      </c>
      <c r="D861" s="1" t="str">
        <f>IF(表格5[[#This Row],[Close]]&gt;表格5[[#This Row],[10-Day Average]],"Buy",IF(表格5[[#This Row],[Close]]&lt;表格5[[#This Row],[10-Day Average]],"Sell",""))</f>
        <v>Sell</v>
      </c>
      <c r="E861" s="5">
        <f>IF(表格5[[#This Row],[Suggestion]]="Buy",E860-FLOOR(E860/表格5[[#This Row],[Close]],1)*表格5[[#This Row],[Close]],IF(表格5[[#This Row],[Suggestion]]="Sell",E860+F860*表格5[[#This Row],[Close]],E860))</f>
        <v>87959.04999999993</v>
      </c>
      <c r="F861" s="1">
        <f>IF(表格5[[#This Row],[Suggestion]]="Buy",F860+FLOOR(E860/表格5[[#This Row],[Close]],1),IF(表格5[[#This Row],[Suggestion]]="Sell",0,F860))</f>
        <v>0</v>
      </c>
      <c r="G861" s="9">
        <f>表格5[[#This Row],[Cash]]+表格5[[#This Row],[Stock Held]]*表格5[[#This Row],[Close]]</f>
        <v>87959.04999999993</v>
      </c>
      <c r="H861" s="7">
        <f>(表格5[[#This Row],[Close]]-$B$2)/$B$2</f>
        <v>0.15461624026696319</v>
      </c>
      <c r="I861" s="7">
        <f>(表格5[[#This Row],[Capital]]-$G$2)/$G$2</f>
        <v>-0.1204095000000007</v>
      </c>
    </row>
    <row r="862" spans="1:9" x14ac:dyDescent="0.25">
      <c r="A862" s="6">
        <v>39924</v>
      </c>
      <c r="B862" s="1">
        <v>52.45</v>
      </c>
      <c r="C862" s="1">
        <f t="shared" si="13"/>
        <v>52.504999999999995</v>
      </c>
      <c r="D862" s="1" t="str">
        <f>IF(表格5[[#This Row],[Close]]&gt;表格5[[#This Row],[10-Day Average]],"Buy",IF(表格5[[#This Row],[Close]]&lt;表格5[[#This Row],[10-Day Average]],"Sell",""))</f>
        <v>Sell</v>
      </c>
      <c r="E862" s="5">
        <f>IF(表格5[[#This Row],[Suggestion]]="Buy",E861-FLOOR(E861/表格5[[#This Row],[Close]],1)*表格5[[#This Row],[Close]],IF(表格5[[#This Row],[Suggestion]]="Sell",E861+F861*表格5[[#This Row],[Close]],E861))</f>
        <v>87959.04999999993</v>
      </c>
      <c r="F862" s="1">
        <f>IF(表格5[[#This Row],[Suggestion]]="Buy",F861+FLOOR(E861/表格5[[#This Row],[Close]],1),IF(表格5[[#This Row],[Suggestion]]="Sell",0,F861))</f>
        <v>0</v>
      </c>
      <c r="G862" s="9">
        <f>表格5[[#This Row],[Cash]]+表格5[[#This Row],[Stock Held]]*表格5[[#This Row],[Close]]</f>
        <v>87959.04999999993</v>
      </c>
      <c r="H862" s="7">
        <f>(表格5[[#This Row],[Close]]-$B$2)/$B$2</f>
        <v>0.16685205784204671</v>
      </c>
      <c r="I862" s="7">
        <f>(表格5[[#This Row],[Capital]]-$G$2)/$G$2</f>
        <v>-0.1204095000000007</v>
      </c>
    </row>
    <row r="863" spans="1:9" x14ac:dyDescent="0.25">
      <c r="A863" s="6">
        <v>39925</v>
      </c>
      <c r="B863" s="1">
        <v>52</v>
      </c>
      <c r="C863" s="1">
        <f t="shared" si="13"/>
        <v>52.414999999999999</v>
      </c>
      <c r="D863" s="1" t="str">
        <f>IF(表格5[[#This Row],[Close]]&gt;表格5[[#This Row],[10-Day Average]],"Buy",IF(表格5[[#This Row],[Close]]&lt;表格5[[#This Row],[10-Day Average]],"Sell",""))</f>
        <v>Sell</v>
      </c>
      <c r="E863" s="5">
        <f>IF(表格5[[#This Row],[Suggestion]]="Buy",E862-FLOOR(E862/表格5[[#This Row],[Close]],1)*表格5[[#This Row],[Close]],IF(表格5[[#This Row],[Suggestion]]="Sell",E862+F862*表格5[[#This Row],[Close]],E862))</f>
        <v>87959.04999999993</v>
      </c>
      <c r="F863" s="1">
        <f>IF(表格5[[#This Row],[Suggestion]]="Buy",F862+FLOOR(E862/表格5[[#This Row],[Close]],1),IF(表格5[[#This Row],[Suggestion]]="Sell",0,F862))</f>
        <v>0</v>
      </c>
      <c r="G863" s="9">
        <f>表格5[[#This Row],[Cash]]+表格5[[#This Row],[Stock Held]]*表格5[[#This Row],[Close]]</f>
        <v>87959.04999999993</v>
      </c>
      <c r="H863" s="7">
        <f>(表格5[[#This Row],[Close]]-$B$2)/$B$2</f>
        <v>0.15684093437152385</v>
      </c>
      <c r="I863" s="7">
        <f>(表格5[[#This Row],[Capital]]-$G$2)/$G$2</f>
        <v>-0.1204095000000007</v>
      </c>
    </row>
    <row r="864" spans="1:9" x14ac:dyDescent="0.25">
      <c r="A864" s="6">
        <v>39926</v>
      </c>
      <c r="B864" s="1">
        <v>52.35</v>
      </c>
      <c r="C864" s="1">
        <f t="shared" si="13"/>
        <v>52.375</v>
      </c>
      <c r="D864" s="1" t="str">
        <f>IF(表格5[[#This Row],[Close]]&gt;表格5[[#This Row],[10-Day Average]],"Buy",IF(表格5[[#This Row],[Close]]&lt;表格5[[#This Row],[10-Day Average]],"Sell",""))</f>
        <v>Sell</v>
      </c>
      <c r="E864" s="5">
        <f>IF(表格5[[#This Row],[Suggestion]]="Buy",E863-FLOOR(E863/表格5[[#This Row],[Close]],1)*表格5[[#This Row],[Close]],IF(表格5[[#This Row],[Suggestion]]="Sell",E863+F863*表格5[[#This Row],[Close]],E863))</f>
        <v>87959.04999999993</v>
      </c>
      <c r="F864" s="1">
        <f>IF(表格5[[#This Row],[Suggestion]]="Buy",F863+FLOOR(E863/表格5[[#This Row],[Close]],1),IF(表格5[[#This Row],[Suggestion]]="Sell",0,F863))</f>
        <v>0</v>
      </c>
      <c r="G864" s="9">
        <f>表格5[[#This Row],[Cash]]+表格5[[#This Row],[Stock Held]]*表格5[[#This Row],[Close]]</f>
        <v>87959.04999999993</v>
      </c>
      <c r="H864" s="7">
        <f>(表格5[[#This Row],[Close]]-$B$2)/$B$2</f>
        <v>0.16462736373748604</v>
      </c>
      <c r="I864" s="7">
        <f>(表格5[[#This Row],[Capital]]-$G$2)/$G$2</f>
        <v>-0.1204095000000007</v>
      </c>
    </row>
    <row r="865" spans="1:9" x14ac:dyDescent="0.25">
      <c r="A865" s="6">
        <v>39927</v>
      </c>
      <c r="B865" s="1">
        <v>52.45</v>
      </c>
      <c r="C865" s="1">
        <f t="shared" si="13"/>
        <v>52.345000000000006</v>
      </c>
      <c r="D865" s="1" t="str">
        <f>IF(表格5[[#This Row],[Close]]&gt;表格5[[#This Row],[10-Day Average]],"Buy",IF(表格5[[#This Row],[Close]]&lt;表格5[[#This Row],[10-Day Average]],"Sell",""))</f>
        <v>Buy</v>
      </c>
      <c r="E865" s="5">
        <f>IF(表格5[[#This Row],[Suggestion]]="Buy",E864-FLOOR(E864/表格5[[#This Row],[Close]],1)*表格5[[#This Row],[Close]],IF(表格5[[#This Row],[Suggestion]]="Sell",E864+F864*表格5[[#This Row],[Close]],E864))</f>
        <v>0.39999999992141966</v>
      </c>
      <c r="F865" s="1">
        <f>IF(表格5[[#This Row],[Suggestion]]="Buy",F864+FLOOR(E864/表格5[[#This Row],[Close]],1),IF(表格5[[#This Row],[Suggestion]]="Sell",0,F864))</f>
        <v>1677</v>
      </c>
      <c r="G865" s="9">
        <f>表格5[[#This Row],[Cash]]+表格5[[#This Row],[Stock Held]]*表格5[[#This Row],[Close]]</f>
        <v>87959.04999999993</v>
      </c>
      <c r="H865" s="7">
        <f>(表格5[[#This Row],[Close]]-$B$2)/$B$2</f>
        <v>0.16685205784204671</v>
      </c>
      <c r="I865" s="7">
        <f>(表格5[[#This Row],[Capital]]-$G$2)/$G$2</f>
        <v>-0.1204095000000007</v>
      </c>
    </row>
    <row r="866" spans="1:9" x14ac:dyDescent="0.25">
      <c r="A866" s="6">
        <v>39930</v>
      </c>
      <c r="B866" s="1">
        <v>52.15</v>
      </c>
      <c r="C866" s="1">
        <f t="shared" si="13"/>
        <v>52.285000000000004</v>
      </c>
      <c r="D866" s="1" t="str">
        <f>IF(表格5[[#This Row],[Close]]&gt;表格5[[#This Row],[10-Day Average]],"Buy",IF(表格5[[#This Row],[Close]]&lt;表格5[[#This Row],[10-Day Average]],"Sell",""))</f>
        <v>Sell</v>
      </c>
      <c r="E866" s="5">
        <f>IF(表格5[[#This Row],[Suggestion]]="Buy",E865-FLOOR(E865/表格5[[#This Row],[Close]],1)*表格5[[#This Row],[Close]],IF(表格5[[#This Row],[Suggestion]]="Sell",E865+F865*表格5[[#This Row],[Close]],E865))</f>
        <v>87455.949999999924</v>
      </c>
      <c r="F866" s="1">
        <f>IF(表格5[[#This Row],[Suggestion]]="Buy",F865+FLOOR(E865/表格5[[#This Row],[Close]],1),IF(表格5[[#This Row],[Suggestion]]="Sell",0,F865))</f>
        <v>0</v>
      </c>
      <c r="G866" s="9">
        <f>表格5[[#This Row],[Cash]]+表格5[[#This Row],[Stock Held]]*表格5[[#This Row],[Close]]</f>
        <v>87455.949999999924</v>
      </c>
      <c r="H866" s="7">
        <f>(表格5[[#This Row],[Close]]-$B$2)/$B$2</f>
        <v>0.16017797552836474</v>
      </c>
      <c r="I866" s="7">
        <f>(表格5[[#This Row],[Capital]]-$G$2)/$G$2</f>
        <v>-0.12544050000000076</v>
      </c>
    </row>
    <row r="867" spans="1:9" x14ac:dyDescent="0.25">
      <c r="A867" s="6">
        <v>39931</v>
      </c>
      <c r="B867" s="1">
        <v>52.3</v>
      </c>
      <c r="C867" s="1">
        <f t="shared" si="13"/>
        <v>52.260000000000005</v>
      </c>
      <c r="D867" s="1" t="str">
        <f>IF(表格5[[#This Row],[Close]]&gt;表格5[[#This Row],[10-Day Average]],"Buy",IF(表格5[[#This Row],[Close]]&lt;表格5[[#This Row],[10-Day Average]],"Sell",""))</f>
        <v>Buy</v>
      </c>
      <c r="E867" s="5">
        <f>IF(表格5[[#This Row],[Suggestion]]="Buy",E866-FLOOR(E866/表格5[[#This Row],[Close]],1)*表格5[[#This Row],[Close]],IF(表格5[[#This Row],[Suggestion]]="Sell",E866+F866*表格5[[#This Row],[Close]],E866))</f>
        <v>10.349999999933061</v>
      </c>
      <c r="F867" s="1">
        <f>IF(表格5[[#This Row],[Suggestion]]="Buy",F866+FLOOR(E866/表格5[[#This Row],[Close]],1),IF(表格5[[#This Row],[Suggestion]]="Sell",0,F866))</f>
        <v>1672</v>
      </c>
      <c r="G867" s="9">
        <f>表格5[[#This Row],[Cash]]+表格5[[#This Row],[Stock Held]]*表格5[[#This Row],[Close]]</f>
        <v>87455.949999999924</v>
      </c>
      <c r="H867" s="7">
        <f>(表格5[[#This Row],[Close]]-$B$2)/$B$2</f>
        <v>0.16351501668520566</v>
      </c>
      <c r="I867" s="7">
        <f>(表格5[[#This Row],[Capital]]-$G$2)/$G$2</f>
        <v>-0.12544050000000076</v>
      </c>
    </row>
    <row r="868" spans="1:9" x14ac:dyDescent="0.25">
      <c r="A868" s="6">
        <v>39932</v>
      </c>
      <c r="B868" s="1">
        <v>52.5</v>
      </c>
      <c r="C868" s="1">
        <f t="shared" si="13"/>
        <v>52.21</v>
      </c>
      <c r="D868" s="1" t="str">
        <f>IF(表格5[[#This Row],[Close]]&gt;表格5[[#This Row],[10-Day Average]],"Buy",IF(表格5[[#This Row],[Close]]&lt;表格5[[#This Row],[10-Day Average]],"Sell",""))</f>
        <v>Buy</v>
      </c>
      <c r="E868" s="5">
        <f>IF(表格5[[#This Row],[Suggestion]]="Buy",E867-FLOOR(E867/表格5[[#This Row],[Close]],1)*表格5[[#This Row],[Close]],IF(表格5[[#This Row],[Suggestion]]="Sell",E867+F867*表格5[[#This Row],[Close]],E867))</f>
        <v>10.349999999933061</v>
      </c>
      <c r="F868" s="1">
        <f>IF(表格5[[#This Row],[Suggestion]]="Buy",F867+FLOOR(E867/表格5[[#This Row],[Close]],1),IF(表格5[[#This Row],[Suggestion]]="Sell",0,F867))</f>
        <v>1672</v>
      </c>
      <c r="G868" s="9">
        <f>表格5[[#This Row],[Cash]]+表格5[[#This Row],[Stock Held]]*表格5[[#This Row],[Close]]</f>
        <v>87790.349999999933</v>
      </c>
      <c r="H868" s="7">
        <f>(表格5[[#This Row],[Close]]-$B$2)/$B$2</f>
        <v>0.16796440489432696</v>
      </c>
      <c r="I868" s="7">
        <f>(表格5[[#This Row],[Capital]]-$G$2)/$G$2</f>
        <v>-0.12209650000000066</v>
      </c>
    </row>
    <row r="869" spans="1:9" x14ac:dyDescent="0.25">
      <c r="A869" s="6">
        <v>39933</v>
      </c>
      <c r="B869" s="1">
        <v>52.4</v>
      </c>
      <c r="C869" s="1">
        <f t="shared" si="13"/>
        <v>52.260000000000005</v>
      </c>
      <c r="D869" s="1" t="str">
        <f>IF(表格5[[#This Row],[Close]]&gt;表格5[[#This Row],[10-Day Average]],"Buy",IF(表格5[[#This Row],[Close]]&lt;表格5[[#This Row],[10-Day Average]],"Sell",""))</f>
        <v>Buy</v>
      </c>
      <c r="E869" s="5">
        <f>IF(表格5[[#This Row],[Suggestion]]="Buy",E868-FLOOR(E868/表格5[[#This Row],[Close]],1)*表格5[[#This Row],[Close]],IF(表格5[[#This Row],[Suggestion]]="Sell",E868+F868*表格5[[#This Row],[Close]],E868))</f>
        <v>10.349999999933061</v>
      </c>
      <c r="F869" s="1">
        <f>IF(表格5[[#This Row],[Suggestion]]="Buy",F868+FLOOR(E868/表格5[[#This Row],[Close]],1),IF(表格5[[#This Row],[Suggestion]]="Sell",0,F868))</f>
        <v>1672</v>
      </c>
      <c r="G869" s="9">
        <f>表格5[[#This Row],[Cash]]+表格5[[#This Row],[Stock Held]]*表格5[[#This Row],[Close]]</f>
        <v>87623.149999999936</v>
      </c>
      <c r="H869" s="7">
        <f>(表格5[[#This Row],[Close]]-$B$2)/$B$2</f>
        <v>0.16573971078976629</v>
      </c>
      <c r="I869" s="7">
        <f>(表格5[[#This Row],[Capital]]-$G$2)/$G$2</f>
        <v>-0.12376850000000064</v>
      </c>
    </row>
    <row r="870" spans="1:9" x14ac:dyDescent="0.25">
      <c r="A870" s="6">
        <v>39934</v>
      </c>
      <c r="B870" s="1">
        <v>52.4</v>
      </c>
      <c r="C870" s="1">
        <f t="shared" si="13"/>
        <v>52.29</v>
      </c>
      <c r="D870" s="1" t="str">
        <f>IF(表格5[[#This Row],[Close]]&gt;表格5[[#This Row],[10-Day Average]],"Buy",IF(表格5[[#This Row],[Close]]&lt;表格5[[#This Row],[10-Day Average]],"Sell",""))</f>
        <v>Buy</v>
      </c>
      <c r="E870" s="5">
        <f>IF(表格5[[#This Row],[Suggestion]]="Buy",E869-FLOOR(E869/表格5[[#This Row],[Close]],1)*表格5[[#This Row],[Close]],IF(表格5[[#This Row],[Suggestion]]="Sell",E869+F869*表格5[[#This Row],[Close]],E869))</f>
        <v>10.349999999933061</v>
      </c>
      <c r="F870" s="1">
        <f>IF(表格5[[#This Row],[Suggestion]]="Buy",F869+FLOOR(E869/表格5[[#This Row],[Close]],1),IF(表格5[[#This Row],[Suggestion]]="Sell",0,F869))</f>
        <v>1672</v>
      </c>
      <c r="G870" s="9">
        <f>表格5[[#This Row],[Cash]]+表格5[[#This Row],[Stock Held]]*表格5[[#This Row],[Close]]</f>
        <v>87623.149999999936</v>
      </c>
      <c r="H870" s="7">
        <f>(表格5[[#This Row],[Close]]-$B$2)/$B$2</f>
        <v>0.16573971078976629</v>
      </c>
      <c r="I870" s="7">
        <f>(表格5[[#This Row],[Capital]]-$G$2)/$G$2</f>
        <v>-0.12376850000000064</v>
      </c>
    </row>
    <row r="871" spans="1:9" x14ac:dyDescent="0.25">
      <c r="A871" s="6">
        <v>39937</v>
      </c>
      <c r="B871" s="1">
        <v>52</v>
      </c>
      <c r="C871" s="1">
        <f t="shared" si="13"/>
        <v>52.3</v>
      </c>
      <c r="D871" s="1" t="str">
        <f>IF(表格5[[#This Row],[Close]]&gt;表格5[[#This Row],[10-Day Average]],"Buy",IF(表格5[[#This Row],[Close]]&lt;表格5[[#This Row],[10-Day Average]],"Sell",""))</f>
        <v>Sell</v>
      </c>
      <c r="E871" s="5">
        <f>IF(表格5[[#This Row],[Suggestion]]="Buy",E870-FLOOR(E870/表格5[[#This Row],[Close]],1)*表格5[[#This Row],[Close]],IF(表格5[[#This Row],[Suggestion]]="Sell",E870+F870*表格5[[#This Row],[Close]],E870))</f>
        <v>86954.349999999933</v>
      </c>
      <c r="F871" s="1">
        <f>IF(表格5[[#This Row],[Suggestion]]="Buy",F870+FLOOR(E870/表格5[[#This Row],[Close]],1),IF(表格5[[#This Row],[Suggestion]]="Sell",0,F870))</f>
        <v>0</v>
      </c>
      <c r="G871" s="9">
        <f>表格5[[#This Row],[Cash]]+表格5[[#This Row],[Stock Held]]*表格5[[#This Row],[Close]]</f>
        <v>86954.349999999933</v>
      </c>
      <c r="H871" s="7">
        <f>(表格5[[#This Row],[Close]]-$B$2)/$B$2</f>
        <v>0.15684093437152385</v>
      </c>
      <c r="I871" s="7">
        <f>(表格5[[#This Row],[Capital]]-$G$2)/$G$2</f>
        <v>-0.13045650000000067</v>
      </c>
    </row>
    <row r="872" spans="1:9" x14ac:dyDescent="0.25">
      <c r="A872" s="6">
        <v>39938</v>
      </c>
      <c r="B872" s="1">
        <v>51.9</v>
      </c>
      <c r="C872" s="1">
        <f t="shared" si="13"/>
        <v>52.24499999999999</v>
      </c>
      <c r="D872" s="1" t="str">
        <f>IF(表格5[[#This Row],[Close]]&gt;表格5[[#This Row],[10-Day Average]],"Buy",IF(表格5[[#This Row],[Close]]&lt;表格5[[#This Row],[10-Day Average]],"Sell",""))</f>
        <v>Sell</v>
      </c>
      <c r="E872" s="5">
        <f>IF(表格5[[#This Row],[Suggestion]]="Buy",E871-FLOOR(E871/表格5[[#This Row],[Close]],1)*表格5[[#This Row],[Close]],IF(表格5[[#This Row],[Suggestion]]="Sell",E871+F871*表格5[[#This Row],[Close]],E871))</f>
        <v>86954.349999999933</v>
      </c>
      <c r="F872" s="1">
        <f>IF(表格5[[#This Row],[Suggestion]]="Buy",F871+FLOOR(E871/表格5[[#This Row],[Close]],1),IF(表格5[[#This Row],[Suggestion]]="Sell",0,F871))</f>
        <v>0</v>
      </c>
      <c r="G872" s="9">
        <f>表格5[[#This Row],[Cash]]+表格5[[#This Row],[Stock Held]]*表格5[[#This Row],[Close]]</f>
        <v>86954.349999999933</v>
      </c>
      <c r="H872" s="7">
        <f>(表格5[[#This Row],[Close]]-$B$2)/$B$2</f>
        <v>0.15461624026696319</v>
      </c>
      <c r="I872" s="7">
        <f>(表格5[[#This Row],[Capital]]-$G$2)/$G$2</f>
        <v>-0.13045650000000067</v>
      </c>
    </row>
    <row r="873" spans="1:9" x14ac:dyDescent="0.25">
      <c r="A873" s="6">
        <v>39939</v>
      </c>
      <c r="B873" s="1">
        <v>52.15</v>
      </c>
      <c r="C873" s="1">
        <f t="shared" si="13"/>
        <v>52.259999999999991</v>
      </c>
      <c r="D873" s="1" t="str">
        <f>IF(表格5[[#This Row],[Close]]&gt;表格5[[#This Row],[10-Day Average]],"Buy",IF(表格5[[#This Row],[Close]]&lt;表格5[[#This Row],[10-Day Average]],"Sell",""))</f>
        <v>Sell</v>
      </c>
      <c r="E873" s="5">
        <f>IF(表格5[[#This Row],[Suggestion]]="Buy",E872-FLOOR(E872/表格5[[#This Row],[Close]],1)*表格5[[#This Row],[Close]],IF(表格5[[#This Row],[Suggestion]]="Sell",E872+F872*表格5[[#This Row],[Close]],E872))</f>
        <v>86954.349999999933</v>
      </c>
      <c r="F873" s="1">
        <f>IF(表格5[[#This Row],[Suggestion]]="Buy",F872+FLOOR(E872/表格5[[#This Row],[Close]],1),IF(表格5[[#This Row],[Suggestion]]="Sell",0,F872))</f>
        <v>0</v>
      </c>
      <c r="G873" s="9">
        <f>表格5[[#This Row],[Cash]]+表格5[[#This Row],[Stock Held]]*表格5[[#This Row],[Close]]</f>
        <v>86954.349999999933</v>
      </c>
      <c r="H873" s="7">
        <f>(表格5[[#This Row],[Close]]-$B$2)/$B$2</f>
        <v>0.16017797552836474</v>
      </c>
      <c r="I873" s="7">
        <f>(表格5[[#This Row],[Capital]]-$G$2)/$G$2</f>
        <v>-0.13045650000000067</v>
      </c>
    </row>
    <row r="874" spans="1:9" x14ac:dyDescent="0.25">
      <c r="A874" s="6">
        <v>39940</v>
      </c>
      <c r="B874" s="1">
        <v>51.6</v>
      </c>
      <c r="C874" s="1">
        <f t="shared" si="13"/>
        <v>52.184999999999988</v>
      </c>
      <c r="D874" s="1" t="str">
        <f>IF(表格5[[#This Row],[Close]]&gt;表格5[[#This Row],[10-Day Average]],"Buy",IF(表格5[[#This Row],[Close]]&lt;表格5[[#This Row],[10-Day Average]],"Sell",""))</f>
        <v>Sell</v>
      </c>
      <c r="E874" s="5">
        <f>IF(表格5[[#This Row],[Suggestion]]="Buy",E873-FLOOR(E873/表格5[[#This Row],[Close]],1)*表格5[[#This Row],[Close]],IF(表格5[[#This Row],[Suggestion]]="Sell",E873+F873*表格5[[#This Row],[Close]],E873))</f>
        <v>86954.349999999933</v>
      </c>
      <c r="F874" s="1">
        <f>IF(表格5[[#This Row],[Suggestion]]="Buy",F873+FLOOR(E873/表格5[[#This Row],[Close]],1),IF(表格5[[#This Row],[Suggestion]]="Sell",0,F873))</f>
        <v>0</v>
      </c>
      <c r="G874" s="9">
        <f>表格5[[#This Row],[Cash]]+表格5[[#This Row],[Stock Held]]*表格5[[#This Row],[Close]]</f>
        <v>86954.349999999933</v>
      </c>
      <c r="H874" s="7">
        <f>(表格5[[#This Row],[Close]]-$B$2)/$B$2</f>
        <v>0.14794215795328139</v>
      </c>
      <c r="I874" s="7">
        <f>(表格5[[#This Row],[Capital]]-$G$2)/$G$2</f>
        <v>-0.13045650000000067</v>
      </c>
    </row>
    <row r="875" spans="1:9" x14ac:dyDescent="0.25">
      <c r="A875" s="6">
        <v>39941</v>
      </c>
      <c r="B875" s="1">
        <v>51.3</v>
      </c>
      <c r="C875" s="1">
        <f t="shared" si="13"/>
        <v>52.069999999999993</v>
      </c>
      <c r="D875" s="1" t="str">
        <f>IF(表格5[[#This Row],[Close]]&gt;表格5[[#This Row],[10-Day Average]],"Buy",IF(表格5[[#This Row],[Close]]&lt;表格5[[#This Row],[10-Day Average]],"Sell",""))</f>
        <v>Sell</v>
      </c>
      <c r="E875" s="5">
        <f>IF(表格5[[#This Row],[Suggestion]]="Buy",E874-FLOOR(E874/表格5[[#This Row],[Close]],1)*表格5[[#This Row],[Close]],IF(表格5[[#This Row],[Suggestion]]="Sell",E874+F874*表格5[[#This Row],[Close]],E874))</f>
        <v>86954.349999999933</v>
      </c>
      <c r="F875" s="1">
        <f>IF(表格5[[#This Row],[Suggestion]]="Buy",F874+FLOOR(E874/表格5[[#This Row],[Close]],1),IF(表格5[[#This Row],[Suggestion]]="Sell",0,F874))</f>
        <v>0</v>
      </c>
      <c r="G875" s="9">
        <f>表格5[[#This Row],[Cash]]+表格5[[#This Row],[Stock Held]]*表格5[[#This Row],[Close]]</f>
        <v>86954.349999999933</v>
      </c>
      <c r="H875" s="7">
        <f>(表格5[[#This Row],[Close]]-$B$2)/$B$2</f>
        <v>0.14126807563959942</v>
      </c>
      <c r="I875" s="7">
        <f>(表格5[[#This Row],[Capital]]-$G$2)/$G$2</f>
        <v>-0.13045650000000067</v>
      </c>
    </row>
    <row r="876" spans="1:9" x14ac:dyDescent="0.25">
      <c r="A876" s="6">
        <v>39944</v>
      </c>
      <c r="B876" s="1">
        <v>51.2</v>
      </c>
      <c r="C876" s="1">
        <f t="shared" si="13"/>
        <v>51.975000000000001</v>
      </c>
      <c r="D876" s="1" t="str">
        <f>IF(表格5[[#This Row],[Close]]&gt;表格5[[#This Row],[10-Day Average]],"Buy",IF(表格5[[#This Row],[Close]]&lt;表格5[[#This Row],[10-Day Average]],"Sell",""))</f>
        <v>Sell</v>
      </c>
      <c r="E876" s="5">
        <f>IF(表格5[[#This Row],[Suggestion]]="Buy",E875-FLOOR(E875/表格5[[#This Row],[Close]],1)*表格5[[#This Row],[Close]],IF(表格5[[#This Row],[Suggestion]]="Sell",E875+F875*表格5[[#This Row],[Close]],E875))</f>
        <v>86954.349999999933</v>
      </c>
      <c r="F876" s="1">
        <f>IF(表格5[[#This Row],[Suggestion]]="Buy",F875+FLOOR(E875/表格5[[#This Row],[Close]],1),IF(表格5[[#This Row],[Suggestion]]="Sell",0,F875))</f>
        <v>0</v>
      </c>
      <c r="G876" s="9">
        <f>表格5[[#This Row],[Cash]]+表格5[[#This Row],[Stock Held]]*表格5[[#This Row],[Close]]</f>
        <v>86954.349999999933</v>
      </c>
      <c r="H876" s="7">
        <f>(表格5[[#This Row],[Close]]-$B$2)/$B$2</f>
        <v>0.13904338153503892</v>
      </c>
      <c r="I876" s="7">
        <f>(表格5[[#This Row],[Capital]]-$G$2)/$G$2</f>
        <v>-0.13045650000000067</v>
      </c>
    </row>
    <row r="877" spans="1:9" x14ac:dyDescent="0.25">
      <c r="A877" s="6">
        <v>39945</v>
      </c>
      <c r="B877" s="1">
        <v>52.1</v>
      </c>
      <c r="C877" s="1">
        <f t="shared" si="13"/>
        <v>51.954999999999998</v>
      </c>
      <c r="D877" s="1" t="str">
        <f>IF(表格5[[#This Row],[Close]]&gt;表格5[[#This Row],[10-Day Average]],"Buy",IF(表格5[[#This Row],[Close]]&lt;表格5[[#This Row],[10-Day Average]],"Sell",""))</f>
        <v>Buy</v>
      </c>
      <c r="E877" s="5">
        <f>IF(表格5[[#This Row],[Suggestion]]="Buy",E876-FLOOR(E876/表格5[[#This Row],[Close]],1)*表格5[[#This Row],[Close]],IF(表格5[[#This Row],[Suggestion]]="Sell",E876+F876*表格5[[#This Row],[Close]],E876))</f>
        <v>51.549999999930151</v>
      </c>
      <c r="F877" s="1">
        <f>IF(表格5[[#This Row],[Suggestion]]="Buy",F876+FLOOR(E876/表格5[[#This Row],[Close]],1),IF(表格5[[#This Row],[Suggestion]]="Sell",0,F876))</f>
        <v>1668</v>
      </c>
      <c r="G877" s="9">
        <f>表格5[[#This Row],[Cash]]+表格5[[#This Row],[Stock Held]]*表格5[[#This Row],[Close]]</f>
        <v>86954.349999999933</v>
      </c>
      <c r="H877" s="7">
        <f>(表格5[[#This Row],[Close]]-$B$2)/$B$2</f>
        <v>0.15906562847608449</v>
      </c>
      <c r="I877" s="7">
        <f>(表格5[[#This Row],[Capital]]-$G$2)/$G$2</f>
        <v>-0.13045650000000067</v>
      </c>
    </row>
    <row r="878" spans="1:9" x14ac:dyDescent="0.25">
      <c r="A878" s="6">
        <v>39946</v>
      </c>
      <c r="B878" s="1">
        <v>51.3</v>
      </c>
      <c r="C878" s="1">
        <f t="shared" si="13"/>
        <v>51.835000000000001</v>
      </c>
      <c r="D878" s="1" t="str">
        <f>IF(表格5[[#This Row],[Close]]&gt;表格5[[#This Row],[10-Day Average]],"Buy",IF(表格5[[#This Row],[Close]]&lt;表格5[[#This Row],[10-Day Average]],"Sell",""))</f>
        <v>Sell</v>
      </c>
      <c r="E878" s="5">
        <f>IF(表格5[[#This Row],[Suggestion]]="Buy",E877-FLOOR(E877/表格5[[#This Row],[Close]],1)*表格5[[#This Row],[Close]],IF(表格5[[#This Row],[Suggestion]]="Sell",E877+F877*表格5[[#This Row],[Close]],E877))</f>
        <v>85619.949999999924</v>
      </c>
      <c r="F878" s="1">
        <f>IF(表格5[[#This Row],[Suggestion]]="Buy",F877+FLOOR(E877/表格5[[#This Row],[Close]],1),IF(表格5[[#This Row],[Suggestion]]="Sell",0,F877))</f>
        <v>0</v>
      </c>
      <c r="G878" s="9">
        <f>表格5[[#This Row],[Cash]]+表格5[[#This Row],[Stock Held]]*表格5[[#This Row],[Close]]</f>
        <v>85619.949999999924</v>
      </c>
      <c r="H878" s="7">
        <f>(表格5[[#This Row],[Close]]-$B$2)/$B$2</f>
        <v>0.14126807563959942</v>
      </c>
      <c r="I878" s="7">
        <f>(表格5[[#This Row],[Capital]]-$G$2)/$G$2</f>
        <v>-0.14380050000000075</v>
      </c>
    </row>
    <row r="879" spans="1:9" x14ac:dyDescent="0.25">
      <c r="A879" s="6">
        <v>39947</v>
      </c>
      <c r="B879" s="1">
        <v>51.7</v>
      </c>
      <c r="C879" s="1">
        <f t="shared" si="13"/>
        <v>51.765000000000008</v>
      </c>
      <c r="D879" s="1" t="str">
        <f>IF(表格5[[#This Row],[Close]]&gt;表格5[[#This Row],[10-Day Average]],"Buy",IF(表格5[[#This Row],[Close]]&lt;表格5[[#This Row],[10-Day Average]],"Sell",""))</f>
        <v>Sell</v>
      </c>
      <c r="E879" s="5">
        <f>IF(表格5[[#This Row],[Suggestion]]="Buy",E878-FLOOR(E878/表格5[[#This Row],[Close]],1)*表格5[[#This Row],[Close]],IF(表格5[[#This Row],[Suggestion]]="Sell",E878+F878*表格5[[#This Row],[Close]],E878))</f>
        <v>85619.949999999924</v>
      </c>
      <c r="F879" s="1">
        <f>IF(表格5[[#This Row],[Suggestion]]="Buy",F878+FLOOR(E878/表格5[[#This Row],[Close]],1),IF(表格5[[#This Row],[Suggestion]]="Sell",0,F878))</f>
        <v>0</v>
      </c>
      <c r="G879" s="9">
        <f>表格5[[#This Row],[Cash]]+表格5[[#This Row],[Stock Held]]*表格5[[#This Row],[Close]]</f>
        <v>85619.949999999924</v>
      </c>
      <c r="H879" s="7">
        <f>(表格5[[#This Row],[Close]]-$B$2)/$B$2</f>
        <v>0.15016685205784203</v>
      </c>
      <c r="I879" s="7">
        <f>(表格5[[#This Row],[Capital]]-$G$2)/$G$2</f>
        <v>-0.14380050000000075</v>
      </c>
    </row>
    <row r="880" spans="1:9" x14ac:dyDescent="0.25">
      <c r="A880" s="6">
        <v>39948</v>
      </c>
      <c r="B880" s="1">
        <v>52</v>
      </c>
      <c r="C880" s="1">
        <f t="shared" si="13"/>
        <v>51.725000000000001</v>
      </c>
      <c r="D880" s="1" t="str">
        <f>IF(表格5[[#This Row],[Close]]&gt;表格5[[#This Row],[10-Day Average]],"Buy",IF(表格5[[#This Row],[Close]]&lt;表格5[[#This Row],[10-Day Average]],"Sell",""))</f>
        <v>Buy</v>
      </c>
      <c r="E880" s="5">
        <f>IF(表格5[[#This Row],[Suggestion]]="Buy",E879-FLOOR(E879/表格5[[#This Row],[Close]],1)*表格5[[#This Row],[Close]],IF(表格5[[#This Row],[Suggestion]]="Sell",E879+F879*表格5[[#This Row],[Close]],E879))</f>
        <v>27.94999999992433</v>
      </c>
      <c r="F880" s="1">
        <f>IF(表格5[[#This Row],[Suggestion]]="Buy",F879+FLOOR(E879/表格5[[#This Row],[Close]],1),IF(表格5[[#This Row],[Suggestion]]="Sell",0,F879))</f>
        <v>1646</v>
      </c>
      <c r="G880" s="9">
        <f>表格5[[#This Row],[Cash]]+表格5[[#This Row],[Stock Held]]*表格5[[#This Row],[Close]]</f>
        <v>85619.949999999924</v>
      </c>
      <c r="H880" s="7">
        <f>(表格5[[#This Row],[Close]]-$B$2)/$B$2</f>
        <v>0.15684093437152385</v>
      </c>
      <c r="I880" s="7">
        <f>(表格5[[#This Row],[Capital]]-$G$2)/$G$2</f>
        <v>-0.14380050000000075</v>
      </c>
    </row>
    <row r="881" spans="1:9" x14ac:dyDescent="0.25">
      <c r="A881" s="6">
        <v>39951</v>
      </c>
      <c r="B881" s="1">
        <v>52.3</v>
      </c>
      <c r="C881" s="1">
        <f t="shared" si="13"/>
        <v>51.754999999999995</v>
      </c>
      <c r="D881" s="1" t="str">
        <f>IF(表格5[[#This Row],[Close]]&gt;表格5[[#This Row],[10-Day Average]],"Buy",IF(表格5[[#This Row],[Close]]&lt;表格5[[#This Row],[10-Day Average]],"Sell",""))</f>
        <v>Buy</v>
      </c>
      <c r="E881" s="5">
        <f>IF(表格5[[#This Row],[Suggestion]]="Buy",E880-FLOOR(E880/表格5[[#This Row],[Close]],1)*表格5[[#This Row],[Close]],IF(表格5[[#This Row],[Suggestion]]="Sell",E880+F880*表格5[[#This Row],[Close]],E880))</f>
        <v>27.94999999992433</v>
      </c>
      <c r="F881" s="1">
        <f>IF(表格5[[#This Row],[Suggestion]]="Buy",F880+FLOOR(E880/表格5[[#This Row],[Close]],1),IF(表格5[[#This Row],[Suggestion]]="Sell",0,F880))</f>
        <v>1646</v>
      </c>
      <c r="G881" s="9">
        <f>表格5[[#This Row],[Cash]]+表格5[[#This Row],[Stock Held]]*表格5[[#This Row],[Close]]</f>
        <v>86113.749999999913</v>
      </c>
      <c r="H881" s="7">
        <f>(表格5[[#This Row],[Close]]-$B$2)/$B$2</f>
        <v>0.16351501668520566</v>
      </c>
      <c r="I881" s="7">
        <f>(表格5[[#This Row],[Capital]]-$G$2)/$G$2</f>
        <v>-0.13886250000000086</v>
      </c>
    </row>
    <row r="882" spans="1:9" x14ac:dyDescent="0.25">
      <c r="A882" s="6">
        <v>39952</v>
      </c>
      <c r="B882" s="1">
        <v>52.1</v>
      </c>
      <c r="C882" s="1">
        <f t="shared" si="13"/>
        <v>51.774999999999999</v>
      </c>
      <c r="D882" s="1" t="str">
        <f>IF(表格5[[#This Row],[Close]]&gt;表格5[[#This Row],[10-Day Average]],"Buy",IF(表格5[[#This Row],[Close]]&lt;表格5[[#This Row],[10-Day Average]],"Sell",""))</f>
        <v>Buy</v>
      </c>
      <c r="E882" s="5">
        <f>IF(表格5[[#This Row],[Suggestion]]="Buy",E881-FLOOR(E881/表格5[[#This Row],[Close]],1)*表格5[[#This Row],[Close]],IF(表格5[[#This Row],[Suggestion]]="Sell",E881+F881*表格5[[#This Row],[Close]],E881))</f>
        <v>27.94999999992433</v>
      </c>
      <c r="F882" s="1">
        <f>IF(表格5[[#This Row],[Suggestion]]="Buy",F881+FLOOR(E881/表格5[[#This Row],[Close]],1),IF(表格5[[#This Row],[Suggestion]]="Sell",0,F881))</f>
        <v>1646</v>
      </c>
      <c r="G882" s="9">
        <f>表格5[[#This Row],[Cash]]+表格5[[#This Row],[Stock Held]]*表格5[[#This Row],[Close]]</f>
        <v>85784.54999999993</v>
      </c>
      <c r="H882" s="7">
        <f>(表格5[[#This Row],[Close]]-$B$2)/$B$2</f>
        <v>0.15906562847608449</v>
      </c>
      <c r="I882" s="7">
        <f>(表格5[[#This Row],[Capital]]-$G$2)/$G$2</f>
        <v>-0.14215450000000071</v>
      </c>
    </row>
    <row r="883" spans="1:9" x14ac:dyDescent="0.25">
      <c r="A883" s="6">
        <v>39953</v>
      </c>
      <c r="B883" s="1">
        <v>51.6</v>
      </c>
      <c r="C883" s="1">
        <f t="shared" si="13"/>
        <v>51.720000000000006</v>
      </c>
      <c r="D883" s="1" t="str">
        <f>IF(表格5[[#This Row],[Close]]&gt;表格5[[#This Row],[10-Day Average]],"Buy",IF(表格5[[#This Row],[Close]]&lt;表格5[[#This Row],[10-Day Average]],"Sell",""))</f>
        <v>Sell</v>
      </c>
      <c r="E883" s="5">
        <f>IF(表格5[[#This Row],[Suggestion]]="Buy",E882-FLOOR(E882/表格5[[#This Row],[Close]],1)*表格5[[#This Row],[Close]],IF(表格5[[#This Row],[Suggestion]]="Sell",E882+F882*表格5[[#This Row],[Close]],E882))</f>
        <v>84961.54999999993</v>
      </c>
      <c r="F883" s="1">
        <f>IF(表格5[[#This Row],[Suggestion]]="Buy",F882+FLOOR(E882/表格5[[#This Row],[Close]],1),IF(表格5[[#This Row],[Suggestion]]="Sell",0,F882))</f>
        <v>0</v>
      </c>
      <c r="G883" s="9">
        <f>表格5[[#This Row],[Cash]]+表格5[[#This Row],[Stock Held]]*表格5[[#This Row],[Close]]</f>
        <v>84961.54999999993</v>
      </c>
      <c r="H883" s="7">
        <f>(表格5[[#This Row],[Close]]-$B$2)/$B$2</f>
        <v>0.14794215795328139</v>
      </c>
      <c r="I883" s="7">
        <f>(表格5[[#This Row],[Capital]]-$G$2)/$G$2</f>
        <v>-0.1503845000000007</v>
      </c>
    </row>
    <row r="884" spans="1:9" x14ac:dyDescent="0.25">
      <c r="A884" s="6">
        <v>39954</v>
      </c>
      <c r="B884" s="1">
        <v>51.55</v>
      </c>
      <c r="C884" s="1">
        <f t="shared" si="13"/>
        <v>51.714999999999996</v>
      </c>
      <c r="D884" s="1" t="str">
        <f>IF(表格5[[#This Row],[Close]]&gt;表格5[[#This Row],[10-Day Average]],"Buy",IF(表格5[[#This Row],[Close]]&lt;表格5[[#This Row],[10-Day Average]],"Sell",""))</f>
        <v>Sell</v>
      </c>
      <c r="E884" s="5">
        <f>IF(表格5[[#This Row],[Suggestion]]="Buy",E883-FLOOR(E883/表格5[[#This Row],[Close]],1)*表格5[[#This Row],[Close]],IF(表格5[[#This Row],[Suggestion]]="Sell",E883+F883*表格5[[#This Row],[Close]],E883))</f>
        <v>84961.54999999993</v>
      </c>
      <c r="F884" s="1">
        <f>IF(表格5[[#This Row],[Suggestion]]="Buy",F883+FLOOR(E883/表格5[[#This Row],[Close]],1),IF(表格5[[#This Row],[Suggestion]]="Sell",0,F883))</f>
        <v>0</v>
      </c>
      <c r="G884" s="9">
        <f>表格5[[#This Row],[Cash]]+表格5[[#This Row],[Stock Held]]*表格5[[#This Row],[Close]]</f>
        <v>84961.54999999993</v>
      </c>
      <c r="H884" s="7">
        <f>(表格5[[#This Row],[Close]]-$B$2)/$B$2</f>
        <v>0.14682981090100097</v>
      </c>
      <c r="I884" s="7">
        <f>(表格5[[#This Row],[Capital]]-$G$2)/$G$2</f>
        <v>-0.1503845000000007</v>
      </c>
    </row>
    <row r="885" spans="1:9" x14ac:dyDescent="0.25">
      <c r="A885" s="6">
        <v>39955</v>
      </c>
      <c r="B885" s="1">
        <v>51.55</v>
      </c>
      <c r="C885" s="1">
        <f t="shared" si="13"/>
        <v>51.740000000000009</v>
      </c>
      <c r="D885" s="1" t="str">
        <f>IF(表格5[[#This Row],[Close]]&gt;表格5[[#This Row],[10-Day Average]],"Buy",IF(表格5[[#This Row],[Close]]&lt;表格5[[#This Row],[10-Day Average]],"Sell",""))</f>
        <v>Sell</v>
      </c>
      <c r="E885" s="5">
        <f>IF(表格5[[#This Row],[Suggestion]]="Buy",E884-FLOOR(E884/表格5[[#This Row],[Close]],1)*表格5[[#This Row],[Close]],IF(表格5[[#This Row],[Suggestion]]="Sell",E884+F884*表格5[[#This Row],[Close]],E884))</f>
        <v>84961.54999999993</v>
      </c>
      <c r="F885" s="1">
        <f>IF(表格5[[#This Row],[Suggestion]]="Buy",F884+FLOOR(E884/表格5[[#This Row],[Close]],1),IF(表格5[[#This Row],[Suggestion]]="Sell",0,F884))</f>
        <v>0</v>
      </c>
      <c r="G885" s="9">
        <f>表格5[[#This Row],[Cash]]+表格5[[#This Row],[Stock Held]]*表格5[[#This Row],[Close]]</f>
        <v>84961.54999999993</v>
      </c>
      <c r="H885" s="7">
        <f>(表格5[[#This Row],[Close]]-$B$2)/$B$2</f>
        <v>0.14682981090100097</v>
      </c>
      <c r="I885" s="7">
        <f>(表格5[[#This Row],[Capital]]-$G$2)/$G$2</f>
        <v>-0.1503845000000007</v>
      </c>
    </row>
    <row r="886" spans="1:9" x14ac:dyDescent="0.25">
      <c r="A886" s="6">
        <v>39958</v>
      </c>
      <c r="B886" s="1">
        <v>51.8</v>
      </c>
      <c r="C886" s="1">
        <f t="shared" si="13"/>
        <v>51.800000000000011</v>
      </c>
      <c r="D886" s="1" t="str">
        <f>IF(表格5[[#This Row],[Close]]&gt;表格5[[#This Row],[10-Day Average]],"Buy",IF(表格5[[#This Row],[Close]]&lt;表格5[[#This Row],[10-Day Average]],"Sell",""))</f>
        <v/>
      </c>
      <c r="E886" s="5">
        <f>IF(表格5[[#This Row],[Suggestion]]="Buy",E885-FLOOR(E885/表格5[[#This Row],[Close]],1)*表格5[[#This Row],[Close]],IF(表格5[[#This Row],[Suggestion]]="Sell",E885+F885*表格5[[#This Row],[Close]],E885))</f>
        <v>84961.54999999993</v>
      </c>
      <c r="F886" s="1">
        <f>IF(表格5[[#This Row],[Suggestion]]="Buy",F885+FLOOR(E885/表格5[[#This Row],[Close]],1),IF(表格5[[#This Row],[Suggestion]]="Sell",0,F885))</f>
        <v>0</v>
      </c>
      <c r="G886" s="9">
        <f>表格5[[#This Row],[Cash]]+表格5[[#This Row],[Stock Held]]*表格5[[#This Row],[Close]]</f>
        <v>84961.54999999993</v>
      </c>
      <c r="H886" s="7">
        <f>(表格5[[#This Row],[Close]]-$B$2)/$B$2</f>
        <v>0.15239154616240252</v>
      </c>
      <c r="I886" s="7">
        <f>(表格5[[#This Row],[Capital]]-$G$2)/$G$2</f>
        <v>-0.1503845000000007</v>
      </c>
    </row>
    <row r="887" spans="1:9" x14ac:dyDescent="0.25">
      <c r="A887" s="6">
        <v>39959</v>
      </c>
      <c r="B887" s="1">
        <v>51.55</v>
      </c>
      <c r="C887" s="1">
        <f t="shared" si="13"/>
        <v>51.745000000000005</v>
      </c>
      <c r="D887" s="1" t="str">
        <f>IF(表格5[[#This Row],[Close]]&gt;表格5[[#This Row],[10-Day Average]],"Buy",IF(表格5[[#This Row],[Close]]&lt;表格5[[#This Row],[10-Day Average]],"Sell",""))</f>
        <v>Sell</v>
      </c>
      <c r="E887" s="5">
        <f>IF(表格5[[#This Row],[Suggestion]]="Buy",E886-FLOOR(E886/表格5[[#This Row],[Close]],1)*表格5[[#This Row],[Close]],IF(表格5[[#This Row],[Suggestion]]="Sell",E886+F886*表格5[[#This Row],[Close]],E886))</f>
        <v>84961.54999999993</v>
      </c>
      <c r="F887" s="1">
        <f>IF(表格5[[#This Row],[Suggestion]]="Buy",F886+FLOOR(E886/表格5[[#This Row],[Close]],1),IF(表格5[[#This Row],[Suggestion]]="Sell",0,F886))</f>
        <v>0</v>
      </c>
      <c r="G887" s="9">
        <f>表格5[[#This Row],[Cash]]+表格5[[#This Row],[Stock Held]]*表格5[[#This Row],[Close]]</f>
        <v>84961.54999999993</v>
      </c>
      <c r="H887" s="7">
        <f>(表格5[[#This Row],[Close]]-$B$2)/$B$2</f>
        <v>0.14682981090100097</v>
      </c>
      <c r="I887" s="7">
        <f>(表格5[[#This Row],[Capital]]-$G$2)/$G$2</f>
        <v>-0.1503845000000007</v>
      </c>
    </row>
    <row r="888" spans="1:9" x14ac:dyDescent="0.25">
      <c r="A888" s="6">
        <v>39960</v>
      </c>
      <c r="B888" s="1">
        <v>51.7</v>
      </c>
      <c r="C888" s="1">
        <f t="shared" si="13"/>
        <v>51.785000000000004</v>
      </c>
      <c r="D888" s="1" t="str">
        <f>IF(表格5[[#This Row],[Close]]&gt;表格5[[#This Row],[10-Day Average]],"Buy",IF(表格5[[#This Row],[Close]]&lt;表格5[[#This Row],[10-Day Average]],"Sell",""))</f>
        <v>Sell</v>
      </c>
      <c r="E888" s="5">
        <f>IF(表格5[[#This Row],[Suggestion]]="Buy",E887-FLOOR(E887/表格5[[#This Row],[Close]],1)*表格5[[#This Row],[Close]],IF(表格5[[#This Row],[Suggestion]]="Sell",E887+F887*表格5[[#This Row],[Close]],E887))</f>
        <v>84961.54999999993</v>
      </c>
      <c r="F888" s="1">
        <f>IF(表格5[[#This Row],[Suggestion]]="Buy",F887+FLOOR(E887/表格5[[#This Row],[Close]],1),IF(表格5[[#This Row],[Suggestion]]="Sell",0,F887))</f>
        <v>0</v>
      </c>
      <c r="G888" s="9">
        <f>表格5[[#This Row],[Cash]]+表格5[[#This Row],[Stock Held]]*表格5[[#This Row],[Close]]</f>
        <v>84961.54999999993</v>
      </c>
      <c r="H888" s="7">
        <f>(表格5[[#This Row],[Close]]-$B$2)/$B$2</f>
        <v>0.15016685205784203</v>
      </c>
      <c r="I888" s="7">
        <f>(表格5[[#This Row],[Capital]]-$G$2)/$G$2</f>
        <v>-0.1503845000000007</v>
      </c>
    </row>
    <row r="889" spans="1:9" x14ac:dyDescent="0.25">
      <c r="A889" s="6">
        <v>39961</v>
      </c>
      <c r="B889" s="1">
        <v>51.7</v>
      </c>
      <c r="C889" s="1">
        <f t="shared" si="13"/>
        <v>51.785000000000004</v>
      </c>
      <c r="D889" s="1" t="str">
        <f>IF(表格5[[#This Row],[Close]]&gt;表格5[[#This Row],[10-Day Average]],"Buy",IF(表格5[[#This Row],[Close]]&lt;表格5[[#This Row],[10-Day Average]],"Sell",""))</f>
        <v>Sell</v>
      </c>
      <c r="E889" s="5">
        <f>IF(表格5[[#This Row],[Suggestion]]="Buy",E888-FLOOR(E888/表格5[[#This Row],[Close]],1)*表格5[[#This Row],[Close]],IF(表格5[[#This Row],[Suggestion]]="Sell",E888+F888*表格5[[#This Row],[Close]],E888))</f>
        <v>84961.54999999993</v>
      </c>
      <c r="F889" s="1">
        <f>IF(表格5[[#This Row],[Suggestion]]="Buy",F888+FLOOR(E888/表格5[[#This Row],[Close]],1),IF(表格5[[#This Row],[Suggestion]]="Sell",0,F888))</f>
        <v>0</v>
      </c>
      <c r="G889" s="9">
        <f>表格5[[#This Row],[Cash]]+表格5[[#This Row],[Stock Held]]*表格5[[#This Row],[Close]]</f>
        <v>84961.54999999993</v>
      </c>
      <c r="H889" s="7">
        <f>(表格5[[#This Row],[Close]]-$B$2)/$B$2</f>
        <v>0.15016685205784203</v>
      </c>
      <c r="I889" s="7">
        <f>(表格5[[#This Row],[Capital]]-$G$2)/$G$2</f>
        <v>-0.1503845000000007</v>
      </c>
    </row>
    <row r="890" spans="1:9" x14ac:dyDescent="0.25">
      <c r="A890" s="6">
        <v>39962</v>
      </c>
      <c r="B890" s="1">
        <v>52.15</v>
      </c>
      <c r="C890" s="1">
        <f t="shared" si="13"/>
        <v>51.8</v>
      </c>
      <c r="D890" s="1" t="str">
        <f>IF(表格5[[#This Row],[Close]]&gt;表格5[[#This Row],[10-Day Average]],"Buy",IF(表格5[[#This Row],[Close]]&lt;表格5[[#This Row],[10-Day Average]],"Sell",""))</f>
        <v>Buy</v>
      </c>
      <c r="E890" s="5">
        <f>IF(表格5[[#This Row],[Suggestion]]="Buy",E889-FLOOR(E889/表格5[[#This Row],[Close]],1)*表格5[[#This Row],[Close]],IF(表格5[[#This Row],[Suggestion]]="Sell",E889+F889*表格5[[#This Row],[Close]],E889))</f>
        <v>9.199999999938882</v>
      </c>
      <c r="F890" s="1">
        <f>IF(表格5[[#This Row],[Suggestion]]="Buy",F889+FLOOR(E889/表格5[[#This Row],[Close]],1),IF(表格5[[#This Row],[Suggestion]]="Sell",0,F889))</f>
        <v>1629</v>
      </c>
      <c r="G890" s="9">
        <f>表格5[[#This Row],[Cash]]+表格5[[#This Row],[Stock Held]]*表格5[[#This Row],[Close]]</f>
        <v>84961.54999999993</v>
      </c>
      <c r="H890" s="7">
        <f>(表格5[[#This Row],[Close]]-$B$2)/$B$2</f>
        <v>0.16017797552836474</v>
      </c>
      <c r="I890" s="7">
        <f>(表格5[[#This Row],[Capital]]-$G$2)/$G$2</f>
        <v>-0.1503845000000007</v>
      </c>
    </row>
    <row r="891" spans="1:9" x14ac:dyDescent="0.25">
      <c r="A891" s="6">
        <v>39965</v>
      </c>
      <c r="B891" s="1">
        <v>52.2</v>
      </c>
      <c r="C891" s="1">
        <f t="shared" si="13"/>
        <v>51.79</v>
      </c>
      <c r="D891" s="1" t="str">
        <f>IF(表格5[[#This Row],[Close]]&gt;表格5[[#This Row],[10-Day Average]],"Buy",IF(表格5[[#This Row],[Close]]&lt;表格5[[#This Row],[10-Day Average]],"Sell",""))</f>
        <v>Buy</v>
      </c>
      <c r="E891" s="5">
        <f>IF(表格5[[#This Row],[Suggestion]]="Buy",E890-FLOOR(E890/表格5[[#This Row],[Close]],1)*表格5[[#This Row],[Close]],IF(表格5[[#This Row],[Suggestion]]="Sell",E890+F890*表格5[[#This Row],[Close]],E890))</f>
        <v>9.199999999938882</v>
      </c>
      <c r="F891" s="1">
        <f>IF(表格5[[#This Row],[Suggestion]]="Buy",F890+FLOOR(E890/表格5[[#This Row],[Close]],1),IF(表格5[[#This Row],[Suggestion]]="Sell",0,F890))</f>
        <v>1629</v>
      </c>
      <c r="G891" s="9">
        <f>表格5[[#This Row],[Cash]]+表格5[[#This Row],[Stock Held]]*表格5[[#This Row],[Close]]</f>
        <v>85042.999999999942</v>
      </c>
      <c r="H891" s="7">
        <f>(表格5[[#This Row],[Close]]-$B$2)/$B$2</f>
        <v>0.16129032258064516</v>
      </c>
      <c r="I891" s="7">
        <f>(表格5[[#This Row],[Capital]]-$G$2)/$G$2</f>
        <v>-0.14957000000000059</v>
      </c>
    </row>
    <row r="892" spans="1:9" x14ac:dyDescent="0.25">
      <c r="A892" s="6">
        <v>39966</v>
      </c>
      <c r="B892" s="1">
        <v>51.4</v>
      </c>
      <c r="C892" s="1">
        <f t="shared" si="13"/>
        <v>51.719999999999992</v>
      </c>
      <c r="D892" s="1" t="str">
        <f>IF(表格5[[#This Row],[Close]]&gt;表格5[[#This Row],[10-Day Average]],"Buy",IF(表格5[[#This Row],[Close]]&lt;表格5[[#This Row],[10-Day Average]],"Sell",""))</f>
        <v>Sell</v>
      </c>
      <c r="E892" s="5">
        <f>IF(表格5[[#This Row],[Suggestion]]="Buy",E891-FLOOR(E891/表格5[[#This Row],[Close]],1)*表格5[[#This Row],[Close]],IF(表格5[[#This Row],[Suggestion]]="Sell",E891+F891*表格5[[#This Row],[Close]],E891))</f>
        <v>83739.79999999993</v>
      </c>
      <c r="F892" s="1">
        <f>IF(表格5[[#This Row],[Suggestion]]="Buy",F891+FLOOR(E891/表格5[[#This Row],[Close]],1),IF(表格5[[#This Row],[Suggestion]]="Sell",0,F891))</f>
        <v>0</v>
      </c>
      <c r="G892" s="9">
        <f>表格5[[#This Row],[Cash]]+表格5[[#This Row],[Stock Held]]*表格5[[#This Row],[Close]]</f>
        <v>83739.79999999993</v>
      </c>
      <c r="H892" s="7">
        <f>(表格5[[#This Row],[Close]]-$B$2)/$B$2</f>
        <v>0.14349276974416009</v>
      </c>
      <c r="I892" s="7">
        <f>(表格5[[#This Row],[Capital]]-$G$2)/$G$2</f>
        <v>-0.16260200000000069</v>
      </c>
    </row>
    <row r="893" spans="1:9" x14ac:dyDescent="0.25">
      <c r="A893" s="6">
        <v>39967</v>
      </c>
      <c r="B893" s="1">
        <v>51.65</v>
      </c>
      <c r="C893" s="1">
        <f t="shared" si="13"/>
        <v>51.724999999999987</v>
      </c>
      <c r="D893" s="1" t="str">
        <f>IF(表格5[[#This Row],[Close]]&gt;表格5[[#This Row],[10-Day Average]],"Buy",IF(表格5[[#This Row],[Close]]&lt;表格5[[#This Row],[10-Day Average]],"Sell",""))</f>
        <v>Sell</v>
      </c>
      <c r="E893" s="5">
        <f>IF(表格5[[#This Row],[Suggestion]]="Buy",E892-FLOOR(E892/表格5[[#This Row],[Close]],1)*表格5[[#This Row],[Close]],IF(表格5[[#This Row],[Suggestion]]="Sell",E892+F892*表格5[[#This Row],[Close]],E892))</f>
        <v>83739.79999999993</v>
      </c>
      <c r="F893" s="1">
        <f>IF(表格5[[#This Row],[Suggestion]]="Buy",F892+FLOOR(E892/表格5[[#This Row],[Close]],1),IF(表格5[[#This Row],[Suggestion]]="Sell",0,F892))</f>
        <v>0</v>
      </c>
      <c r="G893" s="9">
        <f>表格5[[#This Row],[Cash]]+表格5[[#This Row],[Stock Held]]*表格5[[#This Row],[Close]]</f>
        <v>83739.79999999993</v>
      </c>
      <c r="H893" s="7">
        <f>(表格5[[#This Row],[Close]]-$B$2)/$B$2</f>
        <v>0.14905450500556164</v>
      </c>
      <c r="I893" s="7">
        <f>(表格5[[#This Row],[Capital]]-$G$2)/$G$2</f>
        <v>-0.16260200000000069</v>
      </c>
    </row>
    <row r="894" spans="1:9" x14ac:dyDescent="0.25">
      <c r="A894" s="6">
        <v>39968</v>
      </c>
      <c r="B894" s="1">
        <v>51.15</v>
      </c>
      <c r="C894" s="1">
        <f t="shared" si="13"/>
        <v>51.684999999999988</v>
      </c>
      <c r="D894" s="1" t="str">
        <f>IF(表格5[[#This Row],[Close]]&gt;表格5[[#This Row],[10-Day Average]],"Buy",IF(表格5[[#This Row],[Close]]&lt;表格5[[#This Row],[10-Day Average]],"Sell",""))</f>
        <v>Sell</v>
      </c>
      <c r="E894" s="5">
        <f>IF(表格5[[#This Row],[Suggestion]]="Buy",E893-FLOOR(E893/表格5[[#This Row],[Close]],1)*表格5[[#This Row],[Close]],IF(表格5[[#This Row],[Suggestion]]="Sell",E893+F893*表格5[[#This Row],[Close]],E893))</f>
        <v>83739.79999999993</v>
      </c>
      <c r="F894" s="1">
        <f>IF(表格5[[#This Row],[Suggestion]]="Buy",F893+FLOOR(E893/表格5[[#This Row],[Close]],1),IF(表格5[[#This Row],[Suggestion]]="Sell",0,F893))</f>
        <v>0</v>
      </c>
      <c r="G894" s="9">
        <f>表格5[[#This Row],[Cash]]+表格5[[#This Row],[Stock Held]]*表格5[[#This Row],[Close]]</f>
        <v>83739.79999999993</v>
      </c>
      <c r="H894" s="7">
        <f>(表格5[[#This Row],[Close]]-$B$2)/$B$2</f>
        <v>0.13793103448275851</v>
      </c>
      <c r="I894" s="7">
        <f>(表格5[[#This Row],[Capital]]-$G$2)/$G$2</f>
        <v>-0.16260200000000069</v>
      </c>
    </row>
    <row r="895" spans="1:9" x14ac:dyDescent="0.25">
      <c r="A895" s="6">
        <v>39969</v>
      </c>
      <c r="B895" s="1">
        <v>51.7</v>
      </c>
      <c r="C895" s="1">
        <f t="shared" si="13"/>
        <v>51.699999999999989</v>
      </c>
      <c r="D895" s="1" t="str">
        <f>IF(表格5[[#This Row],[Close]]&gt;表格5[[#This Row],[10-Day Average]],"Buy",IF(表格5[[#This Row],[Close]]&lt;表格5[[#This Row],[10-Day Average]],"Sell",""))</f>
        <v/>
      </c>
      <c r="E895" s="5">
        <f>IF(表格5[[#This Row],[Suggestion]]="Buy",E894-FLOOR(E894/表格5[[#This Row],[Close]],1)*表格5[[#This Row],[Close]],IF(表格5[[#This Row],[Suggestion]]="Sell",E894+F894*表格5[[#This Row],[Close]],E894))</f>
        <v>83739.79999999993</v>
      </c>
      <c r="F895" s="1">
        <f>IF(表格5[[#This Row],[Suggestion]]="Buy",F894+FLOOR(E894/表格5[[#This Row],[Close]],1),IF(表格5[[#This Row],[Suggestion]]="Sell",0,F894))</f>
        <v>0</v>
      </c>
      <c r="G895" s="9">
        <f>表格5[[#This Row],[Cash]]+表格5[[#This Row],[Stock Held]]*表格5[[#This Row],[Close]]</f>
        <v>83739.79999999993</v>
      </c>
      <c r="H895" s="7">
        <f>(表格5[[#This Row],[Close]]-$B$2)/$B$2</f>
        <v>0.15016685205784203</v>
      </c>
      <c r="I895" s="7">
        <f>(表格5[[#This Row],[Capital]]-$G$2)/$G$2</f>
        <v>-0.16260200000000069</v>
      </c>
    </row>
    <row r="896" spans="1:9" x14ac:dyDescent="0.25">
      <c r="A896" s="6">
        <v>39972</v>
      </c>
      <c r="B896" s="1">
        <v>51.55</v>
      </c>
      <c r="C896" s="1">
        <f t="shared" si="13"/>
        <v>51.67499999999999</v>
      </c>
      <c r="D896" s="1" t="str">
        <f>IF(表格5[[#This Row],[Close]]&gt;表格5[[#This Row],[10-Day Average]],"Buy",IF(表格5[[#This Row],[Close]]&lt;表格5[[#This Row],[10-Day Average]],"Sell",""))</f>
        <v>Sell</v>
      </c>
      <c r="E896" s="5">
        <f>IF(表格5[[#This Row],[Suggestion]]="Buy",E895-FLOOR(E895/表格5[[#This Row],[Close]],1)*表格5[[#This Row],[Close]],IF(表格5[[#This Row],[Suggestion]]="Sell",E895+F895*表格5[[#This Row],[Close]],E895))</f>
        <v>83739.79999999993</v>
      </c>
      <c r="F896" s="1">
        <f>IF(表格5[[#This Row],[Suggestion]]="Buy",F895+FLOOR(E895/表格5[[#This Row],[Close]],1),IF(表格5[[#This Row],[Suggestion]]="Sell",0,F895))</f>
        <v>0</v>
      </c>
      <c r="G896" s="9">
        <f>表格5[[#This Row],[Cash]]+表格5[[#This Row],[Stock Held]]*表格5[[#This Row],[Close]]</f>
        <v>83739.79999999993</v>
      </c>
      <c r="H896" s="7">
        <f>(表格5[[#This Row],[Close]]-$B$2)/$B$2</f>
        <v>0.14682981090100097</v>
      </c>
      <c r="I896" s="7">
        <f>(表格5[[#This Row],[Capital]]-$G$2)/$G$2</f>
        <v>-0.16260200000000069</v>
      </c>
    </row>
    <row r="897" spans="1:9" x14ac:dyDescent="0.25">
      <c r="A897" s="6">
        <v>39973</v>
      </c>
      <c r="B897" s="1">
        <v>51.6</v>
      </c>
      <c r="C897" s="1">
        <f t="shared" si="13"/>
        <v>51.679999999999993</v>
      </c>
      <c r="D897" s="1" t="str">
        <f>IF(表格5[[#This Row],[Close]]&gt;表格5[[#This Row],[10-Day Average]],"Buy",IF(表格5[[#This Row],[Close]]&lt;表格5[[#This Row],[10-Day Average]],"Sell",""))</f>
        <v>Sell</v>
      </c>
      <c r="E897" s="5">
        <f>IF(表格5[[#This Row],[Suggestion]]="Buy",E896-FLOOR(E896/表格5[[#This Row],[Close]],1)*表格5[[#This Row],[Close]],IF(表格5[[#This Row],[Suggestion]]="Sell",E896+F896*表格5[[#This Row],[Close]],E896))</f>
        <v>83739.79999999993</v>
      </c>
      <c r="F897" s="1">
        <f>IF(表格5[[#This Row],[Suggestion]]="Buy",F896+FLOOR(E896/表格5[[#This Row],[Close]],1),IF(表格5[[#This Row],[Suggestion]]="Sell",0,F896))</f>
        <v>0</v>
      </c>
      <c r="G897" s="9">
        <f>表格5[[#This Row],[Cash]]+表格5[[#This Row],[Stock Held]]*表格5[[#This Row],[Close]]</f>
        <v>83739.79999999993</v>
      </c>
      <c r="H897" s="7">
        <f>(表格5[[#This Row],[Close]]-$B$2)/$B$2</f>
        <v>0.14794215795328139</v>
      </c>
      <c r="I897" s="7">
        <f>(表格5[[#This Row],[Capital]]-$G$2)/$G$2</f>
        <v>-0.16260200000000069</v>
      </c>
    </row>
    <row r="898" spans="1:9" x14ac:dyDescent="0.25">
      <c r="A898" s="6">
        <v>39974</v>
      </c>
      <c r="B898" s="1">
        <v>52.1</v>
      </c>
      <c r="C898" s="1">
        <f t="shared" si="13"/>
        <v>51.720000000000006</v>
      </c>
      <c r="D898" s="1" t="str">
        <f>IF(表格5[[#This Row],[Close]]&gt;表格5[[#This Row],[10-Day Average]],"Buy",IF(表格5[[#This Row],[Close]]&lt;表格5[[#This Row],[10-Day Average]],"Sell",""))</f>
        <v>Buy</v>
      </c>
      <c r="E898" s="5">
        <f>IF(表格5[[#This Row],[Suggestion]]="Buy",E897-FLOOR(E897/表格5[[#This Row],[Close]],1)*表格5[[#This Row],[Close]],IF(表格5[[#This Row],[Suggestion]]="Sell",E897+F897*表格5[[#This Row],[Close]],E897))</f>
        <v>15.099999999933061</v>
      </c>
      <c r="F898" s="1">
        <f>IF(表格5[[#This Row],[Suggestion]]="Buy",F897+FLOOR(E897/表格5[[#This Row],[Close]],1),IF(表格5[[#This Row],[Suggestion]]="Sell",0,F897))</f>
        <v>1607</v>
      </c>
      <c r="G898" s="9">
        <f>表格5[[#This Row],[Cash]]+表格5[[#This Row],[Stock Held]]*表格5[[#This Row],[Close]]</f>
        <v>83739.79999999993</v>
      </c>
      <c r="H898" s="7">
        <f>(表格5[[#This Row],[Close]]-$B$2)/$B$2</f>
        <v>0.15906562847608449</v>
      </c>
      <c r="I898" s="7">
        <f>(表格5[[#This Row],[Capital]]-$G$2)/$G$2</f>
        <v>-0.16260200000000069</v>
      </c>
    </row>
    <row r="899" spans="1:9" x14ac:dyDescent="0.25">
      <c r="A899" s="6">
        <v>39975</v>
      </c>
      <c r="B899" s="1">
        <v>51.75</v>
      </c>
      <c r="C899" s="1">
        <f t="shared" si="13"/>
        <v>51.725000000000001</v>
      </c>
      <c r="D899" s="1" t="str">
        <f>IF(表格5[[#This Row],[Close]]&gt;表格5[[#This Row],[10-Day Average]],"Buy",IF(表格5[[#This Row],[Close]]&lt;表格5[[#This Row],[10-Day Average]],"Sell",""))</f>
        <v>Buy</v>
      </c>
      <c r="E899" s="5">
        <f>IF(表格5[[#This Row],[Suggestion]]="Buy",E898-FLOOR(E898/表格5[[#This Row],[Close]],1)*表格5[[#This Row],[Close]],IF(表格5[[#This Row],[Suggestion]]="Sell",E898+F898*表格5[[#This Row],[Close]],E898))</f>
        <v>15.099999999933061</v>
      </c>
      <c r="F899" s="1">
        <f>IF(表格5[[#This Row],[Suggestion]]="Buy",F898+FLOOR(E898/表格5[[#This Row],[Close]],1),IF(表格5[[#This Row],[Suggestion]]="Sell",0,F898))</f>
        <v>1607</v>
      </c>
      <c r="G899" s="9">
        <f>表格5[[#This Row],[Cash]]+表格5[[#This Row],[Stock Held]]*表格5[[#This Row],[Close]]</f>
        <v>83177.349999999933</v>
      </c>
      <c r="H899" s="7">
        <f>(表格5[[#This Row],[Close]]-$B$2)/$B$2</f>
        <v>0.15127919911012228</v>
      </c>
      <c r="I899" s="7">
        <f>(表格5[[#This Row],[Capital]]-$G$2)/$G$2</f>
        <v>-0.16822650000000067</v>
      </c>
    </row>
    <row r="900" spans="1:9" x14ac:dyDescent="0.25">
      <c r="A900" s="6">
        <v>39976</v>
      </c>
      <c r="B900" s="1">
        <v>51.75</v>
      </c>
      <c r="C900" s="1">
        <f t="shared" si="13"/>
        <v>51.685000000000016</v>
      </c>
      <c r="D900" s="1" t="str">
        <f>IF(表格5[[#This Row],[Close]]&gt;表格5[[#This Row],[10-Day Average]],"Buy",IF(表格5[[#This Row],[Close]]&lt;表格5[[#This Row],[10-Day Average]],"Sell",""))</f>
        <v>Buy</v>
      </c>
      <c r="E900" s="5">
        <f>IF(表格5[[#This Row],[Suggestion]]="Buy",E899-FLOOR(E899/表格5[[#This Row],[Close]],1)*表格5[[#This Row],[Close]],IF(表格5[[#This Row],[Suggestion]]="Sell",E899+F899*表格5[[#This Row],[Close]],E899))</f>
        <v>15.099999999933061</v>
      </c>
      <c r="F900" s="1">
        <f>IF(表格5[[#This Row],[Suggestion]]="Buy",F899+FLOOR(E899/表格5[[#This Row],[Close]],1),IF(表格5[[#This Row],[Suggestion]]="Sell",0,F899))</f>
        <v>1607</v>
      </c>
      <c r="G900" s="9">
        <f>表格5[[#This Row],[Cash]]+表格5[[#This Row],[Stock Held]]*表格5[[#This Row],[Close]]</f>
        <v>83177.349999999933</v>
      </c>
      <c r="H900" s="7">
        <f>(表格5[[#This Row],[Close]]-$B$2)/$B$2</f>
        <v>0.15127919911012228</v>
      </c>
      <c r="I900" s="7">
        <f>(表格5[[#This Row],[Capital]]-$G$2)/$G$2</f>
        <v>-0.16822650000000067</v>
      </c>
    </row>
    <row r="901" spans="1:9" x14ac:dyDescent="0.25">
      <c r="A901" s="6">
        <v>39979</v>
      </c>
      <c r="B901" s="1">
        <v>51.55</v>
      </c>
      <c r="C901" s="1">
        <f t="shared" si="13"/>
        <v>51.620000000000005</v>
      </c>
      <c r="D901" s="1" t="str">
        <f>IF(表格5[[#This Row],[Close]]&gt;表格5[[#This Row],[10-Day Average]],"Buy",IF(表格5[[#This Row],[Close]]&lt;表格5[[#This Row],[10-Day Average]],"Sell",""))</f>
        <v>Sell</v>
      </c>
      <c r="E901" s="5">
        <f>IF(表格5[[#This Row],[Suggestion]]="Buy",E900-FLOOR(E900/表格5[[#This Row],[Close]],1)*表格5[[#This Row],[Close]],IF(表格5[[#This Row],[Suggestion]]="Sell",E900+F900*表格5[[#This Row],[Close]],E900))</f>
        <v>82855.949999999924</v>
      </c>
      <c r="F901" s="1">
        <f>IF(表格5[[#This Row],[Suggestion]]="Buy",F900+FLOOR(E900/表格5[[#This Row],[Close]],1),IF(表格5[[#This Row],[Suggestion]]="Sell",0,F900))</f>
        <v>0</v>
      </c>
      <c r="G901" s="9">
        <f>表格5[[#This Row],[Cash]]+表格5[[#This Row],[Stock Held]]*表格5[[#This Row],[Close]]</f>
        <v>82855.949999999924</v>
      </c>
      <c r="H901" s="7">
        <f>(表格5[[#This Row],[Close]]-$B$2)/$B$2</f>
        <v>0.14682981090100097</v>
      </c>
      <c r="I901" s="7">
        <f>(表格5[[#This Row],[Capital]]-$G$2)/$G$2</f>
        <v>-0.17144050000000075</v>
      </c>
    </row>
    <row r="902" spans="1:9" x14ac:dyDescent="0.25">
      <c r="A902" s="6">
        <v>39980</v>
      </c>
      <c r="B902" s="1">
        <v>52</v>
      </c>
      <c r="C902" s="1">
        <f t="shared" si="13"/>
        <v>51.680000000000007</v>
      </c>
      <c r="D902" s="1" t="str">
        <f>IF(表格5[[#This Row],[Close]]&gt;表格5[[#This Row],[10-Day Average]],"Buy",IF(表格5[[#This Row],[Close]]&lt;表格5[[#This Row],[10-Day Average]],"Sell",""))</f>
        <v>Buy</v>
      </c>
      <c r="E902" s="5">
        <f>IF(表格5[[#This Row],[Suggestion]]="Buy",E901-FLOOR(E901/表格5[[#This Row],[Close]],1)*表格5[[#This Row],[Close]],IF(表格5[[#This Row],[Suggestion]]="Sell",E901+F901*表格5[[#This Row],[Close]],E901))</f>
        <v>19.94999999992433</v>
      </c>
      <c r="F902" s="1">
        <f>IF(表格5[[#This Row],[Suggestion]]="Buy",F901+FLOOR(E901/表格5[[#This Row],[Close]],1),IF(表格5[[#This Row],[Suggestion]]="Sell",0,F901))</f>
        <v>1593</v>
      </c>
      <c r="G902" s="9">
        <f>表格5[[#This Row],[Cash]]+表格5[[#This Row],[Stock Held]]*表格5[[#This Row],[Close]]</f>
        <v>82855.949999999924</v>
      </c>
      <c r="H902" s="7">
        <f>(表格5[[#This Row],[Close]]-$B$2)/$B$2</f>
        <v>0.15684093437152385</v>
      </c>
      <c r="I902" s="7">
        <f>(表格5[[#This Row],[Capital]]-$G$2)/$G$2</f>
        <v>-0.17144050000000075</v>
      </c>
    </row>
    <row r="903" spans="1:9" x14ac:dyDescent="0.25">
      <c r="A903" s="6">
        <v>39981</v>
      </c>
      <c r="B903" s="1">
        <v>51.8</v>
      </c>
      <c r="C903" s="1">
        <f t="shared" si="13"/>
        <v>51.694999999999993</v>
      </c>
      <c r="D903" s="1" t="str">
        <f>IF(表格5[[#This Row],[Close]]&gt;表格5[[#This Row],[10-Day Average]],"Buy",IF(表格5[[#This Row],[Close]]&lt;表格5[[#This Row],[10-Day Average]],"Sell",""))</f>
        <v>Buy</v>
      </c>
      <c r="E903" s="5">
        <f>IF(表格5[[#This Row],[Suggestion]]="Buy",E902-FLOOR(E902/表格5[[#This Row],[Close]],1)*表格5[[#This Row],[Close]],IF(表格5[[#This Row],[Suggestion]]="Sell",E902+F902*表格5[[#This Row],[Close]],E902))</f>
        <v>19.94999999992433</v>
      </c>
      <c r="F903" s="1">
        <f>IF(表格5[[#This Row],[Suggestion]]="Buy",F902+FLOOR(E902/表格5[[#This Row],[Close]],1),IF(表格5[[#This Row],[Suggestion]]="Sell",0,F902))</f>
        <v>1593</v>
      </c>
      <c r="G903" s="9">
        <f>表格5[[#This Row],[Cash]]+表格5[[#This Row],[Stock Held]]*表格5[[#This Row],[Close]]</f>
        <v>82537.349999999919</v>
      </c>
      <c r="H903" s="7">
        <f>(表格5[[#This Row],[Close]]-$B$2)/$B$2</f>
        <v>0.15239154616240252</v>
      </c>
      <c r="I903" s="7">
        <f>(表格5[[#This Row],[Capital]]-$G$2)/$G$2</f>
        <v>-0.17462650000000082</v>
      </c>
    </row>
    <row r="904" spans="1:9" x14ac:dyDescent="0.25">
      <c r="A904" s="6">
        <v>39982</v>
      </c>
      <c r="B904" s="1">
        <v>51.95</v>
      </c>
      <c r="C904" s="1">
        <f t="shared" si="13"/>
        <v>51.774999999999999</v>
      </c>
      <c r="D904" s="1" t="str">
        <f>IF(表格5[[#This Row],[Close]]&gt;表格5[[#This Row],[10-Day Average]],"Buy",IF(表格5[[#This Row],[Close]]&lt;表格5[[#This Row],[10-Day Average]],"Sell",""))</f>
        <v>Buy</v>
      </c>
      <c r="E904" s="5">
        <f>IF(表格5[[#This Row],[Suggestion]]="Buy",E903-FLOOR(E903/表格5[[#This Row],[Close]],1)*表格5[[#This Row],[Close]],IF(表格5[[#This Row],[Suggestion]]="Sell",E903+F903*表格5[[#This Row],[Close]],E903))</f>
        <v>19.94999999992433</v>
      </c>
      <c r="F904" s="1">
        <f>IF(表格5[[#This Row],[Suggestion]]="Buy",F903+FLOOR(E903/表格5[[#This Row],[Close]],1),IF(表格5[[#This Row],[Suggestion]]="Sell",0,F903))</f>
        <v>1593</v>
      </c>
      <c r="G904" s="9">
        <f>表格5[[#This Row],[Cash]]+表格5[[#This Row],[Stock Held]]*表格5[[#This Row],[Close]]</f>
        <v>82776.29999999993</v>
      </c>
      <c r="H904" s="7">
        <f>(表格5[[#This Row],[Close]]-$B$2)/$B$2</f>
        <v>0.15572858731924361</v>
      </c>
      <c r="I904" s="7">
        <f>(表格5[[#This Row],[Capital]]-$G$2)/$G$2</f>
        <v>-0.1722370000000007</v>
      </c>
    </row>
    <row r="905" spans="1:9" x14ac:dyDescent="0.25">
      <c r="A905" s="6">
        <v>39983</v>
      </c>
      <c r="B905" s="1">
        <v>51.8</v>
      </c>
      <c r="C905" s="1">
        <f t="shared" si="13"/>
        <v>51.785000000000004</v>
      </c>
      <c r="D905" s="1" t="str">
        <f>IF(表格5[[#This Row],[Close]]&gt;表格5[[#This Row],[10-Day Average]],"Buy",IF(表格5[[#This Row],[Close]]&lt;表格5[[#This Row],[10-Day Average]],"Sell",""))</f>
        <v>Buy</v>
      </c>
      <c r="E905" s="5">
        <f>IF(表格5[[#This Row],[Suggestion]]="Buy",E904-FLOOR(E904/表格5[[#This Row],[Close]],1)*表格5[[#This Row],[Close]],IF(表格5[[#This Row],[Suggestion]]="Sell",E904+F904*表格5[[#This Row],[Close]],E904))</f>
        <v>19.94999999992433</v>
      </c>
      <c r="F905" s="1">
        <f>IF(表格5[[#This Row],[Suggestion]]="Buy",F904+FLOOR(E904/表格5[[#This Row],[Close]],1),IF(表格5[[#This Row],[Suggestion]]="Sell",0,F904))</f>
        <v>1593</v>
      </c>
      <c r="G905" s="9">
        <f>表格5[[#This Row],[Cash]]+表格5[[#This Row],[Stock Held]]*表格5[[#This Row],[Close]]</f>
        <v>82537.349999999919</v>
      </c>
      <c r="H905" s="7">
        <f>(表格5[[#This Row],[Close]]-$B$2)/$B$2</f>
        <v>0.15239154616240252</v>
      </c>
      <c r="I905" s="7">
        <f>(表格5[[#This Row],[Capital]]-$G$2)/$G$2</f>
        <v>-0.17462650000000082</v>
      </c>
    </row>
    <row r="906" spans="1:9" x14ac:dyDescent="0.25">
      <c r="A906" s="6">
        <v>39986</v>
      </c>
      <c r="B906" s="1">
        <v>51.65</v>
      </c>
      <c r="C906" s="1">
        <f t="shared" si="13"/>
        <v>51.795000000000002</v>
      </c>
      <c r="D906" s="1" t="str">
        <f>IF(表格5[[#This Row],[Close]]&gt;表格5[[#This Row],[10-Day Average]],"Buy",IF(表格5[[#This Row],[Close]]&lt;表格5[[#This Row],[10-Day Average]],"Sell",""))</f>
        <v>Sell</v>
      </c>
      <c r="E906" s="5">
        <f>IF(表格5[[#This Row],[Suggestion]]="Buy",E905-FLOOR(E905/表格5[[#This Row],[Close]],1)*表格5[[#This Row],[Close]],IF(表格5[[#This Row],[Suggestion]]="Sell",E905+F905*表格5[[#This Row],[Close]],E905))</f>
        <v>82298.399999999921</v>
      </c>
      <c r="F906" s="1">
        <f>IF(表格5[[#This Row],[Suggestion]]="Buy",F905+FLOOR(E905/表格5[[#This Row],[Close]],1),IF(表格5[[#This Row],[Suggestion]]="Sell",0,F905))</f>
        <v>0</v>
      </c>
      <c r="G906" s="9">
        <f>表格5[[#This Row],[Cash]]+表格5[[#This Row],[Stock Held]]*表格5[[#This Row],[Close]]</f>
        <v>82298.399999999921</v>
      </c>
      <c r="H906" s="7">
        <f>(表格5[[#This Row],[Close]]-$B$2)/$B$2</f>
        <v>0.14905450500556164</v>
      </c>
      <c r="I906" s="7">
        <f>(表格5[[#This Row],[Capital]]-$G$2)/$G$2</f>
        <v>-0.17701600000000078</v>
      </c>
    </row>
    <row r="907" spans="1:9" x14ac:dyDescent="0.25">
      <c r="A907" s="6">
        <v>39987</v>
      </c>
      <c r="B907" s="1">
        <v>51.85</v>
      </c>
      <c r="C907" s="1">
        <f t="shared" si="13"/>
        <v>51.819999999999993</v>
      </c>
      <c r="D907" s="1" t="str">
        <f>IF(表格5[[#This Row],[Close]]&gt;表格5[[#This Row],[10-Day Average]],"Buy",IF(表格5[[#This Row],[Close]]&lt;表格5[[#This Row],[10-Day Average]],"Sell",""))</f>
        <v>Buy</v>
      </c>
      <c r="E907" s="5">
        <f>IF(表格5[[#This Row],[Suggestion]]="Buy",E906-FLOOR(E906/表格5[[#This Row],[Close]],1)*表格5[[#This Row],[Close]],IF(表格5[[#This Row],[Suggestion]]="Sell",E906+F906*表格5[[#This Row],[Close]],E906))</f>
        <v>12.44999999992433</v>
      </c>
      <c r="F907" s="1">
        <f>IF(表格5[[#This Row],[Suggestion]]="Buy",F906+FLOOR(E906/表格5[[#This Row],[Close]],1),IF(表格5[[#This Row],[Suggestion]]="Sell",0,F906))</f>
        <v>1587</v>
      </c>
      <c r="G907" s="9">
        <f>表格5[[#This Row],[Cash]]+表格5[[#This Row],[Stock Held]]*表格5[[#This Row],[Close]]</f>
        <v>82298.399999999921</v>
      </c>
      <c r="H907" s="7">
        <f>(表格5[[#This Row],[Close]]-$B$2)/$B$2</f>
        <v>0.15350389321468294</v>
      </c>
      <c r="I907" s="7">
        <f>(表格5[[#This Row],[Capital]]-$G$2)/$G$2</f>
        <v>-0.17701600000000078</v>
      </c>
    </row>
    <row r="908" spans="1:9" x14ac:dyDescent="0.25">
      <c r="A908" s="6">
        <v>39988</v>
      </c>
      <c r="B908" s="1">
        <v>51.9</v>
      </c>
      <c r="C908" s="1">
        <f t="shared" ref="C908:C971" si="14">AVERAGE(B899:B908)</f>
        <v>51.8</v>
      </c>
      <c r="D908" s="1" t="str">
        <f>IF(表格5[[#This Row],[Close]]&gt;表格5[[#This Row],[10-Day Average]],"Buy",IF(表格5[[#This Row],[Close]]&lt;表格5[[#This Row],[10-Day Average]],"Sell",""))</f>
        <v>Buy</v>
      </c>
      <c r="E908" s="5">
        <f>IF(表格5[[#This Row],[Suggestion]]="Buy",E907-FLOOR(E907/表格5[[#This Row],[Close]],1)*表格5[[#This Row],[Close]],IF(表格5[[#This Row],[Suggestion]]="Sell",E907+F907*表格5[[#This Row],[Close]],E907))</f>
        <v>12.44999999992433</v>
      </c>
      <c r="F908" s="1">
        <f>IF(表格5[[#This Row],[Suggestion]]="Buy",F907+FLOOR(E907/表格5[[#This Row],[Close]],1),IF(表格5[[#This Row],[Suggestion]]="Sell",0,F907))</f>
        <v>1587</v>
      </c>
      <c r="G908" s="9">
        <f>表格5[[#This Row],[Cash]]+表格5[[#This Row],[Stock Held]]*表格5[[#This Row],[Close]]</f>
        <v>82377.749999999927</v>
      </c>
      <c r="H908" s="7">
        <f>(表格5[[#This Row],[Close]]-$B$2)/$B$2</f>
        <v>0.15461624026696319</v>
      </c>
      <c r="I908" s="7">
        <f>(表格5[[#This Row],[Capital]]-$G$2)/$G$2</f>
        <v>-0.17622250000000073</v>
      </c>
    </row>
    <row r="909" spans="1:9" x14ac:dyDescent="0.25">
      <c r="A909" s="6">
        <v>39989</v>
      </c>
      <c r="B909" s="1">
        <v>51.6</v>
      </c>
      <c r="C909" s="1">
        <f t="shared" si="14"/>
        <v>51.785000000000004</v>
      </c>
      <c r="D909" s="1" t="str">
        <f>IF(表格5[[#This Row],[Close]]&gt;表格5[[#This Row],[10-Day Average]],"Buy",IF(表格5[[#This Row],[Close]]&lt;表格5[[#This Row],[10-Day Average]],"Sell",""))</f>
        <v>Sell</v>
      </c>
      <c r="E909" s="5">
        <f>IF(表格5[[#This Row],[Suggestion]]="Buy",E908-FLOOR(E908/表格5[[#This Row],[Close]],1)*表格5[[#This Row],[Close]],IF(表格5[[#This Row],[Suggestion]]="Sell",E908+F908*表格5[[#This Row],[Close]],E908))</f>
        <v>81901.649999999921</v>
      </c>
      <c r="F909" s="1">
        <f>IF(表格5[[#This Row],[Suggestion]]="Buy",F908+FLOOR(E908/表格5[[#This Row],[Close]],1),IF(表格5[[#This Row],[Suggestion]]="Sell",0,F908))</f>
        <v>0</v>
      </c>
      <c r="G909" s="9">
        <f>表格5[[#This Row],[Cash]]+表格5[[#This Row],[Stock Held]]*表格5[[#This Row],[Close]]</f>
        <v>81901.649999999921</v>
      </c>
      <c r="H909" s="7">
        <f>(表格5[[#This Row],[Close]]-$B$2)/$B$2</f>
        <v>0.14794215795328139</v>
      </c>
      <c r="I909" s="7">
        <f>(表格5[[#This Row],[Capital]]-$G$2)/$G$2</f>
        <v>-0.1809835000000008</v>
      </c>
    </row>
    <row r="910" spans="1:9" x14ac:dyDescent="0.25">
      <c r="A910" s="6">
        <v>39990</v>
      </c>
      <c r="B910" s="1">
        <v>51.65</v>
      </c>
      <c r="C910" s="1">
        <f t="shared" si="14"/>
        <v>51.774999999999999</v>
      </c>
      <c r="D910" s="1" t="str">
        <f>IF(表格5[[#This Row],[Close]]&gt;表格5[[#This Row],[10-Day Average]],"Buy",IF(表格5[[#This Row],[Close]]&lt;表格5[[#This Row],[10-Day Average]],"Sell",""))</f>
        <v>Sell</v>
      </c>
      <c r="E910" s="5">
        <f>IF(表格5[[#This Row],[Suggestion]]="Buy",E909-FLOOR(E909/表格5[[#This Row],[Close]],1)*表格5[[#This Row],[Close]],IF(表格5[[#This Row],[Suggestion]]="Sell",E909+F909*表格5[[#This Row],[Close]],E909))</f>
        <v>81901.649999999921</v>
      </c>
      <c r="F910" s="1">
        <f>IF(表格5[[#This Row],[Suggestion]]="Buy",F909+FLOOR(E909/表格5[[#This Row],[Close]],1),IF(表格5[[#This Row],[Suggestion]]="Sell",0,F909))</f>
        <v>0</v>
      </c>
      <c r="G910" s="9">
        <f>表格5[[#This Row],[Cash]]+表格5[[#This Row],[Stock Held]]*表格5[[#This Row],[Close]]</f>
        <v>81901.649999999921</v>
      </c>
      <c r="H910" s="7">
        <f>(表格5[[#This Row],[Close]]-$B$2)/$B$2</f>
        <v>0.14905450500556164</v>
      </c>
      <c r="I910" s="7">
        <f>(表格5[[#This Row],[Capital]]-$G$2)/$G$2</f>
        <v>-0.1809835000000008</v>
      </c>
    </row>
    <row r="911" spans="1:9" x14ac:dyDescent="0.25">
      <c r="A911" s="6">
        <v>39993</v>
      </c>
      <c r="B911" s="1">
        <v>51.5</v>
      </c>
      <c r="C911" s="1">
        <f t="shared" si="14"/>
        <v>51.77</v>
      </c>
      <c r="D911" s="1" t="str">
        <f>IF(表格5[[#This Row],[Close]]&gt;表格5[[#This Row],[10-Day Average]],"Buy",IF(表格5[[#This Row],[Close]]&lt;表格5[[#This Row],[10-Day Average]],"Sell",""))</f>
        <v>Sell</v>
      </c>
      <c r="E911" s="5">
        <f>IF(表格5[[#This Row],[Suggestion]]="Buy",E910-FLOOR(E910/表格5[[#This Row],[Close]],1)*表格5[[#This Row],[Close]],IF(表格5[[#This Row],[Suggestion]]="Sell",E910+F910*表格5[[#This Row],[Close]],E910))</f>
        <v>81901.649999999921</v>
      </c>
      <c r="F911" s="1">
        <f>IF(表格5[[#This Row],[Suggestion]]="Buy",F910+FLOOR(E910/表格5[[#This Row],[Close]],1),IF(表格5[[#This Row],[Suggestion]]="Sell",0,F910))</f>
        <v>0</v>
      </c>
      <c r="G911" s="9">
        <f>表格5[[#This Row],[Cash]]+表格5[[#This Row],[Stock Held]]*表格5[[#This Row],[Close]]</f>
        <v>81901.649999999921</v>
      </c>
      <c r="H911" s="7">
        <f>(表格5[[#This Row],[Close]]-$B$2)/$B$2</f>
        <v>0.14571746384872072</v>
      </c>
      <c r="I911" s="7">
        <f>(表格5[[#This Row],[Capital]]-$G$2)/$G$2</f>
        <v>-0.1809835000000008</v>
      </c>
    </row>
    <row r="912" spans="1:9" x14ac:dyDescent="0.25">
      <c r="A912" s="6">
        <v>39994</v>
      </c>
      <c r="B912" s="1">
        <v>51.4</v>
      </c>
      <c r="C912" s="1">
        <f t="shared" si="14"/>
        <v>51.71</v>
      </c>
      <c r="D912" s="1" t="str">
        <f>IF(表格5[[#This Row],[Close]]&gt;表格5[[#This Row],[10-Day Average]],"Buy",IF(表格5[[#This Row],[Close]]&lt;表格5[[#This Row],[10-Day Average]],"Sell",""))</f>
        <v>Sell</v>
      </c>
      <c r="E912" s="5">
        <f>IF(表格5[[#This Row],[Suggestion]]="Buy",E911-FLOOR(E911/表格5[[#This Row],[Close]],1)*表格5[[#This Row],[Close]],IF(表格5[[#This Row],[Suggestion]]="Sell",E911+F911*表格5[[#This Row],[Close]],E911))</f>
        <v>81901.649999999921</v>
      </c>
      <c r="F912" s="1">
        <f>IF(表格5[[#This Row],[Suggestion]]="Buy",F911+FLOOR(E911/表格5[[#This Row],[Close]],1),IF(表格5[[#This Row],[Suggestion]]="Sell",0,F911))</f>
        <v>0</v>
      </c>
      <c r="G912" s="9">
        <f>表格5[[#This Row],[Cash]]+表格5[[#This Row],[Stock Held]]*表格5[[#This Row],[Close]]</f>
        <v>81901.649999999921</v>
      </c>
      <c r="H912" s="7">
        <f>(表格5[[#This Row],[Close]]-$B$2)/$B$2</f>
        <v>0.14349276974416009</v>
      </c>
      <c r="I912" s="7">
        <f>(表格5[[#This Row],[Capital]]-$G$2)/$G$2</f>
        <v>-0.1809835000000008</v>
      </c>
    </row>
    <row r="913" spans="1:9" x14ac:dyDescent="0.25">
      <c r="A913" s="6">
        <v>39995</v>
      </c>
      <c r="B913" s="1">
        <v>51.4</v>
      </c>
      <c r="C913" s="1">
        <f t="shared" si="14"/>
        <v>51.669999999999995</v>
      </c>
      <c r="D913" s="1" t="str">
        <f>IF(表格5[[#This Row],[Close]]&gt;表格5[[#This Row],[10-Day Average]],"Buy",IF(表格5[[#This Row],[Close]]&lt;表格5[[#This Row],[10-Day Average]],"Sell",""))</f>
        <v>Sell</v>
      </c>
      <c r="E913" s="5">
        <f>IF(表格5[[#This Row],[Suggestion]]="Buy",E912-FLOOR(E912/表格5[[#This Row],[Close]],1)*表格5[[#This Row],[Close]],IF(表格5[[#This Row],[Suggestion]]="Sell",E912+F912*表格5[[#This Row],[Close]],E912))</f>
        <v>81901.649999999921</v>
      </c>
      <c r="F913" s="1">
        <f>IF(表格5[[#This Row],[Suggestion]]="Buy",F912+FLOOR(E912/表格5[[#This Row],[Close]],1),IF(表格5[[#This Row],[Suggestion]]="Sell",0,F912))</f>
        <v>0</v>
      </c>
      <c r="G913" s="9">
        <f>表格5[[#This Row],[Cash]]+表格5[[#This Row],[Stock Held]]*表格5[[#This Row],[Close]]</f>
        <v>81901.649999999921</v>
      </c>
      <c r="H913" s="7">
        <f>(表格5[[#This Row],[Close]]-$B$2)/$B$2</f>
        <v>0.14349276974416009</v>
      </c>
      <c r="I913" s="7">
        <f>(表格5[[#This Row],[Capital]]-$G$2)/$G$2</f>
        <v>-0.1809835000000008</v>
      </c>
    </row>
    <row r="914" spans="1:9" x14ac:dyDescent="0.25">
      <c r="A914" s="6">
        <v>39996</v>
      </c>
      <c r="B914" s="1">
        <v>51.2</v>
      </c>
      <c r="C914" s="1">
        <f t="shared" si="14"/>
        <v>51.594999999999992</v>
      </c>
      <c r="D914" s="1" t="str">
        <f>IF(表格5[[#This Row],[Close]]&gt;表格5[[#This Row],[10-Day Average]],"Buy",IF(表格5[[#This Row],[Close]]&lt;表格5[[#This Row],[10-Day Average]],"Sell",""))</f>
        <v>Sell</v>
      </c>
      <c r="E914" s="5">
        <f>IF(表格5[[#This Row],[Suggestion]]="Buy",E913-FLOOR(E913/表格5[[#This Row],[Close]],1)*表格5[[#This Row],[Close]],IF(表格5[[#This Row],[Suggestion]]="Sell",E913+F913*表格5[[#This Row],[Close]],E913))</f>
        <v>81901.649999999921</v>
      </c>
      <c r="F914" s="1">
        <f>IF(表格5[[#This Row],[Suggestion]]="Buy",F913+FLOOR(E913/表格5[[#This Row],[Close]],1),IF(表格5[[#This Row],[Suggestion]]="Sell",0,F913))</f>
        <v>0</v>
      </c>
      <c r="G914" s="9">
        <f>表格5[[#This Row],[Cash]]+表格5[[#This Row],[Stock Held]]*表格5[[#This Row],[Close]]</f>
        <v>81901.649999999921</v>
      </c>
      <c r="H914" s="7">
        <f>(表格5[[#This Row],[Close]]-$B$2)/$B$2</f>
        <v>0.13904338153503892</v>
      </c>
      <c r="I914" s="7">
        <f>(表格5[[#This Row],[Capital]]-$G$2)/$G$2</f>
        <v>-0.1809835000000008</v>
      </c>
    </row>
    <row r="915" spans="1:9" x14ac:dyDescent="0.25">
      <c r="A915" s="6">
        <v>39997</v>
      </c>
      <c r="B915" s="1">
        <v>51.3</v>
      </c>
      <c r="C915" s="1">
        <f t="shared" si="14"/>
        <v>51.544999999999995</v>
      </c>
      <c r="D915" s="1" t="str">
        <f>IF(表格5[[#This Row],[Close]]&gt;表格5[[#This Row],[10-Day Average]],"Buy",IF(表格5[[#This Row],[Close]]&lt;表格5[[#This Row],[10-Day Average]],"Sell",""))</f>
        <v>Sell</v>
      </c>
      <c r="E915" s="5">
        <f>IF(表格5[[#This Row],[Suggestion]]="Buy",E914-FLOOR(E914/表格5[[#This Row],[Close]],1)*表格5[[#This Row],[Close]],IF(表格5[[#This Row],[Suggestion]]="Sell",E914+F914*表格5[[#This Row],[Close]],E914))</f>
        <v>81901.649999999921</v>
      </c>
      <c r="F915" s="1">
        <f>IF(表格5[[#This Row],[Suggestion]]="Buy",F914+FLOOR(E914/表格5[[#This Row],[Close]],1),IF(表格5[[#This Row],[Suggestion]]="Sell",0,F914))</f>
        <v>0</v>
      </c>
      <c r="G915" s="9">
        <f>表格5[[#This Row],[Cash]]+表格5[[#This Row],[Stock Held]]*表格5[[#This Row],[Close]]</f>
        <v>81901.649999999921</v>
      </c>
      <c r="H915" s="7">
        <f>(表格5[[#This Row],[Close]]-$B$2)/$B$2</f>
        <v>0.14126807563959942</v>
      </c>
      <c r="I915" s="7">
        <f>(表格5[[#This Row],[Capital]]-$G$2)/$G$2</f>
        <v>-0.1809835000000008</v>
      </c>
    </row>
    <row r="916" spans="1:9" x14ac:dyDescent="0.25">
      <c r="A916" s="6">
        <v>40000</v>
      </c>
      <c r="B916" s="1">
        <v>51.4</v>
      </c>
      <c r="C916" s="1">
        <f t="shared" si="14"/>
        <v>51.519999999999996</v>
      </c>
      <c r="D916" s="1" t="str">
        <f>IF(表格5[[#This Row],[Close]]&gt;表格5[[#This Row],[10-Day Average]],"Buy",IF(表格5[[#This Row],[Close]]&lt;表格5[[#This Row],[10-Day Average]],"Sell",""))</f>
        <v>Sell</v>
      </c>
      <c r="E916" s="5">
        <f>IF(表格5[[#This Row],[Suggestion]]="Buy",E915-FLOOR(E915/表格5[[#This Row],[Close]],1)*表格5[[#This Row],[Close]],IF(表格5[[#This Row],[Suggestion]]="Sell",E915+F915*表格5[[#This Row],[Close]],E915))</f>
        <v>81901.649999999921</v>
      </c>
      <c r="F916" s="1">
        <f>IF(表格5[[#This Row],[Suggestion]]="Buy",F915+FLOOR(E915/表格5[[#This Row],[Close]],1),IF(表格5[[#This Row],[Suggestion]]="Sell",0,F915))</f>
        <v>0</v>
      </c>
      <c r="G916" s="9">
        <f>表格5[[#This Row],[Cash]]+表格5[[#This Row],[Stock Held]]*表格5[[#This Row],[Close]]</f>
        <v>81901.649999999921</v>
      </c>
      <c r="H916" s="7">
        <f>(表格5[[#This Row],[Close]]-$B$2)/$B$2</f>
        <v>0.14349276974416009</v>
      </c>
      <c r="I916" s="7">
        <f>(表格5[[#This Row],[Capital]]-$G$2)/$G$2</f>
        <v>-0.1809835000000008</v>
      </c>
    </row>
    <row r="917" spans="1:9" x14ac:dyDescent="0.25">
      <c r="A917" s="6">
        <v>40001</v>
      </c>
      <c r="B917" s="1">
        <v>51.65</v>
      </c>
      <c r="C917" s="1">
        <f t="shared" si="14"/>
        <v>51.5</v>
      </c>
      <c r="D917" s="1" t="str">
        <f>IF(表格5[[#This Row],[Close]]&gt;表格5[[#This Row],[10-Day Average]],"Buy",IF(表格5[[#This Row],[Close]]&lt;表格5[[#This Row],[10-Day Average]],"Sell",""))</f>
        <v>Buy</v>
      </c>
      <c r="E917" s="5">
        <f>IF(表格5[[#This Row],[Suggestion]]="Buy",E916-FLOOR(E916/表格5[[#This Row],[Close]],1)*表格5[[#This Row],[Close]],IF(表格5[[#This Row],[Suggestion]]="Sell",E916+F916*表格5[[#This Row],[Close]],E916))</f>
        <v>36.39999999992142</v>
      </c>
      <c r="F917" s="1">
        <f>IF(表格5[[#This Row],[Suggestion]]="Buy",F916+FLOOR(E916/表格5[[#This Row],[Close]],1),IF(表格5[[#This Row],[Suggestion]]="Sell",0,F916))</f>
        <v>1585</v>
      </c>
      <c r="G917" s="9">
        <f>表格5[[#This Row],[Cash]]+表格5[[#This Row],[Stock Held]]*表格5[[#This Row],[Close]]</f>
        <v>81901.649999999921</v>
      </c>
      <c r="H917" s="7">
        <f>(表格5[[#This Row],[Close]]-$B$2)/$B$2</f>
        <v>0.14905450500556164</v>
      </c>
      <c r="I917" s="7">
        <f>(表格5[[#This Row],[Capital]]-$G$2)/$G$2</f>
        <v>-0.1809835000000008</v>
      </c>
    </row>
    <row r="918" spans="1:9" x14ac:dyDescent="0.25">
      <c r="A918" s="6">
        <v>40002</v>
      </c>
      <c r="B918" s="1">
        <v>51.85</v>
      </c>
      <c r="C918" s="1">
        <f t="shared" si="14"/>
        <v>51.49499999999999</v>
      </c>
      <c r="D918" s="1" t="str">
        <f>IF(表格5[[#This Row],[Close]]&gt;表格5[[#This Row],[10-Day Average]],"Buy",IF(表格5[[#This Row],[Close]]&lt;表格5[[#This Row],[10-Day Average]],"Sell",""))</f>
        <v>Buy</v>
      </c>
      <c r="E918" s="5">
        <f>IF(表格5[[#This Row],[Suggestion]]="Buy",E917-FLOOR(E917/表格5[[#This Row],[Close]],1)*表格5[[#This Row],[Close]],IF(表格5[[#This Row],[Suggestion]]="Sell",E917+F917*表格5[[#This Row],[Close]],E917))</f>
        <v>36.39999999992142</v>
      </c>
      <c r="F918" s="1">
        <f>IF(表格5[[#This Row],[Suggestion]]="Buy",F917+FLOOR(E917/表格5[[#This Row],[Close]],1),IF(表格5[[#This Row],[Suggestion]]="Sell",0,F917))</f>
        <v>1585</v>
      </c>
      <c r="G918" s="9">
        <f>表格5[[#This Row],[Cash]]+表格5[[#This Row],[Stock Held]]*表格5[[#This Row],[Close]]</f>
        <v>82218.649999999921</v>
      </c>
      <c r="H918" s="7">
        <f>(表格5[[#This Row],[Close]]-$B$2)/$B$2</f>
        <v>0.15350389321468294</v>
      </c>
      <c r="I918" s="7">
        <f>(表格5[[#This Row],[Capital]]-$G$2)/$G$2</f>
        <v>-0.17781350000000079</v>
      </c>
    </row>
    <row r="919" spans="1:9" x14ac:dyDescent="0.25">
      <c r="A919" s="6">
        <v>40003</v>
      </c>
      <c r="B919" s="1">
        <v>51.75</v>
      </c>
      <c r="C919" s="1">
        <f t="shared" si="14"/>
        <v>51.510000000000005</v>
      </c>
      <c r="D919" s="1" t="str">
        <f>IF(表格5[[#This Row],[Close]]&gt;表格5[[#This Row],[10-Day Average]],"Buy",IF(表格5[[#This Row],[Close]]&lt;表格5[[#This Row],[10-Day Average]],"Sell",""))</f>
        <v>Buy</v>
      </c>
      <c r="E919" s="5">
        <f>IF(表格5[[#This Row],[Suggestion]]="Buy",E918-FLOOR(E918/表格5[[#This Row],[Close]],1)*表格5[[#This Row],[Close]],IF(表格5[[#This Row],[Suggestion]]="Sell",E918+F918*表格5[[#This Row],[Close]],E918))</f>
        <v>36.39999999992142</v>
      </c>
      <c r="F919" s="1">
        <f>IF(表格5[[#This Row],[Suggestion]]="Buy",F918+FLOOR(E918/表格5[[#This Row],[Close]],1),IF(表格5[[#This Row],[Suggestion]]="Sell",0,F918))</f>
        <v>1585</v>
      </c>
      <c r="G919" s="9">
        <f>表格5[[#This Row],[Cash]]+表格5[[#This Row],[Stock Held]]*表格5[[#This Row],[Close]]</f>
        <v>82060.149999999921</v>
      </c>
      <c r="H919" s="7">
        <f>(表格5[[#This Row],[Close]]-$B$2)/$B$2</f>
        <v>0.15127919911012228</v>
      </c>
      <c r="I919" s="7">
        <f>(表格5[[#This Row],[Capital]]-$G$2)/$G$2</f>
        <v>-0.17939850000000079</v>
      </c>
    </row>
    <row r="920" spans="1:9" x14ac:dyDescent="0.25">
      <c r="A920" s="6">
        <v>40004</v>
      </c>
      <c r="B920" s="1">
        <v>51.7</v>
      </c>
      <c r="C920" s="1">
        <f t="shared" si="14"/>
        <v>51.515000000000001</v>
      </c>
      <c r="D920" s="1" t="str">
        <f>IF(表格5[[#This Row],[Close]]&gt;表格5[[#This Row],[10-Day Average]],"Buy",IF(表格5[[#This Row],[Close]]&lt;表格5[[#This Row],[10-Day Average]],"Sell",""))</f>
        <v>Buy</v>
      </c>
      <c r="E920" s="5">
        <f>IF(表格5[[#This Row],[Suggestion]]="Buy",E919-FLOOR(E919/表格5[[#This Row],[Close]],1)*表格5[[#This Row],[Close]],IF(表格5[[#This Row],[Suggestion]]="Sell",E919+F919*表格5[[#This Row],[Close]],E919))</f>
        <v>36.39999999992142</v>
      </c>
      <c r="F920" s="1">
        <f>IF(表格5[[#This Row],[Suggestion]]="Buy",F919+FLOOR(E919/表格5[[#This Row],[Close]],1),IF(表格5[[#This Row],[Suggestion]]="Sell",0,F919))</f>
        <v>1585</v>
      </c>
      <c r="G920" s="9">
        <f>表格5[[#This Row],[Cash]]+表格5[[#This Row],[Stock Held]]*表格5[[#This Row],[Close]]</f>
        <v>81980.899999999921</v>
      </c>
      <c r="H920" s="7">
        <f>(表格5[[#This Row],[Close]]-$B$2)/$B$2</f>
        <v>0.15016685205784203</v>
      </c>
      <c r="I920" s="7">
        <f>(表格5[[#This Row],[Capital]]-$G$2)/$G$2</f>
        <v>-0.18019100000000079</v>
      </c>
    </row>
    <row r="921" spans="1:9" x14ac:dyDescent="0.25">
      <c r="A921" s="6">
        <v>40007</v>
      </c>
      <c r="B921" s="1">
        <v>51.9</v>
      </c>
      <c r="C921" s="1">
        <f t="shared" si="14"/>
        <v>51.554999999999993</v>
      </c>
      <c r="D921" s="1" t="str">
        <f>IF(表格5[[#This Row],[Close]]&gt;表格5[[#This Row],[10-Day Average]],"Buy",IF(表格5[[#This Row],[Close]]&lt;表格5[[#This Row],[10-Day Average]],"Sell",""))</f>
        <v>Buy</v>
      </c>
      <c r="E921" s="5">
        <f>IF(表格5[[#This Row],[Suggestion]]="Buy",E920-FLOOR(E920/表格5[[#This Row],[Close]],1)*表格5[[#This Row],[Close]],IF(表格5[[#This Row],[Suggestion]]="Sell",E920+F920*表格5[[#This Row],[Close]],E920))</f>
        <v>36.39999999992142</v>
      </c>
      <c r="F921" s="1">
        <f>IF(表格5[[#This Row],[Suggestion]]="Buy",F920+FLOOR(E920/表格5[[#This Row],[Close]],1),IF(表格5[[#This Row],[Suggestion]]="Sell",0,F920))</f>
        <v>1585</v>
      </c>
      <c r="G921" s="9">
        <f>表格5[[#This Row],[Cash]]+表格5[[#This Row],[Stock Held]]*表格5[[#This Row],[Close]]</f>
        <v>82297.899999999921</v>
      </c>
      <c r="H921" s="7">
        <f>(表格5[[#This Row],[Close]]-$B$2)/$B$2</f>
        <v>0.15461624026696319</v>
      </c>
      <c r="I921" s="7">
        <f>(表格5[[#This Row],[Capital]]-$G$2)/$G$2</f>
        <v>-0.17702100000000079</v>
      </c>
    </row>
    <row r="922" spans="1:9" x14ac:dyDescent="0.25">
      <c r="A922" s="6">
        <v>40008</v>
      </c>
      <c r="B922" s="1">
        <v>52.15</v>
      </c>
      <c r="C922" s="1">
        <f t="shared" si="14"/>
        <v>51.629999999999995</v>
      </c>
      <c r="D922" s="1" t="str">
        <f>IF(表格5[[#This Row],[Close]]&gt;表格5[[#This Row],[10-Day Average]],"Buy",IF(表格5[[#This Row],[Close]]&lt;表格5[[#This Row],[10-Day Average]],"Sell",""))</f>
        <v>Buy</v>
      </c>
      <c r="E922" s="5">
        <f>IF(表格5[[#This Row],[Suggestion]]="Buy",E921-FLOOR(E921/表格5[[#This Row],[Close]],1)*表格5[[#This Row],[Close]],IF(表格5[[#This Row],[Suggestion]]="Sell",E921+F921*表格5[[#This Row],[Close]],E921))</f>
        <v>36.39999999992142</v>
      </c>
      <c r="F922" s="1">
        <f>IF(表格5[[#This Row],[Suggestion]]="Buy",F921+FLOOR(E921/表格5[[#This Row],[Close]],1),IF(表格5[[#This Row],[Suggestion]]="Sell",0,F921))</f>
        <v>1585</v>
      </c>
      <c r="G922" s="9">
        <f>表格5[[#This Row],[Cash]]+表格5[[#This Row],[Stock Held]]*表格5[[#This Row],[Close]]</f>
        <v>82694.149999999921</v>
      </c>
      <c r="H922" s="7">
        <f>(表格5[[#This Row],[Close]]-$B$2)/$B$2</f>
        <v>0.16017797552836474</v>
      </c>
      <c r="I922" s="7">
        <f>(表格5[[#This Row],[Capital]]-$G$2)/$G$2</f>
        <v>-0.17305850000000078</v>
      </c>
    </row>
    <row r="923" spans="1:9" x14ac:dyDescent="0.25">
      <c r="A923" s="6">
        <v>40009</v>
      </c>
      <c r="B923" s="1">
        <v>52.3</v>
      </c>
      <c r="C923" s="1">
        <f t="shared" si="14"/>
        <v>51.719999999999992</v>
      </c>
      <c r="D923" s="1" t="str">
        <f>IF(表格5[[#This Row],[Close]]&gt;表格5[[#This Row],[10-Day Average]],"Buy",IF(表格5[[#This Row],[Close]]&lt;表格5[[#This Row],[10-Day Average]],"Sell",""))</f>
        <v>Buy</v>
      </c>
      <c r="E923" s="5">
        <f>IF(表格5[[#This Row],[Suggestion]]="Buy",E922-FLOOR(E922/表格5[[#This Row],[Close]],1)*表格5[[#This Row],[Close]],IF(表格5[[#This Row],[Suggestion]]="Sell",E922+F922*表格5[[#This Row],[Close]],E922))</f>
        <v>36.39999999992142</v>
      </c>
      <c r="F923" s="1">
        <f>IF(表格5[[#This Row],[Suggestion]]="Buy",F922+FLOOR(E922/表格5[[#This Row],[Close]],1),IF(表格5[[#This Row],[Suggestion]]="Sell",0,F922))</f>
        <v>1585</v>
      </c>
      <c r="G923" s="9">
        <f>表格5[[#This Row],[Cash]]+表格5[[#This Row],[Stock Held]]*表格5[[#This Row],[Close]]</f>
        <v>82931.899999999921</v>
      </c>
      <c r="H923" s="7">
        <f>(表格5[[#This Row],[Close]]-$B$2)/$B$2</f>
        <v>0.16351501668520566</v>
      </c>
      <c r="I923" s="7">
        <f>(表格5[[#This Row],[Capital]]-$G$2)/$G$2</f>
        <v>-0.17068100000000078</v>
      </c>
    </row>
    <row r="924" spans="1:9" x14ac:dyDescent="0.25">
      <c r="A924" s="6">
        <v>40010</v>
      </c>
      <c r="B924" s="1">
        <v>51.95</v>
      </c>
      <c r="C924" s="1">
        <f t="shared" si="14"/>
        <v>51.794999999999995</v>
      </c>
      <c r="D924" s="1" t="str">
        <f>IF(表格5[[#This Row],[Close]]&gt;表格5[[#This Row],[10-Day Average]],"Buy",IF(表格5[[#This Row],[Close]]&lt;表格5[[#This Row],[10-Day Average]],"Sell",""))</f>
        <v>Buy</v>
      </c>
      <c r="E924" s="5">
        <f>IF(表格5[[#This Row],[Suggestion]]="Buy",E923-FLOOR(E923/表格5[[#This Row],[Close]],1)*表格5[[#This Row],[Close]],IF(表格5[[#This Row],[Suggestion]]="Sell",E923+F923*表格5[[#This Row],[Close]],E923))</f>
        <v>36.39999999992142</v>
      </c>
      <c r="F924" s="1">
        <f>IF(表格5[[#This Row],[Suggestion]]="Buy",F923+FLOOR(E923/表格5[[#This Row],[Close]],1),IF(表格5[[#This Row],[Suggestion]]="Sell",0,F923))</f>
        <v>1585</v>
      </c>
      <c r="G924" s="9">
        <f>表格5[[#This Row],[Cash]]+表格5[[#This Row],[Stock Held]]*表格5[[#This Row],[Close]]</f>
        <v>82377.149999999921</v>
      </c>
      <c r="H924" s="7">
        <f>(表格5[[#This Row],[Close]]-$B$2)/$B$2</f>
        <v>0.15572858731924361</v>
      </c>
      <c r="I924" s="7">
        <f>(表格5[[#This Row],[Capital]]-$G$2)/$G$2</f>
        <v>-0.17622850000000079</v>
      </c>
    </row>
    <row r="925" spans="1:9" x14ac:dyDescent="0.25">
      <c r="A925" s="6">
        <v>40011</v>
      </c>
      <c r="B925" s="1">
        <v>52.15</v>
      </c>
      <c r="C925" s="1">
        <f t="shared" si="14"/>
        <v>51.879999999999995</v>
      </c>
      <c r="D925" s="1" t="str">
        <f>IF(表格5[[#This Row],[Close]]&gt;表格5[[#This Row],[10-Day Average]],"Buy",IF(表格5[[#This Row],[Close]]&lt;表格5[[#This Row],[10-Day Average]],"Sell",""))</f>
        <v>Buy</v>
      </c>
      <c r="E925" s="5">
        <f>IF(表格5[[#This Row],[Suggestion]]="Buy",E924-FLOOR(E924/表格5[[#This Row],[Close]],1)*表格5[[#This Row],[Close]],IF(表格5[[#This Row],[Suggestion]]="Sell",E924+F924*表格5[[#This Row],[Close]],E924))</f>
        <v>36.39999999992142</v>
      </c>
      <c r="F925" s="1">
        <f>IF(表格5[[#This Row],[Suggestion]]="Buy",F924+FLOOR(E924/表格5[[#This Row],[Close]],1),IF(表格5[[#This Row],[Suggestion]]="Sell",0,F924))</f>
        <v>1585</v>
      </c>
      <c r="G925" s="9">
        <f>表格5[[#This Row],[Cash]]+表格5[[#This Row],[Stock Held]]*表格5[[#This Row],[Close]]</f>
        <v>82694.149999999921</v>
      </c>
      <c r="H925" s="7">
        <f>(表格5[[#This Row],[Close]]-$B$2)/$B$2</f>
        <v>0.16017797552836474</v>
      </c>
      <c r="I925" s="7">
        <f>(表格5[[#This Row],[Capital]]-$G$2)/$G$2</f>
        <v>-0.17305850000000078</v>
      </c>
    </row>
    <row r="926" spans="1:9" x14ac:dyDescent="0.25">
      <c r="A926" s="6">
        <v>40014</v>
      </c>
      <c r="B926" s="1">
        <v>51.95</v>
      </c>
      <c r="C926" s="1">
        <f t="shared" si="14"/>
        <v>51.934999999999988</v>
      </c>
      <c r="D926" s="1" t="str">
        <f>IF(表格5[[#This Row],[Close]]&gt;表格5[[#This Row],[10-Day Average]],"Buy",IF(表格5[[#This Row],[Close]]&lt;表格5[[#This Row],[10-Day Average]],"Sell",""))</f>
        <v>Buy</v>
      </c>
      <c r="E926" s="5">
        <f>IF(表格5[[#This Row],[Suggestion]]="Buy",E925-FLOOR(E925/表格5[[#This Row],[Close]],1)*表格5[[#This Row],[Close]],IF(表格5[[#This Row],[Suggestion]]="Sell",E925+F925*表格5[[#This Row],[Close]],E925))</f>
        <v>36.39999999992142</v>
      </c>
      <c r="F926" s="1">
        <f>IF(表格5[[#This Row],[Suggestion]]="Buy",F925+FLOOR(E925/表格5[[#This Row],[Close]],1),IF(表格5[[#This Row],[Suggestion]]="Sell",0,F925))</f>
        <v>1585</v>
      </c>
      <c r="G926" s="9">
        <f>表格5[[#This Row],[Cash]]+表格5[[#This Row],[Stock Held]]*表格5[[#This Row],[Close]]</f>
        <v>82377.149999999921</v>
      </c>
      <c r="H926" s="7">
        <f>(表格5[[#This Row],[Close]]-$B$2)/$B$2</f>
        <v>0.15572858731924361</v>
      </c>
      <c r="I926" s="7">
        <f>(表格5[[#This Row],[Capital]]-$G$2)/$G$2</f>
        <v>-0.17622850000000079</v>
      </c>
    </row>
    <row r="927" spans="1:9" x14ac:dyDescent="0.25">
      <c r="A927" s="6">
        <v>40015</v>
      </c>
      <c r="B927" s="1">
        <v>52.15</v>
      </c>
      <c r="C927" s="1">
        <f t="shared" si="14"/>
        <v>51.984999999999999</v>
      </c>
      <c r="D927" s="1" t="str">
        <f>IF(表格5[[#This Row],[Close]]&gt;表格5[[#This Row],[10-Day Average]],"Buy",IF(表格5[[#This Row],[Close]]&lt;表格5[[#This Row],[10-Day Average]],"Sell",""))</f>
        <v>Buy</v>
      </c>
      <c r="E927" s="5">
        <f>IF(表格5[[#This Row],[Suggestion]]="Buy",E926-FLOOR(E926/表格5[[#This Row],[Close]],1)*表格5[[#This Row],[Close]],IF(表格5[[#This Row],[Suggestion]]="Sell",E926+F926*表格5[[#This Row],[Close]],E926))</f>
        <v>36.39999999992142</v>
      </c>
      <c r="F927" s="1">
        <f>IF(表格5[[#This Row],[Suggestion]]="Buy",F926+FLOOR(E926/表格5[[#This Row],[Close]],1),IF(表格5[[#This Row],[Suggestion]]="Sell",0,F926))</f>
        <v>1585</v>
      </c>
      <c r="G927" s="9">
        <f>表格5[[#This Row],[Cash]]+表格5[[#This Row],[Stock Held]]*表格5[[#This Row],[Close]]</f>
        <v>82694.149999999921</v>
      </c>
      <c r="H927" s="7">
        <f>(表格5[[#This Row],[Close]]-$B$2)/$B$2</f>
        <v>0.16017797552836474</v>
      </c>
      <c r="I927" s="7">
        <f>(表格5[[#This Row],[Capital]]-$G$2)/$G$2</f>
        <v>-0.17305850000000078</v>
      </c>
    </row>
    <row r="928" spans="1:9" x14ac:dyDescent="0.25">
      <c r="A928" s="6">
        <v>40016</v>
      </c>
      <c r="B928" s="1">
        <v>52.25</v>
      </c>
      <c r="C928" s="1">
        <f t="shared" si="14"/>
        <v>52.024999999999999</v>
      </c>
      <c r="D928" s="1" t="str">
        <f>IF(表格5[[#This Row],[Close]]&gt;表格5[[#This Row],[10-Day Average]],"Buy",IF(表格5[[#This Row],[Close]]&lt;表格5[[#This Row],[10-Day Average]],"Sell",""))</f>
        <v>Buy</v>
      </c>
      <c r="E928" s="5">
        <f>IF(表格5[[#This Row],[Suggestion]]="Buy",E927-FLOOR(E927/表格5[[#This Row],[Close]],1)*表格5[[#This Row],[Close]],IF(表格5[[#This Row],[Suggestion]]="Sell",E927+F927*表格5[[#This Row],[Close]],E927))</f>
        <v>36.39999999992142</v>
      </c>
      <c r="F928" s="1">
        <f>IF(表格5[[#This Row],[Suggestion]]="Buy",F927+FLOOR(E927/表格5[[#This Row],[Close]],1),IF(表格5[[#This Row],[Suggestion]]="Sell",0,F927))</f>
        <v>1585</v>
      </c>
      <c r="G928" s="9">
        <f>表格5[[#This Row],[Cash]]+表格5[[#This Row],[Stock Held]]*表格5[[#This Row],[Close]]</f>
        <v>82852.649999999921</v>
      </c>
      <c r="H928" s="7">
        <f>(表格5[[#This Row],[Close]]-$B$2)/$B$2</f>
        <v>0.16240266963292541</v>
      </c>
      <c r="I928" s="7">
        <f>(表格5[[#This Row],[Capital]]-$G$2)/$G$2</f>
        <v>-0.17147350000000078</v>
      </c>
    </row>
    <row r="929" spans="1:9" x14ac:dyDescent="0.25">
      <c r="A929" s="6">
        <v>40017</v>
      </c>
      <c r="B929" s="1">
        <v>52.4</v>
      </c>
      <c r="C929" s="1">
        <f t="shared" si="14"/>
        <v>52.089999999999996</v>
      </c>
      <c r="D929" s="1" t="str">
        <f>IF(表格5[[#This Row],[Close]]&gt;表格5[[#This Row],[10-Day Average]],"Buy",IF(表格5[[#This Row],[Close]]&lt;表格5[[#This Row],[10-Day Average]],"Sell",""))</f>
        <v>Buy</v>
      </c>
      <c r="E929" s="5">
        <f>IF(表格5[[#This Row],[Suggestion]]="Buy",E928-FLOOR(E928/表格5[[#This Row],[Close]],1)*表格5[[#This Row],[Close]],IF(表格5[[#This Row],[Suggestion]]="Sell",E928+F928*表格5[[#This Row],[Close]],E928))</f>
        <v>36.39999999992142</v>
      </c>
      <c r="F929" s="1">
        <f>IF(表格5[[#This Row],[Suggestion]]="Buy",F928+FLOOR(E928/表格5[[#This Row],[Close]],1),IF(表格5[[#This Row],[Suggestion]]="Sell",0,F928))</f>
        <v>1585</v>
      </c>
      <c r="G929" s="9">
        <f>表格5[[#This Row],[Cash]]+表格5[[#This Row],[Stock Held]]*表格5[[#This Row],[Close]]</f>
        <v>83090.399999999921</v>
      </c>
      <c r="H929" s="7">
        <f>(表格5[[#This Row],[Close]]-$B$2)/$B$2</f>
        <v>0.16573971078976629</v>
      </c>
      <c r="I929" s="7">
        <f>(表格5[[#This Row],[Capital]]-$G$2)/$G$2</f>
        <v>-0.16909600000000077</v>
      </c>
    </row>
    <row r="930" spans="1:9" x14ac:dyDescent="0.25">
      <c r="A930" s="6">
        <v>40018</v>
      </c>
      <c r="B930" s="1">
        <v>52.3</v>
      </c>
      <c r="C930" s="1">
        <f t="shared" si="14"/>
        <v>52.149999999999991</v>
      </c>
      <c r="D930" s="1" t="str">
        <f>IF(表格5[[#This Row],[Close]]&gt;表格5[[#This Row],[10-Day Average]],"Buy",IF(表格5[[#This Row],[Close]]&lt;表格5[[#This Row],[10-Day Average]],"Sell",""))</f>
        <v>Buy</v>
      </c>
      <c r="E930" s="5">
        <f>IF(表格5[[#This Row],[Suggestion]]="Buy",E929-FLOOR(E929/表格5[[#This Row],[Close]],1)*表格5[[#This Row],[Close]],IF(表格5[[#This Row],[Suggestion]]="Sell",E929+F929*表格5[[#This Row],[Close]],E929))</f>
        <v>36.39999999992142</v>
      </c>
      <c r="F930" s="1">
        <f>IF(表格5[[#This Row],[Suggestion]]="Buy",F929+FLOOR(E929/表格5[[#This Row],[Close]],1),IF(表格5[[#This Row],[Suggestion]]="Sell",0,F929))</f>
        <v>1585</v>
      </c>
      <c r="G930" s="9">
        <f>表格5[[#This Row],[Cash]]+表格5[[#This Row],[Stock Held]]*表格5[[#This Row],[Close]]</f>
        <v>82931.899999999921</v>
      </c>
      <c r="H930" s="7">
        <f>(表格5[[#This Row],[Close]]-$B$2)/$B$2</f>
        <v>0.16351501668520566</v>
      </c>
      <c r="I930" s="7">
        <f>(表格5[[#This Row],[Capital]]-$G$2)/$G$2</f>
        <v>-0.17068100000000078</v>
      </c>
    </row>
    <row r="931" spans="1:9" x14ac:dyDescent="0.25">
      <c r="A931" s="6">
        <v>40021</v>
      </c>
      <c r="B931" s="1">
        <v>52.2</v>
      </c>
      <c r="C931" s="1">
        <f t="shared" si="14"/>
        <v>52.179999999999993</v>
      </c>
      <c r="D931" s="1" t="str">
        <f>IF(表格5[[#This Row],[Close]]&gt;表格5[[#This Row],[10-Day Average]],"Buy",IF(表格5[[#This Row],[Close]]&lt;表格5[[#This Row],[10-Day Average]],"Sell",""))</f>
        <v>Buy</v>
      </c>
      <c r="E931" s="5">
        <f>IF(表格5[[#This Row],[Suggestion]]="Buy",E930-FLOOR(E930/表格5[[#This Row],[Close]],1)*表格5[[#This Row],[Close]],IF(表格5[[#This Row],[Suggestion]]="Sell",E930+F930*表格5[[#This Row],[Close]],E930))</f>
        <v>36.39999999992142</v>
      </c>
      <c r="F931" s="1">
        <f>IF(表格5[[#This Row],[Suggestion]]="Buy",F930+FLOOR(E930/表格5[[#This Row],[Close]],1),IF(表格5[[#This Row],[Suggestion]]="Sell",0,F930))</f>
        <v>1585</v>
      </c>
      <c r="G931" s="9">
        <f>表格5[[#This Row],[Cash]]+表格5[[#This Row],[Stock Held]]*表格5[[#This Row],[Close]]</f>
        <v>82773.399999999921</v>
      </c>
      <c r="H931" s="7">
        <f>(表格5[[#This Row],[Close]]-$B$2)/$B$2</f>
        <v>0.16129032258064516</v>
      </c>
      <c r="I931" s="7">
        <f>(表格5[[#This Row],[Capital]]-$G$2)/$G$2</f>
        <v>-0.17226600000000078</v>
      </c>
    </row>
    <row r="932" spans="1:9" x14ac:dyDescent="0.25">
      <c r="A932" s="6">
        <v>40022</v>
      </c>
      <c r="B932" s="1">
        <v>52.25</v>
      </c>
      <c r="C932" s="1">
        <f t="shared" si="14"/>
        <v>52.19</v>
      </c>
      <c r="D932" s="1" t="str">
        <f>IF(表格5[[#This Row],[Close]]&gt;表格5[[#This Row],[10-Day Average]],"Buy",IF(表格5[[#This Row],[Close]]&lt;表格5[[#This Row],[10-Day Average]],"Sell",""))</f>
        <v>Buy</v>
      </c>
      <c r="E932" s="5">
        <f>IF(表格5[[#This Row],[Suggestion]]="Buy",E931-FLOOR(E931/表格5[[#This Row],[Close]],1)*表格5[[#This Row],[Close]],IF(表格5[[#This Row],[Suggestion]]="Sell",E931+F931*表格5[[#This Row],[Close]],E931))</f>
        <v>36.39999999992142</v>
      </c>
      <c r="F932" s="1">
        <f>IF(表格5[[#This Row],[Suggestion]]="Buy",F931+FLOOR(E931/表格5[[#This Row],[Close]],1),IF(表格5[[#This Row],[Suggestion]]="Sell",0,F931))</f>
        <v>1585</v>
      </c>
      <c r="G932" s="9">
        <f>表格5[[#This Row],[Cash]]+表格5[[#This Row],[Stock Held]]*表格5[[#This Row],[Close]]</f>
        <v>82852.649999999921</v>
      </c>
      <c r="H932" s="7">
        <f>(表格5[[#This Row],[Close]]-$B$2)/$B$2</f>
        <v>0.16240266963292541</v>
      </c>
      <c r="I932" s="7">
        <f>(表格5[[#This Row],[Capital]]-$G$2)/$G$2</f>
        <v>-0.17147350000000078</v>
      </c>
    </row>
    <row r="933" spans="1:9" x14ac:dyDescent="0.25">
      <c r="A933" s="6">
        <v>40023</v>
      </c>
      <c r="B933" s="1">
        <v>52.4</v>
      </c>
      <c r="C933" s="1">
        <f t="shared" si="14"/>
        <v>52.2</v>
      </c>
      <c r="D933" s="1" t="str">
        <f>IF(表格5[[#This Row],[Close]]&gt;表格5[[#This Row],[10-Day Average]],"Buy",IF(表格5[[#This Row],[Close]]&lt;表格5[[#This Row],[10-Day Average]],"Sell",""))</f>
        <v>Buy</v>
      </c>
      <c r="E933" s="5">
        <f>IF(表格5[[#This Row],[Suggestion]]="Buy",E932-FLOOR(E932/表格5[[#This Row],[Close]],1)*表格5[[#This Row],[Close]],IF(表格5[[#This Row],[Suggestion]]="Sell",E932+F932*表格5[[#This Row],[Close]],E932))</f>
        <v>36.39999999992142</v>
      </c>
      <c r="F933" s="1">
        <f>IF(表格5[[#This Row],[Suggestion]]="Buy",F932+FLOOR(E932/表格5[[#This Row],[Close]],1),IF(表格5[[#This Row],[Suggestion]]="Sell",0,F932))</f>
        <v>1585</v>
      </c>
      <c r="G933" s="9">
        <f>表格5[[#This Row],[Cash]]+表格5[[#This Row],[Stock Held]]*表格5[[#This Row],[Close]]</f>
        <v>83090.399999999921</v>
      </c>
      <c r="H933" s="7">
        <f>(表格5[[#This Row],[Close]]-$B$2)/$B$2</f>
        <v>0.16573971078976629</v>
      </c>
      <c r="I933" s="7">
        <f>(表格5[[#This Row],[Capital]]-$G$2)/$G$2</f>
        <v>-0.16909600000000077</v>
      </c>
    </row>
    <row r="934" spans="1:9" x14ac:dyDescent="0.25">
      <c r="A934" s="6">
        <v>40024</v>
      </c>
      <c r="B934" s="1">
        <v>52.55</v>
      </c>
      <c r="C934" s="1">
        <f t="shared" si="14"/>
        <v>52.259999999999991</v>
      </c>
      <c r="D934" s="1" t="str">
        <f>IF(表格5[[#This Row],[Close]]&gt;表格5[[#This Row],[10-Day Average]],"Buy",IF(表格5[[#This Row],[Close]]&lt;表格5[[#This Row],[10-Day Average]],"Sell",""))</f>
        <v>Buy</v>
      </c>
      <c r="E934" s="5">
        <f>IF(表格5[[#This Row],[Suggestion]]="Buy",E933-FLOOR(E933/表格5[[#This Row],[Close]],1)*表格5[[#This Row],[Close]],IF(表格5[[#This Row],[Suggestion]]="Sell",E933+F933*表格5[[#This Row],[Close]],E933))</f>
        <v>36.39999999992142</v>
      </c>
      <c r="F934" s="1">
        <f>IF(表格5[[#This Row],[Suggestion]]="Buy",F933+FLOOR(E933/表格5[[#This Row],[Close]],1),IF(表格5[[#This Row],[Suggestion]]="Sell",0,F933))</f>
        <v>1585</v>
      </c>
      <c r="G934" s="9">
        <f>表格5[[#This Row],[Cash]]+表格5[[#This Row],[Stock Held]]*表格5[[#This Row],[Close]]</f>
        <v>83328.149999999921</v>
      </c>
      <c r="H934" s="7">
        <f>(表格5[[#This Row],[Close]]-$B$2)/$B$2</f>
        <v>0.16907675194660721</v>
      </c>
      <c r="I934" s="7">
        <f>(表格5[[#This Row],[Capital]]-$G$2)/$G$2</f>
        <v>-0.1667185000000008</v>
      </c>
    </row>
    <row r="935" spans="1:9" x14ac:dyDescent="0.25">
      <c r="A935" s="6">
        <v>40025</v>
      </c>
      <c r="B935" s="1">
        <v>52.7</v>
      </c>
      <c r="C935" s="1">
        <f t="shared" si="14"/>
        <v>52.314999999999998</v>
      </c>
      <c r="D935" s="1" t="str">
        <f>IF(表格5[[#This Row],[Close]]&gt;表格5[[#This Row],[10-Day Average]],"Buy",IF(表格5[[#This Row],[Close]]&lt;表格5[[#This Row],[10-Day Average]],"Sell",""))</f>
        <v>Buy</v>
      </c>
      <c r="E935" s="5">
        <f>IF(表格5[[#This Row],[Suggestion]]="Buy",E934-FLOOR(E934/表格5[[#This Row],[Close]],1)*表格5[[#This Row],[Close]],IF(表格5[[#This Row],[Suggestion]]="Sell",E934+F934*表格5[[#This Row],[Close]],E934))</f>
        <v>36.39999999992142</v>
      </c>
      <c r="F935" s="1">
        <f>IF(表格5[[#This Row],[Suggestion]]="Buy",F934+FLOOR(E934/表格5[[#This Row],[Close]],1),IF(表格5[[#This Row],[Suggestion]]="Sell",0,F934))</f>
        <v>1585</v>
      </c>
      <c r="G935" s="9">
        <f>表格5[[#This Row],[Cash]]+表格5[[#This Row],[Stock Held]]*表格5[[#This Row],[Close]]</f>
        <v>83565.899999999921</v>
      </c>
      <c r="H935" s="7">
        <f>(表格5[[#This Row],[Close]]-$B$2)/$B$2</f>
        <v>0.17241379310344826</v>
      </c>
      <c r="I935" s="7">
        <f>(表格5[[#This Row],[Capital]]-$G$2)/$G$2</f>
        <v>-0.16434100000000079</v>
      </c>
    </row>
    <row r="936" spans="1:9" x14ac:dyDescent="0.25">
      <c r="A936" s="6">
        <v>40028</v>
      </c>
      <c r="B936" s="1">
        <v>52.65</v>
      </c>
      <c r="C936" s="1">
        <f t="shared" si="14"/>
        <v>52.385000000000005</v>
      </c>
      <c r="D936" s="1" t="str">
        <f>IF(表格5[[#This Row],[Close]]&gt;表格5[[#This Row],[10-Day Average]],"Buy",IF(表格5[[#This Row],[Close]]&lt;表格5[[#This Row],[10-Day Average]],"Sell",""))</f>
        <v>Buy</v>
      </c>
      <c r="E936" s="5">
        <f>IF(表格5[[#This Row],[Suggestion]]="Buy",E935-FLOOR(E935/表格5[[#This Row],[Close]],1)*表格5[[#This Row],[Close]],IF(表格5[[#This Row],[Suggestion]]="Sell",E935+F935*表格5[[#This Row],[Close]],E935))</f>
        <v>36.39999999992142</v>
      </c>
      <c r="F936" s="1">
        <f>IF(表格5[[#This Row],[Suggestion]]="Buy",F935+FLOOR(E935/表格5[[#This Row],[Close]],1),IF(表格5[[#This Row],[Suggestion]]="Sell",0,F935))</f>
        <v>1585</v>
      </c>
      <c r="G936" s="9">
        <f>表格5[[#This Row],[Cash]]+表格5[[#This Row],[Stock Held]]*表格5[[#This Row],[Close]]</f>
        <v>83486.649999999921</v>
      </c>
      <c r="H936" s="7">
        <f>(表格5[[#This Row],[Close]]-$B$2)/$B$2</f>
        <v>0.17130144605116787</v>
      </c>
      <c r="I936" s="7">
        <f>(表格5[[#This Row],[Capital]]-$G$2)/$G$2</f>
        <v>-0.16513350000000079</v>
      </c>
    </row>
    <row r="937" spans="1:9" x14ac:dyDescent="0.25">
      <c r="A937" s="6">
        <v>40029</v>
      </c>
      <c r="B937" s="1">
        <v>52.6</v>
      </c>
      <c r="C937" s="1">
        <f t="shared" si="14"/>
        <v>52.429999999999993</v>
      </c>
      <c r="D937" s="1" t="str">
        <f>IF(表格5[[#This Row],[Close]]&gt;表格5[[#This Row],[10-Day Average]],"Buy",IF(表格5[[#This Row],[Close]]&lt;表格5[[#This Row],[10-Day Average]],"Sell",""))</f>
        <v>Buy</v>
      </c>
      <c r="E937" s="5">
        <f>IF(表格5[[#This Row],[Suggestion]]="Buy",E936-FLOOR(E936/表格5[[#This Row],[Close]],1)*表格5[[#This Row],[Close]],IF(表格5[[#This Row],[Suggestion]]="Sell",E936+F936*表格5[[#This Row],[Close]],E936))</f>
        <v>36.39999999992142</v>
      </c>
      <c r="F937" s="1">
        <f>IF(表格5[[#This Row],[Suggestion]]="Buy",F936+FLOOR(E936/表格5[[#This Row],[Close]],1),IF(表格5[[#This Row],[Suggestion]]="Sell",0,F936))</f>
        <v>1585</v>
      </c>
      <c r="G937" s="9">
        <f>表格5[[#This Row],[Cash]]+表格5[[#This Row],[Stock Held]]*表格5[[#This Row],[Close]]</f>
        <v>83407.399999999921</v>
      </c>
      <c r="H937" s="7">
        <f>(表格5[[#This Row],[Close]]-$B$2)/$B$2</f>
        <v>0.17018909899888762</v>
      </c>
      <c r="I937" s="7">
        <f>(表格5[[#This Row],[Capital]]-$G$2)/$G$2</f>
        <v>-0.1659260000000008</v>
      </c>
    </row>
    <row r="938" spans="1:9" x14ac:dyDescent="0.25">
      <c r="A938" s="6">
        <v>40030</v>
      </c>
      <c r="B938" s="1">
        <v>52.6</v>
      </c>
      <c r="C938" s="1">
        <f t="shared" si="14"/>
        <v>52.464999999999996</v>
      </c>
      <c r="D938" s="1" t="str">
        <f>IF(表格5[[#This Row],[Close]]&gt;表格5[[#This Row],[10-Day Average]],"Buy",IF(表格5[[#This Row],[Close]]&lt;表格5[[#This Row],[10-Day Average]],"Sell",""))</f>
        <v>Buy</v>
      </c>
      <c r="E938" s="5">
        <f>IF(表格5[[#This Row],[Suggestion]]="Buy",E937-FLOOR(E937/表格5[[#This Row],[Close]],1)*表格5[[#This Row],[Close]],IF(表格5[[#This Row],[Suggestion]]="Sell",E937+F937*表格5[[#This Row],[Close]],E937))</f>
        <v>36.39999999992142</v>
      </c>
      <c r="F938" s="1">
        <f>IF(表格5[[#This Row],[Suggestion]]="Buy",F937+FLOOR(E937/表格5[[#This Row],[Close]],1),IF(表格5[[#This Row],[Suggestion]]="Sell",0,F937))</f>
        <v>1585</v>
      </c>
      <c r="G938" s="9">
        <f>表格5[[#This Row],[Cash]]+表格5[[#This Row],[Stock Held]]*表格5[[#This Row],[Close]]</f>
        <v>83407.399999999921</v>
      </c>
      <c r="H938" s="7">
        <f>(表格5[[#This Row],[Close]]-$B$2)/$B$2</f>
        <v>0.17018909899888762</v>
      </c>
      <c r="I938" s="7">
        <f>(表格5[[#This Row],[Capital]]-$G$2)/$G$2</f>
        <v>-0.1659260000000008</v>
      </c>
    </row>
    <row r="939" spans="1:9" x14ac:dyDescent="0.25">
      <c r="A939" s="6">
        <v>40031</v>
      </c>
      <c r="B939" s="1">
        <v>52.5</v>
      </c>
      <c r="C939" s="1">
        <f t="shared" si="14"/>
        <v>52.475000000000001</v>
      </c>
      <c r="D939" s="1" t="str">
        <f>IF(表格5[[#This Row],[Close]]&gt;表格5[[#This Row],[10-Day Average]],"Buy",IF(表格5[[#This Row],[Close]]&lt;表格5[[#This Row],[10-Day Average]],"Sell",""))</f>
        <v>Buy</v>
      </c>
      <c r="E939" s="5">
        <f>IF(表格5[[#This Row],[Suggestion]]="Buy",E938-FLOOR(E938/表格5[[#This Row],[Close]],1)*表格5[[#This Row],[Close]],IF(表格5[[#This Row],[Suggestion]]="Sell",E938+F938*表格5[[#This Row],[Close]],E938))</f>
        <v>36.39999999992142</v>
      </c>
      <c r="F939" s="1">
        <f>IF(表格5[[#This Row],[Suggestion]]="Buy",F938+FLOOR(E938/表格5[[#This Row],[Close]],1),IF(表格5[[#This Row],[Suggestion]]="Sell",0,F938))</f>
        <v>1585</v>
      </c>
      <c r="G939" s="9">
        <f>表格5[[#This Row],[Cash]]+表格5[[#This Row],[Stock Held]]*表格5[[#This Row],[Close]]</f>
        <v>83248.899999999921</v>
      </c>
      <c r="H939" s="7">
        <f>(表格5[[#This Row],[Close]]-$B$2)/$B$2</f>
        <v>0.16796440489432696</v>
      </c>
      <c r="I939" s="7">
        <f>(表格5[[#This Row],[Capital]]-$G$2)/$G$2</f>
        <v>-0.1675110000000008</v>
      </c>
    </row>
    <row r="940" spans="1:9" x14ac:dyDescent="0.25">
      <c r="A940" s="6">
        <v>40032</v>
      </c>
      <c r="B940" s="1">
        <v>52.75</v>
      </c>
      <c r="C940" s="1">
        <f t="shared" si="14"/>
        <v>52.52</v>
      </c>
      <c r="D940" s="1" t="str">
        <f>IF(表格5[[#This Row],[Close]]&gt;表格5[[#This Row],[10-Day Average]],"Buy",IF(表格5[[#This Row],[Close]]&lt;表格5[[#This Row],[10-Day Average]],"Sell",""))</f>
        <v>Buy</v>
      </c>
      <c r="E940" s="5">
        <f>IF(表格5[[#This Row],[Suggestion]]="Buy",E939-FLOOR(E939/表格5[[#This Row],[Close]],1)*表格5[[#This Row],[Close]],IF(表格5[[#This Row],[Suggestion]]="Sell",E939+F939*表格5[[#This Row],[Close]],E939))</f>
        <v>36.39999999992142</v>
      </c>
      <c r="F940" s="1">
        <f>IF(表格5[[#This Row],[Suggestion]]="Buy",F939+FLOOR(E939/表格5[[#This Row],[Close]],1),IF(表格5[[#This Row],[Suggestion]]="Sell",0,F939))</f>
        <v>1585</v>
      </c>
      <c r="G940" s="9">
        <f>表格5[[#This Row],[Cash]]+表格5[[#This Row],[Stock Held]]*表格5[[#This Row],[Close]]</f>
        <v>83645.149999999921</v>
      </c>
      <c r="H940" s="7">
        <f>(表格5[[#This Row],[Close]]-$B$2)/$B$2</f>
        <v>0.17352614015572851</v>
      </c>
      <c r="I940" s="7">
        <f>(表格5[[#This Row],[Capital]]-$G$2)/$G$2</f>
        <v>-0.16354850000000079</v>
      </c>
    </row>
    <row r="941" spans="1:9" x14ac:dyDescent="0.25">
      <c r="A941" s="6">
        <v>40035</v>
      </c>
      <c r="B941" s="1">
        <v>53.25</v>
      </c>
      <c r="C941" s="1">
        <f t="shared" si="14"/>
        <v>52.625</v>
      </c>
      <c r="D941" s="1" t="str">
        <f>IF(表格5[[#This Row],[Close]]&gt;表格5[[#This Row],[10-Day Average]],"Buy",IF(表格5[[#This Row],[Close]]&lt;表格5[[#This Row],[10-Day Average]],"Sell",""))</f>
        <v>Buy</v>
      </c>
      <c r="E941" s="5">
        <f>IF(表格5[[#This Row],[Suggestion]]="Buy",E940-FLOOR(E940/表格5[[#This Row],[Close]],1)*表格5[[#This Row],[Close]],IF(表格5[[#This Row],[Suggestion]]="Sell",E940+F940*表格5[[#This Row],[Close]],E940))</f>
        <v>36.39999999992142</v>
      </c>
      <c r="F941" s="1">
        <f>IF(表格5[[#This Row],[Suggestion]]="Buy",F940+FLOOR(E940/表格5[[#This Row],[Close]],1),IF(表格5[[#This Row],[Suggestion]]="Sell",0,F940))</f>
        <v>1585</v>
      </c>
      <c r="G941" s="9">
        <f>表格5[[#This Row],[Cash]]+表格5[[#This Row],[Stock Held]]*表格5[[#This Row],[Close]]</f>
        <v>84437.649999999921</v>
      </c>
      <c r="H941" s="7">
        <f>(表格5[[#This Row],[Close]]-$B$2)/$B$2</f>
        <v>0.18464961067853164</v>
      </c>
      <c r="I941" s="7">
        <f>(表格5[[#This Row],[Capital]]-$G$2)/$G$2</f>
        <v>-0.15562350000000078</v>
      </c>
    </row>
    <row r="942" spans="1:9" x14ac:dyDescent="0.25">
      <c r="A942" s="6">
        <v>40036</v>
      </c>
      <c r="B942" s="1">
        <v>53.85</v>
      </c>
      <c r="C942" s="1">
        <f t="shared" si="14"/>
        <v>52.785000000000004</v>
      </c>
      <c r="D942" s="1" t="str">
        <f>IF(表格5[[#This Row],[Close]]&gt;表格5[[#This Row],[10-Day Average]],"Buy",IF(表格5[[#This Row],[Close]]&lt;表格5[[#This Row],[10-Day Average]],"Sell",""))</f>
        <v>Buy</v>
      </c>
      <c r="E942" s="5">
        <f>IF(表格5[[#This Row],[Suggestion]]="Buy",E941-FLOOR(E941/表格5[[#This Row],[Close]],1)*表格5[[#This Row],[Close]],IF(表格5[[#This Row],[Suggestion]]="Sell",E941+F941*表格5[[#This Row],[Close]],E941))</f>
        <v>36.39999999992142</v>
      </c>
      <c r="F942" s="1">
        <f>IF(表格5[[#This Row],[Suggestion]]="Buy",F941+FLOOR(E941/表格5[[#This Row],[Close]],1),IF(表格5[[#This Row],[Suggestion]]="Sell",0,F941))</f>
        <v>1585</v>
      </c>
      <c r="G942" s="9">
        <f>表格5[[#This Row],[Cash]]+表格5[[#This Row],[Stock Held]]*表格5[[#This Row],[Close]]</f>
        <v>85388.649999999921</v>
      </c>
      <c r="H942" s="7">
        <f>(表格5[[#This Row],[Close]]-$B$2)/$B$2</f>
        <v>0.19799777530589541</v>
      </c>
      <c r="I942" s="7">
        <f>(表格5[[#This Row],[Capital]]-$G$2)/$G$2</f>
        <v>-0.14611350000000078</v>
      </c>
    </row>
    <row r="943" spans="1:9" x14ac:dyDescent="0.25">
      <c r="A943" s="6">
        <v>40037</v>
      </c>
      <c r="B943" s="1">
        <v>53.25</v>
      </c>
      <c r="C943" s="1">
        <f t="shared" si="14"/>
        <v>52.870000000000005</v>
      </c>
      <c r="D943" s="1" t="str">
        <f>IF(表格5[[#This Row],[Close]]&gt;表格5[[#This Row],[10-Day Average]],"Buy",IF(表格5[[#This Row],[Close]]&lt;表格5[[#This Row],[10-Day Average]],"Sell",""))</f>
        <v>Buy</v>
      </c>
      <c r="E943" s="5">
        <f>IF(表格5[[#This Row],[Suggestion]]="Buy",E942-FLOOR(E942/表格5[[#This Row],[Close]],1)*表格5[[#This Row],[Close]],IF(表格5[[#This Row],[Suggestion]]="Sell",E942+F942*表格5[[#This Row],[Close]],E942))</f>
        <v>36.39999999992142</v>
      </c>
      <c r="F943" s="1">
        <f>IF(表格5[[#This Row],[Suggestion]]="Buy",F942+FLOOR(E942/表格5[[#This Row],[Close]],1),IF(表格5[[#This Row],[Suggestion]]="Sell",0,F942))</f>
        <v>1585</v>
      </c>
      <c r="G943" s="9">
        <f>表格5[[#This Row],[Cash]]+表格5[[#This Row],[Stock Held]]*表格5[[#This Row],[Close]]</f>
        <v>84437.649999999921</v>
      </c>
      <c r="H943" s="7">
        <f>(表格5[[#This Row],[Close]]-$B$2)/$B$2</f>
        <v>0.18464961067853164</v>
      </c>
      <c r="I943" s="7">
        <f>(表格5[[#This Row],[Capital]]-$G$2)/$G$2</f>
        <v>-0.15562350000000078</v>
      </c>
    </row>
    <row r="944" spans="1:9" x14ac:dyDescent="0.25">
      <c r="A944" s="6">
        <v>40038</v>
      </c>
      <c r="B944" s="1">
        <v>53.4</v>
      </c>
      <c r="C944" s="1">
        <f t="shared" si="14"/>
        <v>52.954999999999998</v>
      </c>
      <c r="D944" s="1" t="str">
        <f>IF(表格5[[#This Row],[Close]]&gt;表格5[[#This Row],[10-Day Average]],"Buy",IF(表格5[[#This Row],[Close]]&lt;表格5[[#This Row],[10-Day Average]],"Sell",""))</f>
        <v>Buy</v>
      </c>
      <c r="E944" s="5">
        <f>IF(表格5[[#This Row],[Suggestion]]="Buy",E943-FLOOR(E943/表格5[[#This Row],[Close]],1)*表格5[[#This Row],[Close]],IF(表格5[[#This Row],[Suggestion]]="Sell",E943+F943*表格5[[#This Row],[Close]],E943))</f>
        <v>36.39999999992142</v>
      </c>
      <c r="F944" s="1">
        <f>IF(表格5[[#This Row],[Suggestion]]="Buy",F943+FLOOR(E943/表格5[[#This Row],[Close]],1),IF(表格5[[#This Row],[Suggestion]]="Sell",0,F943))</f>
        <v>1585</v>
      </c>
      <c r="G944" s="9">
        <f>表格5[[#This Row],[Cash]]+表格5[[#This Row],[Stock Held]]*表格5[[#This Row],[Close]]</f>
        <v>84675.399999999921</v>
      </c>
      <c r="H944" s="7">
        <f>(表格5[[#This Row],[Close]]-$B$2)/$B$2</f>
        <v>0.18798665183537253</v>
      </c>
      <c r="I944" s="7">
        <f>(表格5[[#This Row],[Capital]]-$G$2)/$G$2</f>
        <v>-0.1532460000000008</v>
      </c>
    </row>
    <row r="945" spans="1:9" x14ac:dyDescent="0.25">
      <c r="A945" s="6">
        <v>40039</v>
      </c>
      <c r="B945" s="1">
        <v>53.85</v>
      </c>
      <c r="C945" s="1">
        <f t="shared" si="14"/>
        <v>53.070000000000007</v>
      </c>
      <c r="D945" s="1" t="str">
        <f>IF(表格5[[#This Row],[Close]]&gt;表格5[[#This Row],[10-Day Average]],"Buy",IF(表格5[[#This Row],[Close]]&lt;表格5[[#This Row],[10-Day Average]],"Sell",""))</f>
        <v>Buy</v>
      </c>
      <c r="E945" s="5">
        <f>IF(表格5[[#This Row],[Suggestion]]="Buy",E944-FLOOR(E944/表格5[[#This Row],[Close]],1)*表格5[[#This Row],[Close]],IF(表格5[[#This Row],[Suggestion]]="Sell",E944+F944*表格5[[#This Row],[Close]],E944))</f>
        <v>36.39999999992142</v>
      </c>
      <c r="F945" s="1">
        <f>IF(表格5[[#This Row],[Suggestion]]="Buy",F944+FLOOR(E944/表格5[[#This Row],[Close]],1),IF(表格5[[#This Row],[Suggestion]]="Sell",0,F944))</f>
        <v>1585</v>
      </c>
      <c r="G945" s="9">
        <f>表格5[[#This Row],[Cash]]+表格5[[#This Row],[Stock Held]]*表格5[[#This Row],[Close]]</f>
        <v>85388.649999999921</v>
      </c>
      <c r="H945" s="7">
        <f>(表格5[[#This Row],[Close]]-$B$2)/$B$2</f>
        <v>0.19799777530589541</v>
      </c>
      <c r="I945" s="7">
        <f>(表格5[[#This Row],[Capital]]-$G$2)/$G$2</f>
        <v>-0.14611350000000078</v>
      </c>
    </row>
    <row r="946" spans="1:9" x14ac:dyDescent="0.25">
      <c r="A946" s="6">
        <v>40042</v>
      </c>
      <c r="B946" s="1">
        <v>53.6</v>
      </c>
      <c r="C946" s="1">
        <f t="shared" si="14"/>
        <v>53.164999999999999</v>
      </c>
      <c r="D946" s="1" t="str">
        <f>IF(表格5[[#This Row],[Close]]&gt;表格5[[#This Row],[10-Day Average]],"Buy",IF(表格5[[#This Row],[Close]]&lt;表格5[[#This Row],[10-Day Average]],"Sell",""))</f>
        <v>Buy</v>
      </c>
      <c r="E946" s="5">
        <f>IF(表格5[[#This Row],[Suggestion]]="Buy",E945-FLOOR(E945/表格5[[#This Row],[Close]],1)*表格5[[#This Row],[Close]],IF(表格5[[#This Row],[Suggestion]]="Sell",E945+F945*表格5[[#This Row],[Close]],E945))</f>
        <v>36.39999999992142</v>
      </c>
      <c r="F946" s="1">
        <f>IF(表格5[[#This Row],[Suggestion]]="Buy",F945+FLOOR(E945/表格5[[#This Row],[Close]],1),IF(表格5[[#This Row],[Suggestion]]="Sell",0,F945))</f>
        <v>1585</v>
      </c>
      <c r="G946" s="9">
        <f>表格5[[#This Row],[Cash]]+表格5[[#This Row],[Stock Held]]*表格5[[#This Row],[Close]]</f>
        <v>84992.399999999921</v>
      </c>
      <c r="H946" s="7">
        <f>(表格5[[#This Row],[Close]]-$B$2)/$B$2</f>
        <v>0.19243604004449383</v>
      </c>
      <c r="I946" s="7">
        <f>(表格5[[#This Row],[Capital]]-$G$2)/$G$2</f>
        <v>-0.15007600000000079</v>
      </c>
    </row>
    <row r="947" spans="1:9" x14ac:dyDescent="0.25">
      <c r="A947" s="6">
        <v>40043</v>
      </c>
      <c r="B947" s="1">
        <v>52.55</v>
      </c>
      <c r="C947" s="1">
        <f t="shared" si="14"/>
        <v>53.160000000000004</v>
      </c>
      <c r="D947" s="1" t="str">
        <f>IF(表格5[[#This Row],[Close]]&gt;表格5[[#This Row],[10-Day Average]],"Buy",IF(表格5[[#This Row],[Close]]&lt;表格5[[#This Row],[10-Day Average]],"Sell",""))</f>
        <v>Sell</v>
      </c>
      <c r="E947" s="5">
        <f>IF(表格5[[#This Row],[Suggestion]]="Buy",E946-FLOOR(E946/表格5[[#This Row],[Close]],1)*表格5[[#This Row],[Close]],IF(表格5[[#This Row],[Suggestion]]="Sell",E946+F946*表格5[[#This Row],[Close]],E946))</f>
        <v>83328.149999999921</v>
      </c>
      <c r="F947" s="1">
        <f>IF(表格5[[#This Row],[Suggestion]]="Buy",F946+FLOOR(E946/表格5[[#This Row],[Close]],1),IF(表格5[[#This Row],[Suggestion]]="Sell",0,F946))</f>
        <v>0</v>
      </c>
      <c r="G947" s="9">
        <f>表格5[[#This Row],[Cash]]+表格5[[#This Row],[Stock Held]]*表格5[[#This Row],[Close]]</f>
        <v>83328.149999999921</v>
      </c>
      <c r="H947" s="7">
        <f>(表格5[[#This Row],[Close]]-$B$2)/$B$2</f>
        <v>0.16907675194660721</v>
      </c>
      <c r="I947" s="7">
        <f>(表格5[[#This Row],[Capital]]-$G$2)/$G$2</f>
        <v>-0.1667185000000008</v>
      </c>
    </row>
    <row r="948" spans="1:9" x14ac:dyDescent="0.25">
      <c r="A948" s="6">
        <v>40044</v>
      </c>
      <c r="B948" s="1">
        <v>52.05</v>
      </c>
      <c r="C948" s="1">
        <f t="shared" si="14"/>
        <v>53.105000000000004</v>
      </c>
      <c r="D948" s="1" t="str">
        <f>IF(表格5[[#This Row],[Close]]&gt;表格5[[#This Row],[10-Day Average]],"Buy",IF(表格5[[#This Row],[Close]]&lt;表格5[[#This Row],[10-Day Average]],"Sell",""))</f>
        <v>Sell</v>
      </c>
      <c r="E948" s="5">
        <f>IF(表格5[[#This Row],[Suggestion]]="Buy",E947-FLOOR(E947/表格5[[#This Row],[Close]],1)*表格5[[#This Row],[Close]],IF(表格5[[#This Row],[Suggestion]]="Sell",E947+F947*表格5[[#This Row],[Close]],E947))</f>
        <v>83328.149999999921</v>
      </c>
      <c r="F948" s="1">
        <f>IF(表格5[[#This Row],[Suggestion]]="Buy",F947+FLOOR(E947/表格5[[#This Row],[Close]],1),IF(表格5[[#This Row],[Suggestion]]="Sell",0,F947))</f>
        <v>0</v>
      </c>
      <c r="G948" s="9">
        <f>表格5[[#This Row],[Cash]]+表格5[[#This Row],[Stock Held]]*表格5[[#This Row],[Close]]</f>
        <v>83328.149999999921</v>
      </c>
      <c r="H948" s="7">
        <f>(表格5[[#This Row],[Close]]-$B$2)/$B$2</f>
        <v>0.1579532814238041</v>
      </c>
      <c r="I948" s="7">
        <f>(表格5[[#This Row],[Capital]]-$G$2)/$G$2</f>
        <v>-0.1667185000000008</v>
      </c>
    </row>
    <row r="949" spans="1:9" x14ac:dyDescent="0.25">
      <c r="A949" s="6">
        <v>40045</v>
      </c>
      <c r="B949" s="1">
        <v>52.65</v>
      </c>
      <c r="C949" s="1">
        <f t="shared" si="14"/>
        <v>53.120000000000005</v>
      </c>
      <c r="D949" s="1" t="str">
        <f>IF(表格5[[#This Row],[Close]]&gt;表格5[[#This Row],[10-Day Average]],"Buy",IF(表格5[[#This Row],[Close]]&lt;表格5[[#This Row],[10-Day Average]],"Sell",""))</f>
        <v>Sell</v>
      </c>
      <c r="E949" s="5">
        <f>IF(表格5[[#This Row],[Suggestion]]="Buy",E948-FLOOR(E948/表格5[[#This Row],[Close]],1)*表格5[[#This Row],[Close]],IF(表格5[[#This Row],[Suggestion]]="Sell",E948+F948*表格5[[#This Row],[Close]],E948))</f>
        <v>83328.149999999921</v>
      </c>
      <c r="F949" s="1">
        <f>IF(表格5[[#This Row],[Suggestion]]="Buy",F948+FLOOR(E948/表格5[[#This Row],[Close]],1),IF(表格5[[#This Row],[Suggestion]]="Sell",0,F948))</f>
        <v>0</v>
      </c>
      <c r="G949" s="9">
        <f>表格5[[#This Row],[Cash]]+表格5[[#This Row],[Stock Held]]*表格5[[#This Row],[Close]]</f>
        <v>83328.149999999921</v>
      </c>
      <c r="H949" s="7">
        <f>(表格5[[#This Row],[Close]]-$B$2)/$B$2</f>
        <v>0.17130144605116787</v>
      </c>
      <c r="I949" s="7">
        <f>(表格5[[#This Row],[Capital]]-$G$2)/$G$2</f>
        <v>-0.1667185000000008</v>
      </c>
    </row>
    <row r="950" spans="1:9" x14ac:dyDescent="0.25">
      <c r="A950" s="6">
        <v>40046</v>
      </c>
      <c r="B950" s="1">
        <v>52.5</v>
      </c>
      <c r="C950" s="1">
        <f t="shared" si="14"/>
        <v>53.095000000000006</v>
      </c>
      <c r="D950" s="1" t="str">
        <f>IF(表格5[[#This Row],[Close]]&gt;表格5[[#This Row],[10-Day Average]],"Buy",IF(表格5[[#This Row],[Close]]&lt;表格5[[#This Row],[10-Day Average]],"Sell",""))</f>
        <v>Sell</v>
      </c>
      <c r="E950" s="5">
        <f>IF(表格5[[#This Row],[Suggestion]]="Buy",E949-FLOOR(E949/表格5[[#This Row],[Close]],1)*表格5[[#This Row],[Close]],IF(表格5[[#This Row],[Suggestion]]="Sell",E949+F949*表格5[[#This Row],[Close]],E949))</f>
        <v>83328.149999999921</v>
      </c>
      <c r="F950" s="1">
        <f>IF(表格5[[#This Row],[Suggestion]]="Buy",F949+FLOOR(E949/表格5[[#This Row],[Close]],1),IF(表格5[[#This Row],[Suggestion]]="Sell",0,F949))</f>
        <v>0</v>
      </c>
      <c r="G950" s="9">
        <f>表格5[[#This Row],[Cash]]+表格5[[#This Row],[Stock Held]]*表格5[[#This Row],[Close]]</f>
        <v>83328.149999999921</v>
      </c>
      <c r="H950" s="7">
        <f>(表格5[[#This Row],[Close]]-$B$2)/$B$2</f>
        <v>0.16796440489432696</v>
      </c>
      <c r="I950" s="7">
        <f>(表格5[[#This Row],[Capital]]-$G$2)/$G$2</f>
        <v>-0.1667185000000008</v>
      </c>
    </row>
    <row r="951" spans="1:9" x14ac:dyDescent="0.25">
      <c r="A951" s="6">
        <v>40049</v>
      </c>
      <c r="B951" s="1">
        <v>52.35</v>
      </c>
      <c r="C951" s="1">
        <f t="shared" si="14"/>
        <v>53.004999999999995</v>
      </c>
      <c r="D951" s="1" t="str">
        <f>IF(表格5[[#This Row],[Close]]&gt;表格5[[#This Row],[10-Day Average]],"Buy",IF(表格5[[#This Row],[Close]]&lt;表格5[[#This Row],[10-Day Average]],"Sell",""))</f>
        <v>Sell</v>
      </c>
      <c r="E951" s="5">
        <f>IF(表格5[[#This Row],[Suggestion]]="Buy",E950-FLOOR(E950/表格5[[#This Row],[Close]],1)*表格5[[#This Row],[Close]],IF(表格5[[#This Row],[Suggestion]]="Sell",E950+F950*表格5[[#This Row],[Close]],E950))</f>
        <v>83328.149999999921</v>
      </c>
      <c r="F951" s="1">
        <f>IF(表格5[[#This Row],[Suggestion]]="Buy",F950+FLOOR(E950/表格5[[#This Row],[Close]],1),IF(表格5[[#This Row],[Suggestion]]="Sell",0,F950))</f>
        <v>0</v>
      </c>
      <c r="G951" s="9">
        <f>表格5[[#This Row],[Cash]]+表格5[[#This Row],[Stock Held]]*表格5[[#This Row],[Close]]</f>
        <v>83328.149999999921</v>
      </c>
      <c r="H951" s="7">
        <f>(表格5[[#This Row],[Close]]-$B$2)/$B$2</f>
        <v>0.16462736373748604</v>
      </c>
      <c r="I951" s="7">
        <f>(表格5[[#This Row],[Capital]]-$G$2)/$G$2</f>
        <v>-0.1667185000000008</v>
      </c>
    </row>
    <row r="952" spans="1:9" x14ac:dyDescent="0.25">
      <c r="A952" s="6">
        <v>40050</v>
      </c>
      <c r="B952" s="1">
        <v>52.3</v>
      </c>
      <c r="C952" s="1">
        <f t="shared" si="14"/>
        <v>52.85</v>
      </c>
      <c r="D952" s="1" t="str">
        <f>IF(表格5[[#This Row],[Close]]&gt;表格5[[#This Row],[10-Day Average]],"Buy",IF(表格5[[#This Row],[Close]]&lt;表格5[[#This Row],[10-Day Average]],"Sell",""))</f>
        <v>Sell</v>
      </c>
      <c r="E952" s="5">
        <f>IF(表格5[[#This Row],[Suggestion]]="Buy",E951-FLOOR(E951/表格5[[#This Row],[Close]],1)*表格5[[#This Row],[Close]],IF(表格5[[#This Row],[Suggestion]]="Sell",E951+F951*表格5[[#This Row],[Close]],E951))</f>
        <v>83328.149999999921</v>
      </c>
      <c r="F952" s="1">
        <f>IF(表格5[[#This Row],[Suggestion]]="Buy",F951+FLOOR(E951/表格5[[#This Row],[Close]],1),IF(表格5[[#This Row],[Suggestion]]="Sell",0,F951))</f>
        <v>0</v>
      </c>
      <c r="G952" s="9">
        <f>表格5[[#This Row],[Cash]]+表格5[[#This Row],[Stock Held]]*表格5[[#This Row],[Close]]</f>
        <v>83328.149999999921</v>
      </c>
      <c r="H952" s="7">
        <f>(表格5[[#This Row],[Close]]-$B$2)/$B$2</f>
        <v>0.16351501668520566</v>
      </c>
      <c r="I952" s="7">
        <f>(表格5[[#This Row],[Capital]]-$G$2)/$G$2</f>
        <v>-0.1667185000000008</v>
      </c>
    </row>
    <row r="953" spans="1:9" x14ac:dyDescent="0.25">
      <c r="A953" s="6">
        <v>40051</v>
      </c>
      <c r="B953" s="1">
        <v>52.15</v>
      </c>
      <c r="C953" s="1">
        <f t="shared" si="14"/>
        <v>52.739999999999995</v>
      </c>
      <c r="D953" s="1" t="str">
        <f>IF(表格5[[#This Row],[Close]]&gt;表格5[[#This Row],[10-Day Average]],"Buy",IF(表格5[[#This Row],[Close]]&lt;表格5[[#This Row],[10-Day Average]],"Sell",""))</f>
        <v>Sell</v>
      </c>
      <c r="E953" s="5">
        <f>IF(表格5[[#This Row],[Suggestion]]="Buy",E952-FLOOR(E952/表格5[[#This Row],[Close]],1)*表格5[[#This Row],[Close]],IF(表格5[[#This Row],[Suggestion]]="Sell",E952+F952*表格5[[#This Row],[Close]],E952))</f>
        <v>83328.149999999921</v>
      </c>
      <c r="F953" s="1">
        <f>IF(表格5[[#This Row],[Suggestion]]="Buy",F952+FLOOR(E952/表格5[[#This Row],[Close]],1),IF(表格5[[#This Row],[Suggestion]]="Sell",0,F952))</f>
        <v>0</v>
      </c>
      <c r="G953" s="9">
        <f>表格5[[#This Row],[Cash]]+表格5[[#This Row],[Stock Held]]*表格5[[#This Row],[Close]]</f>
        <v>83328.149999999921</v>
      </c>
      <c r="H953" s="7">
        <f>(表格5[[#This Row],[Close]]-$B$2)/$B$2</f>
        <v>0.16017797552836474</v>
      </c>
      <c r="I953" s="7">
        <f>(表格5[[#This Row],[Capital]]-$G$2)/$G$2</f>
        <v>-0.1667185000000008</v>
      </c>
    </row>
    <row r="954" spans="1:9" x14ac:dyDescent="0.25">
      <c r="A954" s="6">
        <v>40052</v>
      </c>
      <c r="B954" s="1">
        <v>52.5</v>
      </c>
      <c r="C954" s="1">
        <f t="shared" si="14"/>
        <v>52.65</v>
      </c>
      <c r="D954" s="1" t="str">
        <f>IF(表格5[[#This Row],[Close]]&gt;表格5[[#This Row],[10-Day Average]],"Buy",IF(表格5[[#This Row],[Close]]&lt;表格5[[#This Row],[10-Day Average]],"Sell",""))</f>
        <v>Sell</v>
      </c>
      <c r="E954" s="5">
        <f>IF(表格5[[#This Row],[Suggestion]]="Buy",E953-FLOOR(E953/表格5[[#This Row],[Close]],1)*表格5[[#This Row],[Close]],IF(表格5[[#This Row],[Suggestion]]="Sell",E953+F953*表格5[[#This Row],[Close]],E953))</f>
        <v>83328.149999999921</v>
      </c>
      <c r="F954" s="1">
        <f>IF(表格5[[#This Row],[Suggestion]]="Buy",F953+FLOOR(E953/表格5[[#This Row],[Close]],1),IF(表格5[[#This Row],[Suggestion]]="Sell",0,F953))</f>
        <v>0</v>
      </c>
      <c r="G954" s="9">
        <f>表格5[[#This Row],[Cash]]+表格5[[#This Row],[Stock Held]]*表格5[[#This Row],[Close]]</f>
        <v>83328.149999999921</v>
      </c>
      <c r="H954" s="7">
        <f>(表格5[[#This Row],[Close]]-$B$2)/$B$2</f>
        <v>0.16796440489432696</v>
      </c>
      <c r="I954" s="7">
        <f>(表格5[[#This Row],[Capital]]-$G$2)/$G$2</f>
        <v>-0.1667185000000008</v>
      </c>
    </row>
    <row r="955" spans="1:9" x14ac:dyDescent="0.25">
      <c r="A955" s="6">
        <v>40053</v>
      </c>
      <c r="B955" s="1">
        <v>52.5</v>
      </c>
      <c r="C955" s="1">
        <f t="shared" si="14"/>
        <v>52.515000000000008</v>
      </c>
      <c r="D955" s="1" t="str">
        <f>IF(表格5[[#This Row],[Close]]&gt;表格5[[#This Row],[10-Day Average]],"Buy",IF(表格5[[#This Row],[Close]]&lt;表格5[[#This Row],[10-Day Average]],"Sell",""))</f>
        <v>Sell</v>
      </c>
      <c r="E955" s="5">
        <f>IF(表格5[[#This Row],[Suggestion]]="Buy",E954-FLOOR(E954/表格5[[#This Row],[Close]],1)*表格5[[#This Row],[Close]],IF(表格5[[#This Row],[Suggestion]]="Sell",E954+F954*表格5[[#This Row],[Close]],E954))</f>
        <v>83328.149999999921</v>
      </c>
      <c r="F955" s="1">
        <f>IF(表格5[[#This Row],[Suggestion]]="Buy",F954+FLOOR(E954/表格5[[#This Row],[Close]],1),IF(表格5[[#This Row],[Suggestion]]="Sell",0,F954))</f>
        <v>0</v>
      </c>
      <c r="G955" s="9">
        <f>表格5[[#This Row],[Cash]]+表格5[[#This Row],[Stock Held]]*表格5[[#This Row],[Close]]</f>
        <v>83328.149999999921</v>
      </c>
      <c r="H955" s="7">
        <f>(表格5[[#This Row],[Close]]-$B$2)/$B$2</f>
        <v>0.16796440489432696</v>
      </c>
      <c r="I955" s="7">
        <f>(表格5[[#This Row],[Capital]]-$G$2)/$G$2</f>
        <v>-0.1667185000000008</v>
      </c>
    </row>
    <row r="956" spans="1:9" x14ac:dyDescent="0.25">
      <c r="A956" s="6">
        <v>40056</v>
      </c>
      <c r="B956" s="1">
        <v>51.9</v>
      </c>
      <c r="C956" s="1">
        <f t="shared" si="14"/>
        <v>52.345000000000006</v>
      </c>
      <c r="D956" s="1" t="str">
        <f>IF(表格5[[#This Row],[Close]]&gt;表格5[[#This Row],[10-Day Average]],"Buy",IF(表格5[[#This Row],[Close]]&lt;表格5[[#This Row],[10-Day Average]],"Sell",""))</f>
        <v>Sell</v>
      </c>
      <c r="E956" s="5">
        <f>IF(表格5[[#This Row],[Suggestion]]="Buy",E955-FLOOR(E955/表格5[[#This Row],[Close]],1)*表格5[[#This Row],[Close]],IF(表格5[[#This Row],[Suggestion]]="Sell",E955+F955*表格5[[#This Row],[Close]],E955))</f>
        <v>83328.149999999921</v>
      </c>
      <c r="F956" s="1">
        <f>IF(表格5[[#This Row],[Suggestion]]="Buy",F955+FLOOR(E955/表格5[[#This Row],[Close]],1),IF(表格5[[#This Row],[Suggestion]]="Sell",0,F955))</f>
        <v>0</v>
      </c>
      <c r="G956" s="9">
        <f>表格5[[#This Row],[Cash]]+表格5[[#This Row],[Stock Held]]*表格5[[#This Row],[Close]]</f>
        <v>83328.149999999921</v>
      </c>
      <c r="H956" s="7">
        <f>(表格5[[#This Row],[Close]]-$B$2)/$B$2</f>
        <v>0.15461624026696319</v>
      </c>
      <c r="I956" s="7">
        <f>(表格5[[#This Row],[Capital]]-$G$2)/$G$2</f>
        <v>-0.1667185000000008</v>
      </c>
    </row>
    <row r="957" spans="1:9" x14ac:dyDescent="0.25">
      <c r="A957" s="6">
        <v>40057</v>
      </c>
      <c r="B957" s="1">
        <v>52.6</v>
      </c>
      <c r="C957" s="1">
        <f t="shared" si="14"/>
        <v>52.349999999999987</v>
      </c>
      <c r="D957" s="1" t="str">
        <f>IF(表格5[[#This Row],[Close]]&gt;表格5[[#This Row],[10-Day Average]],"Buy",IF(表格5[[#This Row],[Close]]&lt;表格5[[#This Row],[10-Day Average]],"Sell",""))</f>
        <v>Buy</v>
      </c>
      <c r="E957" s="5">
        <f>IF(表格5[[#This Row],[Suggestion]]="Buy",E956-FLOOR(E956/表格5[[#This Row],[Close]],1)*表格5[[#This Row],[Close]],IF(表格5[[#This Row],[Suggestion]]="Sell",E956+F956*表格5[[#This Row],[Close]],E956))</f>
        <v>9.7499999999126885</v>
      </c>
      <c r="F957" s="1">
        <f>IF(表格5[[#This Row],[Suggestion]]="Buy",F956+FLOOR(E956/表格5[[#This Row],[Close]],1),IF(表格5[[#This Row],[Suggestion]]="Sell",0,F956))</f>
        <v>1584</v>
      </c>
      <c r="G957" s="9">
        <f>表格5[[#This Row],[Cash]]+表格5[[#This Row],[Stock Held]]*表格5[[#This Row],[Close]]</f>
        <v>83328.149999999921</v>
      </c>
      <c r="H957" s="7">
        <f>(表格5[[#This Row],[Close]]-$B$2)/$B$2</f>
        <v>0.17018909899888762</v>
      </c>
      <c r="I957" s="7">
        <f>(表格5[[#This Row],[Capital]]-$G$2)/$G$2</f>
        <v>-0.1667185000000008</v>
      </c>
    </row>
    <row r="958" spans="1:9" x14ac:dyDescent="0.25">
      <c r="A958" s="6">
        <v>40058</v>
      </c>
      <c r="B958" s="1">
        <v>52.6</v>
      </c>
      <c r="C958" s="1">
        <f t="shared" si="14"/>
        <v>52.404999999999994</v>
      </c>
      <c r="D958" s="1" t="str">
        <f>IF(表格5[[#This Row],[Close]]&gt;表格5[[#This Row],[10-Day Average]],"Buy",IF(表格5[[#This Row],[Close]]&lt;表格5[[#This Row],[10-Day Average]],"Sell",""))</f>
        <v>Buy</v>
      </c>
      <c r="E958" s="5">
        <f>IF(表格5[[#This Row],[Suggestion]]="Buy",E957-FLOOR(E957/表格5[[#This Row],[Close]],1)*表格5[[#This Row],[Close]],IF(表格5[[#This Row],[Suggestion]]="Sell",E957+F957*表格5[[#This Row],[Close]],E957))</f>
        <v>9.7499999999126885</v>
      </c>
      <c r="F958" s="1">
        <f>IF(表格5[[#This Row],[Suggestion]]="Buy",F957+FLOOR(E957/表格5[[#This Row],[Close]],1),IF(表格5[[#This Row],[Suggestion]]="Sell",0,F957))</f>
        <v>1584</v>
      </c>
      <c r="G958" s="9">
        <f>表格5[[#This Row],[Cash]]+表格5[[#This Row],[Stock Held]]*表格5[[#This Row],[Close]]</f>
        <v>83328.149999999921</v>
      </c>
      <c r="H958" s="7">
        <f>(表格5[[#This Row],[Close]]-$B$2)/$B$2</f>
        <v>0.17018909899888762</v>
      </c>
      <c r="I958" s="7">
        <f>(表格5[[#This Row],[Capital]]-$G$2)/$G$2</f>
        <v>-0.1667185000000008</v>
      </c>
    </row>
    <row r="959" spans="1:9" x14ac:dyDescent="0.25">
      <c r="A959" s="6">
        <v>40059</v>
      </c>
      <c r="B959" s="1">
        <v>52.15</v>
      </c>
      <c r="C959" s="1">
        <f t="shared" si="14"/>
        <v>52.354999999999997</v>
      </c>
      <c r="D959" s="1" t="str">
        <f>IF(表格5[[#This Row],[Close]]&gt;表格5[[#This Row],[10-Day Average]],"Buy",IF(表格5[[#This Row],[Close]]&lt;表格5[[#This Row],[10-Day Average]],"Sell",""))</f>
        <v>Sell</v>
      </c>
      <c r="E959" s="5">
        <f>IF(表格5[[#This Row],[Suggestion]]="Buy",E958-FLOOR(E958/表格5[[#This Row],[Close]],1)*表格5[[#This Row],[Close]],IF(表格5[[#This Row],[Suggestion]]="Sell",E958+F958*表格5[[#This Row],[Close]],E958))</f>
        <v>82615.349999999904</v>
      </c>
      <c r="F959" s="1">
        <f>IF(表格5[[#This Row],[Suggestion]]="Buy",F958+FLOOR(E958/表格5[[#This Row],[Close]],1),IF(表格5[[#This Row],[Suggestion]]="Sell",0,F958))</f>
        <v>0</v>
      </c>
      <c r="G959" s="9">
        <f>表格5[[#This Row],[Cash]]+表格5[[#This Row],[Stock Held]]*表格5[[#This Row],[Close]]</f>
        <v>82615.349999999904</v>
      </c>
      <c r="H959" s="7">
        <f>(表格5[[#This Row],[Close]]-$B$2)/$B$2</f>
        <v>0.16017797552836474</v>
      </c>
      <c r="I959" s="7">
        <f>(表格5[[#This Row],[Capital]]-$G$2)/$G$2</f>
        <v>-0.17384650000000096</v>
      </c>
    </row>
    <row r="960" spans="1:9" x14ac:dyDescent="0.25">
      <c r="A960" s="6">
        <v>40060</v>
      </c>
      <c r="B960" s="1">
        <v>52.4</v>
      </c>
      <c r="C960" s="1">
        <f t="shared" si="14"/>
        <v>52.345000000000006</v>
      </c>
      <c r="D960" s="1" t="str">
        <f>IF(表格5[[#This Row],[Close]]&gt;表格5[[#This Row],[10-Day Average]],"Buy",IF(表格5[[#This Row],[Close]]&lt;表格5[[#This Row],[10-Day Average]],"Sell",""))</f>
        <v>Buy</v>
      </c>
      <c r="E960" s="5">
        <f>IF(表格5[[#This Row],[Suggestion]]="Buy",E959-FLOOR(E959/表格5[[#This Row],[Close]],1)*表格5[[#This Row],[Close]],IF(表格5[[#This Row],[Suggestion]]="Sell",E959+F959*表格5[[#This Row],[Close]],E959))</f>
        <v>32.949999999909778</v>
      </c>
      <c r="F960" s="1">
        <f>IF(表格5[[#This Row],[Suggestion]]="Buy",F959+FLOOR(E959/表格5[[#This Row],[Close]],1),IF(表格5[[#This Row],[Suggestion]]="Sell",0,F959))</f>
        <v>1576</v>
      </c>
      <c r="G960" s="9">
        <f>表格5[[#This Row],[Cash]]+表格5[[#This Row],[Stock Held]]*表格5[[#This Row],[Close]]</f>
        <v>82615.349999999904</v>
      </c>
      <c r="H960" s="7">
        <f>(表格5[[#This Row],[Close]]-$B$2)/$B$2</f>
        <v>0.16573971078976629</v>
      </c>
      <c r="I960" s="7">
        <f>(表格5[[#This Row],[Capital]]-$G$2)/$G$2</f>
        <v>-0.17384650000000096</v>
      </c>
    </row>
    <row r="961" spans="1:9" x14ac:dyDescent="0.25">
      <c r="A961" s="6">
        <v>40063</v>
      </c>
      <c r="B961" s="1">
        <v>52.2</v>
      </c>
      <c r="C961" s="1">
        <f t="shared" si="14"/>
        <v>52.33</v>
      </c>
      <c r="D961" s="1" t="str">
        <f>IF(表格5[[#This Row],[Close]]&gt;表格5[[#This Row],[10-Day Average]],"Buy",IF(表格5[[#This Row],[Close]]&lt;表格5[[#This Row],[10-Day Average]],"Sell",""))</f>
        <v>Sell</v>
      </c>
      <c r="E961" s="5">
        <f>IF(表格5[[#This Row],[Suggestion]]="Buy",E960-FLOOR(E960/表格5[[#This Row],[Close]],1)*表格5[[#This Row],[Close]],IF(表格5[[#This Row],[Suggestion]]="Sell",E960+F960*表格5[[#This Row],[Close]],E960))</f>
        <v>82300.149999999921</v>
      </c>
      <c r="F961" s="1">
        <f>IF(表格5[[#This Row],[Suggestion]]="Buy",F960+FLOOR(E960/表格5[[#This Row],[Close]],1),IF(表格5[[#This Row],[Suggestion]]="Sell",0,F960))</f>
        <v>0</v>
      </c>
      <c r="G961" s="9">
        <f>表格5[[#This Row],[Cash]]+表格5[[#This Row],[Stock Held]]*表格5[[#This Row],[Close]]</f>
        <v>82300.149999999921</v>
      </c>
      <c r="H961" s="7">
        <f>(表格5[[#This Row],[Close]]-$B$2)/$B$2</f>
        <v>0.16129032258064516</v>
      </c>
      <c r="I961" s="7">
        <f>(表格5[[#This Row],[Capital]]-$G$2)/$G$2</f>
        <v>-0.17699850000000078</v>
      </c>
    </row>
    <row r="962" spans="1:9" x14ac:dyDescent="0.25">
      <c r="A962" s="6">
        <v>40064</v>
      </c>
      <c r="B962" s="1">
        <v>52.3</v>
      </c>
      <c r="C962" s="1">
        <f t="shared" si="14"/>
        <v>52.33</v>
      </c>
      <c r="D962" s="1" t="str">
        <f>IF(表格5[[#This Row],[Close]]&gt;表格5[[#This Row],[10-Day Average]],"Buy",IF(表格5[[#This Row],[Close]]&lt;表格5[[#This Row],[10-Day Average]],"Sell",""))</f>
        <v>Sell</v>
      </c>
      <c r="E962" s="5">
        <f>IF(表格5[[#This Row],[Suggestion]]="Buy",E961-FLOOR(E961/表格5[[#This Row],[Close]],1)*表格5[[#This Row],[Close]],IF(表格5[[#This Row],[Suggestion]]="Sell",E961+F961*表格5[[#This Row],[Close]],E961))</f>
        <v>82300.149999999921</v>
      </c>
      <c r="F962" s="1">
        <f>IF(表格5[[#This Row],[Suggestion]]="Buy",F961+FLOOR(E961/表格5[[#This Row],[Close]],1),IF(表格5[[#This Row],[Suggestion]]="Sell",0,F961))</f>
        <v>0</v>
      </c>
      <c r="G962" s="9">
        <f>表格5[[#This Row],[Cash]]+表格5[[#This Row],[Stock Held]]*表格5[[#This Row],[Close]]</f>
        <v>82300.149999999921</v>
      </c>
      <c r="H962" s="7">
        <f>(表格5[[#This Row],[Close]]-$B$2)/$B$2</f>
        <v>0.16351501668520566</v>
      </c>
      <c r="I962" s="7">
        <f>(表格5[[#This Row],[Capital]]-$G$2)/$G$2</f>
        <v>-0.17699850000000078</v>
      </c>
    </row>
    <row r="963" spans="1:9" x14ac:dyDescent="0.25">
      <c r="A963" s="6">
        <v>40065</v>
      </c>
      <c r="B963" s="1">
        <v>52.2</v>
      </c>
      <c r="C963" s="1">
        <f t="shared" si="14"/>
        <v>52.335000000000001</v>
      </c>
      <c r="D963" s="1" t="str">
        <f>IF(表格5[[#This Row],[Close]]&gt;表格5[[#This Row],[10-Day Average]],"Buy",IF(表格5[[#This Row],[Close]]&lt;表格5[[#This Row],[10-Day Average]],"Sell",""))</f>
        <v>Sell</v>
      </c>
      <c r="E963" s="5">
        <f>IF(表格5[[#This Row],[Suggestion]]="Buy",E962-FLOOR(E962/表格5[[#This Row],[Close]],1)*表格5[[#This Row],[Close]],IF(表格5[[#This Row],[Suggestion]]="Sell",E962+F962*表格5[[#This Row],[Close]],E962))</f>
        <v>82300.149999999921</v>
      </c>
      <c r="F963" s="1">
        <f>IF(表格5[[#This Row],[Suggestion]]="Buy",F962+FLOOR(E962/表格5[[#This Row],[Close]],1),IF(表格5[[#This Row],[Suggestion]]="Sell",0,F962))</f>
        <v>0</v>
      </c>
      <c r="G963" s="9">
        <f>表格5[[#This Row],[Cash]]+表格5[[#This Row],[Stock Held]]*表格5[[#This Row],[Close]]</f>
        <v>82300.149999999921</v>
      </c>
      <c r="H963" s="7">
        <f>(表格5[[#This Row],[Close]]-$B$2)/$B$2</f>
        <v>0.16129032258064516</v>
      </c>
      <c r="I963" s="7">
        <f>(表格5[[#This Row],[Capital]]-$G$2)/$G$2</f>
        <v>-0.17699850000000078</v>
      </c>
    </row>
    <row r="964" spans="1:9" x14ac:dyDescent="0.25">
      <c r="A964" s="6">
        <v>40066</v>
      </c>
      <c r="B964" s="1">
        <v>52.25</v>
      </c>
      <c r="C964" s="1">
        <f t="shared" si="14"/>
        <v>52.309999999999988</v>
      </c>
      <c r="D964" s="1" t="str">
        <f>IF(表格5[[#This Row],[Close]]&gt;表格5[[#This Row],[10-Day Average]],"Buy",IF(表格5[[#This Row],[Close]]&lt;表格5[[#This Row],[10-Day Average]],"Sell",""))</f>
        <v>Sell</v>
      </c>
      <c r="E964" s="5">
        <f>IF(表格5[[#This Row],[Suggestion]]="Buy",E963-FLOOR(E963/表格5[[#This Row],[Close]],1)*表格5[[#This Row],[Close]],IF(表格5[[#This Row],[Suggestion]]="Sell",E963+F963*表格5[[#This Row],[Close]],E963))</f>
        <v>82300.149999999921</v>
      </c>
      <c r="F964" s="1">
        <f>IF(表格5[[#This Row],[Suggestion]]="Buy",F963+FLOOR(E963/表格5[[#This Row],[Close]],1),IF(表格5[[#This Row],[Suggestion]]="Sell",0,F963))</f>
        <v>0</v>
      </c>
      <c r="G964" s="9">
        <f>表格5[[#This Row],[Cash]]+表格5[[#This Row],[Stock Held]]*表格5[[#This Row],[Close]]</f>
        <v>82300.149999999921</v>
      </c>
      <c r="H964" s="7">
        <f>(表格5[[#This Row],[Close]]-$B$2)/$B$2</f>
        <v>0.16240266963292541</v>
      </c>
      <c r="I964" s="7">
        <f>(表格5[[#This Row],[Capital]]-$G$2)/$G$2</f>
        <v>-0.17699850000000078</v>
      </c>
    </row>
    <row r="965" spans="1:9" x14ac:dyDescent="0.25">
      <c r="A965" s="6">
        <v>40067</v>
      </c>
      <c r="B965" s="1">
        <v>52.45</v>
      </c>
      <c r="C965" s="1">
        <f t="shared" si="14"/>
        <v>52.304999999999993</v>
      </c>
      <c r="D965" s="1" t="str">
        <f>IF(表格5[[#This Row],[Close]]&gt;表格5[[#This Row],[10-Day Average]],"Buy",IF(表格5[[#This Row],[Close]]&lt;表格5[[#This Row],[10-Day Average]],"Sell",""))</f>
        <v>Buy</v>
      </c>
      <c r="E965" s="5">
        <f>IF(表格5[[#This Row],[Suggestion]]="Buy",E964-FLOOR(E964/表格5[[#This Row],[Close]],1)*表格5[[#This Row],[Close]],IF(表格5[[#This Row],[Suggestion]]="Sell",E964+F964*表格5[[#This Row],[Close]],E964))</f>
        <v>6.0999999999185093</v>
      </c>
      <c r="F965" s="1">
        <f>IF(表格5[[#This Row],[Suggestion]]="Buy",F964+FLOOR(E964/表格5[[#This Row],[Close]],1),IF(表格5[[#This Row],[Suggestion]]="Sell",0,F964))</f>
        <v>1569</v>
      </c>
      <c r="G965" s="9">
        <f>表格5[[#This Row],[Cash]]+表格5[[#This Row],[Stock Held]]*表格5[[#This Row],[Close]]</f>
        <v>82300.149999999921</v>
      </c>
      <c r="H965" s="7">
        <f>(表格5[[#This Row],[Close]]-$B$2)/$B$2</f>
        <v>0.16685205784204671</v>
      </c>
      <c r="I965" s="7">
        <f>(表格5[[#This Row],[Capital]]-$G$2)/$G$2</f>
        <v>-0.17699850000000078</v>
      </c>
    </row>
    <row r="966" spans="1:9" x14ac:dyDescent="0.25">
      <c r="A966" s="6">
        <v>40070</v>
      </c>
      <c r="B966" s="1">
        <v>52.4</v>
      </c>
      <c r="C966" s="1">
        <f t="shared" si="14"/>
        <v>52.354999999999997</v>
      </c>
      <c r="D966" s="1" t="str">
        <f>IF(表格5[[#This Row],[Close]]&gt;表格5[[#This Row],[10-Day Average]],"Buy",IF(表格5[[#This Row],[Close]]&lt;表格5[[#This Row],[10-Day Average]],"Sell",""))</f>
        <v>Buy</v>
      </c>
      <c r="E966" s="5">
        <f>IF(表格5[[#This Row],[Suggestion]]="Buy",E965-FLOOR(E965/表格5[[#This Row],[Close]],1)*表格5[[#This Row],[Close]],IF(表格5[[#This Row],[Suggestion]]="Sell",E965+F965*表格5[[#This Row],[Close]],E965))</f>
        <v>6.0999999999185093</v>
      </c>
      <c r="F966" s="1">
        <f>IF(表格5[[#This Row],[Suggestion]]="Buy",F965+FLOOR(E965/表格5[[#This Row],[Close]],1),IF(表格5[[#This Row],[Suggestion]]="Sell",0,F965))</f>
        <v>1569</v>
      </c>
      <c r="G966" s="9">
        <f>表格5[[#This Row],[Cash]]+表格5[[#This Row],[Stock Held]]*表格5[[#This Row],[Close]]</f>
        <v>82221.69999999991</v>
      </c>
      <c r="H966" s="7">
        <f>(表格5[[#This Row],[Close]]-$B$2)/$B$2</f>
        <v>0.16573971078976629</v>
      </c>
      <c r="I966" s="7">
        <f>(表格5[[#This Row],[Capital]]-$G$2)/$G$2</f>
        <v>-0.17778300000000091</v>
      </c>
    </row>
    <row r="967" spans="1:9" x14ac:dyDescent="0.25">
      <c r="A967" s="6">
        <v>40071</v>
      </c>
      <c r="B967" s="1">
        <v>52.15</v>
      </c>
      <c r="C967" s="1">
        <f t="shared" si="14"/>
        <v>52.31</v>
      </c>
      <c r="D967" s="1" t="str">
        <f>IF(表格5[[#This Row],[Close]]&gt;表格5[[#This Row],[10-Day Average]],"Buy",IF(表格5[[#This Row],[Close]]&lt;表格5[[#This Row],[10-Day Average]],"Sell",""))</f>
        <v>Sell</v>
      </c>
      <c r="E967" s="5">
        <f>IF(表格5[[#This Row],[Suggestion]]="Buy",E966-FLOOR(E966/表格5[[#This Row],[Close]],1)*表格5[[#This Row],[Close]],IF(表格5[[#This Row],[Suggestion]]="Sell",E966+F966*表格5[[#This Row],[Close]],E966))</f>
        <v>81829.44999999991</v>
      </c>
      <c r="F967" s="1">
        <f>IF(表格5[[#This Row],[Suggestion]]="Buy",F966+FLOOR(E966/表格5[[#This Row],[Close]],1),IF(表格5[[#This Row],[Suggestion]]="Sell",0,F966))</f>
        <v>0</v>
      </c>
      <c r="G967" s="9">
        <f>表格5[[#This Row],[Cash]]+表格5[[#This Row],[Stock Held]]*表格5[[#This Row],[Close]]</f>
        <v>81829.44999999991</v>
      </c>
      <c r="H967" s="7">
        <f>(表格5[[#This Row],[Close]]-$B$2)/$B$2</f>
        <v>0.16017797552836474</v>
      </c>
      <c r="I967" s="7">
        <f>(表格5[[#This Row],[Capital]]-$G$2)/$G$2</f>
        <v>-0.18170550000000091</v>
      </c>
    </row>
    <row r="968" spans="1:9" x14ac:dyDescent="0.25">
      <c r="A968" s="6">
        <v>40072</v>
      </c>
      <c r="B968" s="1">
        <v>52.3</v>
      </c>
      <c r="C968" s="1">
        <f t="shared" si="14"/>
        <v>52.279999999999994</v>
      </c>
      <c r="D968" s="1" t="str">
        <f>IF(表格5[[#This Row],[Close]]&gt;表格5[[#This Row],[10-Day Average]],"Buy",IF(表格5[[#This Row],[Close]]&lt;表格5[[#This Row],[10-Day Average]],"Sell",""))</f>
        <v>Buy</v>
      </c>
      <c r="E968" s="5">
        <f>IF(表格5[[#This Row],[Suggestion]]="Buy",E967-FLOOR(E967/表格5[[#This Row],[Close]],1)*表格5[[#This Row],[Close]],IF(表格5[[#This Row],[Suggestion]]="Sell",E967+F967*表格5[[#This Row],[Close]],E967))</f>
        <v>32.249999999912689</v>
      </c>
      <c r="F968" s="1">
        <f>IF(表格5[[#This Row],[Suggestion]]="Buy",F967+FLOOR(E967/表格5[[#This Row],[Close]],1),IF(表格5[[#This Row],[Suggestion]]="Sell",0,F967))</f>
        <v>1564</v>
      </c>
      <c r="G968" s="9">
        <f>表格5[[#This Row],[Cash]]+表格5[[#This Row],[Stock Held]]*表格5[[#This Row],[Close]]</f>
        <v>81829.44999999991</v>
      </c>
      <c r="H968" s="7">
        <f>(表格5[[#This Row],[Close]]-$B$2)/$B$2</f>
        <v>0.16351501668520566</v>
      </c>
      <c r="I968" s="7">
        <f>(表格5[[#This Row],[Capital]]-$G$2)/$G$2</f>
        <v>-0.18170550000000091</v>
      </c>
    </row>
    <row r="969" spans="1:9" x14ac:dyDescent="0.25">
      <c r="A969" s="6">
        <v>40073</v>
      </c>
      <c r="B969" s="1">
        <v>52.3</v>
      </c>
      <c r="C969" s="1">
        <f t="shared" si="14"/>
        <v>52.294999999999995</v>
      </c>
      <c r="D969" s="1" t="str">
        <f>IF(表格5[[#This Row],[Close]]&gt;表格5[[#This Row],[10-Day Average]],"Buy",IF(表格5[[#This Row],[Close]]&lt;表格5[[#This Row],[10-Day Average]],"Sell",""))</f>
        <v>Buy</v>
      </c>
      <c r="E969" s="5">
        <f>IF(表格5[[#This Row],[Suggestion]]="Buy",E968-FLOOR(E968/表格5[[#This Row],[Close]],1)*表格5[[#This Row],[Close]],IF(表格5[[#This Row],[Suggestion]]="Sell",E968+F968*表格5[[#This Row],[Close]],E968))</f>
        <v>32.249999999912689</v>
      </c>
      <c r="F969" s="1">
        <f>IF(表格5[[#This Row],[Suggestion]]="Buy",F968+FLOOR(E968/表格5[[#This Row],[Close]],1),IF(表格5[[#This Row],[Suggestion]]="Sell",0,F968))</f>
        <v>1564</v>
      </c>
      <c r="G969" s="9">
        <f>表格5[[#This Row],[Cash]]+表格5[[#This Row],[Stock Held]]*表格5[[#This Row],[Close]]</f>
        <v>81829.44999999991</v>
      </c>
      <c r="H969" s="7">
        <f>(表格5[[#This Row],[Close]]-$B$2)/$B$2</f>
        <v>0.16351501668520566</v>
      </c>
      <c r="I969" s="7">
        <f>(表格5[[#This Row],[Capital]]-$G$2)/$G$2</f>
        <v>-0.18170550000000091</v>
      </c>
    </row>
    <row r="970" spans="1:9" x14ac:dyDescent="0.25">
      <c r="A970" s="6">
        <v>40074</v>
      </c>
      <c r="B970" s="1">
        <v>52.35</v>
      </c>
      <c r="C970" s="1">
        <f t="shared" si="14"/>
        <v>52.29</v>
      </c>
      <c r="D970" s="1" t="str">
        <f>IF(表格5[[#This Row],[Close]]&gt;表格5[[#This Row],[10-Day Average]],"Buy",IF(表格5[[#This Row],[Close]]&lt;表格5[[#This Row],[10-Day Average]],"Sell",""))</f>
        <v>Buy</v>
      </c>
      <c r="E970" s="5">
        <f>IF(表格5[[#This Row],[Suggestion]]="Buy",E969-FLOOR(E969/表格5[[#This Row],[Close]],1)*表格5[[#This Row],[Close]],IF(表格5[[#This Row],[Suggestion]]="Sell",E969+F969*表格5[[#This Row],[Close]],E969))</f>
        <v>32.249999999912689</v>
      </c>
      <c r="F970" s="1">
        <f>IF(表格5[[#This Row],[Suggestion]]="Buy",F969+FLOOR(E969/表格5[[#This Row],[Close]],1),IF(表格5[[#This Row],[Suggestion]]="Sell",0,F969))</f>
        <v>1564</v>
      </c>
      <c r="G970" s="9">
        <f>表格5[[#This Row],[Cash]]+表格5[[#This Row],[Stock Held]]*表格5[[#This Row],[Close]]</f>
        <v>81907.649999999921</v>
      </c>
      <c r="H970" s="7">
        <f>(表格5[[#This Row],[Close]]-$B$2)/$B$2</f>
        <v>0.16462736373748604</v>
      </c>
      <c r="I970" s="7">
        <f>(表格5[[#This Row],[Capital]]-$G$2)/$G$2</f>
        <v>-0.18092350000000079</v>
      </c>
    </row>
    <row r="971" spans="1:9" x14ac:dyDescent="0.25">
      <c r="A971" s="6">
        <v>40077</v>
      </c>
      <c r="B971" s="1">
        <v>52.3</v>
      </c>
      <c r="C971" s="1">
        <f t="shared" si="14"/>
        <v>52.3</v>
      </c>
      <c r="D971" s="1" t="str">
        <f>IF(表格5[[#This Row],[Close]]&gt;表格5[[#This Row],[10-Day Average]],"Buy",IF(表格5[[#This Row],[Close]]&lt;表格5[[#This Row],[10-Day Average]],"Sell",""))</f>
        <v/>
      </c>
      <c r="E971" s="5">
        <f>IF(表格5[[#This Row],[Suggestion]]="Buy",E970-FLOOR(E970/表格5[[#This Row],[Close]],1)*表格5[[#This Row],[Close]],IF(表格5[[#This Row],[Suggestion]]="Sell",E970+F970*表格5[[#This Row],[Close]],E970))</f>
        <v>32.249999999912689</v>
      </c>
      <c r="F971" s="1">
        <f>IF(表格5[[#This Row],[Suggestion]]="Buy",F970+FLOOR(E970/表格5[[#This Row],[Close]],1),IF(表格5[[#This Row],[Suggestion]]="Sell",0,F970))</f>
        <v>1564</v>
      </c>
      <c r="G971" s="9">
        <f>表格5[[#This Row],[Cash]]+表格5[[#This Row],[Stock Held]]*表格5[[#This Row],[Close]]</f>
        <v>81829.44999999991</v>
      </c>
      <c r="H971" s="7">
        <f>(表格5[[#This Row],[Close]]-$B$2)/$B$2</f>
        <v>0.16351501668520566</v>
      </c>
      <c r="I971" s="7">
        <f>(表格5[[#This Row],[Capital]]-$G$2)/$G$2</f>
        <v>-0.18170550000000091</v>
      </c>
    </row>
    <row r="972" spans="1:9" x14ac:dyDescent="0.25">
      <c r="A972" s="6">
        <v>40078</v>
      </c>
      <c r="B972" s="1">
        <v>52.55</v>
      </c>
      <c r="C972" s="1">
        <f t="shared" ref="C972:C1035" si="15">AVERAGE(B963:B972)</f>
        <v>52.325000000000003</v>
      </c>
      <c r="D972" s="1" t="str">
        <f>IF(表格5[[#This Row],[Close]]&gt;表格5[[#This Row],[10-Day Average]],"Buy",IF(表格5[[#This Row],[Close]]&lt;表格5[[#This Row],[10-Day Average]],"Sell",""))</f>
        <v>Buy</v>
      </c>
      <c r="E972" s="5">
        <f>IF(表格5[[#This Row],[Suggestion]]="Buy",E971-FLOOR(E971/表格5[[#This Row],[Close]],1)*表格5[[#This Row],[Close]],IF(表格5[[#This Row],[Suggestion]]="Sell",E971+F971*表格5[[#This Row],[Close]],E971))</f>
        <v>32.249999999912689</v>
      </c>
      <c r="F972" s="1">
        <f>IF(表格5[[#This Row],[Suggestion]]="Buy",F971+FLOOR(E971/表格5[[#This Row],[Close]],1),IF(表格5[[#This Row],[Suggestion]]="Sell",0,F971))</f>
        <v>1564</v>
      </c>
      <c r="G972" s="9">
        <f>表格5[[#This Row],[Cash]]+表格5[[#This Row],[Stock Held]]*表格5[[#This Row],[Close]]</f>
        <v>82220.44999999991</v>
      </c>
      <c r="H972" s="7">
        <f>(表格5[[#This Row],[Close]]-$B$2)/$B$2</f>
        <v>0.16907675194660721</v>
      </c>
      <c r="I972" s="7">
        <f>(表格5[[#This Row],[Capital]]-$G$2)/$G$2</f>
        <v>-0.17779550000000091</v>
      </c>
    </row>
    <row r="973" spans="1:9" x14ac:dyDescent="0.25">
      <c r="A973" s="6">
        <v>40079</v>
      </c>
      <c r="B973" s="1">
        <v>52.6</v>
      </c>
      <c r="C973" s="1">
        <f t="shared" si="15"/>
        <v>52.365000000000009</v>
      </c>
      <c r="D973" s="1" t="str">
        <f>IF(表格5[[#This Row],[Close]]&gt;表格5[[#This Row],[10-Day Average]],"Buy",IF(表格5[[#This Row],[Close]]&lt;表格5[[#This Row],[10-Day Average]],"Sell",""))</f>
        <v>Buy</v>
      </c>
      <c r="E973" s="5">
        <f>IF(表格5[[#This Row],[Suggestion]]="Buy",E972-FLOOR(E972/表格5[[#This Row],[Close]],1)*表格5[[#This Row],[Close]],IF(表格5[[#This Row],[Suggestion]]="Sell",E972+F972*表格5[[#This Row],[Close]],E972))</f>
        <v>32.249999999912689</v>
      </c>
      <c r="F973" s="1">
        <f>IF(表格5[[#This Row],[Suggestion]]="Buy",F972+FLOOR(E972/表格5[[#This Row],[Close]],1),IF(表格5[[#This Row],[Suggestion]]="Sell",0,F972))</f>
        <v>1564</v>
      </c>
      <c r="G973" s="9">
        <f>表格5[[#This Row],[Cash]]+表格5[[#This Row],[Stock Held]]*表格5[[#This Row],[Close]]</f>
        <v>82298.649999999921</v>
      </c>
      <c r="H973" s="7">
        <f>(表格5[[#This Row],[Close]]-$B$2)/$B$2</f>
        <v>0.17018909899888762</v>
      </c>
      <c r="I973" s="7">
        <f>(表格5[[#This Row],[Capital]]-$G$2)/$G$2</f>
        <v>-0.1770135000000008</v>
      </c>
    </row>
    <row r="974" spans="1:9" x14ac:dyDescent="0.25">
      <c r="A974" s="6">
        <v>40080</v>
      </c>
      <c r="B974" s="1">
        <v>52.1</v>
      </c>
      <c r="C974" s="1">
        <f t="shared" si="15"/>
        <v>52.350000000000009</v>
      </c>
      <c r="D974" s="1" t="str">
        <f>IF(表格5[[#This Row],[Close]]&gt;表格5[[#This Row],[10-Day Average]],"Buy",IF(表格5[[#This Row],[Close]]&lt;表格5[[#This Row],[10-Day Average]],"Sell",""))</f>
        <v>Sell</v>
      </c>
      <c r="E974" s="5">
        <f>IF(表格5[[#This Row],[Suggestion]]="Buy",E973-FLOOR(E973/表格5[[#This Row],[Close]],1)*表格5[[#This Row],[Close]],IF(表格5[[#This Row],[Suggestion]]="Sell",E973+F973*表格5[[#This Row],[Close]],E973))</f>
        <v>81516.649999999921</v>
      </c>
      <c r="F974" s="1">
        <f>IF(表格5[[#This Row],[Suggestion]]="Buy",F973+FLOOR(E973/表格5[[#This Row],[Close]],1),IF(表格5[[#This Row],[Suggestion]]="Sell",0,F973))</f>
        <v>0</v>
      </c>
      <c r="G974" s="9">
        <f>表格5[[#This Row],[Cash]]+表格5[[#This Row],[Stock Held]]*表格5[[#This Row],[Close]]</f>
        <v>81516.649999999921</v>
      </c>
      <c r="H974" s="7">
        <f>(表格5[[#This Row],[Close]]-$B$2)/$B$2</f>
        <v>0.15906562847608449</v>
      </c>
      <c r="I974" s="7">
        <f>(表格5[[#This Row],[Capital]]-$G$2)/$G$2</f>
        <v>-0.18483350000000079</v>
      </c>
    </row>
    <row r="975" spans="1:9" x14ac:dyDescent="0.25">
      <c r="A975" s="6">
        <v>40081</v>
      </c>
      <c r="B975" s="1">
        <v>52.05</v>
      </c>
      <c r="C975" s="1">
        <f t="shared" si="15"/>
        <v>52.31</v>
      </c>
      <c r="D975" s="1" t="str">
        <f>IF(表格5[[#This Row],[Close]]&gt;表格5[[#This Row],[10-Day Average]],"Buy",IF(表格5[[#This Row],[Close]]&lt;表格5[[#This Row],[10-Day Average]],"Sell",""))</f>
        <v>Sell</v>
      </c>
      <c r="E975" s="5">
        <f>IF(表格5[[#This Row],[Suggestion]]="Buy",E974-FLOOR(E974/表格5[[#This Row],[Close]],1)*表格5[[#This Row],[Close]],IF(表格5[[#This Row],[Suggestion]]="Sell",E974+F974*表格5[[#This Row],[Close]],E974))</f>
        <v>81516.649999999921</v>
      </c>
      <c r="F975" s="1">
        <f>IF(表格5[[#This Row],[Suggestion]]="Buy",F974+FLOOR(E974/表格5[[#This Row],[Close]],1),IF(表格5[[#This Row],[Suggestion]]="Sell",0,F974))</f>
        <v>0</v>
      </c>
      <c r="G975" s="9">
        <f>表格5[[#This Row],[Cash]]+表格5[[#This Row],[Stock Held]]*表格5[[#This Row],[Close]]</f>
        <v>81516.649999999921</v>
      </c>
      <c r="H975" s="7">
        <f>(表格5[[#This Row],[Close]]-$B$2)/$B$2</f>
        <v>0.1579532814238041</v>
      </c>
      <c r="I975" s="7">
        <f>(表格5[[#This Row],[Capital]]-$G$2)/$G$2</f>
        <v>-0.18483350000000079</v>
      </c>
    </row>
    <row r="976" spans="1:9" x14ac:dyDescent="0.25">
      <c r="A976" s="6">
        <v>40084</v>
      </c>
      <c r="B976" s="1">
        <v>52.2</v>
      </c>
      <c r="C976" s="1">
        <f t="shared" si="15"/>
        <v>52.290000000000006</v>
      </c>
      <c r="D976" s="1" t="str">
        <f>IF(表格5[[#This Row],[Close]]&gt;表格5[[#This Row],[10-Day Average]],"Buy",IF(表格5[[#This Row],[Close]]&lt;表格5[[#This Row],[10-Day Average]],"Sell",""))</f>
        <v>Sell</v>
      </c>
      <c r="E976" s="5">
        <f>IF(表格5[[#This Row],[Suggestion]]="Buy",E975-FLOOR(E975/表格5[[#This Row],[Close]],1)*表格5[[#This Row],[Close]],IF(表格5[[#This Row],[Suggestion]]="Sell",E975+F975*表格5[[#This Row],[Close]],E975))</f>
        <v>81516.649999999921</v>
      </c>
      <c r="F976" s="1">
        <f>IF(表格5[[#This Row],[Suggestion]]="Buy",F975+FLOOR(E975/表格5[[#This Row],[Close]],1),IF(表格5[[#This Row],[Suggestion]]="Sell",0,F975))</f>
        <v>0</v>
      </c>
      <c r="G976" s="9">
        <f>表格5[[#This Row],[Cash]]+表格5[[#This Row],[Stock Held]]*表格5[[#This Row],[Close]]</f>
        <v>81516.649999999921</v>
      </c>
      <c r="H976" s="7">
        <f>(表格5[[#This Row],[Close]]-$B$2)/$B$2</f>
        <v>0.16129032258064516</v>
      </c>
      <c r="I976" s="7">
        <f>(表格5[[#This Row],[Capital]]-$G$2)/$G$2</f>
        <v>-0.18483350000000079</v>
      </c>
    </row>
    <row r="977" spans="1:9" x14ac:dyDescent="0.25">
      <c r="A977" s="6">
        <v>40085</v>
      </c>
      <c r="B977" s="1">
        <v>52.05</v>
      </c>
      <c r="C977" s="1">
        <f t="shared" si="15"/>
        <v>52.280000000000008</v>
      </c>
      <c r="D977" s="1" t="str">
        <f>IF(表格5[[#This Row],[Close]]&gt;表格5[[#This Row],[10-Day Average]],"Buy",IF(表格5[[#This Row],[Close]]&lt;表格5[[#This Row],[10-Day Average]],"Sell",""))</f>
        <v>Sell</v>
      </c>
      <c r="E977" s="5">
        <f>IF(表格5[[#This Row],[Suggestion]]="Buy",E976-FLOOR(E976/表格5[[#This Row],[Close]],1)*表格5[[#This Row],[Close]],IF(表格5[[#This Row],[Suggestion]]="Sell",E976+F976*表格5[[#This Row],[Close]],E976))</f>
        <v>81516.649999999921</v>
      </c>
      <c r="F977" s="1">
        <f>IF(表格5[[#This Row],[Suggestion]]="Buy",F976+FLOOR(E976/表格5[[#This Row],[Close]],1),IF(表格5[[#This Row],[Suggestion]]="Sell",0,F976))</f>
        <v>0</v>
      </c>
      <c r="G977" s="9">
        <f>表格5[[#This Row],[Cash]]+表格5[[#This Row],[Stock Held]]*表格5[[#This Row],[Close]]</f>
        <v>81516.649999999921</v>
      </c>
      <c r="H977" s="7">
        <f>(表格5[[#This Row],[Close]]-$B$2)/$B$2</f>
        <v>0.1579532814238041</v>
      </c>
      <c r="I977" s="7">
        <f>(表格5[[#This Row],[Capital]]-$G$2)/$G$2</f>
        <v>-0.18483350000000079</v>
      </c>
    </row>
    <row r="978" spans="1:9" x14ac:dyDescent="0.25">
      <c r="A978" s="6">
        <v>40086</v>
      </c>
      <c r="B978" s="1">
        <v>52.6</v>
      </c>
      <c r="C978" s="1">
        <f t="shared" si="15"/>
        <v>52.31</v>
      </c>
      <c r="D978" s="1" t="str">
        <f>IF(表格5[[#This Row],[Close]]&gt;表格5[[#This Row],[10-Day Average]],"Buy",IF(表格5[[#This Row],[Close]]&lt;表格5[[#This Row],[10-Day Average]],"Sell",""))</f>
        <v>Buy</v>
      </c>
      <c r="E978" s="5">
        <f>IF(表格5[[#This Row],[Suggestion]]="Buy",E977-FLOOR(E977/表格5[[#This Row],[Close]],1)*表格5[[#This Row],[Close]],IF(表格5[[#This Row],[Suggestion]]="Sell",E977+F977*表格5[[#This Row],[Close]],E977))</f>
        <v>39.249999999912689</v>
      </c>
      <c r="F978" s="1">
        <f>IF(表格5[[#This Row],[Suggestion]]="Buy",F977+FLOOR(E977/表格5[[#This Row],[Close]],1),IF(表格5[[#This Row],[Suggestion]]="Sell",0,F977))</f>
        <v>1549</v>
      </c>
      <c r="G978" s="9">
        <f>表格5[[#This Row],[Cash]]+表格5[[#This Row],[Stock Held]]*表格5[[#This Row],[Close]]</f>
        <v>81516.649999999921</v>
      </c>
      <c r="H978" s="7">
        <f>(表格5[[#This Row],[Close]]-$B$2)/$B$2</f>
        <v>0.17018909899888762</v>
      </c>
      <c r="I978" s="7">
        <f>(表格5[[#This Row],[Capital]]-$G$2)/$G$2</f>
        <v>-0.18483350000000079</v>
      </c>
    </row>
    <row r="979" spans="1:9" x14ac:dyDescent="0.25">
      <c r="A979" s="6">
        <v>40087</v>
      </c>
      <c r="B979" s="1">
        <v>52.6</v>
      </c>
      <c r="C979" s="1">
        <f t="shared" si="15"/>
        <v>52.339999999999996</v>
      </c>
      <c r="D979" s="1" t="str">
        <f>IF(表格5[[#This Row],[Close]]&gt;表格5[[#This Row],[10-Day Average]],"Buy",IF(表格5[[#This Row],[Close]]&lt;表格5[[#This Row],[10-Day Average]],"Sell",""))</f>
        <v>Buy</v>
      </c>
      <c r="E979" s="5">
        <f>IF(表格5[[#This Row],[Suggestion]]="Buy",E978-FLOOR(E978/表格5[[#This Row],[Close]],1)*表格5[[#This Row],[Close]],IF(表格5[[#This Row],[Suggestion]]="Sell",E978+F978*表格5[[#This Row],[Close]],E978))</f>
        <v>39.249999999912689</v>
      </c>
      <c r="F979" s="1">
        <f>IF(表格5[[#This Row],[Suggestion]]="Buy",F978+FLOOR(E978/表格5[[#This Row],[Close]],1),IF(表格5[[#This Row],[Suggestion]]="Sell",0,F978))</f>
        <v>1549</v>
      </c>
      <c r="G979" s="9">
        <f>表格5[[#This Row],[Cash]]+表格5[[#This Row],[Stock Held]]*表格5[[#This Row],[Close]]</f>
        <v>81516.649999999921</v>
      </c>
      <c r="H979" s="7">
        <f>(表格5[[#This Row],[Close]]-$B$2)/$B$2</f>
        <v>0.17018909899888762</v>
      </c>
      <c r="I979" s="7">
        <f>(表格5[[#This Row],[Capital]]-$G$2)/$G$2</f>
        <v>-0.18483350000000079</v>
      </c>
    </row>
    <row r="980" spans="1:9" x14ac:dyDescent="0.25">
      <c r="A980" s="6">
        <v>40088</v>
      </c>
      <c r="B980" s="1">
        <v>52</v>
      </c>
      <c r="C980" s="1">
        <f t="shared" si="15"/>
        <v>52.304999999999993</v>
      </c>
      <c r="D980" s="1" t="str">
        <f>IF(表格5[[#This Row],[Close]]&gt;表格5[[#This Row],[10-Day Average]],"Buy",IF(表格5[[#This Row],[Close]]&lt;表格5[[#This Row],[10-Day Average]],"Sell",""))</f>
        <v>Sell</v>
      </c>
      <c r="E980" s="5">
        <f>IF(表格5[[#This Row],[Suggestion]]="Buy",E979-FLOOR(E979/表格5[[#This Row],[Close]],1)*表格5[[#This Row],[Close]],IF(表格5[[#This Row],[Suggestion]]="Sell",E979+F979*表格5[[#This Row],[Close]],E979))</f>
        <v>80587.249999999913</v>
      </c>
      <c r="F980" s="1">
        <f>IF(表格5[[#This Row],[Suggestion]]="Buy",F979+FLOOR(E979/表格5[[#This Row],[Close]],1),IF(表格5[[#This Row],[Suggestion]]="Sell",0,F979))</f>
        <v>0</v>
      </c>
      <c r="G980" s="9">
        <f>表格5[[#This Row],[Cash]]+表格5[[#This Row],[Stock Held]]*表格5[[#This Row],[Close]]</f>
        <v>80587.249999999913</v>
      </c>
      <c r="H980" s="7">
        <f>(表格5[[#This Row],[Close]]-$B$2)/$B$2</f>
        <v>0.15684093437152385</v>
      </c>
      <c r="I980" s="7">
        <f>(表格5[[#This Row],[Capital]]-$G$2)/$G$2</f>
        <v>-0.19412750000000087</v>
      </c>
    </row>
    <row r="981" spans="1:9" x14ac:dyDescent="0.25">
      <c r="A981" s="6">
        <v>40091</v>
      </c>
      <c r="B981" s="1">
        <v>52</v>
      </c>
      <c r="C981" s="1">
        <f t="shared" si="15"/>
        <v>52.274999999999999</v>
      </c>
      <c r="D981" s="1" t="str">
        <f>IF(表格5[[#This Row],[Close]]&gt;表格5[[#This Row],[10-Day Average]],"Buy",IF(表格5[[#This Row],[Close]]&lt;表格5[[#This Row],[10-Day Average]],"Sell",""))</f>
        <v>Sell</v>
      </c>
      <c r="E981" s="5">
        <f>IF(表格5[[#This Row],[Suggestion]]="Buy",E980-FLOOR(E980/表格5[[#This Row],[Close]],1)*表格5[[#This Row],[Close]],IF(表格5[[#This Row],[Suggestion]]="Sell",E980+F980*表格5[[#This Row],[Close]],E980))</f>
        <v>80587.249999999913</v>
      </c>
      <c r="F981" s="1">
        <f>IF(表格5[[#This Row],[Suggestion]]="Buy",F980+FLOOR(E980/表格5[[#This Row],[Close]],1),IF(表格5[[#This Row],[Suggestion]]="Sell",0,F980))</f>
        <v>0</v>
      </c>
      <c r="G981" s="9">
        <f>表格5[[#This Row],[Cash]]+表格5[[#This Row],[Stock Held]]*表格5[[#This Row],[Close]]</f>
        <v>80587.249999999913</v>
      </c>
      <c r="H981" s="7">
        <f>(表格5[[#This Row],[Close]]-$B$2)/$B$2</f>
        <v>0.15684093437152385</v>
      </c>
      <c r="I981" s="7">
        <f>(表格5[[#This Row],[Capital]]-$G$2)/$G$2</f>
        <v>-0.19412750000000087</v>
      </c>
    </row>
    <row r="982" spans="1:9" x14ac:dyDescent="0.25">
      <c r="A982" s="6">
        <v>40092</v>
      </c>
      <c r="B982" s="1">
        <v>52.05</v>
      </c>
      <c r="C982" s="1">
        <f t="shared" si="15"/>
        <v>52.225000000000001</v>
      </c>
      <c r="D982" s="1" t="str">
        <f>IF(表格5[[#This Row],[Close]]&gt;表格5[[#This Row],[10-Day Average]],"Buy",IF(表格5[[#This Row],[Close]]&lt;表格5[[#This Row],[10-Day Average]],"Sell",""))</f>
        <v>Sell</v>
      </c>
      <c r="E982" s="5">
        <f>IF(表格5[[#This Row],[Suggestion]]="Buy",E981-FLOOR(E981/表格5[[#This Row],[Close]],1)*表格5[[#This Row],[Close]],IF(表格5[[#This Row],[Suggestion]]="Sell",E981+F981*表格5[[#This Row],[Close]],E981))</f>
        <v>80587.249999999913</v>
      </c>
      <c r="F982" s="1">
        <f>IF(表格5[[#This Row],[Suggestion]]="Buy",F981+FLOOR(E981/表格5[[#This Row],[Close]],1),IF(表格5[[#This Row],[Suggestion]]="Sell",0,F981))</f>
        <v>0</v>
      </c>
      <c r="G982" s="9">
        <f>表格5[[#This Row],[Cash]]+表格5[[#This Row],[Stock Held]]*表格5[[#This Row],[Close]]</f>
        <v>80587.249999999913</v>
      </c>
      <c r="H982" s="7">
        <f>(表格5[[#This Row],[Close]]-$B$2)/$B$2</f>
        <v>0.1579532814238041</v>
      </c>
      <c r="I982" s="7">
        <f>(表格5[[#This Row],[Capital]]-$G$2)/$G$2</f>
        <v>-0.19412750000000087</v>
      </c>
    </row>
    <row r="983" spans="1:9" x14ac:dyDescent="0.25">
      <c r="A983" s="6">
        <v>40093</v>
      </c>
      <c r="B983" s="1">
        <v>52</v>
      </c>
      <c r="C983" s="1">
        <f t="shared" si="15"/>
        <v>52.165000000000006</v>
      </c>
      <c r="D983" s="1" t="str">
        <f>IF(表格5[[#This Row],[Close]]&gt;表格5[[#This Row],[10-Day Average]],"Buy",IF(表格5[[#This Row],[Close]]&lt;表格5[[#This Row],[10-Day Average]],"Sell",""))</f>
        <v>Sell</v>
      </c>
      <c r="E983" s="5">
        <f>IF(表格5[[#This Row],[Suggestion]]="Buy",E982-FLOOR(E982/表格5[[#This Row],[Close]],1)*表格5[[#This Row],[Close]],IF(表格5[[#This Row],[Suggestion]]="Sell",E982+F982*表格5[[#This Row],[Close]],E982))</f>
        <v>80587.249999999913</v>
      </c>
      <c r="F983" s="1">
        <f>IF(表格5[[#This Row],[Suggestion]]="Buy",F982+FLOOR(E982/表格5[[#This Row],[Close]],1),IF(表格5[[#This Row],[Suggestion]]="Sell",0,F982))</f>
        <v>0</v>
      </c>
      <c r="G983" s="9">
        <f>表格5[[#This Row],[Cash]]+表格5[[#This Row],[Stock Held]]*表格5[[#This Row],[Close]]</f>
        <v>80587.249999999913</v>
      </c>
      <c r="H983" s="7">
        <f>(表格5[[#This Row],[Close]]-$B$2)/$B$2</f>
        <v>0.15684093437152385</v>
      </c>
      <c r="I983" s="7">
        <f>(表格5[[#This Row],[Capital]]-$G$2)/$G$2</f>
        <v>-0.19412750000000087</v>
      </c>
    </row>
    <row r="984" spans="1:9" x14ac:dyDescent="0.25">
      <c r="A984" s="6">
        <v>40094</v>
      </c>
      <c r="B984" s="1">
        <v>52.4</v>
      </c>
      <c r="C984" s="1">
        <f t="shared" si="15"/>
        <v>52.195000000000007</v>
      </c>
      <c r="D984" s="1" t="str">
        <f>IF(表格5[[#This Row],[Close]]&gt;表格5[[#This Row],[10-Day Average]],"Buy",IF(表格5[[#This Row],[Close]]&lt;表格5[[#This Row],[10-Day Average]],"Sell",""))</f>
        <v>Buy</v>
      </c>
      <c r="E984" s="5">
        <f>IF(表格5[[#This Row],[Suggestion]]="Buy",E983-FLOOR(E983/表格5[[#This Row],[Close]],1)*表格5[[#This Row],[Close]],IF(表格5[[#This Row],[Suggestion]]="Sell",E983+F983*表格5[[#This Row],[Close]],E983))</f>
        <v>48.449999999909778</v>
      </c>
      <c r="F984" s="1">
        <f>IF(表格5[[#This Row],[Suggestion]]="Buy",F983+FLOOR(E983/表格5[[#This Row],[Close]],1),IF(表格5[[#This Row],[Suggestion]]="Sell",0,F983))</f>
        <v>1537</v>
      </c>
      <c r="G984" s="9">
        <f>表格5[[#This Row],[Cash]]+表格5[[#This Row],[Stock Held]]*表格5[[#This Row],[Close]]</f>
        <v>80587.249999999913</v>
      </c>
      <c r="H984" s="7">
        <f>(表格5[[#This Row],[Close]]-$B$2)/$B$2</f>
        <v>0.16573971078976629</v>
      </c>
      <c r="I984" s="7">
        <f>(表格5[[#This Row],[Capital]]-$G$2)/$G$2</f>
        <v>-0.19412750000000087</v>
      </c>
    </row>
    <row r="985" spans="1:9" x14ac:dyDescent="0.25">
      <c r="A985" s="6">
        <v>40095</v>
      </c>
      <c r="B985" s="1">
        <v>52.25</v>
      </c>
      <c r="C985" s="1">
        <f t="shared" si="15"/>
        <v>52.214999999999996</v>
      </c>
      <c r="D985" s="1" t="str">
        <f>IF(表格5[[#This Row],[Close]]&gt;表格5[[#This Row],[10-Day Average]],"Buy",IF(表格5[[#This Row],[Close]]&lt;表格5[[#This Row],[10-Day Average]],"Sell",""))</f>
        <v>Buy</v>
      </c>
      <c r="E985" s="5">
        <f>IF(表格5[[#This Row],[Suggestion]]="Buy",E984-FLOOR(E984/表格5[[#This Row],[Close]],1)*表格5[[#This Row],[Close]],IF(表格5[[#This Row],[Suggestion]]="Sell",E984+F984*表格5[[#This Row],[Close]],E984))</f>
        <v>48.449999999909778</v>
      </c>
      <c r="F985" s="1">
        <f>IF(表格5[[#This Row],[Suggestion]]="Buy",F984+FLOOR(E984/表格5[[#This Row],[Close]],1),IF(表格5[[#This Row],[Suggestion]]="Sell",0,F984))</f>
        <v>1537</v>
      </c>
      <c r="G985" s="9">
        <f>表格5[[#This Row],[Cash]]+表格5[[#This Row],[Stock Held]]*表格5[[#This Row],[Close]]</f>
        <v>80356.69999999991</v>
      </c>
      <c r="H985" s="7">
        <f>(表格5[[#This Row],[Close]]-$B$2)/$B$2</f>
        <v>0.16240266963292541</v>
      </c>
      <c r="I985" s="7">
        <f>(表格5[[#This Row],[Capital]]-$G$2)/$G$2</f>
        <v>-0.19643300000000091</v>
      </c>
    </row>
    <row r="986" spans="1:9" x14ac:dyDescent="0.25">
      <c r="A986" s="6">
        <v>40098</v>
      </c>
      <c r="B986" s="1">
        <v>52.2</v>
      </c>
      <c r="C986" s="1">
        <f t="shared" si="15"/>
        <v>52.214999999999996</v>
      </c>
      <c r="D986" s="1" t="str">
        <f>IF(表格5[[#This Row],[Close]]&gt;表格5[[#This Row],[10-Day Average]],"Buy",IF(表格5[[#This Row],[Close]]&lt;表格5[[#This Row],[10-Day Average]],"Sell",""))</f>
        <v>Sell</v>
      </c>
      <c r="E986" s="5">
        <f>IF(表格5[[#This Row],[Suggestion]]="Buy",E985-FLOOR(E985/表格5[[#This Row],[Close]],1)*表格5[[#This Row],[Close]],IF(表格5[[#This Row],[Suggestion]]="Sell",E985+F985*表格5[[#This Row],[Close]],E985))</f>
        <v>80279.849999999919</v>
      </c>
      <c r="F986" s="1">
        <f>IF(表格5[[#This Row],[Suggestion]]="Buy",F985+FLOOR(E985/表格5[[#This Row],[Close]],1),IF(表格5[[#This Row],[Suggestion]]="Sell",0,F985))</f>
        <v>0</v>
      </c>
      <c r="G986" s="9">
        <f>表格5[[#This Row],[Cash]]+表格5[[#This Row],[Stock Held]]*表格5[[#This Row],[Close]]</f>
        <v>80279.849999999919</v>
      </c>
      <c r="H986" s="7">
        <f>(表格5[[#This Row],[Close]]-$B$2)/$B$2</f>
        <v>0.16129032258064516</v>
      </c>
      <c r="I986" s="7">
        <f>(表格5[[#This Row],[Capital]]-$G$2)/$G$2</f>
        <v>-0.19720150000000081</v>
      </c>
    </row>
    <row r="987" spans="1:9" x14ac:dyDescent="0.25">
      <c r="A987" s="6">
        <v>40099</v>
      </c>
      <c r="B987" s="1">
        <v>52.15</v>
      </c>
      <c r="C987" s="1">
        <f t="shared" si="15"/>
        <v>52.225000000000001</v>
      </c>
      <c r="D987" s="1" t="str">
        <f>IF(表格5[[#This Row],[Close]]&gt;表格5[[#This Row],[10-Day Average]],"Buy",IF(表格5[[#This Row],[Close]]&lt;表格5[[#This Row],[10-Day Average]],"Sell",""))</f>
        <v>Sell</v>
      </c>
      <c r="E987" s="5">
        <f>IF(表格5[[#This Row],[Suggestion]]="Buy",E986-FLOOR(E986/表格5[[#This Row],[Close]],1)*表格5[[#This Row],[Close]],IF(表格5[[#This Row],[Suggestion]]="Sell",E986+F986*表格5[[#This Row],[Close]],E986))</f>
        <v>80279.849999999919</v>
      </c>
      <c r="F987" s="1">
        <f>IF(表格5[[#This Row],[Suggestion]]="Buy",F986+FLOOR(E986/表格5[[#This Row],[Close]],1),IF(表格5[[#This Row],[Suggestion]]="Sell",0,F986))</f>
        <v>0</v>
      </c>
      <c r="G987" s="9">
        <f>表格5[[#This Row],[Cash]]+表格5[[#This Row],[Stock Held]]*表格5[[#This Row],[Close]]</f>
        <v>80279.849999999919</v>
      </c>
      <c r="H987" s="7">
        <f>(表格5[[#This Row],[Close]]-$B$2)/$B$2</f>
        <v>0.16017797552836474</v>
      </c>
      <c r="I987" s="7">
        <f>(表格5[[#This Row],[Capital]]-$G$2)/$G$2</f>
        <v>-0.19720150000000081</v>
      </c>
    </row>
    <row r="988" spans="1:9" x14ac:dyDescent="0.25">
      <c r="A988" s="6">
        <v>40100</v>
      </c>
      <c r="B988" s="1">
        <v>52.45</v>
      </c>
      <c r="C988" s="1">
        <f t="shared" si="15"/>
        <v>52.209999999999994</v>
      </c>
      <c r="D988" s="1" t="str">
        <f>IF(表格5[[#This Row],[Close]]&gt;表格5[[#This Row],[10-Day Average]],"Buy",IF(表格5[[#This Row],[Close]]&lt;表格5[[#This Row],[10-Day Average]],"Sell",""))</f>
        <v>Buy</v>
      </c>
      <c r="E988" s="5">
        <f>IF(表格5[[#This Row],[Suggestion]]="Buy",E987-FLOOR(E987/表格5[[#This Row],[Close]],1)*表格5[[#This Row],[Close]],IF(表格5[[#This Row],[Suggestion]]="Sell",E987+F987*表格5[[#This Row],[Close]],E987))</f>
        <v>31.349999999918509</v>
      </c>
      <c r="F988" s="1">
        <f>IF(表格5[[#This Row],[Suggestion]]="Buy",F987+FLOOR(E987/表格5[[#This Row],[Close]],1),IF(表格5[[#This Row],[Suggestion]]="Sell",0,F987))</f>
        <v>1530</v>
      </c>
      <c r="G988" s="9">
        <f>表格5[[#This Row],[Cash]]+表格5[[#This Row],[Stock Held]]*表格5[[#This Row],[Close]]</f>
        <v>80279.849999999919</v>
      </c>
      <c r="H988" s="7">
        <f>(表格5[[#This Row],[Close]]-$B$2)/$B$2</f>
        <v>0.16685205784204671</v>
      </c>
      <c r="I988" s="7">
        <f>(表格5[[#This Row],[Capital]]-$G$2)/$G$2</f>
        <v>-0.19720150000000081</v>
      </c>
    </row>
    <row r="989" spans="1:9" x14ac:dyDescent="0.25">
      <c r="A989" s="6">
        <v>40101</v>
      </c>
      <c r="B989" s="1">
        <v>52.5</v>
      </c>
      <c r="C989" s="1">
        <f t="shared" si="15"/>
        <v>52.2</v>
      </c>
      <c r="D989" s="1" t="str">
        <f>IF(表格5[[#This Row],[Close]]&gt;表格5[[#This Row],[10-Day Average]],"Buy",IF(表格5[[#This Row],[Close]]&lt;表格5[[#This Row],[10-Day Average]],"Sell",""))</f>
        <v>Buy</v>
      </c>
      <c r="E989" s="5">
        <f>IF(表格5[[#This Row],[Suggestion]]="Buy",E988-FLOOR(E988/表格5[[#This Row],[Close]],1)*表格5[[#This Row],[Close]],IF(表格5[[#This Row],[Suggestion]]="Sell",E988+F988*表格5[[#This Row],[Close]],E988))</f>
        <v>31.349999999918509</v>
      </c>
      <c r="F989" s="1">
        <f>IF(表格5[[#This Row],[Suggestion]]="Buy",F988+FLOOR(E988/表格5[[#This Row],[Close]],1),IF(表格5[[#This Row],[Suggestion]]="Sell",0,F988))</f>
        <v>1530</v>
      </c>
      <c r="G989" s="9">
        <f>表格5[[#This Row],[Cash]]+表格5[[#This Row],[Stock Held]]*表格5[[#This Row],[Close]]</f>
        <v>80356.349999999919</v>
      </c>
      <c r="H989" s="7">
        <f>(表格5[[#This Row],[Close]]-$B$2)/$B$2</f>
        <v>0.16796440489432696</v>
      </c>
      <c r="I989" s="7">
        <f>(表格5[[#This Row],[Capital]]-$G$2)/$G$2</f>
        <v>-0.19643650000000082</v>
      </c>
    </row>
    <row r="990" spans="1:9" x14ac:dyDescent="0.25">
      <c r="A990" s="6">
        <v>40102</v>
      </c>
      <c r="B990" s="1">
        <v>52.6</v>
      </c>
      <c r="C990" s="1">
        <f t="shared" si="15"/>
        <v>52.260000000000005</v>
      </c>
      <c r="D990" s="1" t="str">
        <f>IF(表格5[[#This Row],[Close]]&gt;表格5[[#This Row],[10-Day Average]],"Buy",IF(表格5[[#This Row],[Close]]&lt;表格5[[#This Row],[10-Day Average]],"Sell",""))</f>
        <v>Buy</v>
      </c>
      <c r="E990" s="5">
        <f>IF(表格5[[#This Row],[Suggestion]]="Buy",E989-FLOOR(E989/表格5[[#This Row],[Close]],1)*表格5[[#This Row],[Close]],IF(表格5[[#This Row],[Suggestion]]="Sell",E989+F989*表格5[[#This Row],[Close]],E989))</f>
        <v>31.349999999918509</v>
      </c>
      <c r="F990" s="1">
        <f>IF(表格5[[#This Row],[Suggestion]]="Buy",F989+FLOOR(E989/表格5[[#This Row],[Close]],1),IF(表格5[[#This Row],[Suggestion]]="Sell",0,F989))</f>
        <v>1530</v>
      </c>
      <c r="G990" s="9">
        <f>表格5[[#This Row],[Cash]]+表格5[[#This Row],[Stock Held]]*表格5[[#This Row],[Close]]</f>
        <v>80509.349999999919</v>
      </c>
      <c r="H990" s="7">
        <f>(表格5[[#This Row],[Close]]-$B$2)/$B$2</f>
        <v>0.17018909899888762</v>
      </c>
      <c r="I990" s="7">
        <f>(表格5[[#This Row],[Capital]]-$G$2)/$G$2</f>
        <v>-0.19490650000000082</v>
      </c>
    </row>
    <row r="991" spans="1:9" x14ac:dyDescent="0.25">
      <c r="A991" s="6">
        <v>40105</v>
      </c>
      <c r="B991" s="1">
        <v>52.7</v>
      </c>
      <c r="C991" s="1">
        <f t="shared" si="15"/>
        <v>52.33</v>
      </c>
      <c r="D991" s="1" t="str">
        <f>IF(表格5[[#This Row],[Close]]&gt;表格5[[#This Row],[10-Day Average]],"Buy",IF(表格5[[#This Row],[Close]]&lt;表格5[[#This Row],[10-Day Average]],"Sell",""))</f>
        <v>Buy</v>
      </c>
      <c r="E991" s="5">
        <f>IF(表格5[[#This Row],[Suggestion]]="Buy",E990-FLOOR(E990/表格5[[#This Row],[Close]],1)*表格5[[#This Row],[Close]],IF(表格5[[#This Row],[Suggestion]]="Sell",E990+F990*表格5[[#This Row],[Close]],E990))</f>
        <v>31.349999999918509</v>
      </c>
      <c r="F991" s="1">
        <f>IF(表格5[[#This Row],[Suggestion]]="Buy",F990+FLOOR(E990/表格5[[#This Row],[Close]],1),IF(表格5[[#This Row],[Suggestion]]="Sell",0,F990))</f>
        <v>1530</v>
      </c>
      <c r="G991" s="9">
        <f>表格5[[#This Row],[Cash]]+表格5[[#This Row],[Stock Held]]*表格5[[#This Row],[Close]]</f>
        <v>80662.349999999919</v>
      </c>
      <c r="H991" s="7">
        <f>(表格5[[#This Row],[Close]]-$B$2)/$B$2</f>
        <v>0.17241379310344826</v>
      </c>
      <c r="I991" s="7">
        <f>(表格5[[#This Row],[Capital]]-$G$2)/$G$2</f>
        <v>-0.19337650000000081</v>
      </c>
    </row>
    <row r="992" spans="1:9" x14ac:dyDescent="0.25">
      <c r="A992" s="6">
        <v>40106</v>
      </c>
      <c r="B992" s="1">
        <v>52.2</v>
      </c>
      <c r="C992" s="1">
        <f t="shared" si="15"/>
        <v>52.345000000000006</v>
      </c>
      <c r="D992" s="1" t="str">
        <f>IF(表格5[[#This Row],[Close]]&gt;表格5[[#This Row],[10-Day Average]],"Buy",IF(表格5[[#This Row],[Close]]&lt;表格5[[#This Row],[10-Day Average]],"Sell",""))</f>
        <v>Sell</v>
      </c>
      <c r="E992" s="5">
        <f>IF(表格5[[#This Row],[Suggestion]]="Buy",E991-FLOOR(E991/表格5[[#This Row],[Close]],1)*表格5[[#This Row],[Close]],IF(表格5[[#This Row],[Suggestion]]="Sell",E991+F991*表格5[[#This Row],[Close]],E991))</f>
        <v>79897.349999999919</v>
      </c>
      <c r="F992" s="1">
        <f>IF(表格5[[#This Row],[Suggestion]]="Buy",F991+FLOOR(E991/表格5[[#This Row],[Close]],1),IF(表格5[[#This Row],[Suggestion]]="Sell",0,F991))</f>
        <v>0</v>
      </c>
      <c r="G992" s="9">
        <f>表格5[[#This Row],[Cash]]+表格5[[#This Row],[Stock Held]]*表格5[[#This Row],[Close]]</f>
        <v>79897.349999999919</v>
      </c>
      <c r="H992" s="7">
        <f>(表格5[[#This Row],[Close]]-$B$2)/$B$2</f>
        <v>0.16129032258064516</v>
      </c>
      <c r="I992" s="7">
        <f>(表格5[[#This Row],[Capital]]-$G$2)/$G$2</f>
        <v>-0.2010265000000008</v>
      </c>
    </row>
    <row r="993" spans="1:9" x14ac:dyDescent="0.25">
      <c r="A993" s="6">
        <v>40107</v>
      </c>
      <c r="B993" s="1">
        <v>52.3</v>
      </c>
      <c r="C993" s="1">
        <f t="shared" si="15"/>
        <v>52.375</v>
      </c>
      <c r="D993" s="1" t="str">
        <f>IF(表格5[[#This Row],[Close]]&gt;表格5[[#This Row],[10-Day Average]],"Buy",IF(表格5[[#This Row],[Close]]&lt;表格5[[#This Row],[10-Day Average]],"Sell",""))</f>
        <v>Sell</v>
      </c>
      <c r="E993" s="5">
        <f>IF(表格5[[#This Row],[Suggestion]]="Buy",E992-FLOOR(E992/表格5[[#This Row],[Close]],1)*表格5[[#This Row],[Close]],IF(表格5[[#This Row],[Suggestion]]="Sell",E992+F992*表格5[[#This Row],[Close]],E992))</f>
        <v>79897.349999999919</v>
      </c>
      <c r="F993" s="1">
        <f>IF(表格5[[#This Row],[Suggestion]]="Buy",F992+FLOOR(E992/表格5[[#This Row],[Close]],1),IF(表格5[[#This Row],[Suggestion]]="Sell",0,F992))</f>
        <v>0</v>
      </c>
      <c r="G993" s="9">
        <f>表格5[[#This Row],[Cash]]+表格5[[#This Row],[Stock Held]]*表格5[[#This Row],[Close]]</f>
        <v>79897.349999999919</v>
      </c>
      <c r="H993" s="7">
        <f>(表格5[[#This Row],[Close]]-$B$2)/$B$2</f>
        <v>0.16351501668520566</v>
      </c>
      <c r="I993" s="7">
        <f>(表格5[[#This Row],[Capital]]-$G$2)/$G$2</f>
        <v>-0.2010265000000008</v>
      </c>
    </row>
    <row r="994" spans="1:9" x14ac:dyDescent="0.25">
      <c r="A994" s="6">
        <v>40108</v>
      </c>
      <c r="B994" s="1">
        <v>52.05</v>
      </c>
      <c r="C994" s="1">
        <f t="shared" si="15"/>
        <v>52.339999999999996</v>
      </c>
      <c r="D994" s="1" t="str">
        <f>IF(表格5[[#This Row],[Close]]&gt;表格5[[#This Row],[10-Day Average]],"Buy",IF(表格5[[#This Row],[Close]]&lt;表格5[[#This Row],[10-Day Average]],"Sell",""))</f>
        <v>Sell</v>
      </c>
      <c r="E994" s="5">
        <f>IF(表格5[[#This Row],[Suggestion]]="Buy",E993-FLOOR(E993/表格5[[#This Row],[Close]],1)*表格5[[#This Row],[Close]],IF(表格5[[#This Row],[Suggestion]]="Sell",E993+F993*表格5[[#This Row],[Close]],E993))</f>
        <v>79897.349999999919</v>
      </c>
      <c r="F994" s="1">
        <f>IF(表格5[[#This Row],[Suggestion]]="Buy",F993+FLOOR(E993/表格5[[#This Row],[Close]],1),IF(表格5[[#This Row],[Suggestion]]="Sell",0,F993))</f>
        <v>0</v>
      </c>
      <c r="G994" s="9">
        <f>表格5[[#This Row],[Cash]]+表格5[[#This Row],[Stock Held]]*表格5[[#This Row],[Close]]</f>
        <v>79897.349999999919</v>
      </c>
      <c r="H994" s="7">
        <f>(表格5[[#This Row],[Close]]-$B$2)/$B$2</f>
        <v>0.1579532814238041</v>
      </c>
      <c r="I994" s="7">
        <f>(表格5[[#This Row],[Capital]]-$G$2)/$G$2</f>
        <v>-0.2010265000000008</v>
      </c>
    </row>
    <row r="995" spans="1:9" x14ac:dyDescent="0.25">
      <c r="A995" s="6">
        <v>40109</v>
      </c>
      <c r="B995" s="1">
        <v>52.15</v>
      </c>
      <c r="C995" s="1">
        <f t="shared" si="15"/>
        <v>52.330000000000005</v>
      </c>
      <c r="D995" s="1" t="str">
        <f>IF(表格5[[#This Row],[Close]]&gt;表格5[[#This Row],[10-Day Average]],"Buy",IF(表格5[[#This Row],[Close]]&lt;表格5[[#This Row],[10-Day Average]],"Sell",""))</f>
        <v>Sell</v>
      </c>
      <c r="E995" s="5">
        <f>IF(表格5[[#This Row],[Suggestion]]="Buy",E994-FLOOR(E994/表格5[[#This Row],[Close]],1)*表格5[[#This Row],[Close]],IF(表格5[[#This Row],[Suggestion]]="Sell",E994+F994*表格5[[#This Row],[Close]],E994))</f>
        <v>79897.349999999919</v>
      </c>
      <c r="F995" s="1">
        <f>IF(表格5[[#This Row],[Suggestion]]="Buy",F994+FLOOR(E994/表格5[[#This Row],[Close]],1),IF(表格5[[#This Row],[Suggestion]]="Sell",0,F994))</f>
        <v>0</v>
      </c>
      <c r="G995" s="9">
        <f>表格5[[#This Row],[Cash]]+表格5[[#This Row],[Stock Held]]*表格5[[#This Row],[Close]]</f>
        <v>79897.349999999919</v>
      </c>
      <c r="H995" s="7">
        <f>(表格5[[#This Row],[Close]]-$B$2)/$B$2</f>
        <v>0.16017797552836474</v>
      </c>
      <c r="I995" s="7">
        <f>(表格5[[#This Row],[Capital]]-$G$2)/$G$2</f>
        <v>-0.2010265000000008</v>
      </c>
    </row>
    <row r="996" spans="1:9" x14ac:dyDescent="0.25">
      <c r="A996" s="6">
        <v>40112</v>
      </c>
      <c r="B996" s="1">
        <v>52.15</v>
      </c>
      <c r="C996" s="1">
        <f t="shared" si="15"/>
        <v>52.325000000000003</v>
      </c>
      <c r="D996" s="1" t="str">
        <f>IF(表格5[[#This Row],[Close]]&gt;表格5[[#This Row],[10-Day Average]],"Buy",IF(表格5[[#This Row],[Close]]&lt;表格5[[#This Row],[10-Day Average]],"Sell",""))</f>
        <v>Sell</v>
      </c>
      <c r="E996" s="5">
        <f>IF(表格5[[#This Row],[Suggestion]]="Buy",E995-FLOOR(E995/表格5[[#This Row],[Close]],1)*表格5[[#This Row],[Close]],IF(表格5[[#This Row],[Suggestion]]="Sell",E995+F995*表格5[[#This Row],[Close]],E995))</f>
        <v>79897.349999999919</v>
      </c>
      <c r="F996" s="1">
        <f>IF(表格5[[#This Row],[Suggestion]]="Buy",F995+FLOOR(E995/表格5[[#This Row],[Close]],1),IF(表格5[[#This Row],[Suggestion]]="Sell",0,F995))</f>
        <v>0</v>
      </c>
      <c r="G996" s="9">
        <f>表格5[[#This Row],[Cash]]+表格5[[#This Row],[Stock Held]]*表格5[[#This Row],[Close]]</f>
        <v>79897.349999999919</v>
      </c>
      <c r="H996" s="7">
        <f>(表格5[[#This Row],[Close]]-$B$2)/$B$2</f>
        <v>0.16017797552836474</v>
      </c>
      <c r="I996" s="7">
        <f>(表格5[[#This Row],[Capital]]-$G$2)/$G$2</f>
        <v>-0.2010265000000008</v>
      </c>
    </row>
    <row r="997" spans="1:9" x14ac:dyDescent="0.25">
      <c r="A997" s="6">
        <v>40113</v>
      </c>
      <c r="B997" s="1">
        <v>51.85</v>
      </c>
      <c r="C997" s="1">
        <f t="shared" si="15"/>
        <v>52.294999999999995</v>
      </c>
      <c r="D997" s="1" t="str">
        <f>IF(表格5[[#This Row],[Close]]&gt;表格5[[#This Row],[10-Day Average]],"Buy",IF(表格5[[#This Row],[Close]]&lt;表格5[[#This Row],[10-Day Average]],"Sell",""))</f>
        <v>Sell</v>
      </c>
      <c r="E997" s="5">
        <f>IF(表格5[[#This Row],[Suggestion]]="Buy",E996-FLOOR(E996/表格5[[#This Row],[Close]],1)*表格5[[#This Row],[Close]],IF(表格5[[#This Row],[Suggestion]]="Sell",E996+F996*表格5[[#This Row],[Close]],E996))</f>
        <v>79897.349999999919</v>
      </c>
      <c r="F997" s="1">
        <f>IF(表格5[[#This Row],[Suggestion]]="Buy",F996+FLOOR(E996/表格5[[#This Row],[Close]],1),IF(表格5[[#This Row],[Suggestion]]="Sell",0,F996))</f>
        <v>0</v>
      </c>
      <c r="G997" s="9">
        <f>表格5[[#This Row],[Cash]]+表格5[[#This Row],[Stock Held]]*表格5[[#This Row],[Close]]</f>
        <v>79897.349999999919</v>
      </c>
      <c r="H997" s="7">
        <f>(表格5[[#This Row],[Close]]-$B$2)/$B$2</f>
        <v>0.15350389321468294</v>
      </c>
      <c r="I997" s="7">
        <f>(表格5[[#This Row],[Capital]]-$G$2)/$G$2</f>
        <v>-0.2010265000000008</v>
      </c>
    </row>
    <row r="998" spans="1:9" x14ac:dyDescent="0.25">
      <c r="A998" s="6">
        <v>40114</v>
      </c>
      <c r="B998" s="1">
        <v>51.9</v>
      </c>
      <c r="C998" s="1">
        <f t="shared" si="15"/>
        <v>52.239999999999995</v>
      </c>
      <c r="D998" s="1" t="str">
        <f>IF(表格5[[#This Row],[Close]]&gt;表格5[[#This Row],[10-Day Average]],"Buy",IF(表格5[[#This Row],[Close]]&lt;表格5[[#This Row],[10-Day Average]],"Sell",""))</f>
        <v>Sell</v>
      </c>
      <c r="E998" s="5">
        <f>IF(表格5[[#This Row],[Suggestion]]="Buy",E997-FLOOR(E997/表格5[[#This Row],[Close]],1)*表格5[[#This Row],[Close]],IF(表格5[[#This Row],[Suggestion]]="Sell",E997+F997*表格5[[#This Row],[Close]],E997))</f>
        <v>79897.349999999919</v>
      </c>
      <c r="F998" s="1">
        <f>IF(表格5[[#This Row],[Suggestion]]="Buy",F997+FLOOR(E997/表格5[[#This Row],[Close]],1),IF(表格5[[#This Row],[Suggestion]]="Sell",0,F997))</f>
        <v>0</v>
      </c>
      <c r="G998" s="9">
        <f>表格5[[#This Row],[Cash]]+表格5[[#This Row],[Stock Held]]*表格5[[#This Row],[Close]]</f>
        <v>79897.349999999919</v>
      </c>
      <c r="H998" s="7">
        <f>(表格5[[#This Row],[Close]]-$B$2)/$B$2</f>
        <v>0.15461624026696319</v>
      </c>
      <c r="I998" s="7">
        <f>(表格5[[#This Row],[Capital]]-$G$2)/$G$2</f>
        <v>-0.2010265000000008</v>
      </c>
    </row>
    <row r="999" spans="1:9" x14ac:dyDescent="0.25">
      <c r="A999" s="6">
        <v>40115</v>
      </c>
      <c r="B999" s="1">
        <v>52.05</v>
      </c>
      <c r="C999" s="1">
        <f t="shared" si="15"/>
        <v>52.194999999999993</v>
      </c>
      <c r="D999" s="1" t="str">
        <f>IF(表格5[[#This Row],[Close]]&gt;表格5[[#This Row],[10-Day Average]],"Buy",IF(表格5[[#This Row],[Close]]&lt;表格5[[#This Row],[10-Day Average]],"Sell",""))</f>
        <v>Sell</v>
      </c>
      <c r="E999" s="5">
        <f>IF(表格5[[#This Row],[Suggestion]]="Buy",E998-FLOOR(E998/表格5[[#This Row],[Close]],1)*表格5[[#This Row],[Close]],IF(表格5[[#This Row],[Suggestion]]="Sell",E998+F998*表格5[[#This Row],[Close]],E998))</f>
        <v>79897.349999999919</v>
      </c>
      <c r="F999" s="1">
        <f>IF(表格5[[#This Row],[Suggestion]]="Buy",F998+FLOOR(E998/表格5[[#This Row],[Close]],1),IF(表格5[[#This Row],[Suggestion]]="Sell",0,F998))</f>
        <v>0</v>
      </c>
      <c r="G999" s="9">
        <f>表格5[[#This Row],[Cash]]+表格5[[#This Row],[Stock Held]]*表格5[[#This Row],[Close]]</f>
        <v>79897.349999999919</v>
      </c>
      <c r="H999" s="7">
        <f>(表格5[[#This Row],[Close]]-$B$2)/$B$2</f>
        <v>0.1579532814238041</v>
      </c>
      <c r="I999" s="7">
        <f>(表格5[[#This Row],[Capital]]-$G$2)/$G$2</f>
        <v>-0.2010265000000008</v>
      </c>
    </row>
    <row r="1000" spans="1:9" x14ac:dyDescent="0.25">
      <c r="A1000" s="6">
        <v>40116</v>
      </c>
      <c r="B1000" s="1">
        <v>52.1</v>
      </c>
      <c r="C1000" s="1">
        <f t="shared" si="15"/>
        <v>52.144999999999996</v>
      </c>
      <c r="D1000" s="1" t="str">
        <f>IF(表格5[[#This Row],[Close]]&gt;表格5[[#This Row],[10-Day Average]],"Buy",IF(表格5[[#This Row],[Close]]&lt;表格5[[#This Row],[10-Day Average]],"Sell",""))</f>
        <v>Sell</v>
      </c>
      <c r="E1000" s="5">
        <f>IF(表格5[[#This Row],[Suggestion]]="Buy",E999-FLOOR(E999/表格5[[#This Row],[Close]],1)*表格5[[#This Row],[Close]],IF(表格5[[#This Row],[Suggestion]]="Sell",E999+F999*表格5[[#This Row],[Close]],E999))</f>
        <v>79897.349999999919</v>
      </c>
      <c r="F1000" s="1">
        <f>IF(表格5[[#This Row],[Suggestion]]="Buy",F999+FLOOR(E999/表格5[[#This Row],[Close]],1),IF(表格5[[#This Row],[Suggestion]]="Sell",0,F999))</f>
        <v>0</v>
      </c>
      <c r="G1000" s="9">
        <f>表格5[[#This Row],[Cash]]+表格5[[#This Row],[Stock Held]]*表格5[[#This Row],[Close]]</f>
        <v>79897.349999999919</v>
      </c>
      <c r="H1000" s="7">
        <f>(表格5[[#This Row],[Close]]-$B$2)/$B$2</f>
        <v>0.15906562847608449</v>
      </c>
      <c r="I1000" s="7">
        <f>(表格5[[#This Row],[Capital]]-$G$2)/$G$2</f>
        <v>-0.2010265000000008</v>
      </c>
    </row>
    <row r="1001" spans="1:9" x14ac:dyDescent="0.25">
      <c r="A1001" s="6">
        <v>40119</v>
      </c>
      <c r="B1001" s="1">
        <v>52</v>
      </c>
      <c r="C1001" s="1">
        <f t="shared" si="15"/>
        <v>52.075000000000003</v>
      </c>
      <c r="D1001" s="1" t="str">
        <f>IF(表格5[[#This Row],[Close]]&gt;表格5[[#This Row],[10-Day Average]],"Buy",IF(表格5[[#This Row],[Close]]&lt;表格5[[#This Row],[10-Day Average]],"Sell",""))</f>
        <v>Sell</v>
      </c>
      <c r="E1001" s="5">
        <f>IF(表格5[[#This Row],[Suggestion]]="Buy",E1000-FLOOR(E1000/表格5[[#This Row],[Close]],1)*表格5[[#This Row],[Close]],IF(表格5[[#This Row],[Suggestion]]="Sell",E1000+F1000*表格5[[#This Row],[Close]],E1000))</f>
        <v>79897.349999999919</v>
      </c>
      <c r="F1001" s="1">
        <f>IF(表格5[[#This Row],[Suggestion]]="Buy",F1000+FLOOR(E1000/表格5[[#This Row],[Close]],1),IF(表格5[[#This Row],[Suggestion]]="Sell",0,F1000))</f>
        <v>0</v>
      </c>
      <c r="G1001" s="9">
        <f>表格5[[#This Row],[Cash]]+表格5[[#This Row],[Stock Held]]*表格5[[#This Row],[Close]]</f>
        <v>79897.349999999919</v>
      </c>
      <c r="H1001" s="7">
        <f>(表格5[[#This Row],[Close]]-$B$2)/$B$2</f>
        <v>0.15684093437152385</v>
      </c>
      <c r="I1001" s="7">
        <f>(表格5[[#This Row],[Capital]]-$G$2)/$G$2</f>
        <v>-0.2010265000000008</v>
      </c>
    </row>
    <row r="1002" spans="1:9" x14ac:dyDescent="0.25">
      <c r="A1002" s="6">
        <v>40120</v>
      </c>
      <c r="B1002" s="1">
        <v>51.7</v>
      </c>
      <c r="C1002" s="1">
        <f t="shared" si="15"/>
        <v>52.024999999999999</v>
      </c>
      <c r="D1002" s="1" t="str">
        <f>IF(表格5[[#This Row],[Close]]&gt;表格5[[#This Row],[10-Day Average]],"Buy",IF(表格5[[#This Row],[Close]]&lt;表格5[[#This Row],[10-Day Average]],"Sell",""))</f>
        <v>Sell</v>
      </c>
      <c r="E1002" s="5">
        <f>IF(表格5[[#This Row],[Suggestion]]="Buy",E1001-FLOOR(E1001/表格5[[#This Row],[Close]],1)*表格5[[#This Row],[Close]],IF(表格5[[#This Row],[Suggestion]]="Sell",E1001+F1001*表格5[[#This Row],[Close]],E1001))</f>
        <v>79897.349999999919</v>
      </c>
      <c r="F1002" s="1">
        <f>IF(表格5[[#This Row],[Suggestion]]="Buy",F1001+FLOOR(E1001/表格5[[#This Row],[Close]],1),IF(表格5[[#This Row],[Suggestion]]="Sell",0,F1001))</f>
        <v>0</v>
      </c>
      <c r="G1002" s="9">
        <f>表格5[[#This Row],[Cash]]+表格5[[#This Row],[Stock Held]]*表格5[[#This Row],[Close]]</f>
        <v>79897.349999999919</v>
      </c>
      <c r="H1002" s="7">
        <f>(表格5[[#This Row],[Close]]-$B$2)/$B$2</f>
        <v>0.15016685205784203</v>
      </c>
      <c r="I1002" s="7">
        <f>(表格5[[#This Row],[Capital]]-$G$2)/$G$2</f>
        <v>-0.2010265000000008</v>
      </c>
    </row>
    <row r="1003" spans="1:9" x14ac:dyDescent="0.25">
      <c r="A1003" s="6">
        <v>40121</v>
      </c>
      <c r="B1003" s="1">
        <v>52</v>
      </c>
      <c r="C1003" s="1">
        <f t="shared" si="15"/>
        <v>51.995000000000005</v>
      </c>
      <c r="D1003" s="1" t="str">
        <f>IF(表格5[[#This Row],[Close]]&gt;表格5[[#This Row],[10-Day Average]],"Buy",IF(表格5[[#This Row],[Close]]&lt;表格5[[#This Row],[10-Day Average]],"Sell",""))</f>
        <v>Buy</v>
      </c>
      <c r="E1003" s="5">
        <f>IF(表格5[[#This Row],[Suggestion]]="Buy",E1002-FLOOR(E1002/表格5[[#This Row],[Close]],1)*表格5[[#This Row],[Close]],IF(表格5[[#This Row],[Suggestion]]="Sell",E1002+F1002*表格5[[#This Row],[Close]],E1002))</f>
        <v>25.349999999918509</v>
      </c>
      <c r="F1003" s="1">
        <f>IF(表格5[[#This Row],[Suggestion]]="Buy",F1002+FLOOR(E1002/表格5[[#This Row],[Close]],1),IF(表格5[[#This Row],[Suggestion]]="Sell",0,F1002))</f>
        <v>1536</v>
      </c>
      <c r="G1003" s="9">
        <f>表格5[[#This Row],[Cash]]+表格5[[#This Row],[Stock Held]]*表格5[[#This Row],[Close]]</f>
        <v>79897.349999999919</v>
      </c>
      <c r="H1003" s="7">
        <f>(表格5[[#This Row],[Close]]-$B$2)/$B$2</f>
        <v>0.15684093437152385</v>
      </c>
      <c r="I1003" s="7">
        <f>(表格5[[#This Row],[Capital]]-$G$2)/$G$2</f>
        <v>-0.2010265000000008</v>
      </c>
    </row>
    <row r="1004" spans="1:9" x14ac:dyDescent="0.25">
      <c r="A1004" s="6">
        <v>40122</v>
      </c>
      <c r="B1004" s="1">
        <v>51.85</v>
      </c>
      <c r="C1004" s="1">
        <f t="shared" si="15"/>
        <v>51.975000000000001</v>
      </c>
      <c r="D1004" s="1" t="str">
        <f>IF(表格5[[#This Row],[Close]]&gt;表格5[[#This Row],[10-Day Average]],"Buy",IF(表格5[[#This Row],[Close]]&lt;表格5[[#This Row],[10-Day Average]],"Sell",""))</f>
        <v>Sell</v>
      </c>
      <c r="E1004" s="5">
        <f>IF(表格5[[#This Row],[Suggestion]]="Buy",E1003-FLOOR(E1003/表格5[[#This Row],[Close]],1)*表格5[[#This Row],[Close]],IF(表格5[[#This Row],[Suggestion]]="Sell",E1003+F1003*表格5[[#This Row],[Close]],E1003))</f>
        <v>79666.949999999924</v>
      </c>
      <c r="F1004" s="1">
        <f>IF(表格5[[#This Row],[Suggestion]]="Buy",F1003+FLOOR(E1003/表格5[[#This Row],[Close]],1),IF(表格5[[#This Row],[Suggestion]]="Sell",0,F1003))</f>
        <v>0</v>
      </c>
      <c r="G1004" s="9">
        <f>表格5[[#This Row],[Cash]]+表格5[[#This Row],[Stock Held]]*表格5[[#This Row],[Close]]</f>
        <v>79666.949999999924</v>
      </c>
      <c r="H1004" s="7">
        <f>(表格5[[#This Row],[Close]]-$B$2)/$B$2</f>
        <v>0.15350389321468294</v>
      </c>
      <c r="I1004" s="7">
        <f>(表格5[[#This Row],[Capital]]-$G$2)/$G$2</f>
        <v>-0.20333050000000075</v>
      </c>
    </row>
    <row r="1005" spans="1:9" x14ac:dyDescent="0.25">
      <c r="A1005" s="6">
        <v>40123</v>
      </c>
      <c r="B1005" s="1">
        <v>51.9</v>
      </c>
      <c r="C1005" s="1">
        <f t="shared" si="15"/>
        <v>51.95</v>
      </c>
      <c r="D1005" s="1" t="str">
        <f>IF(表格5[[#This Row],[Close]]&gt;表格5[[#This Row],[10-Day Average]],"Buy",IF(表格5[[#This Row],[Close]]&lt;表格5[[#This Row],[10-Day Average]],"Sell",""))</f>
        <v>Sell</v>
      </c>
      <c r="E1005" s="5">
        <f>IF(表格5[[#This Row],[Suggestion]]="Buy",E1004-FLOOR(E1004/表格5[[#This Row],[Close]],1)*表格5[[#This Row],[Close]],IF(表格5[[#This Row],[Suggestion]]="Sell",E1004+F1004*表格5[[#This Row],[Close]],E1004))</f>
        <v>79666.949999999924</v>
      </c>
      <c r="F1005" s="1">
        <f>IF(表格5[[#This Row],[Suggestion]]="Buy",F1004+FLOOR(E1004/表格5[[#This Row],[Close]],1),IF(表格5[[#This Row],[Suggestion]]="Sell",0,F1004))</f>
        <v>0</v>
      </c>
      <c r="G1005" s="9">
        <f>表格5[[#This Row],[Cash]]+表格5[[#This Row],[Stock Held]]*表格5[[#This Row],[Close]]</f>
        <v>79666.949999999924</v>
      </c>
      <c r="H1005" s="7">
        <f>(表格5[[#This Row],[Close]]-$B$2)/$B$2</f>
        <v>0.15461624026696319</v>
      </c>
      <c r="I1005" s="7">
        <f>(表格5[[#This Row],[Capital]]-$G$2)/$G$2</f>
        <v>-0.20333050000000075</v>
      </c>
    </row>
    <row r="1006" spans="1:9" x14ac:dyDescent="0.25">
      <c r="A1006" s="6">
        <v>40126</v>
      </c>
      <c r="B1006" s="1">
        <v>51.85</v>
      </c>
      <c r="C1006" s="1">
        <f t="shared" si="15"/>
        <v>51.919999999999995</v>
      </c>
      <c r="D1006" s="1" t="str">
        <f>IF(表格5[[#This Row],[Close]]&gt;表格5[[#This Row],[10-Day Average]],"Buy",IF(表格5[[#This Row],[Close]]&lt;表格5[[#This Row],[10-Day Average]],"Sell",""))</f>
        <v>Sell</v>
      </c>
      <c r="E1006" s="5">
        <f>IF(表格5[[#This Row],[Suggestion]]="Buy",E1005-FLOOR(E1005/表格5[[#This Row],[Close]],1)*表格5[[#This Row],[Close]],IF(表格5[[#This Row],[Suggestion]]="Sell",E1005+F1005*表格5[[#This Row],[Close]],E1005))</f>
        <v>79666.949999999924</v>
      </c>
      <c r="F1006" s="1">
        <f>IF(表格5[[#This Row],[Suggestion]]="Buy",F1005+FLOOR(E1005/表格5[[#This Row],[Close]],1),IF(表格5[[#This Row],[Suggestion]]="Sell",0,F1005))</f>
        <v>0</v>
      </c>
      <c r="G1006" s="9">
        <f>表格5[[#This Row],[Cash]]+表格5[[#This Row],[Stock Held]]*表格5[[#This Row],[Close]]</f>
        <v>79666.949999999924</v>
      </c>
      <c r="H1006" s="7">
        <f>(表格5[[#This Row],[Close]]-$B$2)/$B$2</f>
        <v>0.15350389321468294</v>
      </c>
      <c r="I1006" s="7">
        <f>(表格5[[#This Row],[Capital]]-$G$2)/$G$2</f>
        <v>-0.20333050000000075</v>
      </c>
    </row>
    <row r="1007" spans="1:9" x14ac:dyDescent="0.25">
      <c r="A1007" s="6">
        <v>40127</v>
      </c>
      <c r="B1007" s="1">
        <v>52.1</v>
      </c>
      <c r="C1007" s="1">
        <f t="shared" si="15"/>
        <v>51.945000000000007</v>
      </c>
      <c r="D1007" s="1" t="str">
        <f>IF(表格5[[#This Row],[Close]]&gt;表格5[[#This Row],[10-Day Average]],"Buy",IF(表格5[[#This Row],[Close]]&lt;表格5[[#This Row],[10-Day Average]],"Sell",""))</f>
        <v>Buy</v>
      </c>
      <c r="E1007" s="5">
        <f>IF(表格5[[#This Row],[Suggestion]]="Buy",E1006-FLOOR(E1006/表格5[[#This Row],[Close]],1)*表格5[[#This Row],[Close]],IF(表格5[[#This Row],[Suggestion]]="Sell",E1006+F1006*表格5[[#This Row],[Close]],E1006))</f>
        <v>6.0499999999155989</v>
      </c>
      <c r="F1007" s="1">
        <f>IF(表格5[[#This Row],[Suggestion]]="Buy",F1006+FLOOR(E1006/表格5[[#This Row],[Close]],1),IF(表格5[[#This Row],[Suggestion]]="Sell",0,F1006))</f>
        <v>1529</v>
      </c>
      <c r="G1007" s="9">
        <f>表格5[[#This Row],[Cash]]+表格5[[#This Row],[Stock Held]]*表格5[[#This Row],[Close]]</f>
        <v>79666.949999999924</v>
      </c>
      <c r="H1007" s="7">
        <f>(表格5[[#This Row],[Close]]-$B$2)/$B$2</f>
        <v>0.15906562847608449</v>
      </c>
      <c r="I1007" s="7">
        <f>(表格5[[#This Row],[Capital]]-$G$2)/$G$2</f>
        <v>-0.20333050000000075</v>
      </c>
    </row>
    <row r="1008" spans="1:9" x14ac:dyDescent="0.25">
      <c r="A1008" s="6">
        <v>40128</v>
      </c>
      <c r="B1008" s="1">
        <v>52.35</v>
      </c>
      <c r="C1008" s="1">
        <f t="shared" si="15"/>
        <v>51.990000000000009</v>
      </c>
      <c r="D1008" s="1" t="str">
        <f>IF(表格5[[#This Row],[Close]]&gt;表格5[[#This Row],[10-Day Average]],"Buy",IF(表格5[[#This Row],[Close]]&lt;表格5[[#This Row],[10-Day Average]],"Sell",""))</f>
        <v>Buy</v>
      </c>
      <c r="E1008" s="5">
        <f>IF(表格5[[#This Row],[Suggestion]]="Buy",E1007-FLOOR(E1007/表格5[[#This Row],[Close]],1)*表格5[[#This Row],[Close]],IF(表格5[[#This Row],[Suggestion]]="Sell",E1007+F1007*表格5[[#This Row],[Close]],E1007))</f>
        <v>6.0499999999155989</v>
      </c>
      <c r="F1008" s="1">
        <f>IF(表格5[[#This Row],[Suggestion]]="Buy",F1007+FLOOR(E1007/表格5[[#This Row],[Close]],1),IF(表格5[[#This Row],[Suggestion]]="Sell",0,F1007))</f>
        <v>1529</v>
      </c>
      <c r="G1008" s="9">
        <f>表格5[[#This Row],[Cash]]+表格5[[#This Row],[Stock Held]]*表格5[[#This Row],[Close]]</f>
        <v>80049.199999999924</v>
      </c>
      <c r="H1008" s="7">
        <f>(表格5[[#This Row],[Close]]-$B$2)/$B$2</f>
        <v>0.16462736373748604</v>
      </c>
      <c r="I1008" s="7">
        <f>(表格5[[#This Row],[Capital]]-$G$2)/$G$2</f>
        <v>-0.19950800000000077</v>
      </c>
    </row>
    <row r="1009" spans="1:9" x14ac:dyDescent="0.25">
      <c r="A1009" s="6">
        <v>40129</v>
      </c>
      <c r="B1009" s="1">
        <v>52.6</v>
      </c>
      <c r="C1009" s="1">
        <f t="shared" si="15"/>
        <v>52.045000000000002</v>
      </c>
      <c r="D1009" s="1" t="str">
        <f>IF(表格5[[#This Row],[Close]]&gt;表格5[[#This Row],[10-Day Average]],"Buy",IF(表格5[[#This Row],[Close]]&lt;表格5[[#This Row],[10-Day Average]],"Sell",""))</f>
        <v>Buy</v>
      </c>
      <c r="E1009" s="5">
        <f>IF(表格5[[#This Row],[Suggestion]]="Buy",E1008-FLOOR(E1008/表格5[[#This Row],[Close]],1)*表格5[[#This Row],[Close]],IF(表格5[[#This Row],[Suggestion]]="Sell",E1008+F1008*表格5[[#This Row],[Close]],E1008))</f>
        <v>6.0499999999155989</v>
      </c>
      <c r="F1009" s="1">
        <f>IF(表格5[[#This Row],[Suggestion]]="Buy",F1008+FLOOR(E1008/表格5[[#This Row],[Close]],1),IF(表格5[[#This Row],[Suggestion]]="Sell",0,F1008))</f>
        <v>1529</v>
      </c>
      <c r="G1009" s="9">
        <f>表格5[[#This Row],[Cash]]+表格5[[#This Row],[Stock Held]]*表格5[[#This Row],[Close]]</f>
        <v>80431.449999999924</v>
      </c>
      <c r="H1009" s="7">
        <f>(表格5[[#This Row],[Close]]-$B$2)/$B$2</f>
        <v>0.17018909899888762</v>
      </c>
      <c r="I1009" s="7">
        <f>(表格5[[#This Row],[Capital]]-$G$2)/$G$2</f>
        <v>-0.19568550000000076</v>
      </c>
    </row>
    <row r="1010" spans="1:9" x14ac:dyDescent="0.25">
      <c r="A1010" s="6">
        <v>40130</v>
      </c>
      <c r="B1010" s="1">
        <v>52.75</v>
      </c>
      <c r="C1010" s="1">
        <f t="shared" si="15"/>
        <v>52.110000000000014</v>
      </c>
      <c r="D1010" s="1" t="str">
        <f>IF(表格5[[#This Row],[Close]]&gt;表格5[[#This Row],[10-Day Average]],"Buy",IF(表格5[[#This Row],[Close]]&lt;表格5[[#This Row],[10-Day Average]],"Sell",""))</f>
        <v>Buy</v>
      </c>
      <c r="E1010" s="5">
        <f>IF(表格5[[#This Row],[Suggestion]]="Buy",E1009-FLOOR(E1009/表格5[[#This Row],[Close]],1)*表格5[[#This Row],[Close]],IF(表格5[[#This Row],[Suggestion]]="Sell",E1009+F1009*表格5[[#This Row],[Close]],E1009))</f>
        <v>6.0499999999155989</v>
      </c>
      <c r="F1010" s="1">
        <f>IF(表格5[[#This Row],[Suggestion]]="Buy",F1009+FLOOR(E1009/表格5[[#This Row],[Close]],1),IF(表格5[[#This Row],[Suggestion]]="Sell",0,F1009))</f>
        <v>1529</v>
      </c>
      <c r="G1010" s="9">
        <f>表格5[[#This Row],[Cash]]+表格5[[#This Row],[Stock Held]]*表格5[[#This Row],[Close]]</f>
        <v>80660.799999999916</v>
      </c>
      <c r="H1010" s="7">
        <f>(表格5[[#This Row],[Close]]-$B$2)/$B$2</f>
        <v>0.17352614015572851</v>
      </c>
      <c r="I1010" s="7">
        <f>(表格5[[#This Row],[Capital]]-$G$2)/$G$2</f>
        <v>-0.19339200000000084</v>
      </c>
    </row>
    <row r="1011" spans="1:9" x14ac:dyDescent="0.25">
      <c r="A1011" s="6">
        <v>40133</v>
      </c>
      <c r="B1011" s="1">
        <v>52.75</v>
      </c>
      <c r="C1011" s="1">
        <f t="shared" si="15"/>
        <v>52.185000000000016</v>
      </c>
      <c r="D1011" s="1" t="str">
        <f>IF(表格5[[#This Row],[Close]]&gt;表格5[[#This Row],[10-Day Average]],"Buy",IF(表格5[[#This Row],[Close]]&lt;表格5[[#This Row],[10-Day Average]],"Sell",""))</f>
        <v>Buy</v>
      </c>
      <c r="E1011" s="5">
        <f>IF(表格5[[#This Row],[Suggestion]]="Buy",E1010-FLOOR(E1010/表格5[[#This Row],[Close]],1)*表格5[[#This Row],[Close]],IF(表格5[[#This Row],[Suggestion]]="Sell",E1010+F1010*表格5[[#This Row],[Close]],E1010))</f>
        <v>6.0499999999155989</v>
      </c>
      <c r="F1011" s="1">
        <f>IF(表格5[[#This Row],[Suggestion]]="Buy",F1010+FLOOR(E1010/表格5[[#This Row],[Close]],1),IF(表格5[[#This Row],[Suggestion]]="Sell",0,F1010))</f>
        <v>1529</v>
      </c>
      <c r="G1011" s="9">
        <f>表格5[[#This Row],[Cash]]+表格5[[#This Row],[Stock Held]]*表格5[[#This Row],[Close]]</f>
        <v>80660.799999999916</v>
      </c>
      <c r="H1011" s="7">
        <f>(表格5[[#This Row],[Close]]-$B$2)/$B$2</f>
        <v>0.17352614015572851</v>
      </c>
      <c r="I1011" s="7">
        <f>(表格5[[#This Row],[Capital]]-$G$2)/$G$2</f>
        <v>-0.19339200000000084</v>
      </c>
    </row>
    <row r="1012" spans="1:9" x14ac:dyDescent="0.25">
      <c r="A1012" s="6">
        <v>40134</v>
      </c>
      <c r="B1012" s="1">
        <v>52.75</v>
      </c>
      <c r="C1012" s="1">
        <f t="shared" si="15"/>
        <v>52.290000000000006</v>
      </c>
      <c r="D1012" s="1" t="str">
        <f>IF(表格5[[#This Row],[Close]]&gt;表格5[[#This Row],[10-Day Average]],"Buy",IF(表格5[[#This Row],[Close]]&lt;表格5[[#This Row],[10-Day Average]],"Sell",""))</f>
        <v>Buy</v>
      </c>
      <c r="E1012" s="5">
        <f>IF(表格5[[#This Row],[Suggestion]]="Buy",E1011-FLOOR(E1011/表格5[[#This Row],[Close]],1)*表格5[[#This Row],[Close]],IF(表格5[[#This Row],[Suggestion]]="Sell",E1011+F1011*表格5[[#This Row],[Close]],E1011))</f>
        <v>6.0499999999155989</v>
      </c>
      <c r="F1012" s="1">
        <f>IF(表格5[[#This Row],[Suggestion]]="Buy",F1011+FLOOR(E1011/表格5[[#This Row],[Close]],1),IF(表格5[[#This Row],[Suggestion]]="Sell",0,F1011))</f>
        <v>1529</v>
      </c>
      <c r="G1012" s="9">
        <f>表格5[[#This Row],[Cash]]+表格5[[#This Row],[Stock Held]]*表格5[[#This Row],[Close]]</f>
        <v>80660.799999999916</v>
      </c>
      <c r="H1012" s="7">
        <f>(表格5[[#This Row],[Close]]-$B$2)/$B$2</f>
        <v>0.17352614015572851</v>
      </c>
      <c r="I1012" s="7">
        <f>(表格5[[#This Row],[Capital]]-$G$2)/$G$2</f>
        <v>-0.19339200000000084</v>
      </c>
    </row>
    <row r="1013" spans="1:9" x14ac:dyDescent="0.25">
      <c r="A1013" s="6">
        <v>40135</v>
      </c>
      <c r="B1013" s="1">
        <v>52.5</v>
      </c>
      <c r="C1013" s="1">
        <f t="shared" si="15"/>
        <v>52.340000000000011</v>
      </c>
      <c r="D1013" s="1" t="str">
        <f>IF(表格5[[#This Row],[Close]]&gt;表格5[[#This Row],[10-Day Average]],"Buy",IF(表格5[[#This Row],[Close]]&lt;表格5[[#This Row],[10-Day Average]],"Sell",""))</f>
        <v>Buy</v>
      </c>
      <c r="E1013" s="5">
        <f>IF(表格5[[#This Row],[Suggestion]]="Buy",E1012-FLOOR(E1012/表格5[[#This Row],[Close]],1)*表格5[[#This Row],[Close]],IF(表格5[[#This Row],[Suggestion]]="Sell",E1012+F1012*表格5[[#This Row],[Close]],E1012))</f>
        <v>6.0499999999155989</v>
      </c>
      <c r="F1013" s="1">
        <f>IF(表格5[[#This Row],[Suggestion]]="Buy",F1012+FLOOR(E1012/表格5[[#This Row],[Close]],1),IF(表格5[[#This Row],[Suggestion]]="Sell",0,F1012))</f>
        <v>1529</v>
      </c>
      <c r="G1013" s="9">
        <f>表格5[[#This Row],[Cash]]+表格5[[#This Row],[Stock Held]]*表格5[[#This Row],[Close]]</f>
        <v>80278.549999999916</v>
      </c>
      <c r="H1013" s="7">
        <f>(表格5[[#This Row],[Close]]-$B$2)/$B$2</f>
        <v>0.16796440489432696</v>
      </c>
      <c r="I1013" s="7">
        <f>(表格5[[#This Row],[Capital]]-$G$2)/$G$2</f>
        <v>-0.19721450000000085</v>
      </c>
    </row>
    <row r="1014" spans="1:9" x14ac:dyDescent="0.25">
      <c r="A1014" s="6">
        <v>40136</v>
      </c>
      <c r="B1014" s="1">
        <v>52.55</v>
      </c>
      <c r="C1014" s="1">
        <f t="shared" si="15"/>
        <v>52.410000000000004</v>
      </c>
      <c r="D1014" s="1" t="str">
        <f>IF(表格5[[#This Row],[Close]]&gt;表格5[[#This Row],[10-Day Average]],"Buy",IF(表格5[[#This Row],[Close]]&lt;表格5[[#This Row],[10-Day Average]],"Sell",""))</f>
        <v>Buy</v>
      </c>
      <c r="E1014" s="5">
        <f>IF(表格5[[#This Row],[Suggestion]]="Buy",E1013-FLOOR(E1013/表格5[[#This Row],[Close]],1)*表格5[[#This Row],[Close]],IF(表格5[[#This Row],[Suggestion]]="Sell",E1013+F1013*表格5[[#This Row],[Close]],E1013))</f>
        <v>6.0499999999155989</v>
      </c>
      <c r="F1014" s="1">
        <f>IF(表格5[[#This Row],[Suggestion]]="Buy",F1013+FLOOR(E1013/表格5[[#This Row],[Close]],1),IF(表格5[[#This Row],[Suggestion]]="Sell",0,F1013))</f>
        <v>1529</v>
      </c>
      <c r="G1014" s="9">
        <f>表格5[[#This Row],[Cash]]+表格5[[#This Row],[Stock Held]]*表格5[[#This Row],[Close]]</f>
        <v>80354.999999999913</v>
      </c>
      <c r="H1014" s="7">
        <f>(表格5[[#This Row],[Close]]-$B$2)/$B$2</f>
        <v>0.16907675194660721</v>
      </c>
      <c r="I1014" s="7">
        <f>(表格5[[#This Row],[Capital]]-$G$2)/$G$2</f>
        <v>-0.19645000000000087</v>
      </c>
    </row>
    <row r="1015" spans="1:9" x14ac:dyDescent="0.25">
      <c r="A1015" s="6">
        <v>40137</v>
      </c>
      <c r="B1015" s="1">
        <v>52.55</v>
      </c>
      <c r="C1015" s="1">
        <f t="shared" si="15"/>
        <v>52.475000000000001</v>
      </c>
      <c r="D1015" s="1" t="str">
        <f>IF(表格5[[#This Row],[Close]]&gt;表格5[[#This Row],[10-Day Average]],"Buy",IF(表格5[[#This Row],[Close]]&lt;表格5[[#This Row],[10-Day Average]],"Sell",""))</f>
        <v>Buy</v>
      </c>
      <c r="E1015" s="5">
        <f>IF(表格5[[#This Row],[Suggestion]]="Buy",E1014-FLOOR(E1014/表格5[[#This Row],[Close]],1)*表格5[[#This Row],[Close]],IF(表格5[[#This Row],[Suggestion]]="Sell",E1014+F1014*表格5[[#This Row],[Close]],E1014))</f>
        <v>6.0499999999155989</v>
      </c>
      <c r="F1015" s="1">
        <f>IF(表格5[[#This Row],[Suggestion]]="Buy",F1014+FLOOR(E1014/表格5[[#This Row],[Close]],1),IF(表格5[[#This Row],[Suggestion]]="Sell",0,F1014))</f>
        <v>1529</v>
      </c>
      <c r="G1015" s="9">
        <f>表格5[[#This Row],[Cash]]+表格5[[#This Row],[Stock Held]]*表格5[[#This Row],[Close]]</f>
        <v>80354.999999999913</v>
      </c>
      <c r="H1015" s="7">
        <f>(表格5[[#This Row],[Close]]-$B$2)/$B$2</f>
        <v>0.16907675194660721</v>
      </c>
      <c r="I1015" s="7">
        <f>(表格5[[#This Row],[Capital]]-$G$2)/$G$2</f>
        <v>-0.19645000000000087</v>
      </c>
    </row>
    <row r="1016" spans="1:9" x14ac:dyDescent="0.25">
      <c r="A1016" s="6">
        <v>40140</v>
      </c>
      <c r="B1016" s="1">
        <v>52.9</v>
      </c>
      <c r="C1016" s="1">
        <f t="shared" si="15"/>
        <v>52.580000000000005</v>
      </c>
      <c r="D1016" s="1" t="str">
        <f>IF(表格5[[#This Row],[Close]]&gt;表格5[[#This Row],[10-Day Average]],"Buy",IF(表格5[[#This Row],[Close]]&lt;表格5[[#This Row],[10-Day Average]],"Sell",""))</f>
        <v>Buy</v>
      </c>
      <c r="E1016" s="5">
        <f>IF(表格5[[#This Row],[Suggestion]]="Buy",E1015-FLOOR(E1015/表格5[[#This Row],[Close]],1)*表格5[[#This Row],[Close]],IF(表格5[[#This Row],[Suggestion]]="Sell",E1015+F1015*表格5[[#This Row],[Close]],E1015))</f>
        <v>6.0499999999155989</v>
      </c>
      <c r="F1016" s="1">
        <f>IF(表格5[[#This Row],[Suggestion]]="Buy",F1015+FLOOR(E1015/表格5[[#This Row],[Close]],1),IF(表格5[[#This Row],[Suggestion]]="Sell",0,F1015))</f>
        <v>1529</v>
      </c>
      <c r="G1016" s="9">
        <f>表格5[[#This Row],[Cash]]+表格5[[#This Row],[Stock Held]]*表格5[[#This Row],[Close]]</f>
        <v>80890.149999999907</v>
      </c>
      <c r="H1016" s="7">
        <f>(表格5[[#This Row],[Close]]-$B$2)/$B$2</f>
        <v>0.17686318131256942</v>
      </c>
      <c r="I1016" s="7">
        <f>(表格5[[#This Row],[Capital]]-$G$2)/$G$2</f>
        <v>-0.19109850000000092</v>
      </c>
    </row>
    <row r="1017" spans="1:9" x14ac:dyDescent="0.25">
      <c r="A1017" s="6">
        <v>40141</v>
      </c>
      <c r="B1017" s="1">
        <v>52.65</v>
      </c>
      <c r="C1017" s="1">
        <f t="shared" si="15"/>
        <v>52.635000000000005</v>
      </c>
      <c r="D1017" s="1" t="str">
        <f>IF(表格5[[#This Row],[Close]]&gt;表格5[[#This Row],[10-Day Average]],"Buy",IF(表格5[[#This Row],[Close]]&lt;表格5[[#This Row],[10-Day Average]],"Sell",""))</f>
        <v>Buy</v>
      </c>
      <c r="E1017" s="5">
        <f>IF(表格5[[#This Row],[Suggestion]]="Buy",E1016-FLOOR(E1016/表格5[[#This Row],[Close]],1)*表格5[[#This Row],[Close]],IF(表格5[[#This Row],[Suggestion]]="Sell",E1016+F1016*表格5[[#This Row],[Close]],E1016))</f>
        <v>6.0499999999155989</v>
      </c>
      <c r="F1017" s="1">
        <f>IF(表格5[[#This Row],[Suggestion]]="Buy",F1016+FLOOR(E1016/表格5[[#This Row],[Close]],1),IF(表格5[[#This Row],[Suggestion]]="Sell",0,F1016))</f>
        <v>1529</v>
      </c>
      <c r="G1017" s="9">
        <f>表格5[[#This Row],[Cash]]+表格5[[#This Row],[Stock Held]]*表格5[[#This Row],[Close]]</f>
        <v>80507.899999999907</v>
      </c>
      <c r="H1017" s="7">
        <f>(表格5[[#This Row],[Close]]-$B$2)/$B$2</f>
        <v>0.17130144605116787</v>
      </c>
      <c r="I1017" s="7">
        <f>(表格5[[#This Row],[Capital]]-$G$2)/$G$2</f>
        <v>-0.19492100000000093</v>
      </c>
    </row>
    <row r="1018" spans="1:9" x14ac:dyDescent="0.25">
      <c r="A1018" s="6">
        <v>40142</v>
      </c>
      <c r="B1018" s="1">
        <v>52.8</v>
      </c>
      <c r="C1018" s="1">
        <f t="shared" si="15"/>
        <v>52.679999999999993</v>
      </c>
      <c r="D1018" s="1" t="str">
        <f>IF(表格5[[#This Row],[Close]]&gt;表格5[[#This Row],[10-Day Average]],"Buy",IF(表格5[[#This Row],[Close]]&lt;表格5[[#This Row],[10-Day Average]],"Sell",""))</f>
        <v>Buy</v>
      </c>
      <c r="E1018" s="5">
        <f>IF(表格5[[#This Row],[Suggestion]]="Buy",E1017-FLOOR(E1017/表格5[[#This Row],[Close]],1)*表格5[[#This Row],[Close]],IF(表格5[[#This Row],[Suggestion]]="Sell",E1017+F1017*表格5[[#This Row],[Close]],E1017))</f>
        <v>6.0499999999155989</v>
      </c>
      <c r="F1018" s="1">
        <f>IF(表格5[[#This Row],[Suggestion]]="Buy",F1017+FLOOR(E1017/表格5[[#This Row],[Close]],1),IF(表格5[[#This Row],[Suggestion]]="Sell",0,F1017))</f>
        <v>1529</v>
      </c>
      <c r="G1018" s="9">
        <f>表格5[[#This Row],[Cash]]+表格5[[#This Row],[Stock Held]]*表格5[[#This Row],[Close]]</f>
        <v>80737.249999999913</v>
      </c>
      <c r="H1018" s="7">
        <f>(表格5[[#This Row],[Close]]-$B$2)/$B$2</f>
        <v>0.17463848720800876</v>
      </c>
      <c r="I1018" s="7">
        <f>(表格5[[#This Row],[Capital]]-$G$2)/$G$2</f>
        <v>-0.19262750000000087</v>
      </c>
    </row>
    <row r="1019" spans="1:9" x14ac:dyDescent="0.25">
      <c r="A1019" s="6">
        <v>40143</v>
      </c>
      <c r="B1019" s="1">
        <v>52.7</v>
      </c>
      <c r="C1019" s="1">
        <f t="shared" si="15"/>
        <v>52.69</v>
      </c>
      <c r="D1019" s="1" t="str">
        <f>IF(表格5[[#This Row],[Close]]&gt;表格5[[#This Row],[10-Day Average]],"Buy",IF(表格5[[#This Row],[Close]]&lt;表格5[[#This Row],[10-Day Average]],"Sell",""))</f>
        <v>Buy</v>
      </c>
      <c r="E1019" s="5">
        <f>IF(表格5[[#This Row],[Suggestion]]="Buy",E1018-FLOOR(E1018/表格5[[#This Row],[Close]],1)*表格5[[#This Row],[Close]],IF(表格5[[#This Row],[Suggestion]]="Sell",E1018+F1018*表格5[[#This Row],[Close]],E1018))</f>
        <v>6.0499999999155989</v>
      </c>
      <c r="F1019" s="1">
        <f>IF(表格5[[#This Row],[Suggestion]]="Buy",F1018+FLOOR(E1018/表格5[[#This Row],[Close]],1),IF(表格5[[#This Row],[Suggestion]]="Sell",0,F1018))</f>
        <v>1529</v>
      </c>
      <c r="G1019" s="9">
        <f>表格5[[#This Row],[Cash]]+表格5[[#This Row],[Stock Held]]*表格5[[#This Row],[Close]]</f>
        <v>80584.349999999919</v>
      </c>
      <c r="H1019" s="7">
        <f>(表格5[[#This Row],[Close]]-$B$2)/$B$2</f>
        <v>0.17241379310344826</v>
      </c>
      <c r="I1019" s="7">
        <f>(表格5[[#This Row],[Capital]]-$G$2)/$G$2</f>
        <v>-0.19415650000000081</v>
      </c>
    </row>
    <row r="1020" spans="1:9" x14ac:dyDescent="0.25">
      <c r="A1020" s="6">
        <v>40144</v>
      </c>
      <c r="B1020" s="1">
        <v>52.35</v>
      </c>
      <c r="C1020" s="1">
        <f t="shared" si="15"/>
        <v>52.65</v>
      </c>
      <c r="D1020" s="1" t="str">
        <f>IF(表格5[[#This Row],[Close]]&gt;表格5[[#This Row],[10-Day Average]],"Buy",IF(表格5[[#This Row],[Close]]&lt;表格5[[#This Row],[10-Day Average]],"Sell",""))</f>
        <v>Sell</v>
      </c>
      <c r="E1020" s="5">
        <f>IF(表格5[[#This Row],[Suggestion]]="Buy",E1019-FLOOR(E1019/表格5[[#This Row],[Close]],1)*表格5[[#This Row],[Close]],IF(表格5[[#This Row],[Suggestion]]="Sell",E1019+F1019*表格5[[#This Row],[Close]],E1019))</f>
        <v>80049.199999999924</v>
      </c>
      <c r="F1020" s="1">
        <f>IF(表格5[[#This Row],[Suggestion]]="Buy",F1019+FLOOR(E1019/表格5[[#This Row],[Close]],1),IF(表格5[[#This Row],[Suggestion]]="Sell",0,F1019))</f>
        <v>0</v>
      </c>
      <c r="G1020" s="9">
        <f>表格5[[#This Row],[Cash]]+表格5[[#This Row],[Stock Held]]*表格5[[#This Row],[Close]]</f>
        <v>80049.199999999924</v>
      </c>
      <c r="H1020" s="7">
        <f>(表格5[[#This Row],[Close]]-$B$2)/$B$2</f>
        <v>0.16462736373748604</v>
      </c>
      <c r="I1020" s="7">
        <f>(表格5[[#This Row],[Capital]]-$G$2)/$G$2</f>
        <v>-0.19950800000000077</v>
      </c>
    </row>
    <row r="1021" spans="1:9" x14ac:dyDescent="0.25">
      <c r="A1021" s="6">
        <v>40147</v>
      </c>
      <c r="B1021" s="1">
        <v>52.55</v>
      </c>
      <c r="C1021" s="1">
        <f t="shared" si="15"/>
        <v>52.629999999999995</v>
      </c>
      <c r="D1021" s="1" t="str">
        <f>IF(表格5[[#This Row],[Close]]&gt;表格5[[#This Row],[10-Day Average]],"Buy",IF(表格5[[#This Row],[Close]]&lt;表格5[[#This Row],[10-Day Average]],"Sell",""))</f>
        <v>Sell</v>
      </c>
      <c r="E1021" s="5">
        <f>IF(表格5[[#This Row],[Suggestion]]="Buy",E1020-FLOOR(E1020/表格5[[#This Row],[Close]],1)*表格5[[#This Row],[Close]],IF(表格5[[#This Row],[Suggestion]]="Sell",E1020+F1020*表格5[[#This Row],[Close]],E1020))</f>
        <v>80049.199999999924</v>
      </c>
      <c r="F1021" s="1">
        <f>IF(表格5[[#This Row],[Suggestion]]="Buy",F1020+FLOOR(E1020/表格5[[#This Row],[Close]],1),IF(表格5[[#This Row],[Suggestion]]="Sell",0,F1020))</f>
        <v>0</v>
      </c>
      <c r="G1021" s="9">
        <f>表格5[[#This Row],[Cash]]+表格5[[#This Row],[Stock Held]]*表格5[[#This Row],[Close]]</f>
        <v>80049.199999999924</v>
      </c>
      <c r="H1021" s="7">
        <f>(表格5[[#This Row],[Close]]-$B$2)/$B$2</f>
        <v>0.16907675194660721</v>
      </c>
      <c r="I1021" s="7">
        <f>(表格5[[#This Row],[Capital]]-$G$2)/$G$2</f>
        <v>-0.19950800000000077</v>
      </c>
    </row>
    <row r="1022" spans="1:9" x14ac:dyDescent="0.25">
      <c r="A1022" s="6">
        <v>40148</v>
      </c>
      <c r="B1022" s="1">
        <v>52.7</v>
      </c>
      <c r="C1022" s="1">
        <f t="shared" si="15"/>
        <v>52.625</v>
      </c>
      <c r="D1022" s="1" t="str">
        <f>IF(表格5[[#This Row],[Close]]&gt;表格5[[#This Row],[10-Day Average]],"Buy",IF(表格5[[#This Row],[Close]]&lt;表格5[[#This Row],[10-Day Average]],"Sell",""))</f>
        <v>Buy</v>
      </c>
      <c r="E1022" s="5">
        <f>IF(表格5[[#This Row],[Suggestion]]="Buy",E1021-FLOOR(E1021/表格5[[#This Row],[Close]],1)*表格5[[#This Row],[Close]],IF(表格5[[#This Row],[Suggestion]]="Sell",E1021+F1021*表格5[[#This Row],[Close]],E1021))</f>
        <v>50.599999999918509</v>
      </c>
      <c r="F1022" s="1">
        <f>IF(表格5[[#This Row],[Suggestion]]="Buy",F1021+FLOOR(E1021/表格5[[#This Row],[Close]],1),IF(表格5[[#This Row],[Suggestion]]="Sell",0,F1021))</f>
        <v>1518</v>
      </c>
      <c r="G1022" s="9">
        <f>表格5[[#This Row],[Cash]]+表格5[[#This Row],[Stock Held]]*表格5[[#This Row],[Close]]</f>
        <v>80049.199999999924</v>
      </c>
      <c r="H1022" s="7">
        <f>(表格5[[#This Row],[Close]]-$B$2)/$B$2</f>
        <v>0.17241379310344826</v>
      </c>
      <c r="I1022" s="7">
        <f>(表格5[[#This Row],[Capital]]-$G$2)/$G$2</f>
        <v>-0.19950800000000077</v>
      </c>
    </row>
    <row r="1023" spans="1:9" x14ac:dyDescent="0.25">
      <c r="A1023" s="6">
        <v>40149</v>
      </c>
      <c r="B1023" s="1">
        <v>52</v>
      </c>
      <c r="C1023" s="1">
        <f t="shared" si="15"/>
        <v>52.575000000000003</v>
      </c>
      <c r="D1023" s="1" t="str">
        <f>IF(表格5[[#This Row],[Close]]&gt;表格5[[#This Row],[10-Day Average]],"Buy",IF(表格5[[#This Row],[Close]]&lt;表格5[[#This Row],[10-Day Average]],"Sell",""))</f>
        <v>Sell</v>
      </c>
      <c r="E1023" s="5">
        <f>IF(表格5[[#This Row],[Suggestion]]="Buy",E1022-FLOOR(E1022/表格5[[#This Row],[Close]],1)*表格5[[#This Row],[Close]],IF(表格5[[#This Row],[Suggestion]]="Sell",E1022+F1022*表格5[[#This Row],[Close]],E1022))</f>
        <v>78986.599999999919</v>
      </c>
      <c r="F1023" s="1">
        <f>IF(表格5[[#This Row],[Suggestion]]="Buy",F1022+FLOOR(E1022/表格5[[#This Row],[Close]],1),IF(表格5[[#This Row],[Suggestion]]="Sell",0,F1022))</f>
        <v>0</v>
      </c>
      <c r="G1023" s="9">
        <f>表格5[[#This Row],[Cash]]+表格5[[#This Row],[Stock Held]]*表格5[[#This Row],[Close]]</f>
        <v>78986.599999999919</v>
      </c>
      <c r="H1023" s="7">
        <f>(表格5[[#This Row],[Close]]-$B$2)/$B$2</f>
        <v>0.15684093437152385</v>
      </c>
      <c r="I1023" s="7">
        <f>(表格5[[#This Row],[Capital]]-$G$2)/$G$2</f>
        <v>-0.21013400000000082</v>
      </c>
    </row>
    <row r="1024" spans="1:9" x14ac:dyDescent="0.25">
      <c r="A1024" s="6">
        <v>40150</v>
      </c>
      <c r="B1024" s="1">
        <v>52.3</v>
      </c>
      <c r="C1024" s="1">
        <f t="shared" si="15"/>
        <v>52.55</v>
      </c>
      <c r="D1024" s="1" t="str">
        <f>IF(表格5[[#This Row],[Close]]&gt;表格5[[#This Row],[10-Day Average]],"Buy",IF(表格5[[#This Row],[Close]]&lt;表格5[[#This Row],[10-Day Average]],"Sell",""))</f>
        <v>Sell</v>
      </c>
      <c r="E1024" s="5">
        <f>IF(表格5[[#This Row],[Suggestion]]="Buy",E1023-FLOOR(E1023/表格5[[#This Row],[Close]],1)*表格5[[#This Row],[Close]],IF(表格5[[#This Row],[Suggestion]]="Sell",E1023+F1023*表格5[[#This Row],[Close]],E1023))</f>
        <v>78986.599999999919</v>
      </c>
      <c r="F1024" s="1">
        <f>IF(表格5[[#This Row],[Suggestion]]="Buy",F1023+FLOOR(E1023/表格5[[#This Row],[Close]],1),IF(表格5[[#This Row],[Suggestion]]="Sell",0,F1023))</f>
        <v>0</v>
      </c>
      <c r="G1024" s="9">
        <f>表格5[[#This Row],[Cash]]+表格5[[#This Row],[Stock Held]]*表格5[[#This Row],[Close]]</f>
        <v>78986.599999999919</v>
      </c>
      <c r="H1024" s="7">
        <f>(表格5[[#This Row],[Close]]-$B$2)/$B$2</f>
        <v>0.16351501668520566</v>
      </c>
      <c r="I1024" s="7">
        <f>(表格5[[#This Row],[Capital]]-$G$2)/$G$2</f>
        <v>-0.21013400000000082</v>
      </c>
    </row>
    <row r="1025" spans="1:9" x14ac:dyDescent="0.25">
      <c r="A1025" s="6">
        <v>40151</v>
      </c>
      <c r="B1025" s="1">
        <v>52.15</v>
      </c>
      <c r="C1025" s="1">
        <f t="shared" si="15"/>
        <v>52.510000000000005</v>
      </c>
      <c r="D1025" s="1" t="str">
        <f>IF(表格5[[#This Row],[Close]]&gt;表格5[[#This Row],[10-Day Average]],"Buy",IF(表格5[[#This Row],[Close]]&lt;表格5[[#This Row],[10-Day Average]],"Sell",""))</f>
        <v>Sell</v>
      </c>
      <c r="E1025" s="5">
        <f>IF(表格5[[#This Row],[Suggestion]]="Buy",E1024-FLOOR(E1024/表格5[[#This Row],[Close]],1)*表格5[[#This Row],[Close]],IF(表格5[[#This Row],[Suggestion]]="Sell",E1024+F1024*表格5[[#This Row],[Close]],E1024))</f>
        <v>78986.599999999919</v>
      </c>
      <c r="F1025" s="1">
        <f>IF(表格5[[#This Row],[Suggestion]]="Buy",F1024+FLOOR(E1024/表格5[[#This Row],[Close]],1),IF(表格5[[#This Row],[Suggestion]]="Sell",0,F1024))</f>
        <v>0</v>
      </c>
      <c r="G1025" s="9">
        <f>表格5[[#This Row],[Cash]]+表格5[[#This Row],[Stock Held]]*表格5[[#This Row],[Close]]</f>
        <v>78986.599999999919</v>
      </c>
      <c r="H1025" s="7">
        <f>(表格5[[#This Row],[Close]]-$B$2)/$B$2</f>
        <v>0.16017797552836474</v>
      </c>
      <c r="I1025" s="7">
        <f>(表格5[[#This Row],[Capital]]-$G$2)/$G$2</f>
        <v>-0.21013400000000082</v>
      </c>
    </row>
    <row r="1026" spans="1:9" x14ac:dyDescent="0.25">
      <c r="A1026" s="6">
        <v>40154</v>
      </c>
      <c r="B1026" s="1">
        <v>51.85</v>
      </c>
      <c r="C1026" s="1">
        <f t="shared" si="15"/>
        <v>52.404999999999994</v>
      </c>
      <c r="D1026" s="1" t="str">
        <f>IF(表格5[[#This Row],[Close]]&gt;表格5[[#This Row],[10-Day Average]],"Buy",IF(表格5[[#This Row],[Close]]&lt;表格5[[#This Row],[10-Day Average]],"Sell",""))</f>
        <v>Sell</v>
      </c>
      <c r="E1026" s="5">
        <f>IF(表格5[[#This Row],[Suggestion]]="Buy",E1025-FLOOR(E1025/表格5[[#This Row],[Close]],1)*表格5[[#This Row],[Close]],IF(表格5[[#This Row],[Suggestion]]="Sell",E1025+F1025*表格5[[#This Row],[Close]],E1025))</f>
        <v>78986.599999999919</v>
      </c>
      <c r="F1026" s="1">
        <f>IF(表格5[[#This Row],[Suggestion]]="Buy",F1025+FLOOR(E1025/表格5[[#This Row],[Close]],1),IF(表格5[[#This Row],[Suggestion]]="Sell",0,F1025))</f>
        <v>0</v>
      </c>
      <c r="G1026" s="9">
        <f>表格5[[#This Row],[Cash]]+表格5[[#This Row],[Stock Held]]*表格5[[#This Row],[Close]]</f>
        <v>78986.599999999919</v>
      </c>
      <c r="H1026" s="7">
        <f>(表格5[[#This Row],[Close]]-$B$2)/$B$2</f>
        <v>0.15350389321468294</v>
      </c>
      <c r="I1026" s="7">
        <f>(表格5[[#This Row],[Capital]]-$G$2)/$G$2</f>
        <v>-0.21013400000000082</v>
      </c>
    </row>
    <row r="1027" spans="1:9" x14ac:dyDescent="0.25">
      <c r="A1027" s="6">
        <v>40155</v>
      </c>
      <c r="B1027" s="1">
        <v>51.85</v>
      </c>
      <c r="C1027" s="1">
        <f t="shared" si="15"/>
        <v>52.325000000000003</v>
      </c>
      <c r="D1027" s="1" t="str">
        <f>IF(表格5[[#This Row],[Close]]&gt;表格5[[#This Row],[10-Day Average]],"Buy",IF(表格5[[#This Row],[Close]]&lt;表格5[[#This Row],[10-Day Average]],"Sell",""))</f>
        <v>Sell</v>
      </c>
      <c r="E1027" s="5">
        <f>IF(表格5[[#This Row],[Suggestion]]="Buy",E1026-FLOOR(E1026/表格5[[#This Row],[Close]],1)*表格5[[#This Row],[Close]],IF(表格5[[#This Row],[Suggestion]]="Sell",E1026+F1026*表格5[[#This Row],[Close]],E1026))</f>
        <v>78986.599999999919</v>
      </c>
      <c r="F1027" s="1">
        <f>IF(表格5[[#This Row],[Suggestion]]="Buy",F1026+FLOOR(E1026/表格5[[#This Row],[Close]],1),IF(表格5[[#This Row],[Suggestion]]="Sell",0,F1026))</f>
        <v>0</v>
      </c>
      <c r="G1027" s="9">
        <f>表格5[[#This Row],[Cash]]+表格5[[#This Row],[Stock Held]]*表格5[[#This Row],[Close]]</f>
        <v>78986.599999999919</v>
      </c>
      <c r="H1027" s="7">
        <f>(表格5[[#This Row],[Close]]-$B$2)/$B$2</f>
        <v>0.15350389321468294</v>
      </c>
      <c r="I1027" s="7">
        <f>(表格5[[#This Row],[Capital]]-$G$2)/$G$2</f>
        <v>-0.21013400000000082</v>
      </c>
    </row>
    <row r="1028" spans="1:9" x14ac:dyDescent="0.25">
      <c r="A1028" s="6">
        <v>40156</v>
      </c>
      <c r="B1028" s="1">
        <v>51.85</v>
      </c>
      <c r="C1028" s="1">
        <f t="shared" si="15"/>
        <v>52.230000000000004</v>
      </c>
      <c r="D1028" s="1" t="str">
        <f>IF(表格5[[#This Row],[Close]]&gt;表格5[[#This Row],[10-Day Average]],"Buy",IF(表格5[[#This Row],[Close]]&lt;表格5[[#This Row],[10-Day Average]],"Sell",""))</f>
        <v>Sell</v>
      </c>
      <c r="E1028" s="5">
        <f>IF(表格5[[#This Row],[Suggestion]]="Buy",E1027-FLOOR(E1027/表格5[[#This Row],[Close]],1)*表格5[[#This Row],[Close]],IF(表格5[[#This Row],[Suggestion]]="Sell",E1027+F1027*表格5[[#This Row],[Close]],E1027))</f>
        <v>78986.599999999919</v>
      </c>
      <c r="F1028" s="1">
        <f>IF(表格5[[#This Row],[Suggestion]]="Buy",F1027+FLOOR(E1027/表格5[[#This Row],[Close]],1),IF(表格5[[#This Row],[Suggestion]]="Sell",0,F1027))</f>
        <v>0</v>
      </c>
      <c r="G1028" s="9">
        <f>表格5[[#This Row],[Cash]]+表格5[[#This Row],[Stock Held]]*表格5[[#This Row],[Close]]</f>
        <v>78986.599999999919</v>
      </c>
      <c r="H1028" s="7">
        <f>(表格5[[#This Row],[Close]]-$B$2)/$B$2</f>
        <v>0.15350389321468294</v>
      </c>
      <c r="I1028" s="7">
        <f>(表格5[[#This Row],[Capital]]-$G$2)/$G$2</f>
        <v>-0.21013400000000082</v>
      </c>
    </row>
    <row r="1029" spans="1:9" x14ac:dyDescent="0.25">
      <c r="A1029" s="6">
        <v>40157</v>
      </c>
      <c r="B1029" s="1">
        <v>52.05</v>
      </c>
      <c r="C1029" s="1">
        <f t="shared" si="15"/>
        <v>52.165000000000006</v>
      </c>
      <c r="D1029" s="1" t="str">
        <f>IF(表格5[[#This Row],[Close]]&gt;表格5[[#This Row],[10-Day Average]],"Buy",IF(表格5[[#This Row],[Close]]&lt;表格5[[#This Row],[10-Day Average]],"Sell",""))</f>
        <v>Sell</v>
      </c>
      <c r="E1029" s="5">
        <f>IF(表格5[[#This Row],[Suggestion]]="Buy",E1028-FLOOR(E1028/表格5[[#This Row],[Close]],1)*表格5[[#This Row],[Close]],IF(表格5[[#This Row],[Suggestion]]="Sell",E1028+F1028*表格5[[#This Row],[Close]],E1028))</f>
        <v>78986.599999999919</v>
      </c>
      <c r="F1029" s="1">
        <f>IF(表格5[[#This Row],[Suggestion]]="Buy",F1028+FLOOR(E1028/表格5[[#This Row],[Close]],1),IF(表格5[[#This Row],[Suggestion]]="Sell",0,F1028))</f>
        <v>0</v>
      </c>
      <c r="G1029" s="9">
        <f>表格5[[#This Row],[Cash]]+表格5[[#This Row],[Stock Held]]*表格5[[#This Row],[Close]]</f>
        <v>78986.599999999919</v>
      </c>
      <c r="H1029" s="7">
        <f>(表格5[[#This Row],[Close]]-$B$2)/$B$2</f>
        <v>0.1579532814238041</v>
      </c>
      <c r="I1029" s="7">
        <f>(表格5[[#This Row],[Capital]]-$G$2)/$G$2</f>
        <v>-0.21013400000000082</v>
      </c>
    </row>
    <row r="1030" spans="1:9" x14ac:dyDescent="0.25">
      <c r="A1030" s="6">
        <v>40158</v>
      </c>
      <c r="B1030" s="1">
        <v>52.1</v>
      </c>
      <c r="C1030" s="1">
        <f t="shared" si="15"/>
        <v>52.140000000000008</v>
      </c>
      <c r="D1030" s="1" t="str">
        <f>IF(表格5[[#This Row],[Close]]&gt;表格5[[#This Row],[10-Day Average]],"Buy",IF(表格5[[#This Row],[Close]]&lt;表格5[[#This Row],[10-Day Average]],"Sell",""))</f>
        <v>Sell</v>
      </c>
      <c r="E1030" s="5">
        <f>IF(表格5[[#This Row],[Suggestion]]="Buy",E1029-FLOOR(E1029/表格5[[#This Row],[Close]],1)*表格5[[#This Row],[Close]],IF(表格5[[#This Row],[Suggestion]]="Sell",E1029+F1029*表格5[[#This Row],[Close]],E1029))</f>
        <v>78986.599999999919</v>
      </c>
      <c r="F1030" s="1">
        <f>IF(表格5[[#This Row],[Suggestion]]="Buy",F1029+FLOOR(E1029/表格5[[#This Row],[Close]],1),IF(表格5[[#This Row],[Suggestion]]="Sell",0,F1029))</f>
        <v>0</v>
      </c>
      <c r="G1030" s="9">
        <f>表格5[[#This Row],[Cash]]+表格5[[#This Row],[Stock Held]]*表格5[[#This Row],[Close]]</f>
        <v>78986.599999999919</v>
      </c>
      <c r="H1030" s="7">
        <f>(表格5[[#This Row],[Close]]-$B$2)/$B$2</f>
        <v>0.15906562847608449</v>
      </c>
      <c r="I1030" s="7">
        <f>(表格5[[#This Row],[Capital]]-$G$2)/$G$2</f>
        <v>-0.21013400000000082</v>
      </c>
    </row>
    <row r="1031" spans="1:9" x14ac:dyDescent="0.25">
      <c r="A1031" s="6">
        <v>40161</v>
      </c>
      <c r="B1031" s="1">
        <v>52.2</v>
      </c>
      <c r="C1031" s="1">
        <f t="shared" si="15"/>
        <v>52.105000000000004</v>
      </c>
      <c r="D1031" s="1" t="str">
        <f>IF(表格5[[#This Row],[Close]]&gt;表格5[[#This Row],[10-Day Average]],"Buy",IF(表格5[[#This Row],[Close]]&lt;表格5[[#This Row],[10-Day Average]],"Sell",""))</f>
        <v>Buy</v>
      </c>
      <c r="E1031" s="5">
        <f>IF(表格5[[#This Row],[Suggestion]]="Buy",E1030-FLOOR(E1030/表格5[[#This Row],[Close]],1)*表格5[[#This Row],[Close]],IF(表格5[[#This Row],[Suggestion]]="Sell",E1030+F1030*表格5[[#This Row],[Close]],E1030))</f>
        <v>7.9999999999126885</v>
      </c>
      <c r="F1031" s="1">
        <f>IF(表格5[[#This Row],[Suggestion]]="Buy",F1030+FLOOR(E1030/表格5[[#This Row],[Close]],1),IF(表格5[[#This Row],[Suggestion]]="Sell",0,F1030))</f>
        <v>1513</v>
      </c>
      <c r="G1031" s="9">
        <f>表格5[[#This Row],[Cash]]+表格5[[#This Row],[Stock Held]]*表格5[[#This Row],[Close]]</f>
        <v>78986.599999999919</v>
      </c>
      <c r="H1031" s="7">
        <f>(表格5[[#This Row],[Close]]-$B$2)/$B$2</f>
        <v>0.16129032258064516</v>
      </c>
      <c r="I1031" s="7">
        <f>(表格5[[#This Row],[Capital]]-$G$2)/$G$2</f>
        <v>-0.21013400000000082</v>
      </c>
    </row>
    <row r="1032" spans="1:9" x14ac:dyDescent="0.25">
      <c r="A1032" s="6">
        <v>40162</v>
      </c>
      <c r="B1032" s="1">
        <v>52.15</v>
      </c>
      <c r="C1032" s="1">
        <f t="shared" si="15"/>
        <v>52.05</v>
      </c>
      <c r="D1032" s="1" t="str">
        <f>IF(表格5[[#This Row],[Close]]&gt;表格5[[#This Row],[10-Day Average]],"Buy",IF(表格5[[#This Row],[Close]]&lt;表格5[[#This Row],[10-Day Average]],"Sell",""))</f>
        <v>Buy</v>
      </c>
      <c r="E1032" s="5">
        <f>IF(表格5[[#This Row],[Suggestion]]="Buy",E1031-FLOOR(E1031/表格5[[#This Row],[Close]],1)*表格5[[#This Row],[Close]],IF(表格5[[#This Row],[Suggestion]]="Sell",E1031+F1031*表格5[[#This Row],[Close]],E1031))</f>
        <v>7.9999999999126885</v>
      </c>
      <c r="F1032" s="1">
        <f>IF(表格5[[#This Row],[Suggestion]]="Buy",F1031+FLOOR(E1031/表格5[[#This Row],[Close]],1),IF(表格5[[#This Row],[Suggestion]]="Sell",0,F1031))</f>
        <v>1513</v>
      </c>
      <c r="G1032" s="9">
        <f>表格5[[#This Row],[Cash]]+表格5[[#This Row],[Stock Held]]*表格5[[#This Row],[Close]]</f>
        <v>78910.94999999991</v>
      </c>
      <c r="H1032" s="7">
        <f>(表格5[[#This Row],[Close]]-$B$2)/$B$2</f>
        <v>0.16017797552836474</v>
      </c>
      <c r="I1032" s="7">
        <f>(表格5[[#This Row],[Capital]]-$G$2)/$G$2</f>
        <v>-0.2108905000000009</v>
      </c>
    </row>
    <row r="1033" spans="1:9" x14ac:dyDescent="0.25">
      <c r="A1033" s="6">
        <v>40163</v>
      </c>
      <c r="B1033" s="1">
        <v>52.2</v>
      </c>
      <c r="C1033" s="1">
        <f t="shared" si="15"/>
        <v>52.070000000000007</v>
      </c>
      <c r="D1033" s="1" t="str">
        <f>IF(表格5[[#This Row],[Close]]&gt;表格5[[#This Row],[10-Day Average]],"Buy",IF(表格5[[#This Row],[Close]]&lt;表格5[[#This Row],[10-Day Average]],"Sell",""))</f>
        <v>Buy</v>
      </c>
      <c r="E1033" s="5">
        <f>IF(表格5[[#This Row],[Suggestion]]="Buy",E1032-FLOOR(E1032/表格5[[#This Row],[Close]],1)*表格5[[#This Row],[Close]],IF(表格5[[#This Row],[Suggestion]]="Sell",E1032+F1032*表格5[[#This Row],[Close]],E1032))</f>
        <v>7.9999999999126885</v>
      </c>
      <c r="F1033" s="1">
        <f>IF(表格5[[#This Row],[Suggestion]]="Buy",F1032+FLOOR(E1032/表格5[[#This Row],[Close]],1),IF(表格5[[#This Row],[Suggestion]]="Sell",0,F1032))</f>
        <v>1513</v>
      </c>
      <c r="G1033" s="9">
        <f>表格5[[#This Row],[Cash]]+表格5[[#This Row],[Stock Held]]*表格5[[#This Row],[Close]]</f>
        <v>78986.599999999919</v>
      </c>
      <c r="H1033" s="7">
        <f>(表格5[[#This Row],[Close]]-$B$2)/$B$2</f>
        <v>0.16129032258064516</v>
      </c>
      <c r="I1033" s="7">
        <f>(表格5[[#This Row],[Capital]]-$G$2)/$G$2</f>
        <v>-0.21013400000000082</v>
      </c>
    </row>
    <row r="1034" spans="1:9" x14ac:dyDescent="0.25">
      <c r="A1034" s="6">
        <v>40164</v>
      </c>
      <c r="B1034" s="1">
        <v>52.05</v>
      </c>
      <c r="C1034" s="1">
        <f t="shared" si="15"/>
        <v>52.044999999999995</v>
      </c>
      <c r="D1034" s="1" t="str">
        <f>IF(表格5[[#This Row],[Close]]&gt;表格5[[#This Row],[10-Day Average]],"Buy",IF(表格5[[#This Row],[Close]]&lt;表格5[[#This Row],[10-Day Average]],"Sell",""))</f>
        <v>Buy</v>
      </c>
      <c r="E1034" s="5">
        <f>IF(表格5[[#This Row],[Suggestion]]="Buy",E1033-FLOOR(E1033/表格5[[#This Row],[Close]],1)*表格5[[#This Row],[Close]],IF(表格5[[#This Row],[Suggestion]]="Sell",E1033+F1033*表格5[[#This Row],[Close]],E1033))</f>
        <v>7.9999999999126885</v>
      </c>
      <c r="F1034" s="1">
        <f>IF(表格5[[#This Row],[Suggestion]]="Buy",F1033+FLOOR(E1033/表格5[[#This Row],[Close]],1),IF(表格5[[#This Row],[Suggestion]]="Sell",0,F1033))</f>
        <v>1513</v>
      </c>
      <c r="G1034" s="9">
        <f>表格5[[#This Row],[Cash]]+表格5[[#This Row],[Stock Held]]*表格5[[#This Row],[Close]]</f>
        <v>78759.649999999907</v>
      </c>
      <c r="H1034" s="7">
        <f>(表格5[[#This Row],[Close]]-$B$2)/$B$2</f>
        <v>0.1579532814238041</v>
      </c>
      <c r="I1034" s="7">
        <f>(表格5[[#This Row],[Capital]]-$G$2)/$G$2</f>
        <v>-0.21240350000000094</v>
      </c>
    </row>
    <row r="1035" spans="1:9" x14ac:dyDescent="0.25">
      <c r="A1035" s="6">
        <v>40165</v>
      </c>
      <c r="B1035" s="1">
        <v>52.35</v>
      </c>
      <c r="C1035" s="1">
        <f t="shared" si="15"/>
        <v>52.064999999999998</v>
      </c>
      <c r="D1035" s="1" t="str">
        <f>IF(表格5[[#This Row],[Close]]&gt;表格5[[#This Row],[10-Day Average]],"Buy",IF(表格5[[#This Row],[Close]]&lt;表格5[[#This Row],[10-Day Average]],"Sell",""))</f>
        <v>Buy</v>
      </c>
      <c r="E1035" s="5">
        <f>IF(表格5[[#This Row],[Suggestion]]="Buy",E1034-FLOOR(E1034/表格5[[#This Row],[Close]],1)*表格5[[#This Row],[Close]],IF(表格5[[#This Row],[Suggestion]]="Sell",E1034+F1034*表格5[[#This Row],[Close]],E1034))</f>
        <v>7.9999999999126885</v>
      </c>
      <c r="F1035" s="1">
        <f>IF(表格5[[#This Row],[Suggestion]]="Buy",F1034+FLOOR(E1034/表格5[[#This Row],[Close]],1),IF(表格5[[#This Row],[Suggestion]]="Sell",0,F1034))</f>
        <v>1513</v>
      </c>
      <c r="G1035" s="9">
        <f>表格5[[#This Row],[Cash]]+表格5[[#This Row],[Stock Held]]*表格5[[#This Row],[Close]]</f>
        <v>79213.549999999916</v>
      </c>
      <c r="H1035" s="7">
        <f>(表格5[[#This Row],[Close]]-$B$2)/$B$2</f>
        <v>0.16462736373748604</v>
      </c>
      <c r="I1035" s="7">
        <f>(表格5[[#This Row],[Capital]]-$G$2)/$G$2</f>
        <v>-0.20786450000000084</v>
      </c>
    </row>
    <row r="1036" spans="1:9" x14ac:dyDescent="0.25">
      <c r="A1036" s="6">
        <v>40168</v>
      </c>
      <c r="B1036" s="1">
        <v>52.1</v>
      </c>
      <c r="C1036" s="1">
        <f t="shared" ref="C1036:C1099" si="16">AVERAGE(B1027:B1036)</f>
        <v>52.089999999999996</v>
      </c>
      <c r="D1036" s="1" t="str">
        <f>IF(表格5[[#This Row],[Close]]&gt;表格5[[#This Row],[10-Day Average]],"Buy",IF(表格5[[#This Row],[Close]]&lt;表格5[[#This Row],[10-Day Average]],"Sell",""))</f>
        <v>Buy</v>
      </c>
      <c r="E1036" s="5">
        <f>IF(表格5[[#This Row],[Suggestion]]="Buy",E1035-FLOOR(E1035/表格5[[#This Row],[Close]],1)*表格5[[#This Row],[Close]],IF(表格5[[#This Row],[Suggestion]]="Sell",E1035+F1035*表格5[[#This Row],[Close]],E1035))</f>
        <v>7.9999999999126885</v>
      </c>
      <c r="F1036" s="1">
        <f>IF(表格5[[#This Row],[Suggestion]]="Buy",F1035+FLOOR(E1035/表格5[[#This Row],[Close]],1),IF(表格5[[#This Row],[Suggestion]]="Sell",0,F1035))</f>
        <v>1513</v>
      </c>
      <c r="G1036" s="9">
        <f>表格5[[#This Row],[Cash]]+表格5[[#This Row],[Stock Held]]*表格5[[#This Row],[Close]]</f>
        <v>78835.299999999916</v>
      </c>
      <c r="H1036" s="7">
        <f>(表格5[[#This Row],[Close]]-$B$2)/$B$2</f>
        <v>0.15906562847608449</v>
      </c>
      <c r="I1036" s="7">
        <f>(表格5[[#This Row],[Capital]]-$G$2)/$G$2</f>
        <v>-0.21164700000000083</v>
      </c>
    </row>
    <row r="1037" spans="1:9" x14ac:dyDescent="0.25">
      <c r="A1037" s="6">
        <v>40169</v>
      </c>
      <c r="B1037" s="1">
        <v>52.3</v>
      </c>
      <c r="C1037" s="1">
        <f t="shared" si="16"/>
        <v>52.135000000000005</v>
      </c>
      <c r="D1037" s="1" t="str">
        <f>IF(表格5[[#This Row],[Close]]&gt;表格5[[#This Row],[10-Day Average]],"Buy",IF(表格5[[#This Row],[Close]]&lt;表格5[[#This Row],[10-Day Average]],"Sell",""))</f>
        <v>Buy</v>
      </c>
      <c r="E1037" s="5">
        <f>IF(表格5[[#This Row],[Suggestion]]="Buy",E1036-FLOOR(E1036/表格5[[#This Row],[Close]],1)*表格5[[#This Row],[Close]],IF(表格5[[#This Row],[Suggestion]]="Sell",E1036+F1036*表格5[[#This Row],[Close]],E1036))</f>
        <v>7.9999999999126885</v>
      </c>
      <c r="F1037" s="1">
        <f>IF(表格5[[#This Row],[Suggestion]]="Buy",F1036+FLOOR(E1036/表格5[[#This Row],[Close]],1),IF(表格5[[#This Row],[Suggestion]]="Sell",0,F1036))</f>
        <v>1513</v>
      </c>
      <c r="G1037" s="9">
        <f>表格5[[#This Row],[Cash]]+表格5[[#This Row],[Stock Held]]*表格5[[#This Row],[Close]]</f>
        <v>79137.899999999907</v>
      </c>
      <c r="H1037" s="7">
        <f>(表格5[[#This Row],[Close]]-$B$2)/$B$2</f>
        <v>0.16351501668520566</v>
      </c>
      <c r="I1037" s="7">
        <f>(表格5[[#This Row],[Capital]]-$G$2)/$G$2</f>
        <v>-0.20862100000000094</v>
      </c>
    </row>
    <row r="1038" spans="1:9" x14ac:dyDescent="0.25">
      <c r="A1038" s="6">
        <v>40170</v>
      </c>
      <c r="B1038" s="1">
        <v>52.35</v>
      </c>
      <c r="C1038" s="1">
        <f t="shared" si="16"/>
        <v>52.185000000000016</v>
      </c>
      <c r="D1038" s="1" t="str">
        <f>IF(表格5[[#This Row],[Close]]&gt;表格5[[#This Row],[10-Day Average]],"Buy",IF(表格5[[#This Row],[Close]]&lt;表格5[[#This Row],[10-Day Average]],"Sell",""))</f>
        <v>Buy</v>
      </c>
      <c r="E1038" s="5">
        <f>IF(表格5[[#This Row],[Suggestion]]="Buy",E1037-FLOOR(E1037/表格5[[#This Row],[Close]],1)*表格5[[#This Row],[Close]],IF(表格5[[#This Row],[Suggestion]]="Sell",E1037+F1037*表格5[[#This Row],[Close]],E1037))</f>
        <v>7.9999999999126885</v>
      </c>
      <c r="F1038" s="1">
        <f>IF(表格5[[#This Row],[Suggestion]]="Buy",F1037+FLOOR(E1037/表格5[[#This Row],[Close]],1),IF(表格5[[#This Row],[Suggestion]]="Sell",0,F1037))</f>
        <v>1513</v>
      </c>
      <c r="G1038" s="9">
        <f>表格5[[#This Row],[Cash]]+表格5[[#This Row],[Stock Held]]*表格5[[#This Row],[Close]]</f>
        <v>79213.549999999916</v>
      </c>
      <c r="H1038" s="7">
        <f>(表格5[[#This Row],[Close]]-$B$2)/$B$2</f>
        <v>0.16462736373748604</v>
      </c>
      <c r="I1038" s="7">
        <f>(表格5[[#This Row],[Capital]]-$G$2)/$G$2</f>
        <v>-0.20786450000000084</v>
      </c>
    </row>
    <row r="1039" spans="1:9" x14ac:dyDescent="0.25">
      <c r="A1039" s="6">
        <v>40171</v>
      </c>
      <c r="B1039" s="1">
        <v>52.45</v>
      </c>
      <c r="C1039" s="1">
        <f t="shared" si="16"/>
        <v>52.225000000000009</v>
      </c>
      <c r="D1039" s="1" t="str">
        <f>IF(表格5[[#This Row],[Close]]&gt;表格5[[#This Row],[10-Day Average]],"Buy",IF(表格5[[#This Row],[Close]]&lt;表格5[[#This Row],[10-Day Average]],"Sell",""))</f>
        <v>Buy</v>
      </c>
      <c r="E1039" s="5">
        <f>IF(表格5[[#This Row],[Suggestion]]="Buy",E1038-FLOOR(E1038/表格5[[#This Row],[Close]],1)*表格5[[#This Row],[Close]],IF(表格5[[#This Row],[Suggestion]]="Sell",E1038+F1038*表格5[[#This Row],[Close]],E1038))</f>
        <v>7.9999999999126885</v>
      </c>
      <c r="F1039" s="1">
        <f>IF(表格5[[#This Row],[Suggestion]]="Buy",F1038+FLOOR(E1038/表格5[[#This Row],[Close]],1),IF(表格5[[#This Row],[Suggestion]]="Sell",0,F1038))</f>
        <v>1513</v>
      </c>
      <c r="G1039" s="9">
        <f>表格5[[#This Row],[Cash]]+表格5[[#This Row],[Stock Held]]*表格5[[#This Row],[Close]]</f>
        <v>79364.849999999919</v>
      </c>
      <c r="H1039" s="7">
        <f>(表格5[[#This Row],[Close]]-$B$2)/$B$2</f>
        <v>0.16685205784204671</v>
      </c>
      <c r="I1039" s="7">
        <f>(表格5[[#This Row],[Capital]]-$G$2)/$G$2</f>
        <v>-0.20635150000000083</v>
      </c>
    </row>
    <row r="1040" spans="1:9" x14ac:dyDescent="0.25">
      <c r="A1040" s="6">
        <v>40172</v>
      </c>
      <c r="B1040" s="1">
        <v>52.2</v>
      </c>
      <c r="C1040" s="1">
        <f t="shared" si="16"/>
        <v>52.235000000000014</v>
      </c>
      <c r="D1040" s="1" t="str">
        <f>IF(表格5[[#This Row],[Close]]&gt;表格5[[#This Row],[10-Day Average]],"Buy",IF(表格5[[#This Row],[Close]]&lt;表格5[[#This Row],[10-Day Average]],"Sell",""))</f>
        <v>Sell</v>
      </c>
      <c r="E1040" s="5">
        <f>IF(表格5[[#This Row],[Suggestion]]="Buy",E1039-FLOOR(E1039/表格5[[#This Row],[Close]],1)*表格5[[#This Row],[Close]],IF(表格5[[#This Row],[Suggestion]]="Sell",E1039+F1039*表格5[[#This Row],[Close]],E1039))</f>
        <v>78986.599999999919</v>
      </c>
      <c r="F1040" s="1">
        <f>IF(表格5[[#This Row],[Suggestion]]="Buy",F1039+FLOOR(E1039/表格5[[#This Row],[Close]],1),IF(表格5[[#This Row],[Suggestion]]="Sell",0,F1039))</f>
        <v>0</v>
      </c>
      <c r="G1040" s="9">
        <f>表格5[[#This Row],[Cash]]+表格5[[#This Row],[Stock Held]]*表格5[[#This Row],[Close]]</f>
        <v>78986.599999999919</v>
      </c>
      <c r="H1040" s="7">
        <f>(表格5[[#This Row],[Close]]-$B$2)/$B$2</f>
        <v>0.16129032258064516</v>
      </c>
      <c r="I1040" s="7">
        <f>(表格5[[#This Row],[Capital]]-$G$2)/$G$2</f>
        <v>-0.21013400000000082</v>
      </c>
    </row>
    <row r="1041" spans="1:9" x14ac:dyDescent="0.25">
      <c r="A1041" s="6">
        <v>40175</v>
      </c>
      <c r="B1041" s="1">
        <v>52.25</v>
      </c>
      <c r="C1041" s="1">
        <f t="shared" si="16"/>
        <v>52.239999999999995</v>
      </c>
      <c r="D1041" s="1" t="str">
        <f>IF(表格5[[#This Row],[Close]]&gt;表格5[[#This Row],[10-Day Average]],"Buy",IF(表格5[[#This Row],[Close]]&lt;表格5[[#This Row],[10-Day Average]],"Sell",""))</f>
        <v>Buy</v>
      </c>
      <c r="E1041" s="5">
        <f>IF(表格5[[#This Row],[Suggestion]]="Buy",E1040-FLOOR(E1040/表格5[[#This Row],[Close]],1)*表格5[[#This Row],[Close]],IF(表格5[[#This Row],[Suggestion]]="Sell",E1040+F1040*表格5[[#This Row],[Close]],E1040))</f>
        <v>36.849999999918509</v>
      </c>
      <c r="F1041" s="1">
        <f>IF(表格5[[#This Row],[Suggestion]]="Buy",F1040+FLOOR(E1040/表格5[[#This Row],[Close]],1),IF(表格5[[#This Row],[Suggestion]]="Sell",0,F1040))</f>
        <v>1511</v>
      </c>
      <c r="G1041" s="9">
        <f>表格5[[#This Row],[Cash]]+表格5[[#This Row],[Stock Held]]*表格5[[#This Row],[Close]]</f>
        <v>78986.599999999919</v>
      </c>
      <c r="H1041" s="7">
        <f>(表格5[[#This Row],[Close]]-$B$2)/$B$2</f>
        <v>0.16240266963292541</v>
      </c>
      <c r="I1041" s="7">
        <f>(表格5[[#This Row],[Capital]]-$G$2)/$G$2</f>
        <v>-0.21013400000000082</v>
      </c>
    </row>
    <row r="1042" spans="1:9" x14ac:dyDescent="0.25">
      <c r="A1042" s="6">
        <v>40176</v>
      </c>
      <c r="B1042" s="1">
        <v>52.35</v>
      </c>
      <c r="C1042" s="1">
        <f t="shared" si="16"/>
        <v>52.260000000000005</v>
      </c>
      <c r="D1042" s="1" t="str">
        <f>IF(表格5[[#This Row],[Close]]&gt;表格5[[#This Row],[10-Day Average]],"Buy",IF(表格5[[#This Row],[Close]]&lt;表格5[[#This Row],[10-Day Average]],"Sell",""))</f>
        <v>Buy</v>
      </c>
      <c r="E1042" s="5">
        <f>IF(表格5[[#This Row],[Suggestion]]="Buy",E1041-FLOOR(E1041/表格5[[#This Row],[Close]],1)*表格5[[#This Row],[Close]],IF(表格5[[#This Row],[Suggestion]]="Sell",E1041+F1041*表格5[[#This Row],[Close]],E1041))</f>
        <v>36.849999999918509</v>
      </c>
      <c r="F1042" s="1">
        <f>IF(表格5[[#This Row],[Suggestion]]="Buy",F1041+FLOOR(E1041/表格5[[#This Row],[Close]],1),IF(表格5[[#This Row],[Suggestion]]="Sell",0,F1041))</f>
        <v>1511</v>
      </c>
      <c r="G1042" s="9">
        <f>表格5[[#This Row],[Cash]]+表格5[[#This Row],[Stock Held]]*表格5[[#This Row],[Close]]</f>
        <v>79137.699999999924</v>
      </c>
      <c r="H1042" s="7">
        <f>(表格5[[#This Row],[Close]]-$B$2)/$B$2</f>
        <v>0.16462736373748604</v>
      </c>
      <c r="I1042" s="7">
        <f>(表格5[[#This Row],[Capital]]-$G$2)/$G$2</f>
        <v>-0.20862300000000075</v>
      </c>
    </row>
    <row r="1043" spans="1:9" x14ac:dyDescent="0.25">
      <c r="A1043" s="6">
        <v>40177</v>
      </c>
      <c r="B1043" s="1">
        <v>52.45</v>
      </c>
      <c r="C1043" s="1">
        <f t="shared" si="16"/>
        <v>52.285000000000004</v>
      </c>
      <c r="D1043" s="1" t="str">
        <f>IF(表格5[[#This Row],[Close]]&gt;表格5[[#This Row],[10-Day Average]],"Buy",IF(表格5[[#This Row],[Close]]&lt;表格5[[#This Row],[10-Day Average]],"Sell",""))</f>
        <v>Buy</v>
      </c>
      <c r="E1043" s="5">
        <f>IF(表格5[[#This Row],[Suggestion]]="Buy",E1042-FLOOR(E1042/表格5[[#This Row],[Close]],1)*表格5[[#This Row],[Close]],IF(表格5[[#This Row],[Suggestion]]="Sell",E1042+F1042*表格5[[#This Row],[Close]],E1042))</f>
        <v>36.849999999918509</v>
      </c>
      <c r="F1043" s="1">
        <f>IF(表格5[[#This Row],[Suggestion]]="Buy",F1042+FLOOR(E1042/表格5[[#This Row],[Close]],1),IF(表格5[[#This Row],[Suggestion]]="Sell",0,F1042))</f>
        <v>1511</v>
      </c>
      <c r="G1043" s="9">
        <f>表格5[[#This Row],[Cash]]+表格5[[#This Row],[Stock Held]]*表格5[[#This Row],[Close]]</f>
        <v>79288.799999999916</v>
      </c>
      <c r="H1043" s="7">
        <f>(表格5[[#This Row],[Close]]-$B$2)/$B$2</f>
        <v>0.16685205784204671</v>
      </c>
      <c r="I1043" s="7">
        <f>(表格5[[#This Row],[Capital]]-$G$2)/$G$2</f>
        <v>-0.20711200000000085</v>
      </c>
    </row>
    <row r="1044" spans="1:9" x14ac:dyDescent="0.25">
      <c r="A1044" s="6">
        <v>40178</v>
      </c>
      <c r="B1044" s="1">
        <v>52.45</v>
      </c>
      <c r="C1044" s="1">
        <f t="shared" si="16"/>
        <v>52.325000000000003</v>
      </c>
      <c r="D1044" s="1" t="str">
        <f>IF(表格5[[#This Row],[Close]]&gt;表格5[[#This Row],[10-Day Average]],"Buy",IF(表格5[[#This Row],[Close]]&lt;表格5[[#This Row],[10-Day Average]],"Sell",""))</f>
        <v>Buy</v>
      </c>
      <c r="E1044" s="5">
        <f>IF(表格5[[#This Row],[Suggestion]]="Buy",E1043-FLOOR(E1043/表格5[[#This Row],[Close]],1)*表格5[[#This Row],[Close]],IF(表格5[[#This Row],[Suggestion]]="Sell",E1043+F1043*表格5[[#This Row],[Close]],E1043))</f>
        <v>36.849999999918509</v>
      </c>
      <c r="F1044" s="1">
        <f>IF(表格5[[#This Row],[Suggestion]]="Buy",F1043+FLOOR(E1043/表格5[[#This Row],[Close]],1),IF(表格5[[#This Row],[Suggestion]]="Sell",0,F1043))</f>
        <v>1511</v>
      </c>
      <c r="G1044" s="9">
        <f>表格5[[#This Row],[Cash]]+表格5[[#This Row],[Stock Held]]*表格5[[#This Row],[Close]]</f>
        <v>79288.799999999916</v>
      </c>
      <c r="H1044" s="7">
        <f>(表格5[[#This Row],[Close]]-$B$2)/$B$2</f>
        <v>0.16685205784204671</v>
      </c>
      <c r="I1044" s="7">
        <f>(表格5[[#This Row],[Capital]]-$G$2)/$G$2</f>
        <v>-0.20711200000000085</v>
      </c>
    </row>
    <row r="1045" spans="1:9" x14ac:dyDescent="0.25">
      <c r="A1045" s="6">
        <v>40179</v>
      </c>
      <c r="B1045" s="1">
        <v>52.45</v>
      </c>
      <c r="C1045" s="1">
        <f t="shared" si="16"/>
        <v>52.335000000000001</v>
      </c>
      <c r="D1045" s="1" t="str">
        <f>IF(表格5[[#This Row],[Close]]&gt;表格5[[#This Row],[10-Day Average]],"Buy",IF(表格5[[#This Row],[Close]]&lt;表格5[[#This Row],[10-Day Average]],"Sell",""))</f>
        <v>Buy</v>
      </c>
      <c r="E1045" s="5">
        <f>IF(表格5[[#This Row],[Suggestion]]="Buy",E1044-FLOOR(E1044/表格5[[#This Row],[Close]],1)*表格5[[#This Row],[Close]],IF(表格5[[#This Row],[Suggestion]]="Sell",E1044+F1044*表格5[[#This Row],[Close]],E1044))</f>
        <v>36.849999999918509</v>
      </c>
      <c r="F1045" s="1">
        <f>IF(表格5[[#This Row],[Suggestion]]="Buy",F1044+FLOOR(E1044/表格5[[#This Row],[Close]],1),IF(表格5[[#This Row],[Suggestion]]="Sell",0,F1044))</f>
        <v>1511</v>
      </c>
      <c r="G1045" s="9">
        <f>表格5[[#This Row],[Cash]]+表格5[[#This Row],[Stock Held]]*表格5[[#This Row],[Close]]</f>
        <v>79288.799999999916</v>
      </c>
      <c r="H1045" s="7">
        <f>(表格5[[#This Row],[Close]]-$B$2)/$B$2</f>
        <v>0.16685205784204671</v>
      </c>
      <c r="I1045" s="7">
        <f>(表格5[[#This Row],[Capital]]-$G$2)/$G$2</f>
        <v>-0.20711200000000085</v>
      </c>
    </row>
    <row r="1046" spans="1:9" x14ac:dyDescent="0.25">
      <c r="A1046" s="6">
        <v>40182</v>
      </c>
      <c r="B1046" s="1">
        <v>52.55</v>
      </c>
      <c r="C1046" s="1">
        <f t="shared" si="16"/>
        <v>52.379999999999995</v>
      </c>
      <c r="D1046" s="1" t="str">
        <f>IF(表格5[[#This Row],[Close]]&gt;表格5[[#This Row],[10-Day Average]],"Buy",IF(表格5[[#This Row],[Close]]&lt;表格5[[#This Row],[10-Day Average]],"Sell",""))</f>
        <v>Buy</v>
      </c>
      <c r="E1046" s="5">
        <f>IF(表格5[[#This Row],[Suggestion]]="Buy",E1045-FLOOR(E1045/表格5[[#This Row],[Close]],1)*表格5[[#This Row],[Close]],IF(表格5[[#This Row],[Suggestion]]="Sell",E1045+F1045*表格5[[#This Row],[Close]],E1045))</f>
        <v>36.849999999918509</v>
      </c>
      <c r="F1046" s="1">
        <f>IF(表格5[[#This Row],[Suggestion]]="Buy",F1045+FLOOR(E1045/表格5[[#This Row],[Close]],1),IF(表格5[[#This Row],[Suggestion]]="Sell",0,F1045))</f>
        <v>1511</v>
      </c>
      <c r="G1046" s="9">
        <f>表格5[[#This Row],[Cash]]+表格5[[#This Row],[Stock Held]]*表格5[[#This Row],[Close]]</f>
        <v>79439.899999999921</v>
      </c>
      <c r="H1046" s="7">
        <f>(表格5[[#This Row],[Close]]-$B$2)/$B$2</f>
        <v>0.16907675194660721</v>
      </c>
      <c r="I1046" s="7">
        <f>(表格5[[#This Row],[Capital]]-$G$2)/$G$2</f>
        <v>-0.20560100000000078</v>
      </c>
    </row>
    <row r="1047" spans="1:9" x14ac:dyDescent="0.25">
      <c r="A1047" s="6">
        <v>40183</v>
      </c>
      <c r="B1047" s="1">
        <v>52.75</v>
      </c>
      <c r="C1047" s="1">
        <f t="shared" si="16"/>
        <v>52.424999999999997</v>
      </c>
      <c r="D1047" s="1" t="str">
        <f>IF(表格5[[#This Row],[Close]]&gt;表格5[[#This Row],[10-Day Average]],"Buy",IF(表格5[[#This Row],[Close]]&lt;表格5[[#This Row],[10-Day Average]],"Sell",""))</f>
        <v>Buy</v>
      </c>
      <c r="E1047" s="5">
        <f>IF(表格5[[#This Row],[Suggestion]]="Buy",E1046-FLOOR(E1046/表格5[[#This Row],[Close]],1)*表格5[[#This Row],[Close]],IF(表格5[[#This Row],[Suggestion]]="Sell",E1046+F1046*表格5[[#This Row],[Close]],E1046))</f>
        <v>36.849999999918509</v>
      </c>
      <c r="F1047" s="1">
        <f>IF(表格5[[#This Row],[Suggestion]]="Buy",F1046+FLOOR(E1046/表格5[[#This Row],[Close]],1),IF(表格5[[#This Row],[Suggestion]]="Sell",0,F1046))</f>
        <v>1511</v>
      </c>
      <c r="G1047" s="9">
        <f>表格5[[#This Row],[Cash]]+表格5[[#This Row],[Stock Held]]*表格5[[#This Row],[Close]]</f>
        <v>79742.099999999919</v>
      </c>
      <c r="H1047" s="7">
        <f>(表格5[[#This Row],[Close]]-$B$2)/$B$2</f>
        <v>0.17352614015572851</v>
      </c>
      <c r="I1047" s="7">
        <f>(表格5[[#This Row],[Capital]]-$G$2)/$G$2</f>
        <v>-0.20257900000000081</v>
      </c>
    </row>
    <row r="1048" spans="1:9" x14ac:dyDescent="0.25">
      <c r="A1048" s="6">
        <v>40184</v>
      </c>
      <c r="B1048" s="1">
        <v>52.8</v>
      </c>
      <c r="C1048" s="1">
        <f t="shared" si="16"/>
        <v>52.469999999999992</v>
      </c>
      <c r="D1048" s="1" t="str">
        <f>IF(表格5[[#This Row],[Close]]&gt;表格5[[#This Row],[10-Day Average]],"Buy",IF(表格5[[#This Row],[Close]]&lt;表格5[[#This Row],[10-Day Average]],"Sell",""))</f>
        <v>Buy</v>
      </c>
      <c r="E1048" s="5">
        <f>IF(表格5[[#This Row],[Suggestion]]="Buy",E1047-FLOOR(E1047/表格5[[#This Row],[Close]],1)*表格5[[#This Row],[Close]],IF(表格5[[#This Row],[Suggestion]]="Sell",E1047+F1047*表格5[[#This Row],[Close]],E1047))</f>
        <v>36.849999999918509</v>
      </c>
      <c r="F1048" s="1">
        <f>IF(表格5[[#This Row],[Suggestion]]="Buy",F1047+FLOOR(E1047/表格5[[#This Row],[Close]],1),IF(表格5[[#This Row],[Suggestion]]="Sell",0,F1047))</f>
        <v>1511</v>
      </c>
      <c r="G1048" s="9">
        <f>表格5[[#This Row],[Cash]]+表格5[[#This Row],[Stock Held]]*表格5[[#This Row],[Close]]</f>
        <v>79817.649999999921</v>
      </c>
      <c r="H1048" s="7">
        <f>(表格5[[#This Row],[Close]]-$B$2)/$B$2</f>
        <v>0.17463848720800876</v>
      </c>
      <c r="I1048" s="7">
        <f>(表格5[[#This Row],[Capital]]-$G$2)/$G$2</f>
        <v>-0.20182350000000079</v>
      </c>
    </row>
    <row r="1049" spans="1:9" x14ac:dyDescent="0.25">
      <c r="A1049" s="6">
        <v>40185</v>
      </c>
      <c r="B1049" s="1">
        <v>52.85</v>
      </c>
      <c r="C1049" s="1">
        <f t="shared" si="16"/>
        <v>52.510000000000005</v>
      </c>
      <c r="D1049" s="1" t="str">
        <f>IF(表格5[[#This Row],[Close]]&gt;表格5[[#This Row],[10-Day Average]],"Buy",IF(表格5[[#This Row],[Close]]&lt;表格5[[#This Row],[10-Day Average]],"Sell",""))</f>
        <v>Buy</v>
      </c>
      <c r="E1049" s="5">
        <f>IF(表格5[[#This Row],[Suggestion]]="Buy",E1048-FLOOR(E1048/表格5[[#This Row],[Close]],1)*表格5[[#This Row],[Close]],IF(表格5[[#This Row],[Suggestion]]="Sell",E1048+F1048*表格5[[#This Row],[Close]],E1048))</f>
        <v>36.849999999918509</v>
      </c>
      <c r="F1049" s="1">
        <f>IF(表格5[[#This Row],[Suggestion]]="Buy",F1048+FLOOR(E1048/表格5[[#This Row],[Close]],1),IF(表格5[[#This Row],[Suggestion]]="Sell",0,F1048))</f>
        <v>1511</v>
      </c>
      <c r="G1049" s="9">
        <f>表格5[[#This Row],[Cash]]+表格5[[#This Row],[Stock Held]]*表格5[[#This Row],[Close]]</f>
        <v>79893.199999999924</v>
      </c>
      <c r="H1049" s="7">
        <f>(表格5[[#This Row],[Close]]-$B$2)/$B$2</f>
        <v>0.17575083426028917</v>
      </c>
      <c r="I1049" s="7">
        <f>(表格5[[#This Row],[Capital]]-$G$2)/$G$2</f>
        <v>-0.20106800000000075</v>
      </c>
    </row>
    <row r="1050" spans="1:9" x14ac:dyDescent="0.25">
      <c r="A1050" s="6">
        <v>40186</v>
      </c>
      <c r="B1050" s="1">
        <v>52.95</v>
      </c>
      <c r="C1050" s="1">
        <f t="shared" si="16"/>
        <v>52.585000000000001</v>
      </c>
      <c r="D1050" s="1" t="str">
        <f>IF(表格5[[#This Row],[Close]]&gt;表格5[[#This Row],[10-Day Average]],"Buy",IF(表格5[[#This Row],[Close]]&lt;表格5[[#This Row],[10-Day Average]],"Sell",""))</f>
        <v>Buy</v>
      </c>
      <c r="E1050" s="5">
        <f>IF(表格5[[#This Row],[Suggestion]]="Buy",E1049-FLOOR(E1049/表格5[[#This Row],[Close]],1)*表格5[[#This Row],[Close]],IF(表格5[[#This Row],[Suggestion]]="Sell",E1049+F1049*表格5[[#This Row],[Close]],E1049))</f>
        <v>36.849999999918509</v>
      </c>
      <c r="F1050" s="1">
        <f>IF(表格5[[#This Row],[Suggestion]]="Buy",F1049+FLOOR(E1049/表格5[[#This Row],[Close]],1),IF(表格5[[#This Row],[Suggestion]]="Sell",0,F1049))</f>
        <v>1511</v>
      </c>
      <c r="G1050" s="9">
        <f>表格5[[#This Row],[Cash]]+表格5[[#This Row],[Stock Held]]*表格5[[#This Row],[Close]]</f>
        <v>80044.299999999916</v>
      </c>
      <c r="H1050" s="7">
        <f>(表格5[[#This Row],[Close]]-$B$2)/$B$2</f>
        <v>0.17797552836484981</v>
      </c>
      <c r="I1050" s="7">
        <f>(表格5[[#This Row],[Capital]]-$G$2)/$G$2</f>
        <v>-0.19955700000000084</v>
      </c>
    </row>
    <row r="1051" spans="1:9" x14ac:dyDescent="0.25">
      <c r="A1051" s="6">
        <v>40189</v>
      </c>
      <c r="B1051" s="1">
        <v>53.05</v>
      </c>
      <c r="C1051" s="1">
        <f t="shared" si="16"/>
        <v>52.664999999999999</v>
      </c>
      <c r="D1051" s="1" t="str">
        <f>IF(表格5[[#This Row],[Close]]&gt;表格5[[#This Row],[10-Day Average]],"Buy",IF(表格5[[#This Row],[Close]]&lt;表格5[[#This Row],[10-Day Average]],"Sell",""))</f>
        <v>Buy</v>
      </c>
      <c r="E1051" s="5">
        <f>IF(表格5[[#This Row],[Suggestion]]="Buy",E1050-FLOOR(E1050/表格5[[#This Row],[Close]],1)*表格5[[#This Row],[Close]],IF(表格5[[#This Row],[Suggestion]]="Sell",E1050+F1050*表格5[[#This Row],[Close]],E1050))</f>
        <v>36.849999999918509</v>
      </c>
      <c r="F1051" s="1">
        <f>IF(表格5[[#This Row],[Suggestion]]="Buy",F1050+FLOOR(E1050/表格5[[#This Row],[Close]],1),IF(表格5[[#This Row],[Suggestion]]="Sell",0,F1050))</f>
        <v>1511</v>
      </c>
      <c r="G1051" s="9">
        <f>表格5[[#This Row],[Cash]]+表格5[[#This Row],[Stock Held]]*表格5[[#This Row],[Close]]</f>
        <v>80195.399999999921</v>
      </c>
      <c r="H1051" s="7">
        <f>(表格5[[#This Row],[Close]]-$B$2)/$B$2</f>
        <v>0.18020022246941031</v>
      </c>
      <c r="I1051" s="7">
        <f>(表格5[[#This Row],[Capital]]-$G$2)/$G$2</f>
        <v>-0.19804600000000078</v>
      </c>
    </row>
    <row r="1052" spans="1:9" x14ac:dyDescent="0.25">
      <c r="A1052" s="6">
        <v>40190</v>
      </c>
      <c r="B1052" s="1">
        <v>53.05</v>
      </c>
      <c r="C1052" s="1">
        <f t="shared" si="16"/>
        <v>52.734999999999999</v>
      </c>
      <c r="D1052" s="1" t="str">
        <f>IF(表格5[[#This Row],[Close]]&gt;表格5[[#This Row],[10-Day Average]],"Buy",IF(表格5[[#This Row],[Close]]&lt;表格5[[#This Row],[10-Day Average]],"Sell",""))</f>
        <v>Buy</v>
      </c>
      <c r="E1052" s="5">
        <f>IF(表格5[[#This Row],[Suggestion]]="Buy",E1051-FLOOR(E1051/表格5[[#This Row],[Close]],1)*表格5[[#This Row],[Close]],IF(表格5[[#This Row],[Suggestion]]="Sell",E1051+F1051*表格5[[#This Row],[Close]],E1051))</f>
        <v>36.849999999918509</v>
      </c>
      <c r="F1052" s="1">
        <f>IF(表格5[[#This Row],[Suggestion]]="Buy",F1051+FLOOR(E1051/表格5[[#This Row],[Close]],1),IF(表格5[[#This Row],[Suggestion]]="Sell",0,F1051))</f>
        <v>1511</v>
      </c>
      <c r="G1052" s="9">
        <f>表格5[[#This Row],[Cash]]+表格5[[#This Row],[Stock Held]]*表格5[[#This Row],[Close]]</f>
        <v>80195.399999999921</v>
      </c>
      <c r="H1052" s="7">
        <f>(表格5[[#This Row],[Close]]-$B$2)/$B$2</f>
        <v>0.18020022246941031</v>
      </c>
      <c r="I1052" s="7">
        <f>(表格5[[#This Row],[Capital]]-$G$2)/$G$2</f>
        <v>-0.19804600000000078</v>
      </c>
    </row>
    <row r="1053" spans="1:9" x14ac:dyDescent="0.25">
      <c r="A1053" s="6">
        <v>40191</v>
      </c>
      <c r="B1053" s="1">
        <v>52.7</v>
      </c>
      <c r="C1053" s="1">
        <f t="shared" si="16"/>
        <v>52.760000000000005</v>
      </c>
      <c r="D1053" s="1" t="str">
        <f>IF(表格5[[#This Row],[Close]]&gt;表格5[[#This Row],[10-Day Average]],"Buy",IF(表格5[[#This Row],[Close]]&lt;表格5[[#This Row],[10-Day Average]],"Sell",""))</f>
        <v>Sell</v>
      </c>
      <c r="E1053" s="5">
        <f>IF(表格5[[#This Row],[Suggestion]]="Buy",E1052-FLOOR(E1052/表格5[[#This Row],[Close]],1)*表格5[[#This Row],[Close]],IF(表格5[[#This Row],[Suggestion]]="Sell",E1052+F1052*表格5[[#This Row],[Close]],E1052))</f>
        <v>79666.549999999916</v>
      </c>
      <c r="F1053" s="1">
        <f>IF(表格5[[#This Row],[Suggestion]]="Buy",F1052+FLOOR(E1052/表格5[[#This Row],[Close]],1),IF(表格5[[#This Row],[Suggestion]]="Sell",0,F1052))</f>
        <v>0</v>
      </c>
      <c r="G1053" s="9">
        <f>表格5[[#This Row],[Cash]]+表格5[[#This Row],[Stock Held]]*表格5[[#This Row],[Close]]</f>
        <v>79666.549999999916</v>
      </c>
      <c r="H1053" s="7">
        <f>(表格5[[#This Row],[Close]]-$B$2)/$B$2</f>
        <v>0.17241379310344826</v>
      </c>
      <c r="I1053" s="7">
        <f>(表格5[[#This Row],[Capital]]-$G$2)/$G$2</f>
        <v>-0.20333450000000083</v>
      </c>
    </row>
    <row r="1054" spans="1:9" x14ac:dyDescent="0.25">
      <c r="A1054" s="6">
        <v>40192</v>
      </c>
      <c r="B1054" s="1">
        <v>52.95</v>
      </c>
      <c r="C1054" s="1">
        <f t="shared" si="16"/>
        <v>52.81</v>
      </c>
      <c r="D1054" s="1" t="str">
        <f>IF(表格5[[#This Row],[Close]]&gt;表格5[[#This Row],[10-Day Average]],"Buy",IF(表格5[[#This Row],[Close]]&lt;表格5[[#This Row],[10-Day Average]],"Sell",""))</f>
        <v>Buy</v>
      </c>
      <c r="E1054" s="5">
        <f>IF(表格5[[#This Row],[Suggestion]]="Buy",E1053-FLOOR(E1053/表格5[[#This Row],[Close]],1)*表格5[[#This Row],[Close]],IF(表格5[[#This Row],[Suggestion]]="Sell",E1053+F1053*表格5[[#This Row],[Close]],E1053))</f>
        <v>29.749999999912689</v>
      </c>
      <c r="F1054" s="1">
        <f>IF(表格5[[#This Row],[Suggestion]]="Buy",F1053+FLOOR(E1053/表格5[[#This Row],[Close]],1),IF(表格5[[#This Row],[Suggestion]]="Sell",0,F1053))</f>
        <v>1504</v>
      </c>
      <c r="G1054" s="9">
        <f>表格5[[#This Row],[Cash]]+表格5[[#This Row],[Stock Held]]*表格5[[#This Row],[Close]]</f>
        <v>79666.549999999916</v>
      </c>
      <c r="H1054" s="7">
        <f>(表格5[[#This Row],[Close]]-$B$2)/$B$2</f>
        <v>0.17797552836484981</v>
      </c>
      <c r="I1054" s="7">
        <f>(表格5[[#This Row],[Capital]]-$G$2)/$G$2</f>
        <v>-0.20333450000000083</v>
      </c>
    </row>
    <row r="1055" spans="1:9" x14ac:dyDescent="0.25">
      <c r="A1055" s="6">
        <v>40193</v>
      </c>
      <c r="B1055" s="1">
        <v>52.7</v>
      </c>
      <c r="C1055" s="1">
        <f t="shared" si="16"/>
        <v>52.835000000000001</v>
      </c>
      <c r="D1055" s="1" t="str">
        <f>IF(表格5[[#This Row],[Close]]&gt;表格5[[#This Row],[10-Day Average]],"Buy",IF(表格5[[#This Row],[Close]]&lt;表格5[[#This Row],[10-Day Average]],"Sell",""))</f>
        <v>Sell</v>
      </c>
      <c r="E1055" s="5">
        <f>IF(表格5[[#This Row],[Suggestion]]="Buy",E1054-FLOOR(E1054/表格5[[#This Row],[Close]],1)*表格5[[#This Row],[Close]],IF(表格5[[#This Row],[Suggestion]]="Sell",E1054+F1054*表格5[[#This Row],[Close]],E1054))</f>
        <v>79290.549999999916</v>
      </c>
      <c r="F1055" s="1">
        <f>IF(表格5[[#This Row],[Suggestion]]="Buy",F1054+FLOOR(E1054/表格5[[#This Row],[Close]],1),IF(表格5[[#This Row],[Suggestion]]="Sell",0,F1054))</f>
        <v>0</v>
      </c>
      <c r="G1055" s="9">
        <f>表格5[[#This Row],[Cash]]+表格5[[#This Row],[Stock Held]]*表格5[[#This Row],[Close]]</f>
        <v>79290.549999999916</v>
      </c>
      <c r="H1055" s="7">
        <f>(表格5[[#This Row],[Close]]-$B$2)/$B$2</f>
        <v>0.17241379310344826</v>
      </c>
      <c r="I1055" s="7">
        <f>(表格5[[#This Row],[Capital]]-$G$2)/$G$2</f>
        <v>-0.20709450000000085</v>
      </c>
    </row>
    <row r="1056" spans="1:9" x14ac:dyDescent="0.25">
      <c r="A1056" s="6">
        <v>40196</v>
      </c>
      <c r="B1056" s="1">
        <v>52.6</v>
      </c>
      <c r="C1056" s="1">
        <f t="shared" si="16"/>
        <v>52.839999999999996</v>
      </c>
      <c r="D1056" s="1" t="str">
        <f>IF(表格5[[#This Row],[Close]]&gt;表格5[[#This Row],[10-Day Average]],"Buy",IF(表格5[[#This Row],[Close]]&lt;表格5[[#This Row],[10-Day Average]],"Sell",""))</f>
        <v>Sell</v>
      </c>
      <c r="E1056" s="5">
        <f>IF(表格5[[#This Row],[Suggestion]]="Buy",E1055-FLOOR(E1055/表格5[[#This Row],[Close]],1)*表格5[[#This Row],[Close]],IF(表格5[[#This Row],[Suggestion]]="Sell",E1055+F1055*表格5[[#This Row],[Close]],E1055))</f>
        <v>79290.549999999916</v>
      </c>
      <c r="F1056" s="1">
        <f>IF(表格5[[#This Row],[Suggestion]]="Buy",F1055+FLOOR(E1055/表格5[[#This Row],[Close]],1),IF(表格5[[#This Row],[Suggestion]]="Sell",0,F1055))</f>
        <v>0</v>
      </c>
      <c r="G1056" s="9">
        <f>表格5[[#This Row],[Cash]]+表格5[[#This Row],[Stock Held]]*表格5[[#This Row],[Close]]</f>
        <v>79290.549999999916</v>
      </c>
      <c r="H1056" s="7">
        <f>(表格5[[#This Row],[Close]]-$B$2)/$B$2</f>
        <v>0.17018909899888762</v>
      </c>
      <c r="I1056" s="7">
        <f>(表格5[[#This Row],[Capital]]-$G$2)/$G$2</f>
        <v>-0.20709450000000085</v>
      </c>
    </row>
    <row r="1057" spans="1:9" x14ac:dyDescent="0.25">
      <c r="A1057" s="6">
        <v>40197</v>
      </c>
      <c r="B1057" s="1">
        <v>52.5</v>
      </c>
      <c r="C1057" s="1">
        <f t="shared" si="16"/>
        <v>52.815000000000012</v>
      </c>
      <c r="D1057" s="1" t="str">
        <f>IF(表格5[[#This Row],[Close]]&gt;表格5[[#This Row],[10-Day Average]],"Buy",IF(表格5[[#This Row],[Close]]&lt;表格5[[#This Row],[10-Day Average]],"Sell",""))</f>
        <v>Sell</v>
      </c>
      <c r="E1057" s="5">
        <f>IF(表格5[[#This Row],[Suggestion]]="Buy",E1056-FLOOR(E1056/表格5[[#This Row],[Close]],1)*表格5[[#This Row],[Close]],IF(表格5[[#This Row],[Suggestion]]="Sell",E1056+F1056*表格5[[#This Row],[Close]],E1056))</f>
        <v>79290.549999999916</v>
      </c>
      <c r="F1057" s="1">
        <f>IF(表格5[[#This Row],[Suggestion]]="Buy",F1056+FLOOR(E1056/表格5[[#This Row],[Close]],1),IF(表格5[[#This Row],[Suggestion]]="Sell",0,F1056))</f>
        <v>0</v>
      </c>
      <c r="G1057" s="9">
        <f>表格5[[#This Row],[Cash]]+表格5[[#This Row],[Stock Held]]*表格5[[#This Row],[Close]]</f>
        <v>79290.549999999916</v>
      </c>
      <c r="H1057" s="7">
        <f>(表格5[[#This Row],[Close]]-$B$2)/$B$2</f>
        <v>0.16796440489432696</v>
      </c>
      <c r="I1057" s="7">
        <f>(表格5[[#This Row],[Capital]]-$G$2)/$G$2</f>
        <v>-0.20709450000000085</v>
      </c>
    </row>
    <row r="1058" spans="1:9" x14ac:dyDescent="0.25">
      <c r="A1058" s="6">
        <v>40198</v>
      </c>
      <c r="B1058" s="1">
        <v>52.35</v>
      </c>
      <c r="C1058" s="1">
        <f t="shared" si="16"/>
        <v>52.77</v>
      </c>
      <c r="D1058" s="1" t="str">
        <f>IF(表格5[[#This Row],[Close]]&gt;表格5[[#This Row],[10-Day Average]],"Buy",IF(表格5[[#This Row],[Close]]&lt;表格5[[#This Row],[10-Day Average]],"Sell",""))</f>
        <v>Sell</v>
      </c>
      <c r="E1058" s="5">
        <f>IF(表格5[[#This Row],[Suggestion]]="Buy",E1057-FLOOR(E1057/表格5[[#This Row],[Close]],1)*表格5[[#This Row],[Close]],IF(表格5[[#This Row],[Suggestion]]="Sell",E1057+F1057*表格5[[#This Row],[Close]],E1057))</f>
        <v>79290.549999999916</v>
      </c>
      <c r="F1058" s="1">
        <f>IF(表格5[[#This Row],[Suggestion]]="Buy",F1057+FLOOR(E1057/表格5[[#This Row],[Close]],1),IF(表格5[[#This Row],[Suggestion]]="Sell",0,F1057))</f>
        <v>0</v>
      </c>
      <c r="G1058" s="9">
        <f>表格5[[#This Row],[Cash]]+表格5[[#This Row],[Stock Held]]*表格5[[#This Row],[Close]]</f>
        <v>79290.549999999916</v>
      </c>
      <c r="H1058" s="7">
        <f>(表格5[[#This Row],[Close]]-$B$2)/$B$2</f>
        <v>0.16462736373748604</v>
      </c>
      <c r="I1058" s="7">
        <f>(表格5[[#This Row],[Capital]]-$G$2)/$G$2</f>
        <v>-0.20709450000000085</v>
      </c>
    </row>
    <row r="1059" spans="1:9" x14ac:dyDescent="0.25">
      <c r="A1059" s="6">
        <v>40199</v>
      </c>
      <c r="B1059" s="1">
        <v>52.15</v>
      </c>
      <c r="C1059" s="1">
        <f t="shared" si="16"/>
        <v>52.7</v>
      </c>
      <c r="D1059" s="1" t="str">
        <f>IF(表格5[[#This Row],[Close]]&gt;表格5[[#This Row],[10-Day Average]],"Buy",IF(表格5[[#This Row],[Close]]&lt;表格5[[#This Row],[10-Day Average]],"Sell",""))</f>
        <v>Sell</v>
      </c>
      <c r="E1059" s="5">
        <f>IF(表格5[[#This Row],[Suggestion]]="Buy",E1058-FLOOR(E1058/表格5[[#This Row],[Close]],1)*表格5[[#This Row],[Close]],IF(表格5[[#This Row],[Suggestion]]="Sell",E1058+F1058*表格5[[#This Row],[Close]],E1058))</f>
        <v>79290.549999999916</v>
      </c>
      <c r="F1059" s="1">
        <f>IF(表格5[[#This Row],[Suggestion]]="Buy",F1058+FLOOR(E1058/表格5[[#This Row],[Close]],1),IF(表格5[[#This Row],[Suggestion]]="Sell",0,F1058))</f>
        <v>0</v>
      </c>
      <c r="G1059" s="9">
        <f>表格5[[#This Row],[Cash]]+表格5[[#This Row],[Stock Held]]*表格5[[#This Row],[Close]]</f>
        <v>79290.549999999916</v>
      </c>
      <c r="H1059" s="7">
        <f>(表格5[[#This Row],[Close]]-$B$2)/$B$2</f>
        <v>0.16017797552836474</v>
      </c>
      <c r="I1059" s="7">
        <f>(表格5[[#This Row],[Capital]]-$G$2)/$G$2</f>
        <v>-0.20709450000000085</v>
      </c>
    </row>
    <row r="1060" spans="1:9" x14ac:dyDescent="0.25">
      <c r="A1060" s="6">
        <v>40200</v>
      </c>
      <c r="B1060" s="1">
        <v>52.4</v>
      </c>
      <c r="C1060" s="1">
        <f t="shared" si="16"/>
        <v>52.645000000000003</v>
      </c>
      <c r="D1060" s="1" t="str">
        <f>IF(表格5[[#This Row],[Close]]&gt;表格5[[#This Row],[10-Day Average]],"Buy",IF(表格5[[#This Row],[Close]]&lt;表格5[[#This Row],[10-Day Average]],"Sell",""))</f>
        <v>Sell</v>
      </c>
      <c r="E1060" s="5">
        <f>IF(表格5[[#This Row],[Suggestion]]="Buy",E1059-FLOOR(E1059/表格5[[#This Row],[Close]],1)*表格5[[#This Row],[Close]],IF(表格5[[#This Row],[Suggestion]]="Sell",E1059+F1059*表格5[[#This Row],[Close]],E1059))</f>
        <v>79290.549999999916</v>
      </c>
      <c r="F1060" s="1">
        <f>IF(表格5[[#This Row],[Suggestion]]="Buy",F1059+FLOOR(E1059/表格5[[#This Row],[Close]],1),IF(表格5[[#This Row],[Suggestion]]="Sell",0,F1059))</f>
        <v>0</v>
      </c>
      <c r="G1060" s="9">
        <f>表格5[[#This Row],[Cash]]+表格5[[#This Row],[Stock Held]]*表格5[[#This Row],[Close]]</f>
        <v>79290.549999999916</v>
      </c>
      <c r="H1060" s="7">
        <f>(表格5[[#This Row],[Close]]-$B$2)/$B$2</f>
        <v>0.16573971078976629</v>
      </c>
      <c r="I1060" s="7">
        <f>(表格5[[#This Row],[Capital]]-$G$2)/$G$2</f>
        <v>-0.20709450000000085</v>
      </c>
    </row>
    <row r="1061" spans="1:9" x14ac:dyDescent="0.25">
      <c r="A1061" s="6">
        <v>40203</v>
      </c>
      <c r="B1061" s="1">
        <v>52.7</v>
      </c>
      <c r="C1061" s="1">
        <f t="shared" si="16"/>
        <v>52.61</v>
      </c>
      <c r="D1061" s="1" t="str">
        <f>IF(表格5[[#This Row],[Close]]&gt;表格5[[#This Row],[10-Day Average]],"Buy",IF(表格5[[#This Row],[Close]]&lt;表格5[[#This Row],[10-Day Average]],"Sell",""))</f>
        <v>Buy</v>
      </c>
      <c r="E1061" s="5">
        <f>IF(表格5[[#This Row],[Suggestion]]="Buy",E1060-FLOOR(E1060/表格5[[#This Row],[Close]],1)*表格5[[#This Row],[Close]],IF(表格5[[#This Row],[Suggestion]]="Sell",E1060+F1060*表格5[[#This Row],[Close]],E1060))</f>
        <v>29.749999999912689</v>
      </c>
      <c r="F1061" s="1">
        <f>IF(表格5[[#This Row],[Suggestion]]="Buy",F1060+FLOOR(E1060/表格5[[#This Row],[Close]],1),IF(表格5[[#This Row],[Suggestion]]="Sell",0,F1060))</f>
        <v>1504</v>
      </c>
      <c r="G1061" s="9">
        <f>表格5[[#This Row],[Cash]]+表格5[[#This Row],[Stock Held]]*表格5[[#This Row],[Close]]</f>
        <v>79290.549999999916</v>
      </c>
      <c r="H1061" s="7">
        <f>(表格5[[#This Row],[Close]]-$B$2)/$B$2</f>
        <v>0.17241379310344826</v>
      </c>
      <c r="I1061" s="7">
        <f>(表格5[[#This Row],[Capital]]-$G$2)/$G$2</f>
        <v>-0.20709450000000085</v>
      </c>
    </row>
    <row r="1062" spans="1:9" x14ac:dyDescent="0.25">
      <c r="A1062" s="6">
        <v>40204</v>
      </c>
      <c r="B1062" s="1">
        <v>52.6</v>
      </c>
      <c r="C1062" s="1">
        <f t="shared" si="16"/>
        <v>52.564999999999998</v>
      </c>
      <c r="D1062" s="1" t="str">
        <f>IF(表格5[[#This Row],[Close]]&gt;表格5[[#This Row],[10-Day Average]],"Buy",IF(表格5[[#This Row],[Close]]&lt;表格5[[#This Row],[10-Day Average]],"Sell",""))</f>
        <v>Buy</v>
      </c>
      <c r="E1062" s="5">
        <f>IF(表格5[[#This Row],[Suggestion]]="Buy",E1061-FLOOR(E1061/表格5[[#This Row],[Close]],1)*表格5[[#This Row],[Close]],IF(表格5[[#This Row],[Suggestion]]="Sell",E1061+F1061*表格5[[#This Row],[Close]],E1061))</f>
        <v>29.749999999912689</v>
      </c>
      <c r="F1062" s="1">
        <f>IF(表格5[[#This Row],[Suggestion]]="Buy",F1061+FLOOR(E1061/表格5[[#This Row],[Close]],1),IF(表格5[[#This Row],[Suggestion]]="Sell",0,F1061))</f>
        <v>1504</v>
      </c>
      <c r="G1062" s="9">
        <f>表格5[[#This Row],[Cash]]+表格5[[#This Row],[Stock Held]]*表格5[[#This Row],[Close]]</f>
        <v>79140.149999999921</v>
      </c>
      <c r="H1062" s="7">
        <f>(表格5[[#This Row],[Close]]-$B$2)/$B$2</f>
        <v>0.17018909899888762</v>
      </c>
      <c r="I1062" s="7">
        <f>(表格5[[#This Row],[Capital]]-$G$2)/$G$2</f>
        <v>-0.2085985000000008</v>
      </c>
    </row>
    <row r="1063" spans="1:9" x14ac:dyDescent="0.25">
      <c r="A1063" s="6">
        <v>40205</v>
      </c>
      <c r="B1063" s="1">
        <v>52.2</v>
      </c>
      <c r="C1063" s="1">
        <f t="shared" si="16"/>
        <v>52.515000000000001</v>
      </c>
      <c r="D1063" s="1" t="str">
        <f>IF(表格5[[#This Row],[Close]]&gt;表格5[[#This Row],[10-Day Average]],"Buy",IF(表格5[[#This Row],[Close]]&lt;表格5[[#This Row],[10-Day Average]],"Sell",""))</f>
        <v>Sell</v>
      </c>
      <c r="E1063" s="5">
        <f>IF(表格5[[#This Row],[Suggestion]]="Buy",E1062-FLOOR(E1062/表格5[[#This Row],[Close]],1)*表格5[[#This Row],[Close]],IF(表格5[[#This Row],[Suggestion]]="Sell",E1062+F1062*表格5[[#This Row],[Close]],E1062))</f>
        <v>78538.549999999916</v>
      </c>
      <c r="F1063" s="1">
        <f>IF(表格5[[#This Row],[Suggestion]]="Buy",F1062+FLOOR(E1062/表格5[[#This Row],[Close]],1),IF(表格5[[#This Row],[Suggestion]]="Sell",0,F1062))</f>
        <v>0</v>
      </c>
      <c r="G1063" s="9">
        <f>表格5[[#This Row],[Cash]]+表格5[[#This Row],[Stock Held]]*表格5[[#This Row],[Close]]</f>
        <v>78538.549999999916</v>
      </c>
      <c r="H1063" s="7">
        <f>(表格5[[#This Row],[Close]]-$B$2)/$B$2</f>
        <v>0.16129032258064516</v>
      </c>
      <c r="I1063" s="7">
        <f>(表格5[[#This Row],[Capital]]-$G$2)/$G$2</f>
        <v>-0.21461450000000085</v>
      </c>
    </row>
    <row r="1064" spans="1:9" x14ac:dyDescent="0.25">
      <c r="A1064" s="6">
        <v>40206</v>
      </c>
      <c r="B1064" s="1">
        <v>52.2</v>
      </c>
      <c r="C1064" s="1">
        <f t="shared" si="16"/>
        <v>52.44</v>
      </c>
      <c r="D1064" s="1" t="str">
        <f>IF(表格5[[#This Row],[Close]]&gt;表格5[[#This Row],[10-Day Average]],"Buy",IF(表格5[[#This Row],[Close]]&lt;表格5[[#This Row],[10-Day Average]],"Sell",""))</f>
        <v>Sell</v>
      </c>
      <c r="E1064" s="5">
        <f>IF(表格5[[#This Row],[Suggestion]]="Buy",E1063-FLOOR(E1063/表格5[[#This Row],[Close]],1)*表格5[[#This Row],[Close]],IF(表格5[[#This Row],[Suggestion]]="Sell",E1063+F1063*表格5[[#This Row],[Close]],E1063))</f>
        <v>78538.549999999916</v>
      </c>
      <c r="F1064" s="1">
        <f>IF(表格5[[#This Row],[Suggestion]]="Buy",F1063+FLOOR(E1063/表格5[[#This Row],[Close]],1),IF(表格5[[#This Row],[Suggestion]]="Sell",0,F1063))</f>
        <v>0</v>
      </c>
      <c r="G1064" s="9">
        <f>表格5[[#This Row],[Cash]]+表格5[[#This Row],[Stock Held]]*表格5[[#This Row],[Close]]</f>
        <v>78538.549999999916</v>
      </c>
      <c r="H1064" s="7">
        <f>(表格5[[#This Row],[Close]]-$B$2)/$B$2</f>
        <v>0.16129032258064516</v>
      </c>
      <c r="I1064" s="7">
        <f>(表格5[[#This Row],[Capital]]-$G$2)/$G$2</f>
        <v>-0.21461450000000085</v>
      </c>
    </row>
    <row r="1065" spans="1:9" x14ac:dyDescent="0.25">
      <c r="A1065" s="6">
        <v>40207</v>
      </c>
      <c r="B1065" s="1">
        <v>52.5</v>
      </c>
      <c r="C1065" s="1">
        <f t="shared" si="16"/>
        <v>52.42</v>
      </c>
      <c r="D1065" s="1" t="str">
        <f>IF(表格5[[#This Row],[Close]]&gt;表格5[[#This Row],[10-Day Average]],"Buy",IF(表格5[[#This Row],[Close]]&lt;表格5[[#This Row],[10-Day Average]],"Sell",""))</f>
        <v>Buy</v>
      </c>
      <c r="E1065" s="5">
        <f>IF(表格5[[#This Row],[Suggestion]]="Buy",E1064-FLOOR(E1064/表格5[[#This Row],[Close]],1)*表格5[[#This Row],[Close]],IF(表格5[[#This Row],[Suggestion]]="Sell",E1064+F1064*表格5[[#This Row],[Close]],E1064))</f>
        <v>51.049999999915599</v>
      </c>
      <c r="F1065" s="1">
        <f>IF(表格5[[#This Row],[Suggestion]]="Buy",F1064+FLOOR(E1064/表格5[[#This Row],[Close]],1),IF(表格5[[#This Row],[Suggestion]]="Sell",0,F1064))</f>
        <v>1495</v>
      </c>
      <c r="G1065" s="9">
        <f>表格5[[#This Row],[Cash]]+表格5[[#This Row],[Stock Held]]*表格5[[#This Row],[Close]]</f>
        <v>78538.549999999916</v>
      </c>
      <c r="H1065" s="7">
        <f>(表格5[[#This Row],[Close]]-$B$2)/$B$2</f>
        <v>0.16796440489432696</v>
      </c>
      <c r="I1065" s="7">
        <f>(表格5[[#This Row],[Capital]]-$G$2)/$G$2</f>
        <v>-0.21461450000000085</v>
      </c>
    </row>
    <row r="1066" spans="1:9" x14ac:dyDescent="0.25">
      <c r="A1066" s="6">
        <v>40210</v>
      </c>
      <c r="B1066" s="1">
        <v>52.95</v>
      </c>
      <c r="C1066" s="1">
        <f t="shared" si="16"/>
        <v>52.455000000000005</v>
      </c>
      <c r="D1066" s="1" t="str">
        <f>IF(表格5[[#This Row],[Close]]&gt;表格5[[#This Row],[10-Day Average]],"Buy",IF(表格5[[#This Row],[Close]]&lt;表格5[[#This Row],[10-Day Average]],"Sell",""))</f>
        <v>Buy</v>
      </c>
      <c r="E1066" s="5">
        <f>IF(表格5[[#This Row],[Suggestion]]="Buy",E1065-FLOOR(E1065/表格5[[#This Row],[Close]],1)*表格5[[#This Row],[Close]],IF(表格5[[#This Row],[Suggestion]]="Sell",E1065+F1065*表格5[[#This Row],[Close]],E1065))</f>
        <v>51.049999999915599</v>
      </c>
      <c r="F1066" s="1">
        <f>IF(表格5[[#This Row],[Suggestion]]="Buy",F1065+FLOOR(E1065/表格5[[#This Row],[Close]],1),IF(表格5[[#This Row],[Suggestion]]="Sell",0,F1065))</f>
        <v>1495</v>
      </c>
      <c r="G1066" s="9">
        <f>表格5[[#This Row],[Cash]]+表格5[[#This Row],[Stock Held]]*表格5[[#This Row],[Close]]</f>
        <v>79211.299999999916</v>
      </c>
      <c r="H1066" s="7">
        <f>(表格5[[#This Row],[Close]]-$B$2)/$B$2</f>
        <v>0.17797552836484981</v>
      </c>
      <c r="I1066" s="7">
        <f>(表格5[[#This Row],[Capital]]-$G$2)/$G$2</f>
        <v>-0.20788700000000085</v>
      </c>
    </row>
    <row r="1067" spans="1:9" x14ac:dyDescent="0.25">
      <c r="A1067" s="6">
        <v>40211</v>
      </c>
      <c r="B1067" s="1">
        <v>52.95</v>
      </c>
      <c r="C1067" s="1">
        <f t="shared" si="16"/>
        <v>52.5</v>
      </c>
      <c r="D1067" s="1" t="str">
        <f>IF(表格5[[#This Row],[Close]]&gt;表格5[[#This Row],[10-Day Average]],"Buy",IF(表格5[[#This Row],[Close]]&lt;表格5[[#This Row],[10-Day Average]],"Sell",""))</f>
        <v>Buy</v>
      </c>
      <c r="E1067" s="5">
        <f>IF(表格5[[#This Row],[Suggestion]]="Buy",E1066-FLOOR(E1066/表格5[[#This Row],[Close]],1)*表格5[[#This Row],[Close]],IF(表格5[[#This Row],[Suggestion]]="Sell",E1066+F1066*表格5[[#This Row],[Close]],E1066))</f>
        <v>51.049999999915599</v>
      </c>
      <c r="F1067" s="1">
        <f>IF(表格5[[#This Row],[Suggestion]]="Buy",F1066+FLOOR(E1066/表格5[[#This Row],[Close]],1),IF(表格5[[#This Row],[Suggestion]]="Sell",0,F1066))</f>
        <v>1495</v>
      </c>
      <c r="G1067" s="9">
        <f>表格5[[#This Row],[Cash]]+表格5[[#This Row],[Stock Held]]*表格5[[#This Row],[Close]]</f>
        <v>79211.299999999916</v>
      </c>
      <c r="H1067" s="7">
        <f>(表格5[[#This Row],[Close]]-$B$2)/$B$2</f>
        <v>0.17797552836484981</v>
      </c>
      <c r="I1067" s="7">
        <f>(表格5[[#This Row],[Capital]]-$G$2)/$G$2</f>
        <v>-0.20788700000000085</v>
      </c>
    </row>
    <row r="1068" spans="1:9" x14ac:dyDescent="0.25">
      <c r="A1068" s="6">
        <v>40212</v>
      </c>
      <c r="B1068" s="1">
        <v>53</v>
      </c>
      <c r="C1068" s="1">
        <f t="shared" si="16"/>
        <v>52.564999999999998</v>
      </c>
      <c r="D1068" s="1" t="str">
        <f>IF(表格5[[#This Row],[Close]]&gt;表格5[[#This Row],[10-Day Average]],"Buy",IF(表格5[[#This Row],[Close]]&lt;表格5[[#This Row],[10-Day Average]],"Sell",""))</f>
        <v>Buy</v>
      </c>
      <c r="E1068" s="5">
        <f>IF(表格5[[#This Row],[Suggestion]]="Buy",E1067-FLOOR(E1067/表格5[[#This Row],[Close]],1)*表格5[[#This Row],[Close]],IF(表格5[[#This Row],[Suggestion]]="Sell",E1067+F1067*表格5[[#This Row],[Close]],E1067))</f>
        <v>51.049999999915599</v>
      </c>
      <c r="F1068" s="1">
        <f>IF(表格5[[#This Row],[Suggestion]]="Buy",F1067+FLOOR(E1067/表格5[[#This Row],[Close]],1),IF(表格5[[#This Row],[Suggestion]]="Sell",0,F1067))</f>
        <v>1495</v>
      </c>
      <c r="G1068" s="9">
        <f>表格5[[#This Row],[Cash]]+表格5[[#This Row],[Stock Held]]*表格5[[#This Row],[Close]]</f>
        <v>79286.049999999916</v>
      </c>
      <c r="H1068" s="7">
        <f>(表格5[[#This Row],[Close]]-$B$2)/$B$2</f>
        <v>0.17908787541713006</v>
      </c>
      <c r="I1068" s="7">
        <f>(表格5[[#This Row],[Capital]]-$G$2)/$G$2</f>
        <v>-0.20713950000000084</v>
      </c>
    </row>
    <row r="1069" spans="1:9" x14ac:dyDescent="0.25">
      <c r="A1069" s="6">
        <v>40213</v>
      </c>
      <c r="B1069" s="1">
        <v>53</v>
      </c>
      <c r="C1069" s="1">
        <f t="shared" si="16"/>
        <v>52.65</v>
      </c>
      <c r="D1069" s="1" t="str">
        <f>IF(表格5[[#This Row],[Close]]&gt;表格5[[#This Row],[10-Day Average]],"Buy",IF(表格5[[#This Row],[Close]]&lt;表格5[[#This Row],[10-Day Average]],"Sell",""))</f>
        <v>Buy</v>
      </c>
      <c r="E1069" s="5">
        <f>IF(表格5[[#This Row],[Suggestion]]="Buy",E1068-FLOOR(E1068/表格5[[#This Row],[Close]],1)*表格5[[#This Row],[Close]],IF(表格5[[#This Row],[Suggestion]]="Sell",E1068+F1068*表格5[[#This Row],[Close]],E1068))</f>
        <v>51.049999999915599</v>
      </c>
      <c r="F1069" s="1">
        <f>IF(表格5[[#This Row],[Suggestion]]="Buy",F1068+FLOOR(E1068/表格5[[#This Row],[Close]],1),IF(表格5[[#This Row],[Suggestion]]="Sell",0,F1068))</f>
        <v>1495</v>
      </c>
      <c r="G1069" s="9">
        <f>表格5[[#This Row],[Cash]]+表格5[[#This Row],[Stock Held]]*表格5[[#This Row],[Close]]</f>
        <v>79286.049999999916</v>
      </c>
      <c r="H1069" s="7">
        <f>(表格5[[#This Row],[Close]]-$B$2)/$B$2</f>
        <v>0.17908787541713006</v>
      </c>
      <c r="I1069" s="7">
        <f>(表格5[[#This Row],[Capital]]-$G$2)/$G$2</f>
        <v>-0.20713950000000084</v>
      </c>
    </row>
    <row r="1070" spans="1:9" x14ac:dyDescent="0.25">
      <c r="A1070" s="6">
        <v>40214</v>
      </c>
      <c r="B1070" s="1">
        <v>52.2</v>
      </c>
      <c r="C1070" s="1">
        <f t="shared" si="16"/>
        <v>52.629999999999995</v>
      </c>
      <c r="D1070" s="1" t="str">
        <f>IF(表格5[[#This Row],[Close]]&gt;表格5[[#This Row],[10-Day Average]],"Buy",IF(表格5[[#This Row],[Close]]&lt;表格5[[#This Row],[10-Day Average]],"Sell",""))</f>
        <v>Sell</v>
      </c>
      <c r="E1070" s="5">
        <f>IF(表格5[[#This Row],[Suggestion]]="Buy",E1069-FLOOR(E1069/表格5[[#This Row],[Close]],1)*表格5[[#This Row],[Close]],IF(表格5[[#This Row],[Suggestion]]="Sell",E1069+F1069*表格5[[#This Row],[Close]],E1069))</f>
        <v>78090.049999999916</v>
      </c>
      <c r="F1070" s="1">
        <f>IF(表格5[[#This Row],[Suggestion]]="Buy",F1069+FLOOR(E1069/表格5[[#This Row],[Close]],1),IF(表格5[[#This Row],[Suggestion]]="Sell",0,F1069))</f>
        <v>0</v>
      </c>
      <c r="G1070" s="9">
        <f>表格5[[#This Row],[Cash]]+表格5[[#This Row],[Stock Held]]*表格5[[#This Row],[Close]]</f>
        <v>78090.049999999916</v>
      </c>
      <c r="H1070" s="7">
        <f>(表格5[[#This Row],[Close]]-$B$2)/$B$2</f>
        <v>0.16129032258064516</v>
      </c>
      <c r="I1070" s="7">
        <f>(表格5[[#This Row],[Capital]]-$G$2)/$G$2</f>
        <v>-0.21909950000000084</v>
      </c>
    </row>
    <row r="1071" spans="1:9" x14ac:dyDescent="0.25">
      <c r="A1071" s="6">
        <v>40217</v>
      </c>
      <c r="B1071" s="1">
        <v>52.7</v>
      </c>
      <c r="C1071" s="1">
        <f t="shared" si="16"/>
        <v>52.629999999999995</v>
      </c>
      <c r="D1071" s="1" t="str">
        <f>IF(表格5[[#This Row],[Close]]&gt;表格5[[#This Row],[10-Day Average]],"Buy",IF(表格5[[#This Row],[Close]]&lt;表格5[[#This Row],[10-Day Average]],"Sell",""))</f>
        <v>Buy</v>
      </c>
      <c r="E1071" s="5">
        <f>IF(表格5[[#This Row],[Suggestion]]="Buy",E1070-FLOOR(E1070/表格5[[#This Row],[Close]],1)*表格5[[#This Row],[Close]],IF(表格5[[#This Row],[Suggestion]]="Sell",E1070+F1070*表格5[[#This Row],[Close]],E1070))</f>
        <v>41.349999999918509</v>
      </c>
      <c r="F1071" s="1">
        <f>IF(表格5[[#This Row],[Suggestion]]="Buy",F1070+FLOOR(E1070/表格5[[#This Row],[Close]],1),IF(表格5[[#This Row],[Suggestion]]="Sell",0,F1070))</f>
        <v>1481</v>
      </c>
      <c r="G1071" s="9">
        <f>表格5[[#This Row],[Cash]]+表格5[[#This Row],[Stock Held]]*表格5[[#This Row],[Close]]</f>
        <v>78090.049999999916</v>
      </c>
      <c r="H1071" s="7">
        <f>(表格5[[#This Row],[Close]]-$B$2)/$B$2</f>
        <v>0.17241379310344826</v>
      </c>
      <c r="I1071" s="7">
        <f>(表格5[[#This Row],[Capital]]-$G$2)/$G$2</f>
        <v>-0.21909950000000084</v>
      </c>
    </row>
    <row r="1072" spans="1:9" x14ac:dyDescent="0.25">
      <c r="A1072" s="6">
        <v>40218</v>
      </c>
      <c r="B1072" s="1">
        <v>53</v>
      </c>
      <c r="C1072" s="1">
        <f t="shared" si="16"/>
        <v>52.67</v>
      </c>
      <c r="D1072" s="1" t="str">
        <f>IF(表格5[[#This Row],[Close]]&gt;表格5[[#This Row],[10-Day Average]],"Buy",IF(表格5[[#This Row],[Close]]&lt;表格5[[#This Row],[10-Day Average]],"Sell",""))</f>
        <v>Buy</v>
      </c>
      <c r="E1072" s="5">
        <f>IF(表格5[[#This Row],[Suggestion]]="Buy",E1071-FLOOR(E1071/表格5[[#This Row],[Close]],1)*表格5[[#This Row],[Close]],IF(表格5[[#This Row],[Suggestion]]="Sell",E1071+F1071*表格5[[#This Row],[Close]],E1071))</f>
        <v>41.349999999918509</v>
      </c>
      <c r="F1072" s="1">
        <f>IF(表格5[[#This Row],[Suggestion]]="Buy",F1071+FLOOR(E1071/表格5[[#This Row],[Close]],1),IF(表格5[[#This Row],[Suggestion]]="Sell",0,F1071))</f>
        <v>1481</v>
      </c>
      <c r="G1072" s="9">
        <f>表格5[[#This Row],[Cash]]+表格5[[#This Row],[Stock Held]]*表格5[[#This Row],[Close]]</f>
        <v>78534.349999999919</v>
      </c>
      <c r="H1072" s="7">
        <f>(表格5[[#This Row],[Close]]-$B$2)/$B$2</f>
        <v>0.17908787541713006</v>
      </c>
      <c r="I1072" s="7">
        <f>(表格5[[#This Row],[Capital]]-$G$2)/$G$2</f>
        <v>-0.2146565000000008</v>
      </c>
    </row>
    <row r="1073" spans="1:9" x14ac:dyDescent="0.25">
      <c r="A1073" s="6">
        <v>40219</v>
      </c>
      <c r="B1073" s="1">
        <v>52.8</v>
      </c>
      <c r="C1073" s="1">
        <f t="shared" si="16"/>
        <v>52.73</v>
      </c>
      <c r="D1073" s="1" t="str">
        <f>IF(表格5[[#This Row],[Close]]&gt;表格5[[#This Row],[10-Day Average]],"Buy",IF(表格5[[#This Row],[Close]]&lt;表格5[[#This Row],[10-Day Average]],"Sell",""))</f>
        <v>Buy</v>
      </c>
      <c r="E1073" s="5">
        <f>IF(表格5[[#This Row],[Suggestion]]="Buy",E1072-FLOOR(E1072/表格5[[#This Row],[Close]],1)*表格5[[#This Row],[Close]],IF(表格5[[#This Row],[Suggestion]]="Sell",E1072+F1072*表格5[[#This Row],[Close]],E1072))</f>
        <v>41.349999999918509</v>
      </c>
      <c r="F1073" s="1">
        <f>IF(表格5[[#This Row],[Suggestion]]="Buy",F1072+FLOOR(E1072/表格5[[#This Row],[Close]],1),IF(表格5[[#This Row],[Suggestion]]="Sell",0,F1072))</f>
        <v>1481</v>
      </c>
      <c r="G1073" s="9">
        <f>表格5[[#This Row],[Cash]]+表格5[[#This Row],[Stock Held]]*表格5[[#This Row],[Close]]</f>
        <v>78238.149999999921</v>
      </c>
      <c r="H1073" s="7">
        <f>(表格5[[#This Row],[Close]]-$B$2)/$B$2</f>
        <v>0.17463848720800876</v>
      </c>
      <c r="I1073" s="7">
        <f>(表格5[[#This Row],[Capital]]-$G$2)/$G$2</f>
        <v>-0.2176185000000008</v>
      </c>
    </row>
    <row r="1074" spans="1:9" x14ac:dyDescent="0.25">
      <c r="A1074" s="6">
        <v>40220</v>
      </c>
      <c r="B1074" s="1">
        <v>53.05</v>
      </c>
      <c r="C1074" s="1">
        <f t="shared" si="16"/>
        <v>52.814999999999998</v>
      </c>
      <c r="D1074" s="1" t="str">
        <f>IF(表格5[[#This Row],[Close]]&gt;表格5[[#This Row],[10-Day Average]],"Buy",IF(表格5[[#This Row],[Close]]&lt;表格5[[#This Row],[10-Day Average]],"Sell",""))</f>
        <v>Buy</v>
      </c>
      <c r="E1074" s="5">
        <f>IF(表格5[[#This Row],[Suggestion]]="Buy",E1073-FLOOR(E1073/表格5[[#This Row],[Close]],1)*表格5[[#This Row],[Close]],IF(表格5[[#This Row],[Suggestion]]="Sell",E1073+F1073*表格5[[#This Row],[Close]],E1073))</f>
        <v>41.349999999918509</v>
      </c>
      <c r="F1074" s="1">
        <f>IF(表格5[[#This Row],[Suggestion]]="Buy",F1073+FLOOR(E1073/表格5[[#This Row],[Close]],1),IF(表格5[[#This Row],[Suggestion]]="Sell",0,F1073))</f>
        <v>1481</v>
      </c>
      <c r="G1074" s="9">
        <f>表格5[[#This Row],[Cash]]+表格5[[#This Row],[Stock Held]]*表格5[[#This Row],[Close]]</f>
        <v>78608.399999999921</v>
      </c>
      <c r="H1074" s="7">
        <f>(表格5[[#This Row],[Close]]-$B$2)/$B$2</f>
        <v>0.18020022246941031</v>
      </c>
      <c r="I1074" s="7">
        <f>(表格5[[#This Row],[Capital]]-$G$2)/$G$2</f>
        <v>-0.21391600000000077</v>
      </c>
    </row>
    <row r="1075" spans="1:9" x14ac:dyDescent="0.25">
      <c r="A1075" s="6">
        <v>40221</v>
      </c>
      <c r="B1075" s="1">
        <v>53.2</v>
      </c>
      <c r="C1075" s="1">
        <f t="shared" si="16"/>
        <v>52.885000000000005</v>
      </c>
      <c r="D1075" s="1" t="str">
        <f>IF(表格5[[#This Row],[Close]]&gt;表格5[[#This Row],[10-Day Average]],"Buy",IF(表格5[[#This Row],[Close]]&lt;表格5[[#This Row],[10-Day Average]],"Sell",""))</f>
        <v>Buy</v>
      </c>
      <c r="E1075" s="5">
        <f>IF(表格5[[#This Row],[Suggestion]]="Buy",E1074-FLOOR(E1074/表格5[[#This Row],[Close]],1)*表格5[[#This Row],[Close]],IF(表格5[[#This Row],[Suggestion]]="Sell",E1074+F1074*表格5[[#This Row],[Close]],E1074))</f>
        <v>41.349999999918509</v>
      </c>
      <c r="F1075" s="1">
        <f>IF(表格5[[#This Row],[Suggestion]]="Buy",F1074+FLOOR(E1074/表格5[[#This Row],[Close]],1),IF(表格5[[#This Row],[Suggestion]]="Sell",0,F1074))</f>
        <v>1481</v>
      </c>
      <c r="G1075" s="9">
        <f>表格5[[#This Row],[Cash]]+表格5[[#This Row],[Stock Held]]*表格5[[#This Row],[Close]]</f>
        <v>78830.549999999916</v>
      </c>
      <c r="H1075" s="7">
        <f>(表格5[[#This Row],[Close]]-$B$2)/$B$2</f>
        <v>0.18353726362625139</v>
      </c>
      <c r="I1075" s="7">
        <f>(表格5[[#This Row],[Capital]]-$G$2)/$G$2</f>
        <v>-0.21169450000000084</v>
      </c>
    </row>
    <row r="1076" spans="1:9" x14ac:dyDescent="0.25">
      <c r="A1076" s="6">
        <v>40224</v>
      </c>
      <c r="B1076" s="1">
        <v>53.2</v>
      </c>
      <c r="C1076" s="1">
        <f t="shared" si="16"/>
        <v>52.910000000000004</v>
      </c>
      <c r="D1076" s="1" t="str">
        <f>IF(表格5[[#This Row],[Close]]&gt;表格5[[#This Row],[10-Day Average]],"Buy",IF(表格5[[#This Row],[Close]]&lt;表格5[[#This Row],[10-Day Average]],"Sell",""))</f>
        <v>Buy</v>
      </c>
      <c r="E1076" s="5">
        <f>IF(表格5[[#This Row],[Suggestion]]="Buy",E1075-FLOOR(E1075/表格5[[#This Row],[Close]],1)*表格5[[#This Row],[Close]],IF(表格5[[#This Row],[Suggestion]]="Sell",E1075+F1075*表格5[[#This Row],[Close]],E1075))</f>
        <v>41.349999999918509</v>
      </c>
      <c r="F1076" s="1">
        <f>IF(表格5[[#This Row],[Suggestion]]="Buy",F1075+FLOOR(E1075/表格5[[#This Row],[Close]],1),IF(表格5[[#This Row],[Suggestion]]="Sell",0,F1075))</f>
        <v>1481</v>
      </c>
      <c r="G1076" s="9">
        <f>表格5[[#This Row],[Cash]]+表格5[[#This Row],[Stock Held]]*表格5[[#This Row],[Close]]</f>
        <v>78830.549999999916</v>
      </c>
      <c r="H1076" s="7">
        <f>(表格5[[#This Row],[Close]]-$B$2)/$B$2</f>
        <v>0.18353726362625139</v>
      </c>
      <c r="I1076" s="7">
        <f>(表格5[[#This Row],[Capital]]-$G$2)/$G$2</f>
        <v>-0.21169450000000084</v>
      </c>
    </row>
    <row r="1077" spans="1:9" x14ac:dyDescent="0.25">
      <c r="A1077" s="6">
        <v>40225</v>
      </c>
      <c r="B1077" s="1">
        <v>53.2</v>
      </c>
      <c r="C1077" s="1">
        <f t="shared" si="16"/>
        <v>52.935000000000002</v>
      </c>
      <c r="D1077" s="1" t="str">
        <f>IF(表格5[[#This Row],[Close]]&gt;表格5[[#This Row],[10-Day Average]],"Buy",IF(表格5[[#This Row],[Close]]&lt;表格5[[#This Row],[10-Day Average]],"Sell",""))</f>
        <v>Buy</v>
      </c>
      <c r="E1077" s="5">
        <f>IF(表格5[[#This Row],[Suggestion]]="Buy",E1076-FLOOR(E1076/表格5[[#This Row],[Close]],1)*表格5[[#This Row],[Close]],IF(表格5[[#This Row],[Suggestion]]="Sell",E1076+F1076*表格5[[#This Row],[Close]],E1076))</f>
        <v>41.349999999918509</v>
      </c>
      <c r="F1077" s="1">
        <f>IF(表格5[[#This Row],[Suggestion]]="Buy",F1076+FLOOR(E1076/表格5[[#This Row],[Close]],1),IF(表格5[[#This Row],[Suggestion]]="Sell",0,F1076))</f>
        <v>1481</v>
      </c>
      <c r="G1077" s="9">
        <f>表格5[[#This Row],[Cash]]+表格5[[#This Row],[Stock Held]]*表格5[[#This Row],[Close]]</f>
        <v>78830.549999999916</v>
      </c>
      <c r="H1077" s="7">
        <f>(表格5[[#This Row],[Close]]-$B$2)/$B$2</f>
        <v>0.18353726362625139</v>
      </c>
      <c r="I1077" s="7">
        <f>(表格5[[#This Row],[Capital]]-$G$2)/$G$2</f>
        <v>-0.21169450000000084</v>
      </c>
    </row>
    <row r="1078" spans="1:9" x14ac:dyDescent="0.25">
      <c r="A1078" s="6">
        <v>40226</v>
      </c>
      <c r="B1078" s="1">
        <v>53.45</v>
      </c>
      <c r="C1078" s="1">
        <f t="shared" si="16"/>
        <v>52.98</v>
      </c>
      <c r="D1078" s="1" t="str">
        <f>IF(表格5[[#This Row],[Close]]&gt;表格5[[#This Row],[10-Day Average]],"Buy",IF(表格5[[#This Row],[Close]]&lt;表格5[[#This Row],[10-Day Average]],"Sell",""))</f>
        <v>Buy</v>
      </c>
      <c r="E1078" s="5">
        <f>IF(表格5[[#This Row],[Suggestion]]="Buy",E1077-FLOOR(E1077/表格5[[#This Row],[Close]],1)*表格5[[#This Row],[Close]],IF(表格5[[#This Row],[Suggestion]]="Sell",E1077+F1077*表格5[[#This Row],[Close]],E1077))</f>
        <v>41.349999999918509</v>
      </c>
      <c r="F1078" s="1">
        <f>IF(表格5[[#This Row],[Suggestion]]="Buy",F1077+FLOOR(E1077/表格5[[#This Row],[Close]],1),IF(表格5[[#This Row],[Suggestion]]="Sell",0,F1077))</f>
        <v>1481</v>
      </c>
      <c r="G1078" s="9">
        <f>表格5[[#This Row],[Cash]]+表格5[[#This Row],[Stock Held]]*表格5[[#This Row],[Close]]</f>
        <v>79200.799999999916</v>
      </c>
      <c r="H1078" s="7">
        <f>(表格5[[#This Row],[Close]]-$B$2)/$B$2</f>
        <v>0.18909899888765294</v>
      </c>
      <c r="I1078" s="7">
        <f>(表格5[[#This Row],[Capital]]-$G$2)/$G$2</f>
        <v>-0.20799200000000084</v>
      </c>
    </row>
    <row r="1079" spans="1:9" x14ac:dyDescent="0.25">
      <c r="A1079" s="6">
        <v>40227</v>
      </c>
      <c r="B1079" s="1">
        <v>53.35</v>
      </c>
      <c r="C1079" s="1">
        <f t="shared" si="16"/>
        <v>53.015000000000001</v>
      </c>
      <c r="D1079" s="1" t="str">
        <f>IF(表格5[[#This Row],[Close]]&gt;表格5[[#This Row],[10-Day Average]],"Buy",IF(表格5[[#This Row],[Close]]&lt;表格5[[#This Row],[10-Day Average]],"Sell",""))</f>
        <v>Buy</v>
      </c>
      <c r="E1079" s="5">
        <f>IF(表格5[[#This Row],[Suggestion]]="Buy",E1078-FLOOR(E1078/表格5[[#This Row],[Close]],1)*表格5[[#This Row],[Close]],IF(表格5[[#This Row],[Suggestion]]="Sell",E1078+F1078*表格5[[#This Row],[Close]],E1078))</f>
        <v>41.349999999918509</v>
      </c>
      <c r="F1079" s="1">
        <f>IF(表格5[[#This Row],[Suggestion]]="Buy",F1078+FLOOR(E1078/表格5[[#This Row],[Close]],1),IF(表格5[[#This Row],[Suggestion]]="Sell",0,F1078))</f>
        <v>1481</v>
      </c>
      <c r="G1079" s="9">
        <f>表格5[[#This Row],[Cash]]+表格5[[#This Row],[Stock Held]]*表格5[[#This Row],[Close]]</f>
        <v>79052.699999999924</v>
      </c>
      <c r="H1079" s="7">
        <f>(表格5[[#This Row],[Close]]-$B$2)/$B$2</f>
        <v>0.18687430478309228</v>
      </c>
      <c r="I1079" s="7">
        <f>(表格5[[#This Row],[Capital]]-$G$2)/$G$2</f>
        <v>-0.20947300000000077</v>
      </c>
    </row>
    <row r="1080" spans="1:9" x14ac:dyDescent="0.25">
      <c r="A1080" s="6">
        <v>40228</v>
      </c>
      <c r="B1080" s="1">
        <v>52.9</v>
      </c>
      <c r="C1080" s="1">
        <f t="shared" si="16"/>
        <v>53.085000000000001</v>
      </c>
      <c r="D1080" s="1" t="str">
        <f>IF(表格5[[#This Row],[Close]]&gt;表格5[[#This Row],[10-Day Average]],"Buy",IF(表格5[[#This Row],[Close]]&lt;表格5[[#This Row],[10-Day Average]],"Sell",""))</f>
        <v>Sell</v>
      </c>
      <c r="E1080" s="5">
        <f>IF(表格5[[#This Row],[Suggestion]]="Buy",E1079-FLOOR(E1079/表格5[[#This Row],[Close]],1)*表格5[[#This Row],[Close]],IF(表格5[[#This Row],[Suggestion]]="Sell",E1079+F1079*表格5[[#This Row],[Close]],E1079))</f>
        <v>78386.249999999913</v>
      </c>
      <c r="F1080" s="1">
        <f>IF(表格5[[#This Row],[Suggestion]]="Buy",F1079+FLOOR(E1079/表格5[[#This Row],[Close]],1),IF(表格5[[#This Row],[Suggestion]]="Sell",0,F1079))</f>
        <v>0</v>
      </c>
      <c r="G1080" s="9">
        <f>表格5[[#This Row],[Cash]]+表格5[[#This Row],[Stock Held]]*表格5[[#This Row],[Close]]</f>
        <v>78386.249999999913</v>
      </c>
      <c r="H1080" s="7">
        <f>(表格5[[#This Row],[Close]]-$B$2)/$B$2</f>
        <v>0.17686318131256942</v>
      </c>
      <c r="I1080" s="7">
        <f>(表格5[[#This Row],[Capital]]-$G$2)/$G$2</f>
        <v>-0.21613750000000087</v>
      </c>
    </row>
    <row r="1081" spans="1:9" x14ac:dyDescent="0.25">
      <c r="A1081" s="6">
        <v>40231</v>
      </c>
      <c r="B1081" s="1">
        <v>53.3</v>
      </c>
      <c r="C1081" s="1">
        <f t="shared" si="16"/>
        <v>53.144999999999996</v>
      </c>
      <c r="D1081" s="1" t="str">
        <f>IF(表格5[[#This Row],[Close]]&gt;表格5[[#This Row],[10-Day Average]],"Buy",IF(表格5[[#This Row],[Close]]&lt;表格5[[#This Row],[10-Day Average]],"Sell",""))</f>
        <v>Buy</v>
      </c>
      <c r="E1081" s="5">
        <f>IF(表格5[[#This Row],[Suggestion]]="Buy",E1080-FLOOR(E1080/表格5[[#This Row],[Close]],1)*表格5[[#This Row],[Close]],IF(表格5[[#This Row],[Suggestion]]="Sell",E1080+F1080*表格5[[#This Row],[Close]],E1080))</f>
        <v>35.249999999912689</v>
      </c>
      <c r="F1081" s="1">
        <f>IF(表格5[[#This Row],[Suggestion]]="Buy",F1080+FLOOR(E1080/表格5[[#This Row],[Close]],1),IF(表格5[[#This Row],[Suggestion]]="Sell",0,F1080))</f>
        <v>1470</v>
      </c>
      <c r="G1081" s="9">
        <f>表格5[[#This Row],[Cash]]+表格5[[#This Row],[Stock Held]]*表格5[[#This Row],[Close]]</f>
        <v>78386.249999999913</v>
      </c>
      <c r="H1081" s="7">
        <f>(表格5[[#This Row],[Close]]-$B$2)/$B$2</f>
        <v>0.18576195773081189</v>
      </c>
      <c r="I1081" s="7">
        <f>(表格5[[#This Row],[Capital]]-$G$2)/$G$2</f>
        <v>-0.21613750000000087</v>
      </c>
    </row>
    <row r="1082" spans="1:9" x14ac:dyDescent="0.25">
      <c r="A1082" s="6">
        <v>40232</v>
      </c>
      <c r="B1082" s="1">
        <v>53.55</v>
      </c>
      <c r="C1082" s="1">
        <f t="shared" si="16"/>
        <v>53.2</v>
      </c>
      <c r="D1082" s="1" t="str">
        <f>IF(表格5[[#This Row],[Close]]&gt;表格5[[#This Row],[10-Day Average]],"Buy",IF(表格5[[#This Row],[Close]]&lt;表格5[[#This Row],[10-Day Average]],"Sell",""))</f>
        <v>Buy</v>
      </c>
      <c r="E1082" s="5">
        <f>IF(表格5[[#This Row],[Suggestion]]="Buy",E1081-FLOOR(E1081/表格5[[#This Row],[Close]],1)*表格5[[#This Row],[Close]],IF(表格5[[#This Row],[Suggestion]]="Sell",E1081+F1081*表格5[[#This Row],[Close]],E1081))</f>
        <v>35.249999999912689</v>
      </c>
      <c r="F1082" s="1">
        <f>IF(表格5[[#This Row],[Suggestion]]="Buy",F1081+FLOOR(E1081/表格5[[#This Row],[Close]],1),IF(表格5[[#This Row],[Suggestion]]="Sell",0,F1081))</f>
        <v>1470</v>
      </c>
      <c r="G1082" s="9">
        <f>表格5[[#This Row],[Cash]]+表格5[[#This Row],[Stock Held]]*表格5[[#This Row],[Close]]</f>
        <v>78753.749999999913</v>
      </c>
      <c r="H1082" s="7">
        <f>(表格5[[#This Row],[Close]]-$B$2)/$B$2</f>
        <v>0.19132369299221344</v>
      </c>
      <c r="I1082" s="7">
        <f>(表格5[[#This Row],[Capital]]-$G$2)/$G$2</f>
        <v>-0.21246250000000089</v>
      </c>
    </row>
    <row r="1083" spans="1:9" x14ac:dyDescent="0.25">
      <c r="A1083" s="6">
        <v>40233</v>
      </c>
      <c r="B1083" s="1">
        <v>53.5</v>
      </c>
      <c r="C1083" s="1">
        <f t="shared" si="16"/>
        <v>53.27</v>
      </c>
      <c r="D1083" s="1" t="str">
        <f>IF(表格5[[#This Row],[Close]]&gt;表格5[[#This Row],[10-Day Average]],"Buy",IF(表格5[[#This Row],[Close]]&lt;表格5[[#This Row],[10-Day Average]],"Sell",""))</f>
        <v>Buy</v>
      </c>
      <c r="E1083" s="5">
        <f>IF(表格5[[#This Row],[Suggestion]]="Buy",E1082-FLOOR(E1082/表格5[[#This Row],[Close]],1)*表格5[[#This Row],[Close]],IF(表格5[[#This Row],[Suggestion]]="Sell",E1082+F1082*表格5[[#This Row],[Close]],E1082))</f>
        <v>35.249999999912689</v>
      </c>
      <c r="F1083" s="1">
        <f>IF(表格5[[#This Row],[Suggestion]]="Buy",F1082+FLOOR(E1082/表格5[[#This Row],[Close]],1),IF(表格5[[#This Row],[Suggestion]]="Sell",0,F1082))</f>
        <v>1470</v>
      </c>
      <c r="G1083" s="9">
        <f>表格5[[#This Row],[Cash]]+表格5[[#This Row],[Stock Held]]*表格5[[#This Row],[Close]]</f>
        <v>78680.249999999913</v>
      </c>
      <c r="H1083" s="7">
        <f>(表格5[[#This Row],[Close]]-$B$2)/$B$2</f>
        <v>0.19021134593993319</v>
      </c>
      <c r="I1083" s="7">
        <f>(表格5[[#This Row],[Capital]]-$G$2)/$G$2</f>
        <v>-0.21319750000000087</v>
      </c>
    </row>
    <row r="1084" spans="1:9" x14ac:dyDescent="0.25">
      <c r="A1084" s="6">
        <v>40234</v>
      </c>
      <c r="B1084" s="1">
        <v>53.25</v>
      </c>
      <c r="C1084" s="1">
        <f t="shared" si="16"/>
        <v>53.290000000000006</v>
      </c>
      <c r="D1084" s="1" t="str">
        <f>IF(表格5[[#This Row],[Close]]&gt;表格5[[#This Row],[10-Day Average]],"Buy",IF(表格5[[#This Row],[Close]]&lt;表格5[[#This Row],[10-Day Average]],"Sell",""))</f>
        <v>Sell</v>
      </c>
      <c r="E1084" s="5">
        <f>IF(表格5[[#This Row],[Suggestion]]="Buy",E1083-FLOOR(E1083/表格5[[#This Row],[Close]],1)*表格5[[#This Row],[Close]],IF(表格5[[#This Row],[Suggestion]]="Sell",E1083+F1083*表格5[[#This Row],[Close]],E1083))</f>
        <v>78312.749999999913</v>
      </c>
      <c r="F1084" s="1">
        <f>IF(表格5[[#This Row],[Suggestion]]="Buy",F1083+FLOOR(E1083/表格5[[#This Row],[Close]],1),IF(表格5[[#This Row],[Suggestion]]="Sell",0,F1083))</f>
        <v>0</v>
      </c>
      <c r="G1084" s="9">
        <f>表格5[[#This Row],[Cash]]+表格5[[#This Row],[Stock Held]]*表格5[[#This Row],[Close]]</f>
        <v>78312.749999999913</v>
      </c>
      <c r="H1084" s="7">
        <f>(表格5[[#This Row],[Close]]-$B$2)/$B$2</f>
        <v>0.18464961067853164</v>
      </c>
      <c r="I1084" s="7">
        <f>(表格5[[#This Row],[Capital]]-$G$2)/$G$2</f>
        <v>-0.21687250000000088</v>
      </c>
    </row>
    <row r="1085" spans="1:9" x14ac:dyDescent="0.25">
      <c r="A1085" s="6">
        <v>40235</v>
      </c>
      <c r="B1085" s="1">
        <v>53.65</v>
      </c>
      <c r="C1085" s="1">
        <f t="shared" si="16"/>
        <v>53.335000000000001</v>
      </c>
      <c r="D1085" s="1" t="str">
        <f>IF(表格5[[#This Row],[Close]]&gt;表格5[[#This Row],[10-Day Average]],"Buy",IF(表格5[[#This Row],[Close]]&lt;表格5[[#This Row],[10-Day Average]],"Sell",""))</f>
        <v>Buy</v>
      </c>
      <c r="E1085" s="5">
        <f>IF(表格5[[#This Row],[Suggestion]]="Buy",E1084-FLOOR(E1084/表格5[[#This Row],[Close]],1)*表格5[[#This Row],[Close]],IF(表格5[[#This Row],[Suggestion]]="Sell",E1084+F1084*表格5[[#This Row],[Close]],E1084))</f>
        <v>37.39999999992142</v>
      </c>
      <c r="F1085" s="1">
        <f>IF(表格5[[#This Row],[Suggestion]]="Buy",F1084+FLOOR(E1084/表格5[[#This Row],[Close]],1),IF(表格5[[#This Row],[Suggestion]]="Sell",0,F1084))</f>
        <v>1459</v>
      </c>
      <c r="G1085" s="9">
        <f>表格5[[#This Row],[Cash]]+表格5[[#This Row],[Stock Held]]*表格5[[#This Row],[Close]]</f>
        <v>78312.749999999913</v>
      </c>
      <c r="H1085" s="7">
        <f>(表格5[[#This Row],[Close]]-$B$2)/$B$2</f>
        <v>0.19354838709677408</v>
      </c>
      <c r="I1085" s="7">
        <f>(表格5[[#This Row],[Capital]]-$G$2)/$G$2</f>
        <v>-0.21687250000000088</v>
      </c>
    </row>
    <row r="1086" spans="1:9" x14ac:dyDescent="0.25">
      <c r="A1086" s="6">
        <v>40238</v>
      </c>
      <c r="B1086" s="1">
        <v>54.05</v>
      </c>
      <c r="C1086" s="1">
        <f t="shared" si="16"/>
        <v>53.419999999999995</v>
      </c>
      <c r="D1086" s="1" t="str">
        <f>IF(表格5[[#This Row],[Close]]&gt;表格5[[#This Row],[10-Day Average]],"Buy",IF(表格5[[#This Row],[Close]]&lt;表格5[[#This Row],[10-Day Average]],"Sell",""))</f>
        <v>Buy</v>
      </c>
      <c r="E1086" s="5">
        <f>IF(表格5[[#This Row],[Suggestion]]="Buy",E1085-FLOOR(E1085/表格5[[#This Row],[Close]],1)*表格5[[#This Row],[Close]],IF(表格5[[#This Row],[Suggestion]]="Sell",E1085+F1085*表格5[[#This Row],[Close]],E1085))</f>
        <v>37.39999999992142</v>
      </c>
      <c r="F1086" s="1">
        <f>IF(表格5[[#This Row],[Suggestion]]="Buy",F1085+FLOOR(E1085/表格5[[#This Row],[Close]],1),IF(表格5[[#This Row],[Suggestion]]="Sell",0,F1085))</f>
        <v>1459</v>
      </c>
      <c r="G1086" s="9">
        <f>表格5[[#This Row],[Cash]]+表格5[[#This Row],[Stock Held]]*表格5[[#This Row],[Close]]</f>
        <v>78896.349999999919</v>
      </c>
      <c r="H1086" s="7">
        <f>(表格5[[#This Row],[Close]]-$B$2)/$B$2</f>
        <v>0.20244716351501654</v>
      </c>
      <c r="I1086" s="7">
        <f>(表格5[[#This Row],[Capital]]-$G$2)/$G$2</f>
        <v>-0.21103650000000082</v>
      </c>
    </row>
    <row r="1087" spans="1:9" x14ac:dyDescent="0.25">
      <c r="A1087" s="6">
        <v>40239</v>
      </c>
      <c r="B1087" s="1">
        <v>53.9</v>
      </c>
      <c r="C1087" s="1">
        <f t="shared" si="16"/>
        <v>53.489999999999995</v>
      </c>
      <c r="D1087" s="1" t="str">
        <f>IF(表格5[[#This Row],[Close]]&gt;表格5[[#This Row],[10-Day Average]],"Buy",IF(表格5[[#This Row],[Close]]&lt;表格5[[#This Row],[10-Day Average]],"Sell",""))</f>
        <v>Buy</v>
      </c>
      <c r="E1087" s="5">
        <f>IF(表格5[[#This Row],[Suggestion]]="Buy",E1086-FLOOR(E1086/表格5[[#This Row],[Close]],1)*表格5[[#This Row],[Close]],IF(表格5[[#This Row],[Suggestion]]="Sell",E1086+F1086*表格5[[#This Row],[Close]],E1086))</f>
        <v>37.39999999992142</v>
      </c>
      <c r="F1087" s="1">
        <f>IF(表格5[[#This Row],[Suggestion]]="Buy",F1086+FLOOR(E1086/表格5[[#This Row],[Close]],1),IF(表格5[[#This Row],[Suggestion]]="Sell",0,F1086))</f>
        <v>1459</v>
      </c>
      <c r="G1087" s="9">
        <f>表格5[[#This Row],[Cash]]+表格5[[#This Row],[Stock Held]]*表格5[[#This Row],[Close]]</f>
        <v>78677.499999999913</v>
      </c>
      <c r="H1087" s="7">
        <f>(表格5[[#This Row],[Close]]-$B$2)/$B$2</f>
        <v>0.19911012235817566</v>
      </c>
      <c r="I1087" s="7">
        <f>(表格5[[#This Row],[Capital]]-$G$2)/$G$2</f>
        <v>-0.21322500000000089</v>
      </c>
    </row>
    <row r="1088" spans="1:9" x14ac:dyDescent="0.25">
      <c r="A1088" s="6">
        <v>40240</v>
      </c>
      <c r="B1088" s="1">
        <v>53.45</v>
      </c>
      <c r="C1088" s="1">
        <f t="shared" si="16"/>
        <v>53.489999999999995</v>
      </c>
      <c r="D1088" s="1" t="str">
        <f>IF(表格5[[#This Row],[Close]]&gt;表格5[[#This Row],[10-Day Average]],"Buy",IF(表格5[[#This Row],[Close]]&lt;表格5[[#This Row],[10-Day Average]],"Sell",""))</f>
        <v>Sell</v>
      </c>
      <c r="E1088" s="5">
        <f>IF(表格5[[#This Row],[Suggestion]]="Buy",E1087-FLOOR(E1087/表格5[[#This Row],[Close]],1)*表格5[[#This Row],[Close]],IF(表格5[[#This Row],[Suggestion]]="Sell",E1087+F1087*表格5[[#This Row],[Close]],E1087))</f>
        <v>78020.949999999924</v>
      </c>
      <c r="F1088" s="1">
        <f>IF(表格5[[#This Row],[Suggestion]]="Buy",F1087+FLOOR(E1087/表格5[[#This Row],[Close]],1),IF(表格5[[#This Row],[Suggestion]]="Sell",0,F1087))</f>
        <v>0</v>
      </c>
      <c r="G1088" s="9">
        <f>表格5[[#This Row],[Cash]]+表格5[[#This Row],[Stock Held]]*表格5[[#This Row],[Close]]</f>
        <v>78020.949999999924</v>
      </c>
      <c r="H1088" s="7">
        <f>(表格5[[#This Row],[Close]]-$B$2)/$B$2</f>
        <v>0.18909899888765294</v>
      </c>
      <c r="I1088" s="7">
        <f>(表格5[[#This Row],[Capital]]-$G$2)/$G$2</f>
        <v>-0.21979050000000075</v>
      </c>
    </row>
    <row r="1089" spans="1:9" x14ac:dyDescent="0.25">
      <c r="A1089" s="6">
        <v>40241</v>
      </c>
      <c r="B1089" s="1">
        <v>53.65</v>
      </c>
      <c r="C1089" s="1">
        <f t="shared" si="16"/>
        <v>53.519999999999996</v>
      </c>
      <c r="D1089" s="1" t="str">
        <f>IF(表格5[[#This Row],[Close]]&gt;表格5[[#This Row],[10-Day Average]],"Buy",IF(表格5[[#This Row],[Close]]&lt;表格5[[#This Row],[10-Day Average]],"Sell",""))</f>
        <v>Buy</v>
      </c>
      <c r="E1089" s="5">
        <f>IF(表格5[[#This Row],[Suggestion]]="Buy",E1088-FLOOR(E1088/表格5[[#This Row],[Close]],1)*表格5[[#This Row],[Close]],IF(表格5[[#This Row],[Suggestion]]="Sell",E1088+F1088*表格5[[#This Row],[Close]],E1088))</f>
        <v>13.849999999933061</v>
      </c>
      <c r="F1089" s="1">
        <f>IF(表格5[[#This Row],[Suggestion]]="Buy",F1088+FLOOR(E1088/表格5[[#This Row],[Close]],1),IF(表格5[[#This Row],[Suggestion]]="Sell",0,F1088))</f>
        <v>1454</v>
      </c>
      <c r="G1089" s="9">
        <f>表格5[[#This Row],[Cash]]+表格5[[#This Row],[Stock Held]]*表格5[[#This Row],[Close]]</f>
        <v>78020.949999999924</v>
      </c>
      <c r="H1089" s="7">
        <f>(表格5[[#This Row],[Close]]-$B$2)/$B$2</f>
        <v>0.19354838709677408</v>
      </c>
      <c r="I1089" s="7">
        <f>(表格5[[#This Row],[Capital]]-$G$2)/$G$2</f>
        <v>-0.21979050000000075</v>
      </c>
    </row>
    <row r="1090" spans="1:9" x14ac:dyDescent="0.25">
      <c r="A1090" s="6">
        <v>40242</v>
      </c>
      <c r="B1090" s="1">
        <v>54.25</v>
      </c>
      <c r="C1090" s="1">
        <f t="shared" si="16"/>
        <v>53.654999999999994</v>
      </c>
      <c r="D1090" s="1" t="str">
        <f>IF(表格5[[#This Row],[Close]]&gt;表格5[[#This Row],[10-Day Average]],"Buy",IF(表格5[[#This Row],[Close]]&lt;表格5[[#This Row],[10-Day Average]],"Sell",""))</f>
        <v>Buy</v>
      </c>
      <c r="E1090" s="5">
        <f>IF(表格5[[#This Row],[Suggestion]]="Buy",E1089-FLOOR(E1089/表格5[[#This Row],[Close]],1)*表格5[[#This Row],[Close]],IF(表格5[[#This Row],[Suggestion]]="Sell",E1089+F1089*表格5[[#This Row],[Close]],E1089))</f>
        <v>13.849999999933061</v>
      </c>
      <c r="F1090" s="1">
        <f>IF(表格5[[#This Row],[Suggestion]]="Buy",F1089+FLOOR(E1089/表格5[[#This Row],[Close]],1),IF(表格5[[#This Row],[Suggestion]]="Sell",0,F1089))</f>
        <v>1454</v>
      </c>
      <c r="G1090" s="9">
        <f>表格5[[#This Row],[Cash]]+表格5[[#This Row],[Stock Held]]*表格5[[#This Row],[Close]]</f>
        <v>78893.349999999933</v>
      </c>
      <c r="H1090" s="7">
        <f>(表格5[[#This Row],[Close]]-$B$2)/$B$2</f>
        <v>0.20689655172413784</v>
      </c>
      <c r="I1090" s="7">
        <f>(表格5[[#This Row],[Capital]]-$G$2)/$G$2</f>
        <v>-0.21106650000000066</v>
      </c>
    </row>
    <row r="1091" spans="1:9" x14ac:dyDescent="0.25">
      <c r="A1091" s="6">
        <v>40245</v>
      </c>
      <c r="B1091" s="1">
        <v>53.95</v>
      </c>
      <c r="C1091" s="1">
        <f t="shared" si="16"/>
        <v>53.719999999999992</v>
      </c>
      <c r="D1091" s="1" t="str">
        <f>IF(表格5[[#This Row],[Close]]&gt;表格5[[#This Row],[10-Day Average]],"Buy",IF(表格5[[#This Row],[Close]]&lt;表格5[[#This Row],[10-Day Average]],"Sell",""))</f>
        <v>Buy</v>
      </c>
      <c r="E1091" s="5">
        <f>IF(表格5[[#This Row],[Suggestion]]="Buy",E1090-FLOOR(E1090/表格5[[#This Row],[Close]],1)*表格5[[#This Row],[Close]],IF(表格5[[#This Row],[Suggestion]]="Sell",E1090+F1090*表格5[[#This Row],[Close]],E1090))</f>
        <v>13.849999999933061</v>
      </c>
      <c r="F1091" s="1">
        <f>IF(表格5[[#This Row],[Suggestion]]="Buy",F1090+FLOOR(E1090/表格5[[#This Row],[Close]],1),IF(表格5[[#This Row],[Suggestion]]="Sell",0,F1090))</f>
        <v>1454</v>
      </c>
      <c r="G1091" s="9">
        <f>表格5[[#This Row],[Cash]]+表格5[[#This Row],[Stock Held]]*表格5[[#This Row],[Close]]</f>
        <v>78457.149999999936</v>
      </c>
      <c r="H1091" s="7">
        <f>(表格5[[#This Row],[Close]]-$B$2)/$B$2</f>
        <v>0.20022246941045604</v>
      </c>
      <c r="I1091" s="7">
        <f>(表格5[[#This Row],[Capital]]-$G$2)/$G$2</f>
        <v>-0.21542850000000063</v>
      </c>
    </row>
    <row r="1092" spans="1:9" x14ac:dyDescent="0.25">
      <c r="A1092" s="6">
        <v>40246</v>
      </c>
      <c r="B1092" s="1">
        <v>54.25</v>
      </c>
      <c r="C1092" s="1">
        <f t="shared" si="16"/>
        <v>53.789999999999985</v>
      </c>
      <c r="D1092" s="1" t="str">
        <f>IF(表格5[[#This Row],[Close]]&gt;表格5[[#This Row],[10-Day Average]],"Buy",IF(表格5[[#This Row],[Close]]&lt;表格5[[#This Row],[10-Day Average]],"Sell",""))</f>
        <v>Buy</v>
      </c>
      <c r="E1092" s="5">
        <f>IF(表格5[[#This Row],[Suggestion]]="Buy",E1091-FLOOR(E1091/表格5[[#This Row],[Close]],1)*表格5[[#This Row],[Close]],IF(表格5[[#This Row],[Suggestion]]="Sell",E1091+F1091*表格5[[#This Row],[Close]],E1091))</f>
        <v>13.849999999933061</v>
      </c>
      <c r="F1092" s="1">
        <f>IF(表格5[[#This Row],[Suggestion]]="Buy",F1091+FLOOR(E1091/表格5[[#This Row],[Close]],1),IF(表格5[[#This Row],[Suggestion]]="Sell",0,F1091))</f>
        <v>1454</v>
      </c>
      <c r="G1092" s="9">
        <f>表格5[[#This Row],[Cash]]+表格5[[#This Row],[Stock Held]]*表格5[[#This Row],[Close]]</f>
        <v>78893.349999999933</v>
      </c>
      <c r="H1092" s="7">
        <f>(表格5[[#This Row],[Close]]-$B$2)/$B$2</f>
        <v>0.20689655172413784</v>
      </c>
      <c r="I1092" s="7">
        <f>(表格5[[#This Row],[Capital]]-$G$2)/$G$2</f>
        <v>-0.21106650000000066</v>
      </c>
    </row>
    <row r="1093" spans="1:9" x14ac:dyDescent="0.25">
      <c r="A1093" s="6">
        <v>40247</v>
      </c>
      <c r="B1093" s="1">
        <v>54.4</v>
      </c>
      <c r="C1093" s="1">
        <f t="shared" si="16"/>
        <v>53.879999999999995</v>
      </c>
      <c r="D1093" s="1" t="str">
        <f>IF(表格5[[#This Row],[Close]]&gt;表格5[[#This Row],[10-Day Average]],"Buy",IF(表格5[[#This Row],[Close]]&lt;表格5[[#This Row],[10-Day Average]],"Sell",""))</f>
        <v>Buy</v>
      </c>
      <c r="E1093" s="5">
        <f>IF(表格5[[#This Row],[Suggestion]]="Buy",E1092-FLOOR(E1092/表格5[[#This Row],[Close]],1)*表格5[[#This Row],[Close]],IF(表格5[[#This Row],[Suggestion]]="Sell",E1092+F1092*表格5[[#This Row],[Close]],E1092))</f>
        <v>13.849999999933061</v>
      </c>
      <c r="F1093" s="1">
        <f>IF(表格5[[#This Row],[Suggestion]]="Buy",F1092+FLOOR(E1092/表格5[[#This Row],[Close]],1),IF(表格5[[#This Row],[Suggestion]]="Sell",0,F1092))</f>
        <v>1454</v>
      </c>
      <c r="G1093" s="9">
        <f>表格5[[#This Row],[Cash]]+表格5[[#This Row],[Stock Held]]*表格5[[#This Row],[Close]]</f>
        <v>79111.449999999924</v>
      </c>
      <c r="H1093" s="7">
        <f>(表格5[[#This Row],[Close]]-$B$2)/$B$2</f>
        <v>0.21023359288097876</v>
      </c>
      <c r="I1093" s="7">
        <f>(表格5[[#This Row],[Capital]]-$G$2)/$G$2</f>
        <v>-0.20888550000000075</v>
      </c>
    </row>
    <row r="1094" spans="1:9" x14ac:dyDescent="0.25">
      <c r="A1094" s="6">
        <v>40248</v>
      </c>
      <c r="B1094" s="1">
        <v>54.45</v>
      </c>
      <c r="C1094" s="1">
        <f t="shared" si="16"/>
        <v>54</v>
      </c>
      <c r="D1094" s="1" t="str">
        <f>IF(表格5[[#This Row],[Close]]&gt;表格5[[#This Row],[10-Day Average]],"Buy",IF(表格5[[#This Row],[Close]]&lt;表格5[[#This Row],[10-Day Average]],"Sell",""))</f>
        <v>Buy</v>
      </c>
      <c r="E1094" s="5">
        <f>IF(表格5[[#This Row],[Suggestion]]="Buy",E1093-FLOOR(E1093/表格5[[#This Row],[Close]],1)*表格5[[#This Row],[Close]],IF(表格5[[#This Row],[Suggestion]]="Sell",E1093+F1093*表格5[[#This Row],[Close]],E1093))</f>
        <v>13.849999999933061</v>
      </c>
      <c r="F1094" s="1">
        <f>IF(表格5[[#This Row],[Suggestion]]="Buy",F1093+FLOOR(E1093/表格5[[#This Row],[Close]],1),IF(表格5[[#This Row],[Suggestion]]="Sell",0,F1093))</f>
        <v>1454</v>
      </c>
      <c r="G1094" s="9">
        <f>表格5[[#This Row],[Cash]]+表格5[[#This Row],[Stock Held]]*表格5[[#This Row],[Close]]</f>
        <v>79184.149999999936</v>
      </c>
      <c r="H1094" s="7">
        <f>(表格5[[#This Row],[Close]]-$B$2)/$B$2</f>
        <v>0.21134593993325917</v>
      </c>
      <c r="I1094" s="7">
        <f>(表格5[[#This Row],[Capital]]-$G$2)/$G$2</f>
        <v>-0.20815850000000063</v>
      </c>
    </row>
    <row r="1095" spans="1:9" x14ac:dyDescent="0.25">
      <c r="A1095" s="6">
        <v>40249</v>
      </c>
      <c r="B1095" s="1">
        <v>54.4</v>
      </c>
      <c r="C1095" s="1">
        <f t="shared" si="16"/>
        <v>54.074999999999989</v>
      </c>
      <c r="D1095" s="1" t="str">
        <f>IF(表格5[[#This Row],[Close]]&gt;表格5[[#This Row],[10-Day Average]],"Buy",IF(表格5[[#This Row],[Close]]&lt;表格5[[#This Row],[10-Day Average]],"Sell",""))</f>
        <v>Buy</v>
      </c>
      <c r="E1095" s="5">
        <f>IF(表格5[[#This Row],[Suggestion]]="Buy",E1094-FLOOR(E1094/表格5[[#This Row],[Close]],1)*表格5[[#This Row],[Close]],IF(表格5[[#This Row],[Suggestion]]="Sell",E1094+F1094*表格5[[#This Row],[Close]],E1094))</f>
        <v>13.849999999933061</v>
      </c>
      <c r="F1095" s="1">
        <f>IF(表格5[[#This Row],[Suggestion]]="Buy",F1094+FLOOR(E1094/表格5[[#This Row],[Close]],1),IF(表格5[[#This Row],[Suggestion]]="Sell",0,F1094))</f>
        <v>1454</v>
      </c>
      <c r="G1095" s="9">
        <f>表格5[[#This Row],[Cash]]+表格5[[#This Row],[Stock Held]]*表格5[[#This Row],[Close]]</f>
        <v>79111.449999999924</v>
      </c>
      <c r="H1095" s="7">
        <f>(表格5[[#This Row],[Close]]-$B$2)/$B$2</f>
        <v>0.21023359288097876</v>
      </c>
      <c r="I1095" s="7">
        <f>(表格5[[#This Row],[Capital]]-$G$2)/$G$2</f>
        <v>-0.20888550000000075</v>
      </c>
    </row>
    <row r="1096" spans="1:9" x14ac:dyDescent="0.25">
      <c r="A1096" s="6">
        <v>40252</v>
      </c>
      <c r="B1096" s="1">
        <v>54.9</v>
      </c>
      <c r="C1096" s="1">
        <f t="shared" si="16"/>
        <v>54.159999999999989</v>
      </c>
      <c r="D1096" s="1" t="str">
        <f>IF(表格5[[#This Row],[Close]]&gt;表格5[[#This Row],[10-Day Average]],"Buy",IF(表格5[[#This Row],[Close]]&lt;表格5[[#This Row],[10-Day Average]],"Sell",""))</f>
        <v>Buy</v>
      </c>
      <c r="E1096" s="5">
        <f>IF(表格5[[#This Row],[Suggestion]]="Buy",E1095-FLOOR(E1095/表格5[[#This Row],[Close]],1)*表格5[[#This Row],[Close]],IF(表格5[[#This Row],[Suggestion]]="Sell",E1095+F1095*表格5[[#This Row],[Close]],E1095))</f>
        <v>13.849999999933061</v>
      </c>
      <c r="F1096" s="1">
        <f>IF(表格5[[#This Row],[Suggestion]]="Buy",F1095+FLOOR(E1095/表格5[[#This Row],[Close]],1),IF(表格5[[#This Row],[Suggestion]]="Sell",0,F1095))</f>
        <v>1454</v>
      </c>
      <c r="G1096" s="9">
        <f>表格5[[#This Row],[Cash]]+表格5[[#This Row],[Stock Held]]*表格5[[#This Row],[Close]]</f>
        <v>79838.449999999924</v>
      </c>
      <c r="H1096" s="7">
        <f>(表格5[[#This Row],[Close]]-$B$2)/$B$2</f>
        <v>0.22135706340378186</v>
      </c>
      <c r="I1096" s="7">
        <f>(表格5[[#This Row],[Capital]]-$G$2)/$G$2</f>
        <v>-0.20161550000000075</v>
      </c>
    </row>
    <row r="1097" spans="1:9" x14ac:dyDescent="0.25">
      <c r="A1097" s="6">
        <v>40253</v>
      </c>
      <c r="B1097" s="1">
        <v>54.75</v>
      </c>
      <c r="C1097" s="1">
        <f t="shared" si="16"/>
        <v>54.24499999999999</v>
      </c>
      <c r="D1097" s="1" t="str">
        <f>IF(表格5[[#This Row],[Close]]&gt;表格5[[#This Row],[10-Day Average]],"Buy",IF(表格5[[#This Row],[Close]]&lt;表格5[[#This Row],[10-Day Average]],"Sell",""))</f>
        <v>Buy</v>
      </c>
      <c r="E1097" s="5">
        <f>IF(表格5[[#This Row],[Suggestion]]="Buy",E1096-FLOOR(E1096/表格5[[#This Row],[Close]],1)*表格5[[#This Row],[Close]],IF(表格5[[#This Row],[Suggestion]]="Sell",E1096+F1096*表格5[[#This Row],[Close]],E1096))</f>
        <v>13.849999999933061</v>
      </c>
      <c r="F1097" s="1">
        <f>IF(表格5[[#This Row],[Suggestion]]="Buy",F1096+FLOOR(E1096/表格5[[#This Row],[Close]],1),IF(表格5[[#This Row],[Suggestion]]="Sell",0,F1096))</f>
        <v>1454</v>
      </c>
      <c r="G1097" s="9">
        <f>表格5[[#This Row],[Cash]]+表格5[[#This Row],[Stock Held]]*表格5[[#This Row],[Close]]</f>
        <v>79620.349999999933</v>
      </c>
      <c r="H1097" s="7">
        <f>(表格5[[#This Row],[Close]]-$B$2)/$B$2</f>
        <v>0.21802002224694098</v>
      </c>
      <c r="I1097" s="7">
        <f>(表格5[[#This Row],[Capital]]-$G$2)/$G$2</f>
        <v>-0.20379650000000066</v>
      </c>
    </row>
    <row r="1098" spans="1:9" x14ac:dyDescent="0.25">
      <c r="A1098" s="6">
        <v>40254</v>
      </c>
      <c r="B1098" s="1">
        <v>55.1</v>
      </c>
      <c r="C1098" s="1">
        <f t="shared" si="16"/>
        <v>54.409999999999989</v>
      </c>
      <c r="D1098" s="1" t="str">
        <f>IF(表格5[[#This Row],[Close]]&gt;表格5[[#This Row],[10-Day Average]],"Buy",IF(表格5[[#This Row],[Close]]&lt;表格5[[#This Row],[10-Day Average]],"Sell",""))</f>
        <v>Buy</v>
      </c>
      <c r="E1098" s="5">
        <f>IF(表格5[[#This Row],[Suggestion]]="Buy",E1097-FLOOR(E1097/表格5[[#This Row],[Close]],1)*表格5[[#This Row],[Close]],IF(表格5[[#This Row],[Suggestion]]="Sell",E1097+F1097*表格5[[#This Row],[Close]],E1097))</f>
        <v>13.849999999933061</v>
      </c>
      <c r="F1098" s="1">
        <f>IF(表格5[[#This Row],[Suggestion]]="Buy",F1097+FLOOR(E1097/表格5[[#This Row],[Close]],1),IF(表格5[[#This Row],[Suggestion]]="Sell",0,F1097))</f>
        <v>1454</v>
      </c>
      <c r="G1098" s="9">
        <f>表格5[[#This Row],[Cash]]+表格5[[#This Row],[Stock Held]]*表格5[[#This Row],[Close]]</f>
        <v>80129.249999999942</v>
      </c>
      <c r="H1098" s="7">
        <f>(表格5[[#This Row],[Close]]-$B$2)/$B$2</f>
        <v>0.22580645161290319</v>
      </c>
      <c r="I1098" s="7">
        <f>(表格5[[#This Row],[Capital]]-$G$2)/$G$2</f>
        <v>-0.19870750000000059</v>
      </c>
    </row>
    <row r="1099" spans="1:9" x14ac:dyDescent="0.25">
      <c r="A1099" s="6">
        <v>40255</v>
      </c>
      <c r="B1099" s="1">
        <v>55</v>
      </c>
      <c r="C1099" s="1">
        <f t="shared" si="16"/>
        <v>54.545000000000002</v>
      </c>
      <c r="D1099" s="1" t="str">
        <f>IF(表格5[[#This Row],[Close]]&gt;表格5[[#This Row],[10-Day Average]],"Buy",IF(表格5[[#This Row],[Close]]&lt;表格5[[#This Row],[10-Day Average]],"Sell",""))</f>
        <v>Buy</v>
      </c>
      <c r="E1099" s="5">
        <f>IF(表格5[[#This Row],[Suggestion]]="Buy",E1098-FLOOR(E1098/表格5[[#This Row],[Close]],1)*表格5[[#This Row],[Close]],IF(表格5[[#This Row],[Suggestion]]="Sell",E1098+F1098*表格5[[#This Row],[Close]],E1098))</f>
        <v>13.849999999933061</v>
      </c>
      <c r="F1099" s="1">
        <f>IF(表格5[[#This Row],[Suggestion]]="Buy",F1098+FLOOR(E1098/表格5[[#This Row],[Close]],1),IF(表格5[[#This Row],[Suggestion]]="Sell",0,F1098))</f>
        <v>1454</v>
      </c>
      <c r="G1099" s="9">
        <f>表格5[[#This Row],[Cash]]+表格5[[#This Row],[Stock Held]]*表格5[[#This Row],[Close]]</f>
        <v>79983.849999999933</v>
      </c>
      <c r="H1099" s="7">
        <f>(表格5[[#This Row],[Close]]-$B$2)/$B$2</f>
        <v>0.22358175750834253</v>
      </c>
      <c r="I1099" s="7">
        <f>(表格5[[#This Row],[Capital]]-$G$2)/$G$2</f>
        <v>-0.20016150000000066</v>
      </c>
    </row>
    <row r="1100" spans="1:9" x14ac:dyDescent="0.25">
      <c r="A1100" s="6">
        <v>40256</v>
      </c>
      <c r="B1100" s="1">
        <v>55.15</v>
      </c>
      <c r="C1100" s="1">
        <f t="shared" ref="C1100:C1163" si="17">AVERAGE(B1091:B1100)</f>
        <v>54.635000000000005</v>
      </c>
      <c r="D1100" s="1" t="str">
        <f>IF(表格5[[#This Row],[Close]]&gt;表格5[[#This Row],[10-Day Average]],"Buy",IF(表格5[[#This Row],[Close]]&lt;表格5[[#This Row],[10-Day Average]],"Sell",""))</f>
        <v>Buy</v>
      </c>
      <c r="E1100" s="5">
        <f>IF(表格5[[#This Row],[Suggestion]]="Buy",E1099-FLOOR(E1099/表格5[[#This Row],[Close]],1)*表格5[[#This Row],[Close]],IF(表格5[[#This Row],[Suggestion]]="Sell",E1099+F1099*表格5[[#This Row],[Close]],E1099))</f>
        <v>13.849999999933061</v>
      </c>
      <c r="F1100" s="1">
        <f>IF(表格5[[#This Row],[Suggestion]]="Buy",F1099+FLOOR(E1099/表格5[[#This Row],[Close]],1),IF(表格5[[#This Row],[Suggestion]]="Sell",0,F1099))</f>
        <v>1454</v>
      </c>
      <c r="G1100" s="9">
        <f>表格5[[#This Row],[Cash]]+表格5[[#This Row],[Stock Held]]*表格5[[#This Row],[Close]]</f>
        <v>80201.949999999924</v>
      </c>
      <c r="H1100" s="7">
        <f>(表格5[[#This Row],[Close]]-$B$2)/$B$2</f>
        <v>0.22691879866518344</v>
      </c>
      <c r="I1100" s="7">
        <f>(表格5[[#This Row],[Capital]]-$G$2)/$G$2</f>
        <v>-0.19798050000000075</v>
      </c>
    </row>
    <row r="1101" spans="1:9" x14ac:dyDescent="0.25">
      <c r="A1101" s="6">
        <v>40259</v>
      </c>
      <c r="B1101" s="1">
        <v>54.85</v>
      </c>
      <c r="C1101" s="1">
        <f t="shared" si="17"/>
        <v>54.725000000000001</v>
      </c>
      <c r="D1101" s="1" t="str">
        <f>IF(表格5[[#This Row],[Close]]&gt;表格5[[#This Row],[10-Day Average]],"Buy",IF(表格5[[#This Row],[Close]]&lt;表格5[[#This Row],[10-Day Average]],"Sell",""))</f>
        <v>Buy</v>
      </c>
      <c r="E1101" s="5">
        <f>IF(表格5[[#This Row],[Suggestion]]="Buy",E1100-FLOOR(E1100/表格5[[#This Row],[Close]],1)*表格5[[#This Row],[Close]],IF(表格5[[#This Row],[Suggestion]]="Sell",E1100+F1100*表格5[[#This Row],[Close]],E1100))</f>
        <v>13.849999999933061</v>
      </c>
      <c r="F1101" s="1">
        <f>IF(表格5[[#This Row],[Suggestion]]="Buy",F1100+FLOOR(E1100/表格5[[#This Row],[Close]],1),IF(表格5[[#This Row],[Suggestion]]="Sell",0,F1100))</f>
        <v>1454</v>
      </c>
      <c r="G1101" s="9">
        <f>表格5[[#This Row],[Cash]]+表格5[[#This Row],[Stock Held]]*表格5[[#This Row],[Close]]</f>
        <v>79765.749999999942</v>
      </c>
      <c r="H1101" s="7">
        <f>(表格5[[#This Row],[Close]]-$B$2)/$B$2</f>
        <v>0.22024471635150161</v>
      </c>
      <c r="I1101" s="7">
        <f>(表格5[[#This Row],[Capital]]-$G$2)/$G$2</f>
        <v>-0.20234250000000059</v>
      </c>
    </row>
    <row r="1102" spans="1:9" x14ac:dyDescent="0.25">
      <c r="A1102" s="6">
        <v>40260</v>
      </c>
      <c r="B1102" s="1">
        <v>55.1</v>
      </c>
      <c r="C1102" s="1">
        <f t="shared" si="17"/>
        <v>54.81</v>
      </c>
      <c r="D1102" s="1" t="str">
        <f>IF(表格5[[#This Row],[Close]]&gt;表格5[[#This Row],[10-Day Average]],"Buy",IF(表格5[[#This Row],[Close]]&lt;表格5[[#This Row],[10-Day Average]],"Sell",""))</f>
        <v>Buy</v>
      </c>
      <c r="E1102" s="5">
        <f>IF(表格5[[#This Row],[Suggestion]]="Buy",E1101-FLOOR(E1101/表格5[[#This Row],[Close]],1)*表格5[[#This Row],[Close]],IF(表格5[[#This Row],[Suggestion]]="Sell",E1101+F1101*表格5[[#This Row],[Close]],E1101))</f>
        <v>13.849999999933061</v>
      </c>
      <c r="F1102" s="1">
        <f>IF(表格5[[#This Row],[Suggestion]]="Buy",F1101+FLOOR(E1101/表格5[[#This Row],[Close]],1),IF(表格5[[#This Row],[Suggestion]]="Sell",0,F1101))</f>
        <v>1454</v>
      </c>
      <c r="G1102" s="9">
        <f>表格5[[#This Row],[Cash]]+表格5[[#This Row],[Stock Held]]*表格5[[#This Row],[Close]]</f>
        <v>80129.249999999942</v>
      </c>
      <c r="H1102" s="7">
        <f>(表格5[[#This Row],[Close]]-$B$2)/$B$2</f>
        <v>0.22580645161290319</v>
      </c>
      <c r="I1102" s="7">
        <f>(表格5[[#This Row],[Capital]]-$G$2)/$G$2</f>
        <v>-0.19870750000000059</v>
      </c>
    </row>
    <row r="1103" spans="1:9" x14ac:dyDescent="0.25">
      <c r="A1103" s="6">
        <v>40261</v>
      </c>
      <c r="B1103" s="1">
        <v>55.1</v>
      </c>
      <c r="C1103" s="1">
        <f t="shared" si="17"/>
        <v>54.88000000000001</v>
      </c>
      <c r="D1103" s="1" t="str">
        <f>IF(表格5[[#This Row],[Close]]&gt;表格5[[#This Row],[10-Day Average]],"Buy",IF(表格5[[#This Row],[Close]]&lt;表格5[[#This Row],[10-Day Average]],"Sell",""))</f>
        <v>Buy</v>
      </c>
      <c r="E1103" s="5">
        <f>IF(表格5[[#This Row],[Suggestion]]="Buy",E1102-FLOOR(E1102/表格5[[#This Row],[Close]],1)*表格5[[#This Row],[Close]],IF(表格5[[#This Row],[Suggestion]]="Sell",E1102+F1102*表格5[[#This Row],[Close]],E1102))</f>
        <v>13.849999999933061</v>
      </c>
      <c r="F1103" s="1">
        <f>IF(表格5[[#This Row],[Suggestion]]="Buy",F1102+FLOOR(E1102/表格5[[#This Row],[Close]],1),IF(表格5[[#This Row],[Suggestion]]="Sell",0,F1102))</f>
        <v>1454</v>
      </c>
      <c r="G1103" s="9">
        <f>表格5[[#This Row],[Cash]]+表格5[[#This Row],[Stock Held]]*表格5[[#This Row],[Close]]</f>
        <v>80129.249999999942</v>
      </c>
      <c r="H1103" s="7">
        <f>(表格5[[#This Row],[Close]]-$B$2)/$B$2</f>
        <v>0.22580645161290319</v>
      </c>
      <c r="I1103" s="7">
        <f>(表格5[[#This Row],[Capital]]-$G$2)/$G$2</f>
        <v>-0.19870750000000059</v>
      </c>
    </row>
    <row r="1104" spans="1:9" x14ac:dyDescent="0.25">
      <c r="A1104" s="6">
        <v>40262</v>
      </c>
      <c r="B1104" s="1">
        <v>54.85</v>
      </c>
      <c r="C1104" s="1">
        <f t="shared" si="17"/>
        <v>54.92</v>
      </c>
      <c r="D1104" s="1" t="str">
        <f>IF(表格5[[#This Row],[Close]]&gt;表格5[[#This Row],[10-Day Average]],"Buy",IF(表格5[[#This Row],[Close]]&lt;表格5[[#This Row],[10-Day Average]],"Sell",""))</f>
        <v>Sell</v>
      </c>
      <c r="E1104" s="5">
        <f>IF(表格5[[#This Row],[Suggestion]]="Buy",E1103-FLOOR(E1103/表格5[[#This Row],[Close]],1)*表格5[[#This Row],[Close]],IF(表格5[[#This Row],[Suggestion]]="Sell",E1103+F1103*表格5[[#This Row],[Close]],E1103))</f>
        <v>79765.749999999942</v>
      </c>
      <c r="F1104" s="1">
        <f>IF(表格5[[#This Row],[Suggestion]]="Buy",F1103+FLOOR(E1103/表格5[[#This Row],[Close]],1),IF(表格5[[#This Row],[Suggestion]]="Sell",0,F1103))</f>
        <v>0</v>
      </c>
      <c r="G1104" s="9">
        <f>表格5[[#This Row],[Cash]]+表格5[[#This Row],[Stock Held]]*表格5[[#This Row],[Close]]</f>
        <v>79765.749999999942</v>
      </c>
      <c r="H1104" s="7">
        <f>(表格5[[#This Row],[Close]]-$B$2)/$B$2</f>
        <v>0.22024471635150161</v>
      </c>
      <c r="I1104" s="7">
        <f>(表格5[[#This Row],[Capital]]-$G$2)/$G$2</f>
        <v>-0.20234250000000059</v>
      </c>
    </row>
    <row r="1105" spans="1:9" x14ac:dyDescent="0.25">
      <c r="A1105" s="6">
        <v>40263</v>
      </c>
      <c r="B1105" s="1">
        <v>55.25</v>
      </c>
      <c r="C1105" s="1">
        <f t="shared" si="17"/>
        <v>55.00500000000001</v>
      </c>
      <c r="D1105" s="1" t="str">
        <f>IF(表格5[[#This Row],[Close]]&gt;表格5[[#This Row],[10-Day Average]],"Buy",IF(表格5[[#This Row],[Close]]&lt;表格5[[#This Row],[10-Day Average]],"Sell",""))</f>
        <v>Buy</v>
      </c>
      <c r="E1105" s="5">
        <f>IF(表格5[[#This Row],[Suggestion]]="Buy",E1104-FLOOR(E1104/表格5[[#This Row],[Close]],1)*表格5[[#This Row],[Close]],IF(表格5[[#This Row],[Suggestion]]="Sell",E1104+F1104*表格5[[#This Row],[Close]],E1104))</f>
        <v>39.999999999941792</v>
      </c>
      <c r="F1105" s="1">
        <f>IF(表格5[[#This Row],[Suggestion]]="Buy",F1104+FLOOR(E1104/表格5[[#This Row],[Close]],1),IF(表格5[[#This Row],[Suggestion]]="Sell",0,F1104))</f>
        <v>1443</v>
      </c>
      <c r="G1105" s="9">
        <f>表格5[[#This Row],[Cash]]+表格5[[#This Row],[Stock Held]]*表格5[[#This Row],[Close]]</f>
        <v>79765.749999999942</v>
      </c>
      <c r="H1105" s="7">
        <f>(表格5[[#This Row],[Close]]-$B$2)/$B$2</f>
        <v>0.22914349276974408</v>
      </c>
      <c r="I1105" s="7">
        <f>(表格5[[#This Row],[Capital]]-$G$2)/$G$2</f>
        <v>-0.20234250000000059</v>
      </c>
    </row>
    <row r="1106" spans="1:9" x14ac:dyDescent="0.25">
      <c r="A1106" s="6">
        <v>40266</v>
      </c>
      <c r="B1106" s="1">
        <v>55.35</v>
      </c>
      <c r="C1106" s="1">
        <f t="shared" si="17"/>
        <v>55.050000000000011</v>
      </c>
      <c r="D1106" s="1" t="str">
        <f>IF(表格5[[#This Row],[Close]]&gt;表格5[[#This Row],[10-Day Average]],"Buy",IF(表格5[[#This Row],[Close]]&lt;表格5[[#This Row],[10-Day Average]],"Sell",""))</f>
        <v>Buy</v>
      </c>
      <c r="E1106" s="5">
        <f>IF(表格5[[#This Row],[Suggestion]]="Buy",E1105-FLOOR(E1105/表格5[[#This Row],[Close]],1)*表格5[[#This Row],[Close]],IF(表格5[[#This Row],[Suggestion]]="Sell",E1105+F1105*表格5[[#This Row],[Close]],E1105))</f>
        <v>39.999999999941792</v>
      </c>
      <c r="F1106" s="1">
        <f>IF(表格5[[#This Row],[Suggestion]]="Buy",F1105+FLOOR(E1105/表格5[[#This Row],[Close]],1),IF(表格5[[#This Row],[Suggestion]]="Sell",0,F1105))</f>
        <v>1443</v>
      </c>
      <c r="G1106" s="9">
        <f>表格5[[#This Row],[Cash]]+表格5[[#This Row],[Stock Held]]*表格5[[#This Row],[Close]]</f>
        <v>79910.049999999945</v>
      </c>
      <c r="H1106" s="7">
        <f>(表格5[[#This Row],[Close]]-$B$2)/$B$2</f>
        <v>0.23136818687430474</v>
      </c>
      <c r="I1106" s="7">
        <f>(表格5[[#This Row],[Capital]]-$G$2)/$G$2</f>
        <v>-0.20089950000000056</v>
      </c>
    </row>
    <row r="1107" spans="1:9" x14ac:dyDescent="0.25">
      <c r="A1107" s="6">
        <v>40267</v>
      </c>
      <c r="B1107" s="1">
        <v>55.45</v>
      </c>
      <c r="C1107" s="1">
        <f t="shared" si="17"/>
        <v>55.120000000000005</v>
      </c>
      <c r="D1107" s="1" t="str">
        <f>IF(表格5[[#This Row],[Close]]&gt;表格5[[#This Row],[10-Day Average]],"Buy",IF(表格5[[#This Row],[Close]]&lt;表格5[[#This Row],[10-Day Average]],"Sell",""))</f>
        <v>Buy</v>
      </c>
      <c r="E1107" s="5">
        <f>IF(表格5[[#This Row],[Suggestion]]="Buy",E1106-FLOOR(E1106/表格5[[#This Row],[Close]],1)*表格5[[#This Row],[Close]],IF(表格5[[#This Row],[Suggestion]]="Sell",E1106+F1106*表格5[[#This Row],[Close]],E1106))</f>
        <v>39.999999999941792</v>
      </c>
      <c r="F1107" s="1">
        <f>IF(表格5[[#This Row],[Suggestion]]="Buy",F1106+FLOOR(E1106/表格5[[#This Row],[Close]],1),IF(表格5[[#This Row],[Suggestion]]="Sell",0,F1106))</f>
        <v>1443</v>
      </c>
      <c r="G1107" s="9">
        <f>表格5[[#This Row],[Cash]]+表格5[[#This Row],[Stock Held]]*表格5[[#This Row],[Close]]</f>
        <v>80054.349999999948</v>
      </c>
      <c r="H1107" s="7">
        <f>(表格5[[#This Row],[Close]]-$B$2)/$B$2</f>
        <v>0.23359288097886538</v>
      </c>
      <c r="I1107" s="7">
        <f>(表格5[[#This Row],[Capital]]-$G$2)/$G$2</f>
        <v>-0.19945650000000054</v>
      </c>
    </row>
    <row r="1108" spans="1:9" x14ac:dyDescent="0.25">
      <c r="A1108" s="6">
        <v>40268</v>
      </c>
      <c r="B1108" s="1">
        <v>55.5</v>
      </c>
      <c r="C1108" s="1">
        <f t="shared" si="17"/>
        <v>55.160000000000004</v>
      </c>
      <c r="D1108" s="1" t="str">
        <f>IF(表格5[[#This Row],[Close]]&gt;表格5[[#This Row],[10-Day Average]],"Buy",IF(表格5[[#This Row],[Close]]&lt;表格5[[#This Row],[10-Day Average]],"Sell",""))</f>
        <v>Buy</v>
      </c>
      <c r="E1108" s="5">
        <f>IF(表格5[[#This Row],[Suggestion]]="Buy",E1107-FLOOR(E1107/表格5[[#This Row],[Close]],1)*表格5[[#This Row],[Close]],IF(表格5[[#This Row],[Suggestion]]="Sell",E1107+F1107*表格5[[#This Row],[Close]],E1107))</f>
        <v>39.999999999941792</v>
      </c>
      <c r="F1108" s="1">
        <f>IF(表格5[[#This Row],[Suggestion]]="Buy",F1107+FLOOR(E1107/表格5[[#This Row],[Close]],1),IF(表格5[[#This Row],[Suggestion]]="Sell",0,F1107))</f>
        <v>1443</v>
      </c>
      <c r="G1108" s="9">
        <f>表格5[[#This Row],[Cash]]+表格5[[#This Row],[Stock Held]]*表格5[[#This Row],[Close]]</f>
        <v>80126.499999999942</v>
      </c>
      <c r="H1108" s="7">
        <f>(表格5[[#This Row],[Close]]-$B$2)/$B$2</f>
        <v>0.23470522803114563</v>
      </c>
      <c r="I1108" s="7">
        <f>(表格5[[#This Row],[Capital]]-$G$2)/$G$2</f>
        <v>-0.19873500000000058</v>
      </c>
    </row>
    <row r="1109" spans="1:9" x14ac:dyDescent="0.25">
      <c r="A1109" s="6">
        <v>40269</v>
      </c>
      <c r="B1109" s="1">
        <v>56.25</v>
      </c>
      <c r="C1109" s="1">
        <f t="shared" si="17"/>
        <v>55.285000000000004</v>
      </c>
      <c r="D1109" s="1" t="str">
        <f>IF(表格5[[#This Row],[Close]]&gt;表格5[[#This Row],[10-Day Average]],"Buy",IF(表格5[[#This Row],[Close]]&lt;表格5[[#This Row],[10-Day Average]],"Sell",""))</f>
        <v>Buy</v>
      </c>
      <c r="E1109" s="5">
        <f>IF(表格5[[#This Row],[Suggestion]]="Buy",E1108-FLOOR(E1108/表格5[[#This Row],[Close]],1)*表格5[[#This Row],[Close]],IF(表格5[[#This Row],[Suggestion]]="Sell",E1108+F1108*表格5[[#This Row],[Close]],E1108))</f>
        <v>39.999999999941792</v>
      </c>
      <c r="F1109" s="1">
        <f>IF(表格5[[#This Row],[Suggestion]]="Buy",F1108+FLOOR(E1108/表格5[[#This Row],[Close]],1),IF(表格5[[#This Row],[Suggestion]]="Sell",0,F1108))</f>
        <v>1443</v>
      </c>
      <c r="G1109" s="9">
        <f>表格5[[#This Row],[Cash]]+表格5[[#This Row],[Stock Held]]*表格5[[#This Row],[Close]]</f>
        <v>81208.749999999942</v>
      </c>
      <c r="H1109" s="7">
        <f>(表格5[[#This Row],[Close]]-$B$2)/$B$2</f>
        <v>0.25139043381535031</v>
      </c>
      <c r="I1109" s="7">
        <f>(表格5[[#This Row],[Capital]]-$G$2)/$G$2</f>
        <v>-0.18791250000000059</v>
      </c>
    </row>
    <row r="1110" spans="1:9" x14ac:dyDescent="0.25">
      <c r="A1110" s="6">
        <v>40270</v>
      </c>
      <c r="B1110" s="1">
        <v>56.3</v>
      </c>
      <c r="C1110" s="1">
        <f t="shared" si="17"/>
        <v>55.4</v>
      </c>
      <c r="D1110" s="1" t="str">
        <f>IF(表格5[[#This Row],[Close]]&gt;表格5[[#This Row],[10-Day Average]],"Buy",IF(表格5[[#This Row],[Close]]&lt;表格5[[#This Row],[10-Day Average]],"Sell",""))</f>
        <v>Buy</v>
      </c>
      <c r="E1110" s="5">
        <f>IF(表格5[[#This Row],[Suggestion]]="Buy",E1109-FLOOR(E1109/表格5[[#This Row],[Close]],1)*表格5[[#This Row],[Close]],IF(表格5[[#This Row],[Suggestion]]="Sell",E1109+F1109*表格5[[#This Row],[Close]],E1109))</f>
        <v>39.999999999941792</v>
      </c>
      <c r="F1110" s="1">
        <f>IF(表格5[[#This Row],[Suggestion]]="Buy",F1109+FLOOR(E1109/表格5[[#This Row],[Close]],1),IF(表格5[[#This Row],[Suggestion]]="Sell",0,F1109))</f>
        <v>1443</v>
      </c>
      <c r="G1110" s="9">
        <f>表格5[[#This Row],[Cash]]+表格5[[#This Row],[Stock Held]]*表格5[[#This Row],[Close]]</f>
        <v>81280.899999999936</v>
      </c>
      <c r="H1110" s="7">
        <f>(表格5[[#This Row],[Close]]-$B$2)/$B$2</f>
        <v>0.25250278086763056</v>
      </c>
      <c r="I1110" s="7">
        <f>(表格5[[#This Row],[Capital]]-$G$2)/$G$2</f>
        <v>-0.18719100000000063</v>
      </c>
    </row>
    <row r="1111" spans="1:9" x14ac:dyDescent="0.25">
      <c r="A1111" s="6">
        <v>40273</v>
      </c>
      <c r="B1111" s="1">
        <v>56.3</v>
      </c>
      <c r="C1111" s="1">
        <f t="shared" si="17"/>
        <v>55.545000000000002</v>
      </c>
      <c r="D1111" s="1" t="str">
        <f>IF(表格5[[#This Row],[Close]]&gt;表格5[[#This Row],[10-Day Average]],"Buy",IF(表格5[[#This Row],[Close]]&lt;表格5[[#This Row],[10-Day Average]],"Sell",""))</f>
        <v>Buy</v>
      </c>
      <c r="E1111" s="5">
        <f>IF(表格5[[#This Row],[Suggestion]]="Buy",E1110-FLOOR(E1110/表格5[[#This Row],[Close]],1)*表格5[[#This Row],[Close]],IF(表格5[[#This Row],[Suggestion]]="Sell",E1110+F1110*表格5[[#This Row],[Close]],E1110))</f>
        <v>39.999999999941792</v>
      </c>
      <c r="F1111" s="1">
        <f>IF(表格5[[#This Row],[Suggestion]]="Buy",F1110+FLOOR(E1110/表格5[[#This Row],[Close]],1),IF(表格5[[#This Row],[Suggestion]]="Sell",0,F1110))</f>
        <v>1443</v>
      </c>
      <c r="G1111" s="9">
        <f>表格5[[#This Row],[Cash]]+表格5[[#This Row],[Stock Held]]*表格5[[#This Row],[Close]]</f>
        <v>81280.899999999936</v>
      </c>
      <c r="H1111" s="7">
        <f>(表格5[[#This Row],[Close]]-$B$2)/$B$2</f>
        <v>0.25250278086763056</v>
      </c>
      <c r="I1111" s="7">
        <f>(表格5[[#This Row],[Capital]]-$G$2)/$G$2</f>
        <v>-0.18719100000000063</v>
      </c>
    </row>
    <row r="1112" spans="1:9" x14ac:dyDescent="0.25">
      <c r="A1112" s="6">
        <v>40274</v>
      </c>
      <c r="B1112" s="1">
        <v>56.3</v>
      </c>
      <c r="C1112" s="1">
        <f t="shared" si="17"/>
        <v>55.664999999999999</v>
      </c>
      <c r="D1112" s="1" t="str">
        <f>IF(表格5[[#This Row],[Close]]&gt;表格5[[#This Row],[10-Day Average]],"Buy",IF(表格5[[#This Row],[Close]]&lt;表格5[[#This Row],[10-Day Average]],"Sell",""))</f>
        <v>Buy</v>
      </c>
      <c r="E1112" s="5">
        <f>IF(表格5[[#This Row],[Suggestion]]="Buy",E1111-FLOOR(E1111/表格5[[#This Row],[Close]],1)*表格5[[#This Row],[Close]],IF(表格5[[#This Row],[Suggestion]]="Sell",E1111+F1111*表格5[[#This Row],[Close]],E1111))</f>
        <v>39.999999999941792</v>
      </c>
      <c r="F1112" s="1">
        <f>IF(表格5[[#This Row],[Suggestion]]="Buy",F1111+FLOOR(E1111/表格5[[#This Row],[Close]],1),IF(表格5[[#This Row],[Suggestion]]="Sell",0,F1111))</f>
        <v>1443</v>
      </c>
      <c r="G1112" s="9">
        <f>表格5[[#This Row],[Cash]]+表格5[[#This Row],[Stock Held]]*表格5[[#This Row],[Close]]</f>
        <v>81280.899999999936</v>
      </c>
      <c r="H1112" s="7">
        <f>(表格5[[#This Row],[Close]]-$B$2)/$B$2</f>
        <v>0.25250278086763056</v>
      </c>
      <c r="I1112" s="7">
        <f>(表格5[[#This Row],[Capital]]-$G$2)/$G$2</f>
        <v>-0.18719100000000063</v>
      </c>
    </row>
    <row r="1113" spans="1:9" x14ac:dyDescent="0.25">
      <c r="A1113" s="6">
        <v>40275</v>
      </c>
      <c r="B1113" s="1">
        <v>56.65</v>
      </c>
      <c r="C1113" s="1">
        <f t="shared" si="17"/>
        <v>55.820000000000007</v>
      </c>
      <c r="D1113" s="1" t="str">
        <f>IF(表格5[[#This Row],[Close]]&gt;表格5[[#This Row],[10-Day Average]],"Buy",IF(表格5[[#This Row],[Close]]&lt;表格5[[#This Row],[10-Day Average]],"Sell",""))</f>
        <v>Buy</v>
      </c>
      <c r="E1113" s="5">
        <f>IF(表格5[[#This Row],[Suggestion]]="Buy",E1112-FLOOR(E1112/表格5[[#This Row],[Close]],1)*表格5[[#This Row],[Close]],IF(表格5[[#This Row],[Suggestion]]="Sell",E1112+F1112*表格5[[#This Row],[Close]],E1112))</f>
        <v>39.999999999941792</v>
      </c>
      <c r="F1113" s="1">
        <f>IF(表格5[[#This Row],[Suggestion]]="Buy",F1112+FLOOR(E1112/表格5[[#This Row],[Close]],1),IF(表格5[[#This Row],[Suggestion]]="Sell",0,F1112))</f>
        <v>1443</v>
      </c>
      <c r="G1113" s="9">
        <f>表格5[[#This Row],[Cash]]+表格5[[#This Row],[Stock Held]]*表格5[[#This Row],[Close]]</f>
        <v>81785.949999999939</v>
      </c>
      <c r="H1113" s="7">
        <f>(表格5[[#This Row],[Close]]-$B$2)/$B$2</f>
        <v>0.26028921023359275</v>
      </c>
      <c r="I1113" s="7">
        <f>(表格5[[#This Row],[Capital]]-$G$2)/$G$2</f>
        <v>-0.18214050000000062</v>
      </c>
    </row>
    <row r="1114" spans="1:9" x14ac:dyDescent="0.25">
      <c r="A1114" s="6">
        <v>40276</v>
      </c>
      <c r="B1114" s="1">
        <v>56.45</v>
      </c>
      <c r="C1114" s="1">
        <f t="shared" si="17"/>
        <v>55.980000000000004</v>
      </c>
      <c r="D1114" s="1" t="str">
        <f>IF(表格5[[#This Row],[Close]]&gt;表格5[[#This Row],[10-Day Average]],"Buy",IF(表格5[[#This Row],[Close]]&lt;表格5[[#This Row],[10-Day Average]],"Sell",""))</f>
        <v>Buy</v>
      </c>
      <c r="E1114" s="5">
        <f>IF(表格5[[#This Row],[Suggestion]]="Buy",E1113-FLOOR(E1113/表格5[[#This Row],[Close]],1)*表格5[[#This Row],[Close]],IF(表格5[[#This Row],[Suggestion]]="Sell",E1113+F1113*表格5[[#This Row],[Close]],E1113))</f>
        <v>39.999999999941792</v>
      </c>
      <c r="F1114" s="1">
        <f>IF(表格5[[#This Row],[Suggestion]]="Buy",F1113+FLOOR(E1113/表格5[[#This Row],[Close]],1),IF(表格5[[#This Row],[Suggestion]]="Sell",0,F1113))</f>
        <v>1443</v>
      </c>
      <c r="G1114" s="9">
        <f>表格5[[#This Row],[Cash]]+表格5[[#This Row],[Stock Held]]*表格5[[#This Row],[Close]]</f>
        <v>81497.349999999948</v>
      </c>
      <c r="H1114" s="7">
        <f>(表格5[[#This Row],[Close]]-$B$2)/$B$2</f>
        <v>0.25583982202447164</v>
      </c>
      <c r="I1114" s="7">
        <f>(表格5[[#This Row],[Capital]]-$G$2)/$G$2</f>
        <v>-0.18502650000000051</v>
      </c>
    </row>
    <row r="1115" spans="1:9" x14ac:dyDescent="0.25">
      <c r="A1115" s="6">
        <v>40277</v>
      </c>
      <c r="B1115" s="1">
        <v>56.85</v>
      </c>
      <c r="C1115" s="1">
        <f t="shared" si="17"/>
        <v>56.14</v>
      </c>
      <c r="D1115" s="1" t="str">
        <f>IF(表格5[[#This Row],[Close]]&gt;表格5[[#This Row],[10-Day Average]],"Buy",IF(表格5[[#This Row],[Close]]&lt;表格5[[#This Row],[10-Day Average]],"Sell",""))</f>
        <v>Buy</v>
      </c>
      <c r="E1115" s="5">
        <f>IF(表格5[[#This Row],[Suggestion]]="Buy",E1114-FLOOR(E1114/表格5[[#This Row],[Close]],1)*表格5[[#This Row],[Close]],IF(表格5[[#This Row],[Suggestion]]="Sell",E1114+F1114*表格5[[#This Row],[Close]],E1114))</f>
        <v>39.999999999941792</v>
      </c>
      <c r="F1115" s="1">
        <f>IF(表格5[[#This Row],[Suggestion]]="Buy",F1114+FLOOR(E1114/表格5[[#This Row],[Close]],1),IF(表格5[[#This Row],[Suggestion]]="Sell",0,F1114))</f>
        <v>1443</v>
      </c>
      <c r="G1115" s="9">
        <f>表格5[[#This Row],[Cash]]+表格5[[#This Row],[Stock Held]]*表格5[[#This Row],[Close]]</f>
        <v>82074.549999999945</v>
      </c>
      <c r="H1115" s="7">
        <f>(表格5[[#This Row],[Close]]-$B$2)/$B$2</f>
        <v>0.26473859844271408</v>
      </c>
      <c r="I1115" s="7">
        <f>(表格5[[#This Row],[Capital]]-$G$2)/$G$2</f>
        <v>-0.17925450000000057</v>
      </c>
    </row>
    <row r="1116" spans="1:9" x14ac:dyDescent="0.25">
      <c r="A1116" s="6">
        <v>40280</v>
      </c>
      <c r="B1116" s="1">
        <v>56.95</v>
      </c>
      <c r="C1116" s="1">
        <f t="shared" si="17"/>
        <v>56.3</v>
      </c>
      <c r="D1116" s="1" t="str">
        <f>IF(表格5[[#This Row],[Close]]&gt;表格5[[#This Row],[10-Day Average]],"Buy",IF(表格5[[#This Row],[Close]]&lt;表格5[[#This Row],[10-Day Average]],"Sell",""))</f>
        <v>Buy</v>
      </c>
      <c r="E1116" s="5">
        <f>IF(表格5[[#This Row],[Suggestion]]="Buy",E1115-FLOOR(E1115/表格5[[#This Row],[Close]],1)*表格5[[#This Row],[Close]],IF(表格5[[#This Row],[Suggestion]]="Sell",E1115+F1115*表格5[[#This Row],[Close]],E1115))</f>
        <v>39.999999999941792</v>
      </c>
      <c r="F1116" s="1">
        <f>IF(表格5[[#This Row],[Suggestion]]="Buy",F1115+FLOOR(E1115/表格5[[#This Row],[Close]],1),IF(表格5[[#This Row],[Suggestion]]="Sell",0,F1115))</f>
        <v>1443</v>
      </c>
      <c r="G1116" s="9">
        <f>表格5[[#This Row],[Cash]]+表格5[[#This Row],[Stock Held]]*表格5[[#This Row],[Close]]</f>
        <v>82218.849999999948</v>
      </c>
      <c r="H1116" s="7">
        <f>(表格5[[#This Row],[Close]]-$B$2)/$B$2</f>
        <v>0.26696329254727474</v>
      </c>
      <c r="I1116" s="7">
        <f>(表格5[[#This Row],[Capital]]-$G$2)/$G$2</f>
        <v>-0.17781150000000051</v>
      </c>
    </row>
    <row r="1117" spans="1:9" x14ac:dyDescent="0.25">
      <c r="A1117" s="6">
        <v>40281</v>
      </c>
      <c r="B1117" s="1">
        <v>57.55</v>
      </c>
      <c r="C1117" s="1">
        <f t="shared" si="17"/>
        <v>56.510000000000005</v>
      </c>
      <c r="D1117" s="1" t="str">
        <f>IF(表格5[[#This Row],[Close]]&gt;表格5[[#This Row],[10-Day Average]],"Buy",IF(表格5[[#This Row],[Close]]&lt;表格5[[#This Row],[10-Day Average]],"Sell",""))</f>
        <v>Buy</v>
      </c>
      <c r="E1117" s="5">
        <f>IF(表格5[[#This Row],[Suggestion]]="Buy",E1116-FLOOR(E1116/表格5[[#This Row],[Close]],1)*表格5[[#This Row],[Close]],IF(表格5[[#This Row],[Suggestion]]="Sell",E1116+F1116*表格5[[#This Row],[Close]],E1116))</f>
        <v>39.999999999941792</v>
      </c>
      <c r="F1117" s="1">
        <f>IF(表格5[[#This Row],[Suggestion]]="Buy",F1116+FLOOR(E1116/表格5[[#This Row],[Close]],1),IF(表格5[[#This Row],[Suggestion]]="Sell",0,F1116))</f>
        <v>1443</v>
      </c>
      <c r="G1117" s="9">
        <f>表格5[[#This Row],[Cash]]+表格5[[#This Row],[Stock Held]]*表格5[[#This Row],[Close]]</f>
        <v>83084.649999999936</v>
      </c>
      <c r="H1117" s="7">
        <f>(表格5[[#This Row],[Close]]-$B$2)/$B$2</f>
        <v>0.28031145717463835</v>
      </c>
      <c r="I1117" s="7">
        <f>(表格5[[#This Row],[Capital]]-$G$2)/$G$2</f>
        <v>-0.16915350000000065</v>
      </c>
    </row>
    <row r="1118" spans="1:9" x14ac:dyDescent="0.25">
      <c r="A1118" s="6">
        <v>40282</v>
      </c>
      <c r="B1118" s="1">
        <v>57.75</v>
      </c>
      <c r="C1118" s="1">
        <f t="shared" si="17"/>
        <v>56.734999999999992</v>
      </c>
      <c r="D1118" s="1" t="str">
        <f>IF(表格5[[#This Row],[Close]]&gt;表格5[[#This Row],[10-Day Average]],"Buy",IF(表格5[[#This Row],[Close]]&lt;表格5[[#This Row],[10-Day Average]],"Sell",""))</f>
        <v>Buy</v>
      </c>
      <c r="E1118" s="5">
        <f>IF(表格5[[#This Row],[Suggestion]]="Buy",E1117-FLOOR(E1117/表格5[[#This Row],[Close]],1)*表格5[[#This Row],[Close]],IF(表格5[[#This Row],[Suggestion]]="Sell",E1117+F1117*表格5[[#This Row],[Close]],E1117))</f>
        <v>39.999999999941792</v>
      </c>
      <c r="F1118" s="1">
        <f>IF(表格5[[#This Row],[Suggestion]]="Buy",F1117+FLOOR(E1117/表格5[[#This Row],[Close]],1),IF(表格5[[#This Row],[Suggestion]]="Sell",0,F1117))</f>
        <v>1443</v>
      </c>
      <c r="G1118" s="9">
        <f>表格5[[#This Row],[Cash]]+表格5[[#This Row],[Stock Held]]*表格5[[#This Row],[Close]]</f>
        <v>83373.249999999942</v>
      </c>
      <c r="H1118" s="7">
        <f>(表格5[[#This Row],[Close]]-$B$2)/$B$2</f>
        <v>0.28476084538375968</v>
      </c>
      <c r="I1118" s="7">
        <f>(表格5[[#This Row],[Capital]]-$G$2)/$G$2</f>
        <v>-0.1662675000000006</v>
      </c>
    </row>
    <row r="1119" spans="1:9" x14ac:dyDescent="0.25">
      <c r="A1119" s="6">
        <v>40283</v>
      </c>
      <c r="B1119" s="1">
        <v>55.8</v>
      </c>
      <c r="C1119" s="1">
        <f t="shared" si="17"/>
        <v>56.69</v>
      </c>
      <c r="D1119" s="1" t="str">
        <f>IF(表格5[[#This Row],[Close]]&gt;表格5[[#This Row],[10-Day Average]],"Buy",IF(表格5[[#This Row],[Close]]&lt;表格5[[#This Row],[10-Day Average]],"Sell",""))</f>
        <v>Sell</v>
      </c>
      <c r="E1119" s="5">
        <f>IF(表格5[[#This Row],[Suggestion]]="Buy",E1118-FLOOR(E1118/表格5[[#This Row],[Close]],1)*表格5[[#This Row],[Close]],IF(表格5[[#This Row],[Suggestion]]="Sell",E1118+F1118*表格5[[#This Row],[Close]],E1118))</f>
        <v>80559.399999999936</v>
      </c>
      <c r="F1119" s="1">
        <f>IF(表格5[[#This Row],[Suggestion]]="Buy",F1118+FLOOR(E1118/表格5[[#This Row],[Close]],1),IF(表格5[[#This Row],[Suggestion]]="Sell",0,F1118))</f>
        <v>0</v>
      </c>
      <c r="G1119" s="9">
        <f>表格5[[#This Row],[Cash]]+表格5[[#This Row],[Stock Held]]*表格5[[#This Row],[Close]]</f>
        <v>80559.399999999936</v>
      </c>
      <c r="H1119" s="7">
        <f>(表格5[[#This Row],[Close]]-$B$2)/$B$2</f>
        <v>0.24137931034482746</v>
      </c>
      <c r="I1119" s="7">
        <f>(表格5[[#This Row],[Capital]]-$G$2)/$G$2</f>
        <v>-0.19440600000000063</v>
      </c>
    </row>
    <row r="1120" spans="1:9" x14ac:dyDescent="0.25">
      <c r="A1120" s="6">
        <v>40284</v>
      </c>
      <c r="B1120" s="1">
        <v>55.9</v>
      </c>
      <c r="C1120" s="1">
        <f t="shared" si="17"/>
        <v>56.65</v>
      </c>
      <c r="D1120" s="1" t="str">
        <f>IF(表格5[[#This Row],[Close]]&gt;表格5[[#This Row],[10-Day Average]],"Buy",IF(表格5[[#This Row],[Close]]&lt;表格5[[#This Row],[10-Day Average]],"Sell",""))</f>
        <v>Sell</v>
      </c>
      <c r="E1120" s="5">
        <f>IF(表格5[[#This Row],[Suggestion]]="Buy",E1119-FLOOR(E1119/表格5[[#This Row],[Close]],1)*表格5[[#This Row],[Close]],IF(表格5[[#This Row],[Suggestion]]="Sell",E1119+F1119*表格5[[#This Row],[Close]],E1119))</f>
        <v>80559.399999999936</v>
      </c>
      <c r="F1120" s="1">
        <f>IF(表格5[[#This Row],[Suggestion]]="Buy",F1119+FLOOR(E1119/表格5[[#This Row],[Close]],1),IF(表格5[[#This Row],[Suggestion]]="Sell",0,F1119))</f>
        <v>0</v>
      </c>
      <c r="G1120" s="9">
        <f>表格5[[#This Row],[Cash]]+表格5[[#This Row],[Stock Held]]*表格5[[#This Row],[Close]]</f>
        <v>80559.399999999936</v>
      </c>
      <c r="H1120" s="7">
        <f>(表格5[[#This Row],[Close]]-$B$2)/$B$2</f>
        <v>0.2436040044493881</v>
      </c>
      <c r="I1120" s="7">
        <f>(表格5[[#This Row],[Capital]]-$G$2)/$G$2</f>
        <v>-0.19440600000000063</v>
      </c>
    </row>
    <row r="1121" spans="1:9" x14ac:dyDescent="0.25">
      <c r="A1121" s="6">
        <v>40287</v>
      </c>
      <c r="B1121" s="1">
        <v>56.5</v>
      </c>
      <c r="C1121" s="1">
        <f t="shared" si="17"/>
        <v>56.67</v>
      </c>
      <c r="D1121" s="1" t="str">
        <f>IF(表格5[[#This Row],[Close]]&gt;表格5[[#This Row],[10-Day Average]],"Buy",IF(表格5[[#This Row],[Close]]&lt;表格5[[#This Row],[10-Day Average]],"Sell",""))</f>
        <v>Sell</v>
      </c>
      <c r="E1121" s="5">
        <f>IF(表格5[[#This Row],[Suggestion]]="Buy",E1120-FLOOR(E1120/表格5[[#This Row],[Close]],1)*表格5[[#This Row],[Close]],IF(表格5[[#This Row],[Suggestion]]="Sell",E1120+F1120*表格5[[#This Row],[Close]],E1120))</f>
        <v>80559.399999999936</v>
      </c>
      <c r="F1121" s="1">
        <f>IF(表格5[[#This Row],[Suggestion]]="Buy",F1120+FLOOR(E1120/表格5[[#This Row],[Close]],1),IF(表格5[[#This Row],[Suggestion]]="Sell",0,F1120))</f>
        <v>0</v>
      </c>
      <c r="G1121" s="9">
        <f>表格5[[#This Row],[Cash]]+表格5[[#This Row],[Stock Held]]*表格5[[#This Row],[Close]]</f>
        <v>80559.399999999936</v>
      </c>
      <c r="H1121" s="7">
        <f>(表格5[[#This Row],[Close]]-$B$2)/$B$2</f>
        <v>0.25695216907675189</v>
      </c>
      <c r="I1121" s="7">
        <f>(表格5[[#This Row],[Capital]]-$G$2)/$G$2</f>
        <v>-0.19440600000000063</v>
      </c>
    </row>
    <row r="1122" spans="1:9" x14ac:dyDescent="0.25">
      <c r="A1122" s="6">
        <v>40288</v>
      </c>
      <c r="B1122" s="1">
        <v>56.85</v>
      </c>
      <c r="C1122" s="1">
        <f t="shared" si="17"/>
        <v>56.725000000000001</v>
      </c>
      <c r="D1122" s="1" t="str">
        <f>IF(表格5[[#This Row],[Close]]&gt;表格5[[#This Row],[10-Day Average]],"Buy",IF(表格5[[#This Row],[Close]]&lt;表格5[[#This Row],[10-Day Average]],"Sell",""))</f>
        <v>Buy</v>
      </c>
      <c r="E1122" s="5">
        <f>IF(表格5[[#This Row],[Suggestion]]="Buy",E1121-FLOOR(E1121/表格5[[#This Row],[Close]],1)*表格5[[#This Row],[Close]],IF(表格5[[#This Row],[Suggestion]]="Sell",E1121+F1121*表格5[[#This Row],[Close]],E1121))</f>
        <v>2.949999999938882</v>
      </c>
      <c r="F1122" s="1">
        <f>IF(表格5[[#This Row],[Suggestion]]="Buy",F1121+FLOOR(E1121/表格5[[#This Row],[Close]],1),IF(表格5[[#This Row],[Suggestion]]="Sell",0,F1121))</f>
        <v>1417</v>
      </c>
      <c r="G1122" s="9">
        <f>表格5[[#This Row],[Cash]]+表格5[[#This Row],[Stock Held]]*表格5[[#This Row],[Close]]</f>
        <v>80559.399999999936</v>
      </c>
      <c r="H1122" s="7">
        <f>(表格5[[#This Row],[Close]]-$B$2)/$B$2</f>
        <v>0.26473859844271408</v>
      </c>
      <c r="I1122" s="7">
        <f>(表格5[[#This Row],[Capital]]-$G$2)/$G$2</f>
        <v>-0.19440600000000063</v>
      </c>
    </row>
    <row r="1123" spans="1:9" x14ac:dyDescent="0.25">
      <c r="A1123" s="6">
        <v>40289</v>
      </c>
      <c r="B1123" s="1">
        <v>57.2</v>
      </c>
      <c r="C1123" s="1">
        <f t="shared" si="17"/>
        <v>56.780000000000008</v>
      </c>
      <c r="D1123" s="1" t="str">
        <f>IF(表格5[[#This Row],[Close]]&gt;表格5[[#This Row],[10-Day Average]],"Buy",IF(表格5[[#This Row],[Close]]&lt;表格5[[#This Row],[10-Day Average]],"Sell",""))</f>
        <v>Buy</v>
      </c>
      <c r="E1123" s="5">
        <f>IF(表格5[[#This Row],[Suggestion]]="Buy",E1122-FLOOR(E1122/表格5[[#This Row],[Close]],1)*表格5[[#This Row],[Close]],IF(表格5[[#This Row],[Suggestion]]="Sell",E1122+F1122*表格5[[#This Row],[Close]],E1122))</f>
        <v>2.949999999938882</v>
      </c>
      <c r="F1123" s="1">
        <f>IF(表格5[[#This Row],[Suggestion]]="Buy",F1122+FLOOR(E1122/表格5[[#This Row],[Close]],1),IF(表格5[[#This Row],[Suggestion]]="Sell",0,F1122))</f>
        <v>1417</v>
      </c>
      <c r="G1123" s="9">
        <f>表格5[[#This Row],[Cash]]+表格5[[#This Row],[Stock Held]]*表格5[[#This Row],[Close]]</f>
        <v>81055.349999999948</v>
      </c>
      <c r="H1123" s="7">
        <f>(表格5[[#This Row],[Close]]-$B$2)/$B$2</f>
        <v>0.27252502780867627</v>
      </c>
      <c r="I1123" s="7">
        <f>(表格5[[#This Row],[Capital]]-$G$2)/$G$2</f>
        <v>-0.18944650000000052</v>
      </c>
    </row>
    <row r="1124" spans="1:9" x14ac:dyDescent="0.25">
      <c r="A1124" s="6">
        <v>40290</v>
      </c>
      <c r="B1124" s="1">
        <v>57.1</v>
      </c>
      <c r="C1124" s="1">
        <f t="shared" si="17"/>
        <v>56.845000000000006</v>
      </c>
      <c r="D1124" s="1" t="str">
        <f>IF(表格5[[#This Row],[Close]]&gt;表格5[[#This Row],[10-Day Average]],"Buy",IF(表格5[[#This Row],[Close]]&lt;表格5[[#This Row],[10-Day Average]],"Sell",""))</f>
        <v>Buy</v>
      </c>
      <c r="E1124" s="5">
        <f>IF(表格5[[#This Row],[Suggestion]]="Buy",E1123-FLOOR(E1123/表格5[[#This Row],[Close]],1)*表格5[[#This Row],[Close]],IF(表格5[[#This Row],[Suggestion]]="Sell",E1123+F1123*表格5[[#This Row],[Close]],E1123))</f>
        <v>2.949999999938882</v>
      </c>
      <c r="F1124" s="1">
        <f>IF(表格5[[#This Row],[Suggestion]]="Buy",F1123+FLOOR(E1123/表格5[[#This Row],[Close]],1),IF(表格5[[#This Row],[Suggestion]]="Sell",0,F1123))</f>
        <v>1417</v>
      </c>
      <c r="G1124" s="9">
        <f>表格5[[#This Row],[Cash]]+表格5[[#This Row],[Stock Held]]*表格5[[#This Row],[Close]]</f>
        <v>80913.649999999936</v>
      </c>
      <c r="H1124" s="7">
        <f>(表格5[[#This Row],[Close]]-$B$2)/$B$2</f>
        <v>0.27030033370411566</v>
      </c>
      <c r="I1124" s="7">
        <f>(表格5[[#This Row],[Capital]]-$G$2)/$G$2</f>
        <v>-0.19086350000000063</v>
      </c>
    </row>
    <row r="1125" spans="1:9" x14ac:dyDescent="0.25">
      <c r="A1125" s="6">
        <v>40291</v>
      </c>
      <c r="B1125" s="1">
        <v>56.25</v>
      </c>
      <c r="C1125" s="1">
        <f t="shared" si="17"/>
        <v>56.785000000000004</v>
      </c>
      <c r="D1125" s="1" t="str">
        <f>IF(表格5[[#This Row],[Close]]&gt;表格5[[#This Row],[10-Day Average]],"Buy",IF(表格5[[#This Row],[Close]]&lt;表格5[[#This Row],[10-Day Average]],"Sell",""))</f>
        <v>Sell</v>
      </c>
      <c r="E1125" s="5">
        <f>IF(表格5[[#This Row],[Suggestion]]="Buy",E1124-FLOOR(E1124/表格5[[#This Row],[Close]],1)*表格5[[#This Row],[Close]],IF(表格5[[#This Row],[Suggestion]]="Sell",E1124+F1124*表格5[[#This Row],[Close]],E1124))</f>
        <v>79709.199999999939</v>
      </c>
      <c r="F1125" s="1">
        <f>IF(表格5[[#This Row],[Suggestion]]="Buy",F1124+FLOOR(E1124/表格5[[#This Row],[Close]],1),IF(表格5[[#This Row],[Suggestion]]="Sell",0,F1124))</f>
        <v>0</v>
      </c>
      <c r="G1125" s="9">
        <f>表格5[[#This Row],[Cash]]+表格5[[#This Row],[Stock Held]]*表格5[[#This Row],[Close]]</f>
        <v>79709.199999999939</v>
      </c>
      <c r="H1125" s="7">
        <f>(表格5[[#This Row],[Close]]-$B$2)/$B$2</f>
        <v>0.25139043381535031</v>
      </c>
      <c r="I1125" s="7">
        <f>(表格5[[#This Row],[Capital]]-$G$2)/$G$2</f>
        <v>-0.20290800000000062</v>
      </c>
    </row>
    <row r="1126" spans="1:9" x14ac:dyDescent="0.25">
      <c r="A1126" s="6">
        <v>40294</v>
      </c>
      <c r="B1126" s="1">
        <v>56.9</v>
      </c>
      <c r="C1126" s="1">
        <f t="shared" si="17"/>
        <v>56.780000000000008</v>
      </c>
      <c r="D1126" s="1" t="str">
        <f>IF(表格5[[#This Row],[Close]]&gt;表格5[[#This Row],[10-Day Average]],"Buy",IF(表格5[[#This Row],[Close]]&lt;表格5[[#This Row],[10-Day Average]],"Sell",""))</f>
        <v>Buy</v>
      </c>
      <c r="E1126" s="5">
        <f>IF(表格5[[#This Row],[Suggestion]]="Buy",E1125-FLOOR(E1125/表格5[[#This Row],[Close]],1)*表格5[[#This Row],[Close]],IF(表格5[[#This Row],[Suggestion]]="Sell",E1125+F1125*表格5[[#This Row],[Close]],E1125))</f>
        <v>49.199999999938882</v>
      </c>
      <c r="F1126" s="1">
        <f>IF(表格5[[#This Row],[Suggestion]]="Buy",F1125+FLOOR(E1125/表格5[[#This Row],[Close]],1),IF(表格5[[#This Row],[Suggestion]]="Sell",0,F1125))</f>
        <v>1400</v>
      </c>
      <c r="G1126" s="9">
        <f>表格5[[#This Row],[Cash]]+表格5[[#This Row],[Stock Held]]*表格5[[#This Row],[Close]]</f>
        <v>79709.199999999939</v>
      </c>
      <c r="H1126" s="7">
        <f>(表格5[[#This Row],[Close]]-$B$2)/$B$2</f>
        <v>0.26585094549499433</v>
      </c>
      <c r="I1126" s="7">
        <f>(表格5[[#This Row],[Capital]]-$G$2)/$G$2</f>
        <v>-0.20290800000000062</v>
      </c>
    </row>
    <row r="1127" spans="1:9" x14ac:dyDescent="0.25">
      <c r="A1127" s="6">
        <v>40295</v>
      </c>
      <c r="B1127" s="1">
        <v>56.5</v>
      </c>
      <c r="C1127" s="1">
        <f t="shared" si="17"/>
        <v>56.674999999999997</v>
      </c>
      <c r="D1127" s="1" t="str">
        <f>IF(表格5[[#This Row],[Close]]&gt;表格5[[#This Row],[10-Day Average]],"Buy",IF(表格5[[#This Row],[Close]]&lt;表格5[[#This Row],[10-Day Average]],"Sell",""))</f>
        <v>Sell</v>
      </c>
      <c r="E1127" s="5">
        <f>IF(表格5[[#This Row],[Suggestion]]="Buy",E1126-FLOOR(E1126/表格5[[#This Row],[Close]],1)*表格5[[#This Row],[Close]],IF(表格5[[#This Row],[Suggestion]]="Sell",E1126+F1126*表格5[[#This Row],[Close]],E1126))</f>
        <v>79149.199999999939</v>
      </c>
      <c r="F1127" s="1">
        <f>IF(表格5[[#This Row],[Suggestion]]="Buy",F1126+FLOOR(E1126/表格5[[#This Row],[Close]],1),IF(表格5[[#This Row],[Suggestion]]="Sell",0,F1126))</f>
        <v>0</v>
      </c>
      <c r="G1127" s="9">
        <f>表格5[[#This Row],[Cash]]+表格5[[#This Row],[Stock Held]]*表格5[[#This Row],[Close]]</f>
        <v>79149.199999999939</v>
      </c>
      <c r="H1127" s="7">
        <f>(表格5[[#This Row],[Close]]-$B$2)/$B$2</f>
        <v>0.25695216907675189</v>
      </c>
      <c r="I1127" s="7">
        <f>(表格5[[#This Row],[Capital]]-$G$2)/$G$2</f>
        <v>-0.20850800000000061</v>
      </c>
    </row>
    <row r="1128" spans="1:9" x14ac:dyDescent="0.25">
      <c r="A1128" s="6">
        <v>40296</v>
      </c>
      <c r="B1128" s="1">
        <v>55.25</v>
      </c>
      <c r="C1128" s="1">
        <f t="shared" si="17"/>
        <v>56.424999999999997</v>
      </c>
      <c r="D1128" s="1" t="str">
        <f>IF(表格5[[#This Row],[Close]]&gt;表格5[[#This Row],[10-Day Average]],"Buy",IF(表格5[[#This Row],[Close]]&lt;表格5[[#This Row],[10-Day Average]],"Sell",""))</f>
        <v>Sell</v>
      </c>
      <c r="E1128" s="5">
        <f>IF(表格5[[#This Row],[Suggestion]]="Buy",E1127-FLOOR(E1127/表格5[[#This Row],[Close]],1)*表格5[[#This Row],[Close]],IF(表格5[[#This Row],[Suggestion]]="Sell",E1127+F1127*表格5[[#This Row],[Close]],E1127))</f>
        <v>79149.199999999939</v>
      </c>
      <c r="F1128" s="1">
        <f>IF(表格5[[#This Row],[Suggestion]]="Buy",F1127+FLOOR(E1127/表格5[[#This Row],[Close]],1),IF(表格5[[#This Row],[Suggestion]]="Sell",0,F1127))</f>
        <v>0</v>
      </c>
      <c r="G1128" s="9">
        <f>表格5[[#This Row],[Cash]]+表格5[[#This Row],[Stock Held]]*表格5[[#This Row],[Close]]</f>
        <v>79149.199999999939</v>
      </c>
      <c r="H1128" s="7">
        <f>(表格5[[#This Row],[Close]]-$B$2)/$B$2</f>
        <v>0.22914349276974408</v>
      </c>
      <c r="I1128" s="7">
        <f>(表格5[[#This Row],[Capital]]-$G$2)/$G$2</f>
        <v>-0.20850800000000061</v>
      </c>
    </row>
    <row r="1129" spans="1:9" x14ac:dyDescent="0.25">
      <c r="A1129" s="6">
        <v>40297</v>
      </c>
      <c r="B1129" s="1">
        <v>54.8</v>
      </c>
      <c r="C1129" s="1">
        <f t="shared" si="17"/>
        <v>56.325000000000003</v>
      </c>
      <c r="D1129" s="1" t="str">
        <f>IF(表格5[[#This Row],[Close]]&gt;表格5[[#This Row],[10-Day Average]],"Buy",IF(表格5[[#This Row],[Close]]&lt;表格5[[#This Row],[10-Day Average]],"Sell",""))</f>
        <v>Sell</v>
      </c>
      <c r="E1129" s="5">
        <f>IF(表格5[[#This Row],[Suggestion]]="Buy",E1128-FLOOR(E1128/表格5[[#This Row],[Close]],1)*表格5[[#This Row],[Close]],IF(表格5[[#This Row],[Suggestion]]="Sell",E1128+F1128*表格5[[#This Row],[Close]],E1128))</f>
        <v>79149.199999999939</v>
      </c>
      <c r="F1129" s="1">
        <f>IF(表格5[[#This Row],[Suggestion]]="Buy",F1128+FLOOR(E1128/表格5[[#This Row],[Close]],1),IF(表格5[[#This Row],[Suggestion]]="Sell",0,F1128))</f>
        <v>0</v>
      </c>
      <c r="G1129" s="9">
        <f>表格5[[#This Row],[Cash]]+表格5[[#This Row],[Stock Held]]*表格5[[#This Row],[Close]]</f>
        <v>79149.199999999939</v>
      </c>
      <c r="H1129" s="7">
        <f>(表格5[[#This Row],[Close]]-$B$2)/$B$2</f>
        <v>0.21913236929922122</v>
      </c>
      <c r="I1129" s="7">
        <f>(表格5[[#This Row],[Capital]]-$G$2)/$G$2</f>
        <v>-0.20850800000000061</v>
      </c>
    </row>
    <row r="1130" spans="1:9" x14ac:dyDescent="0.25">
      <c r="A1130" s="6">
        <v>40298</v>
      </c>
      <c r="B1130" s="1">
        <v>54.5</v>
      </c>
      <c r="C1130" s="1">
        <f t="shared" si="17"/>
        <v>56.184999999999988</v>
      </c>
      <c r="D1130" s="1" t="str">
        <f>IF(表格5[[#This Row],[Close]]&gt;表格5[[#This Row],[10-Day Average]],"Buy",IF(表格5[[#This Row],[Close]]&lt;表格5[[#This Row],[10-Day Average]],"Sell",""))</f>
        <v>Sell</v>
      </c>
      <c r="E1130" s="5">
        <f>IF(表格5[[#This Row],[Suggestion]]="Buy",E1129-FLOOR(E1129/表格5[[#This Row],[Close]],1)*表格5[[#This Row],[Close]],IF(表格5[[#This Row],[Suggestion]]="Sell",E1129+F1129*表格5[[#This Row],[Close]],E1129))</f>
        <v>79149.199999999939</v>
      </c>
      <c r="F1130" s="1">
        <f>IF(表格5[[#This Row],[Suggestion]]="Buy",F1129+FLOOR(E1129/表格5[[#This Row],[Close]],1),IF(表格5[[#This Row],[Suggestion]]="Sell",0,F1129))</f>
        <v>0</v>
      </c>
      <c r="G1130" s="9">
        <f>表格5[[#This Row],[Cash]]+表格5[[#This Row],[Stock Held]]*表格5[[#This Row],[Close]]</f>
        <v>79149.199999999939</v>
      </c>
      <c r="H1130" s="7">
        <f>(表格5[[#This Row],[Close]]-$B$2)/$B$2</f>
        <v>0.21245828698553942</v>
      </c>
      <c r="I1130" s="7">
        <f>(表格5[[#This Row],[Capital]]-$G$2)/$G$2</f>
        <v>-0.20850800000000061</v>
      </c>
    </row>
    <row r="1131" spans="1:9" x14ac:dyDescent="0.25">
      <c r="A1131" s="6">
        <v>40301</v>
      </c>
      <c r="B1131" s="1">
        <v>54.75</v>
      </c>
      <c r="C1131" s="1">
        <f t="shared" si="17"/>
        <v>56.010000000000005</v>
      </c>
      <c r="D1131" s="1" t="str">
        <f>IF(表格5[[#This Row],[Close]]&gt;表格5[[#This Row],[10-Day Average]],"Buy",IF(表格5[[#This Row],[Close]]&lt;表格5[[#This Row],[10-Day Average]],"Sell",""))</f>
        <v>Sell</v>
      </c>
      <c r="E1131" s="5">
        <f>IF(表格5[[#This Row],[Suggestion]]="Buy",E1130-FLOOR(E1130/表格5[[#This Row],[Close]],1)*表格5[[#This Row],[Close]],IF(表格5[[#This Row],[Suggestion]]="Sell",E1130+F1130*表格5[[#This Row],[Close]],E1130))</f>
        <v>79149.199999999939</v>
      </c>
      <c r="F1131" s="1">
        <f>IF(表格5[[#This Row],[Suggestion]]="Buy",F1130+FLOOR(E1130/表格5[[#This Row],[Close]],1),IF(表格5[[#This Row],[Suggestion]]="Sell",0,F1130))</f>
        <v>0</v>
      </c>
      <c r="G1131" s="9">
        <f>表格5[[#This Row],[Cash]]+表格5[[#This Row],[Stock Held]]*表格5[[#This Row],[Close]]</f>
        <v>79149.199999999939</v>
      </c>
      <c r="H1131" s="7">
        <f>(表格5[[#This Row],[Close]]-$B$2)/$B$2</f>
        <v>0.21802002224694098</v>
      </c>
      <c r="I1131" s="7">
        <f>(表格5[[#This Row],[Capital]]-$G$2)/$G$2</f>
        <v>-0.20850800000000061</v>
      </c>
    </row>
    <row r="1132" spans="1:9" x14ac:dyDescent="0.25">
      <c r="A1132" s="6">
        <v>40302</v>
      </c>
      <c r="B1132" s="1">
        <v>54.3</v>
      </c>
      <c r="C1132" s="1">
        <f t="shared" si="17"/>
        <v>55.75500000000001</v>
      </c>
      <c r="D1132" s="1" t="str">
        <f>IF(表格5[[#This Row],[Close]]&gt;表格5[[#This Row],[10-Day Average]],"Buy",IF(表格5[[#This Row],[Close]]&lt;表格5[[#This Row],[10-Day Average]],"Sell",""))</f>
        <v>Sell</v>
      </c>
      <c r="E1132" s="5">
        <f>IF(表格5[[#This Row],[Suggestion]]="Buy",E1131-FLOOR(E1131/表格5[[#This Row],[Close]],1)*表格5[[#This Row],[Close]],IF(表格5[[#This Row],[Suggestion]]="Sell",E1131+F1131*表格5[[#This Row],[Close]],E1131))</f>
        <v>79149.199999999939</v>
      </c>
      <c r="F1132" s="1">
        <f>IF(表格5[[#This Row],[Suggestion]]="Buy",F1131+FLOOR(E1131/表格5[[#This Row],[Close]],1),IF(表格5[[#This Row],[Suggestion]]="Sell",0,F1131))</f>
        <v>0</v>
      </c>
      <c r="G1132" s="9">
        <f>表格5[[#This Row],[Cash]]+表格5[[#This Row],[Stock Held]]*表格5[[#This Row],[Close]]</f>
        <v>79149.199999999939</v>
      </c>
      <c r="H1132" s="7">
        <f>(表格5[[#This Row],[Close]]-$B$2)/$B$2</f>
        <v>0.20800889877641809</v>
      </c>
      <c r="I1132" s="7">
        <f>(表格5[[#This Row],[Capital]]-$G$2)/$G$2</f>
        <v>-0.20850800000000061</v>
      </c>
    </row>
    <row r="1133" spans="1:9" x14ac:dyDescent="0.25">
      <c r="A1133" s="6">
        <v>40303</v>
      </c>
      <c r="B1133" s="1">
        <v>54.6</v>
      </c>
      <c r="C1133" s="1">
        <f t="shared" si="17"/>
        <v>55.495000000000005</v>
      </c>
      <c r="D1133" s="1" t="str">
        <f>IF(表格5[[#This Row],[Close]]&gt;表格5[[#This Row],[10-Day Average]],"Buy",IF(表格5[[#This Row],[Close]]&lt;表格5[[#This Row],[10-Day Average]],"Sell",""))</f>
        <v>Sell</v>
      </c>
      <c r="E1133" s="5">
        <f>IF(表格5[[#This Row],[Suggestion]]="Buy",E1132-FLOOR(E1132/表格5[[#This Row],[Close]],1)*表格5[[#This Row],[Close]],IF(表格5[[#This Row],[Suggestion]]="Sell",E1132+F1132*表格5[[#This Row],[Close]],E1132))</f>
        <v>79149.199999999939</v>
      </c>
      <c r="F1133" s="1">
        <f>IF(表格5[[#This Row],[Suggestion]]="Buy",F1132+FLOOR(E1132/表格5[[#This Row],[Close]],1),IF(表格5[[#This Row],[Suggestion]]="Sell",0,F1132))</f>
        <v>0</v>
      </c>
      <c r="G1133" s="9">
        <f>表格5[[#This Row],[Cash]]+表格5[[#This Row],[Stock Held]]*表格5[[#This Row],[Close]]</f>
        <v>79149.199999999939</v>
      </c>
      <c r="H1133" s="7">
        <f>(表格5[[#This Row],[Close]]-$B$2)/$B$2</f>
        <v>0.21468298109010006</v>
      </c>
      <c r="I1133" s="7">
        <f>(表格5[[#This Row],[Capital]]-$G$2)/$G$2</f>
        <v>-0.20850800000000061</v>
      </c>
    </row>
    <row r="1134" spans="1:9" x14ac:dyDescent="0.25">
      <c r="A1134" s="6">
        <v>40304</v>
      </c>
      <c r="B1134" s="1">
        <v>54.3</v>
      </c>
      <c r="C1134" s="1">
        <f t="shared" si="17"/>
        <v>55.214999999999996</v>
      </c>
      <c r="D1134" s="1" t="str">
        <f>IF(表格5[[#This Row],[Close]]&gt;表格5[[#This Row],[10-Day Average]],"Buy",IF(表格5[[#This Row],[Close]]&lt;表格5[[#This Row],[10-Day Average]],"Sell",""))</f>
        <v>Sell</v>
      </c>
      <c r="E1134" s="5">
        <f>IF(表格5[[#This Row],[Suggestion]]="Buy",E1133-FLOOR(E1133/表格5[[#This Row],[Close]],1)*表格5[[#This Row],[Close]],IF(表格5[[#This Row],[Suggestion]]="Sell",E1133+F1133*表格5[[#This Row],[Close]],E1133))</f>
        <v>79149.199999999939</v>
      </c>
      <c r="F1134" s="1">
        <f>IF(表格5[[#This Row],[Suggestion]]="Buy",F1133+FLOOR(E1133/表格5[[#This Row],[Close]],1),IF(表格5[[#This Row],[Suggestion]]="Sell",0,F1133))</f>
        <v>0</v>
      </c>
      <c r="G1134" s="9">
        <f>表格5[[#This Row],[Cash]]+表格5[[#This Row],[Stock Held]]*表格5[[#This Row],[Close]]</f>
        <v>79149.199999999939</v>
      </c>
      <c r="H1134" s="7">
        <f>(表格5[[#This Row],[Close]]-$B$2)/$B$2</f>
        <v>0.20800889877641809</v>
      </c>
      <c r="I1134" s="7">
        <f>(表格5[[#This Row],[Capital]]-$G$2)/$G$2</f>
        <v>-0.20850800000000061</v>
      </c>
    </row>
    <row r="1135" spans="1:9" x14ac:dyDescent="0.25">
      <c r="A1135" s="6">
        <v>40305</v>
      </c>
      <c r="B1135" s="1">
        <v>54.85</v>
      </c>
      <c r="C1135" s="1">
        <f t="shared" si="17"/>
        <v>55.075000000000003</v>
      </c>
      <c r="D1135" s="1" t="str">
        <f>IF(表格5[[#This Row],[Close]]&gt;表格5[[#This Row],[10-Day Average]],"Buy",IF(表格5[[#This Row],[Close]]&lt;表格5[[#This Row],[10-Day Average]],"Sell",""))</f>
        <v>Sell</v>
      </c>
      <c r="E1135" s="5">
        <f>IF(表格5[[#This Row],[Suggestion]]="Buy",E1134-FLOOR(E1134/表格5[[#This Row],[Close]],1)*表格5[[#This Row],[Close]],IF(表格5[[#This Row],[Suggestion]]="Sell",E1134+F1134*表格5[[#This Row],[Close]],E1134))</f>
        <v>79149.199999999939</v>
      </c>
      <c r="F1135" s="1">
        <f>IF(表格5[[#This Row],[Suggestion]]="Buy",F1134+FLOOR(E1134/表格5[[#This Row],[Close]],1),IF(表格5[[#This Row],[Suggestion]]="Sell",0,F1134))</f>
        <v>0</v>
      </c>
      <c r="G1135" s="9">
        <f>表格5[[#This Row],[Cash]]+表格5[[#This Row],[Stock Held]]*表格5[[#This Row],[Close]]</f>
        <v>79149.199999999939</v>
      </c>
      <c r="H1135" s="7">
        <f>(表格5[[#This Row],[Close]]-$B$2)/$B$2</f>
        <v>0.22024471635150161</v>
      </c>
      <c r="I1135" s="7">
        <f>(表格5[[#This Row],[Capital]]-$G$2)/$G$2</f>
        <v>-0.20850800000000061</v>
      </c>
    </row>
    <row r="1136" spans="1:9" x14ac:dyDescent="0.25">
      <c r="A1136" s="6">
        <v>40308</v>
      </c>
      <c r="B1136" s="1">
        <v>54.45</v>
      </c>
      <c r="C1136" s="1">
        <f t="shared" si="17"/>
        <v>54.830000000000005</v>
      </c>
      <c r="D1136" s="1" t="str">
        <f>IF(表格5[[#This Row],[Close]]&gt;表格5[[#This Row],[10-Day Average]],"Buy",IF(表格5[[#This Row],[Close]]&lt;表格5[[#This Row],[10-Day Average]],"Sell",""))</f>
        <v>Sell</v>
      </c>
      <c r="E1136" s="5">
        <f>IF(表格5[[#This Row],[Suggestion]]="Buy",E1135-FLOOR(E1135/表格5[[#This Row],[Close]],1)*表格5[[#This Row],[Close]],IF(表格5[[#This Row],[Suggestion]]="Sell",E1135+F1135*表格5[[#This Row],[Close]],E1135))</f>
        <v>79149.199999999939</v>
      </c>
      <c r="F1136" s="1">
        <f>IF(表格5[[#This Row],[Suggestion]]="Buy",F1135+FLOOR(E1135/表格5[[#This Row],[Close]],1),IF(表格5[[#This Row],[Suggestion]]="Sell",0,F1135))</f>
        <v>0</v>
      </c>
      <c r="G1136" s="9">
        <f>表格5[[#This Row],[Cash]]+表格5[[#This Row],[Stock Held]]*表格5[[#This Row],[Close]]</f>
        <v>79149.199999999939</v>
      </c>
      <c r="H1136" s="7">
        <f>(表格5[[#This Row],[Close]]-$B$2)/$B$2</f>
        <v>0.21134593993325917</v>
      </c>
      <c r="I1136" s="7">
        <f>(表格5[[#This Row],[Capital]]-$G$2)/$G$2</f>
        <v>-0.20850800000000061</v>
      </c>
    </row>
    <row r="1137" spans="1:9" x14ac:dyDescent="0.25">
      <c r="A1137" s="6">
        <v>40309</v>
      </c>
      <c r="B1137" s="1">
        <v>54.35</v>
      </c>
      <c r="C1137" s="1">
        <f t="shared" si="17"/>
        <v>54.615000000000009</v>
      </c>
      <c r="D1137" s="1" t="str">
        <f>IF(表格5[[#This Row],[Close]]&gt;表格5[[#This Row],[10-Day Average]],"Buy",IF(表格5[[#This Row],[Close]]&lt;表格5[[#This Row],[10-Day Average]],"Sell",""))</f>
        <v>Sell</v>
      </c>
      <c r="E1137" s="5">
        <f>IF(表格5[[#This Row],[Suggestion]]="Buy",E1136-FLOOR(E1136/表格5[[#This Row],[Close]],1)*表格5[[#This Row],[Close]],IF(表格5[[#This Row],[Suggestion]]="Sell",E1136+F1136*表格5[[#This Row],[Close]],E1136))</f>
        <v>79149.199999999939</v>
      </c>
      <c r="F1137" s="1">
        <f>IF(表格5[[#This Row],[Suggestion]]="Buy",F1136+FLOOR(E1136/表格5[[#This Row],[Close]],1),IF(表格5[[#This Row],[Suggestion]]="Sell",0,F1136))</f>
        <v>0</v>
      </c>
      <c r="G1137" s="9">
        <f>表格5[[#This Row],[Cash]]+表格5[[#This Row],[Stock Held]]*表格5[[#This Row],[Close]]</f>
        <v>79149.199999999939</v>
      </c>
      <c r="H1137" s="7">
        <f>(表格5[[#This Row],[Close]]-$B$2)/$B$2</f>
        <v>0.20912124582869851</v>
      </c>
      <c r="I1137" s="7">
        <f>(表格5[[#This Row],[Capital]]-$G$2)/$G$2</f>
        <v>-0.20850800000000061</v>
      </c>
    </row>
    <row r="1138" spans="1:9" x14ac:dyDescent="0.25">
      <c r="A1138" s="6">
        <v>40310</v>
      </c>
      <c r="B1138" s="1">
        <v>54.7</v>
      </c>
      <c r="C1138" s="1">
        <f t="shared" si="17"/>
        <v>54.560000000000016</v>
      </c>
      <c r="D1138" s="1" t="str">
        <f>IF(表格5[[#This Row],[Close]]&gt;表格5[[#This Row],[10-Day Average]],"Buy",IF(表格5[[#This Row],[Close]]&lt;表格5[[#This Row],[10-Day Average]],"Sell",""))</f>
        <v>Buy</v>
      </c>
      <c r="E1138" s="5">
        <f>IF(表格5[[#This Row],[Suggestion]]="Buy",E1137-FLOOR(E1137/表格5[[#This Row],[Close]],1)*表格5[[#This Row],[Close]],IF(表格5[[#This Row],[Suggestion]]="Sell",E1137+F1137*表格5[[#This Row],[Close]],E1137))</f>
        <v>52.999999999941792</v>
      </c>
      <c r="F1138" s="1">
        <f>IF(表格5[[#This Row],[Suggestion]]="Buy",F1137+FLOOR(E1137/表格5[[#This Row],[Close]],1),IF(表格5[[#This Row],[Suggestion]]="Sell",0,F1137))</f>
        <v>1446</v>
      </c>
      <c r="G1138" s="9">
        <f>表格5[[#This Row],[Cash]]+表格5[[#This Row],[Stock Held]]*表格5[[#This Row],[Close]]</f>
        <v>79149.199999999939</v>
      </c>
      <c r="H1138" s="7">
        <f>(表格5[[#This Row],[Close]]-$B$2)/$B$2</f>
        <v>0.21690767519466073</v>
      </c>
      <c r="I1138" s="7">
        <f>(表格5[[#This Row],[Capital]]-$G$2)/$G$2</f>
        <v>-0.20850800000000061</v>
      </c>
    </row>
    <row r="1139" spans="1:9" x14ac:dyDescent="0.25">
      <c r="A1139" s="6">
        <v>40311</v>
      </c>
      <c r="B1139" s="1">
        <v>55</v>
      </c>
      <c r="C1139" s="1">
        <f t="shared" si="17"/>
        <v>54.58</v>
      </c>
      <c r="D1139" s="1" t="str">
        <f>IF(表格5[[#This Row],[Close]]&gt;表格5[[#This Row],[10-Day Average]],"Buy",IF(表格5[[#This Row],[Close]]&lt;表格5[[#This Row],[10-Day Average]],"Sell",""))</f>
        <v>Buy</v>
      </c>
      <c r="E1139" s="5">
        <f>IF(表格5[[#This Row],[Suggestion]]="Buy",E1138-FLOOR(E1138/表格5[[#This Row],[Close]],1)*表格5[[#This Row],[Close]],IF(表格5[[#This Row],[Suggestion]]="Sell",E1138+F1138*表格5[[#This Row],[Close]],E1138))</f>
        <v>52.999999999941792</v>
      </c>
      <c r="F1139" s="1">
        <f>IF(表格5[[#This Row],[Suggestion]]="Buy",F1138+FLOOR(E1138/表格5[[#This Row],[Close]],1),IF(表格5[[#This Row],[Suggestion]]="Sell",0,F1138))</f>
        <v>1446</v>
      </c>
      <c r="G1139" s="9">
        <f>表格5[[#This Row],[Cash]]+表格5[[#This Row],[Stock Held]]*表格5[[#This Row],[Close]]</f>
        <v>79582.999999999942</v>
      </c>
      <c r="H1139" s="7">
        <f>(表格5[[#This Row],[Close]]-$B$2)/$B$2</f>
        <v>0.22358175750834253</v>
      </c>
      <c r="I1139" s="7">
        <f>(表格5[[#This Row],[Capital]]-$G$2)/$G$2</f>
        <v>-0.20417000000000057</v>
      </c>
    </row>
    <row r="1140" spans="1:9" x14ac:dyDescent="0.25">
      <c r="A1140" s="6">
        <v>40312</v>
      </c>
      <c r="B1140" s="1">
        <v>54.85</v>
      </c>
      <c r="C1140" s="1">
        <f t="shared" si="17"/>
        <v>54.614999999999995</v>
      </c>
      <c r="D1140" s="1" t="str">
        <f>IF(表格5[[#This Row],[Close]]&gt;表格5[[#This Row],[10-Day Average]],"Buy",IF(表格5[[#This Row],[Close]]&lt;表格5[[#This Row],[10-Day Average]],"Sell",""))</f>
        <v>Buy</v>
      </c>
      <c r="E1140" s="5">
        <f>IF(表格5[[#This Row],[Suggestion]]="Buy",E1139-FLOOR(E1139/表格5[[#This Row],[Close]],1)*表格5[[#This Row],[Close]],IF(表格5[[#This Row],[Suggestion]]="Sell",E1139+F1139*表格5[[#This Row],[Close]],E1139))</f>
        <v>52.999999999941792</v>
      </c>
      <c r="F1140" s="1">
        <f>IF(表格5[[#This Row],[Suggestion]]="Buy",F1139+FLOOR(E1139/表格5[[#This Row],[Close]],1),IF(表格5[[#This Row],[Suggestion]]="Sell",0,F1139))</f>
        <v>1446</v>
      </c>
      <c r="G1140" s="9">
        <f>表格5[[#This Row],[Cash]]+表格5[[#This Row],[Stock Held]]*表格5[[#This Row],[Close]]</f>
        <v>79366.099999999948</v>
      </c>
      <c r="H1140" s="7">
        <f>(表格5[[#This Row],[Close]]-$B$2)/$B$2</f>
        <v>0.22024471635150161</v>
      </c>
      <c r="I1140" s="7">
        <f>(表格5[[#This Row],[Capital]]-$G$2)/$G$2</f>
        <v>-0.20633900000000052</v>
      </c>
    </row>
    <row r="1141" spans="1:9" x14ac:dyDescent="0.25">
      <c r="A1141" s="6">
        <v>40315</v>
      </c>
      <c r="B1141" s="1">
        <v>55</v>
      </c>
      <c r="C1141" s="1">
        <f t="shared" si="17"/>
        <v>54.640000000000008</v>
      </c>
      <c r="D1141" s="1" t="str">
        <f>IF(表格5[[#This Row],[Close]]&gt;表格5[[#This Row],[10-Day Average]],"Buy",IF(表格5[[#This Row],[Close]]&lt;表格5[[#This Row],[10-Day Average]],"Sell",""))</f>
        <v>Buy</v>
      </c>
      <c r="E1141" s="5">
        <f>IF(表格5[[#This Row],[Suggestion]]="Buy",E1140-FLOOR(E1140/表格5[[#This Row],[Close]],1)*表格5[[#This Row],[Close]],IF(表格5[[#This Row],[Suggestion]]="Sell",E1140+F1140*表格5[[#This Row],[Close]],E1140))</f>
        <v>52.999999999941792</v>
      </c>
      <c r="F1141" s="1">
        <f>IF(表格5[[#This Row],[Suggestion]]="Buy",F1140+FLOOR(E1140/表格5[[#This Row],[Close]],1),IF(表格5[[#This Row],[Suggestion]]="Sell",0,F1140))</f>
        <v>1446</v>
      </c>
      <c r="G1141" s="9">
        <f>表格5[[#This Row],[Cash]]+表格5[[#This Row],[Stock Held]]*表格5[[#This Row],[Close]]</f>
        <v>79582.999999999942</v>
      </c>
      <c r="H1141" s="7">
        <f>(表格5[[#This Row],[Close]]-$B$2)/$B$2</f>
        <v>0.22358175750834253</v>
      </c>
      <c r="I1141" s="7">
        <f>(表格5[[#This Row],[Capital]]-$G$2)/$G$2</f>
        <v>-0.20417000000000057</v>
      </c>
    </row>
    <row r="1142" spans="1:9" x14ac:dyDescent="0.25">
      <c r="A1142" s="6">
        <v>40316</v>
      </c>
      <c r="B1142" s="1">
        <v>55.55</v>
      </c>
      <c r="C1142" s="1">
        <f t="shared" si="17"/>
        <v>54.765000000000001</v>
      </c>
      <c r="D1142" s="1" t="str">
        <f>IF(表格5[[#This Row],[Close]]&gt;表格5[[#This Row],[10-Day Average]],"Buy",IF(表格5[[#This Row],[Close]]&lt;表格5[[#This Row],[10-Day Average]],"Sell",""))</f>
        <v>Buy</v>
      </c>
      <c r="E1142" s="5">
        <f>IF(表格5[[#This Row],[Suggestion]]="Buy",E1141-FLOOR(E1141/表格5[[#This Row],[Close]],1)*表格5[[#This Row],[Close]],IF(表格5[[#This Row],[Suggestion]]="Sell",E1141+F1141*表格5[[#This Row],[Close]],E1141))</f>
        <v>52.999999999941792</v>
      </c>
      <c r="F1142" s="1">
        <f>IF(表格5[[#This Row],[Suggestion]]="Buy",F1141+FLOOR(E1141/表格5[[#This Row],[Close]],1),IF(表格5[[#This Row],[Suggestion]]="Sell",0,F1141))</f>
        <v>1446</v>
      </c>
      <c r="G1142" s="9">
        <f>表格5[[#This Row],[Cash]]+表格5[[#This Row],[Stock Held]]*表格5[[#This Row],[Close]]</f>
        <v>80378.299999999945</v>
      </c>
      <c r="H1142" s="7">
        <f>(表格5[[#This Row],[Close]]-$B$2)/$B$2</f>
        <v>0.23581757508342588</v>
      </c>
      <c r="I1142" s="7">
        <f>(表格5[[#This Row],[Capital]]-$G$2)/$G$2</f>
        <v>-0.19621700000000056</v>
      </c>
    </row>
    <row r="1143" spans="1:9" x14ac:dyDescent="0.25">
      <c r="A1143" s="6">
        <v>40317</v>
      </c>
      <c r="B1143" s="1">
        <v>55.8</v>
      </c>
      <c r="C1143" s="1">
        <f t="shared" si="17"/>
        <v>54.885000000000005</v>
      </c>
      <c r="D1143" s="1" t="str">
        <f>IF(表格5[[#This Row],[Close]]&gt;表格5[[#This Row],[10-Day Average]],"Buy",IF(表格5[[#This Row],[Close]]&lt;表格5[[#This Row],[10-Day Average]],"Sell",""))</f>
        <v>Buy</v>
      </c>
      <c r="E1143" s="5">
        <f>IF(表格5[[#This Row],[Suggestion]]="Buy",E1142-FLOOR(E1142/表格5[[#This Row],[Close]],1)*表格5[[#This Row],[Close]],IF(表格5[[#This Row],[Suggestion]]="Sell",E1142+F1142*表格5[[#This Row],[Close]],E1142))</f>
        <v>52.999999999941792</v>
      </c>
      <c r="F1143" s="1">
        <f>IF(表格5[[#This Row],[Suggestion]]="Buy",F1142+FLOOR(E1142/表格5[[#This Row],[Close]],1),IF(表格5[[#This Row],[Suggestion]]="Sell",0,F1142))</f>
        <v>1446</v>
      </c>
      <c r="G1143" s="9">
        <f>表格5[[#This Row],[Cash]]+表格5[[#This Row],[Stock Held]]*表格5[[#This Row],[Close]]</f>
        <v>80739.799999999945</v>
      </c>
      <c r="H1143" s="7">
        <f>(表格5[[#This Row],[Close]]-$B$2)/$B$2</f>
        <v>0.24137931034482746</v>
      </c>
      <c r="I1143" s="7">
        <f>(表格5[[#This Row],[Capital]]-$G$2)/$G$2</f>
        <v>-0.19260200000000055</v>
      </c>
    </row>
    <row r="1144" spans="1:9" x14ac:dyDescent="0.25">
      <c r="A1144" s="6">
        <v>40318</v>
      </c>
      <c r="B1144" s="1">
        <v>56.4</v>
      </c>
      <c r="C1144" s="1">
        <f t="shared" si="17"/>
        <v>55.095000000000006</v>
      </c>
      <c r="D1144" s="1" t="str">
        <f>IF(表格5[[#This Row],[Close]]&gt;表格5[[#This Row],[10-Day Average]],"Buy",IF(表格5[[#This Row],[Close]]&lt;表格5[[#This Row],[10-Day Average]],"Sell",""))</f>
        <v>Buy</v>
      </c>
      <c r="E1144" s="5">
        <f>IF(表格5[[#This Row],[Suggestion]]="Buy",E1143-FLOOR(E1143/表格5[[#This Row],[Close]],1)*表格5[[#This Row],[Close]],IF(表格5[[#This Row],[Suggestion]]="Sell",E1143+F1143*表格5[[#This Row],[Close]],E1143))</f>
        <v>52.999999999941792</v>
      </c>
      <c r="F1144" s="1">
        <f>IF(表格5[[#This Row],[Suggestion]]="Buy",F1143+FLOOR(E1143/表格5[[#This Row],[Close]],1),IF(表格5[[#This Row],[Suggestion]]="Sell",0,F1143))</f>
        <v>1446</v>
      </c>
      <c r="G1144" s="9">
        <f>表格5[[#This Row],[Cash]]+表格5[[#This Row],[Stock Held]]*表格5[[#This Row],[Close]]</f>
        <v>81607.399999999936</v>
      </c>
      <c r="H1144" s="7">
        <f>(表格5[[#This Row],[Close]]-$B$2)/$B$2</f>
        <v>0.25472747497219123</v>
      </c>
      <c r="I1144" s="7">
        <f>(表格5[[#This Row],[Capital]]-$G$2)/$G$2</f>
        <v>-0.18392600000000064</v>
      </c>
    </row>
    <row r="1145" spans="1:9" x14ac:dyDescent="0.25">
      <c r="A1145" s="6">
        <v>40319</v>
      </c>
      <c r="B1145" s="1">
        <v>56.4</v>
      </c>
      <c r="C1145" s="1">
        <f t="shared" si="17"/>
        <v>55.25</v>
      </c>
      <c r="D1145" s="1" t="str">
        <f>IF(表格5[[#This Row],[Close]]&gt;表格5[[#This Row],[10-Day Average]],"Buy",IF(表格5[[#This Row],[Close]]&lt;表格5[[#This Row],[10-Day Average]],"Sell",""))</f>
        <v>Buy</v>
      </c>
      <c r="E1145" s="5">
        <f>IF(表格5[[#This Row],[Suggestion]]="Buy",E1144-FLOOR(E1144/表格5[[#This Row],[Close]],1)*表格5[[#This Row],[Close]],IF(表格5[[#This Row],[Suggestion]]="Sell",E1144+F1144*表格5[[#This Row],[Close]],E1144))</f>
        <v>52.999999999941792</v>
      </c>
      <c r="F1145" s="1">
        <f>IF(表格5[[#This Row],[Suggestion]]="Buy",F1144+FLOOR(E1144/表格5[[#This Row],[Close]],1),IF(表格5[[#This Row],[Suggestion]]="Sell",0,F1144))</f>
        <v>1446</v>
      </c>
      <c r="G1145" s="9">
        <f>表格5[[#This Row],[Cash]]+表格5[[#This Row],[Stock Held]]*表格5[[#This Row],[Close]]</f>
        <v>81607.399999999936</v>
      </c>
      <c r="H1145" s="7">
        <f>(表格5[[#This Row],[Close]]-$B$2)/$B$2</f>
        <v>0.25472747497219123</v>
      </c>
      <c r="I1145" s="7">
        <f>(表格5[[#This Row],[Capital]]-$G$2)/$G$2</f>
        <v>-0.18392600000000064</v>
      </c>
    </row>
    <row r="1146" spans="1:9" x14ac:dyDescent="0.25">
      <c r="A1146" s="6">
        <v>40322</v>
      </c>
      <c r="B1146" s="1">
        <v>55.4</v>
      </c>
      <c r="C1146" s="1">
        <f t="shared" si="17"/>
        <v>55.344999999999992</v>
      </c>
      <c r="D1146" s="1" t="str">
        <f>IF(表格5[[#This Row],[Close]]&gt;表格5[[#This Row],[10-Day Average]],"Buy",IF(表格5[[#This Row],[Close]]&lt;表格5[[#This Row],[10-Day Average]],"Sell",""))</f>
        <v>Buy</v>
      </c>
      <c r="E1146" s="5">
        <f>IF(表格5[[#This Row],[Suggestion]]="Buy",E1145-FLOOR(E1145/表格5[[#This Row],[Close]],1)*表格5[[#This Row],[Close]],IF(表格5[[#This Row],[Suggestion]]="Sell",E1145+F1145*表格5[[#This Row],[Close]],E1145))</f>
        <v>52.999999999941792</v>
      </c>
      <c r="F1146" s="1">
        <f>IF(表格5[[#This Row],[Suggestion]]="Buy",F1145+FLOOR(E1145/表格5[[#This Row],[Close]],1),IF(表格5[[#This Row],[Suggestion]]="Sell",0,F1145))</f>
        <v>1446</v>
      </c>
      <c r="G1146" s="9">
        <f>表格5[[#This Row],[Cash]]+表格5[[#This Row],[Stock Held]]*表格5[[#This Row],[Close]]</f>
        <v>80161.399999999936</v>
      </c>
      <c r="H1146" s="7">
        <f>(表格5[[#This Row],[Close]]-$B$2)/$B$2</f>
        <v>0.23248053392658499</v>
      </c>
      <c r="I1146" s="7">
        <f>(表格5[[#This Row],[Capital]]-$G$2)/$G$2</f>
        <v>-0.19838600000000065</v>
      </c>
    </row>
    <row r="1147" spans="1:9" x14ac:dyDescent="0.25">
      <c r="A1147" s="6">
        <v>40323</v>
      </c>
      <c r="B1147" s="1">
        <v>55.25</v>
      </c>
      <c r="C1147" s="1">
        <f t="shared" si="17"/>
        <v>55.434999999999988</v>
      </c>
      <c r="D1147" s="1" t="str">
        <f>IF(表格5[[#This Row],[Close]]&gt;表格5[[#This Row],[10-Day Average]],"Buy",IF(表格5[[#This Row],[Close]]&lt;表格5[[#This Row],[10-Day Average]],"Sell",""))</f>
        <v>Sell</v>
      </c>
      <c r="E1147" s="5">
        <f>IF(表格5[[#This Row],[Suggestion]]="Buy",E1146-FLOOR(E1146/表格5[[#This Row],[Close]],1)*表格5[[#This Row],[Close]],IF(表格5[[#This Row],[Suggestion]]="Sell",E1146+F1146*表格5[[#This Row],[Close]],E1146))</f>
        <v>79944.499999999942</v>
      </c>
      <c r="F1147" s="1">
        <f>IF(表格5[[#This Row],[Suggestion]]="Buy",F1146+FLOOR(E1146/表格5[[#This Row],[Close]],1),IF(表格5[[#This Row],[Suggestion]]="Sell",0,F1146))</f>
        <v>0</v>
      </c>
      <c r="G1147" s="9">
        <f>表格5[[#This Row],[Cash]]+表格5[[#This Row],[Stock Held]]*表格5[[#This Row],[Close]]</f>
        <v>79944.499999999942</v>
      </c>
      <c r="H1147" s="7">
        <f>(表格5[[#This Row],[Close]]-$B$2)/$B$2</f>
        <v>0.22914349276974408</v>
      </c>
      <c r="I1147" s="7">
        <f>(表格5[[#This Row],[Capital]]-$G$2)/$G$2</f>
        <v>-0.20055500000000059</v>
      </c>
    </row>
    <row r="1148" spans="1:9" x14ac:dyDescent="0.25">
      <c r="A1148" s="6">
        <v>40324</v>
      </c>
      <c r="B1148" s="1">
        <v>55.25</v>
      </c>
      <c r="C1148" s="1">
        <f t="shared" si="17"/>
        <v>55.489999999999988</v>
      </c>
      <c r="D1148" s="1" t="str">
        <f>IF(表格5[[#This Row],[Close]]&gt;表格5[[#This Row],[10-Day Average]],"Buy",IF(表格5[[#This Row],[Close]]&lt;表格5[[#This Row],[10-Day Average]],"Sell",""))</f>
        <v>Sell</v>
      </c>
      <c r="E1148" s="5">
        <f>IF(表格5[[#This Row],[Suggestion]]="Buy",E1147-FLOOR(E1147/表格5[[#This Row],[Close]],1)*表格5[[#This Row],[Close]],IF(表格5[[#This Row],[Suggestion]]="Sell",E1147+F1147*表格5[[#This Row],[Close]],E1147))</f>
        <v>79944.499999999942</v>
      </c>
      <c r="F1148" s="1">
        <f>IF(表格5[[#This Row],[Suggestion]]="Buy",F1147+FLOOR(E1147/表格5[[#This Row],[Close]],1),IF(表格5[[#This Row],[Suggestion]]="Sell",0,F1147))</f>
        <v>0</v>
      </c>
      <c r="G1148" s="9">
        <f>表格5[[#This Row],[Cash]]+表格5[[#This Row],[Stock Held]]*表格5[[#This Row],[Close]]</f>
        <v>79944.499999999942</v>
      </c>
      <c r="H1148" s="7">
        <f>(表格5[[#This Row],[Close]]-$B$2)/$B$2</f>
        <v>0.22914349276974408</v>
      </c>
      <c r="I1148" s="7">
        <f>(表格5[[#This Row],[Capital]]-$G$2)/$G$2</f>
        <v>-0.20055500000000059</v>
      </c>
    </row>
    <row r="1149" spans="1:9" x14ac:dyDescent="0.25">
      <c r="A1149" s="6">
        <v>40325</v>
      </c>
      <c r="B1149" s="1">
        <v>54.75</v>
      </c>
      <c r="C1149" s="1">
        <f t="shared" si="17"/>
        <v>55.464999999999989</v>
      </c>
      <c r="D1149" s="1" t="str">
        <f>IF(表格5[[#This Row],[Close]]&gt;表格5[[#This Row],[10-Day Average]],"Buy",IF(表格5[[#This Row],[Close]]&lt;表格5[[#This Row],[10-Day Average]],"Sell",""))</f>
        <v>Sell</v>
      </c>
      <c r="E1149" s="5">
        <f>IF(表格5[[#This Row],[Suggestion]]="Buy",E1148-FLOOR(E1148/表格5[[#This Row],[Close]],1)*表格5[[#This Row],[Close]],IF(表格5[[#This Row],[Suggestion]]="Sell",E1148+F1148*表格5[[#This Row],[Close]],E1148))</f>
        <v>79944.499999999942</v>
      </c>
      <c r="F1149" s="1">
        <f>IF(表格5[[#This Row],[Suggestion]]="Buy",F1148+FLOOR(E1148/表格5[[#This Row],[Close]],1),IF(表格5[[#This Row],[Suggestion]]="Sell",0,F1148))</f>
        <v>0</v>
      </c>
      <c r="G1149" s="9">
        <f>表格5[[#This Row],[Cash]]+表格5[[#This Row],[Stock Held]]*表格5[[#This Row],[Close]]</f>
        <v>79944.499999999942</v>
      </c>
      <c r="H1149" s="7">
        <f>(表格5[[#This Row],[Close]]-$B$2)/$B$2</f>
        <v>0.21802002224694098</v>
      </c>
      <c r="I1149" s="7">
        <f>(表格5[[#This Row],[Capital]]-$G$2)/$G$2</f>
        <v>-0.20055500000000059</v>
      </c>
    </row>
    <row r="1150" spans="1:9" x14ac:dyDescent="0.25">
      <c r="A1150" s="6">
        <v>40326</v>
      </c>
      <c r="B1150" s="1">
        <v>54.8</v>
      </c>
      <c r="C1150" s="1">
        <f t="shared" si="17"/>
        <v>55.459999999999994</v>
      </c>
      <c r="D1150" s="1" t="str">
        <f>IF(表格5[[#This Row],[Close]]&gt;表格5[[#This Row],[10-Day Average]],"Buy",IF(表格5[[#This Row],[Close]]&lt;表格5[[#This Row],[10-Day Average]],"Sell",""))</f>
        <v>Sell</v>
      </c>
      <c r="E1150" s="5">
        <f>IF(表格5[[#This Row],[Suggestion]]="Buy",E1149-FLOOR(E1149/表格5[[#This Row],[Close]],1)*表格5[[#This Row],[Close]],IF(表格5[[#This Row],[Suggestion]]="Sell",E1149+F1149*表格5[[#This Row],[Close]],E1149))</f>
        <v>79944.499999999942</v>
      </c>
      <c r="F1150" s="1">
        <f>IF(表格5[[#This Row],[Suggestion]]="Buy",F1149+FLOOR(E1149/表格5[[#This Row],[Close]],1),IF(表格5[[#This Row],[Suggestion]]="Sell",0,F1149))</f>
        <v>0</v>
      </c>
      <c r="G1150" s="9">
        <f>表格5[[#This Row],[Cash]]+表格5[[#This Row],[Stock Held]]*表格5[[#This Row],[Close]]</f>
        <v>79944.499999999942</v>
      </c>
      <c r="H1150" s="7">
        <f>(表格5[[#This Row],[Close]]-$B$2)/$B$2</f>
        <v>0.21913236929922122</v>
      </c>
      <c r="I1150" s="7">
        <f>(表格5[[#This Row],[Capital]]-$G$2)/$G$2</f>
        <v>-0.20055500000000059</v>
      </c>
    </row>
    <row r="1151" spans="1:9" x14ac:dyDescent="0.25">
      <c r="A1151" s="6">
        <v>40329</v>
      </c>
      <c r="B1151" s="1">
        <v>54.85</v>
      </c>
      <c r="C1151" s="1">
        <f t="shared" si="17"/>
        <v>55.445000000000007</v>
      </c>
      <c r="D1151" s="1" t="str">
        <f>IF(表格5[[#This Row],[Close]]&gt;表格5[[#This Row],[10-Day Average]],"Buy",IF(表格5[[#This Row],[Close]]&lt;表格5[[#This Row],[10-Day Average]],"Sell",""))</f>
        <v>Sell</v>
      </c>
      <c r="E1151" s="5">
        <f>IF(表格5[[#This Row],[Suggestion]]="Buy",E1150-FLOOR(E1150/表格5[[#This Row],[Close]],1)*表格5[[#This Row],[Close]],IF(表格5[[#This Row],[Suggestion]]="Sell",E1150+F1150*表格5[[#This Row],[Close]],E1150))</f>
        <v>79944.499999999942</v>
      </c>
      <c r="F1151" s="1">
        <f>IF(表格5[[#This Row],[Suggestion]]="Buy",F1150+FLOOR(E1150/表格5[[#This Row],[Close]],1),IF(表格5[[#This Row],[Suggestion]]="Sell",0,F1150))</f>
        <v>0</v>
      </c>
      <c r="G1151" s="9">
        <f>表格5[[#This Row],[Cash]]+表格5[[#This Row],[Stock Held]]*表格5[[#This Row],[Close]]</f>
        <v>79944.499999999942</v>
      </c>
      <c r="H1151" s="7">
        <f>(表格5[[#This Row],[Close]]-$B$2)/$B$2</f>
        <v>0.22024471635150161</v>
      </c>
      <c r="I1151" s="7">
        <f>(表格5[[#This Row],[Capital]]-$G$2)/$G$2</f>
        <v>-0.20055500000000059</v>
      </c>
    </row>
    <row r="1152" spans="1:9" x14ac:dyDescent="0.25">
      <c r="A1152" s="6">
        <v>40330</v>
      </c>
      <c r="B1152" s="1">
        <v>55.2</v>
      </c>
      <c r="C1152" s="1">
        <f t="shared" si="17"/>
        <v>55.410000000000004</v>
      </c>
      <c r="D1152" s="1" t="str">
        <f>IF(表格5[[#This Row],[Close]]&gt;表格5[[#This Row],[10-Day Average]],"Buy",IF(表格5[[#This Row],[Close]]&lt;表格5[[#This Row],[10-Day Average]],"Sell",""))</f>
        <v>Sell</v>
      </c>
      <c r="E1152" s="5">
        <f>IF(表格5[[#This Row],[Suggestion]]="Buy",E1151-FLOOR(E1151/表格5[[#This Row],[Close]],1)*表格5[[#This Row],[Close]],IF(表格5[[#This Row],[Suggestion]]="Sell",E1151+F1151*表格5[[#This Row],[Close]],E1151))</f>
        <v>79944.499999999942</v>
      </c>
      <c r="F1152" s="1">
        <f>IF(表格5[[#This Row],[Suggestion]]="Buy",F1151+FLOOR(E1151/表格5[[#This Row],[Close]],1),IF(表格5[[#This Row],[Suggestion]]="Sell",0,F1151))</f>
        <v>0</v>
      </c>
      <c r="G1152" s="9">
        <f>表格5[[#This Row],[Cash]]+表格5[[#This Row],[Stock Held]]*表格5[[#This Row],[Close]]</f>
        <v>79944.499999999942</v>
      </c>
      <c r="H1152" s="7">
        <f>(表格5[[#This Row],[Close]]-$B$2)/$B$2</f>
        <v>0.22803114571746383</v>
      </c>
      <c r="I1152" s="7">
        <f>(表格5[[#This Row],[Capital]]-$G$2)/$G$2</f>
        <v>-0.20055500000000059</v>
      </c>
    </row>
    <row r="1153" spans="1:9" x14ac:dyDescent="0.25">
      <c r="A1153" s="6">
        <v>40331</v>
      </c>
      <c r="B1153" s="1">
        <v>54.8</v>
      </c>
      <c r="C1153" s="1">
        <f t="shared" si="17"/>
        <v>55.31</v>
      </c>
      <c r="D1153" s="1" t="str">
        <f>IF(表格5[[#This Row],[Close]]&gt;表格5[[#This Row],[10-Day Average]],"Buy",IF(表格5[[#This Row],[Close]]&lt;表格5[[#This Row],[10-Day Average]],"Sell",""))</f>
        <v>Sell</v>
      </c>
      <c r="E1153" s="5">
        <f>IF(表格5[[#This Row],[Suggestion]]="Buy",E1152-FLOOR(E1152/表格5[[#This Row],[Close]],1)*表格5[[#This Row],[Close]],IF(表格5[[#This Row],[Suggestion]]="Sell",E1152+F1152*表格5[[#This Row],[Close]],E1152))</f>
        <v>79944.499999999942</v>
      </c>
      <c r="F1153" s="1">
        <f>IF(表格5[[#This Row],[Suggestion]]="Buy",F1152+FLOOR(E1152/表格5[[#This Row],[Close]],1),IF(表格5[[#This Row],[Suggestion]]="Sell",0,F1152))</f>
        <v>0</v>
      </c>
      <c r="G1153" s="9">
        <f>表格5[[#This Row],[Cash]]+表格5[[#This Row],[Stock Held]]*表格5[[#This Row],[Close]]</f>
        <v>79944.499999999942</v>
      </c>
      <c r="H1153" s="7">
        <f>(表格5[[#This Row],[Close]]-$B$2)/$B$2</f>
        <v>0.21913236929922122</v>
      </c>
      <c r="I1153" s="7">
        <f>(表格5[[#This Row],[Capital]]-$G$2)/$G$2</f>
        <v>-0.20055500000000059</v>
      </c>
    </row>
    <row r="1154" spans="1:9" x14ac:dyDescent="0.25">
      <c r="A1154" s="6">
        <v>40332</v>
      </c>
      <c r="B1154" s="1">
        <v>54.75</v>
      </c>
      <c r="C1154" s="1">
        <f t="shared" si="17"/>
        <v>55.145000000000003</v>
      </c>
      <c r="D1154" s="1" t="str">
        <f>IF(表格5[[#This Row],[Close]]&gt;表格5[[#This Row],[10-Day Average]],"Buy",IF(表格5[[#This Row],[Close]]&lt;表格5[[#This Row],[10-Day Average]],"Sell",""))</f>
        <v>Sell</v>
      </c>
      <c r="E1154" s="5">
        <f>IF(表格5[[#This Row],[Suggestion]]="Buy",E1153-FLOOR(E1153/表格5[[#This Row],[Close]],1)*表格5[[#This Row],[Close]],IF(表格5[[#This Row],[Suggestion]]="Sell",E1153+F1153*表格5[[#This Row],[Close]],E1153))</f>
        <v>79944.499999999942</v>
      </c>
      <c r="F1154" s="1">
        <f>IF(表格5[[#This Row],[Suggestion]]="Buy",F1153+FLOOR(E1153/表格5[[#This Row],[Close]],1),IF(表格5[[#This Row],[Suggestion]]="Sell",0,F1153))</f>
        <v>0</v>
      </c>
      <c r="G1154" s="9">
        <f>表格5[[#This Row],[Cash]]+表格5[[#This Row],[Stock Held]]*表格5[[#This Row],[Close]]</f>
        <v>79944.499999999942</v>
      </c>
      <c r="H1154" s="7">
        <f>(表格5[[#This Row],[Close]]-$B$2)/$B$2</f>
        <v>0.21802002224694098</v>
      </c>
      <c r="I1154" s="7">
        <f>(表格5[[#This Row],[Capital]]-$G$2)/$G$2</f>
        <v>-0.20055500000000059</v>
      </c>
    </row>
    <row r="1155" spans="1:9" x14ac:dyDescent="0.25">
      <c r="A1155" s="6">
        <v>40333</v>
      </c>
      <c r="B1155" s="1">
        <v>54.55</v>
      </c>
      <c r="C1155" s="1">
        <f t="shared" si="17"/>
        <v>54.96</v>
      </c>
      <c r="D1155" s="1" t="str">
        <f>IF(表格5[[#This Row],[Close]]&gt;表格5[[#This Row],[10-Day Average]],"Buy",IF(表格5[[#This Row],[Close]]&lt;表格5[[#This Row],[10-Day Average]],"Sell",""))</f>
        <v>Sell</v>
      </c>
      <c r="E1155" s="5">
        <f>IF(表格5[[#This Row],[Suggestion]]="Buy",E1154-FLOOR(E1154/表格5[[#This Row],[Close]],1)*表格5[[#This Row],[Close]],IF(表格5[[#This Row],[Suggestion]]="Sell",E1154+F1154*表格5[[#This Row],[Close]],E1154))</f>
        <v>79944.499999999942</v>
      </c>
      <c r="F1155" s="1">
        <f>IF(表格5[[#This Row],[Suggestion]]="Buy",F1154+FLOOR(E1154/表格5[[#This Row],[Close]],1),IF(表格5[[#This Row],[Suggestion]]="Sell",0,F1154))</f>
        <v>0</v>
      </c>
      <c r="G1155" s="9">
        <f>表格5[[#This Row],[Cash]]+表格5[[#This Row],[Stock Held]]*表格5[[#This Row],[Close]]</f>
        <v>79944.499999999942</v>
      </c>
      <c r="H1155" s="7">
        <f>(表格5[[#This Row],[Close]]-$B$2)/$B$2</f>
        <v>0.21357063403781967</v>
      </c>
      <c r="I1155" s="7">
        <f>(表格5[[#This Row],[Capital]]-$G$2)/$G$2</f>
        <v>-0.20055500000000059</v>
      </c>
    </row>
    <row r="1156" spans="1:9" x14ac:dyDescent="0.25">
      <c r="A1156" s="6">
        <v>40336</v>
      </c>
      <c r="B1156" s="1">
        <v>54.3</v>
      </c>
      <c r="C1156" s="1">
        <f t="shared" si="17"/>
        <v>54.85</v>
      </c>
      <c r="D1156" s="1" t="str">
        <f>IF(表格5[[#This Row],[Close]]&gt;表格5[[#This Row],[10-Day Average]],"Buy",IF(表格5[[#This Row],[Close]]&lt;表格5[[#This Row],[10-Day Average]],"Sell",""))</f>
        <v>Sell</v>
      </c>
      <c r="E1156" s="5">
        <f>IF(表格5[[#This Row],[Suggestion]]="Buy",E1155-FLOOR(E1155/表格5[[#This Row],[Close]],1)*表格5[[#This Row],[Close]],IF(表格5[[#This Row],[Suggestion]]="Sell",E1155+F1155*表格5[[#This Row],[Close]],E1155))</f>
        <v>79944.499999999942</v>
      </c>
      <c r="F1156" s="1">
        <f>IF(表格5[[#This Row],[Suggestion]]="Buy",F1155+FLOOR(E1155/表格5[[#This Row],[Close]],1),IF(表格5[[#This Row],[Suggestion]]="Sell",0,F1155))</f>
        <v>0</v>
      </c>
      <c r="G1156" s="9">
        <f>表格5[[#This Row],[Cash]]+表格5[[#This Row],[Stock Held]]*表格5[[#This Row],[Close]]</f>
        <v>79944.499999999942</v>
      </c>
      <c r="H1156" s="7">
        <f>(表格5[[#This Row],[Close]]-$B$2)/$B$2</f>
        <v>0.20800889877641809</v>
      </c>
      <c r="I1156" s="7">
        <f>(表格5[[#This Row],[Capital]]-$G$2)/$G$2</f>
        <v>-0.20055500000000059</v>
      </c>
    </row>
    <row r="1157" spans="1:9" x14ac:dyDescent="0.25">
      <c r="A1157" s="6">
        <v>40337</v>
      </c>
      <c r="B1157" s="1">
        <v>54.5</v>
      </c>
      <c r="C1157" s="1">
        <f t="shared" si="17"/>
        <v>54.774999999999999</v>
      </c>
      <c r="D1157" s="1" t="str">
        <f>IF(表格5[[#This Row],[Close]]&gt;表格5[[#This Row],[10-Day Average]],"Buy",IF(表格5[[#This Row],[Close]]&lt;表格5[[#This Row],[10-Day Average]],"Sell",""))</f>
        <v>Sell</v>
      </c>
      <c r="E1157" s="5">
        <f>IF(表格5[[#This Row],[Suggestion]]="Buy",E1156-FLOOR(E1156/表格5[[#This Row],[Close]],1)*表格5[[#This Row],[Close]],IF(表格5[[#This Row],[Suggestion]]="Sell",E1156+F1156*表格5[[#This Row],[Close]],E1156))</f>
        <v>79944.499999999942</v>
      </c>
      <c r="F1157" s="1">
        <f>IF(表格5[[#This Row],[Suggestion]]="Buy",F1156+FLOOR(E1156/表格5[[#This Row],[Close]],1),IF(表格5[[#This Row],[Suggestion]]="Sell",0,F1156))</f>
        <v>0</v>
      </c>
      <c r="G1157" s="9">
        <f>表格5[[#This Row],[Cash]]+表格5[[#This Row],[Stock Held]]*表格5[[#This Row],[Close]]</f>
        <v>79944.499999999942</v>
      </c>
      <c r="H1157" s="7">
        <f>(表格5[[#This Row],[Close]]-$B$2)/$B$2</f>
        <v>0.21245828698553942</v>
      </c>
      <c r="I1157" s="7">
        <f>(表格5[[#This Row],[Capital]]-$G$2)/$G$2</f>
        <v>-0.20055500000000059</v>
      </c>
    </row>
    <row r="1158" spans="1:9" x14ac:dyDescent="0.25">
      <c r="A1158" s="6">
        <v>40338</v>
      </c>
      <c r="B1158" s="1">
        <v>54.95</v>
      </c>
      <c r="C1158" s="1">
        <f t="shared" si="17"/>
        <v>54.745000000000005</v>
      </c>
      <c r="D1158" s="1" t="str">
        <f>IF(表格5[[#This Row],[Close]]&gt;表格5[[#This Row],[10-Day Average]],"Buy",IF(表格5[[#This Row],[Close]]&lt;表格5[[#This Row],[10-Day Average]],"Sell",""))</f>
        <v>Buy</v>
      </c>
      <c r="E1158" s="5">
        <f>IF(表格5[[#This Row],[Suggestion]]="Buy",E1157-FLOOR(E1157/表格5[[#This Row],[Close]],1)*表格5[[#This Row],[Close]],IF(表格5[[#This Row],[Suggestion]]="Sell",E1157+F1157*表格5[[#This Row],[Close]],E1157))</f>
        <v>47.199999999938882</v>
      </c>
      <c r="F1158" s="1">
        <f>IF(表格5[[#This Row],[Suggestion]]="Buy",F1157+FLOOR(E1157/表格5[[#This Row],[Close]],1),IF(表格5[[#This Row],[Suggestion]]="Sell",0,F1157))</f>
        <v>1454</v>
      </c>
      <c r="G1158" s="9">
        <f>表格5[[#This Row],[Cash]]+表格5[[#This Row],[Stock Held]]*表格5[[#This Row],[Close]]</f>
        <v>79944.499999999942</v>
      </c>
      <c r="H1158" s="7">
        <f>(表格5[[#This Row],[Close]]-$B$2)/$B$2</f>
        <v>0.22246941045606228</v>
      </c>
      <c r="I1158" s="7">
        <f>(表格5[[#This Row],[Capital]]-$G$2)/$G$2</f>
        <v>-0.20055500000000059</v>
      </c>
    </row>
    <row r="1159" spans="1:9" x14ac:dyDescent="0.25">
      <c r="A1159" s="6">
        <v>40339</v>
      </c>
      <c r="B1159" s="1">
        <v>55.05</v>
      </c>
      <c r="C1159" s="1">
        <f t="shared" si="17"/>
        <v>54.774999999999999</v>
      </c>
      <c r="D1159" s="1" t="str">
        <f>IF(表格5[[#This Row],[Close]]&gt;表格5[[#This Row],[10-Day Average]],"Buy",IF(表格5[[#This Row],[Close]]&lt;表格5[[#This Row],[10-Day Average]],"Sell",""))</f>
        <v>Buy</v>
      </c>
      <c r="E1159" s="5">
        <f>IF(表格5[[#This Row],[Suggestion]]="Buy",E1158-FLOOR(E1158/表格5[[#This Row],[Close]],1)*表格5[[#This Row],[Close]],IF(表格5[[#This Row],[Suggestion]]="Sell",E1158+F1158*表格5[[#This Row],[Close]],E1158))</f>
        <v>47.199999999938882</v>
      </c>
      <c r="F1159" s="1">
        <f>IF(表格5[[#This Row],[Suggestion]]="Buy",F1158+FLOOR(E1158/表格5[[#This Row],[Close]],1),IF(表格5[[#This Row],[Suggestion]]="Sell",0,F1158))</f>
        <v>1454</v>
      </c>
      <c r="G1159" s="9">
        <f>表格5[[#This Row],[Cash]]+表格5[[#This Row],[Stock Held]]*表格5[[#This Row],[Close]]</f>
        <v>80089.899999999936</v>
      </c>
      <c r="H1159" s="7">
        <f>(表格5[[#This Row],[Close]]-$B$2)/$B$2</f>
        <v>0.22469410456062278</v>
      </c>
      <c r="I1159" s="7">
        <f>(表格5[[#This Row],[Capital]]-$G$2)/$G$2</f>
        <v>-0.19910100000000064</v>
      </c>
    </row>
    <row r="1160" spans="1:9" x14ac:dyDescent="0.25">
      <c r="A1160" s="6">
        <v>40340</v>
      </c>
      <c r="B1160" s="1">
        <v>55.4</v>
      </c>
      <c r="C1160" s="1">
        <f t="shared" si="17"/>
        <v>54.835000000000001</v>
      </c>
      <c r="D1160" s="1" t="str">
        <f>IF(表格5[[#This Row],[Close]]&gt;表格5[[#This Row],[10-Day Average]],"Buy",IF(表格5[[#This Row],[Close]]&lt;表格5[[#This Row],[10-Day Average]],"Sell",""))</f>
        <v>Buy</v>
      </c>
      <c r="E1160" s="5">
        <f>IF(表格5[[#This Row],[Suggestion]]="Buy",E1159-FLOOR(E1159/表格5[[#This Row],[Close]],1)*表格5[[#This Row],[Close]],IF(表格5[[#This Row],[Suggestion]]="Sell",E1159+F1159*表格5[[#This Row],[Close]],E1159))</f>
        <v>47.199999999938882</v>
      </c>
      <c r="F1160" s="1">
        <f>IF(表格5[[#This Row],[Suggestion]]="Buy",F1159+FLOOR(E1159/表格5[[#This Row],[Close]],1),IF(表格5[[#This Row],[Suggestion]]="Sell",0,F1159))</f>
        <v>1454</v>
      </c>
      <c r="G1160" s="9">
        <f>表格5[[#This Row],[Cash]]+表格5[[#This Row],[Stock Held]]*表格5[[#This Row],[Close]]</f>
        <v>80598.79999999993</v>
      </c>
      <c r="H1160" s="7">
        <f>(表格5[[#This Row],[Close]]-$B$2)/$B$2</f>
        <v>0.23248053392658499</v>
      </c>
      <c r="I1160" s="7">
        <f>(表格5[[#This Row],[Capital]]-$G$2)/$G$2</f>
        <v>-0.19401200000000071</v>
      </c>
    </row>
    <row r="1161" spans="1:9" x14ac:dyDescent="0.25">
      <c r="A1161" s="6">
        <v>40343</v>
      </c>
      <c r="B1161" s="1">
        <v>55.4</v>
      </c>
      <c r="C1161" s="1">
        <f t="shared" si="17"/>
        <v>54.89</v>
      </c>
      <c r="D1161" s="1" t="str">
        <f>IF(表格5[[#This Row],[Close]]&gt;表格5[[#This Row],[10-Day Average]],"Buy",IF(表格5[[#This Row],[Close]]&lt;表格5[[#This Row],[10-Day Average]],"Sell",""))</f>
        <v>Buy</v>
      </c>
      <c r="E1161" s="5">
        <f>IF(表格5[[#This Row],[Suggestion]]="Buy",E1160-FLOOR(E1160/表格5[[#This Row],[Close]],1)*表格5[[#This Row],[Close]],IF(表格5[[#This Row],[Suggestion]]="Sell",E1160+F1160*表格5[[#This Row],[Close]],E1160))</f>
        <v>47.199999999938882</v>
      </c>
      <c r="F1161" s="1">
        <f>IF(表格5[[#This Row],[Suggestion]]="Buy",F1160+FLOOR(E1160/表格5[[#This Row],[Close]],1),IF(表格5[[#This Row],[Suggestion]]="Sell",0,F1160))</f>
        <v>1454</v>
      </c>
      <c r="G1161" s="9">
        <f>表格5[[#This Row],[Cash]]+表格5[[#This Row],[Stock Held]]*表格5[[#This Row],[Close]]</f>
        <v>80598.79999999993</v>
      </c>
      <c r="H1161" s="7">
        <f>(表格5[[#This Row],[Close]]-$B$2)/$B$2</f>
        <v>0.23248053392658499</v>
      </c>
      <c r="I1161" s="7">
        <f>(表格5[[#This Row],[Capital]]-$G$2)/$G$2</f>
        <v>-0.19401200000000071</v>
      </c>
    </row>
    <row r="1162" spans="1:9" x14ac:dyDescent="0.25">
      <c r="A1162" s="6">
        <v>40344</v>
      </c>
      <c r="B1162" s="1">
        <v>55.35</v>
      </c>
      <c r="C1162" s="1">
        <f t="shared" si="17"/>
        <v>54.904999999999994</v>
      </c>
      <c r="D1162" s="1" t="str">
        <f>IF(表格5[[#This Row],[Close]]&gt;表格5[[#This Row],[10-Day Average]],"Buy",IF(表格5[[#This Row],[Close]]&lt;表格5[[#This Row],[10-Day Average]],"Sell",""))</f>
        <v>Buy</v>
      </c>
      <c r="E1162" s="5">
        <f>IF(表格5[[#This Row],[Suggestion]]="Buy",E1161-FLOOR(E1161/表格5[[#This Row],[Close]],1)*表格5[[#This Row],[Close]],IF(表格5[[#This Row],[Suggestion]]="Sell",E1161+F1161*表格5[[#This Row],[Close]],E1161))</f>
        <v>47.199999999938882</v>
      </c>
      <c r="F1162" s="1">
        <f>IF(表格5[[#This Row],[Suggestion]]="Buy",F1161+FLOOR(E1161/表格5[[#This Row],[Close]],1),IF(表格5[[#This Row],[Suggestion]]="Sell",0,F1161))</f>
        <v>1454</v>
      </c>
      <c r="G1162" s="9">
        <f>表格5[[#This Row],[Cash]]+表格5[[#This Row],[Stock Held]]*表格5[[#This Row],[Close]]</f>
        <v>80526.099999999948</v>
      </c>
      <c r="H1162" s="7">
        <f>(表格5[[#This Row],[Close]]-$B$2)/$B$2</f>
        <v>0.23136818687430474</v>
      </c>
      <c r="I1162" s="7">
        <f>(表格5[[#This Row],[Capital]]-$G$2)/$G$2</f>
        <v>-0.19473900000000052</v>
      </c>
    </row>
    <row r="1163" spans="1:9" x14ac:dyDescent="0.25">
      <c r="A1163" s="6">
        <v>40345</v>
      </c>
      <c r="B1163" s="1">
        <v>55.15</v>
      </c>
      <c r="C1163" s="1">
        <f t="shared" si="17"/>
        <v>54.94</v>
      </c>
      <c r="D1163" s="1" t="str">
        <f>IF(表格5[[#This Row],[Close]]&gt;表格5[[#This Row],[10-Day Average]],"Buy",IF(表格5[[#This Row],[Close]]&lt;表格5[[#This Row],[10-Day Average]],"Sell",""))</f>
        <v>Buy</v>
      </c>
      <c r="E1163" s="5">
        <f>IF(表格5[[#This Row],[Suggestion]]="Buy",E1162-FLOOR(E1162/表格5[[#This Row],[Close]],1)*表格5[[#This Row],[Close]],IF(表格5[[#This Row],[Suggestion]]="Sell",E1162+F1162*表格5[[#This Row],[Close]],E1162))</f>
        <v>47.199999999938882</v>
      </c>
      <c r="F1163" s="1">
        <f>IF(表格5[[#This Row],[Suggestion]]="Buy",F1162+FLOOR(E1162/表格5[[#This Row],[Close]],1),IF(表格5[[#This Row],[Suggestion]]="Sell",0,F1162))</f>
        <v>1454</v>
      </c>
      <c r="G1163" s="9">
        <f>表格5[[#This Row],[Cash]]+表格5[[#This Row],[Stock Held]]*表格5[[#This Row],[Close]]</f>
        <v>80235.29999999993</v>
      </c>
      <c r="H1163" s="7">
        <f>(表格5[[#This Row],[Close]]-$B$2)/$B$2</f>
        <v>0.22691879866518344</v>
      </c>
      <c r="I1163" s="7">
        <f>(表格5[[#This Row],[Capital]]-$G$2)/$G$2</f>
        <v>-0.19764700000000071</v>
      </c>
    </row>
    <row r="1164" spans="1:9" x14ac:dyDescent="0.25">
      <c r="A1164" s="6">
        <v>40346</v>
      </c>
      <c r="B1164" s="1">
        <v>55.45</v>
      </c>
      <c r="C1164" s="1">
        <f t="shared" ref="C1164:C1227" si="18">AVERAGE(B1155:B1164)</f>
        <v>55.010000000000005</v>
      </c>
      <c r="D1164" s="1" t="str">
        <f>IF(表格5[[#This Row],[Close]]&gt;表格5[[#This Row],[10-Day Average]],"Buy",IF(表格5[[#This Row],[Close]]&lt;表格5[[#This Row],[10-Day Average]],"Sell",""))</f>
        <v>Buy</v>
      </c>
      <c r="E1164" s="5">
        <f>IF(表格5[[#This Row],[Suggestion]]="Buy",E1163-FLOOR(E1163/表格5[[#This Row],[Close]],1)*表格5[[#This Row],[Close]],IF(表格5[[#This Row],[Suggestion]]="Sell",E1163+F1163*表格5[[#This Row],[Close]],E1163))</f>
        <v>47.199999999938882</v>
      </c>
      <c r="F1164" s="1">
        <f>IF(表格5[[#This Row],[Suggestion]]="Buy",F1163+FLOOR(E1163/表格5[[#This Row],[Close]],1),IF(表格5[[#This Row],[Suggestion]]="Sell",0,F1163))</f>
        <v>1454</v>
      </c>
      <c r="G1164" s="9">
        <f>表格5[[#This Row],[Cash]]+表格5[[#This Row],[Stock Held]]*表格5[[#This Row],[Close]]</f>
        <v>80671.499999999942</v>
      </c>
      <c r="H1164" s="7">
        <f>(表格5[[#This Row],[Close]]-$B$2)/$B$2</f>
        <v>0.23359288097886538</v>
      </c>
      <c r="I1164" s="7">
        <f>(表格5[[#This Row],[Capital]]-$G$2)/$G$2</f>
        <v>-0.1932850000000006</v>
      </c>
    </row>
    <row r="1165" spans="1:9" x14ac:dyDescent="0.25">
      <c r="A1165" s="6">
        <v>40347</v>
      </c>
      <c r="B1165" s="1">
        <v>55.7</v>
      </c>
      <c r="C1165" s="1">
        <f t="shared" si="18"/>
        <v>55.125</v>
      </c>
      <c r="D1165" s="1" t="str">
        <f>IF(表格5[[#This Row],[Close]]&gt;表格5[[#This Row],[10-Day Average]],"Buy",IF(表格5[[#This Row],[Close]]&lt;表格5[[#This Row],[10-Day Average]],"Sell",""))</f>
        <v>Buy</v>
      </c>
      <c r="E1165" s="5">
        <f>IF(表格5[[#This Row],[Suggestion]]="Buy",E1164-FLOOR(E1164/表格5[[#This Row],[Close]],1)*表格5[[#This Row],[Close]],IF(表格5[[#This Row],[Suggestion]]="Sell",E1164+F1164*表格5[[#This Row],[Close]],E1164))</f>
        <v>47.199999999938882</v>
      </c>
      <c r="F1165" s="1">
        <f>IF(表格5[[#This Row],[Suggestion]]="Buy",F1164+FLOOR(E1164/表格5[[#This Row],[Close]],1),IF(表格5[[#This Row],[Suggestion]]="Sell",0,F1164))</f>
        <v>1454</v>
      </c>
      <c r="G1165" s="9">
        <f>表格5[[#This Row],[Cash]]+表格5[[#This Row],[Stock Held]]*表格5[[#This Row],[Close]]</f>
        <v>81034.999999999942</v>
      </c>
      <c r="H1165" s="7">
        <f>(表格5[[#This Row],[Close]]-$B$2)/$B$2</f>
        <v>0.23915461624026696</v>
      </c>
      <c r="I1165" s="7">
        <f>(表格5[[#This Row],[Capital]]-$G$2)/$G$2</f>
        <v>-0.1896500000000006</v>
      </c>
    </row>
    <row r="1166" spans="1:9" x14ac:dyDescent="0.25">
      <c r="A1166" s="6">
        <v>40350</v>
      </c>
      <c r="B1166" s="1">
        <v>56.1</v>
      </c>
      <c r="C1166" s="1">
        <f t="shared" si="18"/>
        <v>55.304999999999993</v>
      </c>
      <c r="D1166" s="1" t="str">
        <f>IF(表格5[[#This Row],[Close]]&gt;表格5[[#This Row],[10-Day Average]],"Buy",IF(表格5[[#This Row],[Close]]&lt;表格5[[#This Row],[10-Day Average]],"Sell",""))</f>
        <v>Buy</v>
      </c>
      <c r="E1166" s="5">
        <f>IF(表格5[[#This Row],[Suggestion]]="Buy",E1165-FLOOR(E1165/表格5[[#This Row],[Close]],1)*表格5[[#This Row],[Close]],IF(表格5[[#This Row],[Suggestion]]="Sell",E1165+F1165*表格5[[#This Row],[Close]],E1165))</f>
        <v>47.199999999938882</v>
      </c>
      <c r="F1166" s="1">
        <f>IF(表格5[[#This Row],[Suggestion]]="Buy",F1165+FLOOR(E1165/表格5[[#This Row],[Close]],1),IF(表格5[[#This Row],[Suggestion]]="Sell",0,F1165))</f>
        <v>1454</v>
      </c>
      <c r="G1166" s="9">
        <f>表格5[[#This Row],[Cash]]+表格5[[#This Row],[Stock Held]]*表格5[[#This Row],[Close]]</f>
        <v>81616.599999999948</v>
      </c>
      <c r="H1166" s="7">
        <f>(表格5[[#This Row],[Close]]-$B$2)/$B$2</f>
        <v>0.2480533926585094</v>
      </c>
      <c r="I1166" s="7">
        <f>(表格5[[#This Row],[Capital]]-$G$2)/$G$2</f>
        <v>-0.18383400000000052</v>
      </c>
    </row>
    <row r="1167" spans="1:9" x14ac:dyDescent="0.25">
      <c r="A1167" s="6">
        <v>40351</v>
      </c>
      <c r="B1167" s="1">
        <v>55.95</v>
      </c>
      <c r="C1167" s="1">
        <f t="shared" si="18"/>
        <v>55.45</v>
      </c>
      <c r="D1167" s="1" t="str">
        <f>IF(表格5[[#This Row],[Close]]&gt;表格5[[#This Row],[10-Day Average]],"Buy",IF(表格5[[#This Row],[Close]]&lt;表格5[[#This Row],[10-Day Average]],"Sell",""))</f>
        <v>Buy</v>
      </c>
      <c r="E1167" s="5">
        <f>IF(表格5[[#This Row],[Suggestion]]="Buy",E1166-FLOOR(E1166/表格5[[#This Row],[Close]],1)*表格5[[#This Row],[Close]],IF(表格5[[#This Row],[Suggestion]]="Sell",E1166+F1166*表格5[[#This Row],[Close]],E1166))</f>
        <v>47.199999999938882</v>
      </c>
      <c r="F1167" s="1">
        <f>IF(表格5[[#This Row],[Suggestion]]="Buy",F1166+FLOOR(E1166/表格5[[#This Row],[Close]],1),IF(表格5[[#This Row],[Suggestion]]="Sell",0,F1166))</f>
        <v>1454</v>
      </c>
      <c r="G1167" s="9">
        <f>表格5[[#This Row],[Cash]]+表格5[[#This Row],[Stock Held]]*表格5[[#This Row],[Close]]</f>
        <v>81398.499999999942</v>
      </c>
      <c r="H1167" s="7">
        <f>(表格5[[#This Row],[Close]]-$B$2)/$B$2</f>
        <v>0.24471635150166851</v>
      </c>
      <c r="I1167" s="7">
        <f>(表格5[[#This Row],[Capital]]-$G$2)/$G$2</f>
        <v>-0.18601500000000057</v>
      </c>
    </row>
    <row r="1168" spans="1:9" x14ac:dyDescent="0.25">
      <c r="A1168" s="6">
        <v>40352</v>
      </c>
      <c r="B1168" s="1">
        <v>56.35</v>
      </c>
      <c r="C1168" s="1">
        <f t="shared" si="18"/>
        <v>55.589999999999996</v>
      </c>
      <c r="D1168" s="1" t="str">
        <f>IF(表格5[[#This Row],[Close]]&gt;表格5[[#This Row],[10-Day Average]],"Buy",IF(表格5[[#This Row],[Close]]&lt;表格5[[#This Row],[10-Day Average]],"Sell",""))</f>
        <v>Buy</v>
      </c>
      <c r="E1168" s="5">
        <f>IF(表格5[[#This Row],[Suggestion]]="Buy",E1167-FLOOR(E1167/表格5[[#This Row],[Close]],1)*表格5[[#This Row],[Close]],IF(表格5[[#This Row],[Suggestion]]="Sell",E1167+F1167*表格5[[#This Row],[Close]],E1167))</f>
        <v>47.199999999938882</v>
      </c>
      <c r="F1168" s="1">
        <f>IF(表格5[[#This Row],[Suggestion]]="Buy",F1167+FLOOR(E1167/表格5[[#This Row],[Close]],1),IF(表格5[[#This Row],[Suggestion]]="Sell",0,F1167))</f>
        <v>1454</v>
      </c>
      <c r="G1168" s="9">
        <f>表格5[[#This Row],[Cash]]+表格5[[#This Row],[Stock Held]]*表格5[[#This Row],[Close]]</f>
        <v>81980.099999999948</v>
      </c>
      <c r="H1168" s="7">
        <f>(表格5[[#This Row],[Close]]-$B$2)/$B$2</f>
        <v>0.25361512791991098</v>
      </c>
      <c r="I1168" s="7">
        <f>(表格5[[#This Row],[Capital]]-$G$2)/$G$2</f>
        <v>-0.18019900000000053</v>
      </c>
    </row>
    <row r="1169" spans="1:9" x14ac:dyDescent="0.25">
      <c r="A1169" s="6">
        <v>40353</v>
      </c>
      <c r="B1169" s="1">
        <v>56.35</v>
      </c>
      <c r="C1169" s="1">
        <f t="shared" si="18"/>
        <v>55.720000000000006</v>
      </c>
      <c r="D1169" s="1" t="str">
        <f>IF(表格5[[#This Row],[Close]]&gt;表格5[[#This Row],[10-Day Average]],"Buy",IF(表格5[[#This Row],[Close]]&lt;表格5[[#This Row],[10-Day Average]],"Sell",""))</f>
        <v>Buy</v>
      </c>
      <c r="E1169" s="5">
        <f>IF(表格5[[#This Row],[Suggestion]]="Buy",E1168-FLOOR(E1168/表格5[[#This Row],[Close]],1)*表格5[[#This Row],[Close]],IF(表格5[[#This Row],[Suggestion]]="Sell",E1168+F1168*表格5[[#This Row],[Close]],E1168))</f>
        <v>47.199999999938882</v>
      </c>
      <c r="F1169" s="1">
        <f>IF(表格5[[#This Row],[Suggestion]]="Buy",F1168+FLOOR(E1168/表格5[[#This Row],[Close]],1),IF(表格5[[#This Row],[Suggestion]]="Sell",0,F1168))</f>
        <v>1454</v>
      </c>
      <c r="G1169" s="9">
        <f>表格5[[#This Row],[Cash]]+表格5[[#This Row],[Stock Held]]*表格5[[#This Row],[Close]]</f>
        <v>81980.099999999948</v>
      </c>
      <c r="H1169" s="7">
        <f>(表格5[[#This Row],[Close]]-$B$2)/$B$2</f>
        <v>0.25361512791991098</v>
      </c>
      <c r="I1169" s="7">
        <f>(表格5[[#This Row],[Capital]]-$G$2)/$G$2</f>
        <v>-0.18019900000000053</v>
      </c>
    </row>
    <row r="1170" spans="1:9" x14ac:dyDescent="0.25">
      <c r="A1170" s="6">
        <v>40354</v>
      </c>
      <c r="B1170" s="1">
        <v>56.9</v>
      </c>
      <c r="C1170" s="1">
        <f t="shared" si="18"/>
        <v>55.870000000000005</v>
      </c>
      <c r="D1170" s="1" t="str">
        <f>IF(表格5[[#This Row],[Close]]&gt;表格5[[#This Row],[10-Day Average]],"Buy",IF(表格5[[#This Row],[Close]]&lt;表格5[[#This Row],[10-Day Average]],"Sell",""))</f>
        <v>Buy</v>
      </c>
      <c r="E1170" s="5">
        <f>IF(表格5[[#This Row],[Suggestion]]="Buy",E1169-FLOOR(E1169/表格5[[#This Row],[Close]],1)*表格5[[#This Row],[Close]],IF(表格5[[#This Row],[Suggestion]]="Sell",E1169+F1169*表格5[[#This Row],[Close]],E1169))</f>
        <v>47.199999999938882</v>
      </c>
      <c r="F1170" s="1">
        <f>IF(表格5[[#This Row],[Suggestion]]="Buy",F1169+FLOOR(E1169/表格5[[#This Row],[Close]],1),IF(表格5[[#This Row],[Suggestion]]="Sell",0,F1169))</f>
        <v>1454</v>
      </c>
      <c r="G1170" s="9">
        <f>表格5[[#This Row],[Cash]]+表格5[[#This Row],[Stock Held]]*表格5[[#This Row],[Close]]</f>
        <v>82779.79999999993</v>
      </c>
      <c r="H1170" s="7">
        <f>(表格5[[#This Row],[Close]]-$B$2)/$B$2</f>
        <v>0.26585094549499433</v>
      </c>
      <c r="I1170" s="7">
        <f>(表格5[[#This Row],[Capital]]-$G$2)/$G$2</f>
        <v>-0.17220200000000069</v>
      </c>
    </row>
    <row r="1171" spans="1:9" x14ac:dyDescent="0.25">
      <c r="A1171" s="6">
        <v>40357</v>
      </c>
      <c r="B1171" s="1">
        <v>56.85</v>
      </c>
      <c r="C1171" s="1">
        <f t="shared" si="18"/>
        <v>56.015000000000001</v>
      </c>
      <c r="D1171" s="1" t="str">
        <f>IF(表格5[[#This Row],[Close]]&gt;表格5[[#This Row],[10-Day Average]],"Buy",IF(表格5[[#This Row],[Close]]&lt;表格5[[#This Row],[10-Day Average]],"Sell",""))</f>
        <v>Buy</v>
      </c>
      <c r="E1171" s="5">
        <f>IF(表格5[[#This Row],[Suggestion]]="Buy",E1170-FLOOR(E1170/表格5[[#This Row],[Close]],1)*表格5[[#This Row],[Close]],IF(表格5[[#This Row],[Suggestion]]="Sell",E1170+F1170*表格5[[#This Row],[Close]],E1170))</f>
        <v>47.199999999938882</v>
      </c>
      <c r="F1171" s="1">
        <f>IF(表格5[[#This Row],[Suggestion]]="Buy",F1170+FLOOR(E1170/表格5[[#This Row],[Close]],1),IF(表格5[[#This Row],[Suggestion]]="Sell",0,F1170))</f>
        <v>1454</v>
      </c>
      <c r="G1171" s="9">
        <f>表格5[[#This Row],[Cash]]+表格5[[#This Row],[Stock Held]]*表格5[[#This Row],[Close]]</f>
        <v>82707.099999999948</v>
      </c>
      <c r="H1171" s="7">
        <f>(表格5[[#This Row],[Close]]-$B$2)/$B$2</f>
        <v>0.26473859844271408</v>
      </c>
      <c r="I1171" s="7">
        <f>(表格5[[#This Row],[Capital]]-$G$2)/$G$2</f>
        <v>-0.17292900000000053</v>
      </c>
    </row>
    <row r="1172" spans="1:9" x14ac:dyDescent="0.25">
      <c r="A1172" s="6">
        <v>40358</v>
      </c>
      <c r="B1172" s="1">
        <v>56.35</v>
      </c>
      <c r="C1172" s="1">
        <f t="shared" si="18"/>
        <v>56.115000000000009</v>
      </c>
      <c r="D1172" s="1" t="str">
        <f>IF(表格5[[#This Row],[Close]]&gt;表格5[[#This Row],[10-Day Average]],"Buy",IF(表格5[[#This Row],[Close]]&lt;表格5[[#This Row],[10-Day Average]],"Sell",""))</f>
        <v>Buy</v>
      </c>
      <c r="E1172" s="5">
        <f>IF(表格5[[#This Row],[Suggestion]]="Buy",E1171-FLOOR(E1171/表格5[[#This Row],[Close]],1)*表格5[[#This Row],[Close]],IF(表格5[[#This Row],[Suggestion]]="Sell",E1171+F1171*表格5[[#This Row],[Close]],E1171))</f>
        <v>47.199999999938882</v>
      </c>
      <c r="F1172" s="1">
        <f>IF(表格5[[#This Row],[Suggestion]]="Buy",F1171+FLOOR(E1171/表格5[[#This Row],[Close]],1),IF(表格5[[#This Row],[Suggestion]]="Sell",0,F1171))</f>
        <v>1454</v>
      </c>
      <c r="G1172" s="9">
        <f>表格5[[#This Row],[Cash]]+表格5[[#This Row],[Stock Held]]*表格5[[#This Row],[Close]]</f>
        <v>81980.099999999948</v>
      </c>
      <c r="H1172" s="7">
        <f>(表格5[[#This Row],[Close]]-$B$2)/$B$2</f>
        <v>0.25361512791991098</v>
      </c>
      <c r="I1172" s="7">
        <f>(表格5[[#This Row],[Capital]]-$G$2)/$G$2</f>
        <v>-0.18019900000000053</v>
      </c>
    </row>
    <row r="1173" spans="1:9" x14ac:dyDescent="0.25">
      <c r="A1173" s="6">
        <v>40359</v>
      </c>
      <c r="B1173" s="1">
        <v>56.45</v>
      </c>
      <c r="C1173" s="1">
        <f t="shared" si="18"/>
        <v>56.245000000000005</v>
      </c>
      <c r="D1173" s="1" t="str">
        <f>IF(表格5[[#This Row],[Close]]&gt;表格5[[#This Row],[10-Day Average]],"Buy",IF(表格5[[#This Row],[Close]]&lt;表格5[[#This Row],[10-Day Average]],"Sell",""))</f>
        <v>Buy</v>
      </c>
      <c r="E1173" s="5">
        <f>IF(表格5[[#This Row],[Suggestion]]="Buy",E1172-FLOOR(E1172/表格5[[#This Row],[Close]],1)*表格5[[#This Row],[Close]],IF(表格5[[#This Row],[Suggestion]]="Sell",E1172+F1172*表格5[[#This Row],[Close]],E1172))</f>
        <v>47.199999999938882</v>
      </c>
      <c r="F1173" s="1">
        <f>IF(表格5[[#This Row],[Suggestion]]="Buy",F1172+FLOOR(E1172/表格5[[#This Row],[Close]],1),IF(表格5[[#This Row],[Suggestion]]="Sell",0,F1172))</f>
        <v>1454</v>
      </c>
      <c r="G1173" s="9">
        <f>表格5[[#This Row],[Cash]]+表格5[[#This Row],[Stock Held]]*表格5[[#This Row],[Close]]</f>
        <v>82125.499999999942</v>
      </c>
      <c r="H1173" s="7">
        <f>(表格5[[#This Row],[Close]]-$B$2)/$B$2</f>
        <v>0.25583982202447164</v>
      </c>
      <c r="I1173" s="7">
        <f>(表格5[[#This Row],[Capital]]-$G$2)/$G$2</f>
        <v>-0.17874500000000057</v>
      </c>
    </row>
    <row r="1174" spans="1:9" x14ac:dyDescent="0.25">
      <c r="A1174" s="6">
        <v>40360</v>
      </c>
      <c r="B1174" s="1">
        <v>56.45</v>
      </c>
      <c r="C1174" s="1">
        <f t="shared" si="18"/>
        <v>56.345000000000006</v>
      </c>
      <c r="D1174" s="1" t="str">
        <f>IF(表格5[[#This Row],[Close]]&gt;表格5[[#This Row],[10-Day Average]],"Buy",IF(表格5[[#This Row],[Close]]&lt;表格5[[#This Row],[10-Day Average]],"Sell",""))</f>
        <v>Buy</v>
      </c>
      <c r="E1174" s="5">
        <f>IF(表格5[[#This Row],[Suggestion]]="Buy",E1173-FLOOR(E1173/表格5[[#This Row],[Close]],1)*表格5[[#This Row],[Close]],IF(表格5[[#This Row],[Suggestion]]="Sell",E1173+F1173*表格5[[#This Row],[Close]],E1173))</f>
        <v>47.199999999938882</v>
      </c>
      <c r="F1174" s="1">
        <f>IF(表格5[[#This Row],[Suggestion]]="Buy",F1173+FLOOR(E1173/表格5[[#This Row],[Close]],1),IF(表格5[[#This Row],[Suggestion]]="Sell",0,F1173))</f>
        <v>1454</v>
      </c>
      <c r="G1174" s="9">
        <f>表格5[[#This Row],[Cash]]+表格5[[#This Row],[Stock Held]]*表格5[[#This Row],[Close]]</f>
        <v>82125.499999999942</v>
      </c>
      <c r="H1174" s="7">
        <f>(表格5[[#This Row],[Close]]-$B$2)/$B$2</f>
        <v>0.25583982202447164</v>
      </c>
      <c r="I1174" s="7">
        <f>(表格5[[#This Row],[Capital]]-$G$2)/$G$2</f>
        <v>-0.17874500000000057</v>
      </c>
    </row>
    <row r="1175" spans="1:9" x14ac:dyDescent="0.25">
      <c r="A1175" s="6">
        <v>40361</v>
      </c>
      <c r="B1175" s="1">
        <v>56.55</v>
      </c>
      <c r="C1175" s="1">
        <f t="shared" si="18"/>
        <v>56.429999999999993</v>
      </c>
      <c r="D1175" s="1" t="str">
        <f>IF(表格5[[#This Row],[Close]]&gt;表格5[[#This Row],[10-Day Average]],"Buy",IF(表格5[[#This Row],[Close]]&lt;表格5[[#This Row],[10-Day Average]],"Sell",""))</f>
        <v>Buy</v>
      </c>
      <c r="E1175" s="5">
        <f>IF(表格5[[#This Row],[Suggestion]]="Buy",E1174-FLOOR(E1174/表格5[[#This Row],[Close]],1)*表格5[[#This Row],[Close]],IF(表格5[[#This Row],[Suggestion]]="Sell",E1174+F1174*表格5[[#This Row],[Close]],E1174))</f>
        <v>47.199999999938882</v>
      </c>
      <c r="F1175" s="1">
        <f>IF(表格5[[#This Row],[Suggestion]]="Buy",F1174+FLOOR(E1174/表格5[[#This Row],[Close]],1),IF(表格5[[#This Row],[Suggestion]]="Sell",0,F1174))</f>
        <v>1454</v>
      </c>
      <c r="G1175" s="9">
        <f>表格5[[#This Row],[Cash]]+表格5[[#This Row],[Stock Held]]*表格5[[#This Row],[Close]]</f>
        <v>82270.899999999936</v>
      </c>
      <c r="H1175" s="7">
        <f>(表格5[[#This Row],[Close]]-$B$2)/$B$2</f>
        <v>0.25806451612903214</v>
      </c>
      <c r="I1175" s="7">
        <f>(表格5[[#This Row],[Capital]]-$G$2)/$G$2</f>
        <v>-0.17729100000000064</v>
      </c>
    </row>
    <row r="1176" spans="1:9" x14ac:dyDescent="0.25">
      <c r="A1176" s="6">
        <v>40364</v>
      </c>
      <c r="B1176" s="1">
        <v>56.6</v>
      </c>
      <c r="C1176" s="1">
        <f t="shared" si="18"/>
        <v>56.480000000000004</v>
      </c>
      <c r="D1176" s="1" t="str">
        <f>IF(表格5[[#This Row],[Close]]&gt;表格5[[#This Row],[10-Day Average]],"Buy",IF(表格5[[#This Row],[Close]]&lt;表格5[[#This Row],[10-Day Average]],"Sell",""))</f>
        <v>Buy</v>
      </c>
      <c r="E1176" s="5">
        <f>IF(表格5[[#This Row],[Suggestion]]="Buy",E1175-FLOOR(E1175/表格5[[#This Row],[Close]],1)*表格5[[#This Row],[Close]],IF(表格5[[#This Row],[Suggestion]]="Sell",E1175+F1175*表格5[[#This Row],[Close]],E1175))</f>
        <v>47.199999999938882</v>
      </c>
      <c r="F1176" s="1">
        <f>IF(表格5[[#This Row],[Suggestion]]="Buy",F1175+FLOOR(E1175/表格5[[#This Row],[Close]],1),IF(表格5[[#This Row],[Suggestion]]="Sell",0,F1175))</f>
        <v>1454</v>
      </c>
      <c r="G1176" s="9">
        <f>表格5[[#This Row],[Cash]]+表格5[[#This Row],[Stock Held]]*表格5[[#This Row],[Close]]</f>
        <v>82343.599999999948</v>
      </c>
      <c r="H1176" s="7">
        <f>(表格5[[#This Row],[Close]]-$B$2)/$B$2</f>
        <v>0.2591768631813125</v>
      </c>
      <c r="I1176" s="7">
        <f>(表格5[[#This Row],[Capital]]-$G$2)/$G$2</f>
        <v>-0.17656400000000053</v>
      </c>
    </row>
    <row r="1177" spans="1:9" x14ac:dyDescent="0.25">
      <c r="A1177" s="6">
        <v>40365</v>
      </c>
      <c r="B1177" s="1">
        <v>57.3</v>
      </c>
      <c r="C1177" s="1">
        <f t="shared" si="18"/>
        <v>56.614999999999995</v>
      </c>
      <c r="D1177" s="1" t="str">
        <f>IF(表格5[[#This Row],[Close]]&gt;表格5[[#This Row],[10-Day Average]],"Buy",IF(表格5[[#This Row],[Close]]&lt;表格5[[#This Row],[10-Day Average]],"Sell",""))</f>
        <v>Buy</v>
      </c>
      <c r="E1177" s="5">
        <f>IF(表格5[[#This Row],[Suggestion]]="Buy",E1176-FLOOR(E1176/表格5[[#This Row],[Close]],1)*表格5[[#This Row],[Close]],IF(表格5[[#This Row],[Suggestion]]="Sell",E1176+F1176*表格5[[#This Row],[Close]],E1176))</f>
        <v>47.199999999938882</v>
      </c>
      <c r="F1177" s="1">
        <f>IF(表格5[[#This Row],[Suggestion]]="Buy",F1176+FLOOR(E1176/表格5[[#This Row],[Close]],1),IF(表格5[[#This Row],[Suggestion]]="Sell",0,F1176))</f>
        <v>1454</v>
      </c>
      <c r="G1177" s="9">
        <f>表格5[[#This Row],[Cash]]+表格5[[#This Row],[Stock Held]]*表格5[[#This Row],[Close]]</f>
        <v>83361.399999999936</v>
      </c>
      <c r="H1177" s="7">
        <f>(表格5[[#This Row],[Close]]-$B$2)/$B$2</f>
        <v>0.27474972191323677</v>
      </c>
      <c r="I1177" s="7">
        <f>(表格5[[#This Row],[Capital]]-$G$2)/$G$2</f>
        <v>-0.16638600000000064</v>
      </c>
    </row>
    <row r="1178" spans="1:9" x14ac:dyDescent="0.25">
      <c r="A1178" s="6">
        <v>40366</v>
      </c>
      <c r="B1178" s="1">
        <v>57.1</v>
      </c>
      <c r="C1178" s="1">
        <f t="shared" si="18"/>
        <v>56.69</v>
      </c>
      <c r="D1178" s="1" t="str">
        <f>IF(表格5[[#This Row],[Close]]&gt;表格5[[#This Row],[10-Day Average]],"Buy",IF(表格5[[#This Row],[Close]]&lt;表格5[[#This Row],[10-Day Average]],"Sell",""))</f>
        <v>Buy</v>
      </c>
      <c r="E1178" s="5">
        <f>IF(表格5[[#This Row],[Suggestion]]="Buy",E1177-FLOOR(E1177/表格5[[#This Row],[Close]],1)*表格5[[#This Row],[Close]],IF(表格5[[#This Row],[Suggestion]]="Sell",E1177+F1177*表格5[[#This Row],[Close]],E1177))</f>
        <v>47.199999999938882</v>
      </c>
      <c r="F1178" s="1">
        <f>IF(表格5[[#This Row],[Suggestion]]="Buy",F1177+FLOOR(E1177/表格5[[#This Row],[Close]],1),IF(表格5[[#This Row],[Suggestion]]="Sell",0,F1177))</f>
        <v>1454</v>
      </c>
      <c r="G1178" s="9">
        <f>表格5[[#This Row],[Cash]]+表格5[[#This Row],[Stock Held]]*表格5[[#This Row],[Close]]</f>
        <v>83070.599999999948</v>
      </c>
      <c r="H1178" s="7">
        <f>(表格5[[#This Row],[Close]]-$B$2)/$B$2</f>
        <v>0.27030033370411566</v>
      </c>
      <c r="I1178" s="7">
        <f>(表格5[[#This Row],[Capital]]-$G$2)/$G$2</f>
        <v>-0.16929400000000053</v>
      </c>
    </row>
    <row r="1179" spans="1:9" x14ac:dyDescent="0.25">
      <c r="A1179" s="6">
        <v>40367</v>
      </c>
      <c r="B1179" s="1">
        <v>57.35</v>
      </c>
      <c r="C1179" s="1">
        <f t="shared" si="18"/>
        <v>56.790000000000006</v>
      </c>
      <c r="D1179" s="1" t="str">
        <f>IF(表格5[[#This Row],[Close]]&gt;表格5[[#This Row],[10-Day Average]],"Buy",IF(表格5[[#This Row],[Close]]&lt;表格5[[#This Row],[10-Day Average]],"Sell",""))</f>
        <v>Buy</v>
      </c>
      <c r="E1179" s="5">
        <f>IF(表格5[[#This Row],[Suggestion]]="Buy",E1178-FLOOR(E1178/表格5[[#This Row],[Close]],1)*表格5[[#This Row],[Close]],IF(表格5[[#This Row],[Suggestion]]="Sell",E1178+F1178*表格5[[#This Row],[Close]],E1178))</f>
        <v>47.199999999938882</v>
      </c>
      <c r="F1179" s="1">
        <f>IF(表格5[[#This Row],[Suggestion]]="Buy",F1178+FLOOR(E1178/表格5[[#This Row],[Close]],1),IF(表格5[[#This Row],[Suggestion]]="Sell",0,F1178))</f>
        <v>1454</v>
      </c>
      <c r="G1179" s="9">
        <f>表格5[[#This Row],[Cash]]+表格5[[#This Row],[Stock Held]]*表格5[[#This Row],[Close]]</f>
        <v>83434.099999999948</v>
      </c>
      <c r="H1179" s="7">
        <f>(表格5[[#This Row],[Close]]-$B$2)/$B$2</f>
        <v>0.27586206896551718</v>
      </c>
      <c r="I1179" s="7">
        <f>(表格5[[#This Row],[Capital]]-$G$2)/$G$2</f>
        <v>-0.16565900000000053</v>
      </c>
    </row>
    <row r="1180" spans="1:9" x14ac:dyDescent="0.25">
      <c r="A1180" s="6">
        <v>40368</v>
      </c>
      <c r="B1180" s="1">
        <v>57.5</v>
      </c>
      <c r="C1180" s="1">
        <f t="shared" si="18"/>
        <v>56.850000000000009</v>
      </c>
      <c r="D1180" s="1" t="str">
        <f>IF(表格5[[#This Row],[Close]]&gt;表格5[[#This Row],[10-Day Average]],"Buy",IF(表格5[[#This Row],[Close]]&lt;表格5[[#This Row],[10-Day Average]],"Sell",""))</f>
        <v>Buy</v>
      </c>
      <c r="E1180" s="5">
        <f>IF(表格5[[#This Row],[Suggestion]]="Buy",E1179-FLOOR(E1179/表格5[[#This Row],[Close]],1)*表格5[[#This Row],[Close]],IF(表格5[[#This Row],[Suggestion]]="Sell",E1179+F1179*表格5[[#This Row],[Close]],E1179))</f>
        <v>47.199999999938882</v>
      </c>
      <c r="F1180" s="1">
        <f>IF(表格5[[#This Row],[Suggestion]]="Buy",F1179+FLOOR(E1179/表格5[[#This Row],[Close]],1),IF(表格5[[#This Row],[Suggestion]]="Sell",0,F1179))</f>
        <v>1454</v>
      </c>
      <c r="G1180" s="9">
        <f>表格5[[#This Row],[Cash]]+表格5[[#This Row],[Stock Held]]*表格5[[#This Row],[Close]]</f>
        <v>83652.199999999939</v>
      </c>
      <c r="H1180" s="7">
        <f>(表格5[[#This Row],[Close]]-$B$2)/$B$2</f>
        <v>0.2791991101223581</v>
      </c>
      <c r="I1180" s="7">
        <f>(表格5[[#This Row],[Capital]]-$G$2)/$G$2</f>
        <v>-0.16347800000000062</v>
      </c>
    </row>
    <row r="1181" spans="1:9" x14ac:dyDescent="0.25">
      <c r="A1181" s="6">
        <v>40371</v>
      </c>
      <c r="B1181" s="1">
        <v>57.35</v>
      </c>
      <c r="C1181" s="1">
        <f t="shared" si="18"/>
        <v>56.900000000000013</v>
      </c>
      <c r="D1181" s="1" t="str">
        <f>IF(表格5[[#This Row],[Close]]&gt;表格5[[#This Row],[10-Day Average]],"Buy",IF(表格5[[#This Row],[Close]]&lt;表格5[[#This Row],[10-Day Average]],"Sell",""))</f>
        <v>Buy</v>
      </c>
      <c r="E1181" s="5">
        <f>IF(表格5[[#This Row],[Suggestion]]="Buy",E1180-FLOOR(E1180/表格5[[#This Row],[Close]],1)*表格5[[#This Row],[Close]],IF(表格5[[#This Row],[Suggestion]]="Sell",E1180+F1180*表格5[[#This Row],[Close]],E1180))</f>
        <v>47.199999999938882</v>
      </c>
      <c r="F1181" s="1">
        <f>IF(表格5[[#This Row],[Suggestion]]="Buy",F1180+FLOOR(E1180/表格5[[#This Row],[Close]],1),IF(表格5[[#This Row],[Suggestion]]="Sell",0,F1180))</f>
        <v>1454</v>
      </c>
      <c r="G1181" s="9">
        <f>表格5[[#This Row],[Cash]]+表格5[[#This Row],[Stock Held]]*表格5[[#This Row],[Close]]</f>
        <v>83434.099999999948</v>
      </c>
      <c r="H1181" s="7">
        <f>(表格5[[#This Row],[Close]]-$B$2)/$B$2</f>
        <v>0.27586206896551718</v>
      </c>
      <c r="I1181" s="7">
        <f>(表格5[[#This Row],[Capital]]-$G$2)/$G$2</f>
        <v>-0.16565900000000053</v>
      </c>
    </row>
    <row r="1182" spans="1:9" x14ac:dyDescent="0.25">
      <c r="A1182" s="6">
        <v>40372</v>
      </c>
      <c r="B1182" s="1">
        <v>56.85</v>
      </c>
      <c r="C1182" s="1">
        <f t="shared" si="18"/>
        <v>56.95</v>
      </c>
      <c r="D1182" s="1" t="str">
        <f>IF(表格5[[#This Row],[Close]]&gt;表格5[[#This Row],[10-Day Average]],"Buy",IF(表格5[[#This Row],[Close]]&lt;表格5[[#This Row],[10-Day Average]],"Sell",""))</f>
        <v>Sell</v>
      </c>
      <c r="E1182" s="5">
        <f>IF(表格5[[#This Row],[Suggestion]]="Buy",E1181-FLOOR(E1181/表格5[[#This Row],[Close]],1)*表格5[[#This Row],[Close]],IF(表格5[[#This Row],[Suggestion]]="Sell",E1181+F1181*表格5[[#This Row],[Close]],E1181))</f>
        <v>82707.099999999948</v>
      </c>
      <c r="F1182" s="1">
        <f>IF(表格5[[#This Row],[Suggestion]]="Buy",F1181+FLOOR(E1181/表格5[[#This Row],[Close]],1),IF(表格5[[#This Row],[Suggestion]]="Sell",0,F1181))</f>
        <v>0</v>
      </c>
      <c r="G1182" s="9">
        <f>表格5[[#This Row],[Cash]]+表格5[[#This Row],[Stock Held]]*表格5[[#This Row],[Close]]</f>
        <v>82707.099999999948</v>
      </c>
      <c r="H1182" s="7">
        <f>(表格5[[#This Row],[Close]]-$B$2)/$B$2</f>
        <v>0.26473859844271408</v>
      </c>
      <c r="I1182" s="7">
        <f>(表格5[[#This Row],[Capital]]-$G$2)/$G$2</f>
        <v>-0.17292900000000053</v>
      </c>
    </row>
    <row r="1183" spans="1:9" x14ac:dyDescent="0.25">
      <c r="A1183" s="6">
        <v>40373</v>
      </c>
      <c r="B1183" s="1">
        <v>57.05</v>
      </c>
      <c r="C1183" s="1">
        <f t="shared" si="18"/>
        <v>57.010000000000005</v>
      </c>
      <c r="D1183" s="1" t="str">
        <f>IF(表格5[[#This Row],[Close]]&gt;表格5[[#This Row],[10-Day Average]],"Buy",IF(表格5[[#This Row],[Close]]&lt;表格5[[#This Row],[10-Day Average]],"Sell",""))</f>
        <v>Buy</v>
      </c>
      <c r="E1183" s="5">
        <f>IF(表格5[[#This Row],[Suggestion]]="Buy",E1182-FLOOR(E1182/表格5[[#This Row],[Close]],1)*表格5[[#This Row],[Close]],IF(表格5[[#This Row],[Suggestion]]="Sell",E1182+F1182*表格5[[#This Row],[Close]],E1182))</f>
        <v>41.649999999950523</v>
      </c>
      <c r="F1183" s="1">
        <f>IF(表格5[[#This Row],[Suggestion]]="Buy",F1182+FLOOR(E1182/表格5[[#This Row],[Close]],1),IF(表格5[[#This Row],[Suggestion]]="Sell",0,F1182))</f>
        <v>1449</v>
      </c>
      <c r="G1183" s="9">
        <f>表格5[[#This Row],[Cash]]+表格5[[#This Row],[Stock Held]]*表格5[[#This Row],[Close]]</f>
        <v>82707.099999999948</v>
      </c>
      <c r="H1183" s="7">
        <f>(表格5[[#This Row],[Close]]-$B$2)/$B$2</f>
        <v>0.26918798665183524</v>
      </c>
      <c r="I1183" s="7">
        <f>(表格5[[#This Row],[Capital]]-$G$2)/$G$2</f>
        <v>-0.17292900000000053</v>
      </c>
    </row>
    <row r="1184" spans="1:9" x14ac:dyDescent="0.25">
      <c r="A1184" s="6">
        <v>40374</v>
      </c>
      <c r="B1184" s="1">
        <v>56.85</v>
      </c>
      <c r="C1184" s="1">
        <f t="shared" si="18"/>
        <v>57.05</v>
      </c>
      <c r="D1184" s="1" t="str">
        <f>IF(表格5[[#This Row],[Close]]&gt;表格5[[#This Row],[10-Day Average]],"Buy",IF(表格5[[#This Row],[Close]]&lt;表格5[[#This Row],[10-Day Average]],"Sell",""))</f>
        <v>Sell</v>
      </c>
      <c r="E1184" s="5">
        <f>IF(表格5[[#This Row],[Suggestion]]="Buy",E1183-FLOOR(E1183/表格5[[#This Row],[Close]],1)*表格5[[#This Row],[Close]],IF(表格5[[#This Row],[Suggestion]]="Sell",E1183+F1183*表格5[[#This Row],[Close]],E1183))</f>
        <v>82417.299999999959</v>
      </c>
      <c r="F1184" s="1">
        <f>IF(表格5[[#This Row],[Suggestion]]="Buy",F1183+FLOOR(E1183/表格5[[#This Row],[Close]],1),IF(表格5[[#This Row],[Suggestion]]="Sell",0,F1183))</f>
        <v>0</v>
      </c>
      <c r="G1184" s="9">
        <f>表格5[[#This Row],[Cash]]+表格5[[#This Row],[Stock Held]]*表格5[[#This Row],[Close]]</f>
        <v>82417.299999999959</v>
      </c>
      <c r="H1184" s="7">
        <f>(表格5[[#This Row],[Close]]-$B$2)/$B$2</f>
        <v>0.26473859844271408</v>
      </c>
      <c r="I1184" s="7">
        <f>(表格5[[#This Row],[Capital]]-$G$2)/$G$2</f>
        <v>-0.1758270000000004</v>
      </c>
    </row>
    <row r="1185" spans="1:9" x14ac:dyDescent="0.25">
      <c r="A1185" s="6">
        <v>40375</v>
      </c>
      <c r="B1185" s="1">
        <v>56.9</v>
      </c>
      <c r="C1185" s="1">
        <f t="shared" si="18"/>
        <v>57.085000000000001</v>
      </c>
      <c r="D1185" s="1" t="str">
        <f>IF(表格5[[#This Row],[Close]]&gt;表格5[[#This Row],[10-Day Average]],"Buy",IF(表格5[[#This Row],[Close]]&lt;表格5[[#This Row],[10-Day Average]],"Sell",""))</f>
        <v>Sell</v>
      </c>
      <c r="E1185" s="5">
        <f>IF(表格5[[#This Row],[Suggestion]]="Buy",E1184-FLOOR(E1184/表格5[[#This Row],[Close]],1)*表格5[[#This Row],[Close]],IF(表格5[[#This Row],[Suggestion]]="Sell",E1184+F1184*表格5[[#This Row],[Close]],E1184))</f>
        <v>82417.299999999959</v>
      </c>
      <c r="F1185" s="1">
        <f>IF(表格5[[#This Row],[Suggestion]]="Buy",F1184+FLOOR(E1184/表格5[[#This Row],[Close]],1),IF(表格5[[#This Row],[Suggestion]]="Sell",0,F1184))</f>
        <v>0</v>
      </c>
      <c r="G1185" s="9">
        <f>表格5[[#This Row],[Cash]]+表格5[[#This Row],[Stock Held]]*表格5[[#This Row],[Close]]</f>
        <v>82417.299999999959</v>
      </c>
      <c r="H1185" s="7">
        <f>(表格5[[#This Row],[Close]]-$B$2)/$B$2</f>
        <v>0.26585094549499433</v>
      </c>
      <c r="I1185" s="7">
        <f>(表格5[[#This Row],[Capital]]-$G$2)/$G$2</f>
        <v>-0.1758270000000004</v>
      </c>
    </row>
    <row r="1186" spans="1:9" x14ac:dyDescent="0.25">
      <c r="A1186" s="6">
        <v>40378</v>
      </c>
      <c r="B1186" s="1">
        <v>56.65</v>
      </c>
      <c r="C1186" s="1">
        <f t="shared" si="18"/>
        <v>57.090000000000011</v>
      </c>
      <c r="D1186" s="1" t="str">
        <f>IF(表格5[[#This Row],[Close]]&gt;表格5[[#This Row],[10-Day Average]],"Buy",IF(表格5[[#This Row],[Close]]&lt;表格5[[#This Row],[10-Day Average]],"Sell",""))</f>
        <v>Sell</v>
      </c>
      <c r="E1186" s="5">
        <f>IF(表格5[[#This Row],[Suggestion]]="Buy",E1185-FLOOR(E1185/表格5[[#This Row],[Close]],1)*表格5[[#This Row],[Close]],IF(表格5[[#This Row],[Suggestion]]="Sell",E1185+F1185*表格5[[#This Row],[Close]],E1185))</f>
        <v>82417.299999999959</v>
      </c>
      <c r="F1186" s="1">
        <f>IF(表格5[[#This Row],[Suggestion]]="Buy",F1185+FLOOR(E1185/表格5[[#This Row],[Close]],1),IF(表格5[[#This Row],[Suggestion]]="Sell",0,F1185))</f>
        <v>0</v>
      </c>
      <c r="G1186" s="9">
        <f>表格5[[#This Row],[Cash]]+表格5[[#This Row],[Stock Held]]*表格5[[#This Row],[Close]]</f>
        <v>82417.299999999959</v>
      </c>
      <c r="H1186" s="7">
        <f>(表格5[[#This Row],[Close]]-$B$2)/$B$2</f>
        <v>0.26028921023359275</v>
      </c>
      <c r="I1186" s="7">
        <f>(表格5[[#This Row],[Capital]]-$G$2)/$G$2</f>
        <v>-0.1758270000000004</v>
      </c>
    </row>
    <row r="1187" spans="1:9" x14ac:dyDescent="0.25">
      <c r="A1187" s="6">
        <v>40379</v>
      </c>
      <c r="B1187" s="1">
        <v>56.65</v>
      </c>
      <c r="C1187" s="1">
        <f t="shared" si="18"/>
        <v>57.024999999999999</v>
      </c>
      <c r="D1187" s="1" t="str">
        <f>IF(表格5[[#This Row],[Close]]&gt;表格5[[#This Row],[10-Day Average]],"Buy",IF(表格5[[#This Row],[Close]]&lt;表格5[[#This Row],[10-Day Average]],"Sell",""))</f>
        <v>Sell</v>
      </c>
      <c r="E1187" s="5">
        <f>IF(表格5[[#This Row],[Suggestion]]="Buy",E1186-FLOOR(E1186/表格5[[#This Row],[Close]],1)*表格5[[#This Row],[Close]],IF(表格5[[#This Row],[Suggestion]]="Sell",E1186+F1186*表格5[[#This Row],[Close]],E1186))</f>
        <v>82417.299999999959</v>
      </c>
      <c r="F1187" s="1">
        <f>IF(表格5[[#This Row],[Suggestion]]="Buy",F1186+FLOOR(E1186/表格5[[#This Row],[Close]],1),IF(表格5[[#This Row],[Suggestion]]="Sell",0,F1186))</f>
        <v>0</v>
      </c>
      <c r="G1187" s="9">
        <f>表格5[[#This Row],[Cash]]+表格5[[#This Row],[Stock Held]]*表格5[[#This Row],[Close]]</f>
        <v>82417.299999999959</v>
      </c>
      <c r="H1187" s="7">
        <f>(表格5[[#This Row],[Close]]-$B$2)/$B$2</f>
        <v>0.26028921023359275</v>
      </c>
      <c r="I1187" s="7">
        <f>(表格5[[#This Row],[Capital]]-$G$2)/$G$2</f>
        <v>-0.1758270000000004</v>
      </c>
    </row>
    <row r="1188" spans="1:9" x14ac:dyDescent="0.25">
      <c r="A1188" s="6">
        <v>40380</v>
      </c>
      <c r="B1188" s="1">
        <v>56.55</v>
      </c>
      <c r="C1188" s="1">
        <f t="shared" si="18"/>
        <v>56.969999999999992</v>
      </c>
      <c r="D1188" s="1" t="str">
        <f>IF(表格5[[#This Row],[Close]]&gt;表格5[[#This Row],[10-Day Average]],"Buy",IF(表格5[[#This Row],[Close]]&lt;表格5[[#This Row],[10-Day Average]],"Sell",""))</f>
        <v>Sell</v>
      </c>
      <c r="E1188" s="5">
        <f>IF(表格5[[#This Row],[Suggestion]]="Buy",E1187-FLOOR(E1187/表格5[[#This Row],[Close]],1)*表格5[[#This Row],[Close]],IF(表格5[[#This Row],[Suggestion]]="Sell",E1187+F1187*表格5[[#This Row],[Close]],E1187))</f>
        <v>82417.299999999959</v>
      </c>
      <c r="F1188" s="1">
        <f>IF(表格5[[#This Row],[Suggestion]]="Buy",F1187+FLOOR(E1187/表格5[[#This Row],[Close]],1),IF(表格5[[#This Row],[Suggestion]]="Sell",0,F1187))</f>
        <v>0</v>
      </c>
      <c r="G1188" s="9">
        <f>表格5[[#This Row],[Cash]]+表格5[[#This Row],[Stock Held]]*表格5[[#This Row],[Close]]</f>
        <v>82417.299999999959</v>
      </c>
      <c r="H1188" s="7">
        <f>(表格5[[#This Row],[Close]]-$B$2)/$B$2</f>
        <v>0.25806451612903214</v>
      </c>
      <c r="I1188" s="7">
        <f>(表格5[[#This Row],[Capital]]-$G$2)/$G$2</f>
        <v>-0.1758270000000004</v>
      </c>
    </row>
    <row r="1189" spans="1:9" x14ac:dyDescent="0.25">
      <c r="A1189" s="6">
        <v>40381</v>
      </c>
      <c r="B1189" s="1">
        <v>56.35</v>
      </c>
      <c r="C1189" s="1">
        <f t="shared" si="18"/>
        <v>56.86999999999999</v>
      </c>
      <c r="D1189" s="1" t="str">
        <f>IF(表格5[[#This Row],[Close]]&gt;表格5[[#This Row],[10-Day Average]],"Buy",IF(表格5[[#This Row],[Close]]&lt;表格5[[#This Row],[10-Day Average]],"Sell",""))</f>
        <v>Sell</v>
      </c>
      <c r="E1189" s="5">
        <f>IF(表格5[[#This Row],[Suggestion]]="Buy",E1188-FLOOR(E1188/表格5[[#This Row],[Close]],1)*表格5[[#This Row],[Close]],IF(表格5[[#This Row],[Suggestion]]="Sell",E1188+F1188*表格5[[#This Row],[Close]],E1188))</f>
        <v>82417.299999999959</v>
      </c>
      <c r="F1189" s="1">
        <f>IF(表格5[[#This Row],[Suggestion]]="Buy",F1188+FLOOR(E1188/表格5[[#This Row],[Close]],1),IF(表格5[[#This Row],[Suggestion]]="Sell",0,F1188))</f>
        <v>0</v>
      </c>
      <c r="G1189" s="9">
        <f>表格5[[#This Row],[Cash]]+表格5[[#This Row],[Stock Held]]*表格5[[#This Row],[Close]]</f>
        <v>82417.299999999959</v>
      </c>
      <c r="H1189" s="7">
        <f>(表格5[[#This Row],[Close]]-$B$2)/$B$2</f>
        <v>0.25361512791991098</v>
      </c>
      <c r="I1189" s="7">
        <f>(表格5[[#This Row],[Capital]]-$G$2)/$G$2</f>
        <v>-0.1758270000000004</v>
      </c>
    </row>
    <row r="1190" spans="1:9" x14ac:dyDescent="0.25">
      <c r="A1190" s="6">
        <v>40382</v>
      </c>
      <c r="B1190" s="1">
        <v>56.85</v>
      </c>
      <c r="C1190" s="1">
        <f t="shared" si="18"/>
        <v>56.804999999999993</v>
      </c>
      <c r="D1190" s="1" t="str">
        <f>IF(表格5[[#This Row],[Close]]&gt;表格5[[#This Row],[10-Day Average]],"Buy",IF(表格5[[#This Row],[Close]]&lt;表格5[[#This Row],[10-Day Average]],"Sell",""))</f>
        <v>Buy</v>
      </c>
      <c r="E1190" s="5">
        <f>IF(表格5[[#This Row],[Suggestion]]="Buy",E1189-FLOOR(E1189/表格5[[#This Row],[Close]],1)*表格5[[#This Row],[Close]],IF(表格5[[#This Row],[Suggestion]]="Sell",E1189+F1189*表格5[[#This Row],[Close]],E1189))</f>
        <v>41.649999999950523</v>
      </c>
      <c r="F1190" s="1">
        <f>IF(表格5[[#This Row],[Suggestion]]="Buy",F1189+FLOOR(E1189/表格5[[#This Row],[Close]],1),IF(表格5[[#This Row],[Suggestion]]="Sell",0,F1189))</f>
        <v>1449</v>
      </c>
      <c r="G1190" s="9">
        <f>表格5[[#This Row],[Cash]]+表格5[[#This Row],[Stock Held]]*表格5[[#This Row],[Close]]</f>
        <v>82417.299999999959</v>
      </c>
      <c r="H1190" s="7">
        <f>(表格5[[#This Row],[Close]]-$B$2)/$B$2</f>
        <v>0.26473859844271408</v>
      </c>
      <c r="I1190" s="7">
        <f>(表格5[[#This Row],[Capital]]-$G$2)/$G$2</f>
        <v>-0.1758270000000004</v>
      </c>
    </row>
    <row r="1191" spans="1:9" x14ac:dyDescent="0.25">
      <c r="A1191" s="6">
        <v>40385</v>
      </c>
      <c r="B1191" s="1">
        <v>56.85</v>
      </c>
      <c r="C1191" s="1">
        <f t="shared" si="18"/>
        <v>56.75500000000001</v>
      </c>
      <c r="D1191" s="1" t="str">
        <f>IF(表格5[[#This Row],[Close]]&gt;表格5[[#This Row],[10-Day Average]],"Buy",IF(表格5[[#This Row],[Close]]&lt;表格5[[#This Row],[10-Day Average]],"Sell",""))</f>
        <v>Buy</v>
      </c>
      <c r="E1191" s="5">
        <f>IF(表格5[[#This Row],[Suggestion]]="Buy",E1190-FLOOR(E1190/表格5[[#This Row],[Close]],1)*表格5[[#This Row],[Close]],IF(表格5[[#This Row],[Suggestion]]="Sell",E1190+F1190*表格5[[#This Row],[Close]],E1190))</f>
        <v>41.649999999950523</v>
      </c>
      <c r="F1191" s="1">
        <f>IF(表格5[[#This Row],[Suggestion]]="Buy",F1190+FLOOR(E1190/表格5[[#This Row],[Close]],1),IF(表格5[[#This Row],[Suggestion]]="Sell",0,F1190))</f>
        <v>1449</v>
      </c>
      <c r="G1191" s="9">
        <f>表格5[[#This Row],[Cash]]+表格5[[#This Row],[Stock Held]]*表格5[[#This Row],[Close]]</f>
        <v>82417.299999999959</v>
      </c>
      <c r="H1191" s="7">
        <f>(表格5[[#This Row],[Close]]-$B$2)/$B$2</f>
        <v>0.26473859844271408</v>
      </c>
      <c r="I1191" s="7">
        <f>(表格5[[#This Row],[Capital]]-$G$2)/$G$2</f>
        <v>-0.1758270000000004</v>
      </c>
    </row>
    <row r="1192" spans="1:9" x14ac:dyDescent="0.25">
      <c r="A1192" s="6">
        <v>40386</v>
      </c>
      <c r="B1192" s="1">
        <v>56.7</v>
      </c>
      <c r="C1192" s="1">
        <f t="shared" si="18"/>
        <v>56.740000000000009</v>
      </c>
      <c r="D1192" s="1" t="str">
        <f>IF(表格5[[#This Row],[Close]]&gt;表格5[[#This Row],[10-Day Average]],"Buy",IF(表格5[[#This Row],[Close]]&lt;表格5[[#This Row],[10-Day Average]],"Sell",""))</f>
        <v>Sell</v>
      </c>
      <c r="E1192" s="5">
        <f>IF(表格5[[#This Row],[Suggestion]]="Buy",E1191-FLOOR(E1191/表格5[[#This Row],[Close]],1)*表格5[[#This Row],[Close]],IF(表格5[[#This Row],[Suggestion]]="Sell",E1191+F1191*表格5[[#This Row],[Close]],E1191))</f>
        <v>82199.949999999953</v>
      </c>
      <c r="F1192" s="1">
        <f>IF(表格5[[#This Row],[Suggestion]]="Buy",F1191+FLOOR(E1191/表格5[[#This Row],[Close]],1),IF(表格5[[#This Row],[Suggestion]]="Sell",0,F1191))</f>
        <v>0</v>
      </c>
      <c r="G1192" s="9">
        <f>表格5[[#This Row],[Cash]]+表格5[[#This Row],[Stock Held]]*表格5[[#This Row],[Close]]</f>
        <v>82199.949999999953</v>
      </c>
      <c r="H1192" s="7">
        <f>(表格5[[#This Row],[Close]]-$B$2)/$B$2</f>
        <v>0.26140155728587317</v>
      </c>
      <c r="I1192" s="7">
        <f>(表格5[[#This Row],[Capital]]-$G$2)/$G$2</f>
        <v>-0.17800050000000048</v>
      </c>
    </row>
    <row r="1193" spans="1:9" x14ac:dyDescent="0.25">
      <c r="A1193" s="6">
        <v>40387</v>
      </c>
      <c r="B1193" s="1">
        <v>56.6</v>
      </c>
      <c r="C1193" s="1">
        <f t="shared" si="18"/>
        <v>56.695000000000007</v>
      </c>
      <c r="D1193" s="1" t="str">
        <f>IF(表格5[[#This Row],[Close]]&gt;表格5[[#This Row],[10-Day Average]],"Buy",IF(表格5[[#This Row],[Close]]&lt;表格5[[#This Row],[10-Day Average]],"Sell",""))</f>
        <v>Sell</v>
      </c>
      <c r="E1193" s="5">
        <f>IF(表格5[[#This Row],[Suggestion]]="Buy",E1192-FLOOR(E1192/表格5[[#This Row],[Close]],1)*表格5[[#This Row],[Close]],IF(表格5[[#This Row],[Suggestion]]="Sell",E1192+F1192*表格5[[#This Row],[Close]],E1192))</f>
        <v>82199.949999999953</v>
      </c>
      <c r="F1193" s="1">
        <f>IF(表格5[[#This Row],[Suggestion]]="Buy",F1192+FLOOR(E1192/表格5[[#This Row],[Close]],1),IF(表格5[[#This Row],[Suggestion]]="Sell",0,F1192))</f>
        <v>0</v>
      </c>
      <c r="G1193" s="9">
        <f>表格5[[#This Row],[Cash]]+表格5[[#This Row],[Stock Held]]*表格5[[#This Row],[Close]]</f>
        <v>82199.949999999953</v>
      </c>
      <c r="H1193" s="7">
        <f>(表格5[[#This Row],[Close]]-$B$2)/$B$2</f>
        <v>0.2591768631813125</v>
      </c>
      <c r="I1193" s="7">
        <f>(表格5[[#This Row],[Capital]]-$G$2)/$G$2</f>
        <v>-0.17800050000000048</v>
      </c>
    </row>
    <row r="1194" spans="1:9" x14ac:dyDescent="0.25">
      <c r="A1194" s="6">
        <v>40388</v>
      </c>
      <c r="B1194" s="1">
        <v>56.75</v>
      </c>
      <c r="C1194" s="1">
        <f t="shared" si="18"/>
        <v>56.685000000000016</v>
      </c>
      <c r="D1194" s="1" t="str">
        <f>IF(表格5[[#This Row],[Close]]&gt;表格5[[#This Row],[10-Day Average]],"Buy",IF(表格5[[#This Row],[Close]]&lt;表格5[[#This Row],[10-Day Average]],"Sell",""))</f>
        <v>Buy</v>
      </c>
      <c r="E1194" s="5">
        <f>IF(表格5[[#This Row],[Suggestion]]="Buy",E1193-FLOOR(E1193/表格5[[#This Row],[Close]],1)*表格5[[#This Row],[Close]],IF(表格5[[#This Row],[Suggestion]]="Sell",E1193+F1193*表格5[[#This Row],[Close]],E1193))</f>
        <v>25.949999999953434</v>
      </c>
      <c r="F1194" s="1">
        <f>IF(表格5[[#This Row],[Suggestion]]="Buy",F1193+FLOOR(E1193/表格5[[#This Row],[Close]],1),IF(表格5[[#This Row],[Suggestion]]="Sell",0,F1193))</f>
        <v>1448</v>
      </c>
      <c r="G1194" s="9">
        <f>表格5[[#This Row],[Cash]]+表格5[[#This Row],[Stock Held]]*表格5[[#This Row],[Close]]</f>
        <v>82199.949999999953</v>
      </c>
      <c r="H1194" s="7">
        <f>(表格5[[#This Row],[Close]]-$B$2)/$B$2</f>
        <v>0.26251390433815341</v>
      </c>
      <c r="I1194" s="7">
        <f>(表格5[[#This Row],[Capital]]-$G$2)/$G$2</f>
        <v>-0.17800050000000048</v>
      </c>
    </row>
    <row r="1195" spans="1:9" x14ac:dyDescent="0.25">
      <c r="A1195" s="6">
        <v>40389</v>
      </c>
      <c r="B1195" s="1">
        <v>57.35</v>
      </c>
      <c r="C1195" s="1">
        <f t="shared" si="18"/>
        <v>56.730000000000004</v>
      </c>
      <c r="D1195" s="1" t="str">
        <f>IF(表格5[[#This Row],[Close]]&gt;表格5[[#This Row],[10-Day Average]],"Buy",IF(表格5[[#This Row],[Close]]&lt;表格5[[#This Row],[10-Day Average]],"Sell",""))</f>
        <v>Buy</v>
      </c>
      <c r="E1195" s="5">
        <f>IF(表格5[[#This Row],[Suggestion]]="Buy",E1194-FLOOR(E1194/表格5[[#This Row],[Close]],1)*表格5[[#This Row],[Close]],IF(表格5[[#This Row],[Suggestion]]="Sell",E1194+F1194*表格5[[#This Row],[Close]],E1194))</f>
        <v>25.949999999953434</v>
      </c>
      <c r="F1195" s="1">
        <f>IF(表格5[[#This Row],[Suggestion]]="Buy",F1194+FLOOR(E1194/表格5[[#This Row],[Close]],1),IF(表格5[[#This Row],[Suggestion]]="Sell",0,F1194))</f>
        <v>1448</v>
      </c>
      <c r="G1195" s="9">
        <f>表格5[[#This Row],[Cash]]+表格5[[#This Row],[Stock Held]]*表格5[[#This Row],[Close]]</f>
        <v>83068.749999999956</v>
      </c>
      <c r="H1195" s="7">
        <f>(表格5[[#This Row],[Close]]-$B$2)/$B$2</f>
        <v>0.27586206896551718</v>
      </c>
      <c r="I1195" s="7">
        <f>(表格5[[#This Row],[Capital]]-$G$2)/$G$2</f>
        <v>-0.16931250000000045</v>
      </c>
    </row>
    <row r="1196" spans="1:9" x14ac:dyDescent="0.25">
      <c r="A1196" s="6">
        <v>40392</v>
      </c>
      <c r="B1196" s="1">
        <v>57.7</v>
      </c>
      <c r="C1196" s="1">
        <f t="shared" si="18"/>
        <v>56.835000000000001</v>
      </c>
      <c r="D1196" s="1" t="str">
        <f>IF(表格5[[#This Row],[Close]]&gt;表格5[[#This Row],[10-Day Average]],"Buy",IF(表格5[[#This Row],[Close]]&lt;表格5[[#This Row],[10-Day Average]],"Sell",""))</f>
        <v>Buy</v>
      </c>
      <c r="E1196" s="5">
        <f>IF(表格5[[#This Row],[Suggestion]]="Buy",E1195-FLOOR(E1195/表格5[[#This Row],[Close]],1)*表格5[[#This Row],[Close]],IF(表格5[[#This Row],[Suggestion]]="Sell",E1195+F1195*表格5[[#This Row],[Close]],E1195))</f>
        <v>25.949999999953434</v>
      </c>
      <c r="F1196" s="1">
        <f>IF(表格5[[#This Row],[Suggestion]]="Buy",F1195+FLOOR(E1195/表格5[[#This Row],[Close]],1),IF(表格5[[#This Row],[Suggestion]]="Sell",0,F1195))</f>
        <v>1448</v>
      </c>
      <c r="G1196" s="9">
        <f>表格5[[#This Row],[Cash]]+表格5[[#This Row],[Stock Held]]*表格5[[#This Row],[Close]]</f>
        <v>83575.549999999959</v>
      </c>
      <c r="H1196" s="7">
        <f>(表格5[[#This Row],[Close]]-$B$2)/$B$2</f>
        <v>0.28364849833147943</v>
      </c>
      <c r="I1196" s="7">
        <f>(表格5[[#This Row],[Capital]]-$G$2)/$G$2</f>
        <v>-0.1642445000000004</v>
      </c>
    </row>
    <row r="1197" spans="1:9" x14ac:dyDescent="0.25">
      <c r="A1197" s="6">
        <v>40393</v>
      </c>
      <c r="B1197" s="1">
        <v>57.6</v>
      </c>
      <c r="C1197" s="1">
        <f t="shared" si="18"/>
        <v>56.930000000000007</v>
      </c>
      <c r="D1197" s="1" t="str">
        <f>IF(表格5[[#This Row],[Close]]&gt;表格5[[#This Row],[10-Day Average]],"Buy",IF(表格5[[#This Row],[Close]]&lt;表格5[[#This Row],[10-Day Average]],"Sell",""))</f>
        <v>Buy</v>
      </c>
      <c r="E1197" s="5">
        <f>IF(表格5[[#This Row],[Suggestion]]="Buy",E1196-FLOOR(E1196/表格5[[#This Row],[Close]],1)*表格5[[#This Row],[Close]],IF(表格5[[#This Row],[Suggestion]]="Sell",E1196+F1196*表格5[[#This Row],[Close]],E1196))</f>
        <v>25.949999999953434</v>
      </c>
      <c r="F1197" s="1">
        <f>IF(表格5[[#This Row],[Suggestion]]="Buy",F1196+FLOOR(E1196/表格5[[#This Row],[Close]],1),IF(表格5[[#This Row],[Suggestion]]="Sell",0,F1196))</f>
        <v>1448</v>
      </c>
      <c r="G1197" s="9">
        <f>表格5[[#This Row],[Cash]]+表格5[[#This Row],[Stock Held]]*表格5[[#This Row],[Close]]</f>
        <v>83430.749999999956</v>
      </c>
      <c r="H1197" s="7">
        <f>(表格5[[#This Row],[Close]]-$B$2)/$B$2</f>
        <v>0.28142380422691876</v>
      </c>
      <c r="I1197" s="7">
        <f>(表格5[[#This Row],[Capital]]-$G$2)/$G$2</f>
        <v>-0.16569250000000044</v>
      </c>
    </row>
    <row r="1198" spans="1:9" x14ac:dyDescent="0.25">
      <c r="A1198" s="6">
        <v>40394</v>
      </c>
      <c r="B1198" s="1">
        <v>57.7</v>
      </c>
      <c r="C1198" s="1">
        <f t="shared" si="18"/>
        <v>57.045000000000002</v>
      </c>
      <c r="D1198" s="1" t="str">
        <f>IF(表格5[[#This Row],[Close]]&gt;表格5[[#This Row],[10-Day Average]],"Buy",IF(表格5[[#This Row],[Close]]&lt;表格5[[#This Row],[10-Day Average]],"Sell",""))</f>
        <v>Buy</v>
      </c>
      <c r="E1198" s="5">
        <f>IF(表格5[[#This Row],[Suggestion]]="Buy",E1197-FLOOR(E1197/表格5[[#This Row],[Close]],1)*表格5[[#This Row],[Close]],IF(表格5[[#This Row],[Suggestion]]="Sell",E1197+F1197*表格5[[#This Row],[Close]],E1197))</f>
        <v>25.949999999953434</v>
      </c>
      <c r="F1198" s="1">
        <f>IF(表格5[[#This Row],[Suggestion]]="Buy",F1197+FLOOR(E1197/表格5[[#This Row],[Close]],1),IF(表格5[[#This Row],[Suggestion]]="Sell",0,F1197))</f>
        <v>1448</v>
      </c>
      <c r="G1198" s="9">
        <f>表格5[[#This Row],[Cash]]+表格5[[#This Row],[Stock Held]]*表格5[[#This Row],[Close]]</f>
        <v>83575.549999999959</v>
      </c>
      <c r="H1198" s="7">
        <f>(表格5[[#This Row],[Close]]-$B$2)/$B$2</f>
        <v>0.28364849833147943</v>
      </c>
      <c r="I1198" s="7">
        <f>(表格5[[#This Row],[Capital]]-$G$2)/$G$2</f>
        <v>-0.1642445000000004</v>
      </c>
    </row>
    <row r="1199" spans="1:9" x14ac:dyDescent="0.25">
      <c r="A1199" s="6">
        <v>40395</v>
      </c>
      <c r="B1199" s="1">
        <v>57.5</v>
      </c>
      <c r="C1199" s="1">
        <f t="shared" si="18"/>
        <v>57.160000000000004</v>
      </c>
      <c r="D1199" s="1" t="str">
        <f>IF(表格5[[#This Row],[Close]]&gt;表格5[[#This Row],[10-Day Average]],"Buy",IF(表格5[[#This Row],[Close]]&lt;表格5[[#This Row],[10-Day Average]],"Sell",""))</f>
        <v>Buy</v>
      </c>
      <c r="E1199" s="5">
        <f>IF(表格5[[#This Row],[Suggestion]]="Buy",E1198-FLOOR(E1198/表格5[[#This Row],[Close]],1)*表格5[[#This Row],[Close]],IF(表格5[[#This Row],[Suggestion]]="Sell",E1198+F1198*表格5[[#This Row],[Close]],E1198))</f>
        <v>25.949999999953434</v>
      </c>
      <c r="F1199" s="1">
        <f>IF(表格5[[#This Row],[Suggestion]]="Buy",F1198+FLOOR(E1198/表格5[[#This Row],[Close]],1),IF(表格5[[#This Row],[Suggestion]]="Sell",0,F1198))</f>
        <v>1448</v>
      </c>
      <c r="G1199" s="9">
        <f>表格5[[#This Row],[Cash]]+表格5[[#This Row],[Stock Held]]*表格5[[#This Row],[Close]]</f>
        <v>83285.949999999953</v>
      </c>
      <c r="H1199" s="7">
        <f>(表格5[[#This Row],[Close]]-$B$2)/$B$2</f>
        <v>0.2791991101223581</v>
      </c>
      <c r="I1199" s="7">
        <f>(表格5[[#This Row],[Capital]]-$G$2)/$G$2</f>
        <v>-0.16714050000000047</v>
      </c>
    </row>
    <row r="1200" spans="1:9" x14ac:dyDescent="0.25">
      <c r="A1200" s="6">
        <v>40396</v>
      </c>
      <c r="B1200" s="1">
        <v>57.9</v>
      </c>
      <c r="C1200" s="1">
        <f t="shared" si="18"/>
        <v>57.265000000000001</v>
      </c>
      <c r="D1200" s="1" t="str">
        <f>IF(表格5[[#This Row],[Close]]&gt;表格5[[#This Row],[10-Day Average]],"Buy",IF(表格5[[#This Row],[Close]]&lt;表格5[[#This Row],[10-Day Average]],"Sell",""))</f>
        <v>Buy</v>
      </c>
      <c r="E1200" s="5">
        <f>IF(表格5[[#This Row],[Suggestion]]="Buy",E1199-FLOOR(E1199/表格5[[#This Row],[Close]],1)*表格5[[#This Row],[Close]],IF(表格5[[#This Row],[Suggestion]]="Sell",E1199+F1199*表格5[[#This Row],[Close]],E1199))</f>
        <v>25.949999999953434</v>
      </c>
      <c r="F1200" s="1">
        <f>IF(表格5[[#This Row],[Suggestion]]="Buy",F1199+FLOOR(E1199/表格5[[#This Row],[Close]],1),IF(表格5[[#This Row],[Suggestion]]="Sell",0,F1199))</f>
        <v>1448</v>
      </c>
      <c r="G1200" s="9">
        <f>表格5[[#This Row],[Cash]]+表格5[[#This Row],[Stock Held]]*表格5[[#This Row],[Close]]</f>
        <v>83865.149999999951</v>
      </c>
      <c r="H1200" s="7">
        <f>(表格5[[#This Row],[Close]]-$B$2)/$B$2</f>
        <v>0.28809788654060053</v>
      </c>
      <c r="I1200" s="7">
        <f>(表格5[[#This Row],[Capital]]-$G$2)/$G$2</f>
        <v>-0.16134850000000051</v>
      </c>
    </row>
    <row r="1201" spans="1:9" x14ac:dyDescent="0.25">
      <c r="A1201" s="6">
        <v>40399</v>
      </c>
      <c r="B1201" s="1">
        <v>57.25</v>
      </c>
      <c r="C1201" s="1">
        <f t="shared" si="18"/>
        <v>57.305000000000007</v>
      </c>
      <c r="D1201" s="1" t="str">
        <f>IF(表格5[[#This Row],[Close]]&gt;表格5[[#This Row],[10-Day Average]],"Buy",IF(表格5[[#This Row],[Close]]&lt;表格5[[#This Row],[10-Day Average]],"Sell",""))</f>
        <v>Sell</v>
      </c>
      <c r="E1201" s="5">
        <f>IF(表格5[[#This Row],[Suggestion]]="Buy",E1200-FLOOR(E1200/表格5[[#This Row],[Close]],1)*表格5[[#This Row],[Close]],IF(表格5[[#This Row],[Suggestion]]="Sell",E1200+F1200*表格5[[#This Row],[Close]],E1200))</f>
        <v>82923.949999999953</v>
      </c>
      <c r="F1201" s="1">
        <f>IF(表格5[[#This Row],[Suggestion]]="Buy",F1200+FLOOR(E1200/表格5[[#This Row],[Close]],1),IF(表格5[[#This Row],[Suggestion]]="Sell",0,F1200))</f>
        <v>0</v>
      </c>
      <c r="G1201" s="9">
        <f>表格5[[#This Row],[Cash]]+表格5[[#This Row],[Stock Held]]*表格5[[#This Row],[Close]]</f>
        <v>82923.949999999953</v>
      </c>
      <c r="H1201" s="7">
        <f>(表格5[[#This Row],[Close]]-$B$2)/$B$2</f>
        <v>0.27363737486095652</v>
      </c>
      <c r="I1201" s="7">
        <f>(表格5[[#This Row],[Capital]]-$G$2)/$G$2</f>
        <v>-0.17076050000000045</v>
      </c>
    </row>
    <row r="1202" spans="1:9" x14ac:dyDescent="0.25">
      <c r="A1202" s="6">
        <v>40400</v>
      </c>
      <c r="B1202" s="1">
        <v>57.4</v>
      </c>
      <c r="C1202" s="1">
        <f t="shared" si="18"/>
        <v>57.374999999999986</v>
      </c>
      <c r="D1202" s="1" t="str">
        <f>IF(表格5[[#This Row],[Close]]&gt;表格5[[#This Row],[10-Day Average]],"Buy",IF(表格5[[#This Row],[Close]]&lt;表格5[[#This Row],[10-Day Average]],"Sell",""))</f>
        <v>Buy</v>
      </c>
      <c r="E1202" s="5">
        <f>IF(表格5[[#This Row],[Suggestion]]="Buy",E1201-FLOOR(E1201/表格5[[#This Row],[Close]],1)*表格5[[#This Row],[Close]],IF(表格5[[#This Row],[Suggestion]]="Sell",E1201+F1201*表格5[[#This Row],[Close]],E1201))</f>
        <v>38.349999999962165</v>
      </c>
      <c r="F1202" s="1">
        <f>IF(表格5[[#This Row],[Suggestion]]="Buy",F1201+FLOOR(E1201/表格5[[#This Row],[Close]],1),IF(表格5[[#This Row],[Suggestion]]="Sell",0,F1201))</f>
        <v>1444</v>
      </c>
      <c r="G1202" s="9">
        <f>表格5[[#This Row],[Cash]]+表格5[[#This Row],[Stock Held]]*表格5[[#This Row],[Close]]</f>
        <v>82923.949999999953</v>
      </c>
      <c r="H1202" s="7">
        <f>(表格5[[#This Row],[Close]]-$B$2)/$B$2</f>
        <v>0.27697441601779743</v>
      </c>
      <c r="I1202" s="7">
        <f>(表格5[[#This Row],[Capital]]-$G$2)/$G$2</f>
        <v>-0.17076050000000045</v>
      </c>
    </row>
    <row r="1203" spans="1:9" x14ac:dyDescent="0.25">
      <c r="A1203" s="6">
        <v>40401</v>
      </c>
      <c r="B1203" s="1">
        <v>57.5</v>
      </c>
      <c r="C1203" s="1">
        <f t="shared" si="18"/>
        <v>57.464999999999996</v>
      </c>
      <c r="D1203" s="1" t="str">
        <f>IF(表格5[[#This Row],[Close]]&gt;表格5[[#This Row],[10-Day Average]],"Buy",IF(表格5[[#This Row],[Close]]&lt;表格5[[#This Row],[10-Day Average]],"Sell",""))</f>
        <v>Buy</v>
      </c>
      <c r="E1203" s="5">
        <f>IF(表格5[[#This Row],[Suggestion]]="Buy",E1202-FLOOR(E1202/表格5[[#This Row],[Close]],1)*表格5[[#This Row],[Close]],IF(表格5[[#This Row],[Suggestion]]="Sell",E1202+F1202*表格5[[#This Row],[Close]],E1202))</f>
        <v>38.349999999962165</v>
      </c>
      <c r="F1203" s="1">
        <f>IF(表格5[[#This Row],[Suggestion]]="Buy",F1202+FLOOR(E1202/表格5[[#This Row],[Close]],1),IF(表格5[[#This Row],[Suggestion]]="Sell",0,F1202))</f>
        <v>1444</v>
      </c>
      <c r="G1203" s="9">
        <f>表格5[[#This Row],[Cash]]+表格5[[#This Row],[Stock Held]]*表格5[[#This Row],[Close]]</f>
        <v>83068.349999999962</v>
      </c>
      <c r="H1203" s="7">
        <f>(表格5[[#This Row],[Close]]-$B$2)/$B$2</f>
        <v>0.2791991101223581</v>
      </c>
      <c r="I1203" s="7">
        <f>(表格5[[#This Row],[Capital]]-$G$2)/$G$2</f>
        <v>-0.16931650000000037</v>
      </c>
    </row>
    <row r="1204" spans="1:9" x14ac:dyDescent="0.25">
      <c r="A1204" s="6">
        <v>40402</v>
      </c>
      <c r="B1204" s="1">
        <v>57.45</v>
      </c>
      <c r="C1204" s="1">
        <f t="shared" si="18"/>
        <v>57.535000000000004</v>
      </c>
      <c r="D1204" s="1" t="str">
        <f>IF(表格5[[#This Row],[Close]]&gt;表格5[[#This Row],[10-Day Average]],"Buy",IF(表格5[[#This Row],[Close]]&lt;表格5[[#This Row],[10-Day Average]],"Sell",""))</f>
        <v>Sell</v>
      </c>
      <c r="E1204" s="5">
        <f>IF(表格5[[#This Row],[Suggestion]]="Buy",E1203-FLOOR(E1203/表格5[[#This Row],[Close]],1)*表格5[[#This Row],[Close]],IF(表格5[[#This Row],[Suggestion]]="Sell",E1203+F1203*表格5[[#This Row],[Close]],E1203))</f>
        <v>82996.149999999965</v>
      </c>
      <c r="F1204" s="1">
        <f>IF(表格5[[#This Row],[Suggestion]]="Buy",F1203+FLOOR(E1203/表格5[[#This Row],[Close]],1),IF(表格5[[#This Row],[Suggestion]]="Sell",0,F1203))</f>
        <v>0</v>
      </c>
      <c r="G1204" s="9">
        <f>表格5[[#This Row],[Cash]]+表格5[[#This Row],[Stock Held]]*表格5[[#This Row],[Close]]</f>
        <v>82996.149999999965</v>
      </c>
      <c r="H1204" s="7">
        <f>(表格5[[#This Row],[Close]]-$B$2)/$B$2</f>
        <v>0.27808676307007785</v>
      </c>
      <c r="I1204" s="7">
        <f>(表格5[[#This Row],[Capital]]-$G$2)/$G$2</f>
        <v>-0.17003850000000034</v>
      </c>
    </row>
    <row r="1205" spans="1:9" x14ac:dyDescent="0.25">
      <c r="A1205" s="6">
        <v>40403</v>
      </c>
      <c r="B1205" s="1">
        <v>57.15</v>
      </c>
      <c r="C1205" s="1">
        <f t="shared" si="18"/>
        <v>57.515000000000001</v>
      </c>
      <c r="D1205" s="1" t="str">
        <f>IF(表格5[[#This Row],[Close]]&gt;表格5[[#This Row],[10-Day Average]],"Buy",IF(表格5[[#This Row],[Close]]&lt;表格5[[#This Row],[10-Day Average]],"Sell",""))</f>
        <v>Sell</v>
      </c>
      <c r="E1205" s="5">
        <f>IF(表格5[[#This Row],[Suggestion]]="Buy",E1204-FLOOR(E1204/表格5[[#This Row],[Close]],1)*表格5[[#This Row],[Close]],IF(表格5[[#This Row],[Suggestion]]="Sell",E1204+F1204*表格5[[#This Row],[Close]],E1204))</f>
        <v>82996.149999999965</v>
      </c>
      <c r="F1205" s="1">
        <f>IF(表格5[[#This Row],[Suggestion]]="Buy",F1204+FLOOR(E1204/表格5[[#This Row],[Close]],1),IF(表格5[[#This Row],[Suggestion]]="Sell",0,F1204))</f>
        <v>0</v>
      </c>
      <c r="G1205" s="9">
        <f>表格5[[#This Row],[Cash]]+表格5[[#This Row],[Stock Held]]*表格5[[#This Row],[Close]]</f>
        <v>82996.149999999965</v>
      </c>
      <c r="H1205" s="7">
        <f>(表格5[[#This Row],[Close]]-$B$2)/$B$2</f>
        <v>0.27141268075639591</v>
      </c>
      <c r="I1205" s="7">
        <f>(表格5[[#This Row],[Capital]]-$G$2)/$G$2</f>
        <v>-0.17003850000000034</v>
      </c>
    </row>
    <row r="1206" spans="1:9" x14ac:dyDescent="0.25">
      <c r="A1206" s="6">
        <v>40406</v>
      </c>
      <c r="B1206" s="1">
        <v>58.05</v>
      </c>
      <c r="C1206" s="1">
        <f t="shared" si="18"/>
        <v>57.55</v>
      </c>
      <c r="D1206" s="1" t="str">
        <f>IF(表格5[[#This Row],[Close]]&gt;表格5[[#This Row],[10-Day Average]],"Buy",IF(表格5[[#This Row],[Close]]&lt;表格5[[#This Row],[10-Day Average]],"Sell",""))</f>
        <v>Buy</v>
      </c>
      <c r="E1206" s="5">
        <f>IF(表格5[[#This Row],[Suggestion]]="Buy",E1205-FLOOR(E1205/表格5[[#This Row],[Close]],1)*表格5[[#This Row],[Close]],IF(表格5[[#This Row],[Suggestion]]="Sell",E1205+F1205*表格5[[#This Row],[Close]],E1205))</f>
        <v>42.699999999967986</v>
      </c>
      <c r="F1206" s="1">
        <f>IF(表格5[[#This Row],[Suggestion]]="Buy",F1205+FLOOR(E1205/表格5[[#This Row],[Close]],1),IF(表格5[[#This Row],[Suggestion]]="Sell",0,F1205))</f>
        <v>1429</v>
      </c>
      <c r="G1206" s="9">
        <f>表格5[[#This Row],[Cash]]+表格5[[#This Row],[Stock Held]]*表格5[[#This Row],[Close]]</f>
        <v>82996.149999999965</v>
      </c>
      <c r="H1206" s="7">
        <f>(表格5[[#This Row],[Close]]-$B$2)/$B$2</f>
        <v>0.29143492769744145</v>
      </c>
      <c r="I1206" s="7">
        <f>(表格5[[#This Row],[Capital]]-$G$2)/$G$2</f>
        <v>-0.17003850000000034</v>
      </c>
    </row>
    <row r="1207" spans="1:9" x14ac:dyDescent="0.25">
      <c r="A1207" s="6">
        <v>40407</v>
      </c>
      <c r="B1207" s="1">
        <v>57.9</v>
      </c>
      <c r="C1207" s="1">
        <f t="shared" si="18"/>
        <v>57.58</v>
      </c>
      <c r="D1207" s="1" t="str">
        <f>IF(表格5[[#This Row],[Close]]&gt;表格5[[#This Row],[10-Day Average]],"Buy",IF(表格5[[#This Row],[Close]]&lt;表格5[[#This Row],[10-Day Average]],"Sell",""))</f>
        <v>Buy</v>
      </c>
      <c r="E1207" s="5">
        <f>IF(表格5[[#This Row],[Suggestion]]="Buy",E1206-FLOOR(E1206/表格5[[#This Row],[Close]],1)*表格5[[#This Row],[Close]],IF(表格5[[#This Row],[Suggestion]]="Sell",E1206+F1206*表格5[[#This Row],[Close]],E1206))</f>
        <v>42.699999999967986</v>
      </c>
      <c r="F1207" s="1">
        <f>IF(表格5[[#This Row],[Suggestion]]="Buy",F1206+FLOOR(E1206/表格5[[#This Row],[Close]],1),IF(表格5[[#This Row],[Suggestion]]="Sell",0,F1206))</f>
        <v>1429</v>
      </c>
      <c r="G1207" s="9">
        <f>表格5[[#This Row],[Cash]]+表格5[[#This Row],[Stock Held]]*表格5[[#This Row],[Close]]</f>
        <v>82781.799999999959</v>
      </c>
      <c r="H1207" s="7">
        <f>(表格5[[#This Row],[Close]]-$B$2)/$B$2</f>
        <v>0.28809788654060053</v>
      </c>
      <c r="I1207" s="7">
        <f>(表格5[[#This Row],[Capital]]-$G$2)/$G$2</f>
        <v>-0.17218200000000042</v>
      </c>
    </row>
    <row r="1208" spans="1:9" x14ac:dyDescent="0.25">
      <c r="A1208" s="6">
        <v>40408</v>
      </c>
      <c r="B1208" s="1">
        <v>57.85</v>
      </c>
      <c r="C1208" s="1">
        <f t="shared" si="18"/>
        <v>57.595000000000006</v>
      </c>
      <c r="D1208" s="1" t="str">
        <f>IF(表格5[[#This Row],[Close]]&gt;表格5[[#This Row],[10-Day Average]],"Buy",IF(表格5[[#This Row],[Close]]&lt;表格5[[#This Row],[10-Day Average]],"Sell",""))</f>
        <v>Buy</v>
      </c>
      <c r="E1208" s="5">
        <f>IF(表格5[[#This Row],[Suggestion]]="Buy",E1207-FLOOR(E1207/表格5[[#This Row],[Close]],1)*表格5[[#This Row],[Close]],IF(表格5[[#This Row],[Suggestion]]="Sell",E1207+F1207*表格5[[#This Row],[Close]],E1207))</f>
        <v>42.699999999967986</v>
      </c>
      <c r="F1208" s="1">
        <f>IF(表格5[[#This Row],[Suggestion]]="Buy",F1207+FLOOR(E1207/表格5[[#This Row],[Close]],1),IF(表格5[[#This Row],[Suggestion]]="Sell",0,F1207))</f>
        <v>1429</v>
      </c>
      <c r="G1208" s="9">
        <f>表格5[[#This Row],[Cash]]+表格5[[#This Row],[Stock Held]]*表格5[[#This Row],[Close]]</f>
        <v>82710.349999999977</v>
      </c>
      <c r="H1208" s="7">
        <f>(表格5[[#This Row],[Close]]-$B$2)/$B$2</f>
        <v>0.28698553948832028</v>
      </c>
      <c r="I1208" s="7">
        <f>(表格5[[#This Row],[Capital]]-$G$2)/$G$2</f>
        <v>-0.17289650000000023</v>
      </c>
    </row>
    <row r="1209" spans="1:9" x14ac:dyDescent="0.25">
      <c r="A1209" s="6">
        <v>40409</v>
      </c>
      <c r="B1209" s="1">
        <v>57.7</v>
      </c>
      <c r="C1209" s="1">
        <f t="shared" si="18"/>
        <v>57.614999999999995</v>
      </c>
      <c r="D1209" s="1" t="str">
        <f>IF(表格5[[#This Row],[Close]]&gt;表格5[[#This Row],[10-Day Average]],"Buy",IF(表格5[[#This Row],[Close]]&lt;表格5[[#This Row],[10-Day Average]],"Sell",""))</f>
        <v>Buy</v>
      </c>
      <c r="E1209" s="5">
        <f>IF(表格5[[#This Row],[Suggestion]]="Buy",E1208-FLOOR(E1208/表格5[[#This Row],[Close]],1)*表格5[[#This Row],[Close]],IF(表格5[[#This Row],[Suggestion]]="Sell",E1208+F1208*表格5[[#This Row],[Close]],E1208))</f>
        <v>42.699999999967986</v>
      </c>
      <c r="F1209" s="1">
        <f>IF(表格5[[#This Row],[Suggestion]]="Buy",F1208+FLOOR(E1208/表格5[[#This Row],[Close]],1),IF(表格5[[#This Row],[Suggestion]]="Sell",0,F1208))</f>
        <v>1429</v>
      </c>
      <c r="G1209" s="9">
        <f>表格5[[#This Row],[Cash]]+表格5[[#This Row],[Stock Held]]*表格5[[#This Row],[Close]]</f>
        <v>82495.999999999971</v>
      </c>
      <c r="H1209" s="7">
        <f>(表格5[[#This Row],[Close]]-$B$2)/$B$2</f>
        <v>0.28364849833147943</v>
      </c>
      <c r="I1209" s="7">
        <f>(表格5[[#This Row],[Capital]]-$G$2)/$G$2</f>
        <v>-0.17504000000000028</v>
      </c>
    </row>
    <row r="1210" spans="1:9" x14ac:dyDescent="0.25">
      <c r="A1210" s="6">
        <v>40410</v>
      </c>
      <c r="B1210" s="1">
        <v>57.5</v>
      </c>
      <c r="C1210" s="1">
        <f t="shared" si="18"/>
        <v>57.575000000000003</v>
      </c>
      <c r="D1210" s="1" t="str">
        <f>IF(表格5[[#This Row],[Close]]&gt;表格5[[#This Row],[10-Day Average]],"Buy",IF(表格5[[#This Row],[Close]]&lt;表格5[[#This Row],[10-Day Average]],"Sell",""))</f>
        <v>Sell</v>
      </c>
      <c r="E1210" s="5">
        <f>IF(表格5[[#This Row],[Suggestion]]="Buy",E1209-FLOOR(E1209/表格5[[#This Row],[Close]],1)*表格5[[#This Row],[Close]],IF(表格5[[#This Row],[Suggestion]]="Sell",E1209+F1209*表格5[[#This Row],[Close]],E1209))</f>
        <v>82210.199999999968</v>
      </c>
      <c r="F1210" s="1">
        <f>IF(表格5[[#This Row],[Suggestion]]="Buy",F1209+FLOOR(E1209/表格5[[#This Row],[Close]],1),IF(表格5[[#This Row],[Suggestion]]="Sell",0,F1209))</f>
        <v>0</v>
      </c>
      <c r="G1210" s="9">
        <f>表格5[[#This Row],[Cash]]+表格5[[#This Row],[Stock Held]]*表格5[[#This Row],[Close]]</f>
        <v>82210.199999999968</v>
      </c>
      <c r="H1210" s="7">
        <f>(表格5[[#This Row],[Close]]-$B$2)/$B$2</f>
        <v>0.2791991101223581</v>
      </c>
      <c r="I1210" s="7">
        <f>(表格5[[#This Row],[Capital]]-$G$2)/$G$2</f>
        <v>-0.17789800000000033</v>
      </c>
    </row>
    <row r="1211" spans="1:9" x14ac:dyDescent="0.25">
      <c r="A1211" s="6">
        <v>40413</v>
      </c>
      <c r="B1211" s="1">
        <v>57.95</v>
      </c>
      <c r="C1211" s="1">
        <f t="shared" si="18"/>
        <v>57.645000000000003</v>
      </c>
      <c r="D1211" s="1" t="str">
        <f>IF(表格5[[#This Row],[Close]]&gt;表格5[[#This Row],[10-Day Average]],"Buy",IF(表格5[[#This Row],[Close]]&lt;表格5[[#This Row],[10-Day Average]],"Sell",""))</f>
        <v>Buy</v>
      </c>
      <c r="E1211" s="5">
        <f>IF(表格5[[#This Row],[Suggestion]]="Buy",E1210-FLOOR(E1210/表格5[[#This Row],[Close]],1)*表格5[[#This Row],[Close]],IF(表格5[[#This Row],[Suggestion]]="Sell",E1210+F1210*表格5[[#This Row],[Close]],E1210))</f>
        <v>37.099999999962165</v>
      </c>
      <c r="F1211" s="1">
        <f>IF(表格5[[#This Row],[Suggestion]]="Buy",F1210+FLOOR(E1210/表格5[[#This Row],[Close]],1),IF(表格5[[#This Row],[Suggestion]]="Sell",0,F1210))</f>
        <v>1418</v>
      </c>
      <c r="G1211" s="9">
        <f>表格5[[#This Row],[Cash]]+表格5[[#This Row],[Stock Held]]*表格5[[#This Row],[Close]]</f>
        <v>82210.199999999968</v>
      </c>
      <c r="H1211" s="7">
        <f>(表格5[[#This Row],[Close]]-$B$2)/$B$2</f>
        <v>0.28921023359288095</v>
      </c>
      <c r="I1211" s="7">
        <f>(表格5[[#This Row],[Capital]]-$G$2)/$G$2</f>
        <v>-0.17789800000000033</v>
      </c>
    </row>
    <row r="1212" spans="1:9" x14ac:dyDescent="0.25">
      <c r="A1212" s="6">
        <v>40414</v>
      </c>
      <c r="B1212" s="1">
        <v>57.45</v>
      </c>
      <c r="C1212" s="1">
        <f t="shared" si="18"/>
        <v>57.65</v>
      </c>
      <c r="D1212" s="1" t="str">
        <f>IF(表格5[[#This Row],[Close]]&gt;表格5[[#This Row],[10-Day Average]],"Buy",IF(表格5[[#This Row],[Close]]&lt;表格5[[#This Row],[10-Day Average]],"Sell",""))</f>
        <v>Sell</v>
      </c>
      <c r="E1212" s="5">
        <f>IF(表格5[[#This Row],[Suggestion]]="Buy",E1211-FLOOR(E1211/表格5[[#This Row],[Close]],1)*表格5[[#This Row],[Close]],IF(表格5[[#This Row],[Suggestion]]="Sell",E1211+F1211*表格5[[#This Row],[Close]],E1211))</f>
        <v>81501.199999999968</v>
      </c>
      <c r="F1212" s="1">
        <f>IF(表格5[[#This Row],[Suggestion]]="Buy",F1211+FLOOR(E1211/表格5[[#This Row],[Close]],1),IF(表格5[[#This Row],[Suggestion]]="Sell",0,F1211))</f>
        <v>0</v>
      </c>
      <c r="G1212" s="9">
        <f>表格5[[#This Row],[Cash]]+表格5[[#This Row],[Stock Held]]*表格5[[#This Row],[Close]]</f>
        <v>81501.199999999968</v>
      </c>
      <c r="H1212" s="7">
        <f>(表格5[[#This Row],[Close]]-$B$2)/$B$2</f>
        <v>0.27808676307007785</v>
      </c>
      <c r="I1212" s="7">
        <f>(表格5[[#This Row],[Capital]]-$G$2)/$G$2</f>
        <v>-0.18498800000000032</v>
      </c>
    </row>
    <row r="1213" spans="1:9" x14ac:dyDescent="0.25">
      <c r="A1213" s="6">
        <v>40415</v>
      </c>
      <c r="B1213" s="1">
        <v>57.8</v>
      </c>
      <c r="C1213" s="1">
        <f t="shared" si="18"/>
        <v>57.679999999999993</v>
      </c>
      <c r="D1213" s="1" t="str">
        <f>IF(表格5[[#This Row],[Close]]&gt;表格5[[#This Row],[10-Day Average]],"Buy",IF(表格5[[#This Row],[Close]]&lt;表格5[[#This Row],[10-Day Average]],"Sell",""))</f>
        <v>Buy</v>
      </c>
      <c r="E1213" s="5">
        <f>IF(表格5[[#This Row],[Suggestion]]="Buy",E1212-FLOOR(E1212/表格5[[#This Row],[Close]],1)*表格5[[#This Row],[Close]],IF(表格5[[#This Row],[Suggestion]]="Sell",E1212+F1212*表格5[[#This Row],[Close]],E1212))</f>
        <v>3.1999999999679858</v>
      </c>
      <c r="F1213" s="1">
        <f>IF(表格5[[#This Row],[Suggestion]]="Buy",F1212+FLOOR(E1212/表格5[[#This Row],[Close]],1),IF(表格5[[#This Row],[Suggestion]]="Sell",0,F1212))</f>
        <v>1410</v>
      </c>
      <c r="G1213" s="9">
        <f>表格5[[#This Row],[Cash]]+表格5[[#This Row],[Stock Held]]*表格5[[#This Row],[Close]]</f>
        <v>81501.199999999968</v>
      </c>
      <c r="H1213" s="7">
        <f>(表格5[[#This Row],[Close]]-$B$2)/$B$2</f>
        <v>0.28587319243603992</v>
      </c>
      <c r="I1213" s="7">
        <f>(表格5[[#This Row],[Capital]]-$G$2)/$G$2</f>
        <v>-0.18498800000000032</v>
      </c>
    </row>
    <row r="1214" spans="1:9" x14ac:dyDescent="0.25">
      <c r="A1214" s="6">
        <v>40416</v>
      </c>
      <c r="B1214" s="1">
        <v>58.2</v>
      </c>
      <c r="C1214" s="1">
        <f t="shared" si="18"/>
        <v>57.754999999999995</v>
      </c>
      <c r="D1214" s="1" t="str">
        <f>IF(表格5[[#This Row],[Close]]&gt;表格5[[#This Row],[10-Day Average]],"Buy",IF(表格5[[#This Row],[Close]]&lt;表格5[[#This Row],[10-Day Average]],"Sell",""))</f>
        <v>Buy</v>
      </c>
      <c r="E1214" s="5">
        <f>IF(表格5[[#This Row],[Suggestion]]="Buy",E1213-FLOOR(E1213/表格5[[#This Row],[Close]],1)*表格5[[#This Row],[Close]],IF(表格5[[#This Row],[Suggestion]]="Sell",E1213+F1213*表格5[[#This Row],[Close]],E1213))</f>
        <v>3.1999999999679858</v>
      </c>
      <c r="F1214" s="1">
        <f>IF(表格5[[#This Row],[Suggestion]]="Buy",F1213+FLOOR(E1213/表格5[[#This Row],[Close]],1),IF(表格5[[#This Row],[Suggestion]]="Sell",0,F1213))</f>
        <v>1410</v>
      </c>
      <c r="G1214" s="9">
        <f>表格5[[#This Row],[Cash]]+表格5[[#This Row],[Stock Held]]*表格5[[#This Row],[Close]]</f>
        <v>82065.199999999968</v>
      </c>
      <c r="H1214" s="7">
        <f>(表格5[[#This Row],[Close]]-$B$2)/$B$2</f>
        <v>0.29477196885428253</v>
      </c>
      <c r="I1214" s="7">
        <f>(表格5[[#This Row],[Capital]]-$G$2)/$G$2</f>
        <v>-0.17934800000000031</v>
      </c>
    </row>
    <row r="1215" spans="1:9" x14ac:dyDescent="0.25">
      <c r="A1215" s="6">
        <v>40417</v>
      </c>
      <c r="B1215" s="1">
        <v>58.95</v>
      </c>
      <c r="C1215" s="1">
        <f t="shared" si="18"/>
        <v>57.935000000000002</v>
      </c>
      <c r="D1215" s="1" t="str">
        <f>IF(表格5[[#This Row],[Close]]&gt;表格5[[#This Row],[10-Day Average]],"Buy",IF(表格5[[#This Row],[Close]]&lt;表格5[[#This Row],[10-Day Average]],"Sell",""))</f>
        <v>Buy</v>
      </c>
      <c r="E1215" s="5">
        <f>IF(表格5[[#This Row],[Suggestion]]="Buy",E1214-FLOOR(E1214/表格5[[#This Row],[Close]],1)*表格5[[#This Row],[Close]],IF(表格5[[#This Row],[Suggestion]]="Sell",E1214+F1214*表格5[[#This Row],[Close]],E1214))</f>
        <v>3.1999999999679858</v>
      </c>
      <c r="F1215" s="1">
        <f>IF(表格5[[#This Row],[Suggestion]]="Buy",F1214+FLOOR(E1214/表格5[[#This Row],[Close]],1),IF(表格5[[#This Row],[Suggestion]]="Sell",0,F1214))</f>
        <v>1410</v>
      </c>
      <c r="G1215" s="9">
        <f>表格5[[#This Row],[Cash]]+表格5[[#This Row],[Stock Held]]*表格5[[#This Row],[Close]]</f>
        <v>83122.699999999968</v>
      </c>
      <c r="H1215" s="7">
        <f>(表格5[[#This Row],[Close]]-$B$2)/$B$2</f>
        <v>0.31145717463848721</v>
      </c>
      <c r="I1215" s="7">
        <f>(表格5[[#This Row],[Capital]]-$G$2)/$G$2</f>
        <v>-0.16877300000000031</v>
      </c>
    </row>
    <row r="1216" spans="1:9" x14ac:dyDescent="0.25">
      <c r="A1216" s="6">
        <v>40420</v>
      </c>
      <c r="B1216" s="1">
        <v>59.6</v>
      </c>
      <c r="C1216" s="1">
        <f t="shared" si="18"/>
        <v>58.089999999999996</v>
      </c>
      <c r="D1216" s="1" t="str">
        <f>IF(表格5[[#This Row],[Close]]&gt;表格5[[#This Row],[10-Day Average]],"Buy",IF(表格5[[#This Row],[Close]]&lt;表格5[[#This Row],[10-Day Average]],"Sell",""))</f>
        <v>Buy</v>
      </c>
      <c r="E1216" s="5">
        <f>IF(表格5[[#This Row],[Suggestion]]="Buy",E1215-FLOOR(E1215/表格5[[#This Row],[Close]],1)*表格5[[#This Row],[Close]],IF(表格5[[#This Row],[Suggestion]]="Sell",E1215+F1215*表格5[[#This Row],[Close]],E1215))</f>
        <v>3.1999999999679858</v>
      </c>
      <c r="F1216" s="1">
        <f>IF(表格5[[#This Row],[Suggestion]]="Buy",F1215+FLOOR(E1215/表格5[[#This Row],[Close]],1),IF(表格5[[#This Row],[Suggestion]]="Sell",0,F1215))</f>
        <v>1410</v>
      </c>
      <c r="G1216" s="9">
        <f>表格5[[#This Row],[Cash]]+表格5[[#This Row],[Stock Held]]*表格5[[#This Row],[Close]]</f>
        <v>84039.199999999968</v>
      </c>
      <c r="H1216" s="7">
        <f>(表格5[[#This Row],[Close]]-$B$2)/$B$2</f>
        <v>0.32591768631813123</v>
      </c>
      <c r="I1216" s="7">
        <f>(表格5[[#This Row],[Capital]]-$G$2)/$G$2</f>
        <v>-0.15960800000000033</v>
      </c>
    </row>
    <row r="1217" spans="1:9" x14ac:dyDescent="0.25">
      <c r="A1217" s="6">
        <v>40421</v>
      </c>
      <c r="B1217" s="1">
        <v>59.55</v>
      </c>
      <c r="C1217" s="1">
        <f t="shared" si="18"/>
        <v>58.254999999999995</v>
      </c>
      <c r="D1217" s="1" t="str">
        <f>IF(表格5[[#This Row],[Close]]&gt;表格5[[#This Row],[10-Day Average]],"Buy",IF(表格5[[#This Row],[Close]]&lt;表格5[[#This Row],[10-Day Average]],"Sell",""))</f>
        <v>Buy</v>
      </c>
      <c r="E1217" s="5">
        <f>IF(表格5[[#This Row],[Suggestion]]="Buy",E1216-FLOOR(E1216/表格5[[#This Row],[Close]],1)*表格5[[#This Row],[Close]],IF(表格5[[#This Row],[Suggestion]]="Sell",E1216+F1216*表格5[[#This Row],[Close]],E1216))</f>
        <v>3.1999999999679858</v>
      </c>
      <c r="F1217" s="1">
        <f>IF(表格5[[#This Row],[Suggestion]]="Buy",F1216+FLOOR(E1216/表格5[[#This Row],[Close]],1),IF(表格5[[#This Row],[Suggestion]]="Sell",0,F1216))</f>
        <v>1410</v>
      </c>
      <c r="G1217" s="9">
        <f>表格5[[#This Row],[Cash]]+表格5[[#This Row],[Stock Held]]*表格5[[#This Row],[Close]]</f>
        <v>83968.699999999968</v>
      </c>
      <c r="H1217" s="7">
        <f>(表格5[[#This Row],[Close]]-$B$2)/$B$2</f>
        <v>0.32480533926585081</v>
      </c>
      <c r="I1217" s="7">
        <f>(表格5[[#This Row],[Capital]]-$G$2)/$G$2</f>
        <v>-0.16031300000000032</v>
      </c>
    </row>
    <row r="1218" spans="1:9" x14ac:dyDescent="0.25">
      <c r="A1218" s="6">
        <v>40422</v>
      </c>
      <c r="B1218" s="1">
        <v>59.3</v>
      </c>
      <c r="C1218" s="1">
        <f t="shared" si="18"/>
        <v>58.4</v>
      </c>
      <c r="D1218" s="1" t="str">
        <f>IF(表格5[[#This Row],[Close]]&gt;表格5[[#This Row],[10-Day Average]],"Buy",IF(表格5[[#This Row],[Close]]&lt;表格5[[#This Row],[10-Day Average]],"Sell",""))</f>
        <v>Buy</v>
      </c>
      <c r="E1218" s="5">
        <f>IF(表格5[[#This Row],[Suggestion]]="Buy",E1217-FLOOR(E1217/表格5[[#This Row],[Close]],1)*表格5[[#This Row],[Close]],IF(表格5[[#This Row],[Suggestion]]="Sell",E1217+F1217*表格5[[#This Row],[Close]],E1217))</f>
        <v>3.1999999999679858</v>
      </c>
      <c r="F1218" s="1">
        <f>IF(表格5[[#This Row],[Suggestion]]="Buy",F1217+FLOOR(E1217/表格5[[#This Row],[Close]],1),IF(表格5[[#This Row],[Suggestion]]="Sell",0,F1217))</f>
        <v>1410</v>
      </c>
      <c r="G1218" s="9">
        <f>表格5[[#This Row],[Cash]]+表格5[[#This Row],[Stock Held]]*表格5[[#This Row],[Close]]</f>
        <v>83616.199999999968</v>
      </c>
      <c r="H1218" s="7">
        <f>(表格5[[#This Row],[Close]]-$B$2)/$B$2</f>
        <v>0.31924360400444923</v>
      </c>
      <c r="I1218" s="7">
        <f>(表格5[[#This Row],[Capital]]-$G$2)/$G$2</f>
        <v>-0.16383800000000032</v>
      </c>
    </row>
    <row r="1219" spans="1:9" x14ac:dyDescent="0.25">
      <c r="A1219" s="6">
        <v>40423</v>
      </c>
      <c r="B1219" s="1">
        <v>59.5</v>
      </c>
      <c r="C1219" s="1">
        <f t="shared" si="18"/>
        <v>58.58</v>
      </c>
      <c r="D1219" s="1" t="str">
        <f>IF(表格5[[#This Row],[Close]]&gt;表格5[[#This Row],[10-Day Average]],"Buy",IF(表格5[[#This Row],[Close]]&lt;表格5[[#This Row],[10-Day Average]],"Sell",""))</f>
        <v>Buy</v>
      </c>
      <c r="E1219" s="5">
        <f>IF(表格5[[#This Row],[Suggestion]]="Buy",E1218-FLOOR(E1218/表格5[[#This Row],[Close]],1)*表格5[[#This Row],[Close]],IF(表格5[[#This Row],[Suggestion]]="Sell",E1218+F1218*表格5[[#This Row],[Close]],E1218))</f>
        <v>3.1999999999679858</v>
      </c>
      <c r="F1219" s="1">
        <f>IF(表格5[[#This Row],[Suggestion]]="Buy",F1218+FLOOR(E1218/表格5[[#This Row],[Close]],1),IF(表格5[[#This Row],[Suggestion]]="Sell",0,F1218))</f>
        <v>1410</v>
      </c>
      <c r="G1219" s="9">
        <f>表格5[[#This Row],[Cash]]+表格5[[#This Row],[Stock Held]]*表格5[[#This Row],[Close]]</f>
        <v>83898.199999999968</v>
      </c>
      <c r="H1219" s="7">
        <f>(表格5[[#This Row],[Close]]-$B$2)/$B$2</f>
        <v>0.32369299221357056</v>
      </c>
      <c r="I1219" s="7">
        <f>(表格5[[#This Row],[Capital]]-$G$2)/$G$2</f>
        <v>-0.16101800000000033</v>
      </c>
    </row>
    <row r="1220" spans="1:9" x14ac:dyDescent="0.25">
      <c r="A1220" s="6">
        <v>40424</v>
      </c>
      <c r="B1220" s="1">
        <v>58.6</v>
      </c>
      <c r="C1220" s="1">
        <f t="shared" si="18"/>
        <v>58.69</v>
      </c>
      <c r="D1220" s="1" t="str">
        <f>IF(表格5[[#This Row],[Close]]&gt;表格5[[#This Row],[10-Day Average]],"Buy",IF(表格5[[#This Row],[Close]]&lt;表格5[[#This Row],[10-Day Average]],"Sell",""))</f>
        <v>Sell</v>
      </c>
      <c r="E1220" s="5">
        <f>IF(表格5[[#This Row],[Suggestion]]="Buy",E1219-FLOOR(E1219/表格5[[#This Row],[Close]],1)*表格5[[#This Row],[Close]],IF(表格5[[#This Row],[Suggestion]]="Sell",E1219+F1219*表格5[[#This Row],[Close]],E1219))</f>
        <v>82629.199999999968</v>
      </c>
      <c r="F1220" s="1">
        <f>IF(表格5[[#This Row],[Suggestion]]="Buy",F1219+FLOOR(E1219/表格5[[#This Row],[Close]],1),IF(表格5[[#This Row],[Suggestion]]="Sell",0,F1219))</f>
        <v>0</v>
      </c>
      <c r="G1220" s="9">
        <f>表格5[[#This Row],[Cash]]+表格5[[#This Row],[Stock Held]]*表格5[[#This Row],[Close]]</f>
        <v>82629.199999999968</v>
      </c>
      <c r="H1220" s="7">
        <f>(表格5[[#This Row],[Close]]-$B$2)/$B$2</f>
        <v>0.30367074527252497</v>
      </c>
      <c r="I1220" s="7">
        <f>(表格5[[#This Row],[Capital]]-$G$2)/$G$2</f>
        <v>-0.17370800000000031</v>
      </c>
    </row>
    <row r="1221" spans="1:9" x14ac:dyDescent="0.25">
      <c r="A1221" s="6">
        <v>40427</v>
      </c>
      <c r="B1221" s="1">
        <v>59.65</v>
      </c>
      <c r="C1221" s="1">
        <f t="shared" si="18"/>
        <v>58.86</v>
      </c>
      <c r="D1221" s="1" t="str">
        <f>IF(表格5[[#This Row],[Close]]&gt;表格5[[#This Row],[10-Day Average]],"Buy",IF(表格5[[#This Row],[Close]]&lt;表格5[[#This Row],[10-Day Average]],"Sell",""))</f>
        <v>Buy</v>
      </c>
      <c r="E1221" s="5">
        <f>IF(表格5[[#This Row],[Suggestion]]="Buy",E1220-FLOOR(E1220/表格5[[#This Row],[Close]],1)*表格5[[#This Row],[Close]],IF(表格5[[#This Row],[Suggestion]]="Sell",E1220+F1220*表格5[[#This Row],[Close]],E1220))</f>
        <v>13.949999999967986</v>
      </c>
      <c r="F1221" s="1">
        <f>IF(表格5[[#This Row],[Suggestion]]="Buy",F1220+FLOOR(E1220/表格5[[#This Row],[Close]],1),IF(表格5[[#This Row],[Suggestion]]="Sell",0,F1220))</f>
        <v>1385</v>
      </c>
      <c r="G1221" s="9">
        <f>表格5[[#This Row],[Cash]]+表格5[[#This Row],[Stock Held]]*表格5[[#This Row],[Close]]</f>
        <v>82629.199999999968</v>
      </c>
      <c r="H1221" s="7">
        <f>(表格5[[#This Row],[Close]]-$B$2)/$B$2</f>
        <v>0.32703003337041148</v>
      </c>
      <c r="I1221" s="7">
        <f>(表格5[[#This Row],[Capital]]-$G$2)/$G$2</f>
        <v>-0.17370800000000031</v>
      </c>
    </row>
    <row r="1222" spans="1:9" x14ac:dyDescent="0.25">
      <c r="A1222" s="6">
        <v>40428</v>
      </c>
      <c r="B1222" s="1">
        <v>59.95</v>
      </c>
      <c r="C1222" s="1">
        <f t="shared" si="18"/>
        <v>59.11</v>
      </c>
      <c r="D1222" s="1" t="str">
        <f>IF(表格5[[#This Row],[Close]]&gt;表格5[[#This Row],[10-Day Average]],"Buy",IF(表格5[[#This Row],[Close]]&lt;表格5[[#This Row],[10-Day Average]],"Sell",""))</f>
        <v>Buy</v>
      </c>
      <c r="E1222" s="5">
        <f>IF(表格5[[#This Row],[Suggestion]]="Buy",E1221-FLOOR(E1221/表格5[[#This Row],[Close]],1)*表格5[[#This Row],[Close]],IF(表格5[[#This Row],[Suggestion]]="Sell",E1221+F1221*表格5[[#This Row],[Close]],E1221))</f>
        <v>13.949999999967986</v>
      </c>
      <c r="F1222" s="1">
        <f>IF(表格5[[#This Row],[Suggestion]]="Buy",F1221+FLOOR(E1221/表格5[[#This Row],[Close]],1),IF(表格5[[#This Row],[Suggestion]]="Sell",0,F1221))</f>
        <v>1385</v>
      </c>
      <c r="G1222" s="9">
        <f>表格5[[#This Row],[Cash]]+表格5[[#This Row],[Stock Held]]*表格5[[#This Row],[Close]]</f>
        <v>83044.699999999968</v>
      </c>
      <c r="H1222" s="7">
        <f>(表格5[[#This Row],[Close]]-$B$2)/$B$2</f>
        <v>0.33370411568409342</v>
      </c>
      <c r="I1222" s="7">
        <f>(表格5[[#This Row],[Capital]]-$G$2)/$G$2</f>
        <v>-0.16955300000000031</v>
      </c>
    </row>
    <row r="1223" spans="1:9" x14ac:dyDescent="0.25">
      <c r="A1223" s="6">
        <v>40429</v>
      </c>
      <c r="B1223" s="1">
        <v>59.95</v>
      </c>
      <c r="C1223" s="1">
        <f t="shared" si="18"/>
        <v>59.32500000000001</v>
      </c>
      <c r="D1223" s="1" t="str">
        <f>IF(表格5[[#This Row],[Close]]&gt;表格5[[#This Row],[10-Day Average]],"Buy",IF(表格5[[#This Row],[Close]]&lt;表格5[[#This Row],[10-Day Average]],"Sell",""))</f>
        <v>Buy</v>
      </c>
      <c r="E1223" s="5">
        <f>IF(表格5[[#This Row],[Suggestion]]="Buy",E1222-FLOOR(E1222/表格5[[#This Row],[Close]],1)*表格5[[#This Row],[Close]],IF(表格5[[#This Row],[Suggestion]]="Sell",E1222+F1222*表格5[[#This Row],[Close]],E1222))</f>
        <v>13.949999999967986</v>
      </c>
      <c r="F1223" s="1">
        <f>IF(表格5[[#This Row],[Suggestion]]="Buy",F1222+FLOOR(E1222/表格5[[#This Row],[Close]],1),IF(表格5[[#This Row],[Suggestion]]="Sell",0,F1222))</f>
        <v>1385</v>
      </c>
      <c r="G1223" s="9">
        <f>表格5[[#This Row],[Cash]]+表格5[[#This Row],[Stock Held]]*表格5[[#This Row],[Close]]</f>
        <v>83044.699999999968</v>
      </c>
      <c r="H1223" s="7">
        <f>(表格5[[#This Row],[Close]]-$B$2)/$B$2</f>
        <v>0.33370411568409342</v>
      </c>
      <c r="I1223" s="7">
        <f>(表格5[[#This Row],[Capital]]-$G$2)/$G$2</f>
        <v>-0.16955300000000031</v>
      </c>
    </row>
    <row r="1224" spans="1:9" x14ac:dyDescent="0.25">
      <c r="A1224" s="6">
        <v>40430</v>
      </c>
      <c r="B1224" s="1">
        <v>59.4</v>
      </c>
      <c r="C1224" s="1">
        <f t="shared" si="18"/>
        <v>59.445000000000007</v>
      </c>
      <c r="D1224" s="1" t="str">
        <f>IF(表格5[[#This Row],[Close]]&gt;表格5[[#This Row],[10-Day Average]],"Buy",IF(表格5[[#This Row],[Close]]&lt;表格5[[#This Row],[10-Day Average]],"Sell",""))</f>
        <v>Sell</v>
      </c>
      <c r="E1224" s="5">
        <f>IF(表格5[[#This Row],[Suggestion]]="Buy",E1223-FLOOR(E1223/表格5[[#This Row],[Close]],1)*表格5[[#This Row],[Close]],IF(表格5[[#This Row],[Suggestion]]="Sell",E1223+F1223*表格5[[#This Row],[Close]],E1223))</f>
        <v>82282.949999999968</v>
      </c>
      <c r="F1224" s="1">
        <f>IF(表格5[[#This Row],[Suggestion]]="Buy",F1223+FLOOR(E1223/表格5[[#This Row],[Close]],1),IF(表格5[[#This Row],[Suggestion]]="Sell",0,F1223))</f>
        <v>0</v>
      </c>
      <c r="G1224" s="9">
        <f>表格5[[#This Row],[Cash]]+表格5[[#This Row],[Stock Held]]*表格5[[#This Row],[Close]]</f>
        <v>82282.949999999968</v>
      </c>
      <c r="H1224" s="7">
        <f>(表格5[[#This Row],[Close]]-$B$2)/$B$2</f>
        <v>0.3214682981090099</v>
      </c>
      <c r="I1224" s="7">
        <f>(表格5[[#This Row],[Capital]]-$G$2)/$G$2</f>
        <v>-0.17717050000000031</v>
      </c>
    </row>
    <row r="1225" spans="1:9" x14ac:dyDescent="0.25">
      <c r="A1225" s="6">
        <v>40431</v>
      </c>
      <c r="B1225" s="1">
        <v>59.85</v>
      </c>
      <c r="C1225" s="1">
        <f t="shared" si="18"/>
        <v>59.535000000000004</v>
      </c>
      <c r="D1225" s="1" t="str">
        <f>IF(表格5[[#This Row],[Close]]&gt;表格5[[#This Row],[10-Day Average]],"Buy",IF(表格5[[#This Row],[Close]]&lt;表格5[[#This Row],[10-Day Average]],"Sell",""))</f>
        <v>Buy</v>
      </c>
      <c r="E1225" s="5">
        <f>IF(表格5[[#This Row],[Suggestion]]="Buy",E1224-FLOOR(E1224/表格5[[#This Row],[Close]],1)*表格5[[#This Row],[Close]],IF(表格5[[#This Row],[Suggestion]]="Sell",E1224+F1224*表格5[[#This Row],[Close]],E1224))</f>
        <v>49.049999999959255</v>
      </c>
      <c r="F1225" s="1">
        <f>IF(表格5[[#This Row],[Suggestion]]="Buy",F1224+FLOOR(E1224/表格5[[#This Row],[Close]],1),IF(表格5[[#This Row],[Suggestion]]="Sell",0,F1224))</f>
        <v>1374</v>
      </c>
      <c r="G1225" s="9">
        <f>表格5[[#This Row],[Cash]]+表格5[[#This Row],[Stock Held]]*表格5[[#This Row],[Close]]</f>
        <v>82282.949999999968</v>
      </c>
      <c r="H1225" s="7">
        <f>(表格5[[#This Row],[Close]]-$B$2)/$B$2</f>
        <v>0.33147942157953275</v>
      </c>
      <c r="I1225" s="7">
        <f>(表格5[[#This Row],[Capital]]-$G$2)/$G$2</f>
        <v>-0.17717050000000031</v>
      </c>
    </row>
    <row r="1226" spans="1:9" x14ac:dyDescent="0.25">
      <c r="A1226" s="6">
        <v>40434</v>
      </c>
      <c r="B1226" s="1">
        <v>60.15</v>
      </c>
      <c r="C1226" s="1">
        <f t="shared" si="18"/>
        <v>59.589999999999989</v>
      </c>
      <c r="D1226" s="1" t="str">
        <f>IF(表格5[[#This Row],[Close]]&gt;表格5[[#This Row],[10-Day Average]],"Buy",IF(表格5[[#This Row],[Close]]&lt;表格5[[#This Row],[10-Day Average]],"Sell",""))</f>
        <v>Buy</v>
      </c>
      <c r="E1226" s="5">
        <f>IF(表格5[[#This Row],[Suggestion]]="Buy",E1225-FLOOR(E1225/表格5[[#This Row],[Close]],1)*表格5[[#This Row],[Close]],IF(表格5[[#This Row],[Suggestion]]="Sell",E1225+F1225*表格5[[#This Row],[Close]],E1225))</f>
        <v>49.049999999959255</v>
      </c>
      <c r="F1226" s="1">
        <f>IF(表格5[[#This Row],[Suggestion]]="Buy",F1225+FLOOR(E1225/表格5[[#This Row],[Close]],1),IF(表格5[[#This Row],[Suggestion]]="Sell",0,F1225))</f>
        <v>1374</v>
      </c>
      <c r="G1226" s="9">
        <f>表格5[[#This Row],[Cash]]+表格5[[#This Row],[Stock Held]]*表格5[[#This Row],[Close]]</f>
        <v>82695.149999999951</v>
      </c>
      <c r="H1226" s="7">
        <f>(表格5[[#This Row],[Close]]-$B$2)/$B$2</f>
        <v>0.33815350389321458</v>
      </c>
      <c r="I1226" s="7">
        <f>(表格5[[#This Row],[Capital]]-$G$2)/$G$2</f>
        <v>-0.17304850000000049</v>
      </c>
    </row>
    <row r="1227" spans="1:9" x14ac:dyDescent="0.25">
      <c r="A1227" s="6">
        <v>40435</v>
      </c>
      <c r="B1227" s="1">
        <v>60</v>
      </c>
      <c r="C1227" s="1">
        <f t="shared" si="18"/>
        <v>59.635000000000005</v>
      </c>
      <c r="D1227" s="1" t="str">
        <f>IF(表格5[[#This Row],[Close]]&gt;表格5[[#This Row],[10-Day Average]],"Buy",IF(表格5[[#This Row],[Close]]&lt;表格5[[#This Row],[10-Day Average]],"Sell",""))</f>
        <v>Buy</v>
      </c>
      <c r="E1227" s="5">
        <f>IF(表格5[[#This Row],[Suggestion]]="Buy",E1226-FLOOR(E1226/表格5[[#This Row],[Close]],1)*表格5[[#This Row],[Close]],IF(表格5[[#This Row],[Suggestion]]="Sell",E1226+F1226*表格5[[#This Row],[Close]],E1226))</f>
        <v>49.049999999959255</v>
      </c>
      <c r="F1227" s="1">
        <f>IF(表格5[[#This Row],[Suggestion]]="Buy",F1226+FLOOR(E1226/表格5[[#This Row],[Close]],1),IF(表格5[[#This Row],[Suggestion]]="Sell",0,F1226))</f>
        <v>1374</v>
      </c>
      <c r="G1227" s="9">
        <f>表格5[[#This Row],[Cash]]+表格5[[#This Row],[Stock Held]]*表格5[[#This Row],[Close]]</f>
        <v>82489.049999999959</v>
      </c>
      <c r="H1227" s="7">
        <f>(表格5[[#This Row],[Close]]-$B$2)/$B$2</f>
        <v>0.33481646273637367</v>
      </c>
      <c r="I1227" s="7">
        <f>(表格5[[#This Row],[Capital]]-$G$2)/$G$2</f>
        <v>-0.17510950000000042</v>
      </c>
    </row>
    <row r="1228" spans="1:9" x14ac:dyDescent="0.25">
      <c r="A1228" s="6">
        <v>40436</v>
      </c>
      <c r="B1228" s="1">
        <v>60.55</v>
      </c>
      <c r="C1228" s="1">
        <f t="shared" ref="C1228:C1291" si="19">AVERAGE(B1219:B1228)</f>
        <v>59.759999999999991</v>
      </c>
      <c r="D1228" s="1" t="str">
        <f>IF(表格5[[#This Row],[Close]]&gt;表格5[[#This Row],[10-Day Average]],"Buy",IF(表格5[[#This Row],[Close]]&lt;表格5[[#This Row],[10-Day Average]],"Sell",""))</f>
        <v>Buy</v>
      </c>
      <c r="E1228" s="5">
        <f>IF(表格5[[#This Row],[Suggestion]]="Buy",E1227-FLOOR(E1227/表格5[[#This Row],[Close]],1)*表格5[[#This Row],[Close]],IF(表格5[[#This Row],[Suggestion]]="Sell",E1227+F1227*表格5[[#This Row],[Close]],E1227))</f>
        <v>49.049999999959255</v>
      </c>
      <c r="F1228" s="1">
        <f>IF(表格5[[#This Row],[Suggestion]]="Buy",F1227+FLOOR(E1227/表格5[[#This Row],[Close]],1),IF(表格5[[#This Row],[Suggestion]]="Sell",0,F1227))</f>
        <v>1374</v>
      </c>
      <c r="G1228" s="9">
        <f>表格5[[#This Row],[Cash]]+表格5[[#This Row],[Stock Held]]*表格5[[#This Row],[Close]]</f>
        <v>83244.749999999956</v>
      </c>
      <c r="H1228" s="7">
        <f>(表格5[[#This Row],[Close]]-$B$2)/$B$2</f>
        <v>0.34705228031145702</v>
      </c>
      <c r="I1228" s="7">
        <f>(表格5[[#This Row],[Capital]]-$G$2)/$G$2</f>
        <v>-0.16755250000000044</v>
      </c>
    </row>
    <row r="1229" spans="1:9" x14ac:dyDescent="0.25">
      <c r="A1229" s="6">
        <v>40437</v>
      </c>
      <c r="B1229" s="1">
        <v>61</v>
      </c>
      <c r="C1229" s="1">
        <f t="shared" si="19"/>
        <v>59.909999999999989</v>
      </c>
      <c r="D1229" s="1" t="str">
        <f>IF(表格5[[#This Row],[Close]]&gt;表格5[[#This Row],[10-Day Average]],"Buy",IF(表格5[[#This Row],[Close]]&lt;表格5[[#This Row],[10-Day Average]],"Sell",""))</f>
        <v>Buy</v>
      </c>
      <c r="E1229" s="5">
        <f>IF(表格5[[#This Row],[Suggestion]]="Buy",E1228-FLOOR(E1228/表格5[[#This Row],[Close]],1)*表格5[[#This Row],[Close]],IF(表格5[[#This Row],[Suggestion]]="Sell",E1228+F1228*表格5[[#This Row],[Close]],E1228))</f>
        <v>49.049999999959255</v>
      </c>
      <c r="F1229" s="1">
        <f>IF(表格5[[#This Row],[Suggestion]]="Buy",F1228+FLOOR(E1228/表格5[[#This Row],[Close]],1),IF(表格5[[#This Row],[Suggestion]]="Sell",0,F1228))</f>
        <v>1374</v>
      </c>
      <c r="G1229" s="9">
        <f>表格5[[#This Row],[Cash]]+表格5[[#This Row],[Stock Held]]*表格5[[#This Row],[Close]]</f>
        <v>83863.049999999959</v>
      </c>
      <c r="H1229" s="7">
        <f>(表格5[[#This Row],[Close]]-$B$2)/$B$2</f>
        <v>0.35706340378197987</v>
      </c>
      <c r="I1229" s="7">
        <f>(表格5[[#This Row],[Capital]]-$G$2)/$G$2</f>
        <v>-0.16136950000000042</v>
      </c>
    </row>
    <row r="1230" spans="1:9" x14ac:dyDescent="0.25">
      <c r="A1230" s="6">
        <v>40438</v>
      </c>
      <c r="B1230" s="1">
        <v>61.95</v>
      </c>
      <c r="C1230" s="1">
        <f t="shared" si="19"/>
        <v>60.245000000000005</v>
      </c>
      <c r="D1230" s="1" t="str">
        <f>IF(表格5[[#This Row],[Close]]&gt;表格5[[#This Row],[10-Day Average]],"Buy",IF(表格5[[#This Row],[Close]]&lt;表格5[[#This Row],[10-Day Average]],"Sell",""))</f>
        <v>Buy</v>
      </c>
      <c r="E1230" s="5">
        <f>IF(表格5[[#This Row],[Suggestion]]="Buy",E1229-FLOOR(E1229/表格5[[#This Row],[Close]],1)*表格5[[#This Row],[Close]],IF(表格5[[#This Row],[Suggestion]]="Sell",E1229+F1229*表格5[[#This Row],[Close]],E1229))</f>
        <v>49.049999999959255</v>
      </c>
      <c r="F1230" s="1">
        <f>IF(表格5[[#This Row],[Suggestion]]="Buy",F1229+FLOOR(E1229/表格5[[#This Row],[Close]],1),IF(表格5[[#This Row],[Suggestion]]="Sell",0,F1229))</f>
        <v>1374</v>
      </c>
      <c r="G1230" s="9">
        <f>表格5[[#This Row],[Cash]]+表格5[[#This Row],[Stock Held]]*表格5[[#This Row],[Close]]</f>
        <v>85168.349999999962</v>
      </c>
      <c r="H1230" s="7">
        <f>(表格5[[#This Row],[Close]]-$B$2)/$B$2</f>
        <v>0.37819799777530588</v>
      </c>
      <c r="I1230" s="7">
        <f>(表格5[[#This Row],[Capital]]-$G$2)/$G$2</f>
        <v>-0.14831650000000038</v>
      </c>
    </row>
    <row r="1231" spans="1:9" x14ac:dyDescent="0.25">
      <c r="A1231" s="6">
        <v>40441</v>
      </c>
      <c r="B1231" s="1">
        <v>61.45</v>
      </c>
      <c r="C1231" s="1">
        <f t="shared" si="19"/>
        <v>60.425000000000011</v>
      </c>
      <c r="D1231" s="1" t="str">
        <f>IF(表格5[[#This Row],[Close]]&gt;表格5[[#This Row],[10-Day Average]],"Buy",IF(表格5[[#This Row],[Close]]&lt;表格5[[#This Row],[10-Day Average]],"Sell",""))</f>
        <v>Buy</v>
      </c>
      <c r="E1231" s="5">
        <f>IF(表格5[[#This Row],[Suggestion]]="Buy",E1230-FLOOR(E1230/表格5[[#This Row],[Close]],1)*表格5[[#This Row],[Close]],IF(表格5[[#This Row],[Suggestion]]="Sell",E1230+F1230*表格5[[#This Row],[Close]],E1230))</f>
        <v>49.049999999959255</v>
      </c>
      <c r="F1231" s="1">
        <f>IF(表格5[[#This Row],[Suggestion]]="Buy",F1230+FLOOR(E1230/表格5[[#This Row],[Close]],1),IF(表格5[[#This Row],[Suggestion]]="Sell",0,F1230))</f>
        <v>1374</v>
      </c>
      <c r="G1231" s="9">
        <f>表格5[[#This Row],[Cash]]+表格5[[#This Row],[Stock Held]]*表格5[[#This Row],[Close]]</f>
        <v>84481.349999999962</v>
      </c>
      <c r="H1231" s="7">
        <f>(表格5[[#This Row],[Close]]-$B$2)/$B$2</f>
        <v>0.36707452725250278</v>
      </c>
      <c r="I1231" s="7">
        <f>(表格5[[#This Row],[Capital]]-$G$2)/$G$2</f>
        <v>-0.15518650000000037</v>
      </c>
    </row>
    <row r="1232" spans="1:9" x14ac:dyDescent="0.25">
      <c r="A1232" s="6">
        <v>40442</v>
      </c>
      <c r="B1232" s="1">
        <v>60.75</v>
      </c>
      <c r="C1232" s="1">
        <f t="shared" si="19"/>
        <v>60.50500000000001</v>
      </c>
      <c r="D1232" s="1" t="str">
        <f>IF(表格5[[#This Row],[Close]]&gt;表格5[[#This Row],[10-Day Average]],"Buy",IF(表格5[[#This Row],[Close]]&lt;表格5[[#This Row],[10-Day Average]],"Sell",""))</f>
        <v>Buy</v>
      </c>
      <c r="E1232" s="5">
        <f>IF(表格5[[#This Row],[Suggestion]]="Buy",E1231-FLOOR(E1231/表格5[[#This Row],[Close]],1)*表格5[[#This Row],[Close]],IF(表格5[[#This Row],[Suggestion]]="Sell",E1231+F1231*表格5[[#This Row],[Close]],E1231))</f>
        <v>49.049999999959255</v>
      </c>
      <c r="F1232" s="1">
        <f>IF(表格5[[#This Row],[Suggestion]]="Buy",F1231+FLOOR(E1231/表格5[[#This Row],[Close]],1),IF(表格5[[#This Row],[Suggestion]]="Sell",0,F1231))</f>
        <v>1374</v>
      </c>
      <c r="G1232" s="9">
        <f>表格5[[#This Row],[Cash]]+表格5[[#This Row],[Stock Held]]*表格5[[#This Row],[Close]]</f>
        <v>83519.549999999959</v>
      </c>
      <c r="H1232" s="7">
        <f>(表格5[[#This Row],[Close]]-$B$2)/$B$2</f>
        <v>0.35150166852057835</v>
      </c>
      <c r="I1232" s="7">
        <f>(表格5[[#This Row],[Capital]]-$G$2)/$G$2</f>
        <v>-0.16480450000000041</v>
      </c>
    </row>
    <row r="1233" spans="1:9" x14ac:dyDescent="0.25">
      <c r="A1233" s="6">
        <v>40443</v>
      </c>
      <c r="B1233" s="1">
        <v>61.15</v>
      </c>
      <c r="C1233" s="1">
        <f t="shared" si="19"/>
        <v>60.624999999999986</v>
      </c>
      <c r="D1233" s="1" t="str">
        <f>IF(表格5[[#This Row],[Close]]&gt;表格5[[#This Row],[10-Day Average]],"Buy",IF(表格5[[#This Row],[Close]]&lt;表格5[[#This Row],[10-Day Average]],"Sell",""))</f>
        <v>Buy</v>
      </c>
      <c r="E1233" s="5">
        <f>IF(表格5[[#This Row],[Suggestion]]="Buy",E1232-FLOOR(E1232/表格5[[#This Row],[Close]],1)*表格5[[#This Row],[Close]],IF(表格5[[#This Row],[Suggestion]]="Sell",E1232+F1232*表格5[[#This Row],[Close]],E1232))</f>
        <v>49.049999999959255</v>
      </c>
      <c r="F1233" s="1">
        <f>IF(表格5[[#This Row],[Suggestion]]="Buy",F1232+FLOOR(E1232/表格5[[#This Row],[Close]],1),IF(表格5[[#This Row],[Suggestion]]="Sell",0,F1232))</f>
        <v>1374</v>
      </c>
      <c r="G1233" s="9">
        <f>表格5[[#This Row],[Cash]]+表格5[[#This Row],[Stock Held]]*表格5[[#This Row],[Close]]</f>
        <v>84069.149999999951</v>
      </c>
      <c r="H1233" s="7">
        <f>(表格5[[#This Row],[Close]]-$B$2)/$B$2</f>
        <v>0.36040044493882079</v>
      </c>
      <c r="I1233" s="7">
        <f>(表格5[[#This Row],[Capital]]-$G$2)/$G$2</f>
        <v>-0.15930850000000049</v>
      </c>
    </row>
    <row r="1234" spans="1:9" x14ac:dyDescent="0.25">
      <c r="A1234" s="6">
        <v>40444</v>
      </c>
      <c r="B1234" s="1">
        <v>61.3</v>
      </c>
      <c r="C1234" s="1">
        <f t="shared" si="19"/>
        <v>60.814999999999998</v>
      </c>
      <c r="D1234" s="1" t="str">
        <f>IF(表格5[[#This Row],[Close]]&gt;表格5[[#This Row],[10-Day Average]],"Buy",IF(表格5[[#This Row],[Close]]&lt;表格5[[#This Row],[10-Day Average]],"Sell",""))</f>
        <v>Buy</v>
      </c>
      <c r="E1234" s="5">
        <f>IF(表格5[[#This Row],[Suggestion]]="Buy",E1233-FLOOR(E1233/表格5[[#This Row],[Close]],1)*表格5[[#This Row],[Close]],IF(表格5[[#This Row],[Suggestion]]="Sell",E1233+F1233*表格5[[#This Row],[Close]],E1233))</f>
        <v>49.049999999959255</v>
      </c>
      <c r="F1234" s="1">
        <f>IF(表格5[[#This Row],[Suggestion]]="Buy",F1233+FLOOR(E1233/表格5[[#This Row],[Close]],1),IF(表格5[[#This Row],[Suggestion]]="Sell",0,F1233))</f>
        <v>1374</v>
      </c>
      <c r="G1234" s="9">
        <f>表格5[[#This Row],[Cash]]+表格5[[#This Row],[Stock Held]]*表格5[[#This Row],[Close]]</f>
        <v>84275.249999999956</v>
      </c>
      <c r="H1234" s="7">
        <f>(表格5[[#This Row],[Close]]-$B$2)/$B$2</f>
        <v>0.3637374860956617</v>
      </c>
      <c r="I1234" s="7">
        <f>(表格5[[#This Row],[Capital]]-$G$2)/$G$2</f>
        <v>-0.15724750000000043</v>
      </c>
    </row>
    <row r="1235" spans="1:9" x14ac:dyDescent="0.25">
      <c r="A1235" s="6">
        <v>40445</v>
      </c>
      <c r="B1235" s="1">
        <v>62.05</v>
      </c>
      <c r="C1235" s="1">
        <f t="shared" si="19"/>
        <v>61.034999999999989</v>
      </c>
      <c r="D1235" s="1" t="str">
        <f>IF(表格5[[#This Row],[Close]]&gt;表格5[[#This Row],[10-Day Average]],"Buy",IF(表格5[[#This Row],[Close]]&lt;表格5[[#This Row],[10-Day Average]],"Sell",""))</f>
        <v>Buy</v>
      </c>
      <c r="E1235" s="5">
        <f>IF(表格5[[#This Row],[Suggestion]]="Buy",E1234-FLOOR(E1234/表格5[[#This Row],[Close]],1)*表格5[[#This Row],[Close]],IF(表格5[[#This Row],[Suggestion]]="Sell",E1234+F1234*表格5[[#This Row],[Close]],E1234))</f>
        <v>49.049999999959255</v>
      </c>
      <c r="F1235" s="1">
        <f>IF(表格5[[#This Row],[Suggestion]]="Buy",F1234+FLOOR(E1234/表格5[[#This Row],[Close]],1),IF(表格5[[#This Row],[Suggestion]]="Sell",0,F1234))</f>
        <v>1374</v>
      </c>
      <c r="G1235" s="9">
        <f>表格5[[#This Row],[Cash]]+表格5[[#This Row],[Stock Held]]*表格5[[#This Row],[Close]]</f>
        <v>85305.749999999956</v>
      </c>
      <c r="H1235" s="7">
        <f>(表格5[[#This Row],[Close]]-$B$2)/$B$2</f>
        <v>0.38042269187986638</v>
      </c>
      <c r="I1235" s="7">
        <f>(表格5[[#This Row],[Capital]]-$G$2)/$G$2</f>
        <v>-0.14694250000000045</v>
      </c>
    </row>
    <row r="1236" spans="1:9" x14ac:dyDescent="0.25">
      <c r="A1236" s="6">
        <v>40448</v>
      </c>
      <c r="B1236" s="1">
        <v>62</v>
      </c>
      <c r="C1236" s="1">
        <f t="shared" si="19"/>
        <v>61.219999999999992</v>
      </c>
      <c r="D1236" s="1" t="str">
        <f>IF(表格5[[#This Row],[Close]]&gt;表格5[[#This Row],[10-Day Average]],"Buy",IF(表格5[[#This Row],[Close]]&lt;表格5[[#This Row],[10-Day Average]],"Sell",""))</f>
        <v>Buy</v>
      </c>
      <c r="E1236" s="5">
        <f>IF(表格5[[#This Row],[Suggestion]]="Buy",E1235-FLOOR(E1235/表格5[[#This Row],[Close]],1)*表格5[[#This Row],[Close]],IF(表格5[[#This Row],[Suggestion]]="Sell",E1235+F1235*表格5[[#This Row],[Close]],E1235))</f>
        <v>49.049999999959255</v>
      </c>
      <c r="F1236" s="1">
        <f>IF(表格5[[#This Row],[Suggestion]]="Buy",F1235+FLOOR(E1235/表格5[[#This Row],[Close]],1),IF(表格5[[#This Row],[Suggestion]]="Sell",0,F1235))</f>
        <v>1374</v>
      </c>
      <c r="G1236" s="9">
        <f>表格5[[#This Row],[Cash]]+表格5[[#This Row],[Stock Held]]*表格5[[#This Row],[Close]]</f>
        <v>85237.049999999959</v>
      </c>
      <c r="H1236" s="7">
        <f>(表格5[[#This Row],[Close]]-$B$2)/$B$2</f>
        <v>0.37931034482758613</v>
      </c>
      <c r="I1236" s="7">
        <f>(表格5[[#This Row],[Capital]]-$G$2)/$G$2</f>
        <v>-0.14762950000000041</v>
      </c>
    </row>
    <row r="1237" spans="1:9" x14ac:dyDescent="0.25">
      <c r="A1237" s="6">
        <v>40449</v>
      </c>
      <c r="B1237" s="1">
        <v>61.9</v>
      </c>
      <c r="C1237" s="1">
        <f t="shared" si="19"/>
        <v>61.410000000000004</v>
      </c>
      <c r="D1237" s="1" t="str">
        <f>IF(表格5[[#This Row],[Close]]&gt;表格5[[#This Row],[10-Day Average]],"Buy",IF(表格5[[#This Row],[Close]]&lt;表格5[[#This Row],[10-Day Average]],"Sell",""))</f>
        <v>Buy</v>
      </c>
      <c r="E1237" s="5">
        <f>IF(表格5[[#This Row],[Suggestion]]="Buy",E1236-FLOOR(E1236/表格5[[#This Row],[Close]],1)*表格5[[#This Row],[Close]],IF(表格5[[#This Row],[Suggestion]]="Sell",E1236+F1236*表格5[[#This Row],[Close]],E1236))</f>
        <v>49.049999999959255</v>
      </c>
      <c r="F1237" s="1">
        <f>IF(表格5[[#This Row],[Suggestion]]="Buy",F1236+FLOOR(E1236/表格5[[#This Row],[Close]],1),IF(表格5[[#This Row],[Suggestion]]="Sell",0,F1236))</f>
        <v>1374</v>
      </c>
      <c r="G1237" s="9">
        <f>表格5[[#This Row],[Cash]]+表格5[[#This Row],[Stock Held]]*表格5[[#This Row],[Close]]</f>
        <v>85099.649999999951</v>
      </c>
      <c r="H1237" s="7">
        <f>(表格5[[#This Row],[Close]]-$B$2)/$B$2</f>
        <v>0.37708565072302547</v>
      </c>
      <c r="I1237" s="7">
        <f>(表格5[[#This Row],[Capital]]-$G$2)/$G$2</f>
        <v>-0.14900350000000048</v>
      </c>
    </row>
    <row r="1238" spans="1:9" x14ac:dyDescent="0.25">
      <c r="A1238" s="6">
        <v>40450</v>
      </c>
      <c r="B1238" s="1">
        <v>62</v>
      </c>
      <c r="C1238" s="1">
        <f t="shared" si="19"/>
        <v>61.555000000000007</v>
      </c>
      <c r="D1238" s="1" t="str">
        <f>IF(表格5[[#This Row],[Close]]&gt;表格5[[#This Row],[10-Day Average]],"Buy",IF(表格5[[#This Row],[Close]]&lt;表格5[[#This Row],[10-Day Average]],"Sell",""))</f>
        <v>Buy</v>
      </c>
      <c r="E1238" s="5">
        <f>IF(表格5[[#This Row],[Suggestion]]="Buy",E1237-FLOOR(E1237/表格5[[#This Row],[Close]],1)*表格5[[#This Row],[Close]],IF(表格5[[#This Row],[Suggestion]]="Sell",E1237+F1237*表格5[[#This Row],[Close]],E1237))</f>
        <v>49.049999999959255</v>
      </c>
      <c r="F1238" s="1">
        <f>IF(表格5[[#This Row],[Suggestion]]="Buy",F1237+FLOOR(E1237/表格5[[#This Row],[Close]],1),IF(表格5[[#This Row],[Suggestion]]="Sell",0,F1237))</f>
        <v>1374</v>
      </c>
      <c r="G1238" s="9">
        <f>表格5[[#This Row],[Cash]]+表格5[[#This Row],[Stock Held]]*表格5[[#This Row],[Close]]</f>
        <v>85237.049999999959</v>
      </c>
      <c r="H1238" s="7">
        <f>(表格5[[#This Row],[Close]]-$B$2)/$B$2</f>
        <v>0.37931034482758613</v>
      </c>
      <c r="I1238" s="7">
        <f>(表格5[[#This Row],[Capital]]-$G$2)/$G$2</f>
        <v>-0.14762950000000041</v>
      </c>
    </row>
    <row r="1239" spans="1:9" x14ac:dyDescent="0.25">
      <c r="A1239" s="6">
        <v>40451</v>
      </c>
      <c r="B1239" s="1">
        <v>61.95</v>
      </c>
      <c r="C1239" s="1">
        <f t="shared" si="19"/>
        <v>61.65</v>
      </c>
      <c r="D1239" s="1" t="str">
        <f>IF(表格5[[#This Row],[Close]]&gt;表格5[[#This Row],[10-Day Average]],"Buy",IF(表格5[[#This Row],[Close]]&lt;表格5[[#This Row],[10-Day Average]],"Sell",""))</f>
        <v>Buy</v>
      </c>
      <c r="E1239" s="5">
        <f>IF(表格5[[#This Row],[Suggestion]]="Buy",E1238-FLOOR(E1238/表格5[[#This Row],[Close]],1)*表格5[[#This Row],[Close]],IF(表格5[[#This Row],[Suggestion]]="Sell",E1238+F1238*表格5[[#This Row],[Close]],E1238))</f>
        <v>49.049999999959255</v>
      </c>
      <c r="F1239" s="1">
        <f>IF(表格5[[#This Row],[Suggestion]]="Buy",F1238+FLOOR(E1238/表格5[[#This Row],[Close]],1),IF(表格5[[#This Row],[Suggestion]]="Sell",0,F1238))</f>
        <v>1374</v>
      </c>
      <c r="G1239" s="9">
        <f>表格5[[#This Row],[Cash]]+表格5[[#This Row],[Stock Held]]*表格5[[#This Row],[Close]]</f>
        <v>85168.349999999962</v>
      </c>
      <c r="H1239" s="7">
        <f>(表格5[[#This Row],[Close]]-$B$2)/$B$2</f>
        <v>0.37819799777530588</v>
      </c>
      <c r="I1239" s="7">
        <f>(表格5[[#This Row],[Capital]]-$G$2)/$G$2</f>
        <v>-0.14831650000000038</v>
      </c>
    </row>
    <row r="1240" spans="1:9" x14ac:dyDescent="0.25">
      <c r="A1240" s="6">
        <v>40452</v>
      </c>
      <c r="B1240" s="1">
        <v>61.9</v>
      </c>
      <c r="C1240" s="1">
        <f t="shared" si="19"/>
        <v>61.644999999999996</v>
      </c>
      <c r="D1240" s="1" t="str">
        <f>IF(表格5[[#This Row],[Close]]&gt;表格5[[#This Row],[10-Day Average]],"Buy",IF(表格5[[#This Row],[Close]]&lt;表格5[[#This Row],[10-Day Average]],"Sell",""))</f>
        <v>Buy</v>
      </c>
      <c r="E1240" s="5">
        <f>IF(表格5[[#This Row],[Suggestion]]="Buy",E1239-FLOOR(E1239/表格5[[#This Row],[Close]],1)*表格5[[#This Row],[Close]],IF(表格5[[#This Row],[Suggestion]]="Sell",E1239+F1239*表格5[[#This Row],[Close]],E1239))</f>
        <v>49.049999999959255</v>
      </c>
      <c r="F1240" s="1">
        <f>IF(表格5[[#This Row],[Suggestion]]="Buy",F1239+FLOOR(E1239/表格5[[#This Row],[Close]],1),IF(表格5[[#This Row],[Suggestion]]="Sell",0,F1239))</f>
        <v>1374</v>
      </c>
      <c r="G1240" s="9">
        <f>表格5[[#This Row],[Cash]]+表格5[[#This Row],[Stock Held]]*表格5[[#This Row],[Close]]</f>
        <v>85099.649999999951</v>
      </c>
      <c r="H1240" s="7">
        <f>(表格5[[#This Row],[Close]]-$B$2)/$B$2</f>
        <v>0.37708565072302547</v>
      </c>
      <c r="I1240" s="7">
        <f>(表格5[[#This Row],[Capital]]-$G$2)/$G$2</f>
        <v>-0.14900350000000048</v>
      </c>
    </row>
    <row r="1241" spans="1:9" x14ac:dyDescent="0.25">
      <c r="A1241" s="6">
        <v>40455</v>
      </c>
      <c r="B1241" s="1">
        <v>61.55</v>
      </c>
      <c r="C1241" s="1">
        <f t="shared" si="19"/>
        <v>61.654999999999994</v>
      </c>
      <c r="D1241" s="1" t="str">
        <f>IF(表格5[[#This Row],[Close]]&gt;表格5[[#This Row],[10-Day Average]],"Buy",IF(表格5[[#This Row],[Close]]&lt;表格5[[#This Row],[10-Day Average]],"Sell",""))</f>
        <v>Sell</v>
      </c>
      <c r="E1241" s="5">
        <f>IF(表格5[[#This Row],[Suggestion]]="Buy",E1240-FLOOR(E1240/表格5[[#This Row],[Close]],1)*表格5[[#This Row],[Close]],IF(表格5[[#This Row],[Suggestion]]="Sell",E1240+F1240*表格5[[#This Row],[Close]],E1240))</f>
        <v>84618.749999999956</v>
      </c>
      <c r="F1241" s="1">
        <f>IF(表格5[[#This Row],[Suggestion]]="Buy",F1240+FLOOR(E1240/表格5[[#This Row],[Close]],1),IF(表格5[[#This Row],[Suggestion]]="Sell",0,F1240))</f>
        <v>0</v>
      </c>
      <c r="G1241" s="9">
        <f>表格5[[#This Row],[Cash]]+表格5[[#This Row],[Stock Held]]*表格5[[#This Row],[Close]]</f>
        <v>84618.749999999956</v>
      </c>
      <c r="H1241" s="7">
        <f>(表格5[[#This Row],[Close]]-$B$2)/$B$2</f>
        <v>0.36929922135706328</v>
      </c>
      <c r="I1241" s="7">
        <f>(表格5[[#This Row],[Capital]]-$G$2)/$G$2</f>
        <v>-0.15381250000000043</v>
      </c>
    </row>
    <row r="1242" spans="1:9" x14ac:dyDescent="0.25">
      <c r="A1242" s="6">
        <v>40456</v>
      </c>
      <c r="B1242" s="1">
        <v>62.25</v>
      </c>
      <c r="C1242" s="1">
        <f t="shared" si="19"/>
        <v>61.804999999999993</v>
      </c>
      <c r="D1242" s="1" t="str">
        <f>IF(表格5[[#This Row],[Close]]&gt;表格5[[#This Row],[10-Day Average]],"Buy",IF(表格5[[#This Row],[Close]]&lt;表格5[[#This Row],[10-Day Average]],"Sell",""))</f>
        <v>Buy</v>
      </c>
      <c r="E1242" s="5">
        <f>IF(表格5[[#This Row],[Suggestion]]="Buy",E1241-FLOOR(E1241/表格5[[#This Row],[Close]],1)*表格5[[#This Row],[Close]],IF(表格5[[#This Row],[Suggestion]]="Sell",E1241+F1241*表格5[[#This Row],[Close]],E1241))</f>
        <v>20.999999999956344</v>
      </c>
      <c r="F1242" s="1">
        <f>IF(表格5[[#This Row],[Suggestion]]="Buy",F1241+FLOOR(E1241/表格5[[#This Row],[Close]],1),IF(表格5[[#This Row],[Suggestion]]="Sell",0,F1241))</f>
        <v>1359</v>
      </c>
      <c r="G1242" s="9">
        <f>表格5[[#This Row],[Cash]]+表格5[[#This Row],[Stock Held]]*表格5[[#This Row],[Close]]</f>
        <v>84618.749999999956</v>
      </c>
      <c r="H1242" s="7">
        <f>(表格5[[#This Row],[Close]]-$B$2)/$B$2</f>
        <v>0.38487208008898766</v>
      </c>
      <c r="I1242" s="7">
        <f>(表格5[[#This Row],[Capital]]-$G$2)/$G$2</f>
        <v>-0.15381250000000043</v>
      </c>
    </row>
    <row r="1243" spans="1:9" x14ac:dyDescent="0.25">
      <c r="A1243" s="6">
        <v>40457</v>
      </c>
      <c r="B1243" s="1">
        <v>62.35</v>
      </c>
      <c r="C1243" s="1">
        <f t="shared" si="19"/>
        <v>61.924999999999997</v>
      </c>
      <c r="D1243" s="1" t="str">
        <f>IF(表格5[[#This Row],[Close]]&gt;表格5[[#This Row],[10-Day Average]],"Buy",IF(表格5[[#This Row],[Close]]&lt;表格5[[#This Row],[10-Day Average]],"Sell",""))</f>
        <v>Buy</v>
      </c>
      <c r="E1243" s="5">
        <f>IF(表格5[[#This Row],[Suggestion]]="Buy",E1242-FLOOR(E1242/表格5[[#This Row],[Close]],1)*表格5[[#This Row],[Close]],IF(表格5[[#This Row],[Suggestion]]="Sell",E1242+F1242*表格5[[#This Row],[Close]],E1242))</f>
        <v>20.999999999956344</v>
      </c>
      <c r="F1243" s="1">
        <f>IF(表格5[[#This Row],[Suggestion]]="Buy",F1242+FLOOR(E1242/表格5[[#This Row],[Close]],1),IF(表格5[[#This Row],[Suggestion]]="Sell",0,F1242))</f>
        <v>1359</v>
      </c>
      <c r="G1243" s="9">
        <f>表格5[[#This Row],[Cash]]+表格5[[#This Row],[Stock Held]]*表格5[[#This Row],[Close]]</f>
        <v>84754.649999999965</v>
      </c>
      <c r="H1243" s="7">
        <f>(表格5[[#This Row],[Close]]-$B$2)/$B$2</f>
        <v>0.38709677419354832</v>
      </c>
      <c r="I1243" s="7">
        <f>(表格5[[#This Row],[Capital]]-$G$2)/$G$2</f>
        <v>-0.15245350000000035</v>
      </c>
    </row>
    <row r="1244" spans="1:9" x14ac:dyDescent="0.25">
      <c r="A1244" s="6">
        <v>40458</v>
      </c>
      <c r="B1244" s="1">
        <v>62.2</v>
      </c>
      <c r="C1244" s="1">
        <f t="shared" si="19"/>
        <v>62.015000000000001</v>
      </c>
      <c r="D1244" s="1" t="str">
        <f>IF(表格5[[#This Row],[Close]]&gt;表格5[[#This Row],[10-Day Average]],"Buy",IF(表格5[[#This Row],[Close]]&lt;表格5[[#This Row],[10-Day Average]],"Sell",""))</f>
        <v>Buy</v>
      </c>
      <c r="E1244" s="5">
        <f>IF(表格5[[#This Row],[Suggestion]]="Buy",E1243-FLOOR(E1243/表格5[[#This Row],[Close]],1)*表格5[[#This Row],[Close]],IF(表格5[[#This Row],[Suggestion]]="Sell",E1243+F1243*表格5[[#This Row],[Close]],E1243))</f>
        <v>20.999999999956344</v>
      </c>
      <c r="F1244" s="1">
        <f>IF(表格5[[#This Row],[Suggestion]]="Buy",F1243+FLOOR(E1243/表格5[[#This Row],[Close]],1),IF(表格5[[#This Row],[Suggestion]]="Sell",0,F1243))</f>
        <v>1359</v>
      </c>
      <c r="G1244" s="9">
        <f>表格5[[#This Row],[Cash]]+表格5[[#This Row],[Stock Held]]*表格5[[#This Row],[Close]]</f>
        <v>84550.799999999959</v>
      </c>
      <c r="H1244" s="7">
        <f>(表格5[[#This Row],[Close]]-$B$2)/$B$2</f>
        <v>0.38375973303670741</v>
      </c>
      <c r="I1244" s="7">
        <f>(表格5[[#This Row],[Capital]]-$G$2)/$G$2</f>
        <v>-0.15449200000000041</v>
      </c>
    </row>
    <row r="1245" spans="1:9" x14ac:dyDescent="0.25">
      <c r="A1245" s="6">
        <v>40459</v>
      </c>
      <c r="B1245" s="1">
        <v>62.4</v>
      </c>
      <c r="C1245" s="1">
        <f t="shared" si="19"/>
        <v>62.05</v>
      </c>
      <c r="D1245" s="1" t="str">
        <f>IF(表格5[[#This Row],[Close]]&gt;表格5[[#This Row],[10-Day Average]],"Buy",IF(表格5[[#This Row],[Close]]&lt;表格5[[#This Row],[10-Day Average]],"Sell",""))</f>
        <v>Buy</v>
      </c>
      <c r="E1245" s="5">
        <f>IF(表格5[[#This Row],[Suggestion]]="Buy",E1244-FLOOR(E1244/表格5[[#This Row],[Close]],1)*表格5[[#This Row],[Close]],IF(表格5[[#This Row],[Suggestion]]="Sell",E1244+F1244*表格5[[#This Row],[Close]],E1244))</f>
        <v>20.999999999956344</v>
      </c>
      <c r="F1245" s="1">
        <f>IF(表格5[[#This Row],[Suggestion]]="Buy",F1244+FLOOR(E1244/表格5[[#This Row],[Close]],1),IF(表格5[[#This Row],[Suggestion]]="Sell",0,F1244))</f>
        <v>1359</v>
      </c>
      <c r="G1245" s="9">
        <f>表格5[[#This Row],[Cash]]+表格5[[#This Row],[Stock Held]]*表格5[[#This Row],[Close]]</f>
        <v>84822.599999999948</v>
      </c>
      <c r="H1245" s="7">
        <f>(表格5[[#This Row],[Close]]-$B$2)/$B$2</f>
        <v>0.38820912124582857</v>
      </c>
      <c r="I1245" s="7">
        <f>(表格5[[#This Row],[Capital]]-$G$2)/$G$2</f>
        <v>-0.15177400000000052</v>
      </c>
    </row>
    <row r="1246" spans="1:9" x14ac:dyDescent="0.25">
      <c r="A1246" s="6">
        <v>40462</v>
      </c>
      <c r="B1246" s="1">
        <v>62.6</v>
      </c>
      <c r="C1246" s="1">
        <f t="shared" si="19"/>
        <v>62.11</v>
      </c>
      <c r="D1246" s="1" t="str">
        <f>IF(表格5[[#This Row],[Close]]&gt;表格5[[#This Row],[10-Day Average]],"Buy",IF(表格5[[#This Row],[Close]]&lt;表格5[[#This Row],[10-Day Average]],"Sell",""))</f>
        <v>Buy</v>
      </c>
      <c r="E1246" s="5">
        <f>IF(表格5[[#This Row],[Suggestion]]="Buy",E1245-FLOOR(E1245/表格5[[#This Row],[Close]],1)*表格5[[#This Row],[Close]],IF(表格5[[#This Row],[Suggestion]]="Sell",E1245+F1245*表格5[[#This Row],[Close]],E1245))</f>
        <v>20.999999999956344</v>
      </c>
      <c r="F1246" s="1">
        <f>IF(表格5[[#This Row],[Suggestion]]="Buy",F1245+FLOOR(E1245/表格5[[#This Row],[Close]],1),IF(表格5[[#This Row],[Suggestion]]="Sell",0,F1245))</f>
        <v>1359</v>
      </c>
      <c r="G1246" s="9">
        <f>表格5[[#This Row],[Cash]]+表格5[[#This Row],[Stock Held]]*表格5[[#This Row],[Close]]</f>
        <v>85094.399999999965</v>
      </c>
      <c r="H1246" s="7">
        <f>(表格5[[#This Row],[Close]]-$B$2)/$B$2</f>
        <v>0.3926585094549499</v>
      </c>
      <c r="I1246" s="7">
        <f>(表格5[[#This Row],[Capital]]-$G$2)/$G$2</f>
        <v>-0.14905600000000035</v>
      </c>
    </row>
    <row r="1247" spans="1:9" x14ac:dyDescent="0.25">
      <c r="A1247" s="6">
        <v>40463</v>
      </c>
      <c r="B1247" s="1">
        <v>63</v>
      </c>
      <c r="C1247" s="1">
        <f t="shared" si="19"/>
        <v>62.219999999999992</v>
      </c>
      <c r="D1247" s="1" t="str">
        <f>IF(表格5[[#This Row],[Close]]&gt;表格5[[#This Row],[10-Day Average]],"Buy",IF(表格5[[#This Row],[Close]]&lt;表格5[[#This Row],[10-Day Average]],"Sell",""))</f>
        <v>Buy</v>
      </c>
      <c r="E1247" s="5">
        <f>IF(表格5[[#This Row],[Suggestion]]="Buy",E1246-FLOOR(E1246/表格5[[#This Row],[Close]],1)*表格5[[#This Row],[Close]],IF(表格5[[#This Row],[Suggestion]]="Sell",E1246+F1246*表格5[[#This Row],[Close]],E1246))</f>
        <v>20.999999999956344</v>
      </c>
      <c r="F1247" s="1">
        <f>IF(表格5[[#This Row],[Suggestion]]="Buy",F1246+FLOOR(E1246/表格5[[#This Row],[Close]],1),IF(表格5[[#This Row],[Suggestion]]="Sell",0,F1246))</f>
        <v>1359</v>
      </c>
      <c r="G1247" s="9">
        <f>表格5[[#This Row],[Cash]]+表格5[[#This Row],[Stock Held]]*表格5[[#This Row],[Close]]</f>
        <v>85637.999999999956</v>
      </c>
      <c r="H1247" s="7">
        <f>(表格5[[#This Row],[Close]]-$B$2)/$B$2</f>
        <v>0.40155728587319234</v>
      </c>
      <c r="I1247" s="7">
        <f>(表格5[[#This Row],[Capital]]-$G$2)/$G$2</f>
        <v>-0.14362000000000044</v>
      </c>
    </row>
    <row r="1248" spans="1:9" x14ac:dyDescent="0.25">
      <c r="A1248" s="6">
        <v>40464</v>
      </c>
      <c r="B1248" s="1">
        <v>63.85</v>
      </c>
      <c r="C1248" s="1">
        <f t="shared" si="19"/>
        <v>62.405000000000008</v>
      </c>
      <c r="D1248" s="1" t="str">
        <f>IF(表格5[[#This Row],[Close]]&gt;表格5[[#This Row],[10-Day Average]],"Buy",IF(表格5[[#This Row],[Close]]&lt;表格5[[#This Row],[10-Day Average]],"Sell",""))</f>
        <v>Buy</v>
      </c>
      <c r="E1248" s="5">
        <f>IF(表格5[[#This Row],[Suggestion]]="Buy",E1247-FLOOR(E1247/表格5[[#This Row],[Close]],1)*表格5[[#This Row],[Close]],IF(表格5[[#This Row],[Suggestion]]="Sell",E1247+F1247*表格5[[#This Row],[Close]],E1247))</f>
        <v>20.999999999956344</v>
      </c>
      <c r="F1248" s="1">
        <f>IF(表格5[[#This Row],[Suggestion]]="Buy",F1247+FLOOR(E1247/表格5[[#This Row],[Close]],1),IF(表格5[[#This Row],[Suggestion]]="Sell",0,F1247))</f>
        <v>1359</v>
      </c>
      <c r="G1248" s="9">
        <f>表格5[[#This Row],[Cash]]+表格5[[#This Row],[Stock Held]]*表格5[[#This Row],[Close]]</f>
        <v>86793.149999999965</v>
      </c>
      <c r="H1248" s="7">
        <f>(表格5[[#This Row],[Close]]-$B$2)/$B$2</f>
        <v>0.42046718576195768</v>
      </c>
      <c r="I1248" s="7">
        <f>(表格5[[#This Row],[Capital]]-$G$2)/$G$2</f>
        <v>-0.13206850000000034</v>
      </c>
    </row>
    <row r="1249" spans="1:9" x14ac:dyDescent="0.25">
      <c r="A1249" s="6">
        <v>40465</v>
      </c>
      <c r="B1249" s="1">
        <v>63.45</v>
      </c>
      <c r="C1249" s="1">
        <f t="shared" si="19"/>
        <v>62.555000000000007</v>
      </c>
      <c r="D1249" s="1" t="str">
        <f>IF(表格5[[#This Row],[Close]]&gt;表格5[[#This Row],[10-Day Average]],"Buy",IF(表格5[[#This Row],[Close]]&lt;表格5[[#This Row],[10-Day Average]],"Sell",""))</f>
        <v>Buy</v>
      </c>
      <c r="E1249" s="5">
        <f>IF(表格5[[#This Row],[Suggestion]]="Buy",E1248-FLOOR(E1248/表格5[[#This Row],[Close]],1)*表格5[[#This Row],[Close]],IF(表格5[[#This Row],[Suggestion]]="Sell",E1248+F1248*表格5[[#This Row],[Close]],E1248))</f>
        <v>20.999999999956344</v>
      </c>
      <c r="F1249" s="1">
        <f>IF(表格5[[#This Row],[Suggestion]]="Buy",F1248+FLOOR(E1248/表格5[[#This Row],[Close]],1),IF(表格5[[#This Row],[Suggestion]]="Sell",0,F1248))</f>
        <v>1359</v>
      </c>
      <c r="G1249" s="9">
        <f>表格5[[#This Row],[Cash]]+表格5[[#This Row],[Stock Held]]*表格5[[#This Row],[Close]]</f>
        <v>86249.549999999959</v>
      </c>
      <c r="H1249" s="7">
        <f>(表格5[[#This Row],[Close]]-$B$2)/$B$2</f>
        <v>0.41156840934371519</v>
      </c>
      <c r="I1249" s="7">
        <f>(表格5[[#This Row],[Capital]]-$G$2)/$G$2</f>
        <v>-0.13750450000000042</v>
      </c>
    </row>
    <row r="1250" spans="1:9" x14ac:dyDescent="0.25">
      <c r="A1250" s="6">
        <v>40466</v>
      </c>
      <c r="B1250" s="1">
        <v>63.6</v>
      </c>
      <c r="C1250" s="1">
        <f t="shared" si="19"/>
        <v>62.725000000000009</v>
      </c>
      <c r="D1250" s="1" t="str">
        <f>IF(表格5[[#This Row],[Close]]&gt;表格5[[#This Row],[10-Day Average]],"Buy",IF(表格5[[#This Row],[Close]]&lt;表格5[[#This Row],[10-Day Average]],"Sell",""))</f>
        <v>Buy</v>
      </c>
      <c r="E1250" s="5">
        <f>IF(表格5[[#This Row],[Suggestion]]="Buy",E1249-FLOOR(E1249/表格5[[#This Row],[Close]],1)*表格5[[#This Row],[Close]],IF(表格5[[#This Row],[Suggestion]]="Sell",E1249+F1249*表格5[[#This Row],[Close]],E1249))</f>
        <v>20.999999999956344</v>
      </c>
      <c r="F1250" s="1">
        <f>IF(表格5[[#This Row],[Suggestion]]="Buy",F1249+FLOOR(E1249/表格5[[#This Row],[Close]],1),IF(表格5[[#This Row],[Suggestion]]="Sell",0,F1249))</f>
        <v>1359</v>
      </c>
      <c r="G1250" s="9">
        <f>表格5[[#This Row],[Cash]]+表格5[[#This Row],[Stock Held]]*表格5[[#This Row],[Close]]</f>
        <v>86453.399999999965</v>
      </c>
      <c r="H1250" s="7">
        <f>(表格5[[#This Row],[Close]]-$B$2)/$B$2</f>
        <v>0.41490545050055611</v>
      </c>
      <c r="I1250" s="7">
        <f>(表格5[[#This Row],[Capital]]-$G$2)/$G$2</f>
        <v>-0.13546600000000034</v>
      </c>
    </row>
    <row r="1251" spans="1:9" x14ac:dyDescent="0.25">
      <c r="A1251" s="6">
        <v>40469</v>
      </c>
      <c r="B1251" s="1">
        <v>63</v>
      </c>
      <c r="C1251" s="1">
        <f t="shared" si="19"/>
        <v>62.870000000000005</v>
      </c>
      <c r="D1251" s="1" t="str">
        <f>IF(表格5[[#This Row],[Close]]&gt;表格5[[#This Row],[10-Day Average]],"Buy",IF(表格5[[#This Row],[Close]]&lt;表格5[[#This Row],[10-Day Average]],"Sell",""))</f>
        <v>Buy</v>
      </c>
      <c r="E1251" s="5">
        <f>IF(表格5[[#This Row],[Suggestion]]="Buy",E1250-FLOOR(E1250/表格5[[#This Row],[Close]],1)*表格5[[#This Row],[Close]],IF(表格5[[#This Row],[Suggestion]]="Sell",E1250+F1250*表格5[[#This Row],[Close]],E1250))</f>
        <v>20.999999999956344</v>
      </c>
      <c r="F1251" s="1">
        <f>IF(表格5[[#This Row],[Suggestion]]="Buy",F1250+FLOOR(E1250/表格5[[#This Row],[Close]],1),IF(表格5[[#This Row],[Suggestion]]="Sell",0,F1250))</f>
        <v>1359</v>
      </c>
      <c r="G1251" s="9">
        <f>表格5[[#This Row],[Cash]]+表格5[[#This Row],[Stock Held]]*表格5[[#This Row],[Close]]</f>
        <v>85637.999999999956</v>
      </c>
      <c r="H1251" s="7">
        <f>(表格5[[#This Row],[Close]]-$B$2)/$B$2</f>
        <v>0.40155728587319234</v>
      </c>
      <c r="I1251" s="7">
        <f>(表格5[[#This Row],[Capital]]-$G$2)/$G$2</f>
        <v>-0.14362000000000044</v>
      </c>
    </row>
    <row r="1252" spans="1:9" x14ac:dyDescent="0.25">
      <c r="A1252" s="6">
        <v>40470</v>
      </c>
      <c r="B1252" s="1">
        <v>64</v>
      </c>
      <c r="C1252" s="1">
        <f t="shared" si="19"/>
        <v>63.045000000000002</v>
      </c>
      <c r="D1252" s="1" t="str">
        <f>IF(表格5[[#This Row],[Close]]&gt;表格5[[#This Row],[10-Day Average]],"Buy",IF(表格5[[#This Row],[Close]]&lt;表格5[[#This Row],[10-Day Average]],"Sell",""))</f>
        <v>Buy</v>
      </c>
      <c r="E1252" s="5">
        <f>IF(表格5[[#This Row],[Suggestion]]="Buy",E1251-FLOOR(E1251/表格5[[#This Row],[Close]],1)*表格5[[#This Row],[Close]],IF(表格5[[#This Row],[Suggestion]]="Sell",E1251+F1251*表格5[[#This Row],[Close]],E1251))</f>
        <v>20.999999999956344</v>
      </c>
      <c r="F1252" s="1">
        <f>IF(表格5[[#This Row],[Suggestion]]="Buy",F1251+FLOOR(E1251/表格5[[#This Row],[Close]],1),IF(表格5[[#This Row],[Suggestion]]="Sell",0,F1251))</f>
        <v>1359</v>
      </c>
      <c r="G1252" s="9">
        <f>表格5[[#This Row],[Cash]]+表格5[[#This Row],[Stock Held]]*表格5[[#This Row],[Close]]</f>
        <v>86996.999999999956</v>
      </c>
      <c r="H1252" s="7">
        <f>(表格5[[#This Row],[Close]]-$B$2)/$B$2</f>
        <v>0.4238042269187986</v>
      </c>
      <c r="I1252" s="7">
        <f>(表格5[[#This Row],[Capital]]-$G$2)/$G$2</f>
        <v>-0.13003000000000042</v>
      </c>
    </row>
    <row r="1253" spans="1:9" x14ac:dyDescent="0.25">
      <c r="A1253" s="6">
        <v>40471</v>
      </c>
      <c r="B1253" s="1">
        <v>64.45</v>
      </c>
      <c r="C1253" s="1">
        <f t="shared" si="19"/>
        <v>63.25500000000001</v>
      </c>
      <c r="D1253" s="1" t="str">
        <f>IF(表格5[[#This Row],[Close]]&gt;表格5[[#This Row],[10-Day Average]],"Buy",IF(表格5[[#This Row],[Close]]&lt;表格5[[#This Row],[10-Day Average]],"Sell",""))</f>
        <v>Buy</v>
      </c>
      <c r="E1253" s="5">
        <f>IF(表格5[[#This Row],[Suggestion]]="Buy",E1252-FLOOR(E1252/表格5[[#This Row],[Close]],1)*表格5[[#This Row],[Close]],IF(表格5[[#This Row],[Suggestion]]="Sell",E1252+F1252*表格5[[#This Row],[Close]],E1252))</f>
        <v>20.999999999956344</v>
      </c>
      <c r="F1253" s="1">
        <f>IF(表格5[[#This Row],[Suggestion]]="Buy",F1252+FLOOR(E1252/表格5[[#This Row],[Close]],1),IF(表格5[[#This Row],[Suggestion]]="Sell",0,F1252))</f>
        <v>1359</v>
      </c>
      <c r="G1253" s="9">
        <f>表格5[[#This Row],[Cash]]+表格5[[#This Row],[Stock Held]]*表格5[[#This Row],[Close]]</f>
        <v>87608.549999999959</v>
      </c>
      <c r="H1253" s="7">
        <f>(表格5[[#This Row],[Close]]-$B$2)/$B$2</f>
        <v>0.43381535038932145</v>
      </c>
      <c r="I1253" s="7">
        <f>(表格5[[#This Row],[Capital]]-$G$2)/$G$2</f>
        <v>-0.12391450000000041</v>
      </c>
    </row>
    <row r="1254" spans="1:9" x14ac:dyDescent="0.25">
      <c r="A1254" s="6">
        <v>40472</v>
      </c>
      <c r="B1254" s="1">
        <v>64.650000000000006</v>
      </c>
      <c r="C1254" s="1">
        <f t="shared" si="19"/>
        <v>63.5</v>
      </c>
      <c r="D1254" s="1" t="str">
        <f>IF(表格5[[#This Row],[Close]]&gt;表格5[[#This Row],[10-Day Average]],"Buy",IF(表格5[[#This Row],[Close]]&lt;表格5[[#This Row],[10-Day Average]],"Sell",""))</f>
        <v>Buy</v>
      </c>
      <c r="E1254" s="5">
        <f>IF(表格5[[#This Row],[Suggestion]]="Buy",E1253-FLOOR(E1253/表格5[[#This Row],[Close]],1)*表格5[[#This Row],[Close]],IF(表格5[[#This Row],[Suggestion]]="Sell",E1253+F1253*表格5[[#This Row],[Close]],E1253))</f>
        <v>20.999999999956344</v>
      </c>
      <c r="F1254" s="1">
        <f>IF(表格5[[#This Row],[Suggestion]]="Buy",F1253+FLOOR(E1253/表格5[[#This Row],[Close]],1),IF(表格5[[#This Row],[Suggestion]]="Sell",0,F1253))</f>
        <v>1359</v>
      </c>
      <c r="G1254" s="9">
        <f>表格5[[#This Row],[Cash]]+表格5[[#This Row],[Stock Held]]*表格5[[#This Row],[Close]]</f>
        <v>87880.349999999962</v>
      </c>
      <c r="H1254" s="7">
        <f>(表格5[[#This Row],[Close]]-$B$2)/$B$2</f>
        <v>0.43826473859844273</v>
      </c>
      <c r="I1254" s="7">
        <f>(表格5[[#This Row],[Capital]]-$G$2)/$G$2</f>
        <v>-0.12119650000000037</v>
      </c>
    </row>
    <row r="1255" spans="1:9" x14ac:dyDescent="0.25">
      <c r="A1255" s="6">
        <v>40473</v>
      </c>
      <c r="B1255" s="1">
        <v>64.599999999999994</v>
      </c>
      <c r="C1255" s="1">
        <f t="shared" si="19"/>
        <v>63.720000000000006</v>
      </c>
      <c r="D1255" s="1" t="str">
        <f>IF(表格5[[#This Row],[Close]]&gt;表格5[[#This Row],[10-Day Average]],"Buy",IF(表格5[[#This Row],[Close]]&lt;表格5[[#This Row],[10-Day Average]],"Sell",""))</f>
        <v>Buy</v>
      </c>
      <c r="E1255" s="5">
        <f>IF(表格5[[#This Row],[Suggestion]]="Buy",E1254-FLOOR(E1254/表格5[[#This Row],[Close]],1)*表格5[[#This Row],[Close]],IF(表格5[[#This Row],[Suggestion]]="Sell",E1254+F1254*表格5[[#This Row],[Close]],E1254))</f>
        <v>20.999999999956344</v>
      </c>
      <c r="F1255" s="1">
        <f>IF(表格5[[#This Row],[Suggestion]]="Buy",F1254+FLOOR(E1254/表格5[[#This Row],[Close]],1),IF(表格5[[#This Row],[Suggestion]]="Sell",0,F1254))</f>
        <v>1359</v>
      </c>
      <c r="G1255" s="9">
        <f>表格5[[#This Row],[Cash]]+表格5[[#This Row],[Stock Held]]*表格5[[#This Row],[Close]]</f>
        <v>87812.399999999951</v>
      </c>
      <c r="H1255" s="7">
        <f>(表格5[[#This Row],[Close]]-$B$2)/$B$2</f>
        <v>0.4371523915461622</v>
      </c>
      <c r="I1255" s="7">
        <f>(表格5[[#This Row],[Capital]]-$G$2)/$G$2</f>
        <v>-0.1218760000000005</v>
      </c>
    </row>
    <row r="1256" spans="1:9" x14ac:dyDescent="0.25">
      <c r="A1256" s="6">
        <v>40476</v>
      </c>
      <c r="B1256" s="1">
        <v>64.3</v>
      </c>
      <c r="C1256" s="1">
        <f t="shared" si="19"/>
        <v>63.89</v>
      </c>
      <c r="D1256" s="1" t="str">
        <f>IF(表格5[[#This Row],[Close]]&gt;表格5[[#This Row],[10-Day Average]],"Buy",IF(表格5[[#This Row],[Close]]&lt;表格5[[#This Row],[10-Day Average]],"Sell",""))</f>
        <v>Buy</v>
      </c>
      <c r="E1256" s="5">
        <f>IF(表格5[[#This Row],[Suggestion]]="Buy",E1255-FLOOR(E1255/表格5[[#This Row],[Close]],1)*表格5[[#This Row],[Close]],IF(表格5[[#This Row],[Suggestion]]="Sell",E1255+F1255*表格5[[#This Row],[Close]],E1255))</f>
        <v>20.999999999956344</v>
      </c>
      <c r="F1256" s="1">
        <f>IF(表格5[[#This Row],[Suggestion]]="Buy",F1255+FLOOR(E1255/表格5[[#This Row],[Close]],1),IF(表格5[[#This Row],[Suggestion]]="Sell",0,F1255))</f>
        <v>1359</v>
      </c>
      <c r="G1256" s="9">
        <f>表格5[[#This Row],[Cash]]+表格5[[#This Row],[Stock Held]]*表格5[[#This Row],[Close]]</f>
        <v>87404.699999999953</v>
      </c>
      <c r="H1256" s="7">
        <f>(表格5[[#This Row],[Close]]-$B$2)/$B$2</f>
        <v>0.43047830923248037</v>
      </c>
      <c r="I1256" s="7">
        <f>(表格5[[#This Row],[Capital]]-$G$2)/$G$2</f>
        <v>-0.12595300000000045</v>
      </c>
    </row>
    <row r="1257" spans="1:9" x14ac:dyDescent="0.25">
      <c r="A1257" s="6">
        <v>40477</v>
      </c>
      <c r="B1257" s="1">
        <v>63.95</v>
      </c>
      <c r="C1257" s="1">
        <f t="shared" si="19"/>
        <v>63.984999999999999</v>
      </c>
      <c r="D1257" s="1" t="str">
        <f>IF(表格5[[#This Row],[Close]]&gt;表格5[[#This Row],[10-Day Average]],"Buy",IF(表格5[[#This Row],[Close]]&lt;表格5[[#This Row],[10-Day Average]],"Sell",""))</f>
        <v>Sell</v>
      </c>
      <c r="E1257" s="5">
        <f>IF(表格5[[#This Row],[Suggestion]]="Buy",E1256-FLOOR(E1256/表格5[[#This Row],[Close]],1)*表格5[[#This Row],[Close]],IF(表格5[[#This Row],[Suggestion]]="Sell",E1256+F1256*表格5[[#This Row],[Close]],E1256))</f>
        <v>86929.049999999959</v>
      </c>
      <c r="F1257" s="1">
        <f>IF(表格5[[#This Row],[Suggestion]]="Buy",F1256+FLOOR(E1256/表格5[[#This Row],[Close]],1),IF(表格5[[#This Row],[Suggestion]]="Sell",0,F1256))</f>
        <v>0</v>
      </c>
      <c r="G1257" s="9">
        <f>表格5[[#This Row],[Cash]]+表格5[[#This Row],[Stock Held]]*表格5[[#This Row],[Close]]</f>
        <v>86929.049999999959</v>
      </c>
      <c r="H1257" s="7">
        <f>(表格5[[#This Row],[Close]]-$B$2)/$B$2</f>
        <v>0.42269187986651835</v>
      </c>
      <c r="I1257" s="7">
        <f>(表格5[[#This Row],[Capital]]-$G$2)/$G$2</f>
        <v>-0.13070950000000039</v>
      </c>
    </row>
    <row r="1258" spans="1:9" x14ac:dyDescent="0.25">
      <c r="A1258" s="6">
        <v>40478</v>
      </c>
      <c r="B1258" s="1">
        <v>63.15</v>
      </c>
      <c r="C1258" s="1">
        <f t="shared" si="19"/>
        <v>63.914999999999999</v>
      </c>
      <c r="D1258" s="1" t="str">
        <f>IF(表格5[[#This Row],[Close]]&gt;表格5[[#This Row],[10-Day Average]],"Buy",IF(表格5[[#This Row],[Close]]&lt;表格5[[#This Row],[10-Day Average]],"Sell",""))</f>
        <v>Sell</v>
      </c>
      <c r="E1258" s="5">
        <f>IF(表格5[[#This Row],[Suggestion]]="Buy",E1257-FLOOR(E1257/表格5[[#This Row],[Close]],1)*表格5[[#This Row],[Close]],IF(表格5[[#This Row],[Suggestion]]="Sell",E1257+F1257*表格5[[#This Row],[Close]],E1257))</f>
        <v>86929.049999999959</v>
      </c>
      <c r="F1258" s="1">
        <f>IF(表格5[[#This Row],[Suggestion]]="Buy",F1257+FLOOR(E1257/表格5[[#This Row],[Close]],1),IF(表格5[[#This Row],[Suggestion]]="Sell",0,F1257))</f>
        <v>0</v>
      </c>
      <c r="G1258" s="9">
        <f>表格5[[#This Row],[Cash]]+表格5[[#This Row],[Stock Held]]*表格5[[#This Row],[Close]]</f>
        <v>86929.049999999959</v>
      </c>
      <c r="H1258" s="7">
        <f>(表格5[[#This Row],[Close]]-$B$2)/$B$2</f>
        <v>0.40489432703003325</v>
      </c>
      <c r="I1258" s="7">
        <f>(表格5[[#This Row],[Capital]]-$G$2)/$G$2</f>
        <v>-0.13070950000000039</v>
      </c>
    </row>
    <row r="1259" spans="1:9" x14ac:dyDescent="0.25">
      <c r="A1259" s="6">
        <v>40479</v>
      </c>
      <c r="B1259" s="1">
        <v>63.6</v>
      </c>
      <c r="C1259" s="1">
        <f t="shared" si="19"/>
        <v>63.930000000000007</v>
      </c>
      <c r="D1259" s="1" t="str">
        <f>IF(表格5[[#This Row],[Close]]&gt;表格5[[#This Row],[10-Day Average]],"Buy",IF(表格5[[#This Row],[Close]]&lt;表格5[[#This Row],[10-Day Average]],"Sell",""))</f>
        <v>Sell</v>
      </c>
      <c r="E1259" s="5">
        <f>IF(表格5[[#This Row],[Suggestion]]="Buy",E1258-FLOOR(E1258/表格5[[#This Row],[Close]],1)*表格5[[#This Row],[Close]],IF(表格5[[#This Row],[Suggestion]]="Sell",E1258+F1258*表格5[[#This Row],[Close]],E1258))</f>
        <v>86929.049999999959</v>
      </c>
      <c r="F1259" s="1">
        <f>IF(表格5[[#This Row],[Suggestion]]="Buy",F1258+FLOOR(E1258/表格5[[#This Row],[Close]],1),IF(表格5[[#This Row],[Suggestion]]="Sell",0,F1258))</f>
        <v>0</v>
      </c>
      <c r="G1259" s="9">
        <f>表格5[[#This Row],[Cash]]+表格5[[#This Row],[Stock Held]]*表格5[[#This Row],[Close]]</f>
        <v>86929.049999999959</v>
      </c>
      <c r="H1259" s="7">
        <f>(表格5[[#This Row],[Close]]-$B$2)/$B$2</f>
        <v>0.41490545050055611</v>
      </c>
      <c r="I1259" s="7">
        <f>(表格5[[#This Row],[Capital]]-$G$2)/$G$2</f>
        <v>-0.13070950000000039</v>
      </c>
    </row>
    <row r="1260" spans="1:9" x14ac:dyDescent="0.25">
      <c r="A1260" s="6">
        <v>40480</v>
      </c>
      <c r="B1260" s="1">
        <v>63</v>
      </c>
      <c r="C1260" s="1">
        <f t="shared" si="19"/>
        <v>63.870000000000005</v>
      </c>
      <c r="D1260" s="1" t="str">
        <f>IF(表格5[[#This Row],[Close]]&gt;表格5[[#This Row],[10-Day Average]],"Buy",IF(表格5[[#This Row],[Close]]&lt;表格5[[#This Row],[10-Day Average]],"Sell",""))</f>
        <v>Sell</v>
      </c>
      <c r="E1260" s="5">
        <f>IF(表格5[[#This Row],[Suggestion]]="Buy",E1259-FLOOR(E1259/表格5[[#This Row],[Close]],1)*表格5[[#This Row],[Close]],IF(表格5[[#This Row],[Suggestion]]="Sell",E1259+F1259*表格5[[#This Row],[Close]],E1259))</f>
        <v>86929.049999999959</v>
      </c>
      <c r="F1260" s="1">
        <f>IF(表格5[[#This Row],[Suggestion]]="Buy",F1259+FLOOR(E1259/表格5[[#This Row],[Close]],1),IF(表格5[[#This Row],[Suggestion]]="Sell",0,F1259))</f>
        <v>0</v>
      </c>
      <c r="G1260" s="9">
        <f>表格5[[#This Row],[Cash]]+表格5[[#This Row],[Stock Held]]*表格5[[#This Row],[Close]]</f>
        <v>86929.049999999959</v>
      </c>
      <c r="H1260" s="7">
        <f>(表格5[[#This Row],[Close]]-$B$2)/$B$2</f>
        <v>0.40155728587319234</v>
      </c>
      <c r="I1260" s="7">
        <f>(表格5[[#This Row],[Capital]]-$G$2)/$G$2</f>
        <v>-0.13070950000000039</v>
      </c>
    </row>
    <row r="1261" spans="1:9" x14ac:dyDescent="0.25">
      <c r="A1261" s="6">
        <v>40483</v>
      </c>
      <c r="B1261" s="1">
        <v>64.400000000000006</v>
      </c>
      <c r="C1261" s="1">
        <f t="shared" si="19"/>
        <v>64.009999999999991</v>
      </c>
      <c r="D1261" s="1" t="str">
        <f>IF(表格5[[#This Row],[Close]]&gt;表格5[[#This Row],[10-Day Average]],"Buy",IF(表格5[[#This Row],[Close]]&lt;表格5[[#This Row],[10-Day Average]],"Sell",""))</f>
        <v>Buy</v>
      </c>
      <c r="E1261" s="5">
        <f>IF(表格5[[#This Row],[Suggestion]]="Buy",E1260-FLOOR(E1260/表格5[[#This Row],[Close]],1)*表格5[[#This Row],[Close]],IF(表格5[[#This Row],[Suggestion]]="Sell",E1260+F1260*表格5[[#This Row],[Close]],E1260))</f>
        <v>53.449999999953434</v>
      </c>
      <c r="F1261" s="1">
        <f>IF(表格5[[#This Row],[Suggestion]]="Buy",F1260+FLOOR(E1260/表格5[[#This Row],[Close]],1),IF(表格5[[#This Row],[Suggestion]]="Sell",0,F1260))</f>
        <v>1349</v>
      </c>
      <c r="G1261" s="9">
        <f>表格5[[#This Row],[Cash]]+表格5[[#This Row],[Stock Held]]*表格5[[#This Row],[Close]]</f>
        <v>86929.049999999959</v>
      </c>
      <c r="H1261" s="7">
        <f>(表格5[[#This Row],[Close]]-$B$2)/$B$2</f>
        <v>0.4327030033370412</v>
      </c>
      <c r="I1261" s="7">
        <f>(表格5[[#This Row],[Capital]]-$G$2)/$G$2</f>
        <v>-0.13070950000000039</v>
      </c>
    </row>
    <row r="1262" spans="1:9" x14ac:dyDescent="0.25">
      <c r="A1262" s="6">
        <v>40484</v>
      </c>
      <c r="B1262" s="1">
        <v>64.3</v>
      </c>
      <c r="C1262" s="1">
        <f t="shared" si="19"/>
        <v>64.039999999999992</v>
      </c>
      <c r="D1262" s="1" t="str">
        <f>IF(表格5[[#This Row],[Close]]&gt;表格5[[#This Row],[10-Day Average]],"Buy",IF(表格5[[#This Row],[Close]]&lt;表格5[[#This Row],[10-Day Average]],"Sell",""))</f>
        <v>Buy</v>
      </c>
      <c r="E1262" s="5">
        <f>IF(表格5[[#This Row],[Suggestion]]="Buy",E1261-FLOOR(E1261/表格5[[#This Row],[Close]],1)*表格5[[#This Row],[Close]],IF(表格5[[#This Row],[Suggestion]]="Sell",E1261+F1261*表格5[[#This Row],[Close]],E1261))</f>
        <v>53.449999999953434</v>
      </c>
      <c r="F1262" s="1">
        <f>IF(表格5[[#This Row],[Suggestion]]="Buy",F1261+FLOOR(E1261/表格5[[#This Row],[Close]],1),IF(表格5[[#This Row],[Suggestion]]="Sell",0,F1261))</f>
        <v>1349</v>
      </c>
      <c r="G1262" s="9">
        <f>表格5[[#This Row],[Cash]]+表格5[[#This Row],[Stock Held]]*表格5[[#This Row],[Close]]</f>
        <v>86794.149999999951</v>
      </c>
      <c r="H1262" s="7">
        <f>(表格5[[#This Row],[Close]]-$B$2)/$B$2</f>
        <v>0.43047830923248037</v>
      </c>
      <c r="I1262" s="7">
        <f>(表格5[[#This Row],[Capital]]-$G$2)/$G$2</f>
        <v>-0.13205850000000049</v>
      </c>
    </row>
    <row r="1263" spans="1:9" x14ac:dyDescent="0.25">
      <c r="A1263" s="6">
        <v>40485</v>
      </c>
      <c r="B1263" s="1">
        <v>64</v>
      </c>
      <c r="C1263" s="1">
        <f t="shared" si="19"/>
        <v>63.99499999999999</v>
      </c>
      <c r="D1263" s="1" t="str">
        <f>IF(表格5[[#This Row],[Close]]&gt;表格5[[#This Row],[10-Day Average]],"Buy",IF(表格5[[#This Row],[Close]]&lt;表格5[[#This Row],[10-Day Average]],"Sell",""))</f>
        <v>Buy</v>
      </c>
      <c r="E1263" s="5">
        <f>IF(表格5[[#This Row],[Suggestion]]="Buy",E1262-FLOOR(E1262/表格5[[#This Row],[Close]],1)*表格5[[#This Row],[Close]],IF(表格5[[#This Row],[Suggestion]]="Sell",E1262+F1262*表格5[[#This Row],[Close]],E1262))</f>
        <v>53.449999999953434</v>
      </c>
      <c r="F1263" s="1">
        <f>IF(表格5[[#This Row],[Suggestion]]="Buy",F1262+FLOOR(E1262/表格5[[#This Row],[Close]],1),IF(表格5[[#This Row],[Suggestion]]="Sell",0,F1262))</f>
        <v>1349</v>
      </c>
      <c r="G1263" s="9">
        <f>表格5[[#This Row],[Cash]]+表格5[[#This Row],[Stock Held]]*表格5[[#This Row],[Close]]</f>
        <v>86389.449999999953</v>
      </c>
      <c r="H1263" s="7">
        <f>(表格5[[#This Row],[Close]]-$B$2)/$B$2</f>
        <v>0.4238042269187986</v>
      </c>
      <c r="I1263" s="7">
        <f>(表格5[[#This Row],[Capital]]-$G$2)/$G$2</f>
        <v>-0.13610550000000046</v>
      </c>
    </row>
    <row r="1264" spans="1:9" x14ac:dyDescent="0.25">
      <c r="A1264" s="6">
        <v>40486</v>
      </c>
      <c r="B1264" s="1">
        <v>63.9</v>
      </c>
      <c r="C1264" s="1">
        <f t="shared" si="19"/>
        <v>63.919999999999995</v>
      </c>
      <c r="D1264" s="1" t="str">
        <f>IF(表格5[[#This Row],[Close]]&gt;表格5[[#This Row],[10-Day Average]],"Buy",IF(表格5[[#This Row],[Close]]&lt;表格5[[#This Row],[10-Day Average]],"Sell",""))</f>
        <v>Sell</v>
      </c>
      <c r="E1264" s="5">
        <f>IF(表格5[[#This Row],[Suggestion]]="Buy",E1263-FLOOR(E1263/表格5[[#This Row],[Close]],1)*表格5[[#This Row],[Close]],IF(表格5[[#This Row],[Suggestion]]="Sell",E1263+F1263*表格5[[#This Row],[Close]],E1263))</f>
        <v>86254.549999999945</v>
      </c>
      <c r="F1264" s="1">
        <f>IF(表格5[[#This Row],[Suggestion]]="Buy",F1263+FLOOR(E1263/表格5[[#This Row],[Close]],1),IF(表格5[[#This Row],[Suggestion]]="Sell",0,F1263))</f>
        <v>0</v>
      </c>
      <c r="G1264" s="9">
        <f>表格5[[#This Row],[Cash]]+表格5[[#This Row],[Stock Held]]*表格5[[#This Row],[Close]]</f>
        <v>86254.549999999945</v>
      </c>
      <c r="H1264" s="7">
        <f>(表格5[[#This Row],[Close]]-$B$2)/$B$2</f>
        <v>0.42157953281423793</v>
      </c>
      <c r="I1264" s="7">
        <f>(表格5[[#This Row],[Capital]]-$G$2)/$G$2</f>
        <v>-0.13745450000000056</v>
      </c>
    </row>
    <row r="1265" spans="1:9" x14ac:dyDescent="0.25">
      <c r="A1265" s="6">
        <v>40487</v>
      </c>
      <c r="B1265" s="1">
        <v>63.7</v>
      </c>
      <c r="C1265" s="1">
        <f t="shared" si="19"/>
        <v>63.830000000000005</v>
      </c>
      <c r="D1265" s="1" t="str">
        <f>IF(表格5[[#This Row],[Close]]&gt;表格5[[#This Row],[10-Day Average]],"Buy",IF(表格5[[#This Row],[Close]]&lt;表格5[[#This Row],[10-Day Average]],"Sell",""))</f>
        <v>Sell</v>
      </c>
      <c r="E1265" s="5">
        <f>IF(表格5[[#This Row],[Suggestion]]="Buy",E1264-FLOOR(E1264/表格5[[#This Row],[Close]],1)*表格5[[#This Row],[Close]],IF(表格5[[#This Row],[Suggestion]]="Sell",E1264+F1264*表格5[[#This Row],[Close]],E1264))</f>
        <v>86254.549999999945</v>
      </c>
      <c r="F1265" s="1">
        <f>IF(表格5[[#This Row],[Suggestion]]="Buy",F1264+FLOOR(E1264/表格5[[#This Row],[Close]],1),IF(表格5[[#This Row],[Suggestion]]="Sell",0,F1264))</f>
        <v>0</v>
      </c>
      <c r="G1265" s="9">
        <f>表格5[[#This Row],[Cash]]+表格5[[#This Row],[Stock Held]]*表格5[[#This Row],[Close]]</f>
        <v>86254.549999999945</v>
      </c>
      <c r="H1265" s="7">
        <f>(表格5[[#This Row],[Close]]-$B$2)/$B$2</f>
        <v>0.41713014460511677</v>
      </c>
      <c r="I1265" s="7">
        <f>(表格5[[#This Row],[Capital]]-$G$2)/$G$2</f>
        <v>-0.13745450000000056</v>
      </c>
    </row>
    <row r="1266" spans="1:9" x14ac:dyDescent="0.25">
      <c r="A1266" s="6">
        <v>40490</v>
      </c>
      <c r="B1266" s="1">
        <v>63.9</v>
      </c>
      <c r="C1266" s="1">
        <f t="shared" si="19"/>
        <v>63.79</v>
      </c>
      <c r="D1266" s="1" t="str">
        <f>IF(表格5[[#This Row],[Close]]&gt;表格5[[#This Row],[10-Day Average]],"Buy",IF(表格5[[#This Row],[Close]]&lt;表格5[[#This Row],[10-Day Average]],"Sell",""))</f>
        <v>Buy</v>
      </c>
      <c r="E1266" s="5">
        <f>IF(表格5[[#This Row],[Suggestion]]="Buy",E1265-FLOOR(E1265/表格5[[#This Row],[Close]],1)*表格5[[#This Row],[Close]],IF(表格5[[#This Row],[Suggestion]]="Sell",E1265+F1265*表格5[[#This Row],[Close]],E1265))</f>
        <v>53.449999999953434</v>
      </c>
      <c r="F1266" s="1">
        <f>IF(表格5[[#This Row],[Suggestion]]="Buy",F1265+FLOOR(E1265/表格5[[#This Row],[Close]],1),IF(表格5[[#This Row],[Suggestion]]="Sell",0,F1265))</f>
        <v>1349</v>
      </c>
      <c r="G1266" s="9">
        <f>表格5[[#This Row],[Cash]]+表格5[[#This Row],[Stock Held]]*表格5[[#This Row],[Close]]</f>
        <v>86254.549999999945</v>
      </c>
      <c r="H1266" s="7">
        <f>(表格5[[#This Row],[Close]]-$B$2)/$B$2</f>
        <v>0.42157953281423793</v>
      </c>
      <c r="I1266" s="7">
        <f>(表格5[[#This Row],[Capital]]-$G$2)/$G$2</f>
        <v>-0.13745450000000056</v>
      </c>
    </row>
    <row r="1267" spans="1:9" x14ac:dyDescent="0.25">
      <c r="A1267" s="6">
        <v>40491</v>
      </c>
      <c r="B1267" s="1">
        <v>63.75</v>
      </c>
      <c r="C1267" s="1">
        <f t="shared" si="19"/>
        <v>63.769999999999996</v>
      </c>
      <c r="D1267" s="1" t="str">
        <f>IF(表格5[[#This Row],[Close]]&gt;表格5[[#This Row],[10-Day Average]],"Buy",IF(表格5[[#This Row],[Close]]&lt;表格5[[#This Row],[10-Day Average]],"Sell",""))</f>
        <v>Sell</v>
      </c>
      <c r="E1267" s="5">
        <f>IF(表格5[[#This Row],[Suggestion]]="Buy",E1266-FLOOR(E1266/表格5[[#This Row],[Close]],1)*表格5[[#This Row],[Close]],IF(表格5[[#This Row],[Suggestion]]="Sell",E1266+F1266*表格5[[#This Row],[Close]],E1266))</f>
        <v>86052.199999999953</v>
      </c>
      <c r="F1267" s="1">
        <f>IF(表格5[[#This Row],[Suggestion]]="Buy",F1266+FLOOR(E1266/表格5[[#This Row],[Close]],1),IF(表格5[[#This Row],[Suggestion]]="Sell",0,F1266))</f>
        <v>0</v>
      </c>
      <c r="G1267" s="9">
        <f>表格5[[#This Row],[Cash]]+表格5[[#This Row],[Stock Held]]*表格5[[#This Row],[Close]]</f>
        <v>86052.199999999953</v>
      </c>
      <c r="H1267" s="7">
        <f>(表格5[[#This Row],[Close]]-$B$2)/$B$2</f>
        <v>0.41824249165739702</v>
      </c>
      <c r="I1267" s="7">
        <f>(表格5[[#This Row],[Capital]]-$G$2)/$G$2</f>
        <v>-0.13947800000000046</v>
      </c>
    </row>
    <row r="1268" spans="1:9" x14ac:dyDescent="0.25">
      <c r="A1268" s="6">
        <v>40492</v>
      </c>
      <c r="B1268" s="1">
        <v>64.05</v>
      </c>
      <c r="C1268" s="1">
        <f t="shared" si="19"/>
        <v>63.859999999999992</v>
      </c>
      <c r="D1268" s="1" t="str">
        <f>IF(表格5[[#This Row],[Close]]&gt;表格5[[#This Row],[10-Day Average]],"Buy",IF(表格5[[#This Row],[Close]]&lt;表格5[[#This Row],[10-Day Average]],"Sell",""))</f>
        <v>Buy</v>
      </c>
      <c r="E1268" s="5">
        <f>IF(表格5[[#This Row],[Suggestion]]="Buy",E1267-FLOOR(E1267/表格5[[#This Row],[Close]],1)*表格5[[#This Row],[Close]],IF(表格5[[#This Row],[Suggestion]]="Sell",E1267+F1267*表格5[[#This Row],[Close]],E1267))</f>
        <v>33.049999999959255</v>
      </c>
      <c r="F1268" s="1">
        <f>IF(表格5[[#This Row],[Suggestion]]="Buy",F1267+FLOOR(E1267/表格5[[#This Row],[Close]],1),IF(表格5[[#This Row],[Suggestion]]="Sell",0,F1267))</f>
        <v>1343</v>
      </c>
      <c r="G1268" s="9">
        <f>表格5[[#This Row],[Cash]]+表格5[[#This Row],[Stock Held]]*表格5[[#This Row],[Close]]</f>
        <v>86052.199999999953</v>
      </c>
      <c r="H1268" s="7">
        <f>(表格5[[#This Row],[Close]]-$B$2)/$B$2</f>
        <v>0.42491657397107885</v>
      </c>
      <c r="I1268" s="7">
        <f>(表格5[[#This Row],[Capital]]-$G$2)/$G$2</f>
        <v>-0.13947800000000046</v>
      </c>
    </row>
    <row r="1269" spans="1:9" x14ac:dyDescent="0.25">
      <c r="A1269" s="6">
        <v>40493</v>
      </c>
      <c r="B1269" s="1">
        <v>63.55</v>
      </c>
      <c r="C1269" s="1">
        <f t="shared" si="19"/>
        <v>63.854999999999983</v>
      </c>
      <c r="D1269" s="1" t="str">
        <f>IF(表格5[[#This Row],[Close]]&gt;表格5[[#This Row],[10-Day Average]],"Buy",IF(表格5[[#This Row],[Close]]&lt;表格5[[#This Row],[10-Day Average]],"Sell",""))</f>
        <v>Sell</v>
      </c>
      <c r="E1269" s="5">
        <f>IF(表格5[[#This Row],[Suggestion]]="Buy",E1268-FLOOR(E1268/表格5[[#This Row],[Close]],1)*表格5[[#This Row],[Close]],IF(表格5[[#This Row],[Suggestion]]="Sell",E1268+F1268*表格5[[#This Row],[Close]],E1268))</f>
        <v>85380.699999999953</v>
      </c>
      <c r="F1269" s="1">
        <f>IF(表格5[[#This Row],[Suggestion]]="Buy",F1268+FLOOR(E1268/表格5[[#This Row],[Close]],1),IF(表格5[[#This Row],[Suggestion]]="Sell",0,F1268))</f>
        <v>0</v>
      </c>
      <c r="G1269" s="9">
        <f>表格5[[#This Row],[Cash]]+表格5[[#This Row],[Stock Held]]*表格5[[#This Row],[Close]]</f>
        <v>85380.699999999953</v>
      </c>
      <c r="H1269" s="7">
        <f>(表格5[[#This Row],[Close]]-$B$2)/$B$2</f>
        <v>0.41379310344827569</v>
      </c>
      <c r="I1269" s="7">
        <f>(表格5[[#This Row],[Capital]]-$G$2)/$G$2</f>
        <v>-0.14619300000000046</v>
      </c>
    </row>
    <row r="1270" spans="1:9" x14ac:dyDescent="0.25">
      <c r="A1270" s="6">
        <v>40494</v>
      </c>
      <c r="B1270" s="1">
        <v>63.85</v>
      </c>
      <c r="C1270" s="1">
        <f t="shared" si="19"/>
        <v>63.94</v>
      </c>
      <c r="D1270" s="1" t="str">
        <f>IF(表格5[[#This Row],[Close]]&gt;表格5[[#This Row],[10-Day Average]],"Buy",IF(表格5[[#This Row],[Close]]&lt;表格5[[#This Row],[10-Day Average]],"Sell",""))</f>
        <v>Sell</v>
      </c>
      <c r="E1270" s="5">
        <f>IF(表格5[[#This Row],[Suggestion]]="Buy",E1269-FLOOR(E1269/表格5[[#This Row],[Close]],1)*表格5[[#This Row],[Close]],IF(表格5[[#This Row],[Suggestion]]="Sell",E1269+F1269*表格5[[#This Row],[Close]],E1269))</f>
        <v>85380.699999999953</v>
      </c>
      <c r="F1270" s="1">
        <f>IF(表格5[[#This Row],[Suggestion]]="Buy",F1269+FLOOR(E1269/表格5[[#This Row],[Close]],1),IF(表格5[[#This Row],[Suggestion]]="Sell",0,F1269))</f>
        <v>0</v>
      </c>
      <c r="G1270" s="9">
        <f>表格5[[#This Row],[Cash]]+表格5[[#This Row],[Stock Held]]*表格5[[#This Row],[Close]]</f>
        <v>85380.699999999953</v>
      </c>
      <c r="H1270" s="7">
        <f>(表格5[[#This Row],[Close]]-$B$2)/$B$2</f>
        <v>0.42046718576195768</v>
      </c>
      <c r="I1270" s="7">
        <f>(表格5[[#This Row],[Capital]]-$G$2)/$G$2</f>
        <v>-0.14619300000000046</v>
      </c>
    </row>
    <row r="1271" spans="1:9" x14ac:dyDescent="0.25">
      <c r="A1271" s="6">
        <v>40497</v>
      </c>
      <c r="B1271" s="1">
        <v>63.75</v>
      </c>
      <c r="C1271" s="1">
        <f t="shared" si="19"/>
        <v>63.875</v>
      </c>
      <c r="D1271" s="1" t="str">
        <f>IF(表格5[[#This Row],[Close]]&gt;表格5[[#This Row],[10-Day Average]],"Buy",IF(表格5[[#This Row],[Close]]&lt;表格5[[#This Row],[10-Day Average]],"Sell",""))</f>
        <v>Sell</v>
      </c>
      <c r="E1271" s="5">
        <f>IF(表格5[[#This Row],[Suggestion]]="Buy",E1270-FLOOR(E1270/表格5[[#This Row],[Close]],1)*表格5[[#This Row],[Close]],IF(表格5[[#This Row],[Suggestion]]="Sell",E1270+F1270*表格5[[#This Row],[Close]],E1270))</f>
        <v>85380.699999999953</v>
      </c>
      <c r="F1271" s="1">
        <f>IF(表格5[[#This Row],[Suggestion]]="Buy",F1270+FLOOR(E1270/表格5[[#This Row],[Close]],1),IF(表格5[[#This Row],[Suggestion]]="Sell",0,F1270))</f>
        <v>0</v>
      </c>
      <c r="G1271" s="9">
        <f>表格5[[#This Row],[Cash]]+表格5[[#This Row],[Stock Held]]*表格5[[#This Row],[Close]]</f>
        <v>85380.699999999953</v>
      </c>
      <c r="H1271" s="7">
        <f>(表格5[[#This Row],[Close]]-$B$2)/$B$2</f>
        <v>0.41824249165739702</v>
      </c>
      <c r="I1271" s="7">
        <f>(表格5[[#This Row],[Capital]]-$G$2)/$G$2</f>
        <v>-0.14619300000000046</v>
      </c>
    </row>
    <row r="1272" spans="1:9" x14ac:dyDescent="0.25">
      <c r="A1272" s="6">
        <v>40498</v>
      </c>
      <c r="B1272" s="1">
        <v>63.05</v>
      </c>
      <c r="C1272" s="1">
        <f t="shared" si="19"/>
        <v>63.75</v>
      </c>
      <c r="D1272" s="1" t="str">
        <f>IF(表格5[[#This Row],[Close]]&gt;表格5[[#This Row],[10-Day Average]],"Buy",IF(表格5[[#This Row],[Close]]&lt;表格5[[#This Row],[10-Day Average]],"Sell",""))</f>
        <v>Sell</v>
      </c>
      <c r="E1272" s="5">
        <f>IF(表格5[[#This Row],[Suggestion]]="Buy",E1271-FLOOR(E1271/表格5[[#This Row],[Close]],1)*表格5[[#This Row],[Close]],IF(表格5[[#This Row],[Suggestion]]="Sell",E1271+F1271*表格5[[#This Row],[Close]],E1271))</f>
        <v>85380.699999999953</v>
      </c>
      <c r="F1272" s="1">
        <f>IF(表格5[[#This Row],[Suggestion]]="Buy",F1271+FLOOR(E1271/表格5[[#This Row],[Close]],1),IF(表格5[[#This Row],[Suggestion]]="Sell",0,F1271))</f>
        <v>0</v>
      </c>
      <c r="G1272" s="9">
        <f>表格5[[#This Row],[Cash]]+表格5[[#This Row],[Stock Held]]*表格5[[#This Row],[Close]]</f>
        <v>85380.699999999953</v>
      </c>
      <c r="H1272" s="7">
        <f>(表格5[[#This Row],[Close]]-$B$2)/$B$2</f>
        <v>0.40266963292547259</v>
      </c>
      <c r="I1272" s="7">
        <f>(表格5[[#This Row],[Capital]]-$G$2)/$G$2</f>
        <v>-0.14619300000000046</v>
      </c>
    </row>
    <row r="1273" spans="1:9" x14ac:dyDescent="0.25">
      <c r="A1273" s="6">
        <v>40499</v>
      </c>
      <c r="B1273" s="1">
        <v>62.85</v>
      </c>
      <c r="C1273" s="1">
        <f t="shared" si="19"/>
        <v>63.635000000000005</v>
      </c>
      <c r="D1273" s="1" t="str">
        <f>IF(表格5[[#This Row],[Close]]&gt;表格5[[#This Row],[10-Day Average]],"Buy",IF(表格5[[#This Row],[Close]]&lt;表格5[[#This Row],[10-Day Average]],"Sell",""))</f>
        <v>Sell</v>
      </c>
      <c r="E1273" s="5">
        <f>IF(表格5[[#This Row],[Suggestion]]="Buy",E1272-FLOOR(E1272/表格5[[#This Row],[Close]],1)*表格5[[#This Row],[Close]],IF(表格5[[#This Row],[Suggestion]]="Sell",E1272+F1272*表格5[[#This Row],[Close]],E1272))</f>
        <v>85380.699999999953</v>
      </c>
      <c r="F1273" s="1">
        <f>IF(表格5[[#This Row],[Suggestion]]="Buy",F1272+FLOOR(E1272/表格5[[#This Row],[Close]],1),IF(表格5[[#This Row],[Suggestion]]="Sell",0,F1272))</f>
        <v>0</v>
      </c>
      <c r="G1273" s="9">
        <f>表格5[[#This Row],[Cash]]+表格5[[#This Row],[Stock Held]]*表格5[[#This Row],[Close]]</f>
        <v>85380.699999999953</v>
      </c>
      <c r="H1273" s="7">
        <f>(表格5[[#This Row],[Close]]-$B$2)/$B$2</f>
        <v>0.39822024471635142</v>
      </c>
      <c r="I1273" s="7">
        <f>(表格5[[#This Row],[Capital]]-$G$2)/$G$2</f>
        <v>-0.14619300000000046</v>
      </c>
    </row>
    <row r="1274" spans="1:9" x14ac:dyDescent="0.25">
      <c r="A1274" s="6">
        <v>40500</v>
      </c>
      <c r="B1274" s="1">
        <v>63.35</v>
      </c>
      <c r="C1274" s="1">
        <f t="shared" si="19"/>
        <v>63.580000000000005</v>
      </c>
      <c r="D1274" s="1" t="str">
        <f>IF(表格5[[#This Row],[Close]]&gt;表格5[[#This Row],[10-Day Average]],"Buy",IF(表格5[[#This Row],[Close]]&lt;表格5[[#This Row],[10-Day Average]],"Sell",""))</f>
        <v>Sell</v>
      </c>
      <c r="E1274" s="5">
        <f>IF(表格5[[#This Row],[Suggestion]]="Buy",E1273-FLOOR(E1273/表格5[[#This Row],[Close]],1)*表格5[[#This Row],[Close]],IF(表格5[[#This Row],[Suggestion]]="Sell",E1273+F1273*表格5[[#This Row],[Close]],E1273))</f>
        <v>85380.699999999953</v>
      </c>
      <c r="F1274" s="1">
        <f>IF(表格5[[#This Row],[Suggestion]]="Buy",F1273+FLOOR(E1273/表格5[[#This Row],[Close]],1),IF(表格5[[#This Row],[Suggestion]]="Sell",0,F1273))</f>
        <v>0</v>
      </c>
      <c r="G1274" s="9">
        <f>表格5[[#This Row],[Cash]]+表格5[[#This Row],[Stock Held]]*表格5[[#This Row],[Close]]</f>
        <v>85380.699999999953</v>
      </c>
      <c r="H1274" s="7">
        <f>(表格5[[#This Row],[Close]]-$B$2)/$B$2</f>
        <v>0.40934371523915458</v>
      </c>
      <c r="I1274" s="7">
        <f>(表格5[[#This Row],[Capital]]-$G$2)/$G$2</f>
        <v>-0.14619300000000046</v>
      </c>
    </row>
    <row r="1275" spans="1:9" x14ac:dyDescent="0.25">
      <c r="A1275" s="6">
        <v>40501</v>
      </c>
      <c r="B1275" s="1">
        <v>63.45</v>
      </c>
      <c r="C1275" s="1">
        <f t="shared" si="19"/>
        <v>63.555000000000007</v>
      </c>
      <c r="D1275" s="1" t="str">
        <f>IF(表格5[[#This Row],[Close]]&gt;表格5[[#This Row],[10-Day Average]],"Buy",IF(表格5[[#This Row],[Close]]&lt;表格5[[#This Row],[10-Day Average]],"Sell",""))</f>
        <v>Sell</v>
      </c>
      <c r="E1275" s="5">
        <f>IF(表格5[[#This Row],[Suggestion]]="Buy",E1274-FLOOR(E1274/表格5[[#This Row],[Close]],1)*表格5[[#This Row],[Close]],IF(表格5[[#This Row],[Suggestion]]="Sell",E1274+F1274*表格5[[#This Row],[Close]],E1274))</f>
        <v>85380.699999999953</v>
      </c>
      <c r="F1275" s="1">
        <f>IF(表格5[[#This Row],[Suggestion]]="Buy",F1274+FLOOR(E1274/表格5[[#This Row],[Close]],1),IF(表格5[[#This Row],[Suggestion]]="Sell",0,F1274))</f>
        <v>0</v>
      </c>
      <c r="G1275" s="9">
        <f>表格5[[#This Row],[Cash]]+表格5[[#This Row],[Stock Held]]*表格5[[#This Row],[Close]]</f>
        <v>85380.699999999953</v>
      </c>
      <c r="H1275" s="7">
        <f>(表格5[[#This Row],[Close]]-$B$2)/$B$2</f>
        <v>0.41156840934371519</v>
      </c>
      <c r="I1275" s="7">
        <f>(表格5[[#This Row],[Capital]]-$G$2)/$G$2</f>
        <v>-0.14619300000000046</v>
      </c>
    </row>
    <row r="1276" spans="1:9" x14ac:dyDescent="0.25">
      <c r="A1276" s="6">
        <v>40504</v>
      </c>
      <c r="B1276" s="1">
        <v>63.8</v>
      </c>
      <c r="C1276" s="1">
        <f t="shared" si="19"/>
        <v>63.545000000000002</v>
      </c>
      <c r="D1276" s="1" t="str">
        <f>IF(表格5[[#This Row],[Close]]&gt;表格5[[#This Row],[10-Day Average]],"Buy",IF(表格5[[#This Row],[Close]]&lt;表格5[[#This Row],[10-Day Average]],"Sell",""))</f>
        <v>Buy</v>
      </c>
      <c r="E1276" s="5">
        <f>IF(表格5[[#This Row],[Suggestion]]="Buy",E1275-FLOOR(E1275/表格5[[#This Row],[Close]],1)*表格5[[#This Row],[Close]],IF(表格5[[#This Row],[Suggestion]]="Sell",E1275+F1275*表格5[[#This Row],[Close]],E1275))</f>
        <v>16.299999999959255</v>
      </c>
      <c r="F1276" s="1">
        <f>IF(表格5[[#This Row],[Suggestion]]="Buy",F1275+FLOOR(E1275/表格5[[#This Row],[Close]],1),IF(表格5[[#This Row],[Suggestion]]="Sell",0,F1275))</f>
        <v>1338</v>
      </c>
      <c r="G1276" s="9">
        <f>表格5[[#This Row],[Cash]]+表格5[[#This Row],[Stock Held]]*表格5[[#This Row],[Close]]</f>
        <v>85380.699999999953</v>
      </c>
      <c r="H1276" s="7">
        <f>(表格5[[#This Row],[Close]]-$B$2)/$B$2</f>
        <v>0.41935483870967727</v>
      </c>
      <c r="I1276" s="7">
        <f>(表格5[[#This Row],[Capital]]-$G$2)/$G$2</f>
        <v>-0.14619300000000046</v>
      </c>
    </row>
    <row r="1277" spans="1:9" x14ac:dyDescent="0.25">
      <c r="A1277" s="6">
        <v>40505</v>
      </c>
      <c r="B1277" s="1">
        <v>63.15</v>
      </c>
      <c r="C1277" s="1">
        <f t="shared" si="19"/>
        <v>63.484999999999999</v>
      </c>
      <c r="D1277" s="1" t="str">
        <f>IF(表格5[[#This Row],[Close]]&gt;表格5[[#This Row],[10-Day Average]],"Buy",IF(表格5[[#This Row],[Close]]&lt;表格5[[#This Row],[10-Day Average]],"Sell",""))</f>
        <v>Sell</v>
      </c>
      <c r="E1277" s="5">
        <f>IF(表格5[[#This Row],[Suggestion]]="Buy",E1276-FLOOR(E1276/表格5[[#This Row],[Close]],1)*表格5[[#This Row],[Close]],IF(表格5[[#This Row],[Suggestion]]="Sell",E1276+F1276*表格5[[#This Row],[Close]],E1276))</f>
        <v>84510.999999999956</v>
      </c>
      <c r="F1277" s="1">
        <f>IF(表格5[[#This Row],[Suggestion]]="Buy",F1276+FLOOR(E1276/表格5[[#This Row],[Close]],1),IF(表格5[[#This Row],[Suggestion]]="Sell",0,F1276))</f>
        <v>0</v>
      </c>
      <c r="G1277" s="9">
        <f>表格5[[#This Row],[Cash]]+表格5[[#This Row],[Stock Held]]*表格5[[#This Row],[Close]]</f>
        <v>84510.999999999956</v>
      </c>
      <c r="H1277" s="7">
        <f>(表格5[[#This Row],[Close]]-$B$2)/$B$2</f>
        <v>0.40489432703003325</v>
      </c>
      <c r="I1277" s="7">
        <f>(表格5[[#This Row],[Capital]]-$G$2)/$G$2</f>
        <v>-0.15489000000000044</v>
      </c>
    </row>
    <row r="1278" spans="1:9" x14ac:dyDescent="0.25">
      <c r="A1278" s="6">
        <v>40506</v>
      </c>
      <c r="B1278" s="1">
        <v>63.35</v>
      </c>
      <c r="C1278" s="1">
        <f t="shared" si="19"/>
        <v>63.415000000000006</v>
      </c>
      <c r="D1278" s="1" t="str">
        <f>IF(表格5[[#This Row],[Close]]&gt;表格5[[#This Row],[10-Day Average]],"Buy",IF(表格5[[#This Row],[Close]]&lt;表格5[[#This Row],[10-Day Average]],"Sell",""))</f>
        <v>Sell</v>
      </c>
      <c r="E1278" s="5">
        <f>IF(表格5[[#This Row],[Suggestion]]="Buy",E1277-FLOOR(E1277/表格5[[#This Row],[Close]],1)*表格5[[#This Row],[Close]],IF(表格5[[#This Row],[Suggestion]]="Sell",E1277+F1277*表格5[[#This Row],[Close]],E1277))</f>
        <v>84510.999999999956</v>
      </c>
      <c r="F1278" s="1">
        <f>IF(表格5[[#This Row],[Suggestion]]="Buy",F1277+FLOOR(E1277/表格5[[#This Row],[Close]],1),IF(表格5[[#This Row],[Suggestion]]="Sell",0,F1277))</f>
        <v>0</v>
      </c>
      <c r="G1278" s="9">
        <f>表格5[[#This Row],[Cash]]+表格5[[#This Row],[Stock Held]]*表格5[[#This Row],[Close]]</f>
        <v>84510.999999999956</v>
      </c>
      <c r="H1278" s="7">
        <f>(表格5[[#This Row],[Close]]-$B$2)/$B$2</f>
        <v>0.40934371523915458</v>
      </c>
      <c r="I1278" s="7">
        <f>(表格5[[#This Row],[Capital]]-$G$2)/$G$2</f>
        <v>-0.15489000000000044</v>
      </c>
    </row>
    <row r="1279" spans="1:9" x14ac:dyDescent="0.25">
      <c r="A1279" s="6">
        <v>40507</v>
      </c>
      <c r="B1279" s="1">
        <v>63.2</v>
      </c>
      <c r="C1279" s="1">
        <f t="shared" si="19"/>
        <v>63.379999999999995</v>
      </c>
      <c r="D1279" s="1" t="str">
        <f>IF(表格5[[#This Row],[Close]]&gt;表格5[[#This Row],[10-Day Average]],"Buy",IF(表格5[[#This Row],[Close]]&lt;表格5[[#This Row],[10-Day Average]],"Sell",""))</f>
        <v>Sell</v>
      </c>
      <c r="E1279" s="5">
        <f>IF(表格5[[#This Row],[Suggestion]]="Buy",E1278-FLOOR(E1278/表格5[[#This Row],[Close]],1)*表格5[[#This Row],[Close]],IF(表格5[[#This Row],[Suggestion]]="Sell",E1278+F1278*表格5[[#This Row],[Close]],E1278))</f>
        <v>84510.999999999956</v>
      </c>
      <c r="F1279" s="1">
        <f>IF(表格5[[#This Row],[Suggestion]]="Buy",F1278+FLOOR(E1278/表格5[[#This Row],[Close]],1),IF(表格5[[#This Row],[Suggestion]]="Sell",0,F1278))</f>
        <v>0</v>
      </c>
      <c r="G1279" s="9">
        <f>表格5[[#This Row],[Cash]]+表格5[[#This Row],[Stock Held]]*表格5[[#This Row],[Close]]</f>
        <v>84510.999999999956</v>
      </c>
      <c r="H1279" s="7">
        <f>(表格5[[#This Row],[Close]]-$B$2)/$B$2</f>
        <v>0.40600667408231367</v>
      </c>
      <c r="I1279" s="7">
        <f>(表格5[[#This Row],[Capital]]-$G$2)/$G$2</f>
        <v>-0.15489000000000044</v>
      </c>
    </row>
    <row r="1280" spans="1:9" x14ac:dyDescent="0.25">
      <c r="A1280" s="6">
        <v>40508</v>
      </c>
      <c r="B1280" s="1">
        <v>63.35</v>
      </c>
      <c r="C1280" s="1">
        <f t="shared" si="19"/>
        <v>63.330000000000005</v>
      </c>
      <c r="D1280" s="1" t="str">
        <f>IF(表格5[[#This Row],[Close]]&gt;表格5[[#This Row],[10-Day Average]],"Buy",IF(表格5[[#This Row],[Close]]&lt;表格5[[#This Row],[10-Day Average]],"Sell",""))</f>
        <v>Buy</v>
      </c>
      <c r="E1280" s="5">
        <f>IF(表格5[[#This Row],[Suggestion]]="Buy",E1279-FLOOR(E1279/表格5[[#This Row],[Close]],1)*表格5[[#This Row],[Close]],IF(表格5[[#This Row],[Suggestion]]="Sell",E1279+F1279*表格5[[#This Row],[Close]],E1279))</f>
        <v>2.0999999999476131</v>
      </c>
      <c r="F1280" s="1">
        <f>IF(表格5[[#This Row],[Suggestion]]="Buy",F1279+FLOOR(E1279/表格5[[#This Row],[Close]],1),IF(表格5[[#This Row],[Suggestion]]="Sell",0,F1279))</f>
        <v>1334</v>
      </c>
      <c r="G1280" s="9">
        <f>表格5[[#This Row],[Cash]]+表格5[[#This Row],[Stock Held]]*表格5[[#This Row],[Close]]</f>
        <v>84510.999999999956</v>
      </c>
      <c r="H1280" s="7">
        <f>(表格5[[#This Row],[Close]]-$B$2)/$B$2</f>
        <v>0.40934371523915458</v>
      </c>
      <c r="I1280" s="7">
        <f>(表格5[[#This Row],[Capital]]-$G$2)/$G$2</f>
        <v>-0.15489000000000044</v>
      </c>
    </row>
    <row r="1281" spans="1:9" x14ac:dyDescent="0.25">
      <c r="A1281" s="6">
        <v>40511</v>
      </c>
      <c r="B1281" s="1">
        <v>64.150000000000006</v>
      </c>
      <c r="C1281" s="1">
        <f t="shared" si="19"/>
        <v>63.36999999999999</v>
      </c>
      <c r="D1281" s="1" t="str">
        <f>IF(表格5[[#This Row],[Close]]&gt;表格5[[#This Row],[10-Day Average]],"Buy",IF(表格5[[#This Row],[Close]]&lt;表格5[[#This Row],[10-Day Average]],"Sell",""))</f>
        <v>Buy</v>
      </c>
      <c r="E1281" s="5">
        <f>IF(表格5[[#This Row],[Suggestion]]="Buy",E1280-FLOOR(E1280/表格5[[#This Row],[Close]],1)*表格5[[#This Row],[Close]],IF(表格5[[#This Row],[Suggestion]]="Sell",E1280+F1280*表格5[[#This Row],[Close]],E1280))</f>
        <v>2.0999999999476131</v>
      </c>
      <c r="F1281" s="1">
        <f>IF(表格5[[#This Row],[Suggestion]]="Buy",F1280+FLOOR(E1280/表格5[[#This Row],[Close]],1),IF(表格5[[#This Row],[Suggestion]]="Sell",0,F1280))</f>
        <v>1334</v>
      </c>
      <c r="G1281" s="9">
        <f>表格5[[#This Row],[Cash]]+表格5[[#This Row],[Stock Held]]*表格5[[#This Row],[Close]]</f>
        <v>85578.199999999953</v>
      </c>
      <c r="H1281" s="7">
        <f>(表格5[[#This Row],[Close]]-$B$2)/$B$2</f>
        <v>0.42714126807563962</v>
      </c>
      <c r="I1281" s="7">
        <f>(表格5[[#This Row],[Capital]]-$G$2)/$G$2</f>
        <v>-0.14421800000000046</v>
      </c>
    </row>
    <row r="1282" spans="1:9" x14ac:dyDescent="0.25">
      <c r="A1282" s="6">
        <v>40512</v>
      </c>
      <c r="B1282" s="1">
        <v>63.9</v>
      </c>
      <c r="C1282" s="1">
        <f t="shared" si="19"/>
        <v>63.454999999999998</v>
      </c>
      <c r="D1282" s="1" t="str">
        <f>IF(表格5[[#This Row],[Close]]&gt;表格5[[#This Row],[10-Day Average]],"Buy",IF(表格5[[#This Row],[Close]]&lt;表格5[[#This Row],[10-Day Average]],"Sell",""))</f>
        <v>Buy</v>
      </c>
      <c r="E1282" s="5">
        <f>IF(表格5[[#This Row],[Suggestion]]="Buy",E1281-FLOOR(E1281/表格5[[#This Row],[Close]],1)*表格5[[#This Row],[Close]],IF(表格5[[#This Row],[Suggestion]]="Sell",E1281+F1281*表格5[[#This Row],[Close]],E1281))</f>
        <v>2.0999999999476131</v>
      </c>
      <c r="F1282" s="1">
        <f>IF(表格5[[#This Row],[Suggestion]]="Buy",F1281+FLOOR(E1281/表格5[[#This Row],[Close]],1),IF(表格5[[#This Row],[Suggestion]]="Sell",0,F1281))</f>
        <v>1334</v>
      </c>
      <c r="G1282" s="9">
        <f>表格5[[#This Row],[Cash]]+表格5[[#This Row],[Stock Held]]*表格5[[#This Row],[Close]]</f>
        <v>85244.699999999939</v>
      </c>
      <c r="H1282" s="7">
        <f>(表格5[[#This Row],[Close]]-$B$2)/$B$2</f>
        <v>0.42157953281423793</v>
      </c>
      <c r="I1282" s="7">
        <f>(表格5[[#This Row],[Capital]]-$G$2)/$G$2</f>
        <v>-0.1475530000000006</v>
      </c>
    </row>
    <row r="1283" spans="1:9" x14ac:dyDescent="0.25">
      <c r="A1283" s="6">
        <v>40513</v>
      </c>
      <c r="B1283" s="1">
        <v>64.349999999999994</v>
      </c>
      <c r="C1283" s="1">
        <f t="shared" si="19"/>
        <v>63.605000000000004</v>
      </c>
      <c r="D1283" s="1" t="str">
        <f>IF(表格5[[#This Row],[Close]]&gt;表格5[[#This Row],[10-Day Average]],"Buy",IF(表格5[[#This Row],[Close]]&lt;表格5[[#This Row],[10-Day Average]],"Sell",""))</f>
        <v>Buy</v>
      </c>
      <c r="E1283" s="5">
        <f>IF(表格5[[#This Row],[Suggestion]]="Buy",E1282-FLOOR(E1282/表格5[[#This Row],[Close]],1)*表格5[[#This Row],[Close]],IF(表格5[[#This Row],[Suggestion]]="Sell",E1282+F1282*表格5[[#This Row],[Close]],E1282))</f>
        <v>2.0999999999476131</v>
      </c>
      <c r="F1283" s="1">
        <f>IF(表格5[[#This Row],[Suggestion]]="Buy",F1282+FLOOR(E1282/表格5[[#This Row],[Close]],1),IF(表格5[[#This Row],[Suggestion]]="Sell",0,F1282))</f>
        <v>1334</v>
      </c>
      <c r="G1283" s="9">
        <f>表格5[[#This Row],[Cash]]+表格5[[#This Row],[Stock Held]]*表格5[[#This Row],[Close]]</f>
        <v>85844.999999999942</v>
      </c>
      <c r="H1283" s="7">
        <f>(表格5[[#This Row],[Close]]-$B$2)/$B$2</f>
        <v>0.43159065628476062</v>
      </c>
      <c r="I1283" s="7">
        <f>(表格5[[#This Row],[Capital]]-$G$2)/$G$2</f>
        <v>-0.14155000000000059</v>
      </c>
    </row>
    <row r="1284" spans="1:9" x14ac:dyDescent="0.25">
      <c r="A1284" s="6">
        <v>40514</v>
      </c>
      <c r="B1284" s="1">
        <v>63.9</v>
      </c>
      <c r="C1284" s="1">
        <f t="shared" si="19"/>
        <v>63.660000000000004</v>
      </c>
      <c r="D1284" s="1" t="str">
        <f>IF(表格5[[#This Row],[Close]]&gt;表格5[[#This Row],[10-Day Average]],"Buy",IF(表格5[[#This Row],[Close]]&lt;表格5[[#This Row],[10-Day Average]],"Sell",""))</f>
        <v>Buy</v>
      </c>
      <c r="E1284" s="5">
        <f>IF(表格5[[#This Row],[Suggestion]]="Buy",E1283-FLOOR(E1283/表格5[[#This Row],[Close]],1)*表格5[[#This Row],[Close]],IF(表格5[[#This Row],[Suggestion]]="Sell",E1283+F1283*表格5[[#This Row],[Close]],E1283))</f>
        <v>2.0999999999476131</v>
      </c>
      <c r="F1284" s="1">
        <f>IF(表格5[[#This Row],[Suggestion]]="Buy",F1283+FLOOR(E1283/表格5[[#This Row],[Close]],1),IF(表格5[[#This Row],[Suggestion]]="Sell",0,F1283))</f>
        <v>1334</v>
      </c>
      <c r="G1284" s="9">
        <f>表格5[[#This Row],[Cash]]+表格5[[#This Row],[Stock Held]]*表格5[[#This Row],[Close]]</f>
        <v>85244.699999999939</v>
      </c>
      <c r="H1284" s="7">
        <f>(表格5[[#This Row],[Close]]-$B$2)/$B$2</f>
        <v>0.42157953281423793</v>
      </c>
      <c r="I1284" s="7">
        <f>(表格5[[#This Row],[Capital]]-$G$2)/$G$2</f>
        <v>-0.1475530000000006</v>
      </c>
    </row>
    <row r="1285" spans="1:9" x14ac:dyDescent="0.25">
      <c r="A1285" s="6">
        <v>40515</v>
      </c>
      <c r="B1285" s="1">
        <v>63.15</v>
      </c>
      <c r="C1285" s="1">
        <f t="shared" si="19"/>
        <v>63.629999999999995</v>
      </c>
      <c r="D1285" s="1" t="str">
        <f>IF(表格5[[#This Row],[Close]]&gt;表格5[[#This Row],[10-Day Average]],"Buy",IF(表格5[[#This Row],[Close]]&lt;表格5[[#This Row],[10-Day Average]],"Sell",""))</f>
        <v>Sell</v>
      </c>
      <c r="E1285" s="5">
        <f>IF(表格5[[#This Row],[Suggestion]]="Buy",E1284-FLOOR(E1284/表格5[[#This Row],[Close]],1)*表格5[[#This Row],[Close]],IF(表格5[[#This Row],[Suggestion]]="Sell",E1284+F1284*表格5[[#This Row],[Close]],E1284))</f>
        <v>84244.199999999939</v>
      </c>
      <c r="F1285" s="1">
        <f>IF(表格5[[#This Row],[Suggestion]]="Buy",F1284+FLOOR(E1284/表格5[[#This Row],[Close]],1),IF(表格5[[#This Row],[Suggestion]]="Sell",0,F1284))</f>
        <v>0</v>
      </c>
      <c r="G1285" s="9">
        <f>表格5[[#This Row],[Cash]]+表格5[[#This Row],[Stock Held]]*表格5[[#This Row],[Close]]</f>
        <v>84244.199999999939</v>
      </c>
      <c r="H1285" s="7">
        <f>(表格5[[#This Row],[Close]]-$B$2)/$B$2</f>
        <v>0.40489432703003325</v>
      </c>
      <c r="I1285" s="7">
        <f>(表格5[[#This Row],[Capital]]-$G$2)/$G$2</f>
        <v>-0.15755800000000061</v>
      </c>
    </row>
    <row r="1286" spans="1:9" x14ac:dyDescent="0.25">
      <c r="A1286" s="6">
        <v>40518</v>
      </c>
      <c r="B1286" s="1">
        <v>62.95</v>
      </c>
      <c r="C1286" s="1">
        <f t="shared" si="19"/>
        <v>63.544999999999995</v>
      </c>
      <c r="D1286" s="1" t="str">
        <f>IF(表格5[[#This Row],[Close]]&gt;表格5[[#This Row],[10-Day Average]],"Buy",IF(表格5[[#This Row],[Close]]&lt;表格5[[#This Row],[10-Day Average]],"Sell",""))</f>
        <v>Sell</v>
      </c>
      <c r="E1286" s="5">
        <f>IF(表格5[[#This Row],[Suggestion]]="Buy",E1285-FLOOR(E1285/表格5[[#This Row],[Close]],1)*表格5[[#This Row],[Close]],IF(表格5[[#This Row],[Suggestion]]="Sell",E1285+F1285*表格5[[#This Row],[Close]],E1285))</f>
        <v>84244.199999999939</v>
      </c>
      <c r="F1286" s="1">
        <f>IF(表格5[[#This Row],[Suggestion]]="Buy",F1285+FLOOR(E1285/表格5[[#This Row],[Close]],1),IF(表格5[[#This Row],[Suggestion]]="Sell",0,F1285))</f>
        <v>0</v>
      </c>
      <c r="G1286" s="9">
        <f>表格5[[#This Row],[Cash]]+表格5[[#This Row],[Stock Held]]*表格5[[#This Row],[Close]]</f>
        <v>84244.199999999939</v>
      </c>
      <c r="H1286" s="7">
        <f>(表格5[[#This Row],[Close]]-$B$2)/$B$2</f>
        <v>0.40044493882091209</v>
      </c>
      <c r="I1286" s="7">
        <f>(表格5[[#This Row],[Capital]]-$G$2)/$G$2</f>
        <v>-0.15755800000000061</v>
      </c>
    </row>
    <row r="1287" spans="1:9" x14ac:dyDescent="0.25">
      <c r="A1287" s="6">
        <v>40519</v>
      </c>
      <c r="B1287" s="1">
        <v>63.8</v>
      </c>
      <c r="C1287" s="1">
        <f t="shared" si="19"/>
        <v>63.609999999999992</v>
      </c>
      <c r="D1287" s="1" t="str">
        <f>IF(表格5[[#This Row],[Close]]&gt;表格5[[#This Row],[10-Day Average]],"Buy",IF(表格5[[#This Row],[Close]]&lt;表格5[[#This Row],[10-Day Average]],"Sell",""))</f>
        <v>Buy</v>
      </c>
      <c r="E1287" s="5">
        <f>IF(表格5[[#This Row],[Suggestion]]="Buy",E1286-FLOOR(E1286/表格5[[#This Row],[Close]],1)*表格5[[#This Row],[Close]],IF(表格5[[#This Row],[Suggestion]]="Sell",E1286+F1286*表格5[[#This Row],[Close]],E1286))</f>
        <v>28.199999999938882</v>
      </c>
      <c r="F1287" s="1">
        <f>IF(表格5[[#This Row],[Suggestion]]="Buy",F1286+FLOOR(E1286/表格5[[#This Row],[Close]],1),IF(表格5[[#This Row],[Suggestion]]="Sell",0,F1286))</f>
        <v>1320</v>
      </c>
      <c r="G1287" s="9">
        <f>表格5[[#This Row],[Cash]]+表格5[[#This Row],[Stock Held]]*表格5[[#This Row],[Close]]</f>
        <v>84244.199999999939</v>
      </c>
      <c r="H1287" s="7">
        <f>(表格5[[#This Row],[Close]]-$B$2)/$B$2</f>
        <v>0.41935483870967727</v>
      </c>
      <c r="I1287" s="7">
        <f>(表格5[[#This Row],[Capital]]-$G$2)/$G$2</f>
        <v>-0.15755800000000061</v>
      </c>
    </row>
    <row r="1288" spans="1:9" x14ac:dyDescent="0.25">
      <c r="A1288" s="6">
        <v>40520</v>
      </c>
      <c r="B1288" s="1">
        <v>63.35</v>
      </c>
      <c r="C1288" s="1">
        <f t="shared" si="19"/>
        <v>63.61</v>
      </c>
      <c r="D1288" s="1" t="str">
        <f>IF(表格5[[#This Row],[Close]]&gt;表格5[[#This Row],[10-Day Average]],"Buy",IF(表格5[[#This Row],[Close]]&lt;表格5[[#This Row],[10-Day Average]],"Sell",""))</f>
        <v>Sell</v>
      </c>
      <c r="E1288" s="5">
        <f>IF(表格5[[#This Row],[Suggestion]]="Buy",E1287-FLOOR(E1287/表格5[[#This Row],[Close]],1)*表格5[[#This Row],[Close]],IF(表格5[[#This Row],[Suggestion]]="Sell",E1287+F1287*表格5[[#This Row],[Close]],E1287))</f>
        <v>83650.199999999939</v>
      </c>
      <c r="F1288" s="1">
        <f>IF(表格5[[#This Row],[Suggestion]]="Buy",F1287+FLOOR(E1287/表格5[[#This Row],[Close]],1),IF(表格5[[#This Row],[Suggestion]]="Sell",0,F1287))</f>
        <v>0</v>
      </c>
      <c r="G1288" s="9">
        <f>表格5[[#This Row],[Cash]]+表格5[[#This Row],[Stock Held]]*表格5[[#This Row],[Close]]</f>
        <v>83650.199999999939</v>
      </c>
      <c r="H1288" s="7">
        <f>(表格5[[#This Row],[Close]]-$B$2)/$B$2</f>
        <v>0.40934371523915458</v>
      </c>
      <c r="I1288" s="7">
        <f>(表格5[[#This Row],[Capital]]-$G$2)/$G$2</f>
        <v>-0.16349800000000062</v>
      </c>
    </row>
    <row r="1289" spans="1:9" x14ac:dyDescent="0.25">
      <c r="A1289" s="6">
        <v>40521</v>
      </c>
      <c r="B1289" s="1">
        <v>63.7</v>
      </c>
      <c r="C1289" s="1">
        <f t="shared" si="19"/>
        <v>63.660000000000004</v>
      </c>
      <c r="D1289" s="1" t="str">
        <f>IF(表格5[[#This Row],[Close]]&gt;表格5[[#This Row],[10-Day Average]],"Buy",IF(表格5[[#This Row],[Close]]&lt;表格5[[#This Row],[10-Day Average]],"Sell",""))</f>
        <v>Buy</v>
      </c>
      <c r="E1289" s="5">
        <f>IF(表格5[[#This Row],[Suggestion]]="Buy",E1288-FLOOR(E1288/表格5[[#This Row],[Close]],1)*表格5[[#This Row],[Close]],IF(表格5[[#This Row],[Suggestion]]="Sell",E1288+F1288*表格5[[#This Row],[Close]],E1288))</f>
        <v>12.099999999933061</v>
      </c>
      <c r="F1289" s="1">
        <f>IF(表格5[[#This Row],[Suggestion]]="Buy",F1288+FLOOR(E1288/表格5[[#This Row],[Close]],1),IF(表格5[[#This Row],[Suggestion]]="Sell",0,F1288))</f>
        <v>1313</v>
      </c>
      <c r="G1289" s="9">
        <f>表格5[[#This Row],[Cash]]+表格5[[#This Row],[Stock Held]]*表格5[[#This Row],[Close]]</f>
        <v>83650.199999999939</v>
      </c>
      <c r="H1289" s="7">
        <f>(表格5[[#This Row],[Close]]-$B$2)/$B$2</f>
        <v>0.41713014460511677</v>
      </c>
      <c r="I1289" s="7">
        <f>(表格5[[#This Row],[Capital]]-$G$2)/$G$2</f>
        <v>-0.16349800000000062</v>
      </c>
    </row>
    <row r="1290" spans="1:9" x14ac:dyDescent="0.25">
      <c r="A1290" s="6">
        <v>40522</v>
      </c>
      <c r="B1290" s="1">
        <v>63.75</v>
      </c>
      <c r="C1290" s="1">
        <f t="shared" si="19"/>
        <v>63.7</v>
      </c>
      <c r="D1290" s="1" t="str">
        <f>IF(表格5[[#This Row],[Close]]&gt;表格5[[#This Row],[10-Day Average]],"Buy",IF(表格5[[#This Row],[Close]]&lt;表格5[[#This Row],[10-Day Average]],"Sell",""))</f>
        <v>Buy</v>
      </c>
      <c r="E1290" s="5">
        <f>IF(表格5[[#This Row],[Suggestion]]="Buy",E1289-FLOOR(E1289/表格5[[#This Row],[Close]],1)*表格5[[#This Row],[Close]],IF(表格5[[#This Row],[Suggestion]]="Sell",E1289+F1289*表格5[[#This Row],[Close]],E1289))</f>
        <v>12.099999999933061</v>
      </c>
      <c r="F1290" s="1">
        <f>IF(表格5[[#This Row],[Suggestion]]="Buy",F1289+FLOOR(E1289/表格5[[#This Row],[Close]],1),IF(表格5[[#This Row],[Suggestion]]="Sell",0,F1289))</f>
        <v>1313</v>
      </c>
      <c r="G1290" s="9">
        <f>表格5[[#This Row],[Cash]]+表格5[[#This Row],[Stock Held]]*表格5[[#This Row],[Close]]</f>
        <v>83715.849999999933</v>
      </c>
      <c r="H1290" s="7">
        <f>(表格5[[#This Row],[Close]]-$B$2)/$B$2</f>
        <v>0.41824249165739702</v>
      </c>
      <c r="I1290" s="7">
        <f>(表格5[[#This Row],[Capital]]-$G$2)/$G$2</f>
        <v>-0.16284150000000067</v>
      </c>
    </row>
    <row r="1291" spans="1:9" x14ac:dyDescent="0.25">
      <c r="A1291" s="6">
        <v>40525</v>
      </c>
      <c r="B1291" s="1">
        <v>63.95</v>
      </c>
      <c r="C1291" s="1">
        <f t="shared" si="19"/>
        <v>63.680000000000007</v>
      </c>
      <c r="D1291" s="1" t="str">
        <f>IF(表格5[[#This Row],[Close]]&gt;表格5[[#This Row],[10-Day Average]],"Buy",IF(表格5[[#This Row],[Close]]&lt;表格5[[#This Row],[10-Day Average]],"Sell",""))</f>
        <v>Buy</v>
      </c>
      <c r="E1291" s="5">
        <f>IF(表格5[[#This Row],[Suggestion]]="Buy",E1290-FLOOR(E1290/表格5[[#This Row],[Close]],1)*表格5[[#This Row],[Close]],IF(表格5[[#This Row],[Suggestion]]="Sell",E1290+F1290*表格5[[#This Row],[Close]],E1290))</f>
        <v>12.099999999933061</v>
      </c>
      <c r="F1291" s="1">
        <f>IF(表格5[[#This Row],[Suggestion]]="Buy",F1290+FLOOR(E1290/表格5[[#This Row],[Close]],1),IF(表格5[[#This Row],[Suggestion]]="Sell",0,F1290))</f>
        <v>1313</v>
      </c>
      <c r="G1291" s="9">
        <f>表格5[[#This Row],[Cash]]+表格5[[#This Row],[Stock Held]]*表格5[[#This Row],[Close]]</f>
        <v>83978.449999999939</v>
      </c>
      <c r="H1291" s="7">
        <f>(表格5[[#This Row],[Close]]-$B$2)/$B$2</f>
        <v>0.42269187986651835</v>
      </c>
      <c r="I1291" s="7">
        <f>(表格5[[#This Row],[Capital]]-$G$2)/$G$2</f>
        <v>-0.16021550000000062</v>
      </c>
    </row>
    <row r="1292" spans="1:9" x14ac:dyDescent="0.25">
      <c r="A1292" s="6">
        <v>40526</v>
      </c>
      <c r="B1292" s="1">
        <v>63.95</v>
      </c>
      <c r="C1292" s="1">
        <f t="shared" ref="C1292:C1355" si="20">AVERAGE(B1283:B1292)</f>
        <v>63.685000000000016</v>
      </c>
      <c r="D1292" s="1" t="str">
        <f>IF(表格5[[#This Row],[Close]]&gt;表格5[[#This Row],[10-Day Average]],"Buy",IF(表格5[[#This Row],[Close]]&lt;表格5[[#This Row],[10-Day Average]],"Sell",""))</f>
        <v>Buy</v>
      </c>
      <c r="E1292" s="5">
        <f>IF(表格5[[#This Row],[Suggestion]]="Buy",E1291-FLOOR(E1291/表格5[[#This Row],[Close]],1)*表格5[[#This Row],[Close]],IF(表格5[[#This Row],[Suggestion]]="Sell",E1291+F1291*表格5[[#This Row],[Close]],E1291))</f>
        <v>12.099999999933061</v>
      </c>
      <c r="F1292" s="1">
        <f>IF(表格5[[#This Row],[Suggestion]]="Buy",F1291+FLOOR(E1291/表格5[[#This Row],[Close]],1),IF(表格5[[#This Row],[Suggestion]]="Sell",0,F1291))</f>
        <v>1313</v>
      </c>
      <c r="G1292" s="9">
        <f>表格5[[#This Row],[Cash]]+表格5[[#This Row],[Stock Held]]*表格5[[#This Row],[Close]]</f>
        <v>83978.449999999939</v>
      </c>
      <c r="H1292" s="7">
        <f>(表格5[[#This Row],[Close]]-$B$2)/$B$2</f>
        <v>0.42269187986651835</v>
      </c>
      <c r="I1292" s="7">
        <f>(表格5[[#This Row],[Capital]]-$G$2)/$G$2</f>
        <v>-0.16021550000000062</v>
      </c>
    </row>
    <row r="1293" spans="1:9" x14ac:dyDescent="0.25">
      <c r="A1293" s="6">
        <v>40527</v>
      </c>
      <c r="B1293" s="1">
        <v>63.25</v>
      </c>
      <c r="C1293" s="1">
        <f t="shared" si="20"/>
        <v>63.575000000000003</v>
      </c>
      <c r="D1293" s="1" t="str">
        <f>IF(表格5[[#This Row],[Close]]&gt;表格5[[#This Row],[10-Day Average]],"Buy",IF(表格5[[#This Row],[Close]]&lt;表格5[[#This Row],[10-Day Average]],"Sell",""))</f>
        <v>Sell</v>
      </c>
      <c r="E1293" s="5">
        <f>IF(表格5[[#This Row],[Suggestion]]="Buy",E1292-FLOOR(E1292/表格5[[#This Row],[Close]],1)*表格5[[#This Row],[Close]],IF(表格5[[#This Row],[Suggestion]]="Sell",E1292+F1292*表格5[[#This Row],[Close]],E1292))</f>
        <v>83059.349999999933</v>
      </c>
      <c r="F1293" s="1">
        <f>IF(表格5[[#This Row],[Suggestion]]="Buy",F1292+FLOOR(E1292/表格5[[#This Row],[Close]],1),IF(表格5[[#This Row],[Suggestion]]="Sell",0,F1292))</f>
        <v>0</v>
      </c>
      <c r="G1293" s="9">
        <f>表格5[[#This Row],[Cash]]+表格5[[#This Row],[Stock Held]]*表格5[[#This Row],[Close]]</f>
        <v>83059.349999999933</v>
      </c>
      <c r="H1293" s="7">
        <f>(表格5[[#This Row],[Close]]-$B$2)/$B$2</f>
        <v>0.40711902113459392</v>
      </c>
      <c r="I1293" s="7">
        <f>(表格5[[#This Row],[Capital]]-$G$2)/$G$2</f>
        <v>-0.16940650000000068</v>
      </c>
    </row>
    <row r="1294" spans="1:9" x14ac:dyDescent="0.25">
      <c r="A1294" s="6">
        <v>40528</v>
      </c>
      <c r="B1294" s="1">
        <v>63.05</v>
      </c>
      <c r="C1294" s="1">
        <f t="shared" si="20"/>
        <v>63.489999999999988</v>
      </c>
      <c r="D1294" s="1" t="str">
        <f>IF(表格5[[#This Row],[Close]]&gt;表格5[[#This Row],[10-Day Average]],"Buy",IF(表格5[[#This Row],[Close]]&lt;表格5[[#This Row],[10-Day Average]],"Sell",""))</f>
        <v>Sell</v>
      </c>
      <c r="E1294" s="5">
        <f>IF(表格5[[#This Row],[Suggestion]]="Buy",E1293-FLOOR(E1293/表格5[[#This Row],[Close]],1)*表格5[[#This Row],[Close]],IF(表格5[[#This Row],[Suggestion]]="Sell",E1293+F1293*表格5[[#This Row],[Close]],E1293))</f>
        <v>83059.349999999933</v>
      </c>
      <c r="F1294" s="1">
        <f>IF(表格5[[#This Row],[Suggestion]]="Buy",F1293+FLOOR(E1293/表格5[[#This Row],[Close]],1),IF(表格5[[#This Row],[Suggestion]]="Sell",0,F1293))</f>
        <v>0</v>
      </c>
      <c r="G1294" s="9">
        <f>表格5[[#This Row],[Cash]]+表格5[[#This Row],[Stock Held]]*表格5[[#This Row],[Close]]</f>
        <v>83059.349999999933</v>
      </c>
      <c r="H1294" s="7">
        <f>(表格5[[#This Row],[Close]]-$B$2)/$B$2</f>
        <v>0.40266963292547259</v>
      </c>
      <c r="I1294" s="7">
        <f>(表格5[[#This Row],[Capital]]-$G$2)/$G$2</f>
        <v>-0.16940650000000068</v>
      </c>
    </row>
    <row r="1295" spans="1:9" x14ac:dyDescent="0.25">
      <c r="A1295" s="6">
        <v>40529</v>
      </c>
      <c r="B1295" s="1">
        <v>62.9</v>
      </c>
      <c r="C1295" s="1">
        <f t="shared" si="20"/>
        <v>63.464999999999996</v>
      </c>
      <c r="D1295" s="1" t="str">
        <f>IF(表格5[[#This Row],[Close]]&gt;表格5[[#This Row],[10-Day Average]],"Buy",IF(表格5[[#This Row],[Close]]&lt;表格5[[#This Row],[10-Day Average]],"Sell",""))</f>
        <v>Sell</v>
      </c>
      <c r="E1295" s="5">
        <f>IF(表格5[[#This Row],[Suggestion]]="Buy",E1294-FLOOR(E1294/表格5[[#This Row],[Close]],1)*表格5[[#This Row],[Close]],IF(表格5[[#This Row],[Suggestion]]="Sell",E1294+F1294*表格5[[#This Row],[Close]],E1294))</f>
        <v>83059.349999999933</v>
      </c>
      <c r="F1295" s="1">
        <f>IF(表格5[[#This Row],[Suggestion]]="Buy",F1294+FLOOR(E1294/表格5[[#This Row],[Close]],1),IF(表格5[[#This Row],[Suggestion]]="Sell",0,F1294))</f>
        <v>0</v>
      </c>
      <c r="G1295" s="9">
        <f>表格5[[#This Row],[Cash]]+表格5[[#This Row],[Stock Held]]*表格5[[#This Row],[Close]]</f>
        <v>83059.349999999933</v>
      </c>
      <c r="H1295" s="7">
        <f>(表格5[[#This Row],[Close]]-$B$2)/$B$2</f>
        <v>0.39933259176863167</v>
      </c>
      <c r="I1295" s="7">
        <f>(表格5[[#This Row],[Capital]]-$G$2)/$G$2</f>
        <v>-0.16940650000000068</v>
      </c>
    </row>
    <row r="1296" spans="1:9" x14ac:dyDescent="0.25">
      <c r="A1296" s="6">
        <v>40532</v>
      </c>
      <c r="B1296" s="1">
        <v>63.9</v>
      </c>
      <c r="C1296" s="1">
        <f t="shared" si="20"/>
        <v>63.56</v>
      </c>
      <c r="D1296" s="1" t="str">
        <f>IF(表格5[[#This Row],[Close]]&gt;表格5[[#This Row],[10-Day Average]],"Buy",IF(表格5[[#This Row],[Close]]&lt;表格5[[#This Row],[10-Day Average]],"Sell",""))</f>
        <v>Buy</v>
      </c>
      <c r="E1296" s="5">
        <f>IF(表格5[[#This Row],[Suggestion]]="Buy",E1295-FLOOR(E1295/表格5[[#This Row],[Close]],1)*表格5[[#This Row],[Close]],IF(表格5[[#This Row],[Suggestion]]="Sell",E1295+F1295*表格5[[#This Row],[Close]],E1295))</f>
        <v>53.249999999941792</v>
      </c>
      <c r="F1296" s="1">
        <f>IF(表格5[[#This Row],[Suggestion]]="Buy",F1295+FLOOR(E1295/表格5[[#This Row],[Close]],1),IF(表格5[[#This Row],[Suggestion]]="Sell",0,F1295))</f>
        <v>1299</v>
      </c>
      <c r="G1296" s="9">
        <f>表格5[[#This Row],[Cash]]+表格5[[#This Row],[Stock Held]]*表格5[[#This Row],[Close]]</f>
        <v>83059.349999999933</v>
      </c>
      <c r="H1296" s="7">
        <f>(表格5[[#This Row],[Close]]-$B$2)/$B$2</f>
        <v>0.42157953281423793</v>
      </c>
      <c r="I1296" s="7">
        <f>(表格5[[#This Row],[Capital]]-$G$2)/$G$2</f>
        <v>-0.16940650000000068</v>
      </c>
    </row>
    <row r="1297" spans="1:9" x14ac:dyDescent="0.25">
      <c r="A1297" s="6">
        <v>40533</v>
      </c>
      <c r="B1297" s="1">
        <v>64.2</v>
      </c>
      <c r="C1297" s="1">
        <f t="shared" si="20"/>
        <v>63.6</v>
      </c>
      <c r="D1297" s="1" t="str">
        <f>IF(表格5[[#This Row],[Close]]&gt;表格5[[#This Row],[10-Day Average]],"Buy",IF(表格5[[#This Row],[Close]]&lt;表格5[[#This Row],[10-Day Average]],"Sell",""))</f>
        <v>Buy</v>
      </c>
      <c r="E1297" s="5">
        <f>IF(表格5[[#This Row],[Suggestion]]="Buy",E1296-FLOOR(E1296/表格5[[#This Row],[Close]],1)*表格5[[#This Row],[Close]],IF(表格5[[#This Row],[Suggestion]]="Sell",E1296+F1296*表格5[[#This Row],[Close]],E1296))</f>
        <v>53.249999999941792</v>
      </c>
      <c r="F1297" s="1">
        <f>IF(表格5[[#This Row],[Suggestion]]="Buy",F1296+FLOOR(E1296/表格5[[#This Row],[Close]],1),IF(表格5[[#This Row],[Suggestion]]="Sell",0,F1296))</f>
        <v>1299</v>
      </c>
      <c r="G1297" s="9">
        <f>表格5[[#This Row],[Cash]]+表格5[[#This Row],[Stock Held]]*表格5[[#This Row],[Close]]</f>
        <v>83449.049999999945</v>
      </c>
      <c r="H1297" s="7">
        <f>(表格5[[#This Row],[Close]]-$B$2)/$B$2</f>
        <v>0.42825361512791987</v>
      </c>
      <c r="I1297" s="7">
        <f>(表格5[[#This Row],[Capital]]-$G$2)/$G$2</f>
        <v>-0.16550950000000056</v>
      </c>
    </row>
    <row r="1298" spans="1:9" x14ac:dyDescent="0.25">
      <c r="A1298" s="6">
        <v>40534</v>
      </c>
      <c r="B1298" s="1">
        <v>63.7</v>
      </c>
      <c r="C1298" s="1">
        <f t="shared" si="20"/>
        <v>63.635000000000005</v>
      </c>
      <c r="D1298" s="1" t="str">
        <f>IF(表格5[[#This Row],[Close]]&gt;表格5[[#This Row],[10-Day Average]],"Buy",IF(表格5[[#This Row],[Close]]&lt;表格5[[#This Row],[10-Day Average]],"Sell",""))</f>
        <v>Buy</v>
      </c>
      <c r="E1298" s="5">
        <f>IF(表格5[[#This Row],[Suggestion]]="Buy",E1297-FLOOR(E1297/表格5[[#This Row],[Close]],1)*表格5[[#This Row],[Close]],IF(表格5[[#This Row],[Suggestion]]="Sell",E1297+F1297*表格5[[#This Row],[Close]],E1297))</f>
        <v>53.249999999941792</v>
      </c>
      <c r="F1298" s="1">
        <f>IF(表格5[[#This Row],[Suggestion]]="Buy",F1297+FLOOR(E1297/表格5[[#This Row],[Close]],1),IF(表格5[[#This Row],[Suggestion]]="Sell",0,F1297))</f>
        <v>1299</v>
      </c>
      <c r="G1298" s="9">
        <f>表格5[[#This Row],[Cash]]+表格5[[#This Row],[Stock Held]]*表格5[[#This Row],[Close]]</f>
        <v>82799.549999999945</v>
      </c>
      <c r="H1298" s="7">
        <f>(表格5[[#This Row],[Close]]-$B$2)/$B$2</f>
        <v>0.41713014460511677</v>
      </c>
      <c r="I1298" s="7">
        <f>(表格5[[#This Row],[Capital]]-$G$2)/$G$2</f>
        <v>-0.17200450000000056</v>
      </c>
    </row>
    <row r="1299" spans="1:9" x14ac:dyDescent="0.25">
      <c r="A1299" s="6">
        <v>40535</v>
      </c>
      <c r="B1299" s="1">
        <v>63.4</v>
      </c>
      <c r="C1299" s="1">
        <f t="shared" si="20"/>
        <v>63.604999999999997</v>
      </c>
      <c r="D1299" s="1" t="str">
        <f>IF(表格5[[#This Row],[Close]]&gt;表格5[[#This Row],[10-Day Average]],"Buy",IF(表格5[[#This Row],[Close]]&lt;表格5[[#This Row],[10-Day Average]],"Sell",""))</f>
        <v>Sell</v>
      </c>
      <c r="E1299" s="5">
        <f>IF(表格5[[#This Row],[Suggestion]]="Buy",E1298-FLOOR(E1298/表格5[[#This Row],[Close]],1)*表格5[[#This Row],[Close]],IF(表格5[[#This Row],[Suggestion]]="Sell",E1298+F1298*表格5[[#This Row],[Close]],E1298))</f>
        <v>82409.849999999933</v>
      </c>
      <c r="F1299" s="1">
        <f>IF(表格5[[#This Row],[Suggestion]]="Buy",F1298+FLOOR(E1298/表格5[[#This Row],[Close]],1),IF(表格5[[#This Row],[Suggestion]]="Sell",0,F1298))</f>
        <v>0</v>
      </c>
      <c r="G1299" s="9">
        <f>表格5[[#This Row],[Cash]]+表格5[[#This Row],[Stock Held]]*表格5[[#This Row],[Close]]</f>
        <v>82409.849999999933</v>
      </c>
      <c r="H1299" s="7">
        <f>(表格5[[#This Row],[Close]]-$B$2)/$B$2</f>
        <v>0.41045606229143483</v>
      </c>
      <c r="I1299" s="7">
        <f>(表格5[[#This Row],[Capital]]-$G$2)/$G$2</f>
        <v>-0.17590150000000068</v>
      </c>
    </row>
    <row r="1300" spans="1:9" x14ac:dyDescent="0.25">
      <c r="A1300" s="6">
        <v>40536</v>
      </c>
      <c r="B1300" s="1">
        <v>63.45</v>
      </c>
      <c r="C1300" s="1">
        <f t="shared" si="20"/>
        <v>63.575000000000003</v>
      </c>
      <c r="D1300" s="1" t="str">
        <f>IF(表格5[[#This Row],[Close]]&gt;表格5[[#This Row],[10-Day Average]],"Buy",IF(表格5[[#This Row],[Close]]&lt;表格5[[#This Row],[10-Day Average]],"Sell",""))</f>
        <v>Sell</v>
      </c>
      <c r="E1300" s="5">
        <f>IF(表格5[[#This Row],[Suggestion]]="Buy",E1299-FLOOR(E1299/表格5[[#This Row],[Close]],1)*表格5[[#This Row],[Close]],IF(表格5[[#This Row],[Suggestion]]="Sell",E1299+F1299*表格5[[#This Row],[Close]],E1299))</f>
        <v>82409.849999999933</v>
      </c>
      <c r="F1300" s="1">
        <f>IF(表格5[[#This Row],[Suggestion]]="Buy",F1299+FLOOR(E1299/表格5[[#This Row],[Close]],1),IF(表格5[[#This Row],[Suggestion]]="Sell",0,F1299))</f>
        <v>0</v>
      </c>
      <c r="G1300" s="9">
        <f>表格5[[#This Row],[Cash]]+表格5[[#This Row],[Stock Held]]*表格5[[#This Row],[Close]]</f>
        <v>82409.849999999933</v>
      </c>
      <c r="H1300" s="7">
        <f>(表格5[[#This Row],[Close]]-$B$2)/$B$2</f>
        <v>0.41156840934371519</v>
      </c>
      <c r="I1300" s="7">
        <f>(表格5[[#This Row],[Capital]]-$G$2)/$G$2</f>
        <v>-0.17590150000000068</v>
      </c>
    </row>
    <row r="1301" spans="1:9" x14ac:dyDescent="0.25">
      <c r="A1301" s="6">
        <v>40539</v>
      </c>
      <c r="B1301" s="1">
        <v>63.45</v>
      </c>
      <c r="C1301" s="1">
        <f t="shared" si="20"/>
        <v>63.524999999999999</v>
      </c>
      <c r="D1301" s="1" t="str">
        <f>IF(表格5[[#This Row],[Close]]&gt;表格5[[#This Row],[10-Day Average]],"Buy",IF(表格5[[#This Row],[Close]]&lt;表格5[[#This Row],[10-Day Average]],"Sell",""))</f>
        <v>Sell</v>
      </c>
      <c r="E1301" s="5">
        <f>IF(表格5[[#This Row],[Suggestion]]="Buy",E1300-FLOOR(E1300/表格5[[#This Row],[Close]],1)*表格5[[#This Row],[Close]],IF(表格5[[#This Row],[Suggestion]]="Sell",E1300+F1300*表格5[[#This Row],[Close]],E1300))</f>
        <v>82409.849999999933</v>
      </c>
      <c r="F1301" s="1">
        <f>IF(表格5[[#This Row],[Suggestion]]="Buy",F1300+FLOOR(E1300/表格5[[#This Row],[Close]],1),IF(表格5[[#This Row],[Suggestion]]="Sell",0,F1300))</f>
        <v>0</v>
      </c>
      <c r="G1301" s="9">
        <f>表格5[[#This Row],[Cash]]+表格5[[#This Row],[Stock Held]]*表格5[[#This Row],[Close]]</f>
        <v>82409.849999999933</v>
      </c>
      <c r="H1301" s="7">
        <f>(表格5[[#This Row],[Close]]-$B$2)/$B$2</f>
        <v>0.41156840934371519</v>
      </c>
      <c r="I1301" s="7">
        <f>(表格5[[#This Row],[Capital]]-$G$2)/$G$2</f>
        <v>-0.17590150000000068</v>
      </c>
    </row>
    <row r="1302" spans="1:9" x14ac:dyDescent="0.25">
      <c r="A1302" s="6">
        <v>40540</v>
      </c>
      <c r="B1302" s="1">
        <v>63.2</v>
      </c>
      <c r="C1302" s="1">
        <f t="shared" si="20"/>
        <v>63.45</v>
      </c>
      <c r="D1302" s="1" t="str">
        <f>IF(表格5[[#This Row],[Close]]&gt;表格5[[#This Row],[10-Day Average]],"Buy",IF(表格5[[#This Row],[Close]]&lt;表格5[[#This Row],[10-Day Average]],"Sell",""))</f>
        <v>Sell</v>
      </c>
      <c r="E1302" s="5">
        <f>IF(表格5[[#This Row],[Suggestion]]="Buy",E1301-FLOOR(E1301/表格5[[#This Row],[Close]],1)*表格5[[#This Row],[Close]],IF(表格5[[#This Row],[Suggestion]]="Sell",E1301+F1301*表格5[[#This Row],[Close]],E1301))</f>
        <v>82409.849999999933</v>
      </c>
      <c r="F1302" s="1">
        <f>IF(表格5[[#This Row],[Suggestion]]="Buy",F1301+FLOOR(E1301/表格5[[#This Row],[Close]],1),IF(表格5[[#This Row],[Suggestion]]="Sell",0,F1301))</f>
        <v>0</v>
      </c>
      <c r="G1302" s="9">
        <f>表格5[[#This Row],[Cash]]+表格5[[#This Row],[Stock Held]]*表格5[[#This Row],[Close]]</f>
        <v>82409.849999999933</v>
      </c>
      <c r="H1302" s="7">
        <f>(表格5[[#This Row],[Close]]-$B$2)/$B$2</f>
        <v>0.40600667408231367</v>
      </c>
      <c r="I1302" s="7">
        <f>(表格5[[#This Row],[Capital]]-$G$2)/$G$2</f>
        <v>-0.17590150000000068</v>
      </c>
    </row>
    <row r="1303" spans="1:9" x14ac:dyDescent="0.25">
      <c r="A1303" s="6">
        <v>40541</v>
      </c>
      <c r="B1303" s="1">
        <v>63.8</v>
      </c>
      <c r="C1303" s="1">
        <f t="shared" si="20"/>
        <v>63.504999999999995</v>
      </c>
      <c r="D1303" s="1" t="str">
        <f>IF(表格5[[#This Row],[Close]]&gt;表格5[[#This Row],[10-Day Average]],"Buy",IF(表格5[[#This Row],[Close]]&lt;表格5[[#This Row],[10-Day Average]],"Sell",""))</f>
        <v>Buy</v>
      </c>
      <c r="E1303" s="5">
        <f>IF(表格5[[#This Row],[Suggestion]]="Buy",E1302-FLOOR(E1302/表格5[[#This Row],[Close]],1)*表格5[[#This Row],[Close]],IF(表格5[[#This Row],[Suggestion]]="Sell",E1302+F1302*表格5[[#This Row],[Close]],E1302))</f>
        <v>44.049999999930151</v>
      </c>
      <c r="F1303" s="1">
        <f>IF(表格5[[#This Row],[Suggestion]]="Buy",F1302+FLOOR(E1302/表格5[[#This Row],[Close]],1),IF(表格5[[#This Row],[Suggestion]]="Sell",0,F1302))</f>
        <v>1291</v>
      </c>
      <c r="G1303" s="9">
        <f>表格5[[#This Row],[Cash]]+表格5[[#This Row],[Stock Held]]*表格5[[#This Row],[Close]]</f>
        <v>82409.849999999933</v>
      </c>
      <c r="H1303" s="7">
        <f>(表格5[[#This Row],[Close]]-$B$2)/$B$2</f>
        <v>0.41935483870967727</v>
      </c>
      <c r="I1303" s="7">
        <f>(表格5[[#This Row],[Capital]]-$G$2)/$G$2</f>
        <v>-0.17590150000000068</v>
      </c>
    </row>
    <row r="1304" spans="1:9" x14ac:dyDescent="0.25">
      <c r="A1304" s="6">
        <v>40542</v>
      </c>
      <c r="B1304" s="1">
        <v>63.55</v>
      </c>
      <c r="C1304" s="1">
        <f t="shared" si="20"/>
        <v>63.554999999999986</v>
      </c>
      <c r="D1304" s="1" t="str">
        <f>IF(表格5[[#This Row],[Close]]&gt;表格5[[#This Row],[10-Day Average]],"Buy",IF(表格5[[#This Row],[Close]]&lt;表格5[[#This Row],[10-Day Average]],"Sell",""))</f>
        <v>Sell</v>
      </c>
      <c r="E1304" s="5">
        <f>IF(表格5[[#This Row],[Suggestion]]="Buy",E1303-FLOOR(E1303/表格5[[#This Row],[Close]],1)*表格5[[#This Row],[Close]],IF(表格5[[#This Row],[Suggestion]]="Sell",E1303+F1303*表格5[[#This Row],[Close]],E1303))</f>
        <v>82087.099999999933</v>
      </c>
      <c r="F1304" s="1">
        <f>IF(表格5[[#This Row],[Suggestion]]="Buy",F1303+FLOOR(E1303/表格5[[#This Row],[Close]],1),IF(表格5[[#This Row],[Suggestion]]="Sell",0,F1303))</f>
        <v>0</v>
      </c>
      <c r="G1304" s="9">
        <f>表格5[[#This Row],[Cash]]+表格5[[#This Row],[Stock Held]]*表格5[[#This Row],[Close]]</f>
        <v>82087.099999999933</v>
      </c>
      <c r="H1304" s="7">
        <f>(表格5[[#This Row],[Close]]-$B$2)/$B$2</f>
        <v>0.41379310344827569</v>
      </c>
      <c r="I1304" s="7">
        <f>(表格5[[#This Row],[Capital]]-$G$2)/$G$2</f>
        <v>-0.17912900000000068</v>
      </c>
    </row>
    <row r="1305" spans="1:9" x14ac:dyDescent="0.25">
      <c r="A1305" s="6">
        <v>40543</v>
      </c>
      <c r="B1305" s="1">
        <v>63.1</v>
      </c>
      <c r="C1305" s="1">
        <f t="shared" si="20"/>
        <v>63.575000000000003</v>
      </c>
      <c r="D1305" s="1" t="str">
        <f>IF(表格5[[#This Row],[Close]]&gt;表格5[[#This Row],[10-Day Average]],"Buy",IF(表格5[[#This Row],[Close]]&lt;表格5[[#This Row],[10-Day Average]],"Sell",""))</f>
        <v>Sell</v>
      </c>
      <c r="E1305" s="5">
        <f>IF(表格5[[#This Row],[Suggestion]]="Buy",E1304-FLOOR(E1304/表格5[[#This Row],[Close]],1)*表格5[[#This Row],[Close]],IF(表格5[[#This Row],[Suggestion]]="Sell",E1304+F1304*表格5[[#This Row],[Close]],E1304))</f>
        <v>82087.099999999933</v>
      </c>
      <c r="F1305" s="1">
        <f>IF(表格5[[#This Row],[Suggestion]]="Buy",F1304+FLOOR(E1304/表格5[[#This Row],[Close]],1),IF(表格5[[#This Row],[Suggestion]]="Sell",0,F1304))</f>
        <v>0</v>
      </c>
      <c r="G1305" s="9">
        <f>表格5[[#This Row],[Cash]]+表格5[[#This Row],[Stock Held]]*表格5[[#This Row],[Close]]</f>
        <v>82087.099999999933</v>
      </c>
      <c r="H1305" s="7">
        <f>(表格5[[#This Row],[Close]]-$B$2)/$B$2</f>
        <v>0.403781979977753</v>
      </c>
      <c r="I1305" s="7">
        <f>(表格5[[#This Row],[Capital]]-$G$2)/$G$2</f>
        <v>-0.17912900000000068</v>
      </c>
    </row>
    <row r="1306" spans="1:9" x14ac:dyDescent="0.25">
      <c r="A1306" s="6">
        <v>40546</v>
      </c>
      <c r="B1306" s="1">
        <v>63.95</v>
      </c>
      <c r="C1306" s="1">
        <f t="shared" si="20"/>
        <v>63.580000000000005</v>
      </c>
      <c r="D1306" s="1" t="str">
        <f>IF(表格5[[#This Row],[Close]]&gt;表格5[[#This Row],[10-Day Average]],"Buy",IF(表格5[[#This Row],[Close]]&lt;表格5[[#This Row],[10-Day Average]],"Sell",""))</f>
        <v>Buy</v>
      </c>
      <c r="E1306" s="5">
        <f>IF(表格5[[#This Row],[Suggestion]]="Buy",E1305-FLOOR(E1305/表格5[[#This Row],[Close]],1)*表格5[[#This Row],[Close]],IF(表格5[[#This Row],[Suggestion]]="Sell",E1305+F1305*表格5[[#This Row],[Close]],E1305))</f>
        <v>39.24999999992724</v>
      </c>
      <c r="F1306" s="1">
        <f>IF(表格5[[#This Row],[Suggestion]]="Buy",F1305+FLOOR(E1305/表格5[[#This Row],[Close]],1),IF(表格5[[#This Row],[Suggestion]]="Sell",0,F1305))</f>
        <v>1283</v>
      </c>
      <c r="G1306" s="9">
        <f>表格5[[#This Row],[Cash]]+表格5[[#This Row],[Stock Held]]*表格5[[#This Row],[Close]]</f>
        <v>82087.099999999933</v>
      </c>
      <c r="H1306" s="7">
        <f>(表格5[[#This Row],[Close]]-$B$2)/$B$2</f>
        <v>0.42269187986651835</v>
      </c>
      <c r="I1306" s="7">
        <f>(表格5[[#This Row],[Capital]]-$G$2)/$G$2</f>
        <v>-0.17912900000000068</v>
      </c>
    </row>
    <row r="1307" spans="1:9" x14ac:dyDescent="0.25">
      <c r="A1307" s="6">
        <v>40547</v>
      </c>
      <c r="B1307" s="1">
        <v>63.6</v>
      </c>
      <c r="C1307" s="1">
        <f t="shared" si="20"/>
        <v>63.52</v>
      </c>
      <c r="D1307" s="1" t="str">
        <f>IF(表格5[[#This Row],[Close]]&gt;表格5[[#This Row],[10-Day Average]],"Buy",IF(表格5[[#This Row],[Close]]&lt;表格5[[#This Row],[10-Day Average]],"Sell",""))</f>
        <v>Buy</v>
      </c>
      <c r="E1307" s="5">
        <f>IF(表格5[[#This Row],[Suggestion]]="Buy",E1306-FLOOR(E1306/表格5[[#This Row],[Close]],1)*表格5[[#This Row],[Close]],IF(表格5[[#This Row],[Suggestion]]="Sell",E1306+F1306*表格5[[#This Row],[Close]],E1306))</f>
        <v>39.24999999992724</v>
      </c>
      <c r="F1307" s="1">
        <f>IF(表格5[[#This Row],[Suggestion]]="Buy",F1306+FLOOR(E1306/表格5[[#This Row],[Close]],1),IF(表格5[[#This Row],[Suggestion]]="Sell",0,F1306))</f>
        <v>1283</v>
      </c>
      <c r="G1307" s="9">
        <f>表格5[[#This Row],[Cash]]+表格5[[#This Row],[Stock Held]]*表格5[[#This Row],[Close]]</f>
        <v>81638.04999999993</v>
      </c>
      <c r="H1307" s="7">
        <f>(表格5[[#This Row],[Close]]-$B$2)/$B$2</f>
        <v>0.41490545050055611</v>
      </c>
      <c r="I1307" s="7">
        <f>(表格5[[#This Row],[Capital]]-$G$2)/$G$2</f>
        <v>-0.18361950000000068</v>
      </c>
    </row>
    <row r="1308" spans="1:9" x14ac:dyDescent="0.25">
      <c r="A1308" s="6">
        <v>40548</v>
      </c>
      <c r="B1308" s="1">
        <v>63.9</v>
      </c>
      <c r="C1308" s="1">
        <f t="shared" si="20"/>
        <v>63.54</v>
      </c>
      <c r="D1308" s="1" t="str">
        <f>IF(表格5[[#This Row],[Close]]&gt;表格5[[#This Row],[10-Day Average]],"Buy",IF(表格5[[#This Row],[Close]]&lt;表格5[[#This Row],[10-Day Average]],"Sell",""))</f>
        <v>Buy</v>
      </c>
      <c r="E1308" s="5">
        <f>IF(表格5[[#This Row],[Suggestion]]="Buy",E1307-FLOOR(E1307/表格5[[#This Row],[Close]],1)*表格5[[#This Row],[Close]],IF(表格5[[#This Row],[Suggestion]]="Sell",E1307+F1307*表格5[[#This Row],[Close]],E1307))</f>
        <v>39.24999999992724</v>
      </c>
      <c r="F1308" s="1">
        <f>IF(表格5[[#This Row],[Suggestion]]="Buy",F1307+FLOOR(E1307/表格5[[#This Row],[Close]],1),IF(表格5[[#This Row],[Suggestion]]="Sell",0,F1307))</f>
        <v>1283</v>
      </c>
      <c r="G1308" s="9">
        <f>表格5[[#This Row],[Cash]]+表格5[[#This Row],[Stock Held]]*表格5[[#This Row],[Close]]</f>
        <v>82022.949999999924</v>
      </c>
      <c r="H1308" s="7">
        <f>(表格5[[#This Row],[Close]]-$B$2)/$B$2</f>
        <v>0.42157953281423793</v>
      </c>
      <c r="I1308" s="7">
        <f>(表格5[[#This Row],[Capital]]-$G$2)/$G$2</f>
        <v>-0.17977050000000075</v>
      </c>
    </row>
    <row r="1309" spans="1:9" x14ac:dyDescent="0.25">
      <c r="A1309" s="6">
        <v>40549</v>
      </c>
      <c r="B1309" s="1">
        <v>64.2</v>
      </c>
      <c r="C1309" s="1">
        <f t="shared" si="20"/>
        <v>63.620000000000019</v>
      </c>
      <c r="D1309" s="1" t="str">
        <f>IF(表格5[[#This Row],[Close]]&gt;表格5[[#This Row],[10-Day Average]],"Buy",IF(表格5[[#This Row],[Close]]&lt;表格5[[#This Row],[10-Day Average]],"Sell",""))</f>
        <v>Buy</v>
      </c>
      <c r="E1309" s="5">
        <f>IF(表格5[[#This Row],[Suggestion]]="Buy",E1308-FLOOR(E1308/表格5[[#This Row],[Close]],1)*表格5[[#This Row],[Close]],IF(表格5[[#This Row],[Suggestion]]="Sell",E1308+F1308*表格5[[#This Row],[Close]],E1308))</f>
        <v>39.24999999992724</v>
      </c>
      <c r="F1309" s="1">
        <f>IF(表格5[[#This Row],[Suggestion]]="Buy",F1308+FLOOR(E1308/表格5[[#This Row],[Close]],1),IF(表格5[[#This Row],[Suggestion]]="Sell",0,F1308))</f>
        <v>1283</v>
      </c>
      <c r="G1309" s="9">
        <f>表格5[[#This Row],[Cash]]+表格5[[#This Row],[Stock Held]]*表格5[[#This Row],[Close]]</f>
        <v>82407.849999999933</v>
      </c>
      <c r="H1309" s="7">
        <f>(表格5[[#This Row],[Close]]-$B$2)/$B$2</f>
        <v>0.42825361512791987</v>
      </c>
      <c r="I1309" s="7">
        <f>(表格5[[#This Row],[Capital]]-$G$2)/$G$2</f>
        <v>-0.17592150000000067</v>
      </c>
    </row>
    <row r="1310" spans="1:9" x14ac:dyDescent="0.25">
      <c r="A1310" s="6">
        <v>40550</v>
      </c>
      <c r="B1310" s="1">
        <v>64.2</v>
      </c>
      <c r="C1310" s="1">
        <f t="shared" si="20"/>
        <v>63.695000000000007</v>
      </c>
      <c r="D1310" s="1" t="str">
        <f>IF(表格5[[#This Row],[Close]]&gt;表格5[[#This Row],[10-Day Average]],"Buy",IF(表格5[[#This Row],[Close]]&lt;表格5[[#This Row],[10-Day Average]],"Sell",""))</f>
        <v>Buy</v>
      </c>
      <c r="E1310" s="5">
        <f>IF(表格5[[#This Row],[Suggestion]]="Buy",E1309-FLOOR(E1309/表格5[[#This Row],[Close]],1)*表格5[[#This Row],[Close]],IF(表格5[[#This Row],[Suggestion]]="Sell",E1309+F1309*表格5[[#This Row],[Close]],E1309))</f>
        <v>39.24999999992724</v>
      </c>
      <c r="F1310" s="1">
        <f>IF(表格5[[#This Row],[Suggestion]]="Buy",F1309+FLOOR(E1309/表格5[[#This Row],[Close]],1),IF(表格5[[#This Row],[Suggestion]]="Sell",0,F1309))</f>
        <v>1283</v>
      </c>
      <c r="G1310" s="9">
        <f>表格5[[#This Row],[Cash]]+表格5[[#This Row],[Stock Held]]*表格5[[#This Row],[Close]]</f>
        <v>82407.849999999933</v>
      </c>
      <c r="H1310" s="7">
        <f>(表格5[[#This Row],[Close]]-$B$2)/$B$2</f>
        <v>0.42825361512791987</v>
      </c>
      <c r="I1310" s="7">
        <f>(表格5[[#This Row],[Capital]]-$G$2)/$G$2</f>
        <v>-0.17592150000000067</v>
      </c>
    </row>
    <row r="1311" spans="1:9" x14ac:dyDescent="0.25">
      <c r="A1311" s="6">
        <v>40553</v>
      </c>
      <c r="B1311" s="1">
        <v>64</v>
      </c>
      <c r="C1311" s="1">
        <f t="shared" si="20"/>
        <v>63.75</v>
      </c>
      <c r="D1311" s="1" t="str">
        <f>IF(表格5[[#This Row],[Close]]&gt;表格5[[#This Row],[10-Day Average]],"Buy",IF(表格5[[#This Row],[Close]]&lt;表格5[[#This Row],[10-Day Average]],"Sell",""))</f>
        <v>Buy</v>
      </c>
      <c r="E1311" s="5">
        <f>IF(表格5[[#This Row],[Suggestion]]="Buy",E1310-FLOOR(E1310/表格5[[#This Row],[Close]],1)*表格5[[#This Row],[Close]],IF(表格5[[#This Row],[Suggestion]]="Sell",E1310+F1310*表格5[[#This Row],[Close]],E1310))</f>
        <v>39.24999999992724</v>
      </c>
      <c r="F1311" s="1">
        <f>IF(表格5[[#This Row],[Suggestion]]="Buy",F1310+FLOOR(E1310/表格5[[#This Row],[Close]],1),IF(表格5[[#This Row],[Suggestion]]="Sell",0,F1310))</f>
        <v>1283</v>
      </c>
      <c r="G1311" s="9">
        <f>表格5[[#This Row],[Cash]]+表格5[[#This Row],[Stock Held]]*表格5[[#This Row],[Close]]</f>
        <v>82151.249999999927</v>
      </c>
      <c r="H1311" s="7">
        <f>(表格5[[#This Row],[Close]]-$B$2)/$B$2</f>
        <v>0.4238042269187986</v>
      </c>
      <c r="I1311" s="7">
        <f>(表格5[[#This Row],[Capital]]-$G$2)/$G$2</f>
        <v>-0.17848750000000072</v>
      </c>
    </row>
    <row r="1312" spans="1:9" x14ac:dyDescent="0.25">
      <c r="A1312" s="6">
        <v>40554</v>
      </c>
      <c r="B1312" s="1">
        <v>64.55</v>
      </c>
      <c r="C1312" s="1">
        <f t="shared" si="20"/>
        <v>63.884999999999991</v>
      </c>
      <c r="D1312" s="1" t="str">
        <f>IF(表格5[[#This Row],[Close]]&gt;表格5[[#This Row],[10-Day Average]],"Buy",IF(表格5[[#This Row],[Close]]&lt;表格5[[#This Row],[10-Day Average]],"Sell",""))</f>
        <v>Buy</v>
      </c>
      <c r="E1312" s="5">
        <f>IF(表格5[[#This Row],[Suggestion]]="Buy",E1311-FLOOR(E1311/表格5[[#This Row],[Close]],1)*表格5[[#This Row],[Close]],IF(表格5[[#This Row],[Suggestion]]="Sell",E1311+F1311*表格5[[#This Row],[Close]],E1311))</f>
        <v>39.24999999992724</v>
      </c>
      <c r="F1312" s="1">
        <f>IF(表格5[[#This Row],[Suggestion]]="Buy",F1311+FLOOR(E1311/表格5[[#This Row],[Close]],1),IF(表格5[[#This Row],[Suggestion]]="Sell",0,F1311))</f>
        <v>1283</v>
      </c>
      <c r="G1312" s="9">
        <f>表格5[[#This Row],[Cash]]+表格5[[#This Row],[Stock Held]]*表格5[[#This Row],[Close]]</f>
        <v>82856.899999999921</v>
      </c>
      <c r="H1312" s="7">
        <f>(表格5[[#This Row],[Close]]-$B$2)/$B$2</f>
        <v>0.43604004449388195</v>
      </c>
      <c r="I1312" s="7">
        <f>(表格5[[#This Row],[Capital]]-$G$2)/$G$2</f>
        <v>-0.17143100000000078</v>
      </c>
    </row>
    <row r="1313" spans="1:9" x14ac:dyDescent="0.25">
      <c r="A1313" s="6">
        <v>40555</v>
      </c>
      <c r="B1313" s="1">
        <v>64.650000000000006</v>
      </c>
      <c r="C1313" s="1">
        <f t="shared" si="20"/>
        <v>63.969999999999992</v>
      </c>
      <c r="D1313" s="1" t="str">
        <f>IF(表格5[[#This Row],[Close]]&gt;表格5[[#This Row],[10-Day Average]],"Buy",IF(表格5[[#This Row],[Close]]&lt;表格5[[#This Row],[10-Day Average]],"Sell",""))</f>
        <v>Buy</v>
      </c>
      <c r="E1313" s="5">
        <f>IF(表格5[[#This Row],[Suggestion]]="Buy",E1312-FLOOR(E1312/表格5[[#This Row],[Close]],1)*表格5[[#This Row],[Close]],IF(表格5[[#This Row],[Suggestion]]="Sell",E1312+F1312*表格5[[#This Row],[Close]],E1312))</f>
        <v>39.24999999992724</v>
      </c>
      <c r="F1313" s="1">
        <f>IF(表格5[[#This Row],[Suggestion]]="Buy",F1312+FLOOR(E1312/表格5[[#This Row],[Close]],1),IF(表格5[[#This Row],[Suggestion]]="Sell",0,F1312))</f>
        <v>1283</v>
      </c>
      <c r="G1313" s="9">
        <f>表格5[[#This Row],[Cash]]+表格5[[#This Row],[Stock Held]]*表格5[[#This Row],[Close]]</f>
        <v>82985.199999999939</v>
      </c>
      <c r="H1313" s="7">
        <f>(表格5[[#This Row],[Close]]-$B$2)/$B$2</f>
        <v>0.43826473859844273</v>
      </c>
      <c r="I1313" s="7">
        <f>(表格5[[#This Row],[Capital]]-$G$2)/$G$2</f>
        <v>-0.1701480000000006</v>
      </c>
    </row>
    <row r="1314" spans="1:9" x14ac:dyDescent="0.25">
      <c r="A1314" s="6">
        <v>40556</v>
      </c>
      <c r="B1314" s="1">
        <v>64.45</v>
      </c>
      <c r="C1314" s="1">
        <f t="shared" si="20"/>
        <v>64.06</v>
      </c>
      <c r="D1314" s="1" t="str">
        <f>IF(表格5[[#This Row],[Close]]&gt;表格5[[#This Row],[10-Day Average]],"Buy",IF(表格5[[#This Row],[Close]]&lt;表格5[[#This Row],[10-Day Average]],"Sell",""))</f>
        <v>Buy</v>
      </c>
      <c r="E1314" s="5">
        <f>IF(表格5[[#This Row],[Suggestion]]="Buy",E1313-FLOOR(E1313/表格5[[#This Row],[Close]],1)*表格5[[#This Row],[Close]],IF(表格5[[#This Row],[Suggestion]]="Sell",E1313+F1313*表格5[[#This Row],[Close]],E1313))</f>
        <v>39.24999999992724</v>
      </c>
      <c r="F1314" s="1">
        <f>IF(表格5[[#This Row],[Suggestion]]="Buy",F1313+FLOOR(E1313/表格5[[#This Row],[Close]],1),IF(表格5[[#This Row],[Suggestion]]="Sell",0,F1313))</f>
        <v>1283</v>
      </c>
      <c r="G1314" s="9">
        <f>表格5[[#This Row],[Cash]]+表格5[[#This Row],[Stock Held]]*表格5[[#This Row],[Close]]</f>
        <v>82728.599999999933</v>
      </c>
      <c r="H1314" s="7">
        <f>(表格5[[#This Row],[Close]]-$B$2)/$B$2</f>
        <v>0.43381535038932145</v>
      </c>
      <c r="I1314" s="7">
        <f>(表格5[[#This Row],[Capital]]-$G$2)/$G$2</f>
        <v>-0.17271400000000067</v>
      </c>
    </row>
    <row r="1315" spans="1:9" x14ac:dyDescent="0.25">
      <c r="A1315" s="6">
        <v>40557</v>
      </c>
      <c r="B1315" s="1">
        <v>64</v>
      </c>
      <c r="C1315" s="1">
        <f t="shared" si="20"/>
        <v>64.150000000000006</v>
      </c>
      <c r="D1315" s="1" t="str">
        <f>IF(表格5[[#This Row],[Close]]&gt;表格5[[#This Row],[10-Day Average]],"Buy",IF(表格5[[#This Row],[Close]]&lt;表格5[[#This Row],[10-Day Average]],"Sell",""))</f>
        <v>Sell</v>
      </c>
      <c r="E1315" s="5">
        <f>IF(表格5[[#This Row],[Suggestion]]="Buy",E1314-FLOOR(E1314/表格5[[#This Row],[Close]],1)*表格5[[#This Row],[Close]],IF(表格5[[#This Row],[Suggestion]]="Sell",E1314+F1314*表格5[[#This Row],[Close]],E1314))</f>
        <v>82151.249999999927</v>
      </c>
      <c r="F1315" s="1">
        <f>IF(表格5[[#This Row],[Suggestion]]="Buy",F1314+FLOOR(E1314/表格5[[#This Row],[Close]],1),IF(表格5[[#This Row],[Suggestion]]="Sell",0,F1314))</f>
        <v>0</v>
      </c>
      <c r="G1315" s="9">
        <f>表格5[[#This Row],[Cash]]+表格5[[#This Row],[Stock Held]]*表格5[[#This Row],[Close]]</f>
        <v>82151.249999999927</v>
      </c>
      <c r="H1315" s="7">
        <f>(表格5[[#This Row],[Close]]-$B$2)/$B$2</f>
        <v>0.4238042269187986</v>
      </c>
      <c r="I1315" s="7">
        <f>(表格5[[#This Row],[Capital]]-$G$2)/$G$2</f>
        <v>-0.17848750000000072</v>
      </c>
    </row>
    <row r="1316" spans="1:9" x14ac:dyDescent="0.25">
      <c r="A1316" s="6">
        <v>40560</v>
      </c>
      <c r="B1316" s="1">
        <v>64.05</v>
      </c>
      <c r="C1316" s="1">
        <f t="shared" si="20"/>
        <v>64.16</v>
      </c>
      <c r="D1316" s="1" t="str">
        <f>IF(表格5[[#This Row],[Close]]&gt;表格5[[#This Row],[10-Day Average]],"Buy",IF(表格5[[#This Row],[Close]]&lt;表格5[[#This Row],[10-Day Average]],"Sell",""))</f>
        <v>Sell</v>
      </c>
      <c r="E1316" s="5">
        <f>IF(表格5[[#This Row],[Suggestion]]="Buy",E1315-FLOOR(E1315/表格5[[#This Row],[Close]],1)*表格5[[#This Row],[Close]],IF(表格5[[#This Row],[Suggestion]]="Sell",E1315+F1315*表格5[[#This Row],[Close]],E1315))</f>
        <v>82151.249999999927</v>
      </c>
      <c r="F1316" s="1">
        <f>IF(表格5[[#This Row],[Suggestion]]="Buy",F1315+FLOOR(E1315/表格5[[#This Row],[Close]],1),IF(表格5[[#This Row],[Suggestion]]="Sell",0,F1315))</f>
        <v>0</v>
      </c>
      <c r="G1316" s="9">
        <f>表格5[[#This Row],[Cash]]+表格5[[#This Row],[Stock Held]]*表格5[[#This Row],[Close]]</f>
        <v>82151.249999999927</v>
      </c>
      <c r="H1316" s="7">
        <f>(表格5[[#This Row],[Close]]-$B$2)/$B$2</f>
        <v>0.42491657397107885</v>
      </c>
      <c r="I1316" s="7">
        <f>(表格5[[#This Row],[Capital]]-$G$2)/$G$2</f>
        <v>-0.17848750000000072</v>
      </c>
    </row>
    <row r="1317" spans="1:9" x14ac:dyDescent="0.25">
      <c r="A1317" s="6">
        <v>40561</v>
      </c>
      <c r="B1317" s="1">
        <v>64.25</v>
      </c>
      <c r="C1317" s="1">
        <f t="shared" si="20"/>
        <v>64.224999999999994</v>
      </c>
      <c r="D1317" s="1" t="str">
        <f>IF(表格5[[#This Row],[Close]]&gt;表格5[[#This Row],[10-Day Average]],"Buy",IF(表格5[[#This Row],[Close]]&lt;表格5[[#This Row],[10-Day Average]],"Sell",""))</f>
        <v>Buy</v>
      </c>
      <c r="E1317" s="5">
        <f>IF(表格5[[#This Row],[Suggestion]]="Buy",E1316-FLOOR(E1316/表格5[[#This Row],[Close]],1)*表格5[[#This Row],[Close]],IF(表格5[[#This Row],[Suggestion]]="Sell",E1316+F1316*表格5[[#This Row],[Close]],E1316))</f>
        <v>39.74999999992724</v>
      </c>
      <c r="F1317" s="1">
        <f>IF(表格5[[#This Row],[Suggestion]]="Buy",F1316+FLOOR(E1316/表格5[[#This Row],[Close]],1),IF(表格5[[#This Row],[Suggestion]]="Sell",0,F1316))</f>
        <v>1278</v>
      </c>
      <c r="G1317" s="9">
        <f>表格5[[#This Row],[Cash]]+表格5[[#This Row],[Stock Held]]*表格5[[#This Row],[Close]]</f>
        <v>82151.249999999927</v>
      </c>
      <c r="H1317" s="7">
        <f>(表格5[[#This Row],[Close]]-$B$2)/$B$2</f>
        <v>0.42936596218020012</v>
      </c>
      <c r="I1317" s="7">
        <f>(表格5[[#This Row],[Capital]]-$G$2)/$G$2</f>
        <v>-0.17848750000000072</v>
      </c>
    </row>
    <row r="1318" spans="1:9" x14ac:dyDescent="0.25">
      <c r="A1318" s="6">
        <v>40562</v>
      </c>
      <c r="B1318" s="1">
        <v>64.5</v>
      </c>
      <c r="C1318" s="1">
        <f t="shared" si="20"/>
        <v>64.284999999999997</v>
      </c>
      <c r="D1318" s="1" t="str">
        <f>IF(表格5[[#This Row],[Close]]&gt;表格5[[#This Row],[10-Day Average]],"Buy",IF(表格5[[#This Row],[Close]]&lt;表格5[[#This Row],[10-Day Average]],"Sell",""))</f>
        <v>Buy</v>
      </c>
      <c r="E1318" s="5">
        <f>IF(表格5[[#This Row],[Suggestion]]="Buy",E1317-FLOOR(E1317/表格5[[#This Row],[Close]],1)*表格5[[#This Row],[Close]],IF(表格5[[#This Row],[Suggestion]]="Sell",E1317+F1317*表格5[[#This Row],[Close]],E1317))</f>
        <v>39.74999999992724</v>
      </c>
      <c r="F1318" s="1">
        <f>IF(表格5[[#This Row],[Suggestion]]="Buy",F1317+FLOOR(E1317/表格5[[#This Row],[Close]],1),IF(表格5[[#This Row],[Suggestion]]="Sell",0,F1317))</f>
        <v>1278</v>
      </c>
      <c r="G1318" s="9">
        <f>表格5[[#This Row],[Cash]]+表格5[[#This Row],[Stock Held]]*表格5[[#This Row],[Close]]</f>
        <v>82470.749999999927</v>
      </c>
      <c r="H1318" s="7">
        <f>(表格5[[#This Row],[Close]]-$B$2)/$B$2</f>
        <v>0.4349276974416017</v>
      </c>
      <c r="I1318" s="7">
        <f>(表格5[[#This Row],[Capital]]-$G$2)/$G$2</f>
        <v>-0.17529250000000074</v>
      </c>
    </row>
    <row r="1319" spans="1:9" x14ac:dyDescent="0.25">
      <c r="A1319" s="6">
        <v>40563</v>
      </c>
      <c r="B1319" s="1">
        <v>64.099999999999994</v>
      </c>
      <c r="C1319" s="1">
        <f t="shared" si="20"/>
        <v>64.275000000000006</v>
      </c>
      <c r="D1319" s="1" t="str">
        <f>IF(表格5[[#This Row],[Close]]&gt;表格5[[#This Row],[10-Day Average]],"Buy",IF(表格5[[#This Row],[Close]]&lt;表格5[[#This Row],[10-Day Average]],"Sell",""))</f>
        <v>Sell</v>
      </c>
      <c r="E1319" s="5">
        <f>IF(表格5[[#This Row],[Suggestion]]="Buy",E1318-FLOOR(E1318/表格5[[#This Row],[Close]],1)*表格5[[#This Row],[Close]],IF(表格5[[#This Row],[Suggestion]]="Sell",E1318+F1318*表格5[[#This Row],[Close]],E1318))</f>
        <v>81959.549999999916</v>
      </c>
      <c r="F1319" s="1">
        <f>IF(表格5[[#This Row],[Suggestion]]="Buy",F1318+FLOOR(E1318/表格5[[#This Row],[Close]],1),IF(表格5[[#This Row],[Suggestion]]="Sell",0,F1318))</f>
        <v>0</v>
      </c>
      <c r="G1319" s="9">
        <f>表格5[[#This Row],[Cash]]+表格5[[#This Row],[Stock Held]]*表格5[[#This Row],[Close]]</f>
        <v>81959.549999999916</v>
      </c>
      <c r="H1319" s="7">
        <f>(表格5[[#This Row],[Close]]-$B$2)/$B$2</f>
        <v>0.4260289210233591</v>
      </c>
      <c r="I1319" s="7">
        <f>(表格5[[#This Row],[Capital]]-$G$2)/$G$2</f>
        <v>-0.18040450000000086</v>
      </c>
    </row>
    <row r="1320" spans="1:9" x14ac:dyDescent="0.25">
      <c r="A1320" s="6">
        <v>40564</v>
      </c>
      <c r="B1320" s="1">
        <v>64.150000000000006</v>
      </c>
      <c r="C1320" s="1">
        <f t="shared" si="20"/>
        <v>64.27000000000001</v>
      </c>
      <c r="D1320" s="1" t="str">
        <f>IF(表格5[[#This Row],[Close]]&gt;表格5[[#This Row],[10-Day Average]],"Buy",IF(表格5[[#This Row],[Close]]&lt;表格5[[#This Row],[10-Day Average]],"Sell",""))</f>
        <v>Sell</v>
      </c>
      <c r="E1320" s="5">
        <f>IF(表格5[[#This Row],[Suggestion]]="Buy",E1319-FLOOR(E1319/表格5[[#This Row],[Close]],1)*表格5[[#This Row],[Close]],IF(表格5[[#This Row],[Suggestion]]="Sell",E1319+F1319*表格5[[#This Row],[Close]],E1319))</f>
        <v>81959.549999999916</v>
      </c>
      <c r="F1320" s="1">
        <f>IF(表格5[[#This Row],[Suggestion]]="Buy",F1319+FLOOR(E1319/表格5[[#This Row],[Close]],1),IF(表格5[[#This Row],[Suggestion]]="Sell",0,F1319))</f>
        <v>0</v>
      </c>
      <c r="G1320" s="9">
        <f>表格5[[#This Row],[Cash]]+表格5[[#This Row],[Stock Held]]*表格5[[#This Row],[Close]]</f>
        <v>81959.549999999916</v>
      </c>
      <c r="H1320" s="7">
        <f>(表格5[[#This Row],[Close]]-$B$2)/$B$2</f>
        <v>0.42714126807563962</v>
      </c>
      <c r="I1320" s="7">
        <f>(表格5[[#This Row],[Capital]]-$G$2)/$G$2</f>
        <v>-0.18040450000000086</v>
      </c>
    </row>
    <row r="1321" spans="1:9" x14ac:dyDescent="0.25">
      <c r="A1321" s="6">
        <v>40567</v>
      </c>
      <c r="B1321" s="1">
        <v>64.099999999999994</v>
      </c>
      <c r="C1321" s="1">
        <f t="shared" si="20"/>
        <v>64.28</v>
      </c>
      <c r="D1321" s="1" t="str">
        <f>IF(表格5[[#This Row],[Close]]&gt;表格5[[#This Row],[10-Day Average]],"Buy",IF(表格5[[#This Row],[Close]]&lt;表格5[[#This Row],[10-Day Average]],"Sell",""))</f>
        <v>Sell</v>
      </c>
      <c r="E1321" s="5">
        <f>IF(表格5[[#This Row],[Suggestion]]="Buy",E1320-FLOOR(E1320/表格5[[#This Row],[Close]],1)*表格5[[#This Row],[Close]],IF(表格5[[#This Row],[Suggestion]]="Sell",E1320+F1320*表格5[[#This Row],[Close]],E1320))</f>
        <v>81959.549999999916</v>
      </c>
      <c r="F1321" s="1">
        <f>IF(表格5[[#This Row],[Suggestion]]="Buy",F1320+FLOOR(E1320/表格5[[#This Row],[Close]],1),IF(表格5[[#This Row],[Suggestion]]="Sell",0,F1320))</f>
        <v>0</v>
      </c>
      <c r="G1321" s="9">
        <f>表格5[[#This Row],[Cash]]+表格5[[#This Row],[Stock Held]]*表格5[[#This Row],[Close]]</f>
        <v>81959.549999999916</v>
      </c>
      <c r="H1321" s="7">
        <f>(表格5[[#This Row],[Close]]-$B$2)/$B$2</f>
        <v>0.4260289210233591</v>
      </c>
      <c r="I1321" s="7">
        <f>(表格5[[#This Row],[Capital]]-$G$2)/$G$2</f>
        <v>-0.18040450000000086</v>
      </c>
    </row>
    <row r="1322" spans="1:9" x14ac:dyDescent="0.25">
      <c r="A1322" s="6">
        <v>40568</v>
      </c>
      <c r="B1322" s="1">
        <v>63.8</v>
      </c>
      <c r="C1322" s="1">
        <f t="shared" si="20"/>
        <v>64.204999999999998</v>
      </c>
      <c r="D1322" s="1" t="str">
        <f>IF(表格5[[#This Row],[Close]]&gt;表格5[[#This Row],[10-Day Average]],"Buy",IF(表格5[[#This Row],[Close]]&lt;表格5[[#This Row],[10-Day Average]],"Sell",""))</f>
        <v>Sell</v>
      </c>
      <c r="E1322" s="5">
        <f>IF(表格5[[#This Row],[Suggestion]]="Buy",E1321-FLOOR(E1321/表格5[[#This Row],[Close]],1)*表格5[[#This Row],[Close]],IF(表格5[[#This Row],[Suggestion]]="Sell",E1321+F1321*表格5[[#This Row],[Close]],E1321))</f>
        <v>81959.549999999916</v>
      </c>
      <c r="F1322" s="1">
        <f>IF(表格5[[#This Row],[Suggestion]]="Buy",F1321+FLOOR(E1321/表格5[[#This Row],[Close]],1),IF(表格5[[#This Row],[Suggestion]]="Sell",0,F1321))</f>
        <v>0</v>
      </c>
      <c r="G1322" s="9">
        <f>表格5[[#This Row],[Cash]]+表格5[[#This Row],[Stock Held]]*表格5[[#This Row],[Close]]</f>
        <v>81959.549999999916</v>
      </c>
      <c r="H1322" s="7">
        <f>(表格5[[#This Row],[Close]]-$B$2)/$B$2</f>
        <v>0.41935483870967727</v>
      </c>
      <c r="I1322" s="7">
        <f>(表格5[[#This Row],[Capital]]-$G$2)/$G$2</f>
        <v>-0.18040450000000086</v>
      </c>
    </row>
    <row r="1323" spans="1:9" x14ac:dyDescent="0.25">
      <c r="A1323" s="6">
        <v>40569</v>
      </c>
      <c r="B1323" s="1">
        <v>63.9</v>
      </c>
      <c r="C1323" s="1">
        <f t="shared" si="20"/>
        <v>64.13</v>
      </c>
      <c r="D1323" s="1" t="str">
        <f>IF(表格5[[#This Row],[Close]]&gt;表格5[[#This Row],[10-Day Average]],"Buy",IF(表格5[[#This Row],[Close]]&lt;表格5[[#This Row],[10-Day Average]],"Sell",""))</f>
        <v>Sell</v>
      </c>
      <c r="E1323" s="5">
        <f>IF(表格5[[#This Row],[Suggestion]]="Buy",E1322-FLOOR(E1322/表格5[[#This Row],[Close]],1)*表格5[[#This Row],[Close]],IF(表格5[[#This Row],[Suggestion]]="Sell",E1322+F1322*表格5[[#This Row],[Close]],E1322))</f>
        <v>81959.549999999916</v>
      </c>
      <c r="F1323" s="1">
        <f>IF(表格5[[#This Row],[Suggestion]]="Buy",F1322+FLOOR(E1322/表格5[[#This Row],[Close]],1),IF(表格5[[#This Row],[Suggestion]]="Sell",0,F1322))</f>
        <v>0</v>
      </c>
      <c r="G1323" s="9">
        <f>表格5[[#This Row],[Cash]]+表格5[[#This Row],[Stock Held]]*表格5[[#This Row],[Close]]</f>
        <v>81959.549999999916</v>
      </c>
      <c r="H1323" s="7">
        <f>(表格5[[#This Row],[Close]]-$B$2)/$B$2</f>
        <v>0.42157953281423793</v>
      </c>
      <c r="I1323" s="7">
        <f>(表格5[[#This Row],[Capital]]-$G$2)/$G$2</f>
        <v>-0.18040450000000086</v>
      </c>
    </row>
    <row r="1324" spans="1:9" x14ac:dyDescent="0.25">
      <c r="A1324" s="6">
        <v>40570</v>
      </c>
      <c r="B1324" s="1">
        <v>63.85</v>
      </c>
      <c r="C1324" s="1">
        <f t="shared" si="20"/>
        <v>64.069999999999993</v>
      </c>
      <c r="D1324" s="1" t="str">
        <f>IF(表格5[[#This Row],[Close]]&gt;表格5[[#This Row],[10-Day Average]],"Buy",IF(表格5[[#This Row],[Close]]&lt;表格5[[#This Row],[10-Day Average]],"Sell",""))</f>
        <v>Sell</v>
      </c>
      <c r="E1324" s="5">
        <f>IF(表格5[[#This Row],[Suggestion]]="Buy",E1323-FLOOR(E1323/表格5[[#This Row],[Close]],1)*表格5[[#This Row],[Close]],IF(表格5[[#This Row],[Suggestion]]="Sell",E1323+F1323*表格5[[#This Row],[Close]],E1323))</f>
        <v>81959.549999999916</v>
      </c>
      <c r="F1324" s="1">
        <f>IF(表格5[[#This Row],[Suggestion]]="Buy",F1323+FLOOR(E1323/表格5[[#This Row],[Close]],1),IF(表格5[[#This Row],[Suggestion]]="Sell",0,F1323))</f>
        <v>0</v>
      </c>
      <c r="G1324" s="9">
        <f>表格5[[#This Row],[Cash]]+表格5[[#This Row],[Stock Held]]*表格5[[#This Row],[Close]]</f>
        <v>81959.549999999916</v>
      </c>
      <c r="H1324" s="7">
        <f>(表格5[[#This Row],[Close]]-$B$2)/$B$2</f>
        <v>0.42046718576195768</v>
      </c>
      <c r="I1324" s="7">
        <f>(表格5[[#This Row],[Capital]]-$G$2)/$G$2</f>
        <v>-0.18040450000000086</v>
      </c>
    </row>
    <row r="1325" spans="1:9" x14ac:dyDescent="0.25">
      <c r="A1325" s="6">
        <v>40571</v>
      </c>
      <c r="B1325" s="1">
        <v>63.8</v>
      </c>
      <c r="C1325" s="1">
        <f t="shared" si="20"/>
        <v>64.05</v>
      </c>
      <c r="D1325" s="1" t="str">
        <f>IF(表格5[[#This Row],[Close]]&gt;表格5[[#This Row],[10-Day Average]],"Buy",IF(表格5[[#This Row],[Close]]&lt;表格5[[#This Row],[10-Day Average]],"Sell",""))</f>
        <v>Sell</v>
      </c>
      <c r="E1325" s="5">
        <f>IF(表格5[[#This Row],[Suggestion]]="Buy",E1324-FLOOR(E1324/表格5[[#This Row],[Close]],1)*表格5[[#This Row],[Close]],IF(表格5[[#This Row],[Suggestion]]="Sell",E1324+F1324*表格5[[#This Row],[Close]],E1324))</f>
        <v>81959.549999999916</v>
      </c>
      <c r="F1325" s="1">
        <f>IF(表格5[[#This Row],[Suggestion]]="Buy",F1324+FLOOR(E1324/表格5[[#This Row],[Close]],1),IF(表格5[[#This Row],[Suggestion]]="Sell",0,F1324))</f>
        <v>0</v>
      </c>
      <c r="G1325" s="9">
        <f>表格5[[#This Row],[Cash]]+表格5[[#This Row],[Stock Held]]*表格5[[#This Row],[Close]]</f>
        <v>81959.549999999916</v>
      </c>
      <c r="H1325" s="7">
        <f>(表格5[[#This Row],[Close]]-$B$2)/$B$2</f>
        <v>0.41935483870967727</v>
      </c>
      <c r="I1325" s="7">
        <f>(表格5[[#This Row],[Capital]]-$G$2)/$G$2</f>
        <v>-0.18040450000000086</v>
      </c>
    </row>
    <row r="1326" spans="1:9" x14ac:dyDescent="0.25">
      <c r="A1326" s="6">
        <v>40574</v>
      </c>
      <c r="B1326" s="1">
        <v>63.25</v>
      </c>
      <c r="C1326" s="1">
        <f t="shared" si="20"/>
        <v>63.969999999999992</v>
      </c>
      <c r="D1326" s="1" t="str">
        <f>IF(表格5[[#This Row],[Close]]&gt;表格5[[#This Row],[10-Day Average]],"Buy",IF(表格5[[#This Row],[Close]]&lt;表格5[[#This Row],[10-Day Average]],"Sell",""))</f>
        <v>Sell</v>
      </c>
      <c r="E1326" s="5">
        <f>IF(表格5[[#This Row],[Suggestion]]="Buy",E1325-FLOOR(E1325/表格5[[#This Row],[Close]],1)*表格5[[#This Row],[Close]],IF(表格5[[#This Row],[Suggestion]]="Sell",E1325+F1325*表格5[[#This Row],[Close]],E1325))</f>
        <v>81959.549999999916</v>
      </c>
      <c r="F1326" s="1">
        <f>IF(表格5[[#This Row],[Suggestion]]="Buy",F1325+FLOOR(E1325/表格5[[#This Row],[Close]],1),IF(表格5[[#This Row],[Suggestion]]="Sell",0,F1325))</f>
        <v>0</v>
      </c>
      <c r="G1326" s="9">
        <f>表格5[[#This Row],[Cash]]+表格5[[#This Row],[Stock Held]]*表格5[[#This Row],[Close]]</f>
        <v>81959.549999999916</v>
      </c>
      <c r="H1326" s="7">
        <f>(表格5[[#This Row],[Close]]-$B$2)/$B$2</f>
        <v>0.40711902113459392</v>
      </c>
      <c r="I1326" s="7">
        <f>(表格5[[#This Row],[Capital]]-$G$2)/$G$2</f>
        <v>-0.18040450000000086</v>
      </c>
    </row>
    <row r="1327" spans="1:9" x14ac:dyDescent="0.25">
      <c r="A1327" s="6">
        <v>40575</v>
      </c>
      <c r="B1327" s="1">
        <v>63.9</v>
      </c>
      <c r="C1327" s="1">
        <f t="shared" si="20"/>
        <v>63.935000000000002</v>
      </c>
      <c r="D1327" s="1" t="str">
        <f>IF(表格5[[#This Row],[Close]]&gt;表格5[[#This Row],[10-Day Average]],"Buy",IF(表格5[[#This Row],[Close]]&lt;表格5[[#This Row],[10-Day Average]],"Sell",""))</f>
        <v>Sell</v>
      </c>
      <c r="E1327" s="5">
        <f>IF(表格5[[#This Row],[Suggestion]]="Buy",E1326-FLOOR(E1326/表格5[[#This Row],[Close]],1)*表格5[[#This Row],[Close]],IF(表格5[[#This Row],[Suggestion]]="Sell",E1326+F1326*表格5[[#This Row],[Close]],E1326))</f>
        <v>81959.549999999916</v>
      </c>
      <c r="F1327" s="1">
        <f>IF(表格5[[#This Row],[Suggestion]]="Buy",F1326+FLOOR(E1326/表格5[[#This Row],[Close]],1),IF(表格5[[#This Row],[Suggestion]]="Sell",0,F1326))</f>
        <v>0</v>
      </c>
      <c r="G1327" s="9">
        <f>表格5[[#This Row],[Cash]]+表格5[[#This Row],[Stock Held]]*表格5[[#This Row],[Close]]</f>
        <v>81959.549999999916</v>
      </c>
      <c r="H1327" s="7">
        <f>(表格5[[#This Row],[Close]]-$B$2)/$B$2</f>
        <v>0.42157953281423793</v>
      </c>
      <c r="I1327" s="7">
        <f>(表格5[[#This Row],[Capital]]-$G$2)/$G$2</f>
        <v>-0.18040450000000086</v>
      </c>
    </row>
    <row r="1328" spans="1:9" x14ac:dyDescent="0.25">
      <c r="A1328" s="6">
        <v>40576</v>
      </c>
      <c r="B1328" s="1">
        <v>64.349999999999994</v>
      </c>
      <c r="C1328" s="1">
        <f t="shared" si="20"/>
        <v>63.92</v>
      </c>
      <c r="D1328" s="1" t="str">
        <f>IF(表格5[[#This Row],[Close]]&gt;表格5[[#This Row],[10-Day Average]],"Buy",IF(表格5[[#This Row],[Close]]&lt;表格5[[#This Row],[10-Day Average]],"Sell",""))</f>
        <v>Buy</v>
      </c>
      <c r="E1328" s="5">
        <f>IF(表格5[[#This Row],[Suggestion]]="Buy",E1327-FLOOR(E1327/表格5[[#This Row],[Close]],1)*表格5[[#This Row],[Close]],IF(表格5[[#This Row],[Suggestion]]="Sell",E1327+F1327*表格5[[#This Row],[Close]],E1327))</f>
        <v>41.99999999992724</v>
      </c>
      <c r="F1328" s="1">
        <f>IF(表格5[[#This Row],[Suggestion]]="Buy",F1327+FLOOR(E1327/表格5[[#This Row],[Close]],1),IF(表格5[[#This Row],[Suggestion]]="Sell",0,F1327))</f>
        <v>1273</v>
      </c>
      <c r="G1328" s="9">
        <f>表格5[[#This Row],[Cash]]+表格5[[#This Row],[Stock Held]]*表格5[[#This Row],[Close]]</f>
        <v>81959.549999999916</v>
      </c>
      <c r="H1328" s="7">
        <f>(表格5[[#This Row],[Close]]-$B$2)/$B$2</f>
        <v>0.43159065628476062</v>
      </c>
      <c r="I1328" s="7">
        <f>(表格5[[#This Row],[Capital]]-$G$2)/$G$2</f>
        <v>-0.18040450000000086</v>
      </c>
    </row>
    <row r="1329" spans="1:9" x14ac:dyDescent="0.25">
      <c r="A1329" s="6">
        <v>40581</v>
      </c>
      <c r="B1329" s="1">
        <v>63.3</v>
      </c>
      <c r="C1329" s="1">
        <f t="shared" si="20"/>
        <v>63.839999999999996</v>
      </c>
      <c r="D1329" s="1" t="str">
        <f>IF(表格5[[#This Row],[Close]]&gt;表格5[[#This Row],[10-Day Average]],"Buy",IF(表格5[[#This Row],[Close]]&lt;表格5[[#This Row],[10-Day Average]],"Sell",""))</f>
        <v>Sell</v>
      </c>
      <c r="E1329" s="5">
        <f>IF(表格5[[#This Row],[Suggestion]]="Buy",E1328-FLOOR(E1328/表格5[[#This Row],[Close]],1)*表格5[[#This Row],[Close]],IF(表格5[[#This Row],[Suggestion]]="Sell",E1328+F1328*表格5[[#This Row],[Close]],E1328))</f>
        <v>80622.899999999921</v>
      </c>
      <c r="F1329" s="1">
        <f>IF(表格5[[#This Row],[Suggestion]]="Buy",F1328+FLOOR(E1328/表格5[[#This Row],[Close]],1),IF(表格5[[#This Row],[Suggestion]]="Sell",0,F1328))</f>
        <v>0</v>
      </c>
      <c r="G1329" s="9">
        <f>表格5[[#This Row],[Cash]]+表格5[[#This Row],[Stock Held]]*表格5[[#This Row],[Close]]</f>
        <v>80622.899999999921</v>
      </c>
      <c r="H1329" s="7">
        <f>(表格5[[#This Row],[Close]]-$B$2)/$B$2</f>
        <v>0.40823136818687417</v>
      </c>
      <c r="I1329" s="7">
        <f>(表格5[[#This Row],[Capital]]-$G$2)/$G$2</f>
        <v>-0.19377100000000078</v>
      </c>
    </row>
    <row r="1330" spans="1:9" x14ac:dyDescent="0.25">
      <c r="A1330" s="6">
        <v>40582</v>
      </c>
      <c r="B1330" s="1">
        <v>63.35</v>
      </c>
      <c r="C1330" s="1">
        <f t="shared" si="20"/>
        <v>63.759999999999991</v>
      </c>
      <c r="D1330" s="1" t="str">
        <f>IF(表格5[[#This Row],[Close]]&gt;表格5[[#This Row],[10-Day Average]],"Buy",IF(表格5[[#This Row],[Close]]&lt;表格5[[#This Row],[10-Day Average]],"Sell",""))</f>
        <v>Sell</v>
      </c>
      <c r="E1330" s="5">
        <f>IF(表格5[[#This Row],[Suggestion]]="Buy",E1329-FLOOR(E1329/表格5[[#This Row],[Close]],1)*表格5[[#This Row],[Close]],IF(表格5[[#This Row],[Suggestion]]="Sell",E1329+F1329*表格5[[#This Row],[Close]],E1329))</f>
        <v>80622.899999999921</v>
      </c>
      <c r="F1330" s="1">
        <f>IF(表格5[[#This Row],[Suggestion]]="Buy",F1329+FLOOR(E1329/表格5[[#This Row],[Close]],1),IF(表格5[[#This Row],[Suggestion]]="Sell",0,F1329))</f>
        <v>0</v>
      </c>
      <c r="G1330" s="9">
        <f>表格5[[#This Row],[Cash]]+表格5[[#This Row],[Stock Held]]*表格5[[#This Row],[Close]]</f>
        <v>80622.899999999921</v>
      </c>
      <c r="H1330" s="7">
        <f>(表格5[[#This Row],[Close]]-$B$2)/$B$2</f>
        <v>0.40934371523915458</v>
      </c>
      <c r="I1330" s="7">
        <f>(表格5[[#This Row],[Capital]]-$G$2)/$G$2</f>
        <v>-0.19377100000000078</v>
      </c>
    </row>
    <row r="1331" spans="1:9" x14ac:dyDescent="0.25">
      <c r="A1331" s="6">
        <v>40583</v>
      </c>
      <c r="B1331" s="1">
        <v>63.05</v>
      </c>
      <c r="C1331" s="1">
        <f t="shared" si="20"/>
        <v>63.654999999999987</v>
      </c>
      <c r="D1331" s="1" t="str">
        <f>IF(表格5[[#This Row],[Close]]&gt;表格5[[#This Row],[10-Day Average]],"Buy",IF(表格5[[#This Row],[Close]]&lt;表格5[[#This Row],[10-Day Average]],"Sell",""))</f>
        <v>Sell</v>
      </c>
      <c r="E1331" s="5">
        <f>IF(表格5[[#This Row],[Suggestion]]="Buy",E1330-FLOOR(E1330/表格5[[#This Row],[Close]],1)*表格5[[#This Row],[Close]],IF(表格5[[#This Row],[Suggestion]]="Sell",E1330+F1330*表格5[[#This Row],[Close]],E1330))</f>
        <v>80622.899999999921</v>
      </c>
      <c r="F1331" s="1">
        <f>IF(表格5[[#This Row],[Suggestion]]="Buy",F1330+FLOOR(E1330/表格5[[#This Row],[Close]],1),IF(表格5[[#This Row],[Suggestion]]="Sell",0,F1330))</f>
        <v>0</v>
      </c>
      <c r="G1331" s="9">
        <f>表格5[[#This Row],[Cash]]+表格5[[#This Row],[Stock Held]]*表格5[[#This Row],[Close]]</f>
        <v>80622.899999999921</v>
      </c>
      <c r="H1331" s="7">
        <f>(表格5[[#This Row],[Close]]-$B$2)/$B$2</f>
        <v>0.40266963292547259</v>
      </c>
      <c r="I1331" s="7">
        <f>(表格5[[#This Row],[Capital]]-$G$2)/$G$2</f>
        <v>-0.19377100000000078</v>
      </c>
    </row>
    <row r="1332" spans="1:9" x14ac:dyDescent="0.25">
      <c r="A1332" s="6">
        <v>40584</v>
      </c>
      <c r="B1332" s="1">
        <v>62.35</v>
      </c>
      <c r="C1332" s="1">
        <f t="shared" si="20"/>
        <v>63.510000000000005</v>
      </c>
      <c r="D1332" s="1" t="str">
        <f>IF(表格5[[#This Row],[Close]]&gt;表格5[[#This Row],[10-Day Average]],"Buy",IF(表格5[[#This Row],[Close]]&lt;表格5[[#This Row],[10-Day Average]],"Sell",""))</f>
        <v>Sell</v>
      </c>
      <c r="E1332" s="5">
        <f>IF(表格5[[#This Row],[Suggestion]]="Buy",E1331-FLOOR(E1331/表格5[[#This Row],[Close]],1)*表格5[[#This Row],[Close]],IF(表格5[[#This Row],[Suggestion]]="Sell",E1331+F1331*表格5[[#This Row],[Close]],E1331))</f>
        <v>80622.899999999921</v>
      </c>
      <c r="F1332" s="1">
        <f>IF(表格5[[#This Row],[Suggestion]]="Buy",F1331+FLOOR(E1331/表格5[[#This Row],[Close]],1),IF(表格5[[#This Row],[Suggestion]]="Sell",0,F1331))</f>
        <v>0</v>
      </c>
      <c r="G1332" s="9">
        <f>表格5[[#This Row],[Cash]]+表格5[[#This Row],[Stock Held]]*表格5[[#This Row],[Close]]</f>
        <v>80622.899999999921</v>
      </c>
      <c r="H1332" s="7">
        <f>(表格5[[#This Row],[Close]]-$B$2)/$B$2</f>
        <v>0.38709677419354832</v>
      </c>
      <c r="I1332" s="7">
        <f>(表格5[[#This Row],[Capital]]-$G$2)/$G$2</f>
        <v>-0.19377100000000078</v>
      </c>
    </row>
    <row r="1333" spans="1:9" x14ac:dyDescent="0.25">
      <c r="A1333" s="6">
        <v>40585</v>
      </c>
      <c r="B1333" s="1">
        <v>62.45</v>
      </c>
      <c r="C1333" s="1">
        <f t="shared" si="20"/>
        <v>63.365000000000009</v>
      </c>
      <c r="D1333" s="1" t="str">
        <f>IF(表格5[[#This Row],[Close]]&gt;表格5[[#This Row],[10-Day Average]],"Buy",IF(表格5[[#This Row],[Close]]&lt;表格5[[#This Row],[10-Day Average]],"Sell",""))</f>
        <v>Sell</v>
      </c>
      <c r="E1333" s="5">
        <f>IF(表格5[[#This Row],[Suggestion]]="Buy",E1332-FLOOR(E1332/表格5[[#This Row],[Close]],1)*表格5[[#This Row],[Close]],IF(表格5[[#This Row],[Suggestion]]="Sell",E1332+F1332*表格5[[#This Row],[Close]],E1332))</f>
        <v>80622.899999999921</v>
      </c>
      <c r="F1333" s="1">
        <f>IF(表格5[[#This Row],[Suggestion]]="Buy",F1332+FLOOR(E1332/表格5[[#This Row],[Close]],1),IF(表格5[[#This Row],[Suggestion]]="Sell",0,F1332))</f>
        <v>0</v>
      </c>
      <c r="G1333" s="9">
        <f>表格5[[#This Row],[Cash]]+表格5[[#This Row],[Stock Held]]*表格5[[#This Row],[Close]]</f>
        <v>80622.899999999921</v>
      </c>
      <c r="H1333" s="7">
        <f>(表格5[[#This Row],[Close]]-$B$2)/$B$2</f>
        <v>0.38932146829810899</v>
      </c>
      <c r="I1333" s="7">
        <f>(表格5[[#This Row],[Capital]]-$G$2)/$G$2</f>
        <v>-0.19377100000000078</v>
      </c>
    </row>
    <row r="1334" spans="1:9" x14ac:dyDescent="0.25">
      <c r="A1334" s="6">
        <v>40588</v>
      </c>
      <c r="B1334" s="1">
        <v>62.6</v>
      </c>
      <c r="C1334" s="1">
        <f t="shared" si="20"/>
        <v>63.240000000000009</v>
      </c>
      <c r="D1334" s="1" t="str">
        <f>IF(表格5[[#This Row],[Close]]&gt;表格5[[#This Row],[10-Day Average]],"Buy",IF(表格5[[#This Row],[Close]]&lt;表格5[[#This Row],[10-Day Average]],"Sell",""))</f>
        <v>Sell</v>
      </c>
      <c r="E1334" s="5">
        <f>IF(表格5[[#This Row],[Suggestion]]="Buy",E1333-FLOOR(E1333/表格5[[#This Row],[Close]],1)*表格5[[#This Row],[Close]],IF(表格5[[#This Row],[Suggestion]]="Sell",E1333+F1333*表格5[[#This Row],[Close]],E1333))</f>
        <v>80622.899999999921</v>
      </c>
      <c r="F1334" s="1">
        <f>IF(表格5[[#This Row],[Suggestion]]="Buy",F1333+FLOOR(E1333/表格5[[#This Row],[Close]],1),IF(表格5[[#This Row],[Suggestion]]="Sell",0,F1333))</f>
        <v>0</v>
      </c>
      <c r="G1334" s="9">
        <f>表格5[[#This Row],[Cash]]+表格5[[#This Row],[Stock Held]]*表格5[[#This Row],[Close]]</f>
        <v>80622.899999999921</v>
      </c>
      <c r="H1334" s="7">
        <f>(表格5[[#This Row],[Close]]-$B$2)/$B$2</f>
        <v>0.3926585094549499</v>
      </c>
      <c r="I1334" s="7">
        <f>(表格5[[#This Row],[Capital]]-$G$2)/$G$2</f>
        <v>-0.19377100000000078</v>
      </c>
    </row>
    <row r="1335" spans="1:9" x14ac:dyDescent="0.25">
      <c r="A1335" s="6">
        <v>40589</v>
      </c>
      <c r="B1335" s="1">
        <v>62.65</v>
      </c>
      <c r="C1335" s="1">
        <f t="shared" si="20"/>
        <v>63.125</v>
      </c>
      <c r="D1335" s="1" t="str">
        <f>IF(表格5[[#This Row],[Close]]&gt;表格5[[#This Row],[10-Day Average]],"Buy",IF(表格5[[#This Row],[Close]]&lt;表格5[[#This Row],[10-Day Average]],"Sell",""))</f>
        <v>Sell</v>
      </c>
      <c r="E1335" s="5">
        <f>IF(表格5[[#This Row],[Suggestion]]="Buy",E1334-FLOOR(E1334/表格5[[#This Row],[Close]],1)*表格5[[#This Row],[Close]],IF(表格5[[#This Row],[Suggestion]]="Sell",E1334+F1334*表格5[[#This Row],[Close]],E1334))</f>
        <v>80622.899999999921</v>
      </c>
      <c r="F1335" s="1">
        <f>IF(表格5[[#This Row],[Suggestion]]="Buy",F1334+FLOOR(E1334/表格5[[#This Row],[Close]],1),IF(表格5[[#This Row],[Suggestion]]="Sell",0,F1334))</f>
        <v>0</v>
      </c>
      <c r="G1335" s="9">
        <f>表格5[[#This Row],[Cash]]+表格5[[#This Row],[Stock Held]]*表格5[[#This Row],[Close]]</f>
        <v>80622.899999999921</v>
      </c>
      <c r="H1335" s="7">
        <f>(表格5[[#This Row],[Close]]-$B$2)/$B$2</f>
        <v>0.39377085650723015</v>
      </c>
      <c r="I1335" s="7">
        <f>(表格5[[#This Row],[Capital]]-$G$2)/$G$2</f>
        <v>-0.19377100000000078</v>
      </c>
    </row>
    <row r="1336" spans="1:9" x14ac:dyDescent="0.25">
      <c r="A1336" s="6">
        <v>40590</v>
      </c>
      <c r="B1336" s="1">
        <v>62.8</v>
      </c>
      <c r="C1336" s="1">
        <f t="shared" si="20"/>
        <v>63.08</v>
      </c>
      <c r="D1336" s="1" t="str">
        <f>IF(表格5[[#This Row],[Close]]&gt;表格5[[#This Row],[10-Day Average]],"Buy",IF(表格5[[#This Row],[Close]]&lt;表格5[[#This Row],[10-Day Average]],"Sell",""))</f>
        <v>Sell</v>
      </c>
      <c r="E1336" s="5">
        <f>IF(表格5[[#This Row],[Suggestion]]="Buy",E1335-FLOOR(E1335/表格5[[#This Row],[Close]],1)*表格5[[#This Row],[Close]],IF(表格5[[#This Row],[Suggestion]]="Sell",E1335+F1335*表格5[[#This Row],[Close]],E1335))</f>
        <v>80622.899999999921</v>
      </c>
      <c r="F1336" s="1">
        <f>IF(表格5[[#This Row],[Suggestion]]="Buy",F1335+FLOOR(E1335/表格5[[#This Row],[Close]],1),IF(表格5[[#This Row],[Suggestion]]="Sell",0,F1335))</f>
        <v>0</v>
      </c>
      <c r="G1336" s="9">
        <f>表格5[[#This Row],[Cash]]+表格5[[#This Row],[Stock Held]]*表格5[[#This Row],[Close]]</f>
        <v>80622.899999999921</v>
      </c>
      <c r="H1336" s="7">
        <f>(表格5[[#This Row],[Close]]-$B$2)/$B$2</f>
        <v>0.39710789766407106</v>
      </c>
      <c r="I1336" s="7">
        <f>(表格5[[#This Row],[Capital]]-$G$2)/$G$2</f>
        <v>-0.19377100000000078</v>
      </c>
    </row>
    <row r="1337" spans="1:9" x14ac:dyDescent="0.25">
      <c r="A1337" s="6">
        <v>40591</v>
      </c>
      <c r="B1337" s="1">
        <v>62.5</v>
      </c>
      <c r="C1337" s="1">
        <f t="shared" si="20"/>
        <v>62.94</v>
      </c>
      <c r="D1337" s="1" t="str">
        <f>IF(表格5[[#This Row],[Close]]&gt;表格5[[#This Row],[10-Day Average]],"Buy",IF(表格5[[#This Row],[Close]]&lt;表格5[[#This Row],[10-Day Average]],"Sell",""))</f>
        <v>Sell</v>
      </c>
      <c r="E1337" s="5">
        <f>IF(表格5[[#This Row],[Suggestion]]="Buy",E1336-FLOOR(E1336/表格5[[#This Row],[Close]],1)*表格5[[#This Row],[Close]],IF(表格5[[#This Row],[Suggestion]]="Sell",E1336+F1336*表格5[[#This Row],[Close]],E1336))</f>
        <v>80622.899999999921</v>
      </c>
      <c r="F1337" s="1">
        <f>IF(表格5[[#This Row],[Suggestion]]="Buy",F1336+FLOOR(E1336/表格5[[#This Row],[Close]],1),IF(表格5[[#This Row],[Suggestion]]="Sell",0,F1336))</f>
        <v>0</v>
      </c>
      <c r="G1337" s="9">
        <f>表格5[[#This Row],[Cash]]+表格5[[#This Row],[Stock Held]]*表格5[[#This Row],[Close]]</f>
        <v>80622.899999999921</v>
      </c>
      <c r="H1337" s="7">
        <f>(表格5[[#This Row],[Close]]-$B$2)/$B$2</f>
        <v>0.39043381535038924</v>
      </c>
      <c r="I1337" s="7">
        <f>(表格5[[#This Row],[Capital]]-$G$2)/$G$2</f>
        <v>-0.19377100000000078</v>
      </c>
    </row>
    <row r="1338" spans="1:9" x14ac:dyDescent="0.25">
      <c r="A1338" s="6">
        <v>40592</v>
      </c>
      <c r="B1338" s="1">
        <v>62.85</v>
      </c>
      <c r="C1338" s="1">
        <f t="shared" si="20"/>
        <v>62.79</v>
      </c>
      <c r="D1338" s="1" t="str">
        <f>IF(表格5[[#This Row],[Close]]&gt;表格5[[#This Row],[10-Day Average]],"Buy",IF(表格5[[#This Row],[Close]]&lt;表格5[[#This Row],[10-Day Average]],"Sell",""))</f>
        <v>Buy</v>
      </c>
      <c r="E1338" s="5">
        <f>IF(表格5[[#This Row],[Suggestion]]="Buy",E1337-FLOOR(E1337/表格5[[#This Row],[Close]],1)*表格5[[#This Row],[Close]],IF(表格5[[#This Row],[Suggestion]]="Sell",E1337+F1337*表格5[[#This Row],[Close]],E1337))</f>
        <v>49.19999999992433</v>
      </c>
      <c r="F1338" s="1">
        <f>IF(表格5[[#This Row],[Suggestion]]="Buy",F1337+FLOOR(E1337/表格5[[#This Row],[Close]],1),IF(表格5[[#This Row],[Suggestion]]="Sell",0,F1337))</f>
        <v>1282</v>
      </c>
      <c r="G1338" s="9">
        <f>表格5[[#This Row],[Cash]]+表格5[[#This Row],[Stock Held]]*表格5[[#This Row],[Close]]</f>
        <v>80622.899999999921</v>
      </c>
      <c r="H1338" s="7">
        <f>(表格5[[#This Row],[Close]]-$B$2)/$B$2</f>
        <v>0.39822024471635142</v>
      </c>
      <c r="I1338" s="7">
        <f>(表格5[[#This Row],[Capital]]-$G$2)/$G$2</f>
        <v>-0.19377100000000078</v>
      </c>
    </row>
    <row r="1339" spans="1:9" x14ac:dyDescent="0.25">
      <c r="A1339" s="6">
        <v>40595</v>
      </c>
      <c r="B1339" s="1">
        <v>63.2</v>
      </c>
      <c r="C1339" s="1">
        <f t="shared" si="20"/>
        <v>62.780000000000008</v>
      </c>
      <c r="D1339" s="1" t="str">
        <f>IF(表格5[[#This Row],[Close]]&gt;表格5[[#This Row],[10-Day Average]],"Buy",IF(表格5[[#This Row],[Close]]&lt;表格5[[#This Row],[10-Day Average]],"Sell",""))</f>
        <v>Buy</v>
      </c>
      <c r="E1339" s="5">
        <f>IF(表格5[[#This Row],[Suggestion]]="Buy",E1338-FLOOR(E1338/表格5[[#This Row],[Close]],1)*表格5[[#This Row],[Close]],IF(表格5[[#This Row],[Suggestion]]="Sell",E1338+F1338*表格5[[#This Row],[Close]],E1338))</f>
        <v>49.19999999992433</v>
      </c>
      <c r="F1339" s="1">
        <f>IF(表格5[[#This Row],[Suggestion]]="Buy",F1338+FLOOR(E1338/表格5[[#This Row],[Close]],1),IF(表格5[[#This Row],[Suggestion]]="Sell",0,F1338))</f>
        <v>1282</v>
      </c>
      <c r="G1339" s="9">
        <f>表格5[[#This Row],[Cash]]+表格5[[#This Row],[Stock Held]]*表格5[[#This Row],[Close]]</f>
        <v>81071.599999999933</v>
      </c>
      <c r="H1339" s="7">
        <f>(表格5[[#This Row],[Close]]-$B$2)/$B$2</f>
        <v>0.40600667408231367</v>
      </c>
      <c r="I1339" s="7">
        <f>(表格5[[#This Row],[Capital]]-$G$2)/$G$2</f>
        <v>-0.18928400000000067</v>
      </c>
    </row>
    <row r="1340" spans="1:9" x14ac:dyDescent="0.25">
      <c r="A1340" s="6">
        <v>40596</v>
      </c>
      <c r="B1340" s="1">
        <v>63.25</v>
      </c>
      <c r="C1340" s="1">
        <f t="shared" si="20"/>
        <v>62.77</v>
      </c>
      <c r="D1340" s="1" t="str">
        <f>IF(表格5[[#This Row],[Close]]&gt;表格5[[#This Row],[10-Day Average]],"Buy",IF(表格5[[#This Row],[Close]]&lt;表格5[[#This Row],[10-Day Average]],"Sell",""))</f>
        <v>Buy</v>
      </c>
      <c r="E1340" s="5">
        <f>IF(表格5[[#This Row],[Suggestion]]="Buy",E1339-FLOOR(E1339/表格5[[#This Row],[Close]],1)*表格5[[#This Row],[Close]],IF(表格5[[#This Row],[Suggestion]]="Sell",E1339+F1339*表格5[[#This Row],[Close]],E1339))</f>
        <v>49.19999999992433</v>
      </c>
      <c r="F1340" s="1">
        <f>IF(表格5[[#This Row],[Suggestion]]="Buy",F1339+FLOOR(E1339/表格5[[#This Row],[Close]],1),IF(表格5[[#This Row],[Suggestion]]="Sell",0,F1339))</f>
        <v>1282</v>
      </c>
      <c r="G1340" s="9">
        <f>表格5[[#This Row],[Cash]]+表格5[[#This Row],[Stock Held]]*表格5[[#This Row],[Close]]</f>
        <v>81135.699999999924</v>
      </c>
      <c r="H1340" s="7">
        <f>(表格5[[#This Row],[Close]]-$B$2)/$B$2</f>
        <v>0.40711902113459392</v>
      </c>
      <c r="I1340" s="7">
        <f>(表格5[[#This Row],[Capital]]-$G$2)/$G$2</f>
        <v>-0.18864300000000075</v>
      </c>
    </row>
    <row r="1341" spans="1:9" x14ac:dyDescent="0.25">
      <c r="A1341" s="6">
        <v>40597</v>
      </c>
      <c r="B1341" s="1">
        <v>63.4</v>
      </c>
      <c r="C1341" s="1">
        <f t="shared" si="20"/>
        <v>62.805000000000007</v>
      </c>
      <c r="D1341" s="1" t="str">
        <f>IF(表格5[[#This Row],[Close]]&gt;表格5[[#This Row],[10-Day Average]],"Buy",IF(表格5[[#This Row],[Close]]&lt;表格5[[#This Row],[10-Day Average]],"Sell",""))</f>
        <v>Buy</v>
      </c>
      <c r="E1341" s="5">
        <f>IF(表格5[[#This Row],[Suggestion]]="Buy",E1340-FLOOR(E1340/表格5[[#This Row],[Close]],1)*表格5[[#This Row],[Close]],IF(表格5[[#This Row],[Suggestion]]="Sell",E1340+F1340*表格5[[#This Row],[Close]],E1340))</f>
        <v>49.19999999992433</v>
      </c>
      <c r="F1341" s="1">
        <f>IF(表格5[[#This Row],[Suggestion]]="Buy",F1340+FLOOR(E1340/表格5[[#This Row],[Close]],1),IF(表格5[[#This Row],[Suggestion]]="Sell",0,F1340))</f>
        <v>1282</v>
      </c>
      <c r="G1341" s="9">
        <f>表格5[[#This Row],[Cash]]+表格5[[#This Row],[Stock Held]]*表格5[[#This Row],[Close]]</f>
        <v>81327.999999999927</v>
      </c>
      <c r="H1341" s="7">
        <f>(表格5[[#This Row],[Close]]-$B$2)/$B$2</f>
        <v>0.41045606229143483</v>
      </c>
      <c r="I1341" s="7">
        <f>(表格5[[#This Row],[Capital]]-$G$2)/$G$2</f>
        <v>-0.18672000000000072</v>
      </c>
    </row>
    <row r="1342" spans="1:9" x14ac:dyDescent="0.25">
      <c r="A1342" s="6">
        <v>40598</v>
      </c>
      <c r="B1342" s="1">
        <v>62.95</v>
      </c>
      <c r="C1342" s="1">
        <f t="shared" si="20"/>
        <v>62.865000000000009</v>
      </c>
      <c r="D1342" s="1" t="str">
        <f>IF(表格5[[#This Row],[Close]]&gt;表格5[[#This Row],[10-Day Average]],"Buy",IF(表格5[[#This Row],[Close]]&lt;表格5[[#This Row],[10-Day Average]],"Sell",""))</f>
        <v>Buy</v>
      </c>
      <c r="E1342" s="5">
        <f>IF(表格5[[#This Row],[Suggestion]]="Buy",E1341-FLOOR(E1341/表格5[[#This Row],[Close]],1)*表格5[[#This Row],[Close]],IF(表格5[[#This Row],[Suggestion]]="Sell",E1341+F1341*表格5[[#This Row],[Close]],E1341))</f>
        <v>49.19999999992433</v>
      </c>
      <c r="F1342" s="1">
        <f>IF(表格5[[#This Row],[Suggestion]]="Buy",F1341+FLOOR(E1341/表格5[[#This Row],[Close]],1),IF(表格5[[#This Row],[Suggestion]]="Sell",0,F1341))</f>
        <v>1282</v>
      </c>
      <c r="G1342" s="9">
        <f>表格5[[#This Row],[Cash]]+表格5[[#This Row],[Stock Held]]*表格5[[#This Row],[Close]]</f>
        <v>80751.099999999933</v>
      </c>
      <c r="H1342" s="7">
        <f>(表格5[[#This Row],[Close]]-$B$2)/$B$2</f>
        <v>0.40044493882091209</v>
      </c>
      <c r="I1342" s="7">
        <f>(表格5[[#This Row],[Capital]]-$G$2)/$G$2</f>
        <v>-0.19248900000000066</v>
      </c>
    </row>
    <row r="1343" spans="1:9" x14ac:dyDescent="0.25">
      <c r="A1343" s="6">
        <v>40599</v>
      </c>
      <c r="B1343" s="1">
        <v>63.35</v>
      </c>
      <c r="C1343" s="1">
        <f t="shared" si="20"/>
        <v>62.955000000000005</v>
      </c>
      <c r="D1343" s="1" t="str">
        <f>IF(表格5[[#This Row],[Close]]&gt;表格5[[#This Row],[10-Day Average]],"Buy",IF(表格5[[#This Row],[Close]]&lt;表格5[[#This Row],[10-Day Average]],"Sell",""))</f>
        <v>Buy</v>
      </c>
      <c r="E1343" s="5">
        <f>IF(表格5[[#This Row],[Suggestion]]="Buy",E1342-FLOOR(E1342/表格5[[#This Row],[Close]],1)*表格5[[#This Row],[Close]],IF(表格5[[#This Row],[Suggestion]]="Sell",E1342+F1342*表格5[[#This Row],[Close]],E1342))</f>
        <v>49.19999999992433</v>
      </c>
      <c r="F1343" s="1">
        <f>IF(表格5[[#This Row],[Suggestion]]="Buy",F1342+FLOOR(E1342/表格5[[#This Row],[Close]],1),IF(表格5[[#This Row],[Suggestion]]="Sell",0,F1342))</f>
        <v>1282</v>
      </c>
      <c r="G1343" s="9">
        <f>表格5[[#This Row],[Cash]]+表格5[[#This Row],[Stock Held]]*表格5[[#This Row],[Close]]</f>
        <v>81263.899999999921</v>
      </c>
      <c r="H1343" s="7">
        <f>(表格5[[#This Row],[Close]]-$B$2)/$B$2</f>
        <v>0.40934371523915458</v>
      </c>
      <c r="I1343" s="7">
        <f>(表格5[[#This Row],[Capital]]-$G$2)/$G$2</f>
        <v>-0.18736100000000078</v>
      </c>
    </row>
    <row r="1344" spans="1:9" x14ac:dyDescent="0.25">
      <c r="A1344" s="6">
        <v>40602</v>
      </c>
      <c r="B1344" s="1">
        <v>63.45</v>
      </c>
      <c r="C1344" s="1">
        <f t="shared" si="20"/>
        <v>63.04</v>
      </c>
      <c r="D1344" s="1" t="str">
        <f>IF(表格5[[#This Row],[Close]]&gt;表格5[[#This Row],[10-Day Average]],"Buy",IF(表格5[[#This Row],[Close]]&lt;表格5[[#This Row],[10-Day Average]],"Sell",""))</f>
        <v>Buy</v>
      </c>
      <c r="E1344" s="5">
        <f>IF(表格5[[#This Row],[Suggestion]]="Buy",E1343-FLOOR(E1343/表格5[[#This Row],[Close]],1)*表格5[[#This Row],[Close]],IF(表格5[[#This Row],[Suggestion]]="Sell",E1343+F1343*表格5[[#This Row],[Close]],E1343))</f>
        <v>49.19999999992433</v>
      </c>
      <c r="F1344" s="1">
        <f>IF(表格5[[#This Row],[Suggestion]]="Buy",F1343+FLOOR(E1343/表格5[[#This Row],[Close]],1),IF(表格5[[#This Row],[Suggestion]]="Sell",0,F1343))</f>
        <v>1282</v>
      </c>
      <c r="G1344" s="9">
        <f>表格5[[#This Row],[Cash]]+表格5[[#This Row],[Stock Held]]*表格5[[#This Row],[Close]]</f>
        <v>81392.099999999933</v>
      </c>
      <c r="H1344" s="7">
        <f>(表格5[[#This Row],[Close]]-$B$2)/$B$2</f>
        <v>0.41156840934371519</v>
      </c>
      <c r="I1344" s="7">
        <f>(表格5[[#This Row],[Capital]]-$G$2)/$G$2</f>
        <v>-0.18607900000000066</v>
      </c>
    </row>
    <row r="1345" spans="1:9" x14ac:dyDescent="0.25">
      <c r="A1345" s="6">
        <v>40603</v>
      </c>
      <c r="B1345" s="1">
        <v>63.5</v>
      </c>
      <c r="C1345" s="1">
        <f t="shared" si="20"/>
        <v>63.125</v>
      </c>
      <c r="D1345" s="1" t="str">
        <f>IF(表格5[[#This Row],[Close]]&gt;表格5[[#This Row],[10-Day Average]],"Buy",IF(表格5[[#This Row],[Close]]&lt;表格5[[#This Row],[10-Day Average]],"Sell",""))</f>
        <v>Buy</v>
      </c>
      <c r="E1345" s="5">
        <f>IF(表格5[[#This Row],[Suggestion]]="Buy",E1344-FLOOR(E1344/表格5[[#This Row],[Close]],1)*表格5[[#This Row],[Close]],IF(表格5[[#This Row],[Suggestion]]="Sell",E1344+F1344*表格5[[#This Row],[Close]],E1344))</f>
        <v>49.19999999992433</v>
      </c>
      <c r="F1345" s="1">
        <f>IF(表格5[[#This Row],[Suggestion]]="Buy",F1344+FLOOR(E1344/表格5[[#This Row],[Close]],1),IF(表格5[[#This Row],[Suggestion]]="Sell",0,F1344))</f>
        <v>1282</v>
      </c>
      <c r="G1345" s="9">
        <f>表格5[[#This Row],[Cash]]+表格5[[#This Row],[Stock Held]]*表格5[[#This Row],[Close]]</f>
        <v>81456.199999999924</v>
      </c>
      <c r="H1345" s="7">
        <f>(表格5[[#This Row],[Close]]-$B$2)/$B$2</f>
        <v>0.41268075639599544</v>
      </c>
      <c r="I1345" s="7">
        <f>(表格5[[#This Row],[Capital]]-$G$2)/$G$2</f>
        <v>-0.18543800000000077</v>
      </c>
    </row>
    <row r="1346" spans="1:9" x14ac:dyDescent="0.25">
      <c r="A1346" s="6">
        <v>40604</v>
      </c>
      <c r="B1346" s="1">
        <v>63.05</v>
      </c>
      <c r="C1346" s="1">
        <f t="shared" si="20"/>
        <v>63.15</v>
      </c>
      <c r="D1346" s="1" t="str">
        <f>IF(表格5[[#This Row],[Close]]&gt;表格5[[#This Row],[10-Day Average]],"Buy",IF(表格5[[#This Row],[Close]]&lt;表格5[[#This Row],[10-Day Average]],"Sell",""))</f>
        <v>Sell</v>
      </c>
      <c r="E1346" s="5">
        <f>IF(表格5[[#This Row],[Suggestion]]="Buy",E1345-FLOOR(E1345/表格5[[#This Row],[Close]],1)*表格5[[#This Row],[Close]],IF(表格5[[#This Row],[Suggestion]]="Sell",E1345+F1345*表格5[[#This Row],[Close]],E1345))</f>
        <v>80879.299999999916</v>
      </c>
      <c r="F1346" s="1">
        <f>IF(表格5[[#This Row],[Suggestion]]="Buy",F1345+FLOOR(E1345/表格5[[#This Row],[Close]],1),IF(表格5[[#This Row],[Suggestion]]="Sell",0,F1345))</f>
        <v>0</v>
      </c>
      <c r="G1346" s="9">
        <f>表格5[[#This Row],[Cash]]+表格5[[#This Row],[Stock Held]]*表格5[[#This Row],[Close]]</f>
        <v>80879.299999999916</v>
      </c>
      <c r="H1346" s="7">
        <f>(表格5[[#This Row],[Close]]-$B$2)/$B$2</f>
        <v>0.40266963292547259</v>
      </c>
      <c r="I1346" s="7">
        <f>(表格5[[#This Row],[Capital]]-$G$2)/$G$2</f>
        <v>-0.19120700000000085</v>
      </c>
    </row>
    <row r="1347" spans="1:9" x14ac:dyDescent="0.25">
      <c r="A1347" s="6">
        <v>40605</v>
      </c>
      <c r="B1347" s="1">
        <v>63.1</v>
      </c>
      <c r="C1347" s="1">
        <f t="shared" si="20"/>
        <v>63.21</v>
      </c>
      <c r="D1347" s="1" t="str">
        <f>IF(表格5[[#This Row],[Close]]&gt;表格5[[#This Row],[10-Day Average]],"Buy",IF(表格5[[#This Row],[Close]]&lt;表格5[[#This Row],[10-Day Average]],"Sell",""))</f>
        <v>Sell</v>
      </c>
      <c r="E1347" s="5">
        <f>IF(表格5[[#This Row],[Suggestion]]="Buy",E1346-FLOOR(E1346/表格5[[#This Row],[Close]],1)*表格5[[#This Row],[Close]],IF(表格5[[#This Row],[Suggestion]]="Sell",E1346+F1346*表格5[[#This Row],[Close]],E1346))</f>
        <v>80879.299999999916</v>
      </c>
      <c r="F1347" s="1">
        <f>IF(表格5[[#This Row],[Suggestion]]="Buy",F1346+FLOOR(E1346/表格5[[#This Row],[Close]],1),IF(表格5[[#This Row],[Suggestion]]="Sell",0,F1346))</f>
        <v>0</v>
      </c>
      <c r="G1347" s="9">
        <f>表格5[[#This Row],[Cash]]+表格5[[#This Row],[Stock Held]]*表格5[[#This Row],[Close]]</f>
        <v>80879.299999999916</v>
      </c>
      <c r="H1347" s="7">
        <f>(表格5[[#This Row],[Close]]-$B$2)/$B$2</f>
        <v>0.403781979977753</v>
      </c>
      <c r="I1347" s="7">
        <f>(表格5[[#This Row],[Capital]]-$G$2)/$G$2</f>
        <v>-0.19120700000000085</v>
      </c>
    </row>
    <row r="1348" spans="1:9" x14ac:dyDescent="0.25">
      <c r="A1348" s="6">
        <v>40606</v>
      </c>
      <c r="B1348" s="1">
        <v>63.1</v>
      </c>
      <c r="C1348" s="1">
        <f t="shared" si="20"/>
        <v>63.234999999999999</v>
      </c>
      <c r="D1348" s="1" t="str">
        <f>IF(表格5[[#This Row],[Close]]&gt;表格5[[#This Row],[10-Day Average]],"Buy",IF(表格5[[#This Row],[Close]]&lt;表格5[[#This Row],[10-Day Average]],"Sell",""))</f>
        <v>Sell</v>
      </c>
      <c r="E1348" s="5">
        <f>IF(表格5[[#This Row],[Suggestion]]="Buy",E1347-FLOOR(E1347/表格5[[#This Row],[Close]],1)*表格5[[#This Row],[Close]],IF(表格5[[#This Row],[Suggestion]]="Sell",E1347+F1347*表格5[[#This Row],[Close]],E1347))</f>
        <v>80879.299999999916</v>
      </c>
      <c r="F1348" s="1">
        <f>IF(表格5[[#This Row],[Suggestion]]="Buy",F1347+FLOOR(E1347/表格5[[#This Row],[Close]],1),IF(表格5[[#This Row],[Suggestion]]="Sell",0,F1347))</f>
        <v>0</v>
      </c>
      <c r="G1348" s="9">
        <f>表格5[[#This Row],[Cash]]+表格5[[#This Row],[Stock Held]]*表格5[[#This Row],[Close]]</f>
        <v>80879.299999999916</v>
      </c>
      <c r="H1348" s="7">
        <f>(表格5[[#This Row],[Close]]-$B$2)/$B$2</f>
        <v>0.403781979977753</v>
      </c>
      <c r="I1348" s="7">
        <f>(表格5[[#This Row],[Capital]]-$G$2)/$G$2</f>
        <v>-0.19120700000000085</v>
      </c>
    </row>
    <row r="1349" spans="1:9" x14ac:dyDescent="0.25">
      <c r="A1349" s="6">
        <v>40609</v>
      </c>
      <c r="B1349" s="1">
        <v>63.1</v>
      </c>
      <c r="C1349" s="1">
        <f t="shared" si="20"/>
        <v>63.225000000000009</v>
      </c>
      <c r="D1349" s="1" t="str">
        <f>IF(表格5[[#This Row],[Close]]&gt;表格5[[#This Row],[10-Day Average]],"Buy",IF(表格5[[#This Row],[Close]]&lt;表格5[[#This Row],[10-Day Average]],"Sell",""))</f>
        <v>Sell</v>
      </c>
      <c r="E1349" s="5">
        <f>IF(表格5[[#This Row],[Suggestion]]="Buy",E1348-FLOOR(E1348/表格5[[#This Row],[Close]],1)*表格5[[#This Row],[Close]],IF(表格5[[#This Row],[Suggestion]]="Sell",E1348+F1348*表格5[[#This Row],[Close]],E1348))</f>
        <v>80879.299999999916</v>
      </c>
      <c r="F1349" s="1">
        <f>IF(表格5[[#This Row],[Suggestion]]="Buy",F1348+FLOOR(E1348/表格5[[#This Row],[Close]],1),IF(表格5[[#This Row],[Suggestion]]="Sell",0,F1348))</f>
        <v>0</v>
      </c>
      <c r="G1349" s="9">
        <f>表格5[[#This Row],[Cash]]+表格5[[#This Row],[Stock Held]]*表格5[[#This Row],[Close]]</f>
        <v>80879.299999999916</v>
      </c>
      <c r="H1349" s="7">
        <f>(表格5[[#This Row],[Close]]-$B$2)/$B$2</f>
        <v>0.403781979977753</v>
      </c>
      <c r="I1349" s="7">
        <f>(表格5[[#This Row],[Capital]]-$G$2)/$G$2</f>
        <v>-0.19120700000000085</v>
      </c>
    </row>
    <row r="1350" spans="1:9" x14ac:dyDescent="0.25">
      <c r="A1350" s="6">
        <v>40610</v>
      </c>
      <c r="B1350" s="1">
        <v>63.7</v>
      </c>
      <c r="C1350" s="1">
        <f t="shared" si="20"/>
        <v>63.27</v>
      </c>
      <c r="D1350" s="1" t="str">
        <f>IF(表格5[[#This Row],[Close]]&gt;表格5[[#This Row],[10-Day Average]],"Buy",IF(表格5[[#This Row],[Close]]&lt;表格5[[#This Row],[10-Day Average]],"Sell",""))</f>
        <v>Buy</v>
      </c>
      <c r="E1350" s="5">
        <f>IF(表格5[[#This Row],[Suggestion]]="Buy",E1349-FLOOR(E1349/表格5[[#This Row],[Close]],1)*表格5[[#This Row],[Close]],IF(表格5[[#This Row],[Suggestion]]="Sell",E1349+F1349*表格5[[#This Row],[Close]],E1349))</f>
        <v>43.999999999912689</v>
      </c>
      <c r="F1350" s="1">
        <f>IF(表格5[[#This Row],[Suggestion]]="Buy",F1349+FLOOR(E1349/表格5[[#This Row],[Close]],1),IF(表格5[[#This Row],[Suggestion]]="Sell",0,F1349))</f>
        <v>1269</v>
      </c>
      <c r="G1350" s="9">
        <f>表格5[[#This Row],[Cash]]+表格5[[#This Row],[Stock Held]]*表格5[[#This Row],[Close]]</f>
        <v>80879.299999999916</v>
      </c>
      <c r="H1350" s="7">
        <f>(表格5[[#This Row],[Close]]-$B$2)/$B$2</f>
        <v>0.41713014460511677</v>
      </c>
      <c r="I1350" s="7">
        <f>(表格5[[#This Row],[Capital]]-$G$2)/$G$2</f>
        <v>-0.19120700000000085</v>
      </c>
    </row>
    <row r="1351" spans="1:9" x14ac:dyDescent="0.25">
      <c r="A1351" s="6">
        <v>40611</v>
      </c>
      <c r="B1351" s="1">
        <v>64.150000000000006</v>
      </c>
      <c r="C1351" s="1">
        <f t="shared" si="20"/>
        <v>63.345000000000006</v>
      </c>
      <c r="D1351" s="1" t="str">
        <f>IF(表格5[[#This Row],[Close]]&gt;表格5[[#This Row],[10-Day Average]],"Buy",IF(表格5[[#This Row],[Close]]&lt;表格5[[#This Row],[10-Day Average]],"Sell",""))</f>
        <v>Buy</v>
      </c>
      <c r="E1351" s="5">
        <f>IF(表格5[[#This Row],[Suggestion]]="Buy",E1350-FLOOR(E1350/表格5[[#This Row],[Close]],1)*表格5[[#This Row],[Close]],IF(表格5[[#This Row],[Suggestion]]="Sell",E1350+F1350*表格5[[#This Row],[Close]],E1350))</f>
        <v>43.999999999912689</v>
      </c>
      <c r="F1351" s="1">
        <f>IF(表格5[[#This Row],[Suggestion]]="Buy",F1350+FLOOR(E1350/表格5[[#This Row],[Close]],1),IF(表格5[[#This Row],[Suggestion]]="Sell",0,F1350))</f>
        <v>1269</v>
      </c>
      <c r="G1351" s="9">
        <f>表格5[[#This Row],[Cash]]+表格5[[#This Row],[Stock Held]]*表格5[[#This Row],[Close]]</f>
        <v>81450.349999999919</v>
      </c>
      <c r="H1351" s="7">
        <f>(表格5[[#This Row],[Close]]-$B$2)/$B$2</f>
        <v>0.42714126807563962</v>
      </c>
      <c r="I1351" s="7">
        <f>(表格5[[#This Row],[Capital]]-$G$2)/$G$2</f>
        <v>-0.18549650000000081</v>
      </c>
    </row>
    <row r="1352" spans="1:9" x14ac:dyDescent="0.25">
      <c r="A1352" s="6">
        <v>40612</v>
      </c>
      <c r="B1352" s="1">
        <v>64.2</v>
      </c>
      <c r="C1352" s="1">
        <f t="shared" si="20"/>
        <v>63.470000000000013</v>
      </c>
      <c r="D1352" s="1" t="str">
        <f>IF(表格5[[#This Row],[Close]]&gt;表格5[[#This Row],[10-Day Average]],"Buy",IF(表格5[[#This Row],[Close]]&lt;表格5[[#This Row],[10-Day Average]],"Sell",""))</f>
        <v>Buy</v>
      </c>
      <c r="E1352" s="5">
        <f>IF(表格5[[#This Row],[Suggestion]]="Buy",E1351-FLOOR(E1351/表格5[[#This Row],[Close]],1)*表格5[[#This Row],[Close]],IF(表格5[[#This Row],[Suggestion]]="Sell",E1351+F1351*表格5[[#This Row],[Close]],E1351))</f>
        <v>43.999999999912689</v>
      </c>
      <c r="F1352" s="1">
        <f>IF(表格5[[#This Row],[Suggestion]]="Buy",F1351+FLOOR(E1351/表格5[[#This Row],[Close]],1),IF(表格5[[#This Row],[Suggestion]]="Sell",0,F1351))</f>
        <v>1269</v>
      </c>
      <c r="G1352" s="9">
        <f>表格5[[#This Row],[Cash]]+表格5[[#This Row],[Stock Held]]*表格5[[#This Row],[Close]]</f>
        <v>81513.799999999916</v>
      </c>
      <c r="H1352" s="7">
        <f>(表格5[[#This Row],[Close]]-$B$2)/$B$2</f>
        <v>0.42825361512791987</v>
      </c>
      <c r="I1352" s="7">
        <f>(表格5[[#This Row],[Capital]]-$G$2)/$G$2</f>
        <v>-0.18486200000000083</v>
      </c>
    </row>
    <row r="1353" spans="1:9" x14ac:dyDescent="0.25">
      <c r="A1353" s="6">
        <v>40613</v>
      </c>
      <c r="B1353" s="1">
        <v>63.7</v>
      </c>
      <c r="C1353" s="1">
        <f t="shared" si="20"/>
        <v>63.50500000000001</v>
      </c>
      <c r="D1353" s="1" t="str">
        <f>IF(表格5[[#This Row],[Close]]&gt;表格5[[#This Row],[10-Day Average]],"Buy",IF(表格5[[#This Row],[Close]]&lt;表格5[[#This Row],[10-Day Average]],"Sell",""))</f>
        <v>Buy</v>
      </c>
      <c r="E1353" s="5">
        <f>IF(表格5[[#This Row],[Suggestion]]="Buy",E1352-FLOOR(E1352/表格5[[#This Row],[Close]],1)*表格5[[#This Row],[Close]],IF(表格5[[#This Row],[Suggestion]]="Sell",E1352+F1352*表格5[[#This Row],[Close]],E1352))</f>
        <v>43.999999999912689</v>
      </c>
      <c r="F1353" s="1">
        <f>IF(表格5[[#This Row],[Suggestion]]="Buy",F1352+FLOOR(E1352/表格5[[#This Row],[Close]],1),IF(表格5[[#This Row],[Suggestion]]="Sell",0,F1352))</f>
        <v>1269</v>
      </c>
      <c r="G1353" s="9">
        <f>表格5[[#This Row],[Cash]]+表格5[[#This Row],[Stock Held]]*表格5[[#This Row],[Close]]</f>
        <v>80879.299999999916</v>
      </c>
      <c r="H1353" s="7">
        <f>(表格5[[#This Row],[Close]]-$B$2)/$B$2</f>
        <v>0.41713014460511677</v>
      </c>
      <c r="I1353" s="7">
        <f>(表格5[[#This Row],[Capital]]-$G$2)/$G$2</f>
        <v>-0.19120700000000085</v>
      </c>
    </row>
    <row r="1354" spans="1:9" x14ac:dyDescent="0.25">
      <c r="A1354" s="6">
        <v>40616</v>
      </c>
      <c r="B1354" s="1">
        <v>64.599999999999994</v>
      </c>
      <c r="C1354" s="1">
        <f t="shared" si="20"/>
        <v>63.620000000000005</v>
      </c>
      <c r="D1354" s="1" t="str">
        <f>IF(表格5[[#This Row],[Close]]&gt;表格5[[#This Row],[10-Day Average]],"Buy",IF(表格5[[#This Row],[Close]]&lt;表格5[[#This Row],[10-Day Average]],"Sell",""))</f>
        <v>Buy</v>
      </c>
      <c r="E1354" s="5">
        <f>IF(表格5[[#This Row],[Suggestion]]="Buy",E1353-FLOOR(E1353/表格5[[#This Row],[Close]],1)*表格5[[#This Row],[Close]],IF(表格5[[#This Row],[Suggestion]]="Sell",E1353+F1353*表格5[[#This Row],[Close]],E1353))</f>
        <v>43.999999999912689</v>
      </c>
      <c r="F1354" s="1">
        <f>IF(表格5[[#This Row],[Suggestion]]="Buy",F1353+FLOOR(E1353/表格5[[#This Row],[Close]],1),IF(表格5[[#This Row],[Suggestion]]="Sell",0,F1353))</f>
        <v>1269</v>
      </c>
      <c r="G1354" s="9">
        <f>表格5[[#This Row],[Cash]]+表格5[[#This Row],[Stock Held]]*表格5[[#This Row],[Close]]</f>
        <v>82021.399999999907</v>
      </c>
      <c r="H1354" s="7">
        <f>(表格5[[#This Row],[Close]]-$B$2)/$B$2</f>
        <v>0.4371523915461622</v>
      </c>
      <c r="I1354" s="7">
        <f>(表格5[[#This Row],[Capital]]-$G$2)/$G$2</f>
        <v>-0.17978600000000095</v>
      </c>
    </row>
    <row r="1355" spans="1:9" x14ac:dyDescent="0.25">
      <c r="A1355" s="6">
        <v>40617</v>
      </c>
      <c r="B1355" s="1">
        <v>62.6</v>
      </c>
      <c r="C1355" s="1">
        <f t="shared" si="20"/>
        <v>63.530000000000008</v>
      </c>
      <c r="D1355" s="1" t="str">
        <f>IF(表格5[[#This Row],[Close]]&gt;表格5[[#This Row],[10-Day Average]],"Buy",IF(表格5[[#This Row],[Close]]&lt;表格5[[#This Row],[10-Day Average]],"Sell",""))</f>
        <v>Sell</v>
      </c>
      <c r="E1355" s="5">
        <f>IF(表格5[[#This Row],[Suggestion]]="Buy",E1354-FLOOR(E1354/表格5[[#This Row],[Close]],1)*表格5[[#This Row],[Close]],IF(表格5[[#This Row],[Suggestion]]="Sell",E1354+F1354*表格5[[#This Row],[Close]],E1354))</f>
        <v>79483.399999999921</v>
      </c>
      <c r="F1355" s="1">
        <f>IF(表格5[[#This Row],[Suggestion]]="Buy",F1354+FLOOR(E1354/表格5[[#This Row],[Close]],1),IF(表格5[[#This Row],[Suggestion]]="Sell",0,F1354))</f>
        <v>0</v>
      </c>
      <c r="G1355" s="9">
        <f>表格5[[#This Row],[Cash]]+表格5[[#This Row],[Stock Held]]*表格5[[#This Row],[Close]]</f>
        <v>79483.399999999921</v>
      </c>
      <c r="H1355" s="7">
        <f>(表格5[[#This Row],[Close]]-$B$2)/$B$2</f>
        <v>0.3926585094549499</v>
      </c>
      <c r="I1355" s="7">
        <f>(表格5[[#This Row],[Capital]]-$G$2)/$G$2</f>
        <v>-0.20516600000000079</v>
      </c>
    </row>
    <row r="1356" spans="1:9" x14ac:dyDescent="0.25">
      <c r="A1356" s="6">
        <v>40618</v>
      </c>
      <c r="B1356" s="1">
        <v>62.25</v>
      </c>
      <c r="C1356" s="1">
        <f t="shared" ref="C1356:C1419" si="21">AVERAGE(B1347:B1356)</f>
        <v>63.45</v>
      </c>
      <c r="D1356" s="1" t="str">
        <f>IF(表格5[[#This Row],[Close]]&gt;表格5[[#This Row],[10-Day Average]],"Buy",IF(表格5[[#This Row],[Close]]&lt;表格5[[#This Row],[10-Day Average]],"Sell",""))</f>
        <v>Sell</v>
      </c>
      <c r="E1356" s="5">
        <f>IF(表格5[[#This Row],[Suggestion]]="Buy",E1355-FLOOR(E1355/表格5[[#This Row],[Close]],1)*表格5[[#This Row],[Close]],IF(表格5[[#This Row],[Suggestion]]="Sell",E1355+F1355*表格5[[#This Row],[Close]],E1355))</f>
        <v>79483.399999999921</v>
      </c>
      <c r="F1356" s="1">
        <f>IF(表格5[[#This Row],[Suggestion]]="Buy",F1355+FLOOR(E1355/表格5[[#This Row],[Close]],1),IF(表格5[[#This Row],[Suggestion]]="Sell",0,F1355))</f>
        <v>0</v>
      </c>
      <c r="G1356" s="9">
        <f>表格5[[#This Row],[Cash]]+表格5[[#This Row],[Stock Held]]*表格5[[#This Row],[Close]]</f>
        <v>79483.399999999921</v>
      </c>
      <c r="H1356" s="7">
        <f>(表格5[[#This Row],[Close]]-$B$2)/$B$2</f>
        <v>0.38487208008898766</v>
      </c>
      <c r="I1356" s="7">
        <f>(表格5[[#This Row],[Capital]]-$G$2)/$G$2</f>
        <v>-0.20516600000000079</v>
      </c>
    </row>
    <row r="1357" spans="1:9" x14ac:dyDescent="0.25">
      <c r="A1357" s="6">
        <v>40619</v>
      </c>
      <c r="B1357" s="1">
        <v>61.1</v>
      </c>
      <c r="C1357" s="1">
        <f t="shared" si="21"/>
        <v>63.25</v>
      </c>
      <c r="D1357" s="1" t="str">
        <f>IF(表格5[[#This Row],[Close]]&gt;表格5[[#This Row],[10-Day Average]],"Buy",IF(表格5[[#This Row],[Close]]&lt;表格5[[#This Row],[10-Day Average]],"Sell",""))</f>
        <v>Sell</v>
      </c>
      <c r="E1357" s="5">
        <f>IF(表格5[[#This Row],[Suggestion]]="Buy",E1356-FLOOR(E1356/表格5[[#This Row],[Close]],1)*表格5[[#This Row],[Close]],IF(表格5[[#This Row],[Suggestion]]="Sell",E1356+F1356*表格5[[#This Row],[Close]],E1356))</f>
        <v>79483.399999999921</v>
      </c>
      <c r="F1357" s="1">
        <f>IF(表格5[[#This Row],[Suggestion]]="Buy",F1356+FLOOR(E1356/表格5[[#This Row],[Close]],1),IF(表格5[[#This Row],[Suggestion]]="Sell",0,F1356))</f>
        <v>0</v>
      </c>
      <c r="G1357" s="9">
        <f>表格5[[#This Row],[Cash]]+表格5[[#This Row],[Stock Held]]*表格5[[#This Row],[Close]]</f>
        <v>79483.399999999921</v>
      </c>
      <c r="H1357" s="7">
        <f>(表格5[[#This Row],[Close]]-$B$2)/$B$2</f>
        <v>0.35928809788654054</v>
      </c>
      <c r="I1357" s="7">
        <f>(表格5[[#This Row],[Capital]]-$G$2)/$G$2</f>
        <v>-0.20516600000000079</v>
      </c>
    </row>
    <row r="1358" spans="1:9" x14ac:dyDescent="0.25">
      <c r="A1358" s="6">
        <v>40620</v>
      </c>
      <c r="B1358" s="1">
        <v>59.95</v>
      </c>
      <c r="C1358" s="1">
        <f t="shared" si="21"/>
        <v>62.935000000000016</v>
      </c>
      <c r="D1358" s="1" t="str">
        <f>IF(表格5[[#This Row],[Close]]&gt;表格5[[#This Row],[10-Day Average]],"Buy",IF(表格5[[#This Row],[Close]]&lt;表格5[[#This Row],[10-Day Average]],"Sell",""))</f>
        <v>Sell</v>
      </c>
      <c r="E1358" s="5">
        <f>IF(表格5[[#This Row],[Suggestion]]="Buy",E1357-FLOOR(E1357/表格5[[#This Row],[Close]],1)*表格5[[#This Row],[Close]],IF(表格5[[#This Row],[Suggestion]]="Sell",E1357+F1357*表格5[[#This Row],[Close]],E1357))</f>
        <v>79483.399999999921</v>
      </c>
      <c r="F1358" s="1">
        <f>IF(表格5[[#This Row],[Suggestion]]="Buy",F1357+FLOOR(E1357/表格5[[#This Row],[Close]],1),IF(表格5[[#This Row],[Suggestion]]="Sell",0,F1357))</f>
        <v>0</v>
      </c>
      <c r="G1358" s="9">
        <f>表格5[[#This Row],[Cash]]+表格5[[#This Row],[Stock Held]]*表格5[[#This Row],[Close]]</f>
        <v>79483.399999999921</v>
      </c>
      <c r="H1358" s="7">
        <f>(表格5[[#This Row],[Close]]-$B$2)/$B$2</f>
        <v>0.33370411568409342</v>
      </c>
      <c r="I1358" s="7">
        <f>(表格5[[#This Row],[Capital]]-$G$2)/$G$2</f>
        <v>-0.20516600000000079</v>
      </c>
    </row>
    <row r="1359" spans="1:9" x14ac:dyDescent="0.25">
      <c r="A1359" s="6">
        <v>40623</v>
      </c>
      <c r="B1359" s="1">
        <v>61.35</v>
      </c>
      <c r="C1359" s="1">
        <f t="shared" si="21"/>
        <v>62.760000000000012</v>
      </c>
      <c r="D1359" s="1" t="str">
        <f>IF(表格5[[#This Row],[Close]]&gt;表格5[[#This Row],[10-Day Average]],"Buy",IF(表格5[[#This Row],[Close]]&lt;表格5[[#This Row],[10-Day Average]],"Sell",""))</f>
        <v>Sell</v>
      </c>
      <c r="E1359" s="5">
        <f>IF(表格5[[#This Row],[Suggestion]]="Buy",E1358-FLOOR(E1358/表格5[[#This Row],[Close]],1)*表格5[[#This Row],[Close]],IF(表格5[[#This Row],[Suggestion]]="Sell",E1358+F1358*表格5[[#This Row],[Close]],E1358))</f>
        <v>79483.399999999921</v>
      </c>
      <c r="F1359" s="1">
        <f>IF(表格5[[#This Row],[Suggestion]]="Buy",F1358+FLOOR(E1358/表格5[[#This Row],[Close]],1),IF(表格5[[#This Row],[Suggestion]]="Sell",0,F1358))</f>
        <v>0</v>
      </c>
      <c r="G1359" s="9">
        <f>表格5[[#This Row],[Cash]]+表格5[[#This Row],[Stock Held]]*表格5[[#This Row],[Close]]</f>
        <v>79483.399999999921</v>
      </c>
      <c r="H1359" s="7">
        <f>(表格5[[#This Row],[Close]]-$B$2)/$B$2</f>
        <v>0.36484983314794212</v>
      </c>
      <c r="I1359" s="7">
        <f>(表格5[[#This Row],[Capital]]-$G$2)/$G$2</f>
        <v>-0.20516600000000079</v>
      </c>
    </row>
    <row r="1360" spans="1:9" x14ac:dyDescent="0.25">
      <c r="A1360" s="6">
        <v>40624</v>
      </c>
      <c r="B1360" s="1">
        <v>61.85</v>
      </c>
      <c r="C1360" s="1">
        <f t="shared" si="21"/>
        <v>62.575000000000003</v>
      </c>
      <c r="D1360" s="1" t="str">
        <f>IF(表格5[[#This Row],[Close]]&gt;表格5[[#This Row],[10-Day Average]],"Buy",IF(表格5[[#This Row],[Close]]&lt;表格5[[#This Row],[10-Day Average]],"Sell",""))</f>
        <v>Sell</v>
      </c>
      <c r="E1360" s="5">
        <f>IF(表格5[[#This Row],[Suggestion]]="Buy",E1359-FLOOR(E1359/表格5[[#This Row],[Close]],1)*表格5[[#This Row],[Close]],IF(表格5[[#This Row],[Suggestion]]="Sell",E1359+F1359*表格5[[#This Row],[Close]],E1359))</f>
        <v>79483.399999999921</v>
      </c>
      <c r="F1360" s="1">
        <f>IF(表格5[[#This Row],[Suggestion]]="Buy",F1359+FLOOR(E1359/表格5[[#This Row],[Close]],1),IF(表格5[[#This Row],[Suggestion]]="Sell",0,F1359))</f>
        <v>0</v>
      </c>
      <c r="G1360" s="9">
        <f>表格5[[#This Row],[Cash]]+表格5[[#This Row],[Stock Held]]*表格5[[#This Row],[Close]]</f>
        <v>79483.399999999921</v>
      </c>
      <c r="H1360" s="7">
        <f>(表格5[[#This Row],[Close]]-$B$2)/$B$2</f>
        <v>0.37597330367074522</v>
      </c>
      <c r="I1360" s="7">
        <f>(表格5[[#This Row],[Capital]]-$G$2)/$G$2</f>
        <v>-0.20516600000000079</v>
      </c>
    </row>
    <row r="1361" spans="1:9" x14ac:dyDescent="0.25">
      <c r="A1361" s="6">
        <v>40625</v>
      </c>
      <c r="B1361" s="1">
        <v>61.8</v>
      </c>
      <c r="C1361" s="1">
        <f t="shared" si="21"/>
        <v>62.339999999999996</v>
      </c>
      <c r="D1361" s="1" t="str">
        <f>IF(表格5[[#This Row],[Close]]&gt;表格5[[#This Row],[10-Day Average]],"Buy",IF(表格5[[#This Row],[Close]]&lt;表格5[[#This Row],[10-Day Average]],"Sell",""))</f>
        <v>Sell</v>
      </c>
      <c r="E1361" s="5">
        <f>IF(表格5[[#This Row],[Suggestion]]="Buy",E1360-FLOOR(E1360/表格5[[#This Row],[Close]],1)*表格5[[#This Row],[Close]],IF(表格5[[#This Row],[Suggestion]]="Sell",E1360+F1360*表格5[[#This Row],[Close]],E1360))</f>
        <v>79483.399999999921</v>
      </c>
      <c r="F1361" s="1">
        <f>IF(表格5[[#This Row],[Suggestion]]="Buy",F1360+FLOOR(E1360/表格5[[#This Row],[Close]],1),IF(表格5[[#This Row],[Suggestion]]="Sell",0,F1360))</f>
        <v>0</v>
      </c>
      <c r="G1361" s="9">
        <f>表格5[[#This Row],[Cash]]+表格5[[#This Row],[Stock Held]]*表格5[[#This Row],[Close]]</f>
        <v>79483.399999999921</v>
      </c>
      <c r="H1361" s="7">
        <f>(表格5[[#This Row],[Close]]-$B$2)/$B$2</f>
        <v>0.3748609566184648</v>
      </c>
      <c r="I1361" s="7">
        <f>(表格5[[#This Row],[Capital]]-$G$2)/$G$2</f>
        <v>-0.20516600000000079</v>
      </c>
    </row>
    <row r="1362" spans="1:9" x14ac:dyDescent="0.25">
      <c r="A1362" s="6">
        <v>40626</v>
      </c>
      <c r="B1362" s="1">
        <v>61.7</v>
      </c>
      <c r="C1362" s="1">
        <f t="shared" si="21"/>
        <v>62.090000000000011</v>
      </c>
      <c r="D1362" s="1" t="str">
        <f>IF(表格5[[#This Row],[Close]]&gt;表格5[[#This Row],[10-Day Average]],"Buy",IF(表格5[[#This Row],[Close]]&lt;表格5[[#This Row],[10-Day Average]],"Sell",""))</f>
        <v>Sell</v>
      </c>
      <c r="E1362" s="5">
        <f>IF(表格5[[#This Row],[Suggestion]]="Buy",E1361-FLOOR(E1361/表格5[[#This Row],[Close]],1)*表格5[[#This Row],[Close]],IF(表格5[[#This Row],[Suggestion]]="Sell",E1361+F1361*表格5[[#This Row],[Close]],E1361))</f>
        <v>79483.399999999921</v>
      </c>
      <c r="F1362" s="1">
        <f>IF(表格5[[#This Row],[Suggestion]]="Buy",F1361+FLOOR(E1361/表格5[[#This Row],[Close]],1),IF(表格5[[#This Row],[Suggestion]]="Sell",0,F1361))</f>
        <v>0</v>
      </c>
      <c r="G1362" s="9">
        <f>表格5[[#This Row],[Cash]]+表格5[[#This Row],[Stock Held]]*表格5[[#This Row],[Close]]</f>
        <v>79483.399999999921</v>
      </c>
      <c r="H1362" s="7">
        <f>(表格5[[#This Row],[Close]]-$B$2)/$B$2</f>
        <v>0.3726362625139043</v>
      </c>
      <c r="I1362" s="7">
        <f>(表格5[[#This Row],[Capital]]-$G$2)/$G$2</f>
        <v>-0.20516600000000079</v>
      </c>
    </row>
    <row r="1363" spans="1:9" x14ac:dyDescent="0.25">
      <c r="A1363" s="6">
        <v>40627</v>
      </c>
      <c r="B1363" s="1">
        <v>61.9</v>
      </c>
      <c r="C1363" s="1">
        <f t="shared" si="21"/>
        <v>61.910000000000004</v>
      </c>
      <c r="D1363" s="1" t="str">
        <f>IF(表格5[[#This Row],[Close]]&gt;表格5[[#This Row],[10-Day Average]],"Buy",IF(表格5[[#This Row],[Close]]&lt;表格5[[#This Row],[10-Day Average]],"Sell",""))</f>
        <v>Sell</v>
      </c>
      <c r="E1363" s="5">
        <f>IF(表格5[[#This Row],[Suggestion]]="Buy",E1362-FLOOR(E1362/表格5[[#This Row],[Close]],1)*表格5[[#This Row],[Close]],IF(表格5[[#This Row],[Suggestion]]="Sell",E1362+F1362*表格5[[#This Row],[Close]],E1362))</f>
        <v>79483.399999999921</v>
      </c>
      <c r="F1363" s="1">
        <f>IF(表格5[[#This Row],[Suggestion]]="Buy",F1362+FLOOR(E1362/表格5[[#This Row],[Close]],1),IF(表格5[[#This Row],[Suggestion]]="Sell",0,F1362))</f>
        <v>0</v>
      </c>
      <c r="G1363" s="9">
        <f>表格5[[#This Row],[Cash]]+表格5[[#This Row],[Stock Held]]*表格5[[#This Row],[Close]]</f>
        <v>79483.399999999921</v>
      </c>
      <c r="H1363" s="7">
        <f>(表格5[[#This Row],[Close]]-$B$2)/$B$2</f>
        <v>0.37708565072302547</v>
      </c>
      <c r="I1363" s="7">
        <f>(表格5[[#This Row],[Capital]]-$G$2)/$G$2</f>
        <v>-0.20516600000000079</v>
      </c>
    </row>
    <row r="1364" spans="1:9" x14ac:dyDescent="0.25">
      <c r="A1364" s="6">
        <v>40630</v>
      </c>
      <c r="B1364" s="1">
        <v>62.35</v>
      </c>
      <c r="C1364" s="1">
        <f t="shared" si="21"/>
        <v>61.685000000000002</v>
      </c>
      <c r="D1364" s="1" t="str">
        <f>IF(表格5[[#This Row],[Close]]&gt;表格5[[#This Row],[10-Day Average]],"Buy",IF(表格5[[#This Row],[Close]]&lt;表格5[[#This Row],[10-Day Average]],"Sell",""))</f>
        <v>Buy</v>
      </c>
      <c r="E1364" s="5">
        <f>IF(表格5[[#This Row],[Suggestion]]="Buy",E1363-FLOOR(E1363/表格5[[#This Row],[Close]],1)*表格5[[#This Row],[Close]],IF(表格5[[#This Row],[Suggestion]]="Sell",E1363+F1363*表格5[[#This Row],[Close]],E1363))</f>
        <v>49.499999999912689</v>
      </c>
      <c r="F1364" s="1">
        <f>IF(表格5[[#This Row],[Suggestion]]="Buy",F1363+FLOOR(E1363/表格5[[#This Row],[Close]],1),IF(表格5[[#This Row],[Suggestion]]="Sell",0,F1363))</f>
        <v>1274</v>
      </c>
      <c r="G1364" s="9">
        <f>表格5[[#This Row],[Cash]]+表格5[[#This Row],[Stock Held]]*表格5[[#This Row],[Close]]</f>
        <v>79483.399999999921</v>
      </c>
      <c r="H1364" s="7">
        <f>(表格5[[#This Row],[Close]]-$B$2)/$B$2</f>
        <v>0.38709677419354832</v>
      </c>
      <c r="I1364" s="7">
        <f>(表格5[[#This Row],[Capital]]-$G$2)/$G$2</f>
        <v>-0.20516600000000079</v>
      </c>
    </row>
    <row r="1365" spans="1:9" x14ac:dyDescent="0.25">
      <c r="A1365" s="6">
        <v>40631</v>
      </c>
      <c r="B1365" s="1">
        <v>62.4</v>
      </c>
      <c r="C1365" s="1">
        <f t="shared" si="21"/>
        <v>61.664999999999999</v>
      </c>
      <c r="D1365" s="1" t="str">
        <f>IF(表格5[[#This Row],[Close]]&gt;表格5[[#This Row],[10-Day Average]],"Buy",IF(表格5[[#This Row],[Close]]&lt;表格5[[#This Row],[10-Day Average]],"Sell",""))</f>
        <v>Buy</v>
      </c>
      <c r="E1365" s="5">
        <f>IF(表格5[[#This Row],[Suggestion]]="Buy",E1364-FLOOR(E1364/表格5[[#This Row],[Close]],1)*表格5[[#This Row],[Close]],IF(表格5[[#This Row],[Suggestion]]="Sell",E1364+F1364*表格5[[#This Row],[Close]],E1364))</f>
        <v>49.499999999912689</v>
      </c>
      <c r="F1365" s="1">
        <f>IF(表格5[[#This Row],[Suggestion]]="Buy",F1364+FLOOR(E1364/表格5[[#This Row],[Close]],1),IF(表格5[[#This Row],[Suggestion]]="Sell",0,F1364))</f>
        <v>1274</v>
      </c>
      <c r="G1365" s="9">
        <f>表格5[[#This Row],[Cash]]+表格5[[#This Row],[Stock Held]]*表格5[[#This Row],[Close]]</f>
        <v>79547.099999999904</v>
      </c>
      <c r="H1365" s="7">
        <f>(表格5[[#This Row],[Close]]-$B$2)/$B$2</f>
        <v>0.38820912124582857</v>
      </c>
      <c r="I1365" s="7">
        <f>(表格5[[#This Row],[Capital]]-$G$2)/$G$2</f>
        <v>-0.20452900000000096</v>
      </c>
    </row>
    <row r="1366" spans="1:9" x14ac:dyDescent="0.25">
      <c r="A1366" s="6">
        <v>40632</v>
      </c>
      <c r="B1366" s="1">
        <v>62.75</v>
      </c>
      <c r="C1366" s="1">
        <f t="shared" si="21"/>
        <v>61.714999999999996</v>
      </c>
      <c r="D1366" s="1" t="str">
        <f>IF(表格5[[#This Row],[Close]]&gt;表格5[[#This Row],[10-Day Average]],"Buy",IF(表格5[[#This Row],[Close]]&lt;表格5[[#This Row],[10-Day Average]],"Sell",""))</f>
        <v>Buy</v>
      </c>
      <c r="E1366" s="5">
        <f>IF(表格5[[#This Row],[Suggestion]]="Buy",E1365-FLOOR(E1365/表格5[[#This Row],[Close]],1)*表格5[[#This Row],[Close]],IF(表格5[[#This Row],[Suggestion]]="Sell",E1365+F1365*表格5[[#This Row],[Close]],E1365))</f>
        <v>49.499999999912689</v>
      </c>
      <c r="F1366" s="1">
        <f>IF(表格5[[#This Row],[Suggestion]]="Buy",F1365+FLOOR(E1365/表格5[[#This Row],[Close]],1),IF(表格5[[#This Row],[Suggestion]]="Sell",0,F1365))</f>
        <v>1274</v>
      </c>
      <c r="G1366" s="9">
        <f>表格5[[#This Row],[Cash]]+表格5[[#This Row],[Stock Held]]*表格5[[#This Row],[Close]]</f>
        <v>79992.999999999913</v>
      </c>
      <c r="H1366" s="7">
        <f>(表格5[[#This Row],[Close]]-$B$2)/$B$2</f>
        <v>0.39599555061179081</v>
      </c>
      <c r="I1366" s="7">
        <f>(表格5[[#This Row],[Capital]]-$G$2)/$G$2</f>
        <v>-0.20007000000000089</v>
      </c>
    </row>
    <row r="1367" spans="1:9" x14ac:dyDescent="0.25">
      <c r="A1367" s="6">
        <v>40633</v>
      </c>
      <c r="B1367" s="1">
        <v>62.9</v>
      </c>
      <c r="C1367" s="1">
        <f t="shared" si="21"/>
        <v>61.894999999999996</v>
      </c>
      <c r="D1367" s="1" t="str">
        <f>IF(表格5[[#This Row],[Close]]&gt;表格5[[#This Row],[10-Day Average]],"Buy",IF(表格5[[#This Row],[Close]]&lt;表格5[[#This Row],[10-Day Average]],"Sell",""))</f>
        <v>Buy</v>
      </c>
      <c r="E1367" s="5">
        <f>IF(表格5[[#This Row],[Suggestion]]="Buy",E1366-FLOOR(E1366/表格5[[#This Row],[Close]],1)*表格5[[#This Row],[Close]],IF(表格5[[#This Row],[Suggestion]]="Sell",E1366+F1366*表格5[[#This Row],[Close]],E1366))</f>
        <v>49.499999999912689</v>
      </c>
      <c r="F1367" s="1">
        <f>IF(表格5[[#This Row],[Suggestion]]="Buy",F1366+FLOOR(E1366/表格5[[#This Row],[Close]],1),IF(表格5[[#This Row],[Suggestion]]="Sell",0,F1366))</f>
        <v>1274</v>
      </c>
      <c r="G1367" s="9">
        <f>表格5[[#This Row],[Cash]]+表格5[[#This Row],[Stock Held]]*表格5[[#This Row],[Close]]</f>
        <v>80184.099999999904</v>
      </c>
      <c r="H1367" s="7">
        <f>(表格5[[#This Row],[Close]]-$B$2)/$B$2</f>
        <v>0.39933259176863167</v>
      </c>
      <c r="I1367" s="7">
        <f>(表格5[[#This Row],[Capital]]-$G$2)/$G$2</f>
        <v>-0.19815900000000097</v>
      </c>
    </row>
    <row r="1368" spans="1:9" x14ac:dyDescent="0.25">
      <c r="A1368" s="6">
        <v>40634</v>
      </c>
      <c r="B1368" s="1">
        <v>63.25</v>
      </c>
      <c r="C1368" s="1">
        <f t="shared" si="21"/>
        <v>62.225000000000001</v>
      </c>
      <c r="D1368" s="1" t="str">
        <f>IF(表格5[[#This Row],[Close]]&gt;表格5[[#This Row],[10-Day Average]],"Buy",IF(表格5[[#This Row],[Close]]&lt;表格5[[#This Row],[10-Day Average]],"Sell",""))</f>
        <v>Buy</v>
      </c>
      <c r="E1368" s="5">
        <f>IF(表格5[[#This Row],[Suggestion]]="Buy",E1367-FLOOR(E1367/表格5[[#This Row],[Close]],1)*表格5[[#This Row],[Close]],IF(表格5[[#This Row],[Suggestion]]="Sell",E1367+F1367*表格5[[#This Row],[Close]],E1367))</f>
        <v>49.499999999912689</v>
      </c>
      <c r="F1368" s="1">
        <f>IF(表格5[[#This Row],[Suggestion]]="Buy",F1367+FLOOR(E1367/表格5[[#This Row],[Close]],1),IF(表格5[[#This Row],[Suggestion]]="Sell",0,F1367))</f>
        <v>1274</v>
      </c>
      <c r="G1368" s="9">
        <f>表格5[[#This Row],[Cash]]+表格5[[#This Row],[Stock Held]]*表格5[[#This Row],[Close]]</f>
        <v>80629.999999999913</v>
      </c>
      <c r="H1368" s="7">
        <f>(表格5[[#This Row],[Close]]-$B$2)/$B$2</f>
        <v>0.40711902113459392</v>
      </c>
      <c r="I1368" s="7">
        <f>(表格5[[#This Row],[Capital]]-$G$2)/$G$2</f>
        <v>-0.19370000000000087</v>
      </c>
    </row>
    <row r="1369" spans="1:9" x14ac:dyDescent="0.25">
      <c r="A1369" s="6">
        <v>40637</v>
      </c>
      <c r="B1369" s="1">
        <v>63.55</v>
      </c>
      <c r="C1369" s="1">
        <f t="shared" si="21"/>
        <v>62.444999999999993</v>
      </c>
      <c r="D1369" s="1" t="str">
        <f>IF(表格5[[#This Row],[Close]]&gt;表格5[[#This Row],[10-Day Average]],"Buy",IF(表格5[[#This Row],[Close]]&lt;表格5[[#This Row],[10-Day Average]],"Sell",""))</f>
        <v>Buy</v>
      </c>
      <c r="E1369" s="5">
        <f>IF(表格5[[#This Row],[Suggestion]]="Buy",E1368-FLOOR(E1368/表格5[[#This Row],[Close]],1)*表格5[[#This Row],[Close]],IF(表格5[[#This Row],[Suggestion]]="Sell",E1368+F1368*表格5[[#This Row],[Close]],E1368))</f>
        <v>49.499999999912689</v>
      </c>
      <c r="F1369" s="1">
        <f>IF(表格5[[#This Row],[Suggestion]]="Buy",F1368+FLOOR(E1368/表格5[[#This Row],[Close]],1),IF(表格5[[#This Row],[Suggestion]]="Sell",0,F1368))</f>
        <v>1274</v>
      </c>
      <c r="G1369" s="9">
        <f>表格5[[#This Row],[Cash]]+表格5[[#This Row],[Stock Held]]*表格5[[#This Row],[Close]]</f>
        <v>81012.19999999991</v>
      </c>
      <c r="H1369" s="7">
        <f>(表格5[[#This Row],[Close]]-$B$2)/$B$2</f>
        <v>0.41379310344827569</v>
      </c>
      <c r="I1369" s="7">
        <f>(表格5[[#This Row],[Capital]]-$G$2)/$G$2</f>
        <v>-0.18987800000000091</v>
      </c>
    </row>
    <row r="1370" spans="1:9" x14ac:dyDescent="0.25">
      <c r="A1370" s="6">
        <v>40639</v>
      </c>
      <c r="B1370" s="1">
        <v>63.7</v>
      </c>
      <c r="C1370" s="1">
        <f t="shared" si="21"/>
        <v>62.629999999999995</v>
      </c>
      <c r="D1370" s="1" t="str">
        <f>IF(表格5[[#This Row],[Close]]&gt;表格5[[#This Row],[10-Day Average]],"Buy",IF(表格5[[#This Row],[Close]]&lt;表格5[[#This Row],[10-Day Average]],"Sell",""))</f>
        <v>Buy</v>
      </c>
      <c r="E1370" s="5">
        <f>IF(表格5[[#This Row],[Suggestion]]="Buy",E1369-FLOOR(E1369/表格5[[#This Row],[Close]],1)*表格5[[#This Row],[Close]],IF(表格5[[#This Row],[Suggestion]]="Sell",E1369+F1369*表格5[[#This Row],[Close]],E1369))</f>
        <v>49.499999999912689</v>
      </c>
      <c r="F1370" s="1">
        <f>IF(表格5[[#This Row],[Suggestion]]="Buy",F1369+FLOOR(E1369/表格5[[#This Row],[Close]],1),IF(表格5[[#This Row],[Suggestion]]="Sell",0,F1369))</f>
        <v>1274</v>
      </c>
      <c r="G1370" s="9">
        <f>表格5[[#This Row],[Cash]]+表格5[[#This Row],[Stock Held]]*表格5[[#This Row],[Close]]</f>
        <v>81203.299999999916</v>
      </c>
      <c r="H1370" s="7">
        <f>(表格5[[#This Row],[Close]]-$B$2)/$B$2</f>
        <v>0.41713014460511677</v>
      </c>
      <c r="I1370" s="7">
        <f>(表格5[[#This Row],[Capital]]-$G$2)/$G$2</f>
        <v>-0.18796700000000086</v>
      </c>
    </row>
    <row r="1371" spans="1:9" x14ac:dyDescent="0.25">
      <c r="A1371" s="6">
        <v>40640</v>
      </c>
      <c r="B1371" s="1">
        <v>63.9</v>
      </c>
      <c r="C1371" s="1">
        <f t="shared" si="21"/>
        <v>62.839999999999996</v>
      </c>
      <c r="D1371" s="1" t="str">
        <f>IF(表格5[[#This Row],[Close]]&gt;表格5[[#This Row],[10-Day Average]],"Buy",IF(表格5[[#This Row],[Close]]&lt;表格5[[#This Row],[10-Day Average]],"Sell",""))</f>
        <v>Buy</v>
      </c>
      <c r="E1371" s="5">
        <f>IF(表格5[[#This Row],[Suggestion]]="Buy",E1370-FLOOR(E1370/表格5[[#This Row],[Close]],1)*表格5[[#This Row],[Close]],IF(表格5[[#This Row],[Suggestion]]="Sell",E1370+F1370*表格5[[#This Row],[Close]],E1370))</f>
        <v>49.499999999912689</v>
      </c>
      <c r="F1371" s="1">
        <f>IF(表格5[[#This Row],[Suggestion]]="Buy",F1370+FLOOR(E1370/表格5[[#This Row],[Close]],1),IF(表格5[[#This Row],[Suggestion]]="Sell",0,F1370))</f>
        <v>1274</v>
      </c>
      <c r="G1371" s="9">
        <f>表格5[[#This Row],[Cash]]+表格5[[#This Row],[Stock Held]]*表格5[[#This Row],[Close]]</f>
        <v>81458.099999999904</v>
      </c>
      <c r="H1371" s="7">
        <f>(表格5[[#This Row],[Close]]-$B$2)/$B$2</f>
        <v>0.42157953281423793</v>
      </c>
      <c r="I1371" s="7">
        <f>(表格5[[#This Row],[Capital]]-$G$2)/$G$2</f>
        <v>-0.18541900000000097</v>
      </c>
    </row>
    <row r="1372" spans="1:9" x14ac:dyDescent="0.25">
      <c r="A1372" s="6">
        <v>40641</v>
      </c>
      <c r="B1372" s="1">
        <v>63.8</v>
      </c>
      <c r="C1372" s="1">
        <f t="shared" si="21"/>
        <v>63.05</v>
      </c>
      <c r="D1372" s="1" t="str">
        <f>IF(表格5[[#This Row],[Close]]&gt;表格5[[#This Row],[10-Day Average]],"Buy",IF(表格5[[#This Row],[Close]]&lt;表格5[[#This Row],[10-Day Average]],"Sell",""))</f>
        <v>Buy</v>
      </c>
      <c r="E1372" s="5">
        <f>IF(表格5[[#This Row],[Suggestion]]="Buy",E1371-FLOOR(E1371/表格5[[#This Row],[Close]],1)*表格5[[#This Row],[Close]],IF(表格5[[#This Row],[Suggestion]]="Sell",E1371+F1371*表格5[[#This Row],[Close]],E1371))</f>
        <v>49.499999999912689</v>
      </c>
      <c r="F1372" s="1">
        <f>IF(表格5[[#This Row],[Suggestion]]="Buy",F1371+FLOOR(E1371/表格5[[#This Row],[Close]],1),IF(表格5[[#This Row],[Suggestion]]="Sell",0,F1371))</f>
        <v>1274</v>
      </c>
      <c r="G1372" s="9">
        <f>表格5[[#This Row],[Cash]]+表格5[[#This Row],[Stock Held]]*表格5[[#This Row],[Close]]</f>
        <v>81330.69999999991</v>
      </c>
      <c r="H1372" s="7">
        <f>(表格5[[#This Row],[Close]]-$B$2)/$B$2</f>
        <v>0.41935483870967727</v>
      </c>
      <c r="I1372" s="7">
        <f>(表格5[[#This Row],[Capital]]-$G$2)/$G$2</f>
        <v>-0.18669300000000091</v>
      </c>
    </row>
    <row r="1373" spans="1:9" x14ac:dyDescent="0.25">
      <c r="A1373" s="6">
        <v>40644</v>
      </c>
      <c r="B1373" s="1">
        <v>63.8</v>
      </c>
      <c r="C1373" s="1">
        <f t="shared" si="21"/>
        <v>63.239999999999988</v>
      </c>
      <c r="D1373" s="1" t="str">
        <f>IF(表格5[[#This Row],[Close]]&gt;表格5[[#This Row],[10-Day Average]],"Buy",IF(表格5[[#This Row],[Close]]&lt;表格5[[#This Row],[10-Day Average]],"Sell",""))</f>
        <v>Buy</v>
      </c>
      <c r="E1373" s="5">
        <f>IF(表格5[[#This Row],[Suggestion]]="Buy",E1372-FLOOR(E1372/表格5[[#This Row],[Close]],1)*表格5[[#This Row],[Close]],IF(表格5[[#This Row],[Suggestion]]="Sell",E1372+F1372*表格5[[#This Row],[Close]],E1372))</f>
        <v>49.499999999912689</v>
      </c>
      <c r="F1373" s="1">
        <f>IF(表格5[[#This Row],[Suggestion]]="Buy",F1372+FLOOR(E1372/表格5[[#This Row],[Close]],1),IF(表格5[[#This Row],[Suggestion]]="Sell",0,F1372))</f>
        <v>1274</v>
      </c>
      <c r="G1373" s="9">
        <f>表格5[[#This Row],[Cash]]+表格5[[#This Row],[Stock Held]]*表格5[[#This Row],[Close]]</f>
        <v>81330.69999999991</v>
      </c>
      <c r="H1373" s="7">
        <f>(表格5[[#This Row],[Close]]-$B$2)/$B$2</f>
        <v>0.41935483870967727</v>
      </c>
      <c r="I1373" s="7">
        <f>(表格5[[#This Row],[Capital]]-$G$2)/$G$2</f>
        <v>-0.18669300000000091</v>
      </c>
    </row>
    <row r="1374" spans="1:9" x14ac:dyDescent="0.25">
      <c r="A1374" s="6">
        <v>40645</v>
      </c>
      <c r="B1374" s="1">
        <v>63.75</v>
      </c>
      <c r="C1374" s="1">
        <f t="shared" si="21"/>
        <v>63.379999999999995</v>
      </c>
      <c r="D1374" s="1" t="str">
        <f>IF(表格5[[#This Row],[Close]]&gt;表格5[[#This Row],[10-Day Average]],"Buy",IF(表格5[[#This Row],[Close]]&lt;表格5[[#This Row],[10-Day Average]],"Sell",""))</f>
        <v>Buy</v>
      </c>
      <c r="E1374" s="5">
        <f>IF(表格5[[#This Row],[Suggestion]]="Buy",E1373-FLOOR(E1373/表格5[[#This Row],[Close]],1)*表格5[[#This Row],[Close]],IF(表格5[[#This Row],[Suggestion]]="Sell",E1373+F1373*表格5[[#This Row],[Close]],E1373))</f>
        <v>49.499999999912689</v>
      </c>
      <c r="F1374" s="1">
        <f>IF(表格5[[#This Row],[Suggestion]]="Buy",F1373+FLOOR(E1373/表格5[[#This Row],[Close]],1),IF(表格5[[#This Row],[Suggestion]]="Sell",0,F1373))</f>
        <v>1274</v>
      </c>
      <c r="G1374" s="9">
        <f>表格5[[#This Row],[Cash]]+表格5[[#This Row],[Stock Held]]*表格5[[#This Row],[Close]]</f>
        <v>81266.999999999913</v>
      </c>
      <c r="H1374" s="7">
        <f>(表格5[[#This Row],[Close]]-$B$2)/$B$2</f>
        <v>0.41824249165739702</v>
      </c>
      <c r="I1374" s="7">
        <f>(表格5[[#This Row],[Capital]]-$G$2)/$G$2</f>
        <v>-0.18733000000000088</v>
      </c>
    </row>
    <row r="1375" spans="1:9" x14ac:dyDescent="0.25">
      <c r="A1375" s="6">
        <v>40646</v>
      </c>
      <c r="B1375" s="1">
        <v>64.05</v>
      </c>
      <c r="C1375" s="1">
        <f t="shared" si="21"/>
        <v>63.544999999999995</v>
      </c>
      <c r="D1375" s="1" t="str">
        <f>IF(表格5[[#This Row],[Close]]&gt;表格5[[#This Row],[10-Day Average]],"Buy",IF(表格5[[#This Row],[Close]]&lt;表格5[[#This Row],[10-Day Average]],"Sell",""))</f>
        <v>Buy</v>
      </c>
      <c r="E1375" s="5">
        <f>IF(表格5[[#This Row],[Suggestion]]="Buy",E1374-FLOOR(E1374/表格5[[#This Row],[Close]],1)*表格5[[#This Row],[Close]],IF(表格5[[#This Row],[Suggestion]]="Sell",E1374+F1374*表格5[[#This Row],[Close]],E1374))</f>
        <v>49.499999999912689</v>
      </c>
      <c r="F1375" s="1">
        <f>IF(表格5[[#This Row],[Suggestion]]="Buy",F1374+FLOOR(E1374/表格5[[#This Row],[Close]],1),IF(表格5[[#This Row],[Suggestion]]="Sell",0,F1374))</f>
        <v>1274</v>
      </c>
      <c r="G1375" s="9">
        <f>表格5[[#This Row],[Cash]]+表格5[[#This Row],[Stock Held]]*表格5[[#This Row],[Close]]</f>
        <v>81649.19999999991</v>
      </c>
      <c r="H1375" s="7">
        <f>(表格5[[#This Row],[Close]]-$B$2)/$B$2</f>
        <v>0.42491657397107885</v>
      </c>
      <c r="I1375" s="7">
        <f>(表格5[[#This Row],[Capital]]-$G$2)/$G$2</f>
        <v>-0.18350800000000089</v>
      </c>
    </row>
    <row r="1376" spans="1:9" x14ac:dyDescent="0.25">
      <c r="A1376" s="6">
        <v>40647</v>
      </c>
      <c r="B1376" s="1">
        <v>63.85</v>
      </c>
      <c r="C1376" s="1">
        <f t="shared" si="21"/>
        <v>63.654999999999994</v>
      </c>
      <c r="D1376" s="1" t="str">
        <f>IF(表格5[[#This Row],[Close]]&gt;表格5[[#This Row],[10-Day Average]],"Buy",IF(表格5[[#This Row],[Close]]&lt;表格5[[#This Row],[10-Day Average]],"Sell",""))</f>
        <v>Buy</v>
      </c>
      <c r="E1376" s="5">
        <f>IF(表格5[[#This Row],[Suggestion]]="Buy",E1375-FLOOR(E1375/表格5[[#This Row],[Close]],1)*表格5[[#This Row],[Close]],IF(表格5[[#This Row],[Suggestion]]="Sell",E1375+F1375*表格5[[#This Row],[Close]],E1375))</f>
        <v>49.499999999912689</v>
      </c>
      <c r="F1376" s="1">
        <f>IF(表格5[[#This Row],[Suggestion]]="Buy",F1375+FLOOR(E1375/表格5[[#This Row],[Close]],1),IF(表格5[[#This Row],[Suggestion]]="Sell",0,F1375))</f>
        <v>1274</v>
      </c>
      <c r="G1376" s="9">
        <f>表格5[[#This Row],[Cash]]+表格5[[#This Row],[Stock Held]]*表格5[[#This Row],[Close]]</f>
        <v>81394.399999999921</v>
      </c>
      <c r="H1376" s="7">
        <f>(表格5[[#This Row],[Close]]-$B$2)/$B$2</f>
        <v>0.42046718576195768</v>
      </c>
      <c r="I1376" s="7">
        <f>(表格5[[#This Row],[Capital]]-$G$2)/$G$2</f>
        <v>-0.18605600000000078</v>
      </c>
    </row>
    <row r="1377" spans="1:9" x14ac:dyDescent="0.25">
      <c r="A1377" s="6">
        <v>40648</v>
      </c>
      <c r="B1377" s="1">
        <v>63.8</v>
      </c>
      <c r="C1377" s="1">
        <f t="shared" si="21"/>
        <v>63.74499999999999</v>
      </c>
      <c r="D1377" s="1" t="str">
        <f>IF(表格5[[#This Row],[Close]]&gt;表格5[[#This Row],[10-Day Average]],"Buy",IF(表格5[[#This Row],[Close]]&lt;表格5[[#This Row],[10-Day Average]],"Sell",""))</f>
        <v>Buy</v>
      </c>
      <c r="E1377" s="5">
        <f>IF(表格5[[#This Row],[Suggestion]]="Buy",E1376-FLOOR(E1376/表格5[[#This Row],[Close]],1)*表格5[[#This Row],[Close]],IF(表格5[[#This Row],[Suggestion]]="Sell",E1376+F1376*表格5[[#This Row],[Close]],E1376))</f>
        <v>49.499999999912689</v>
      </c>
      <c r="F1377" s="1">
        <f>IF(表格5[[#This Row],[Suggestion]]="Buy",F1376+FLOOR(E1376/表格5[[#This Row],[Close]],1),IF(表格5[[#This Row],[Suggestion]]="Sell",0,F1376))</f>
        <v>1274</v>
      </c>
      <c r="G1377" s="9">
        <f>表格5[[#This Row],[Cash]]+表格5[[#This Row],[Stock Held]]*表格5[[#This Row],[Close]]</f>
        <v>81330.69999999991</v>
      </c>
      <c r="H1377" s="7">
        <f>(表格5[[#This Row],[Close]]-$B$2)/$B$2</f>
        <v>0.41935483870967727</v>
      </c>
      <c r="I1377" s="7">
        <f>(表格5[[#This Row],[Capital]]-$G$2)/$G$2</f>
        <v>-0.18669300000000091</v>
      </c>
    </row>
    <row r="1378" spans="1:9" x14ac:dyDescent="0.25">
      <c r="A1378" s="6">
        <v>40651</v>
      </c>
      <c r="B1378" s="1">
        <v>63.9</v>
      </c>
      <c r="C1378" s="1">
        <f t="shared" si="21"/>
        <v>63.81</v>
      </c>
      <c r="D1378" s="1" t="str">
        <f>IF(表格5[[#This Row],[Close]]&gt;表格5[[#This Row],[10-Day Average]],"Buy",IF(表格5[[#This Row],[Close]]&lt;表格5[[#This Row],[10-Day Average]],"Sell",""))</f>
        <v>Buy</v>
      </c>
      <c r="E1378" s="5">
        <f>IF(表格5[[#This Row],[Suggestion]]="Buy",E1377-FLOOR(E1377/表格5[[#This Row],[Close]],1)*表格5[[#This Row],[Close]],IF(表格5[[#This Row],[Suggestion]]="Sell",E1377+F1377*表格5[[#This Row],[Close]],E1377))</f>
        <v>49.499999999912689</v>
      </c>
      <c r="F1378" s="1">
        <f>IF(表格5[[#This Row],[Suggestion]]="Buy",F1377+FLOOR(E1377/表格5[[#This Row],[Close]],1),IF(表格5[[#This Row],[Suggestion]]="Sell",0,F1377))</f>
        <v>1274</v>
      </c>
      <c r="G1378" s="9">
        <f>表格5[[#This Row],[Cash]]+表格5[[#This Row],[Stock Held]]*表格5[[#This Row],[Close]]</f>
        <v>81458.099999999904</v>
      </c>
      <c r="H1378" s="7">
        <f>(表格5[[#This Row],[Close]]-$B$2)/$B$2</f>
        <v>0.42157953281423793</v>
      </c>
      <c r="I1378" s="7">
        <f>(表格5[[#This Row],[Capital]]-$G$2)/$G$2</f>
        <v>-0.18541900000000097</v>
      </c>
    </row>
    <row r="1379" spans="1:9" x14ac:dyDescent="0.25">
      <c r="A1379" s="6">
        <v>40652</v>
      </c>
      <c r="B1379" s="1">
        <v>63.5</v>
      </c>
      <c r="C1379" s="1">
        <f t="shared" si="21"/>
        <v>63.805000000000007</v>
      </c>
      <c r="D1379" s="1" t="str">
        <f>IF(表格5[[#This Row],[Close]]&gt;表格5[[#This Row],[10-Day Average]],"Buy",IF(表格5[[#This Row],[Close]]&lt;表格5[[#This Row],[10-Day Average]],"Sell",""))</f>
        <v>Sell</v>
      </c>
      <c r="E1379" s="5">
        <f>IF(表格5[[#This Row],[Suggestion]]="Buy",E1378-FLOOR(E1378/表格5[[#This Row],[Close]],1)*表格5[[#This Row],[Close]],IF(表格5[[#This Row],[Suggestion]]="Sell",E1378+F1378*表格5[[#This Row],[Close]],E1378))</f>
        <v>80948.499999999913</v>
      </c>
      <c r="F1379" s="1">
        <f>IF(表格5[[#This Row],[Suggestion]]="Buy",F1378+FLOOR(E1378/表格5[[#This Row],[Close]],1),IF(表格5[[#This Row],[Suggestion]]="Sell",0,F1378))</f>
        <v>0</v>
      </c>
      <c r="G1379" s="9">
        <f>表格5[[#This Row],[Cash]]+表格5[[#This Row],[Stock Held]]*表格5[[#This Row],[Close]]</f>
        <v>80948.499999999913</v>
      </c>
      <c r="H1379" s="7">
        <f>(表格5[[#This Row],[Close]]-$B$2)/$B$2</f>
        <v>0.41268075639599544</v>
      </c>
      <c r="I1379" s="7">
        <f>(表格5[[#This Row],[Capital]]-$G$2)/$G$2</f>
        <v>-0.19051500000000088</v>
      </c>
    </row>
    <row r="1380" spans="1:9" x14ac:dyDescent="0.25">
      <c r="A1380" s="6">
        <v>40653</v>
      </c>
      <c r="B1380" s="1">
        <v>63.35</v>
      </c>
      <c r="C1380" s="1">
        <f t="shared" si="21"/>
        <v>63.77</v>
      </c>
      <c r="D1380" s="1" t="str">
        <f>IF(表格5[[#This Row],[Close]]&gt;表格5[[#This Row],[10-Day Average]],"Buy",IF(表格5[[#This Row],[Close]]&lt;表格5[[#This Row],[10-Day Average]],"Sell",""))</f>
        <v>Sell</v>
      </c>
      <c r="E1380" s="5">
        <f>IF(表格5[[#This Row],[Suggestion]]="Buy",E1379-FLOOR(E1379/表格5[[#This Row],[Close]],1)*表格5[[#This Row],[Close]],IF(表格5[[#This Row],[Suggestion]]="Sell",E1379+F1379*表格5[[#This Row],[Close]],E1379))</f>
        <v>80948.499999999913</v>
      </c>
      <c r="F1380" s="1">
        <f>IF(表格5[[#This Row],[Suggestion]]="Buy",F1379+FLOOR(E1379/表格5[[#This Row],[Close]],1),IF(表格5[[#This Row],[Suggestion]]="Sell",0,F1379))</f>
        <v>0</v>
      </c>
      <c r="G1380" s="9">
        <f>表格5[[#This Row],[Cash]]+表格5[[#This Row],[Stock Held]]*表格5[[#This Row],[Close]]</f>
        <v>80948.499999999913</v>
      </c>
      <c r="H1380" s="7">
        <f>(表格5[[#This Row],[Close]]-$B$2)/$B$2</f>
        <v>0.40934371523915458</v>
      </c>
      <c r="I1380" s="7">
        <f>(表格5[[#This Row],[Capital]]-$G$2)/$G$2</f>
        <v>-0.19051500000000088</v>
      </c>
    </row>
    <row r="1381" spans="1:9" x14ac:dyDescent="0.25">
      <c r="A1381" s="6">
        <v>40654</v>
      </c>
      <c r="B1381" s="1">
        <v>63.9</v>
      </c>
      <c r="C1381" s="1">
        <f t="shared" si="21"/>
        <v>63.769999999999996</v>
      </c>
      <c r="D1381" s="1" t="str">
        <f>IF(表格5[[#This Row],[Close]]&gt;表格5[[#This Row],[10-Day Average]],"Buy",IF(表格5[[#This Row],[Close]]&lt;表格5[[#This Row],[10-Day Average]],"Sell",""))</f>
        <v>Buy</v>
      </c>
      <c r="E1381" s="5">
        <f>IF(表格5[[#This Row],[Suggestion]]="Buy",E1380-FLOOR(E1380/表格5[[#This Row],[Close]],1)*表格5[[#This Row],[Close]],IF(表格5[[#This Row],[Suggestion]]="Sell",E1380+F1380*表格5[[#This Row],[Close]],E1380))</f>
        <v>51.099999999918509</v>
      </c>
      <c r="F1381" s="1">
        <f>IF(表格5[[#This Row],[Suggestion]]="Buy",F1380+FLOOR(E1380/表格5[[#This Row],[Close]],1),IF(表格5[[#This Row],[Suggestion]]="Sell",0,F1380))</f>
        <v>1266</v>
      </c>
      <c r="G1381" s="9">
        <f>表格5[[#This Row],[Cash]]+表格5[[#This Row],[Stock Held]]*表格5[[#This Row],[Close]]</f>
        <v>80948.499999999913</v>
      </c>
      <c r="H1381" s="7">
        <f>(表格5[[#This Row],[Close]]-$B$2)/$B$2</f>
        <v>0.42157953281423793</v>
      </c>
      <c r="I1381" s="7">
        <f>(表格5[[#This Row],[Capital]]-$G$2)/$G$2</f>
        <v>-0.19051500000000088</v>
      </c>
    </row>
    <row r="1382" spans="1:9" x14ac:dyDescent="0.25">
      <c r="A1382" s="6">
        <v>40659</v>
      </c>
      <c r="B1382" s="1">
        <v>63.6</v>
      </c>
      <c r="C1382" s="1">
        <f t="shared" si="21"/>
        <v>63.75</v>
      </c>
      <c r="D1382" s="1" t="str">
        <f>IF(表格5[[#This Row],[Close]]&gt;表格5[[#This Row],[10-Day Average]],"Buy",IF(表格5[[#This Row],[Close]]&lt;表格5[[#This Row],[10-Day Average]],"Sell",""))</f>
        <v>Sell</v>
      </c>
      <c r="E1382" s="5">
        <f>IF(表格5[[#This Row],[Suggestion]]="Buy",E1381-FLOOR(E1381/表格5[[#This Row],[Close]],1)*表格5[[#This Row],[Close]],IF(表格5[[#This Row],[Suggestion]]="Sell",E1381+F1381*表格5[[#This Row],[Close]],E1381))</f>
        <v>80568.699999999924</v>
      </c>
      <c r="F1382" s="1">
        <f>IF(表格5[[#This Row],[Suggestion]]="Buy",F1381+FLOOR(E1381/表格5[[#This Row],[Close]],1),IF(表格5[[#This Row],[Suggestion]]="Sell",0,F1381))</f>
        <v>0</v>
      </c>
      <c r="G1382" s="9">
        <f>表格5[[#This Row],[Cash]]+表格5[[#This Row],[Stock Held]]*表格5[[#This Row],[Close]]</f>
        <v>80568.699999999924</v>
      </c>
      <c r="H1382" s="7">
        <f>(表格5[[#This Row],[Close]]-$B$2)/$B$2</f>
        <v>0.41490545050055611</v>
      </c>
      <c r="I1382" s="7">
        <f>(表格5[[#This Row],[Capital]]-$G$2)/$G$2</f>
        <v>-0.19431300000000076</v>
      </c>
    </row>
    <row r="1383" spans="1:9" x14ac:dyDescent="0.25">
      <c r="A1383" s="6">
        <v>40660</v>
      </c>
      <c r="B1383" s="1">
        <v>63.7</v>
      </c>
      <c r="C1383" s="1">
        <f t="shared" si="21"/>
        <v>63.739999999999995</v>
      </c>
      <c r="D1383" s="1" t="str">
        <f>IF(表格5[[#This Row],[Close]]&gt;表格5[[#This Row],[10-Day Average]],"Buy",IF(表格5[[#This Row],[Close]]&lt;表格5[[#This Row],[10-Day Average]],"Sell",""))</f>
        <v>Sell</v>
      </c>
      <c r="E1383" s="5">
        <f>IF(表格5[[#This Row],[Suggestion]]="Buy",E1382-FLOOR(E1382/表格5[[#This Row],[Close]],1)*表格5[[#This Row],[Close]],IF(表格5[[#This Row],[Suggestion]]="Sell",E1382+F1382*表格5[[#This Row],[Close]],E1382))</f>
        <v>80568.699999999924</v>
      </c>
      <c r="F1383" s="1">
        <f>IF(表格5[[#This Row],[Suggestion]]="Buy",F1382+FLOOR(E1382/表格5[[#This Row],[Close]],1),IF(表格5[[#This Row],[Suggestion]]="Sell",0,F1382))</f>
        <v>0</v>
      </c>
      <c r="G1383" s="9">
        <f>表格5[[#This Row],[Cash]]+表格5[[#This Row],[Stock Held]]*表格5[[#This Row],[Close]]</f>
        <v>80568.699999999924</v>
      </c>
      <c r="H1383" s="7">
        <f>(表格5[[#This Row],[Close]]-$B$2)/$B$2</f>
        <v>0.41713014460511677</v>
      </c>
      <c r="I1383" s="7">
        <f>(表格5[[#This Row],[Capital]]-$G$2)/$G$2</f>
        <v>-0.19431300000000076</v>
      </c>
    </row>
    <row r="1384" spans="1:9" x14ac:dyDescent="0.25">
      <c r="A1384" s="6">
        <v>40661</v>
      </c>
      <c r="B1384" s="1">
        <v>63.95</v>
      </c>
      <c r="C1384" s="1">
        <f t="shared" si="21"/>
        <v>63.760000000000012</v>
      </c>
      <c r="D1384" s="1" t="str">
        <f>IF(表格5[[#This Row],[Close]]&gt;表格5[[#This Row],[10-Day Average]],"Buy",IF(表格5[[#This Row],[Close]]&lt;表格5[[#This Row],[10-Day Average]],"Sell",""))</f>
        <v>Buy</v>
      </c>
      <c r="E1384" s="5">
        <f>IF(表格5[[#This Row],[Suggestion]]="Buy",E1383-FLOOR(E1383/表格5[[#This Row],[Close]],1)*表格5[[#This Row],[Close]],IF(表格5[[#This Row],[Suggestion]]="Sell",E1383+F1383*表格5[[#This Row],[Close]],E1383))</f>
        <v>55.64999999992142</v>
      </c>
      <c r="F1384" s="1">
        <f>IF(表格5[[#This Row],[Suggestion]]="Buy",F1383+FLOOR(E1383/表格5[[#This Row],[Close]],1),IF(表格5[[#This Row],[Suggestion]]="Sell",0,F1383))</f>
        <v>1259</v>
      </c>
      <c r="G1384" s="9">
        <f>表格5[[#This Row],[Cash]]+表格5[[#This Row],[Stock Held]]*表格5[[#This Row],[Close]]</f>
        <v>80568.699999999924</v>
      </c>
      <c r="H1384" s="7">
        <f>(表格5[[#This Row],[Close]]-$B$2)/$B$2</f>
        <v>0.42269187986651835</v>
      </c>
      <c r="I1384" s="7">
        <f>(表格5[[#This Row],[Capital]]-$G$2)/$G$2</f>
        <v>-0.19431300000000076</v>
      </c>
    </row>
    <row r="1385" spans="1:9" x14ac:dyDescent="0.25">
      <c r="A1385" s="6">
        <v>40662</v>
      </c>
      <c r="B1385" s="1">
        <v>63.9</v>
      </c>
      <c r="C1385" s="1">
        <f t="shared" si="21"/>
        <v>63.745000000000005</v>
      </c>
      <c r="D1385" s="1" t="str">
        <f>IF(表格5[[#This Row],[Close]]&gt;表格5[[#This Row],[10-Day Average]],"Buy",IF(表格5[[#This Row],[Close]]&lt;表格5[[#This Row],[10-Day Average]],"Sell",""))</f>
        <v>Buy</v>
      </c>
      <c r="E1385" s="5">
        <f>IF(表格5[[#This Row],[Suggestion]]="Buy",E1384-FLOOR(E1384/表格5[[#This Row],[Close]],1)*表格5[[#This Row],[Close]],IF(表格5[[#This Row],[Suggestion]]="Sell",E1384+F1384*表格5[[#This Row],[Close]],E1384))</f>
        <v>55.64999999992142</v>
      </c>
      <c r="F1385" s="1">
        <f>IF(表格5[[#This Row],[Suggestion]]="Buy",F1384+FLOOR(E1384/表格5[[#This Row],[Close]],1),IF(表格5[[#This Row],[Suggestion]]="Sell",0,F1384))</f>
        <v>1259</v>
      </c>
      <c r="G1385" s="9">
        <f>表格5[[#This Row],[Cash]]+表格5[[#This Row],[Stock Held]]*表格5[[#This Row],[Close]]</f>
        <v>80505.749999999913</v>
      </c>
      <c r="H1385" s="7">
        <f>(表格5[[#This Row],[Close]]-$B$2)/$B$2</f>
        <v>0.42157953281423793</v>
      </c>
      <c r="I1385" s="7">
        <f>(表格5[[#This Row],[Capital]]-$G$2)/$G$2</f>
        <v>-0.19494250000000088</v>
      </c>
    </row>
    <row r="1386" spans="1:9" x14ac:dyDescent="0.25">
      <c r="A1386" s="6">
        <v>40666</v>
      </c>
      <c r="B1386" s="1">
        <v>63.75</v>
      </c>
      <c r="C1386" s="1">
        <f t="shared" si="21"/>
        <v>63.734999999999999</v>
      </c>
      <c r="D1386" s="1" t="str">
        <f>IF(表格5[[#This Row],[Close]]&gt;表格5[[#This Row],[10-Day Average]],"Buy",IF(表格5[[#This Row],[Close]]&lt;表格5[[#This Row],[10-Day Average]],"Sell",""))</f>
        <v>Buy</v>
      </c>
      <c r="E1386" s="5">
        <f>IF(表格5[[#This Row],[Suggestion]]="Buy",E1385-FLOOR(E1385/表格5[[#This Row],[Close]],1)*表格5[[#This Row],[Close]],IF(表格5[[#This Row],[Suggestion]]="Sell",E1385+F1385*表格5[[#This Row],[Close]],E1385))</f>
        <v>55.64999999992142</v>
      </c>
      <c r="F1386" s="1">
        <f>IF(表格5[[#This Row],[Suggestion]]="Buy",F1385+FLOOR(E1385/表格5[[#This Row],[Close]],1),IF(表格5[[#This Row],[Suggestion]]="Sell",0,F1385))</f>
        <v>1259</v>
      </c>
      <c r="G1386" s="9">
        <f>表格5[[#This Row],[Cash]]+表格5[[#This Row],[Stock Held]]*表格5[[#This Row],[Close]]</f>
        <v>80316.899999999921</v>
      </c>
      <c r="H1386" s="7">
        <f>(表格5[[#This Row],[Close]]-$B$2)/$B$2</f>
        <v>0.41824249165739702</v>
      </c>
      <c r="I1386" s="7">
        <f>(表格5[[#This Row],[Capital]]-$G$2)/$G$2</f>
        <v>-0.19683100000000078</v>
      </c>
    </row>
    <row r="1387" spans="1:9" x14ac:dyDescent="0.25">
      <c r="A1387" s="6">
        <v>40667</v>
      </c>
      <c r="B1387" s="1">
        <v>63.65</v>
      </c>
      <c r="C1387" s="1">
        <f t="shared" si="21"/>
        <v>63.719999999999992</v>
      </c>
      <c r="D1387" s="1" t="str">
        <f>IF(表格5[[#This Row],[Close]]&gt;表格5[[#This Row],[10-Day Average]],"Buy",IF(表格5[[#This Row],[Close]]&lt;表格5[[#This Row],[10-Day Average]],"Sell",""))</f>
        <v>Sell</v>
      </c>
      <c r="E1387" s="5">
        <f>IF(表格5[[#This Row],[Suggestion]]="Buy",E1386-FLOOR(E1386/表格5[[#This Row],[Close]],1)*表格5[[#This Row],[Close]],IF(表格5[[#This Row],[Suggestion]]="Sell",E1386+F1386*表格5[[#This Row],[Close]],E1386))</f>
        <v>80190.999999999913</v>
      </c>
      <c r="F1387" s="1">
        <f>IF(表格5[[#This Row],[Suggestion]]="Buy",F1386+FLOOR(E1386/表格5[[#This Row],[Close]],1),IF(表格5[[#This Row],[Suggestion]]="Sell",0,F1386))</f>
        <v>0</v>
      </c>
      <c r="G1387" s="9">
        <f>表格5[[#This Row],[Cash]]+表格5[[#This Row],[Stock Held]]*表格5[[#This Row],[Close]]</f>
        <v>80190.999999999913</v>
      </c>
      <c r="H1387" s="7">
        <f>(表格5[[#This Row],[Close]]-$B$2)/$B$2</f>
        <v>0.41601779755283635</v>
      </c>
      <c r="I1387" s="7">
        <f>(表格5[[#This Row],[Capital]]-$G$2)/$G$2</f>
        <v>-0.19809000000000088</v>
      </c>
    </row>
    <row r="1388" spans="1:9" x14ac:dyDescent="0.25">
      <c r="A1388" s="6">
        <v>40668</v>
      </c>
      <c r="B1388" s="1">
        <v>64</v>
      </c>
      <c r="C1388" s="1">
        <f t="shared" si="21"/>
        <v>63.73</v>
      </c>
      <c r="D1388" s="1" t="str">
        <f>IF(表格5[[#This Row],[Close]]&gt;表格5[[#This Row],[10-Day Average]],"Buy",IF(表格5[[#This Row],[Close]]&lt;表格5[[#This Row],[10-Day Average]],"Sell",""))</f>
        <v>Buy</v>
      </c>
      <c r="E1388" s="5">
        <f>IF(表格5[[#This Row],[Suggestion]]="Buy",E1387-FLOOR(E1387/表格5[[#This Row],[Close]],1)*表格5[[#This Row],[Close]],IF(表格5[[#This Row],[Suggestion]]="Sell",E1387+F1387*表格5[[#This Row],[Close]],E1387))</f>
        <v>62.999999999912689</v>
      </c>
      <c r="F1388" s="1">
        <f>IF(表格5[[#This Row],[Suggestion]]="Buy",F1387+FLOOR(E1387/表格5[[#This Row],[Close]],1),IF(表格5[[#This Row],[Suggestion]]="Sell",0,F1387))</f>
        <v>1252</v>
      </c>
      <c r="G1388" s="9">
        <f>表格5[[#This Row],[Cash]]+表格5[[#This Row],[Stock Held]]*表格5[[#This Row],[Close]]</f>
        <v>80190.999999999913</v>
      </c>
      <c r="H1388" s="7">
        <f>(表格5[[#This Row],[Close]]-$B$2)/$B$2</f>
        <v>0.4238042269187986</v>
      </c>
      <c r="I1388" s="7">
        <f>(表格5[[#This Row],[Capital]]-$G$2)/$G$2</f>
        <v>-0.19809000000000088</v>
      </c>
    </row>
    <row r="1389" spans="1:9" x14ac:dyDescent="0.25">
      <c r="A1389" s="6">
        <v>40669</v>
      </c>
      <c r="B1389" s="1">
        <v>63.65</v>
      </c>
      <c r="C1389" s="1">
        <f t="shared" si="21"/>
        <v>63.74499999999999</v>
      </c>
      <c r="D1389" s="1" t="str">
        <f>IF(表格5[[#This Row],[Close]]&gt;表格5[[#This Row],[10-Day Average]],"Buy",IF(表格5[[#This Row],[Close]]&lt;表格5[[#This Row],[10-Day Average]],"Sell",""))</f>
        <v>Sell</v>
      </c>
      <c r="E1389" s="5">
        <f>IF(表格5[[#This Row],[Suggestion]]="Buy",E1388-FLOOR(E1388/表格5[[#This Row],[Close]],1)*表格5[[#This Row],[Close]],IF(表格5[[#This Row],[Suggestion]]="Sell",E1388+F1388*表格5[[#This Row],[Close]],E1388))</f>
        <v>79752.799999999916</v>
      </c>
      <c r="F1389" s="1">
        <f>IF(表格5[[#This Row],[Suggestion]]="Buy",F1388+FLOOR(E1388/表格5[[#This Row],[Close]],1),IF(表格5[[#This Row],[Suggestion]]="Sell",0,F1388))</f>
        <v>0</v>
      </c>
      <c r="G1389" s="9">
        <f>表格5[[#This Row],[Cash]]+表格5[[#This Row],[Stock Held]]*表格5[[#This Row],[Close]]</f>
        <v>79752.799999999916</v>
      </c>
      <c r="H1389" s="7">
        <f>(表格5[[#This Row],[Close]]-$B$2)/$B$2</f>
        <v>0.41601779755283635</v>
      </c>
      <c r="I1389" s="7">
        <f>(表格5[[#This Row],[Capital]]-$G$2)/$G$2</f>
        <v>-0.20247200000000085</v>
      </c>
    </row>
    <row r="1390" spans="1:9" x14ac:dyDescent="0.25">
      <c r="A1390" s="6">
        <v>40672</v>
      </c>
      <c r="B1390" s="1">
        <v>64.05</v>
      </c>
      <c r="C1390" s="1">
        <f t="shared" si="21"/>
        <v>63.814999999999984</v>
      </c>
      <c r="D1390" s="1" t="str">
        <f>IF(表格5[[#This Row],[Close]]&gt;表格5[[#This Row],[10-Day Average]],"Buy",IF(表格5[[#This Row],[Close]]&lt;表格5[[#This Row],[10-Day Average]],"Sell",""))</f>
        <v>Buy</v>
      </c>
      <c r="E1390" s="5">
        <f>IF(表格5[[#This Row],[Suggestion]]="Buy",E1389-FLOOR(E1389/表格5[[#This Row],[Close]],1)*表格5[[#This Row],[Close]],IF(表格5[[#This Row],[Suggestion]]="Sell",E1389+F1389*表格5[[#This Row],[Close]],E1389))</f>
        <v>10.549999999915599</v>
      </c>
      <c r="F1390" s="1">
        <f>IF(表格5[[#This Row],[Suggestion]]="Buy",F1389+FLOOR(E1389/表格5[[#This Row],[Close]],1),IF(表格5[[#This Row],[Suggestion]]="Sell",0,F1389))</f>
        <v>1245</v>
      </c>
      <c r="G1390" s="9">
        <f>表格5[[#This Row],[Cash]]+表格5[[#This Row],[Stock Held]]*表格5[[#This Row],[Close]]</f>
        <v>79752.799999999916</v>
      </c>
      <c r="H1390" s="7">
        <f>(表格5[[#This Row],[Close]]-$B$2)/$B$2</f>
        <v>0.42491657397107885</v>
      </c>
      <c r="I1390" s="7">
        <f>(表格5[[#This Row],[Capital]]-$G$2)/$G$2</f>
        <v>-0.20247200000000085</v>
      </c>
    </row>
    <row r="1391" spans="1:9" x14ac:dyDescent="0.25">
      <c r="A1391" s="6">
        <v>40674</v>
      </c>
      <c r="B1391" s="1">
        <v>63.9</v>
      </c>
      <c r="C1391" s="1">
        <f t="shared" si="21"/>
        <v>63.814999999999984</v>
      </c>
      <c r="D1391" s="1" t="str">
        <f>IF(表格5[[#This Row],[Close]]&gt;表格5[[#This Row],[10-Day Average]],"Buy",IF(表格5[[#This Row],[Close]]&lt;表格5[[#This Row],[10-Day Average]],"Sell",""))</f>
        <v>Buy</v>
      </c>
      <c r="E1391" s="5">
        <f>IF(表格5[[#This Row],[Suggestion]]="Buy",E1390-FLOOR(E1390/表格5[[#This Row],[Close]],1)*表格5[[#This Row],[Close]],IF(表格5[[#This Row],[Suggestion]]="Sell",E1390+F1390*表格5[[#This Row],[Close]],E1390))</f>
        <v>10.549999999915599</v>
      </c>
      <c r="F1391" s="1">
        <f>IF(表格5[[#This Row],[Suggestion]]="Buy",F1390+FLOOR(E1390/表格5[[#This Row],[Close]],1),IF(表格5[[#This Row],[Suggestion]]="Sell",0,F1390))</f>
        <v>1245</v>
      </c>
      <c r="G1391" s="9">
        <f>表格5[[#This Row],[Cash]]+表格5[[#This Row],[Stock Held]]*表格5[[#This Row],[Close]]</f>
        <v>79566.049999999916</v>
      </c>
      <c r="H1391" s="7">
        <f>(表格5[[#This Row],[Close]]-$B$2)/$B$2</f>
        <v>0.42157953281423793</v>
      </c>
      <c r="I1391" s="7">
        <f>(表格5[[#This Row],[Capital]]-$G$2)/$G$2</f>
        <v>-0.20433950000000084</v>
      </c>
    </row>
    <row r="1392" spans="1:9" x14ac:dyDescent="0.25">
      <c r="A1392" s="6">
        <v>40675</v>
      </c>
      <c r="B1392" s="1">
        <v>63.45</v>
      </c>
      <c r="C1392" s="1">
        <f t="shared" si="21"/>
        <v>63.8</v>
      </c>
      <c r="D1392" s="1" t="str">
        <f>IF(表格5[[#This Row],[Close]]&gt;表格5[[#This Row],[10-Day Average]],"Buy",IF(表格5[[#This Row],[Close]]&lt;表格5[[#This Row],[10-Day Average]],"Sell",""))</f>
        <v>Sell</v>
      </c>
      <c r="E1392" s="5">
        <f>IF(表格5[[#This Row],[Suggestion]]="Buy",E1391-FLOOR(E1391/表格5[[#This Row],[Close]],1)*表格5[[#This Row],[Close]],IF(表格5[[#This Row],[Suggestion]]="Sell",E1391+F1391*表格5[[#This Row],[Close]],E1391))</f>
        <v>79005.799999999916</v>
      </c>
      <c r="F1392" s="1">
        <f>IF(表格5[[#This Row],[Suggestion]]="Buy",F1391+FLOOR(E1391/表格5[[#This Row],[Close]],1),IF(表格5[[#This Row],[Suggestion]]="Sell",0,F1391))</f>
        <v>0</v>
      </c>
      <c r="G1392" s="9">
        <f>表格5[[#This Row],[Cash]]+表格5[[#This Row],[Stock Held]]*表格5[[#This Row],[Close]]</f>
        <v>79005.799999999916</v>
      </c>
      <c r="H1392" s="7">
        <f>(表格5[[#This Row],[Close]]-$B$2)/$B$2</f>
        <v>0.41156840934371519</v>
      </c>
      <c r="I1392" s="7">
        <f>(表格5[[#This Row],[Capital]]-$G$2)/$G$2</f>
        <v>-0.20994200000000085</v>
      </c>
    </row>
    <row r="1393" spans="1:9" x14ac:dyDescent="0.25">
      <c r="A1393" s="6">
        <v>40676</v>
      </c>
      <c r="B1393" s="1">
        <v>64.150000000000006</v>
      </c>
      <c r="C1393" s="1">
        <f t="shared" si="21"/>
        <v>63.844999999999992</v>
      </c>
      <c r="D1393" s="1" t="str">
        <f>IF(表格5[[#This Row],[Close]]&gt;表格5[[#This Row],[10-Day Average]],"Buy",IF(表格5[[#This Row],[Close]]&lt;表格5[[#This Row],[10-Day Average]],"Sell",""))</f>
        <v>Buy</v>
      </c>
      <c r="E1393" s="5">
        <f>IF(表格5[[#This Row],[Suggestion]]="Buy",E1392-FLOOR(E1392/表格5[[#This Row],[Close]],1)*表格5[[#This Row],[Close]],IF(表格5[[#This Row],[Suggestion]]="Sell",E1392+F1392*表格5[[#This Row],[Close]],E1392))</f>
        <v>37.149999999906868</v>
      </c>
      <c r="F1393" s="1">
        <f>IF(表格5[[#This Row],[Suggestion]]="Buy",F1392+FLOOR(E1392/表格5[[#This Row],[Close]],1),IF(表格5[[#This Row],[Suggestion]]="Sell",0,F1392))</f>
        <v>1231</v>
      </c>
      <c r="G1393" s="9">
        <f>表格5[[#This Row],[Cash]]+表格5[[#This Row],[Stock Held]]*表格5[[#This Row],[Close]]</f>
        <v>79005.799999999916</v>
      </c>
      <c r="H1393" s="7">
        <f>(表格5[[#This Row],[Close]]-$B$2)/$B$2</f>
        <v>0.42714126807563962</v>
      </c>
      <c r="I1393" s="7">
        <f>(表格5[[#This Row],[Capital]]-$G$2)/$G$2</f>
        <v>-0.20994200000000085</v>
      </c>
    </row>
    <row r="1394" spans="1:9" x14ac:dyDescent="0.25">
      <c r="A1394" s="6">
        <v>40679</v>
      </c>
      <c r="B1394" s="1">
        <v>63.95</v>
      </c>
      <c r="C1394" s="1">
        <f t="shared" si="21"/>
        <v>63.845000000000006</v>
      </c>
      <c r="D1394" s="1" t="str">
        <f>IF(表格5[[#This Row],[Close]]&gt;表格5[[#This Row],[10-Day Average]],"Buy",IF(表格5[[#This Row],[Close]]&lt;表格5[[#This Row],[10-Day Average]],"Sell",""))</f>
        <v>Buy</v>
      </c>
      <c r="E1394" s="5">
        <f>IF(表格5[[#This Row],[Suggestion]]="Buy",E1393-FLOOR(E1393/表格5[[#This Row],[Close]],1)*表格5[[#This Row],[Close]],IF(表格5[[#This Row],[Suggestion]]="Sell",E1393+F1393*表格5[[#This Row],[Close]],E1393))</f>
        <v>37.149999999906868</v>
      </c>
      <c r="F1394" s="1">
        <f>IF(表格5[[#This Row],[Suggestion]]="Buy",F1393+FLOOR(E1393/表格5[[#This Row],[Close]],1),IF(表格5[[#This Row],[Suggestion]]="Sell",0,F1393))</f>
        <v>1231</v>
      </c>
      <c r="G1394" s="9">
        <f>表格5[[#This Row],[Cash]]+表格5[[#This Row],[Stock Held]]*表格5[[#This Row],[Close]]</f>
        <v>78759.599999999904</v>
      </c>
      <c r="H1394" s="7">
        <f>(表格5[[#This Row],[Close]]-$B$2)/$B$2</f>
        <v>0.42269187986651835</v>
      </c>
      <c r="I1394" s="7">
        <f>(表格5[[#This Row],[Capital]]-$G$2)/$G$2</f>
        <v>-0.21240400000000095</v>
      </c>
    </row>
    <row r="1395" spans="1:9" x14ac:dyDescent="0.25">
      <c r="A1395" s="6">
        <v>40680</v>
      </c>
      <c r="B1395" s="1">
        <v>63.95</v>
      </c>
      <c r="C1395" s="1">
        <f t="shared" si="21"/>
        <v>63.850000000000009</v>
      </c>
      <c r="D1395" s="1" t="str">
        <f>IF(表格5[[#This Row],[Close]]&gt;表格5[[#This Row],[10-Day Average]],"Buy",IF(表格5[[#This Row],[Close]]&lt;表格5[[#This Row],[10-Day Average]],"Sell",""))</f>
        <v>Buy</v>
      </c>
      <c r="E1395" s="5">
        <f>IF(表格5[[#This Row],[Suggestion]]="Buy",E1394-FLOOR(E1394/表格5[[#This Row],[Close]],1)*表格5[[#This Row],[Close]],IF(表格5[[#This Row],[Suggestion]]="Sell",E1394+F1394*表格5[[#This Row],[Close]],E1394))</f>
        <v>37.149999999906868</v>
      </c>
      <c r="F1395" s="1">
        <f>IF(表格5[[#This Row],[Suggestion]]="Buy",F1394+FLOOR(E1394/表格5[[#This Row],[Close]],1),IF(表格5[[#This Row],[Suggestion]]="Sell",0,F1394))</f>
        <v>1231</v>
      </c>
      <c r="G1395" s="9">
        <f>表格5[[#This Row],[Cash]]+表格5[[#This Row],[Stock Held]]*表格5[[#This Row],[Close]]</f>
        <v>78759.599999999904</v>
      </c>
      <c r="H1395" s="7">
        <f>(表格5[[#This Row],[Close]]-$B$2)/$B$2</f>
        <v>0.42269187986651835</v>
      </c>
      <c r="I1395" s="7">
        <f>(表格5[[#This Row],[Capital]]-$G$2)/$G$2</f>
        <v>-0.21240400000000095</v>
      </c>
    </row>
    <row r="1396" spans="1:9" x14ac:dyDescent="0.25">
      <c r="A1396" s="6">
        <v>40681</v>
      </c>
      <c r="B1396" s="1">
        <v>64.150000000000006</v>
      </c>
      <c r="C1396" s="1">
        <f t="shared" si="21"/>
        <v>63.89</v>
      </c>
      <c r="D1396" s="1" t="str">
        <f>IF(表格5[[#This Row],[Close]]&gt;表格5[[#This Row],[10-Day Average]],"Buy",IF(表格5[[#This Row],[Close]]&lt;表格5[[#This Row],[10-Day Average]],"Sell",""))</f>
        <v>Buy</v>
      </c>
      <c r="E1396" s="5">
        <f>IF(表格5[[#This Row],[Suggestion]]="Buy",E1395-FLOOR(E1395/表格5[[#This Row],[Close]],1)*表格5[[#This Row],[Close]],IF(表格5[[#This Row],[Suggestion]]="Sell",E1395+F1395*表格5[[#This Row],[Close]],E1395))</f>
        <v>37.149999999906868</v>
      </c>
      <c r="F1396" s="1">
        <f>IF(表格5[[#This Row],[Suggestion]]="Buy",F1395+FLOOR(E1395/表格5[[#This Row],[Close]],1),IF(表格5[[#This Row],[Suggestion]]="Sell",0,F1395))</f>
        <v>1231</v>
      </c>
      <c r="G1396" s="9">
        <f>表格5[[#This Row],[Cash]]+表格5[[#This Row],[Stock Held]]*表格5[[#This Row],[Close]]</f>
        <v>79005.799999999916</v>
      </c>
      <c r="H1396" s="7">
        <f>(表格5[[#This Row],[Close]]-$B$2)/$B$2</f>
        <v>0.42714126807563962</v>
      </c>
      <c r="I1396" s="7">
        <f>(表格5[[#This Row],[Capital]]-$G$2)/$G$2</f>
        <v>-0.20994200000000085</v>
      </c>
    </row>
    <row r="1397" spans="1:9" x14ac:dyDescent="0.25">
      <c r="A1397" s="6">
        <v>40682</v>
      </c>
      <c r="B1397" s="1">
        <v>64.45</v>
      </c>
      <c r="C1397" s="1">
        <f t="shared" si="21"/>
        <v>63.970000000000006</v>
      </c>
      <c r="D1397" s="1" t="str">
        <f>IF(表格5[[#This Row],[Close]]&gt;表格5[[#This Row],[10-Day Average]],"Buy",IF(表格5[[#This Row],[Close]]&lt;表格5[[#This Row],[10-Day Average]],"Sell",""))</f>
        <v>Buy</v>
      </c>
      <c r="E1397" s="5">
        <f>IF(表格5[[#This Row],[Suggestion]]="Buy",E1396-FLOOR(E1396/表格5[[#This Row],[Close]],1)*表格5[[#This Row],[Close]],IF(表格5[[#This Row],[Suggestion]]="Sell",E1396+F1396*表格5[[#This Row],[Close]],E1396))</f>
        <v>37.149999999906868</v>
      </c>
      <c r="F1397" s="1">
        <f>IF(表格5[[#This Row],[Suggestion]]="Buy",F1396+FLOOR(E1396/表格5[[#This Row],[Close]],1),IF(表格5[[#This Row],[Suggestion]]="Sell",0,F1396))</f>
        <v>1231</v>
      </c>
      <c r="G1397" s="9">
        <f>表格5[[#This Row],[Cash]]+表格5[[#This Row],[Stock Held]]*表格5[[#This Row],[Close]]</f>
        <v>79375.099999999904</v>
      </c>
      <c r="H1397" s="7">
        <f>(表格5[[#This Row],[Close]]-$B$2)/$B$2</f>
        <v>0.43381535038932145</v>
      </c>
      <c r="I1397" s="7">
        <f>(表格5[[#This Row],[Capital]]-$G$2)/$G$2</f>
        <v>-0.20624900000000096</v>
      </c>
    </row>
    <row r="1398" spans="1:9" x14ac:dyDescent="0.25">
      <c r="A1398" s="6">
        <v>40683</v>
      </c>
      <c r="B1398" s="1">
        <v>64.45</v>
      </c>
      <c r="C1398" s="1">
        <f t="shared" si="21"/>
        <v>64.015000000000015</v>
      </c>
      <c r="D1398" s="1" t="str">
        <f>IF(表格5[[#This Row],[Close]]&gt;表格5[[#This Row],[10-Day Average]],"Buy",IF(表格5[[#This Row],[Close]]&lt;表格5[[#This Row],[10-Day Average]],"Sell",""))</f>
        <v>Buy</v>
      </c>
      <c r="E1398" s="5">
        <f>IF(表格5[[#This Row],[Suggestion]]="Buy",E1397-FLOOR(E1397/表格5[[#This Row],[Close]],1)*表格5[[#This Row],[Close]],IF(表格5[[#This Row],[Suggestion]]="Sell",E1397+F1397*表格5[[#This Row],[Close]],E1397))</f>
        <v>37.149999999906868</v>
      </c>
      <c r="F1398" s="1">
        <f>IF(表格5[[#This Row],[Suggestion]]="Buy",F1397+FLOOR(E1397/表格5[[#This Row],[Close]],1),IF(表格5[[#This Row],[Suggestion]]="Sell",0,F1397))</f>
        <v>1231</v>
      </c>
      <c r="G1398" s="9">
        <f>表格5[[#This Row],[Cash]]+表格5[[#This Row],[Stock Held]]*表格5[[#This Row],[Close]]</f>
        <v>79375.099999999904</v>
      </c>
      <c r="H1398" s="7">
        <f>(表格5[[#This Row],[Close]]-$B$2)/$B$2</f>
        <v>0.43381535038932145</v>
      </c>
      <c r="I1398" s="7">
        <f>(表格5[[#This Row],[Capital]]-$G$2)/$G$2</f>
        <v>-0.20624900000000096</v>
      </c>
    </row>
    <row r="1399" spans="1:9" x14ac:dyDescent="0.25">
      <c r="A1399" s="6">
        <v>40686</v>
      </c>
      <c r="B1399" s="1">
        <v>64.05</v>
      </c>
      <c r="C1399" s="1">
        <f t="shared" si="21"/>
        <v>64.055000000000007</v>
      </c>
      <c r="D1399" s="1" t="str">
        <f>IF(表格5[[#This Row],[Close]]&gt;表格5[[#This Row],[10-Day Average]],"Buy",IF(表格5[[#This Row],[Close]]&lt;表格5[[#This Row],[10-Day Average]],"Sell",""))</f>
        <v>Sell</v>
      </c>
      <c r="E1399" s="5">
        <f>IF(表格5[[#This Row],[Suggestion]]="Buy",E1398-FLOOR(E1398/表格5[[#This Row],[Close]],1)*表格5[[#This Row],[Close]],IF(表格5[[#This Row],[Suggestion]]="Sell",E1398+F1398*表格5[[#This Row],[Close]],E1398))</f>
        <v>78882.69999999991</v>
      </c>
      <c r="F1399" s="1">
        <f>IF(表格5[[#This Row],[Suggestion]]="Buy",F1398+FLOOR(E1398/表格5[[#This Row],[Close]],1),IF(表格5[[#This Row],[Suggestion]]="Sell",0,F1398))</f>
        <v>0</v>
      </c>
      <c r="G1399" s="9">
        <f>表格5[[#This Row],[Cash]]+表格5[[#This Row],[Stock Held]]*表格5[[#This Row],[Close]]</f>
        <v>78882.69999999991</v>
      </c>
      <c r="H1399" s="7">
        <f>(表格5[[#This Row],[Close]]-$B$2)/$B$2</f>
        <v>0.42491657397107885</v>
      </c>
      <c r="I1399" s="7">
        <f>(表格5[[#This Row],[Capital]]-$G$2)/$G$2</f>
        <v>-0.21117300000000092</v>
      </c>
    </row>
    <row r="1400" spans="1:9" x14ac:dyDescent="0.25">
      <c r="A1400" s="6">
        <v>40687</v>
      </c>
      <c r="B1400" s="1">
        <v>64.05</v>
      </c>
      <c r="C1400" s="1">
        <f t="shared" si="21"/>
        <v>64.054999999999978</v>
      </c>
      <c r="D1400" s="1" t="str">
        <f>IF(表格5[[#This Row],[Close]]&gt;表格5[[#This Row],[10-Day Average]],"Buy",IF(表格5[[#This Row],[Close]]&lt;表格5[[#This Row],[10-Day Average]],"Sell",""))</f>
        <v>Sell</v>
      </c>
      <c r="E1400" s="5">
        <f>IF(表格5[[#This Row],[Suggestion]]="Buy",E1399-FLOOR(E1399/表格5[[#This Row],[Close]],1)*表格5[[#This Row],[Close]],IF(表格5[[#This Row],[Suggestion]]="Sell",E1399+F1399*表格5[[#This Row],[Close]],E1399))</f>
        <v>78882.69999999991</v>
      </c>
      <c r="F1400" s="1">
        <f>IF(表格5[[#This Row],[Suggestion]]="Buy",F1399+FLOOR(E1399/表格5[[#This Row],[Close]],1),IF(表格5[[#This Row],[Suggestion]]="Sell",0,F1399))</f>
        <v>0</v>
      </c>
      <c r="G1400" s="9">
        <f>表格5[[#This Row],[Cash]]+表格5[[#This Row],[Stock Held]]*表格5[[#This Row],[Close]]</f>
        <v>78882.69999999991</v>
      </c>
      <c r="H1400" s="7">
        <f>(表格5[[#This Row],[Close]]-$B$2)/$B$2</f>
        <v>0.42491657397107885</v>
      </c>
      <c r="I1400" s="7">
        <f>(表格5[[#This Row],[Capital]]-$G$2)/$G$2</f>
        <v>-0.21117300000000092</v>
      </c>
    </row>
    <row r="1401" spans="1:9" x14ac:dyDescent="0.25">
      <c r="A1401" s="6">
        <v>40688</v>
      </c>
      <c r="B1401" s="1">
        <v>64.45</v>
      </c>
      <c r="C1401" s="1">
        <f t="shared" si="21"/>
        <v>64.109999999999985</v>
      </c>
      <c r="D1401" s="1" t="str">
        <f>IF(表格5[[#This Row],[Close]]&gt;表格5[[#This Row],[10-Day Average]],"Buy",IF(表格5[[#This Row],[Close]]&lt;表格5[[#This Row],[10-Day Average]],"Sell",""))</f>
        <v>Buy</v>
      </c>
      <c r="E1401" s="5">
        <f>IF(表格5[[#This Row],[Suggestion]]="Buy",E1400-FLOOR(E1400/表格5[[#This Row],[Close]],1)*表格5[[#This Row],[Close]],IF(表格5[[#This Row],[Suggestion]]="Sell",E1400+F1400*表格5[[#This Row],[Close]],E1400))</f>
        <v>60.349999999903957</v>
      </c>
      <c r="F1401" s="1">
        <f>IF(表格5[[#This Row],[Suggestion]]="Buy",F1400+FLOOR(E1400/表格5[[#This Row],[Close]],1),IF(表格5[[#This Row],[Suggestion]]="Sell",0,F1400))</f>
        <v>1223</v>
      </c>
      <c r="G1401" s="9">
        <f>表格5[[#This Row],[Cash]]+表格5[[#This Row],[Stock Held]]*表格5[[#This Row],[Close]]</f>
        <v>78882.69999999991</v>
      </c>
      <c r="H1401" s="7">
        <f>(表格5[[#This Row],[Close]]-$B$2)/$B$2</f>
        <v>0.43381535038932145</v>
      </c>
      <c r="I1401" s="7">
        <f>(表格5[[#This Row],[Capital]]-$G$2)/$G$2</f>
        <v>-0.21117300000000092</v>
      </c>
    </row>
    <row r="1402" spans="1:9" x14ac:dyDescent="0.25">
      <c r="A1402" s="6">
        <v>40689</v>
      </c>
      <c r="B1402" s="1">
        <v>64.7</v>
      </c>
      <c r="C1402" s="1">
        <f t="shared" si="21"/>
        <v>64.235000000000014</v>
      </c>
      <c r="D1402" s="1" t="str">
        <f>IF(表格5[[#This Row],[Close]]&gt;表格5[[#This Row],[10-Day Average]],"Buy",IF(表格5[[#This Row],[Close]]&lt;表格5[[#This Row],[10-Day Average]],"Sell",""))</f>
        <v>Buy</v>
      </c>
      <c r="E1402" s="5">
        <f>IF(表格5[[#This Row],[Suggestion]]="Buy",E1401-FLOOR(E1401/表格5[[#This Row],[Close]],1)*表格5[[#This Row],[Close]],IF(表格5[[#This Row],[Suggestion]]="Sell",E1401+F1401*表格5[[#This Row],[Close]],E1401))</f>
        <v>60.349999999903957</v>
      </c>
      <c r="F1402" s="1">
        <f>IF(表格5[[#This Row],[Suggestion]]="Buy",F1401+FLOOR(E1401/表格5[[#This Row],[Close]],1),IF(表格5[[#This Row],[Suggestion]]="Sell",0,F1401))</f>
        <v>1223</v>
      </c>
      <c r="G1402" s="9">
        <f>表格5[[#This Row],[Cash]]+表格5[[#This Row],[Stock Held]]*表格5[[#This Row],[Close]]</f>
        <v>79188.44999999991</v>
      </c>
      <c r="H1402" s="7">
        <f>(表格5[[#This Row],[Close]]-$B$2)/$B$2</f>
        <v>0.43937708565072298</v>
      </c>
      <c r="I1402" s="7">
        <f>(表格5[[#This Row],[Capital]]-$G$2)/$G$2</f>
        <v>-0.2081155000000009</v>
      </c>
    </row>
    <row r="1403" spans="1:9" x14ac:dyDescent="0.25">
      <c r="A1403" s="6">
        <v>40690</v>
      </c>
      <c r="B1403" s="1">
        <v>65.25</v>
      </c>
      <c r="C1403" s="1">
        <f t="shared" si="21"/>
        <v>64.344999999999999</v>
      </c>
      <c r="D1403" s="1" t="str">
        <f>IF(表格5[[#This Row],[Close]]&gt;表格5[[#This Row],[10-Day Average]],"Buy",IF(表格5[[#This Row],[Close]]&lt;表格5[[#This Row],[10-Day Average]],"Sell",""))</f>
        <v>Buy</v>
      </c>
      <c r="E1403" s="5">
        <f>IF(表格5[[#This Row],[Suggestion]]="Buy",E1402-FLOOR(E1402/表格5[[#This Row],[Close]],1)*表格5[[#This Row],[Close]],IF(表格5[[#This Row],[Suggestion]]="Sell",E1402+F1402*表格5[[#This Row],[Close]],E1402))</f>
        <v>60.349999999903957</v>
      </c>
      <c r="F1403" s="1">
        <f>IF(表格5[[#This Row],[Suggestion]]="Buy",F1402+FLOOR(E1402/表格5[[#This Row],[Close]],1),IF(表格5[[#This Row],[Suggestion]]="Sell",0,F1402))</f>
        <v>1223</v>
      </c>
      <c r="G1403" s="9">
        <f>表格5[[#This Row],[Cash]]+表格5[[#This Row],[Stock Held]]*表格5[[#This Row],[Close]]</f>
        <v>79861.099999999904</v>
      </c>
      <c r="H1403" s="7">
        <f>(表格5[[#This Row],[Close]]-$B$2)/$B$2</f>
        <v>0.45161290322580638</v>
      </c>
      <c r="I1403" s="7">
        <f>(表格5[[#This Row],[Capital]]-$G$2)/$G$2</f>
        <v>-0.20138900000000096</v>
      </c>
    </row>
    <row r="1404" spans="1:9" x14ac:dyDescent="0.25">
      <c r="A1404" s="6">
        <v>40693</v>
      </c>
      <c r="B1404" s="1">
        <v>65.349999999999994</v>
      </c>
      <c r="C1404" s="1">
        <f t="shared" si="21"/>
        <v>64.484999999999999</v>
      </c>
      <c r="D1404" s="1" t="str">
        <f>IF(表格5[[#This Row],[Close]]&gt;表格5[[#This Row],[10-Day Average]],"Buy",IF(表格5[[#This Row],[Close]]&lt;表格5[[#This Row],[10-Day Average]],"Sell",""))</f>
        <v>Buy</v>
      </c>
      <c r="E1404" s="5">
        <f>IF(表格5[[#This Row],[Suggestion]]="Buy",E1403-FLOOR(E1403/表格5[[#This Row],[Close]],1)*表格5[[#This Row],[Close]],IF(表格5[[#This Row],[Suggestion]]="Sell",E1403+F1403*表格5[[#This Row],[Close]],E1403))</f>
        <v>60.349999999903957</v>
      </c>
      <c r="F1404" s="1">
        <f>IF(表格5[[#This Row],[Suggestion]]="Buy",F1403+FLOOR(E1403/表格5[[#This Row],[Close]],1),IF(表格5[[#This Row],[Suggestion]]="Sell",0,F1403))</f>
        <v>1223</v>
      </c>
      <c r="G1404" s="9">
        <f>表格5[[#This Row],[Cash]]+表格5[[#This Row],[Stock Held]]*表格5[[#This Row],[Close]]</f>
        <v>79983.399999999892</v>
      </c>
      <c r="H1404" s="7">
        <f>(表格5[[#This Row],[Close]]-$B$2)/$B$2</f>
        <v>0.45383759733036688</v>
      </c>
      <c r="I1404" s="7">
        <f>(表格5[[#This Row],[Capital]]-$G$2)/$G$2</f>
        <v>-0.20016600000000107</v>
      </c>
    </row>
    <row r="1405" spans="1:9" x14ac:dyDescent="0.25">
      <c r="A1405" s="6">
        <v>40694</v>
      </c>
      <c r="B1405" s="1">
        <v>66.400000000000006</v>
      </c>
      <c r="C1405" s="1">
        <f t="shared" si="21"/>
        <v>64.72999999999999</v>
      </c>
      <c r="D1405" s="1" t="str">
        <f>IF(表格5[[#This Row],[Close]]&gt;表格5[[#This Row],[10-Day Average]],"Buy",IF(表格5[[#This Row],[Close]]&lt;表格5[[#This Row],[10-Day Average]],"Sell",""))</f>
        <v>Buy</v>
      </c>
      <c r="E1405" s="5">
        <f>IF(表格5[[#This Row],[Suggestion]]="Buy",E1404-FLOOR(E1404/表格5[[#This Row],[Close]],1)*表格5[[#This Row],[Close]],IF(表格5[[#This Row],[Suggestion]]="Sell",E1404+F1404*表格5[[#This Row],[Close]],E1404))</f>
        <v>60.349999999903957</v>
      </c>
      <c r="F1405" s="1">
        <f>IF(表格5[[#This Row],[Suggestion]]="Buy",F1404+FLOOR(E1404/表格5[[#This Row],[Close]],1),IF(表格5[[#This Row],[Suggestion]]="Sell",0,F1404))</f>
        <v>1223</v>
      </c>
      <c r="G1405" s="9">
        <f>表格5[[#This Row],[Cash]]+表格5[[#This Row],[Stock Held]]*表格5[[#This Row],[Close]]</f>
        <v>81267.549999999916</v>
      </c>
      <c r="H1405" s="7">
        <f>(表格5[[#This Row],[Close]]-$B$2)/$B$2</f>
        <v>0.47719688542825367</v>
      </c>
      <c r="I1405" s="7">
        <f>(表格5[[#This Row],[Capital]]-$G$2)/$G$2</f>
        <v>-0.18732450000000084</v>
      </c>
    </row>
    <row r="1406" spans="1:9" x14ac:dyDescent="0.25">
      <c r="A1406" s="6">
        <v>40695</v>
      </c>
      <c r="B1406" s="1">
        <v>66.55</v>
      </c>
      <c r="C1406" s="1">
        <f t="shared" si="21"/>
        <v>64.97</v>
      </c>
      <c r="D1406" s="1" t="str">
        <f>IF(表格5[[#This Row],[Close]]&gt;表格5[[#This Row],[10-Day Average]],"Buy",IF(表格5[[#This Row],[Close]]&lt;表格5[[#This Row],[10-Day Average]],"Sell",""))</f>
        <v>Buy</v>
      </c>
      <c r="E1406" s="5">
        <f>IF(表格5[[#This Row],[Suggestion]]="Buy",E1405-FLOOR(E1405/表格5[[#This Row],[Close]],1)*表格5[[#This Row],[Close]],IF(表格5[[#This Row],[Suggestion]]="Sell",E1405+F1405*表格5[[#This Row],[Close]],E1405))</f>
        <v>60.349999999903957</v>
      </c>
      <c r="F1406" s="1">
        <f>IF(表格5[[#This Row],[Suggestion]]="Buy",F1405+FLOOR(E1405/表格5[[#This Row],[Close]],1),IF(表格5[[#This Row],[Suggestion]]="Sell",0,F1405))</f>
        <v>1223</v>
      </c>
      <c r="G1406" s="9">
        <f>表格5[[#This Row],[Cash]]+表格5[[#This Row],[Stock Held]]*表格5[[#This Row],[Close]]</f>
        <v>81450.999999999898</v>
      </c>
      <c r="H1406" s="7">
        <f>(表格5[[#This Row],[Close]]-$B$2)/$B$2</f>
        <v>0.48053392658509442</v>
      </c>
      <c r="I1406" s="7">
        <f>(表格5[[#This Row],[Capital]]-$G$2)/$G$2</f>
        <v>-0.18549000000000102</v>
      </c>
    </row>
    <row r="1407" spans="1:9" x14ac:dyDescent="0.25">
      <c r="A1407" s="6">
        <v>40696</v>
      </c>
      <c r="B1407" s="1">
        <v>65.900000000000006</v>
      </c>
      <c r="C1407" s="1">
        <f t="shared" si="21"/>
        <v>65.114999999999981</v>
      </c>
      <c r="D1407" s="1" t="str">
        <f>IF(表格5[[#This Row],[Close]]&gt;表格5[[#This Row],[10-Day Average]],"Buy",IF(表格5[[#This Row],[Close]]&lt;表格5[[#This Row],[10-Day Average]],"Sell",""))</f>
        <v>Buy</v>
      </c>
      <c r="E1407" s="5">
        <f>IF(表格5[[#This Row],[Suggestion]]="Buy",E1406-FLOOR(E1406/表格5[[#This Row],[Close]],1)*表格5[[#This Row],[Close]],IF(表格5[[#This Row],[Suggestion]]="Sell",E1406+F1406*表格5[[#This Row],[Close]],E1406))</f>
        <v>60.349999999903957</v>
      </c>
      <c r="F1407" s="1">
        <f>IF(表格5[[#This Row],[Suggestion]]="Buy",F1406+FLOOR(E1406/表格5[[#This Row],[Close]],1),IF(表格5[[#This Row],[Suggestion]]="Sell",0,F1406))</f>
        <v>1223</v>
      </c>
      <c r="G1407" s="9">
        <f>表格5[[#This Row],[Cash]]+表格5[[#This Row],[Stock Held]]*表格5[[#This Row],[Close]]</f>
        <v>80656.049999999916</v>
      </c>
      <c r="H1407" s="7">
        <f>(表格5[[#This Row],[Close]]-$B$2)/$B$2</f>
        <v>0.46607341490545051</v>
      </c>
      <c r="I1407" s="7">
        <f>(表格5[[#This Row],[Capital]]-$G$2)/$G$2</f>
        <v>-0.19343950000000085</v>
      </c>
    </row>
    <row r="1408" spans="1:9" x14ac:dyDescent="0.25">
      <c r="A1408" s="6">
        <v>40697</v>
      </c>
      <c r="B1408" s="1">
        <v>65.099999999999994</v>
      </c>
      <c r="C1408" s="1">
        <f t="shared" si="21"/>
        <v>65.179999999999993</v>
      </c>
      <c r="D1408" s="1" t="str">
        <f>IF(表格5[[#This Row],[Close]]&gt;表格5[[#This Row],[10-Day Average]],"Buy",IF(表格5[[#This Row],[Close]]&lt;表格5[[#This Row],[10-Day Average]],"Sell",""))</f>
        <v>Sell</v>
      </c>
      <c r="E1408" s="5">
        <f>IF(表格5[[#This Row],[Suggestion]]="Buy",E1407-FLOOR(E1407/表格5[[#This Row],[Close]],1)*表格5[[#This Row],[Close]],IF(表格5[[#This Row],[Suggestion]]="Sell",E1407+F1407*表格5[[#This Row],[Close]],E1407))</f>
        <v>79677.649999999892</v>
      </c>
      <c r="F1408" s="1">
        <f>IF(表格5[[#This Row],[Suggestion]]="Buy",F1407+FLOOR(E1407/表格5[[#This Row],[Close]],1),IF(表格5[[#This Row],[Suggestion]]="Sell",0,F1407))</f>
        <v>0</v>
      </c>
      <c r="G1408" s="9">
        <f>表格5[[#This Row],[Cash]]+表格5[[#This Row],[Stock Held]]*表格5[[#This Row],[Close]]</f>
        <v>79677.649999999892</v>
      </c>
      <c r="H1408" s="7">
        <f>(表格5[[#This Row],[Close]]-$B$2)/$B$2</f>
        <v>0.4482758620689653</v>
      </c>
      <c r="I1408" s="7">
        <f>(表格5[[#This Row],[Capital]]-$G$2)/$G$2</f>
        <v>-0.20322350000000108</v>
      </c>
    </row>
    <row r="1409" spans="1:9" x14ac:dyDescent="0.25">
      <c r="A1409" s="6">
        <v>40701</v>
      </c>
      <c r="B1409" s="1">
        <v>65.150000000000006</v>
      </c>
      <c r="C1409" s="1">
        <f t="shared" si="21"/>
        <v>65.289999999999992</v>
      </c>
      <c r="D1409" s="1" t="str">
        <f>IF(表格5[[#This Row],[Close]]&gt;表格5[[#This Row],[10-Day Average]],"Buy",IF(表格5[[#This Row],[Close]]&lt;表格5[[#This Row],[10-Day Average]],"Sell",""))</f>
        <v>Sell</v>
      </c>
      <c r="E1409" s="5">
        <f>IF(表格5[[#This Row],[Suggestion]]="Buy",E1408-FLOOR(E1408/表格5[[#This Row],[Close]],1)*表格5[[#This Row],[Close]],IF(表格5[[#This Row],[Suggestion]]="Sell",E1408+F1408*表格5[[#This Row],[Close]],E1408))</f>
        <v>79677.649999999892</v>
      </c>
      <c r="F1409" s="1">
        <f>IF(表格5[[#This Row],[Suggestion]]="Buy",F1408+FLOOR(E1408/表格5[[#This Row],[Close]],1),IF(表格5[[#This Row],[Suggestion]]="Sell",0,F1408))</f>
        <v>0</v>
      </c>
      <c r="G1409" s="9">
        <f>表格5[[#This Row],[Cash]]+表格5[[#This Row],[Stock Held]]*表格5[[#This Row],[Close]]</f>
        <v>79677.649999999892</v>
      </c>
      <c r="H1409" s="7">
        <f>(表格5[[#This Row],[Close]]-$B$2)/$B$2</f>
        <v>0.44938820912124589</v>
      </c>
      <c r="I1409" s="7">
        <f>(表格5[[#This Row],[Capital]]-$G$2)/$G$2</f>
        <v>-0.20322350000000108</v>
      </c>
    </row>
    <row r="1410" spans="1:9" x14ac:dyDescent="0.25">
      <c r="A1410" s="6">
        <v>40702</v>
      </c>
      <c r="B1410" s="1">
        <v>64.599999999999994</v>
      </c>
      <c r="C1410" s="1">
        <f t="shared" si="21"/>
        <v>65.344999999999999</v>
      </c>
      <c r="D1410" s="1" t="str">
        <f>IF(表格5[[#This Row],[Close]]&gt;表格5[[#This Row],[10-Day Average]],"Buy",IF(表格5[[#This Row],[Close]]&lt;表格5[[#This Row],[10-Day Average]],"Sell",""))</f>
        <v>Sell</v>
      </c>
      <c r="E1410" s="5">
        <f>IF(表格5[[#This Row],[Suggestion]]="Buy",E1409-FLOOR(E1409/表格5[[#This Row],[Close]],1)*表格5[[#This Row],[Close]],IF(表格5[[#This Row],[Suggestion]]="Sell",E1409+F1409*表格5[[#This Row],[Close]],E1409))</f>
        <v>79677.649999999892</v>
      </c>
      <c r="F1410" s="1">
        <f>IF(表格5[[#This Row],[Suggestion]]="Buy",F1409+FLOOR(E1409/表格5[[#This Row],[Close]],1),IF(表格5[[#This Row],[Suggestion]]="Sell",0,F1409))</f>
        <v>0</v>
      </c>
      <c r="G1410" s="9">
        <f>表格5[[#This Row],[Cash]]+表格5[[#This Row],[Stock Held]]*表格5[[#This Row],[Close]]</f>
        <v>79677.649999999892</v>
      </c>
      <c r="H1410" s="7">
        <f>(表格5[[#This Row],[Close]]-$B$2)/$B$2</f>
        <v>0.4371523915461622</v>
      </c>
      <c r="I1410" s="7">
        <f>(表格5[[#This Row],[Capital]]-$G$2)/$G$2</f>
        <v>-0.20322350000000108</v>
      </c>
    </row>
    <row r="1411" spans="1:9" x14ac:dyDescent="0.25">
      <c r="A1411" s="6">
        <v>40703</v>
      </c>
      <c r="B1411" s="1">
        <v>64.95</v>
      </c>
      <c r="C1411" s="1">
        <f t="shared" si="21"/>
        <v>65.39500000000001</v>
      </c>
      <c r="D1411" s="1" t="str">
        <f>IF(表格5[[#This Row],[Close]]&gt;表格5[[#This Row],[10-Day Average]],"Buy",IF(表格5[[#This Row],[Close]]&lt;表格5[[#This Row],[10-Day Average]],"Sell",""))</f>
        <v>Sell</v>
      </c>
      <c r="E1411" s="5">
        <f>IF(表格5[[#This Row],[Suggestion]]="Buy",E1410-FLOOR(E1410/表格5[[#This Row],[Close]],1)*表格5[[#This Row],[Close]],IF(表格5[[#This Row],[Suggestion]]="Sell",E1410+F1410*表格5[[#This Row],[Close]],E1410))</f>
        <v>79677.649999999892</v>
      </c>
      <c r="F1411" s="1">
        <f>IF(表格5[[#This Row],[Suggestion]]="Buy",F1410+FLOOR(E1410/表格5[[#This Row],[Close]],1),IF(表格5[[#This Row],[Suggestion]]="Sell",0,F1410))</f>
        <v>0</v>
      </c>
      <c r="G1411" s="9">
        <f>表格5[[#This Row],[Cash]]+表格5[[#This Row],[Stock Held]]*表格5[[#This Row],[Close]]</f>
        <v>79677.649999999892</v>
      </c>
      <c r="H1411" s="7">
        <f>(表格5[[#This Row],[Close]]-$B$2)/$B$2</f>
        <v>0.44493882091212456</v>
      </c>
      <c r="I1411" s="7">
        <f>(表格5[[#This Row],[Capital]]-$G$2)/$G$2</f>
        <v>-0.20322350000000108</v>
      </c>
    </row>
    <row r="1412" spans="1:9" x14ac:dyDescent="0.25">
      <c r="A1412" s="6">
        <v>40704</v>
      </c>
      <c r="B1412" s="1">
        <v>64.75</v>
      </c>
      <c r="C1412" s="1">
        <f t="shared" si="21"/>
        <v>65.400000000000006</v>
      </c>
      <c r="D1412" s="1" t="str">
        <f>IF(表格5[[#This Row],[Close]]&gt;表格5[[#This Row],[10-Day Average]],"Buy",IF(表格5[[#This Row],[Close]]&lt;表格5[[#This Row],[10-Day Average]],"Sell",""))</f>
        <v>Sell</v>
      </c>
      <c r="E1412" s="5">
        <f>IF(表格5[[#This Row],[Suggestion]]="Buy",E1411-FLOOR(E1411/表格5[[#This Row],[Close]],1)*表格5[[#This Row],[Close]],IF(表格5[[#This Row],[Suggestion]]="Sell",E1411+F1411*表格5[[#This Row],[Close]],E1411))</f>
        <v>79677.649999999892</v>
      </c>
      <c r="F1412" s="1">
        <f>IF(表格5[[#This Row],[Suggestion]]="Buy",F1411+FLOOR(E1411/表格5[[#This Row],[Close]],1),IF(表格5[[#This Row],[Suggestion]]="Sell",0,F1411))</f>
        <v>0</v>
      </c>
      <c r="G1412" s="9">
        <f>表格5[[#This Row],[Cash]]+表格5[[#This Row],[Stock Held]]*表格5[[#This Row],[Close]]</f>
        <v>79677.649999999892</v>
      </c>
      <c r="H1412" s="7">
        <f>(表格5[[#This Row],[Close]]-$B$2)/$B$2</f>
        <v>0.44048943270300323</v>
      </c>
      <c r="I1412" s="7">
        <f>(表格5[[#This Row],[Capital]]-$G$2)/$G$2</f>
        <v>-0.20322350000000108</v>
      </c>
    </row>
    <row r="1413" spans="1:9" x14ac:dyDescent="0.25">
      <c r="A1413" s="6">
        <v>40707</v>
      </c>
      <c r="B1413" s="1">
        <v>65.099999999999994</v>
      </c>
      <c r="C1413" s="1">
        <f t="shared" si="21"/>
        <v>65.385000000000019</v>
      </c>
      <c r="D1413" s="1" t="str">
        <f>IF(表格5[[#This Row],[Close]]&gt;表格5[[#This Row],[10-Day Average]],"Buy",IF(表格5[[#This Row],[Close]]&lt;表格5[[#This Row],[10-Day Average]],"Sell",""))</f>
        <v>Sell</v>
      </c>
      <c r="E1413" s="5">
        <f>IF(表格5[[#This Row],[Suggestion]]="Buy",E1412-FLOOR(E1412/表格5[[#This Row],[Close]],1)*表格5[[#This Row],[Close]],IF(表格5[[#This Row],[Suggestion]]="Sell",E1412+F1412*表格5[[#This Row],[Close]],E1412))</f>
        <v>79677.649999999892</v>
      </c>
      <c r="F1413" s="1">
        <f>IF(表格5[[#This Row],[Suggestion]]="Buy",F1412+FLOOR(E1412/表格5[[#This Row],[Close]],1),IF(表格5[[#This Row],[Suggestion]]="Sell",0,F1412))</f>
        <v>0</v>
      </c>
      <c r="G1413" s="9">
        <f>表格5[[#This Row],[Cash]]+表格5[[#This Row],[Stock Held]]*表格5[[#This Row],[Close]]</f>
        <v>79677.649999999892</v>
      </c>
      <c r="H1413" s="7">
        <f>(表格5[[#This Row],[Close]]-$B$2)/$B$2</f>
        <v>0.4482758620689653</v>
      </c>
      <c r="I1413" s="7">
        <f>(表格5[[#This Row],[Capital]]-$G$2)/$G$2</f>
        <v>-0.20322350000000108</v>
      </c>
    </row>
    <row r="1414" spans="1:9" x14ac:dyDescent="0.25">
      <c r="A1414" s="6">
        <v>40708</v>
      </c>
      <c r="B1414" s="1">
        <v>65.75</v>
      </c>
      <c r="C1414" s="1">
        <f t="shared" si="21"/>
        <v>65.425000000000011</v>
      </c>
      <c r="D1414" s="1" t="str">
        <f>IF(表格5[[#This Row],[Close]]&gt;表格5[[#This Row],[10-Day Average]],"Buy",IF(表格5[[#This Row],[Close]]&lt;表格5[[#This Row],[10-Day Average]],"Sell",""))</f>
        <v>Buy</v>
      </c>
      <c r="E1414" s="5">
        <f>IF(表格5[[#This Row],[Suggestion]]="Buy",E1413-FLOOR(E1413/表格5[[#This Row],[Close]],1)*表格5[[#This Row],[Close]],IF(表格5[[#This Row],[Suggestion]]="Sell",E1413+F1413*表格5[[#This Row],[Close]],E1413))</f>
        <v>54.399999999892316</v>
      </c>
      <c r="F1414" s="1">
        <f>IF(表格5[[#This Row],[Suggestion]]="Buy",F1413+FLOOR(E1413/表格5[[#This Row],[Close]],1),IF(表格5[[#This Row],[Suggestion]]="Sell",0,F1413))</f>
        <v>1211</v>
      </c>
      <c r="G1414" s="9">
        <f>表格5[[#This Row],[Cash]]+表格5[[#This Row],[Stock Held]]*表格5[[#This Row],[Close]]</f>
        <v>79677.649999999892</v>
      </c>
      <c r="H1414" s="7">
        <f>(表格5[[#This Row],[Close]]-$B$2)/$B$2</f>
        <v>0.46273637374860949</v>
      </c>
      <c r="I1414" s="7">
        <f>(表格5[[#This Row],[Capital]]-$G$2)/$G$2</f>
        <v>-0.20322350000000108</v>
      </c>
    </row>
    <row r="1415" spans="1:9" x14ac:dyDescent="0.25">
      <c r="A1415" s="6">
        <v>40709</v>
      </c>
      <c r="B1415" s="1">
        <v>67.3</v>
      </c>
      <c r="C1415" s="1">
        <f t="shared" si="21"/>
        <v>65.514999999999986</v>
      </c>
      <c r="D1415" s="1" t="str">
        <f>IF(表格5[[#This Row],[Close]]&gt;表格5[[#This Row],[10-Day Average]],"Buy",IF(表格5[[#This Row],[Close]]&lt;表格5[[#This Row],[10-Day Average]],"Sell",""))</f>
        <v>Buy</v>
      </c>
      <c r="E1415" s="5">
        <f>IF(表格5[[#This Row],[Suggestion]]="Buy",E1414-FLOOR(E1414/表格5[[#This Row],[Close]],1)*表格5[[#This Row],[Close]],IF(表格5[[#This Row],[Suggestion]]="Sell",E1414+F1414*表格5[[#This Row],[Close]],E1414))</f>
        <v>54.399999999892316</v>
      </c>
      <c r="F1415" s="1">
        <f>IF(表格5[[#This Row],[Suggestion]]="Buy",F1414+FLOOR(E1414/表格5[[#This Row],[Close]],1),IF(表格5[[#This Row],[Suggestion]]="Sell",0,F1414))</f>
        <v>1211</v>
      </c>
      <c r="G1415" s="9">
        <f>表格5[[#This Row],[Cash]]+表格5[[#This Row],[Stock Held]]*表格5[[#This Row],[Close]]</f>
        <v>81554.699999999895</v>
      </c>
      <c r="H1415" s="7">
        <f>(表格5[[#This Row],[Close]]-$B$2)/$B$2</f>
        <v>0.49721913236929904</v>
      </c>
      <c r="I1415" s="7">
        <f>(表格5[[#This Row],[Capital]]-$G$2)/$G$2</f>
        <v>-0.18445300000000106</v>
      </c>
    </row>
    <row r="1416" spans="1:9" x14ac:dyDescent="0.25">
      <c r="A1416" s="6">
        <v>40710</v>
      </c>
      <c r="B1416" s="1">
        <v>66.650000000000006</v>
      </c>
      <c r="C1416" s="1">
        <f t="shared" si="21"/>
        <v>65.524999999999991</v>
      </c>
      <c r="D1416" s="1" t="str">
        <f>IF(表格5[[#This Row],[Close]]&gt;表格5[[#This Row],[10-Day Average]],"Buy",IF(表格5[[#This Row],[Close]]&lt;表格5[[#This Row],[10-Day Average]],"Sell",""))</f>
        <v>Buy</v>
      </c>
      <c r="E1416" s="5">
        <f>IF(表格5[[#This Row],[Suggestion]]="Buy",E1415-FLOOR(E1415/表格5[[#This Row],[Close]],1)*表格5[[#This Row],[Close]],IF(表格5[[#This Row],[Suggestion]]="Sell",E1415+F1415*表格5[[#This Row],[Close]],E1415))</f>
        <v>54.399999999892316</v>
      </c>
      <c r="F1416" s="1">
        <f>IF(表格5[[#This Row],[Suggestion]]="Buy",F1415+FLOOR(E1415/表格5[[#This Row],[Close]],1),IF(表格5[[#This Row],[Suggestion]]="Sell",0,F1415))</f>
        <v>1211</v>
      </c>
      <c r="G1416" s="9">
        <f>表格5[[#This Row],[Cash]]+表格5[[#This Row],[Stock Held]]*表格5[[#This Row],[Close]]</f>
        <v>80767.549999999901</v>
      </c>
      <c r="H1416" s="7">
        <f>(表格5[[#This Row],[Close]]-$B$2)/$B$2</f>
        <v>0.48275862068965519</v>
      </c>
      <c r="I1416" s="7">
        <f>(表格5[[#This Row],[Capital]]-$G$2)/$G$2</f>
        <v>-0.19232450000000098</v>
      </c>
    </row>
    <row r="1417" spans="1:9" x14ac:dyDescent="0.25">
      <c r="A1417" s="6">
        <v>40711</v>
      </c>
      <c r="B1417" s="1">
        <v>65.7</v>
      </c>
      <c r="C1417" s="1">
        <f t="shared" si="21"/>
        <v>65.504999999999995</v>
      </c>
      <c r="D1417" s="1" t="str">
        <f>IF(表格5[[#This Row],[Close]]&gt;表格5[[#This Row],[10-Day Average]],"Buy",IF(表格5[[#This Row],[Close]]&lt;表格5[[#This Row],[10-Day Average]],"Sell",""))</f>
        <v>Buy</v>
      </c>
      <c r="E1417" s="5">
        <f>IF(表格5[[#This Row],[Suggestion]]="Buy",E1416-FLOOR(E1416/表格5[[#This Row],[Close]],1)*表格5[[#This Row],[Close]],IF(表格5[[#This Row],[Suggestion]]="Sell",E1416+F1416*表格5[[#This Row],[Close]],E1416))</f>
        <v>54.399999999892316</v>
      </c>
      <c r="F1417" s="1">
        <f>IF(表格5[[#This Row],[Suggestion]]="Buy",F1416+FLOOR(E1416/表格5[[#This Row],[Close]],1),IF(表格5[[#This Row],[Suggestion]]="Sell",0,F1416))</f>
        <v>1211</v>
      </c>
      <c r="G1417" s="9">
        <f>表格5[[#This Row],[Cash]]+表格5[[#This Row],[Stock Held]]*表格5[[#This Row],[Close]]</f>
        <v>79617.099999999889</v>
      </c>
      <c r="H1417" s="7">
        <f>(表格5[[#This Row],[Close]]-$B$2)/$B$2</f>
        <v>0.46162402669632924</v>
      </c>
      <c r="I1417" s="7">
        <f>(表格5[[#This Row],[Capital]]-$G$2)/$G$2</f>
        <v>-0.20382900000000109</v>
      </c>
    </row>
    <row r="1418" spans="1:9" x14ac:dyDescent="0.25">
      <c r="A1418" s="6">
        <v>40714</v>
      </c>
      <c r="B1418" s="1">
        <v>65.599999999999994</v>
      </c>
      <c r="C1418" s="1">
        <f t="shared" si="21"/>
        <v>65.555000000000007</v>
      </c>
      <c r="D1418" s="1" t="str">
        <f>IF(表格5[[#This Row],[Close]]&gt;表格5[[#This Row],[10-Day Average]],"Buy",IF(表格5[[#This Row],[Close]]&lt;表格5[[#This Row],[10-Day Average]],"Sell",""))</f>
        <v>Buy</v>
      </c>
      <c r="E1418" s="5">
        <f>IF(表格5[[#This Row],[Suggestion]]="Buy",E1417-FLOOR(E1417/表格5[[#This Row],[Close]],1)*表格5[[#This Row],[Close]],IF(表格5[[#This Row],[Suggestion]]="Sell",E1417+F1417*表格5[[#This Row],[Close]],E1417))</f>
        <v>54.399999999892316</v>
      </c>
      <c r="F1418" s="1">
        <f>IF(表格5[[#This Row],[Suggestion]]="Buy",F1417+FLOOR(E1417/表格5[[#This Row],[Close]],1),IF(表格5[[#This Row],[Suggestion]]="Sell",0,F1417))</f>
        <v>1211</v>
      </c>
      <c r="G1418" s="9">
        <f>表格5[[#This Row],[Cash]]+表格5[[#This Row],[Stock Held]]*表格5[[#This Row],[Close]]</f>
        <v>79495.999999999884</v>
      </c>
      <c r="H1418" s="7">
        <f>(表格5[[#This Row],[Close]]-$B$2)/$B$2</f>
        <v>0.45939933259176841</v>
      </c>
      <c r="I1418" s="7">
        <f>(表格5[[#This Row],[Capital]]-$G$2)/$G$2</f>
        <v>-0.20504000000000117</v>
      </c>
    </row>
    <row r="1419" spans="1:9" x14ac:dyDescent="0.25">
      <c r="A1419" s="6">
        <v>40715</v>
      </c>
      <c r="B1419" s="1">
        <v>67.3</v>
      </c>
      <c r="C1419" s="1">
        <f t="shared" si="21"/>
        <v>65.77000000000001</v>
      </c>
      <c r="D1419" s="1" t="str">
        <f>IF(表格5[[#This Row],[Close]]&gt;表格5[[#This Row],[10-Day Average]],"Buy",IF(表格5[[#This Row],[Close]]&lt;表格5[[#This Row],[10-Day Average]],"Sell",""))</f>
        <v>Buy</v>
      </c>
      <c r="E1419" s="5">
        <f>IF(表格5[[#This Row],[Suggestion]]="Buy",E1418-FLOOR(E1418/表格5[[#This Row],[Close]],1)*表格5[[#This Row],[Close]],IF(表格5[[#This Row],[Suggestion]]="Sell",E1418+F1418*表格5[[#This Row],[Close]],E1418))</f>
        <v>54.399999999892316</v>
      </c>
      <c r="F1419" s="1">
        <f>IF(表格5[[#This Row],[Suggestion]]="Buy",F1418+FLOOR(E1418/表格5[[#This Row],[Close]],1),IF(表格5[[#This Row],[Suggestion]]="Sell",0,F1418))</f>
        <v>1211</v>
      </c>
      <c r="G1419" s="9">
        <f>表格5[[#This Row],[Cash]]+表格5[[#This Row],[Stock Held]]*表格5[[#This Row],[Close]]</f>
        <v>81554.699999999895</v>
      </c>
      <c r="H1419" s="7">
        <f>(表格5[[#This Row],[Close]]-$B$2)/$B$2</f>
        <v>0.49721913236929904</v>
      </c>
      <c r="I1419" s="7">
        <f>(表格5[[#This Row],[Capital]]-$G$2)/$G$2</f>
        <v>-0.18445300000000106</v>
      </c>
    </row>
    <row r="1420" spans="1:9" x14ac:dyDescent="0.25">
      <c r="A1420" s="6">
        <v>40716</v>
      </c>
      <c r="B1420" s="1">
        <v>67</v>
      </c>
      <c r="C1420" s="1">
        <f t="shared" ref="C1420:C1483" si="22">AVERAGE(B1411:B1420)</f>
        <v>66.009999999999991</v>
      </c>
      <c r="D1420" s="1" t="str">
        <f>IF(表格5[[#This Row],[Close]]&gt;表格5[[#This Row],[10-Day Average]],"Buy",IF(表格5[[#This Row],[Close]]&lt;表格5[[#This Row],[10-Day Average]],"Sell",""))</f>
        <v>Buy</v>
      </c>
      <c r="E1420" s="5">
        <f>IF(表格5[[#This Row],[Suggestion]]="Buy",E1419-FLOOR(E1419/表格5[[#This Row],[Close]],1)*表格5[[#This Row],[Close]],IF(表格5[[#This Row],[Suggestion]]="Sell",E1419+F1419*表格5[[#This Row],[Close]],E1419))</f>
        <v>54.399999999892316</v>
      </c>
      <c r="F1420" s="1">
        <f>IF(表格5[[#This Row],[Suggestion]]="Buy",F1419+FLOOR(E1419/表格5[[#This Row],[Close]],1),IF(表格5[[#This Row],[Suggestion]]="Sell",0,F1419))</f>
        <v>1211</v>
      </c>
      <c r="G1420" s="9">
        <f>表格5[[#This Row],[Cash]]+表格5[[#This Row],[Stock Held]]*表格5[[#This Row],[Close]]</f>
        <v>81191.399999999892</v>
      </c>
      <c r="H1420" s="7">
        <f>(表格5[[#This Row],[Close]]-$B$2)/$B$2</f>
        <v>0.49054505005561727</v>
      </c>
      <c r="I1420" s="7">
        <f>(表格5[[#This Row],[Capital]]-$G$2)/$G$2</f>
        <v>-0.18808600000000109</v>
      </c>
    </row>
    <row r="1421" spans="1:9" x14ac:dyDescent="0.25">
      <c r="A1421" s="6">
        <v>40717</v>
      </c>
      <c r="B1421" s="1">
        <v>67.25</v>
      </c>
      <c r="C1421" s="1">
        <f t="shared" si="22"/>
        <v>66.239999999999981</v>
      </c>
      <c r="D1421" s="1" t="str">
        <f>IF(表格5[[#This Row],[Close]]&gt;表格5[[#This Row],[10-Day Average]],"Buy",IF(表格5[[#This Row],[Close]]&lt;表格5[[#This Row],[10-Day Average]],"Sell",""))</f>
        <v>Buy</v>
      </c>
      <c r="E1421" s="5">
        <f>IF(表格5[[#This Row],[Suggestion]]="Buy",E1420-FLOOR(E1420/表格5[[#This Row],[Close]],1)*表格5[[#This Row],[Close]],IF(表格5[[#This Row],[Suggestion]]="Sell",E1420+F1420*表格5[[#This Row],[Close]],E1420))</f>
        <v>54.399999999892316</v>
      </c>
      <c r="F1421" s="1">
        <f>IF(表格5[[#This Row],[Suggestion]]="Buy",F1420+FLOOR(E1420/表格5[[#This Row],[Close]],1),IF(表格5[[#This Row],[Suggestion]]="Sell",0,F1420))</f>
        <v>1211</v>
      </c>
      <c r="G1421" s="9">
        <f>表格5[[#This Row],[Cash]]+表格5[[#This Row],[Stock Held]]*表格5[[#This Row],[Close]]</f>
        <v>81494.149999999892</v>
      </c>
      <c r="H1421" s="7">
        <f>(表格5[[#This Row],[Close]]-$B$2)/$B$2</f>
        <v>0.49610678531701879</v>
      </c>
      <c r="I1421" s="7">
        <f>(表格5[[#This Row],[Capital]]-$G$2)/$G$2</f>
        <v>-0.18505850000000107</v>
      </c>
    </row>
    <row r="1422" spans="1:9" x14ac:dyDescent="0.25">
      <c r="A1422" s="6">
        <v>40718</v>
      </c>
      <c r="B1422" s="1">
        <v>68.25</v>
      </c>
      <c r="C1422" s="1">
        <f t="shared" si="22"/>
        <v>66.589999999999989</v>
      </c>
      <c r="D1422" s="1" t="str">
        <f>IF(表格5[[#This Row],[Close]]&gt;表格5[[#This Row],[10-Day Average]],"Buy",IF(表格5[[#This Row],[Close]]&lt;表格5[[#This Row],[10-Day Average]],"Sell",""))</f>
        <v>Buy</v>
      </c>
      <c r="E1422" s="5">
        <f>IF(表格5[[#This Row],[Suggestion]]="Buy",E1421-FLOOR(E1421/表格5[[#This Row],[Close]],1)*表格5[[#This Row],[Close]],IF(表格5[[#This Row],[Suggestion]]="Sell",E1421+F1421*表格5[[#This Row],[Close]],E1421))</f>
        <v>54.399999999892316</v>
      </c>
      <c r="F1422" s="1">
        <f>IF(表格5[[#This Row],[Suggestion]]="Buy",F1421+FLOOR(E1421/表格5[[#This Row],[Close]],1),IF(表格5[[#This Row],[Suggestion]]="Sell",0,F1421))</f>
        <v>1211</v>
      </c>
      <c r="G1422" s="9">
        <f>表格5[[#This Row],[Cash]]+表格5[[#This Row],[Stock Held]]*表格5[[#This Row],[Close]]</f>
        <v>82705.149999999892</v>
      </c>
      <c r="H1422" s="7">
        <f>(表格5[[#This Row],[Close]]-$B$2)/$B$2</f>
        <v>0.518353726362625</v>
      </c>
      <c r="I1422" s="7">
        <f>(表格5[[#This Row],[Capital]]-$G$2)/$G$2</f>
        <v>-0.17294850000000109</v>
      </c>
    </row>
    <row r="1423" spans="1:9" x14ac:dyDescent="0.25">
      <c r="A1423" s="6">
        <v>40721</v>
      </c>
      <c r="B1423" s="1">
        <v>68.150000000000006</v>
      </c>
      <c r="C1423" s="1">
        <f t="shared" si="22"/>
        <v>66.894999999999996</v>
      </c>
      <c r="D1423" s="1" t="str">
        <f>IF(表格5[[#This Row],[Close]]&gt;表格5[[#This Row],[10-Day Average]],"Buy",IF(表格5[[#This Row],[Close]]&lt;表格5[[#This Row],[10-Day Average]],"Sell",""))</f>
        <v>Buy</v>
      </c>
      <c r="E1423" s="5">
        <f>IF(表格5[[#This Row],[Suggestion]]="Buy",E1422-FLOOR(E1422/表格5[[#This Row],[Close]],1)*表格5[[#This Row],[Close]],IF(表格5[[#This Row],[Suggestion]]="Sell",E1422+F1422*表格5[[#This Row],[Close]],E1422))</f>
        <v>54.399999999892316</v>
      </c>
      <c r="F1423" s="1">
        <f>IF(表格5[[#This Row],[Suggestion]]="Buy",F1422+FLOOR(E1422/表格5[[#This Row],[Close]],1),IF(表格5[[#This Row],[Suggestion]]="Sell",0,F1422))</f>
        <v>1211</v>
      </c>
      <c r="G1423" s="9">
        <f>表格5[[#This Row],[Cash]]+表格5[[#This Row],[Stock Held]]*表格5[[#This Row],[Close]]</f>
        <v>82584.049999999901</v>
      </c>
      <c r="H1423" s="7">
        <f>(表格5[[#This Row],[Close]]-$B$2)/$B$2</f>
        <v>0.5161290322580645</v>
      </c>
      <c r="I1423" s="7">
        <f>(表格5[[#This Row],[Capital]]-$G$2)/$G$2</f>
        <v>-0.17415950000000099</v>
      </c>
    </row>
    <row r="1424" spans="1:9" x14ac:dyDescent="0.25">
      <c r="A1424" s="6">
        <v>40722</v>
      </c>
      <c r="B1424" s="1">
        <v>68</v>
      </c>
      <c r="C1424" s="1">
        <f t="shared" si="22"/>
        <v>67.11999999999999</v>
      </c>
      <c r="D1424" s="1" t="str">
        <f>IF(表格5[[#This Row],[Close]]&gt;表格5[[#This Row],[10-Day Average]],"Buy",IF(表格5[[#This Row],[Close]]&lt;表格5[[#This Row],[10-Day Average]],"Sell",""))</f>
        <v>Buy</v>
      </c>
      <c r="E1424" s="5">
        <f>IF(表格5[[#This Row],[Suggestion]]="Buy",E1423-FLOOR(E1423/表格5[[#This Row],[Close]],1)*表格5[[#This Row],[Close]],IF(表格5[[#This Row],[Suggestion]]="Sell",E1423+F1423*表格5[[#This Row],[Close]],E1423))</f>
        <v>54.399999999892316</v>
      </c>
      <c r="F1424" s="1">
        <f>IF(表格5[[#This Row],[Suggestion]]="Buy",F1423+FLOOR(E1423/表格5[[#This Row],[Close]],1),IF(表格5[[#This Row],[Suggestion]]="Sell",0,F1423))</f>
        <v>1211</v>
      </c>
      <c r="G1424" s="9">
        <f>表格5[[#This Row],[Cash]]+表格5[[#This Row],[Stock Held]]*表格5[[#This Row],[Close]]</f>
        <v>82402.399999999892</v>
      </c>
      <c r="H1424" s="7">
        <f>(表格5[[#This Row],[Close]]-$B$2)/$B$2</f>
        <v>0.51279199110122353</v>
      </c>
      <c r="I1424" s="7">
        <f>(表格5[[#This Row],[Capital]]-$G$2)/$G$2</f>
        <v>-0.17597600000000108</v>
      </c>
    </row>
    <row r="1425" spans="1:9" x14ac:dyDescent="0.25">
      <c r="A1425" s="6">
        <v>40723</v>
      </c>
      <c r="B1425" s="1">
        <v>67.95</v>
      </c>
      <c r="C1425" s="1">
        <f t="shared" si="22"/>
        <v>67.185000000000002</v>
      </c>
      <c r="D1425" s="1" t="str">
        <f>IF(表格5[[#This Row],[Close]]&gt;表格5[[#This Row],[10-Day Average]],"Buy",IF(表格5[[#This Row],[Close]]&lt;表格5[[#This Row],[10-Day Average]],"Sell",""))</f>
        <v>Buy</v>
      </c>
      <c r="E1425" s="5">
        <f>IF(表格5[[#This Row],[Suggestion]]="Buy",E1424-FLOOR(E1424/表格5[[#This Row],[Close]],1)*表格5[[#This Row],[Close]],IF(表格5[[#This Row],[Suggestion]]="Sell",E1424+F1424*表格5[[#This Row],[Close]],E1424))</f>
        <v>54.399999999892316</v>
      </c>
      <c r="F1425" s="1">
        <f>IF(表格5[[#This Row],[Suggestion]]="Buy",F1424+FLOOR(E1424/表格5[[#This Row],[Close]],1),IF(表格5[[#This Row],[Suggestion]]="Sell",0,F1424))</f>
        <v>1211</v>
      </c>
      <c r="G1425" s="9">
        <f>表格5[[#This Row],[Cash]]+表格5[[#This Row],[Stock Held]]*表格5[[#This Row],[Close]]</f>
        <v>82341.849999999889</v>
      </c>
      <c r="H1425" s="7">
        <f>(表格5[[#This Row],[Close]]-$B$2)/$B$2</f>
        <v>0.51167964404894328</v>
      </c>
      <c r="I1425" s="7">
        <f>(表格5[[#This Row],[Capital]]-$G$2)/$G$2</f>
        <v>-0.17658150000000111</v>
      </c>
    </row>
    <row r="1426" spans="1:9" x14ac:dyDescent="0.25">
      <c r="A1426" s="6">
        <v>40724</v>
      </c>
      <c r="B1426" s="1">
        <v>68.95</v>
      </c>
      <c r="C1426" s="1">
        <f t="shared" si="22"/>
        <v>67.415000000000006</v>
      </c>
      <c r="D1426" s="1" t="str">
        <f>IF(表格5[[#This Row],[Close]]&gt;表格5[[#This Row],[10-Day Average]],"Buy",IF(表格5[[#This Row],[Close]]&lt;表格5[[#This Row],[10-Day Average]],"Sell",""))</f>
        <v>Buy</v>
      </c>
      <c r="E1426" s="5">
        <f>IF(表格5[[#This Row],[Suggestion]]="Buy",E1425-FLOOR(E1425/表格5[[#This Row],[Close]],1)*表格5[[#This Row],[Close]],IF(表格5[[#This Row],[Suggestion]]="Sell",E1425+F1425*表格5[[#This Row],[Close]],E1425))</f>
        <v>54.399999999892316</v>
      </c>
      <c r="F1426" s="1">
        <f>IF(表格5[[#This Row],[Suggestion]]="Buy",F1425+FLOOR(E1425/表格5[[#This Row],[Close]],1),IF(表格5[[#This Row],[Suggestion]]="Sell",0,F1425))</f>
        <v>1211</v>
      </c>
      <c r="G1426" s="9">
        <f>表格5[[#This Row],[Cash]]+表格5[[#This Row],[Stock Held]]*表格5[[#This Row],[Close]]</f>
        <v>83552.849999999889</v>
      </c>
      <c r="H1426" s="7">
        <f>(表格5[[#This Row],[Close]]-$B$2)/$B$2</f>
        <v>0.53392658509454949</v>
      </c>
      <c r="I1426" s="7">
        <f>(表格5[[#This Row],[Capital]]-$G$2)/$G$2</f>
        <v>-0.1644715000000011</v>
      </c>
    </row>
    <row r="1427" spans="1:9" x14ac:dyDescent="0.25">
      <c r="A1427" s="6">
        <v>40728</v>
      </c>
      <c r="B1427" s="1">
        <v>68.2</v>
      </c>
      <c r="C1427" s="1">
        <f t="shared" si="22"/>
        <v>67.665000000000006</v>
      </c>
      <c r="D1427" s="1" t="str">
        <f>IF(表格5[[#This Row],[Close]]&gt;表格5[[#This Row],[10-Day Average]],"Buy",IF(表格5[[#This Row],[Close]]&lt;表格5[[#This Row],[10-Day Average]],"Sell",""))</f>
        <v>Buy</v>
      </c>
      <c r="E1427" s="5">
        <f>IF(表格5[[#This Row],[Suggestion]]="Buy",E1426-FLOOR(E1426/表格5[[#This Row],[Close]],1)*表格5[[#This Row],[Close]],IF(表格5[[#This Row],[Suggestion]]="Sell",E1426+F1426*表格5[[#This Row],[Close]],E1426))</f>
        <v>54.399999999892316</v>
      </c>
      <c r="F1427" s="1">
        <f>IF(表格5[[#This Row],[Suggestion]]="Buy",F1426+FLOOR(E1426/表格5[[#This Row],[Close]],1),IF(表格5[[#This Row],[Suggestion]]="Sell",0,F1426))</f>
        <v>1211</v>
      </c>
      <c r="G1427" s="9">
        <f>表格5[[#This Row],[Cash]]+表格5[[#This Row],[Stock Held]]*表格5[[#This Row],[Close]]</f>
        <v>82644.599999999889</v>
      </c>
      <c r="H1427" s="7">
        <f>(表格5[[#This Row],[Close]]-$B$2)/$B$2</f>
        <v>0.51724137931034475</v>
      </c>
      <c r="I1427" s="7">
        <f>(表格5[[#This Row],[Capital]]-$G$2)/$G$2</f>
        <v>-0.1735540000000011</v>
      </c>
    </row>
    <row r="1428" spans="1:9" x14ac:dyDescent="0.25">
      <c r="A1428" s="6">
        <v>40729</v>
      </c>
      <c r="B1428" s="1">
        <v>67.8</v>
      </c>
      <c r="C1428" s="1">
        <f t="shared" si="22"/>
        <v>67.885000000000005</v>
      </c>
      <c r="D1428" s="1" t="str">
        <f>IF(表格5[[#This Row],[Close]]&gt;表格5[[#This Row],[10-Day Average]],"Buy",IF(表格5[[#This Row],[Close]]&lt;表格5[[#This Row],[10-Day Average]],"Sell",""))</f>
        <v>Sell</v>
      </c>
      <c r="E1428" s="5">
        <f>IF(表格5[[#This Row],[Suggestion]]="Buy",E1427-FLOOR(E1427/表格5[[#This Row],[Close]],1)*表格5[[#This Row],[Close]],IF(表格5[[#This Row],[Suggestion]]="Sell",E1427+F1427*表格5[[#This Row],[Close]],E1427))</f>
        <v>82160.199999999895</v>
      </c>
      <c r="F1428" s="1">
        <f>IF(表格5[[#This Row],[Suggestion]]="Buy",F1427+FLOOR(E1427/表格5[[#This Row],[Close]],1),IF(表格5[[#This Row],[Suggestion]]="Sell",0,F1427))</f>
        <v>0</v>
      </c>
      <c r="G1428" s="9">
        <f>表格5[[#This Row],[Cash]]+表格5[[#This Row],[Stock Held]]*表格5[[#This Row],[Close]]</f>
        <v>82160.199999999895</v>
      </c>
      <c r="H1428" s="7">
        <f>(表格5[[#This Row],[Close]]-$B$2)/$B$2</f>
        <v>0.5083426028921022</v>
      </c>
      <c r="I1428" s="7">
        <f>(表格5[[#This Row],[Capital]]-$G$2)/$G$2</f>
        <v>-0.17839800000000106</v>
      </c>
    </row>
    <row r="1429" spans="1:9" x14ac:dyDescent="0.25">
      <c r="A1429" s="6">
        <v>40730</v>
      </c>
      <c r="B1429" s="1">
        <v>67.45</v>
      </c>
      <c r="C1429" s="1">
        <f t="shared" si="22"/>
        <v>67.900000000000006</v>
      </c>
      <c r="D1429" s="1" t="str">
        <f>IF(表格5[[#This Row],[Close]]&gt;表格5[[#This Row],[10-Day Average]],"Buy",IF(表格5[[#This Row],[Close]]&lt;表格5[[#This Row],[10-Day Average]],"Sell",""))</f>
        <v>Sell</v>
      </c>
      <c r="E1429" s="5">
        <f>IF(表格5[[#This Row],[Suggestion]]="Buy",E1428-FLOOR(E1428/表格5[[#This Row],[Close]],1)*表格5[[#This Row],[Close]],IF(表格5[[#This Row],[Suggestion]]="Sell",E1428+F1428*表格5[[#This Row],[Close]],E1428))</f>
        <v>82160.199999999895</v>
      </c>
      <c r="F1429" s="1">
        <f>IF(表格5[[#This Row],[Suggestion]]="Buy",F1428+FLOOR(E1428/表格5[[#This Row],[Close]],1),IF(表格5[[#This Row],[Suggestion]]="Sell",0,F1428))</f>
        <v>0</v>
      </c>
      <c r="G1429" s="9">
        <f>表格5[[#This Row],[Cash]]+表格5[[#This Row],[Stock Held]]*表格5[[#This Row],[Close]]</f>
        <v>82160.199999999895</v>
      </c>
      <c r="H1429" s="7">
        <f>(表格5[[#This Row],[Close]]-$B$2)/$B$2</f>
        <v>0.50055617352614012</v>
      </c>
      <c r="I1429" s="7">
        <f>(表格5[[#This Row],[Capital]]-$G$2)/$G$2</f>
        <v>-0.17839800000000106</v>
      </c>
    </row>
    <row r="1430" spans="1:9" x14ac:dyDescent="0.25">
      <c r="A1430" s="6">
        <v>40731</v>
      </c>
      <c r="B1430" s="1">
        <v>67.05</v>
      </c>
      <c r="C1430" s="1">
        <f t="shared" si="22"/>
        <v>67.905000000000001</v>
      </c>
      <c r="D1430" s="1" t="str">
        <f>IF(表格5[[#This Row],[Close]]&gt;表格5[[#This Row],[10-Day Average]],"Buy",IF(表格5[[#This Row],[Close]]&lt;表格5[[#This Row],[10-Day Average]],"Sell",""))</f>
        <v>Sell</v>
      </c>
      <c r="E1430" s="5">
        <f>IF(表格5[[#This Row],[Suggestion]]="Buy",E1429-FLOOR(E1429/表格5[[#This Row],[Close]],1)*表格5[[#This Row],[Close]],IF(表格5[[#This Row],[Suggestion]]="Sell",E1429+F1429*表格5[[#This Row],[Close]],E1429))</f>
        <v>82160.199999999895</v>
      </c>
      <c r="F1430" s="1">
        <f>IF(表格5[[#This Row],[Suggestion]]="Buy",F1429+FLOOR(E1429/表格5[[#This Row],[Close]],1),IF(表格5[[#This Row],[Suggestion]]="Sell",0,F1429))</f>
        <v>0</v>
      </c>
      <c r="G1430" s="9">
        <f>表格5[[#This Row],[Cash]]+表格5[[#This Row],[Stock Held]]*表格5[[#This Row],[Close]]</f>
        <v>82160.199999999895</v>
      </c>
      <c r="H1430" s="7">
        <f>(表格5[[#This Row],[Close]]-$B$2)/$B$2</f>
        <v>0.49165739710789752</v>
      </c>
      <c r="I1430" s="7">
        <f>(表格5[[#This Row],[Capital]]-$G$2)/$G$2</f>
        <v>-0.17839800000000106</v>
      </c>
    </row>
    <row r="1431" spans="1:9" x14ac:dyDescent="0.25">
      <c r="A1431" s="6">
        <v>40732</v>
      </c>
      <c r="B1431" s="1">
        <v>67.7</v>
      </c>
      <c r="C1431" s="1">
        <f t="shared" si="22"/>
        <v>67.95</v>
      </c>
      <c r="D1431" s="1" t="str">
        <f>IF(表格5[[#This Row],[Close]]&gt;表格5[[#This Row],[10-Day Average]],"Buy",IF(表格5[[#This Row],[Close]]&lt;表格5[[#This Row],[10-Day Average]],"Sell",""))</f>
        <v>Sell</v>
      </c>
      <c r="E1431" s="5">
        <f>IF(表格5[[#This Row],[Suggestion]]="Buy",E1430-FLOOR(E1430/表格5[[#This Row],[Close]],1)*表格5[[#This Row],[Close]],IF(表格5[[#This Row],[Suggestion]]="Sell",E1430+F1430*表格5[[#This Row],[Close]],E1430))</f>
        <v>82160.199999999895</v>
      </c>
      <c r="F1431" s="1">
        <f>IF(表格5[[#This Row],[Suggestion]]="Buy",F1430+FLOOR(E1430/表格5[[#This Row],[Close]],1),IF(表格5[[#This Row],[Suggestion]]="Sell",0,F1430))</f>
        <v>0</v>
      </c>
      <c r="G1431" s="9">
        <f>表格5[[#This Row],[Cash]]+表格5[[#This Row],[Stock Held]]*表格5[[#This Row],[Close]]</f>
        <v>82160.199999999895</v>
      </c>
      <c r="H1431" s="7">
        <f>(表格5[[#This Row],[Close]]-$B$2)/$B$2</f>
        <v>0.5061179087875417</v>
      </c>
      <c r="I1431" s="7">
        <f>(表格5[[#This Row],[Capital]]-$G$2)/$G$2</f>
        <v>-0.17839800000000106</v>
      </c>
    </row>
    <row r="1432" spans="1:9" x14ac:dyDescent="0.25">
      <c r="A1432" s="6">
        <v>40735</v>
      </c>
      <c r="B1432" s="1">
        <v>67.599999999999994</v>
      </c>
      <c r="C1432" s="1">
        <f t="shared" si="22"/>
        <v>67.885000000000005</v>
      </c>
      <c r="D1432" s="1" t="str">
        <f>IF(表格5[[#This Row],[Close]]&gt;表格5[[#This Row],[10-Day Average]],"Buy",IF(表格5[[#This Row],[Close]]&lt;表格5[[#This Row],[10-Day Average]],"Sell",""))</f>
        <v>Sell</v>
      </c>
      <c r="E1432" s="5">
        <f>IF(表格5[[#This Row],[Suggestion]]="Buy",E1431-FLOOR(E1431/表格5[[#This Row],[Close]],1)*表格5[[#This Row],[Close]],IF(表格5[[#This Row],[Suggestion]]="Sell",E1431+F1431*表格5[[#This Row],[Close]],E1431))</f>
        <v>82160.199999999895</v>
      </c>
      <c r="F1432" s="1">
        <f>IF(表格5[[#This Row],[Suggestion]]="Buy",F1431+FLOOR(E1431/表格5[[#This Row],[Close]],1),IF(表格5[[#This Row],[Suggestion]]="Sell",0,F1431))</f>
        <v>0</v>
      </c>
      <c r="G1432" s="9">
        <f>表格5[[#This Row],[Cash]]+表格5[[#This Row],[Stock Held]]*表格5[[#This Row],[Close]]</f>
        <v>82160.199999999895</v>
      </c>
      <c r="H1432" s="7">
        <f>(表格5[[#This Row],[Close]]-$B$2)/$B$2</f>
        <v>0.50389321468298087</v>
      </c>
      <c r="I1432" s="7">
        <f>(表格5[[#This Row],[Capital]]-$G$2)/$G$2</f>
        <v>-0.17839800000000106</v>
      </c>
    </row>
    <row r="1433" spans="1:9" x14ac:dyDescent="0.25">
      <c r="A1433" s="6">
        <v>40736</v>
      </c>
      <c r="B1433" s="1">
        <v>67.5</v>
      </c>
      <c r="C1433" s="1">
        <f t="shared" si="22"/>
        <v>67.820000000000007</v>
      </c>
      <c r="D1433" s="1" t="str">
        <f>IF(表格5[[#This Row],[Close]]&gt;表格5[[#This Row],[10-Day Average]],"Buy",IF(表格5[[#This Row],[Close]]&lt;表格5[[#This Row],[10-Day Average]],"Sell",""))</f>
        <v>Sell</v>
      </c>
      <c r="E1433" s="5">
        <f>IF(表格5[[#This Row],[Suggestion]]="Buy",E1432-FLOOR(E1432/表格5[[#This Row],[Close]],1)*表格5[[#This Row],[Close]],IF(表格5[[#This Row],[Suggestion]]="Sell",E1432+F1432*表格5[[#This Row],[Close]],E1432))</f>
        <v>82160.199999999895</v>
      </c>
      <c r="F1433" s="1">
        <f>IF(表格5[[#This Row],[Suggestion]]="Buy",F1432+FLOOR(E1432/表格5[[#This Row],[Close]],1),IF(表格5[[#This Row],[Suggestion]]="Sell",0,F1432))</f>
        <v>0</v>
      </c>
      <c r="G1433" s="9">
        <f>表格5[[#This Row],[Cash]]+表格5[[#This Row],[Stock Held]]*表格5[[#This Row],[Close]]</f>
        <v>82160.199999999895</v>
      </c>
      <c r="H1433" s="7">
        <f>(表格5[[#This Row],[Close]]-$B$2)/$B$2</f>
        <v>0.50166852057842037</v>
      </c>
      <c r="I1433" s="7">
        <f>(表格5[[#This Row],[Capital]]-$G$2)/$G$2</f>
        <v>-0.17839800000000106</v>
      </c>
    </row>
    <row r="1434" spans="1:9" x14ac:dyDescent="0.25">
      <c r="A1434" s="6">
        <v>40737</v>
      </c>
      <c r="B1434" s="1">
        <v>68.55</v>
      </c>
      <c r="C1434" s="1">
        <f t="shared" si="22"/>
        <v>67.875</v>
      </c>
      <c r="D1434" s="1" t="str">
        <f>IF(表格5[[#This Row],[Close]]&gt;表格5[[#This Row],[10-Day Average]],"Buy",IF(表格5[[#This Row],[Close]]&lt;表格5[[#This Row],[10-Day Average]],"Sell",""))</f>
        <v>Buy</v>
      </c>
      <c r="E1434" s="5">
        <f>IF(表格5[[#This Row],[Suggestion]]="Buy",E1433-FLOOR(E1433/表格5[[#This Row],[Close]],1)*表格5[[#This Row],[Close]],IF(表格5[[#This Row],[Suggestion]]="Sell",E1433+F1433*表格5[[#This Row],[Close]],E1433))</f>
        <v>37.299999999901047</v>
      </c>
      <c r="F1434" s="1">
        <f>IF(表格5[[#This Row],[Suggestion]]="Buy",F1433+FLOOR(E1433/表格5[[#This Row],[Close]],1),IF(表格5[[#This Row],[Suggestion]]="Sell",0,F1433))</f>
        <v>1198</v>
      </c>
      <c r="G1434" s="9">
        <f>表格5[[#This Row],[Cash]]+表格5[[#This Row],[Stock Held]]*表格5[[#This Row],[Close]]</f>
        <v>82160.199999999895</v>
      </c>
      <c r="H1434" s="7">
        <f>(表格5[[#This Row],[Close]]-$B$2)/$B$2</f>
        <v>0.52502780867630683</v>
      </c>
      <c r="I1434" s="7">
        <f>(表格5[[#This Row],[Capital]]-$G$2)/$G$2</f>
        <v>-0.17839800000000106</v>
      </c>
    </row>
    <row r="1435" spans="1:9" x14ac:dyDescent="0.25">
      <c r="A1435" s="6">
        <v>40738</v>
      </c>
      <c r="B1435" s="1">
        <v>68.5</v>
      </c>
      <c r="C1435" s="1">
        <f t="shared" si="22"/>
        <v>67.929999999999993</v>
      </c>
      <c r="D1435" s="1" t="str">
        <f>IF(表格5[[#This Row],[Close]]&gt;表格5[[#This Row],[10-Day Average]],"Buy",IF(表格5[[#This Row],[Close]]&lt;表格5[[#This Row],[10-Day Average]],"Sell",""))</f>
        <v>Buy</v>
      </c>
      <c r="E1435" s="5">
        <f>IF(表格5[[#This Row],[Suggestion]]="Buy",E1434-FLOOR(E1434/表格5[[#This Row],[Close]],1)*表格5[[#This Row],[Close]],IF(表格5[[#This Row],[Suggestion]]="Sell",E1434+F1434*表格5[[#This Row],[Close]],E1434))</f>
        <v>37.299999999901047</v>
      </c>
      <c r="F1435" s="1">
        <f>IF(表格5[[#This Row],[Suggestion]]="Buy",F1434+FLOOR(E1434/表格5[[#This Row],[Close]],1),IF(表格5[[#This Row],[Suggestion]]="Sell",0,F1434))</f>
        <v>1198</v>
      </c>
      <c r="G1435" s="9">
        <f>表格5[[#This Row],[Cash]]+表格5[[#This Row],[Stock Held]]*表格5[[#This Row],[Close]]</f>
        <v>82100.299999999901</v>
      </c>
      <c r="H1435" s="7">
        <f>(表格5[[#This Row],[Close]]-$B$2)/$B$2</f>
        <v>0.52391546162402658</v>
      </c>
      <c r="I1435" s="7">
        <f>(表格5[[#This Row],[Capital]]-$G$2)/$G$2</f>
        <v>-0.17899700000000099</v>
      </c>
    </row>
    <row r="1436" spans="1:9" x14ac:dyDescent="0.25">
      <c r="A1436" s="6">
        <v>40739</v>
      </c>
      <c r="B1436" s="1">
        <v>68.650000000000006</v>
      </c>
      <c r="C1436" s="1">
        <f t="shared" si="22"/>
        <v>67.899999999999991</v>
      </c>
      <c r="D1436" s="1" t="str">
        <f>IF(表格5[[#This Row],[Close]]&gt;表格5[[#This Row],[10-Day Average]],"Buy",IF(表格5[[#This Row],[Close]]&lt;表格5[[#This Row],[10-Day Average]],"Sell",""))</f>
        <v>Buy</v>
      </c>
      <c r="E1436" s="5">
        <f>IF(表格5[[#This Row],[Suggestion]]="Buy",E1435-FLOOR(E1435/表格5[[#This Row],[Close]],1)*表格5[[#This Row],[Close]],IF(表格5[[#This Row],[Suggestion]]="Sell",E1435+F1435*表格5[[#This Row],[Close]],E1435))</f>
        <v>37.299999999901047</v>
      </c>
      <c r="F1436" s="1">
        <f>IF(表格5[[#This Row],[Suggestion]]="Buy",F1435+FLOOR(E1435/表格5[[#This Row],[Close]],1),IF(表格5[[#This Row],[Suggestion]]="Sell",0,F1435))</f>
        <v>1198</v>
      </c>
      <c r="G1436" s="9">
        <f>表格5[[#This Row],[Cash]]+表格5[[#This Row],[Stock Held]]*表格5[[#This Row],[Close]]</f>
        <v>82279.999999999913</v>
      </c>
      <c r="H1436" s="7">
        <f>(表格5[[#This Row],[Close]]-$B$2)/$B$2</f>
        <v>0.52725250278086766</v>
      </c>
      <c r="I1436" s="7">
        <f>(表格5[[#This Row],[Capital]]-$G$2)/$G$2</f>
        <v>-0.17720000000000088</v>
      </c>
    </row>
    <row r="1437" spans="1:9" x14ac:dyDescent="0.25">
      <c r="A1437" s="6">
        <v>40742</v>
      </c>
      <c r="B1437" s="1">
        <v>68.3</v>
      </c>
      <c r="C1437" s="1">
        <f t="shared" si="22"/>
        <v>67.91</v>
      </c>
      <c r="D1437" s="1" t="str">
        <f>IF(表格5[[#This Row],[Close]]&gt;表格5[[#This Row],[10-Day Average]],"Buy",IF(表格5[[#This Row],[Close]]&lt;表格5[[#This Row],[10-Day Average]],"Sell",""))</f>
        <v>Buy</v>
      </c>
      <c r="E1437" s="5">
        <f>IF(表格5[[#This Row],[Suggestion]]="Buy",E1436-FLOOR(E1436/表格5[[#This Row],[Close]],1)*表格5[[#This Row],[Close]],IF(表格5[[#This Row],[Suggestion]]="Sell",E1436+F1436*表格5[[#This Row],[Close]],E1436))</f>
        <v>37.299999999901047</v>
      </c>
      <c r="F1437" s="1">
        <f>IF(表格5[[#This Row],[Suggestion]]="Buy",F1436+FLOOR(E1436/表格5[[#This Row],[Close]],1),IF(表格5[[#This Row],[Suggestion]]="Sell",0,F1436))</f>
        <v>1198</v>
      </c>
      <c r="G1437" s="9">
        <f>表格5[[#This Row],[Cash]]+表格5[[#This Row],[Stock Held]]*表格5[[#This Row],[Close]]</f>
        <v>81860.699999999895</v>
      </c>
      <c r="H1437" s="7">
        <f>(表格5[[#This Row],[Close]]-$B$2)/$B$2</f>
        <v>0.51946607341490525</v>
      </c>
      <c r="I1437" s="7">
        <f>(表格5[[#This Row],[Capital]]-$G$2)/$G$2</f>
        <v>-0.18139300000000105</v>
      </c>
    </row>
    <row r="1438" spans="1:9" x14ac:dyDescent="0.25">
      <c r="A1438" s="6">
        <v>40743</v>
      </c>
      <c r="B1438" s="1">
        <v>69.3</v>
      </c>
      <c r="C1438" s="1">
        <f t="shared" si="22"/>
        <v>68.059999999999988</v>
      </c>
      <c r="D1438" s="1" t="str">
        <f>IF(表格5[[#This Row],[Close]]&gt;表格5[[#This Row],[10-Day Average]],"Buy",IF(表格5[[#This Row],[Close]]&lt;表格5[[#This Row],[10-Day Average]],"Sell",""))</f>
        <v>Buy</v>
      </c>
      <c r="E1438" s="5">
        <f>IF(表格5[[#This Row],[Suggestion]]="Buy",E1437-FLOOR(E1437/表格5[[#This Row],[Close]],1)*表格5[[#This Row],[Close]],IF(表格5[[#This Row],[Suggestion]]="Sell",E1437+F1437*表格5[[#This Row],[Close]],E1437))</f>
        <v>37.299999999901047</v>
      </c>
      <c r="F1438" s="1">
        <f>IF(表格5[[#This Row],[Suggestion]]="Buy",F1437+FLOOR(E1437/表格5[[#This Row],[Close]],1),IF(表格5[[#This Row],[Suggestion]]="Sell",0,F1437))</f>
        <v>1198</v>
      </c>
      <c r="G1438" s="9">
        <f>表格5[[#This Row],[Cash]]+表格5[[#This Row],[Stock Held]]*表格5[[#This Row],[Close]]</f>
        <v>83058.699999999895</v>
      </c>
      <c r="H1438" s="7">
        <f>(表格5[[#This Row],[Close]]-$B$2)/$B$2</f>
        <v>0.54171301446051157</v>
      </c>
      <c r="I1438" s="7">
        <f>(表格5[[#This Row],[Capital]]-$G$2)/$G$2</f>
        <v>-0.16941300000000103</v>
      </c>
    </row>
    <row r="1439" spans="1:9" x14ac:dyDescent="0.25">
      <c r="A1439" s="6">
        <v>40744</v>
      </c>
      <c r="B1439" s="1">
        <v>69.8</v>
      </c>
      <c r="C1439" s="1">
        <f t="shared" si="22"/>
        <v>68.294999999999987</v>
      </c>
      <c r="D1439" s="1" t="str">
        <f>IF(表格5[[#This Row],[Close]]&gt;表格5[[#This Row],[10-Day Average]],"Buy",IF(表格5[[#This Row],[Close]]&lt;表格5[[#This Row],[10-Day Average]],"Sell",""))</f>
        <v>Buy</v>
      </c>
      <c r="E1439" s="5">
        <f>IF(表格5[[#This Row],[Suggestion]]="Buy",E1438-FLOOR(E1438/表格5[[#This Row],[Close]],1)*表格5[[#This Row],[Close]],IF(表格5[[#This Row],[Suggestion]]="Sell",E1438+F1438*表格5[[#This Row],[Close]],E1438))</f>
        <v>37.299999999901047</v>
      </c>
      <c r="F1439" s="1">
        <f>IF(表格5[[#This Row],[Suggestion]]="Buy",F1438+FLOOR(E1438/表格5[[#This Row],[Close]],1),IF(表格5[[#This Row],[Suggestion]]="Sell",0,F1438))</f>
        <v>1198</v>
      </c>
      <c r="G1439" s="9">
        <f>表格5[[#This Row],[Cash]]+表格5[[#This Row],[Stock Held]]*表格5[[#This Row],[Close]]</f>
        <v>83657.699999999895</v>
      </c>
      <c r="H1439" s="7">
        <f>(表格5[[#This Row],[Close]]-$B$2)/$B$2</f>
        <v>0.55283648498331461</v>
      </c>
      <c r="I1439" s="7">
        <f>(表格5[[#This Row],[Capital]]-$G$2)/$G$2</f>
        <v>-0.16342300000000104</v>
      </c>
    </row>
    <row r="1440" spans="1:9" x14ac:dyDescent="0.25">
      <c r="A1440" s="6">
        <v>40745</v>
      </c>
      <c r="B1440" s="1">
        <v>69.650000000000006</v>
      </c>
      <c r="C1440" s="1">
        <f t="shared" si="22"/>
        <v>68.554999999999993</v>
      </c>
      <c r="D1440" s="1" t="str">
        <f>IF(表格5[[#This Row],[Close]]&gt;表格5[[#This Row],[10-Day Average]],"Buy",IF(表格5[[#This Row],[Close]]&lt;表格5[[#This Row],[10-Day Average]],"Sell",""))</f>
        <v>Buy</v>
      </c>
      <c r="E1440" s="5">
        <f>IF(表格5[[#This Row],[Suggestion]]="Buy",E1439-FLOOR(E1439/表格5[[#This Row],[Close]],1)*表格5[[#This Row],[Close]],IF(表格5[[#This Row],[Suggestion]]="Sell",E1439+F1439*表格5[[#This Row],[Close]],E1439))</f>
        <v>37.299999999901047</v>
      </c>
      <c r="F1440" s="1">
        <f>IF(表格5[[#This Row],[Suggestion]]="Buy",F1439+FLOOR(E1439/表格5[[#This Row],[Close]],1),IF(表格5[[#This Row],[Suggestion]]="Sell",0,F1439))</f>
        <v>1198</v>
      </c>
      <c r="G1440" s="9">
        <f>表格5[[#This Row],[Cash]]+表格5[[#This Row],[Stock Held]]*表格5[[#This Row],[Close]]</f>
        <v>83477.999999999913</v>
      </c>
      <c r="H1440" s="7">
        <f>(表格5[[#This Row],[Close]]-$B$2)/$B$2</f>
        <v>0.54949944382647387</v>
      </c>
      <c r="I1440" s="7">
        <f>(表格5[[#This Row],[Capital]]-$G$2)/$G$2</f>
        <v>-0.16522000000000087</v>
      </c>
    </row>
    <row r="1441" spans="1:9" x14ac:dyDescent="0.25">
      <c r="A1441" s="6">
        <v>40746</v>
      </c>
      <c r="B1441" s="1">
        <v>69.900000000000006</v>
      </c>
      <c r="C1441" s="1">
        <f t="shared" si="22"/>
        <v>68.774999999999991</v>
      </c>
      <c r="D1441" s="1" t="str">
        <f>IF(表格5[[#This Row],[Close]]&gt;表格5[[#This Row],[10-Day Average]],"Buy",IF(表格5[[#This Row],[Close]]&lt;表格5[[#This Row],[10-Day Average]],"Sell",""))</f>
        <v>Buy</v>
      </c>
      <c r="E1441" s="5">
        <f>IF(表格5[[#This Row],[Suggestion]]="Buy",E1440-FLOOR(E1440/表格5[[#This Row],[Close]],1)*表格5[[#This Row],[Close]],IF(表格5[[#This Row],[Suggestion]]="Sell",E1440+F1440*表格5[[#This Row],[Close]],E1440))</f>
        <v>37.299999999901047</v>
      </c>
      <c r="F1441" s="1">
        <f>IF(表格5[[#This Row],[Suggestion]]="Buy",F1440+FLOOR(E1440/表格5[[#This Row],[Close]],1),IF(表格5[[#This Row],[Suggestion]]="Sell",0,F1440))</f>
        <v>1198</v>
      </c>
      <c r="G1441" s="9">
        <f>表格5[[#This Row],[Cash]]+表格5[[#This Row],[Stock Held]]*表格5[[#This Row],[Close]]</f>
        <v>83777.499999999913</v>
      </c>
      <c r="H1441" s="7">
        <f>(表格5[[#This Row],[Close]]-$B$2)/$B$2</f>
        <v>0.55506117908787544</v>
      </c>
      <c r="I1441" s="7">
        <f>(表格5[[#This Row],[Capital]]-$G$2)/$G$2</f>
        <v>-0.16222500000000087</v>
      </c>
    </row>
    <row r="1442" spans="1:9" x14ac:dyDescent="0.25">
      <c r="A1442" s="6">
        <v>40749</v>
      </c>
      <c r="B1442" s="1">
        <v>69.900000000000006</v>
      </c>
      <c r="C1442" s="1">
        <f t="shared" si="22"/>
        <v>69.00500000000001</v>
      </c>
      <c r="D1442" s="1" t="str">
        <f>IF(表格5[[#This Row],[Close]]&gt;表格5[[#This Row],[10-Day Average]],"Buy",IF(表格5[[#This Row],[Close]]&lt;表格5[[#This Row],[10-Day Average]],"Sell",""))</f>
        <v>Buy</v>
      </c>
      <c r="E1442" s="5">
        <f>IF(表格5[[#This Row],[Suggestion]]="Buy",E1441-FLOOR(E1441/表格5[[#This Row],[Close]],1)*表格5[[#This Row],[Close]],IF(表格5[[#This Row],[Suggestion]]="Sell",E1441+F1441*表格5[[#This Row],[Close]],E1441))</f>
        <v>37.299999999901047</v>
      </c>
      <c r="F1442" s="1">
        <f>IF(表格5[[#This Row],[Suggestion]]="Buy",F1441+FLOOR(E1441/表格5[[#This Row],[Close]],1),IF(表格5[[#This Row],[Suggestion]]="Sell",0,F1441))</f>
        <v>1198</v>
      </c>
      <c r="G1442" s="9">
        <f>表格5[[#This Row],[Cash]]+表格5[[#This Row],[Stock Held]]*表格5[[#This Row],[Close]]</f>
        <v>83777.499999999913</v>
      </c>
      <c r="H1442" s="7">
        <f>(表格5[[#This Row],[Close]]-$B$2)/$B$2</f>
        <v>0.55506117908787544</v>
      </c>
      <c r="I1442" s="7">
        <f>(表格5[[#This Row],[Capital]]-$G$2)/$G$2</f>
        <v>-0.16222500000000087</v>
      </c>
    </row>
    <row r="1443" spans="1:9" x14ac:dyDescent="0.25">
      <c r="A1443" s="6">
        <v>40750</v>
      </c>
      <c r="B1443" s="1">
        <v>70.7</v>
      </c>
      <c r="C1443" s="1">
        <f t="shared" si="22"/>
        <v>69.325000000000003</v>
      </c>
      <c r="D1443" s="1" t="str">
        <f>IF(表格5[[#This Row],[Close]]&gt;表格5[[#This Row],[10-Day Average]],"Buy",IF(表格5[[#This Row],[Close]]&lt;表格5[[#This Row],[10-Day Average]],"Sell",""))</f>
        <v>Buy</v>
      </c>
      <c r="E1443" s="5">
        <f>IF(表格5[[#This Row],[Suggestion]]="Buy",E1442-FLOOR(E1442/表格5[[#This Row],[Close]],1)*表格5[[#This Row],[Close]],IF(表格5[[#This Row],[Suggestion]]="Sell",E1442+F1442*表格5[[#This Row],[Close]],E1442))</f>
        <v>37.299999999901047</v>
      </c>
      <c r="F1443" s="1">
        <f>IF(表格5[[#This Row],[Suggestion]]="Buy",F1442+FLOOR(E1442/表格5[[#This Row],[Close]],1),IF(表格5[[#This Row],[Suggestion]]="Sell",0,F1442))</f>
        <v>1198</v>
      </c>
      <c r="G1443" s="9">
        <f>表格5[[#This Row],[Cash]]+表格5[[#This Row],[Stock Held]]*表格5[[#This Row],[Close]]</f>
        <v>84735.899999999907</v>
      </c>
      <c r="H1443" s="7">
        <f>(表格5[[#This Row],[Close]]-$B$2)/$B$2</f>
        <v>0.57285873192436032</v>
      </c>
      <c r="I1443" s="7">
        <f>(表格5[[#This Row],[Capital]]-$G$2)/$G$2</f>
        <v>-0.15264100000000094</v>
      </c>
    </row>
    <row r="1444" spans="1:9" x14ac:dyDescent="0.25">
      <c r="A1444" s="6">
        <v>40751</v>
      </c>
      <c r="B1444" s="1">
        <v>70.8</v>
      </c>
      <c r="C1444" s="1">
        <f t="shared" si="22"/>
        <v>69.55</v>
      </c>
      <c r="D1444" s="1" t="str">
        <f>IF(表格5[[#This Row],[Close]]&gt;表格5[[#This Row],[10-Day Average]],"Buy",IF(表格5[[#This Row],[Close]]&lt;表格5[[#This Row],[10-Day Average]],"Sell",""))</f>
        <v>Buy</v>
      </c>
      <c r="E1444" s="5">
        <f>IF(表格5[[#This Row],[Suggestion]]="Buy",E1443-FLOOR(E1443/表格5[[#This Row],[Close]],1)*表格5[[#This Row],[Close]],IF(表格5[[#This Row],[Suggestion]]="Sell",E1443+F1443*表格5[[#This Row],[Close]],E1443))</f>
        <v>37.299999999901047</v>
      </c>
      <c r="F1444" s="1">
        <f>IF(表格5[[#This Row],[Suggestion]]="Buy",F1443+FLOOR(E1443/表格5[[#This Row],[Close]],1),IF(表格5[[#This Row],[Suggestion]]="Sell",0,F1443))</f>
        <v>1198</v>
      </c>
      <c r="G1444" s="9">
        <f>表格5[[#This Row],[Cash]]+表格5[[#This Row],[Stock Held]]*表格5[[#This Row],[Close]]</f>
        <v>84855.699999999895</v>
      </c>
      <c r="H1444" s="7">
        <f>(表格5[[#This Row],[Close]]-$B$2)/$B$2</f>
        <v>0.57508342602892082</v>
      </c>
      <c r="I1444" s="7">
        <f>(表格5[[#This Row],[Capital]]-$G$2)/$G$2</f>
        <v>-0.15144300000000105</v>
      </c>
    </row>
    <row r="1445" spans="1:9" x14ac:dyDescent="0.25">
      <c r="A1445" s="6">
        <v>40752</v>
      </c>
      <c r="B1445" s="1">
        <v>71.650000000000006</v>
      </c>
      <c r="C1445" s="1">
        <f t="shared" si="22"/>
        <v>69.864999999999995</v>
      </c>
      <c r="D1445" s="1" t="str">
        <f>IF(表格5[[#This Row],[Close]]&gt;表格5[[#This Row],[10-Day Average]],"Buy",IF(表格5[[#This Row],[Close]]&lt;表格5[[#This Row],[10-Day Average]],"Sell",""))</f>
        <v>Buy</v>
      </c>
      <c r="E1445" s="5">
        <f>IF(表格5[[#This Row],[Suggestion]]="Buy",E1444-FLOOR(E1444/表格5[[#This Row],[Close]],1)*表格5[[#This Row],[Close]],IF(表格5[[#This Row],[Suggestion]]="Sell",E1444+F1444*表格5[[#This Row],[Close]],E1444))</f>
        <v>37.299999999901047</v>
      </c>
      <c r="F1445" s="1">
        <f>IF(表格5[[#This Row],[Suggestion]]="Buy",F1444+FLOOR(E1444/表格5[[#This Row],[Close]],1),IF(表格5[[#This Row],[Suggestion]]="Sell",0,F1444))</f>
        <v>1198</v>
      </c>
      <c r="G1445" s="9">
        <f>表格5[[#This Row],[Cash]]+表格5[[#This Row],[Stock Held]]*表格5[[#This Row],[Close]]</f>
        <v>85873.999999999913</v>
      </c>
      <c r="H1445" s="7">
        <f>(表格5[[#This Row],[Close]]-$B$2)/$B$2</f>
        <v>0.59399332591768639</v>
      </c>
      <c r="I1445" s="7">
        <f>(表格5[[#This Row],[Capital]]-$G$2)/$G$2</f>
        <v>-0.14126000000000088</v>
      </c>
    </row>
    <row r="1446" spans="1:9" x14ac:dyDescent="0.25">
      <c r="A1446" s="6">
        <v>40753</v>
      </c>
      <c r="B1446" s="1">
        <v>72</v>
      </c>
      <c r="C1446" s="1">
        <f t="shared" si="22"/>
        <v>70.199999999999989</v>
      </c>
      <c r="D1446" s="1" t="str">
        <f>IF(表格5[[#This Row],[Close]]&gt;表格5[[#This Row],[10-Day Average]],"Buy",IF(表格5[[#This Row],[Close]]&lt;表格5[[#This Row],[10-Day Average]],"Sell",""))</f>
        <v>Buy</v>
      </c>
      <c r="E1446" s="5">
        <f>IF(表格5[[#This Row],[Suggestion]]="Buy",E1445-FLOOR(E1445/表格5[[#This Row],[Close]],1)*表格5[[#This Row],[Close]],IF(表格5[[#This Row],[Suggestion]]="Sell",E1445+F1445*表格5[[#This Row],[Close]],E1445))</f>
        <v>37.299999999901047</v>
      </c>
      <c r="F1446" s="1">
        <f>IF(表格5[[#This Row],[Suggestion]]="Buy",F1445+FLOOR(E1445/表格5[[#This Row],[Close]],1),IF(表格5[[#This Row],[Suggestion]]="Sell",0,F1445))</f>
        <v>1198</v>
      </c>
      <c r="G1446" s="9">
        <f>表格5[[#This Row],[Cash]]+表格5[[#This Row],[Stock Held]]*表格5[[#This Row],[Close]]</f>
        <v>86293.299999999901</v>
      </c>
      <c r="H1446" s="7">
        <f>(表格5[[#This Row],[Close]]-$B$2)/$B$2</f>
        <v>0.60177975528364835</v>
      </c>
      <c r="I1446" s="7">
        <f>(表格5[[#This Row],[Capital]]-$G$2)/$G$2</f>
        <v>-0.13706700000000099</v>
      </c>
    </row>
    <row r="1447" spans="1:9" x14ac:dyDescent="0.25">
      <c r="A1447" s="6">
        <v>40756</v>
      </c>
      <c r="B1447" s="1">
        <v>72.349999999999994</v>
      </c>
      <c r="C1447" s="1">
        <f t="shared" si="22"/>
        <v>70.60499999999999</v>
      </c>
      <c r="D1447" s="1" t="str">
        <f>IF(表格5[[#This Row],[Close]]&gt;表格5[[#This Row],[10-Day Average]],"Buy",IF(表格5[[#This Row],[Close]]&lt;表格5[[#This Row],[10-Day Average]],"Sell",""))</f>
        <v>Buy</v>
      </c>
      <c r="E1447" s="5">
        <f>IF(表格5[[#This Row],[Suggestion]]="Buy",E1446-FLOOR(E1446/表格5[[#This Row],[Close]],1)*表格5[[#This Row],[Close]],IF(表格5[[#This Row],[Suggestion]]="Sell",E1446+F1446*表格5[[#This Row],[Close]],E1446))</f>
        <v>37.299999999901047</v>
      </c>
      <c r="F1447" s="1">
        <f>IF(表格5[[#This Row],[Suggestion]]="Buy",F1446+FLOOR(E1446/表格5[[#This Row],[Close]],1),IF(表格5[[#This Row],[Suggestion]]="Sell",0,F1446))</f>
        <v>1198</v>
      </c>
      <c r="G1447" s="9">
        <f>表格5[[#This Row],[Cash]]+表格5[[#This Row],[Stock Held]]*表格5[[#This Row],[Close]]</f>
        <v>86712.599999999889</v>
      </c>
      <c r="H1447" s="7">
        <f>(表格5[[#This Row],[Close]]-$B$2)/$B$2</f>
        <v>0.60956618464961043</v>
      </c>
      <c r="I1447" s="7">
        <f>(表格5[[#This Row],[Capital]]-$G$2)/$G$2</f>
        <v>-0.1328740000000011</v>
      </c>
    </row>
    <row r="1448" spans="1:9" x14ac:dyDescent="0.25">
      <c r="A1448" s="6">
        <v>40757</v>
      </c>
      <c r="B1448" s="1">
        <v>72.150000000000006</v>
      </c>
      <c r="C1448" s="1">
        <f t="shared" si="22"/>
        <v>70.89</v>
      </c>
      <c r="D1448" s="1" t="str">
        <f>IF(表格5[[#This Row],[Close]]&gt;表格5[[#This Row],[10-Day Average]],"Buy",IF(表格5[[#This Row],[Close]]&lt;表格5[[#This Row],[10-Day Average]],"Sell",""))</f>
        <v>Buy</v>
      </c>
      <c r="E1448" s="5">
        <f>IF(表格5[[#This Row],[Suggestion]]="Buy",E1447-FLOOR(E1447/表格5[[#This Row],[Close]],1)*表格5[[#This Row],[Close]],IF(表格5[[#This Row],[Suggestion]]="Sell",E1447+F1447*表格5[[#This Row],[Close]],E1447))</f>
        <v>37.299999999901047</v>
      </c>
      <c r="F1448" s="1">
        <f>IF(表格5[[#This Row],[Suggestion]]="Buy",F1447+FLOOR(E1447/表格5[[#This Row],[Close]],1),IF(表格5[[#This Row],[Suggestion]]="Sell",0,F1447))</f>
        <v>1198</v>
      </c>
      <c r="G1448" s="9">
        <f>表格5[[#This Row],[Cash]]+表格5[[#This Row],[Stock Held]]*表格5[[#This Row],[Close]]</f>
        <v>86472.999999999913</v>
      </c>
      <c r="H1448" s="7">
        <f>(表格5[[#This Row],[Close]]-$B$2)/$B$2</f>
        <v>0.60511679644048944</v>
      </c>
      <c r="I1448" s="7">
        <f>(表格5[[#This Row],[Capital]]-$G$2)/$G$2</f>
        <v>-0.13527000000000086</v>
      </c>
    </row>
    <row r="1449" spans="1:9" x14ac:dyDescent="0.25">
      <c r="A1449" s="6">
        <v>40758</v>
      </c>
      <c r="B1449" s="1">
        <v>70.849999999999994</v>
      </c>
      <c r="C1449" s="1">
        <f t="shared" si="22"/>
        <v>70.995000000000005</v>
      </c>
      <c r="D1449" s="1" t="str">
        <f>IF(表格5[[#This Row],[Close]]&gt;表格5[[#This Row],[10-Day Average]],"Buy",IF(表格5[[#This Row],[Close]]&lt;表格5[[#This Row],[10-Day Average]],"Sell",""))</f>
        <v>Sell</v>
      </c>
      <c r="E1449" s="5">
        <f>IF(表格5[[#This Row],[Suggestion]]="Buy",E1448-FLOOR(E1448/表格5[[#This Row],[Close]],1)*表格5[[#This Row],[Close]],IF(表格5[[#This Row],[Suggestion]]="Sell",E1448+F1448*表格5[[#This Row],[Close]],E1448))</f>
        <v>84915.599999999889</v>
      </c>
      <c r="F1449" s="1">
        <f>IF(表格5[[#This Row],[Suggestion]]="Buy",F1448+FLOOR(E1448/表格5[[#This Row],[Close]],1),IF(表格5[[#This Row],[Suggestion]]="Sell",0,F1448))</f>
        <v>0</v>
      </c>
      <c r="G1449" s="9">
        <f>表格5[[#This Row],[Cash]]+表格5[[#This Row],[Stock Held]]*表格5[[#This Row],[Close]]</f>
        <v>84915.599999999889</v>
      </c>
      <c r="H1449" s="7">
        <f>(表格5[[#This Row],[Close]]-$B$2)/$B$2</f>
        <v>0.57619577308120107</v>
      </c>
      <c r="I1449" s="7">
        <f>(表格5[[#This Row],[Capital]]-$G$2)/$G$2</f>
        <v>-0.15084400000000112</v>
      </c>
    </row>
    <row r="1450" spans="1:9" x14ac:dyDescent="0.25">
      <c r="A1450" s="6">
        <v>40759</v>
      </c>
      <c r="B1450" s="1">
        <v>70.45</v>
      </c>
      <c r="C1450" s="1">
        <f t="shared" si="22"/>
        <v>71.075000000000017</v>
      </c>
      <c r="D1450" s="1" t="str">
        <f>IF(表格5[[#This Row],[Close]]&gt;表格5[[#This Row],[10-Day Average]],"Buy",IF(表格5[[#This Row],[Close]]&lt;表格5[[#This Row],[10-Day Average]],"Sell",""))</f>
        <v>Sell</v>
      </c>
      <c r="E1450" s="5">
        <f>IF(表格5[[#This Row],[Suggestion]]="Buy",E1449-FLOOR(E1449/表格5[[#This Row],[Close]],1)*表格5[[#This Row],[Close]],IF(表格5[[#This Row],[Suggestion]]="Sell",E1449+F1449*表格5[[#This Row],[Close]],E1449))</f>
        <v>84915.599999999889</v>
      </c>
      <c r="F1450" s="1">
        <f>IF(表格5[[#This Row],[Suggestion]]="Buy",F1449+FLOOR(E1449/表格5[[#This Row],[Close]],1),IF(表格5[[#This Row],[Suggestion]]="Sell",0,F1449))</f>
        <v>0</v>
      </c>
      <c r="G1450" s="9">
        <f>表格5[[#This Row],[Cash]]+表格5[[#This Row],[Stock Held]]*表格5[[#This Row],[Close]]</f>
        <v>84915.599999999889</v>
      </c>
      <c r="H1450" s="7">
        <f>(表格5[[#This Row],[Close]]-$B$2)/$B$2</f>
        <v>0.56729699666295885</v>
      </c>
      <c r="I1450" s="7">
        <f>(表格5[[#This Row],[Capital]]-$G$2)/$G$2</f>
        <v>-0.15084400000000112</v>
      </c>
    </row>
    <row r="1451" spans="1:9" x14ac:dyDescent="0.25">
      <c r="A1451" s="6">
        <v>40760</v>
      </c>
      <c r="B1451" s="1">
        <v>69.2</v>
      </c>
      <c r="C1451" s="1">
        <f t="shared" si="22"/>
        <v>71.005000000000024</v>
      </c>
      <c r="D1451" s="1" t="str">
        <f>IF(表格5[[#This Row],[Close]]&gt;表格5[[#This Row],[10-Day Average]],"Buy",IF(表格5[[#This Row],[Close]]&lt;表格5[[#This Row],[10-Day Average]],"Sell",""))</f>
        <v>Sell</v>
      </c>
      <c r="E1451" s="5">
        <f>IF(表格5[[#This Row],[Suggestion]]="Buy",E1450-FLOOR(E1450/表格5[[#This Row],[Close]],1)*表格5[[#This Row],[Close]],IF(表格5[[#This Row],[Suggestion]]="Sell",E1450+F1450*表格5[[#This Row],[Close]],E1450))</f>
        <v>84915.599999999889</v>
      </c>
      <c r="F1451" s="1">
        <f>IF(表格5[[#This Row],[Suggestion]]="Buy",F1450+FLOOR(E1450/表格5[[#This Row],[Close]],1),IF(表格5[[#This Row],[Suggestion]]="Sell",0,F1450))</f>
        <v>0</v>
      </c>
      <c r="G1451" s="9">
        <f>表格5[[#This Row],[Cash]]+表格5[[#This Row],[Stock Held]]*表格5[[#This Row],[Close]]</f>
        <v>84915.599999999889</v>
      </c>
      <c r="H1451" s="7">
        <f>(表格5[[#This Row],[Close]]-$B$2)/$B$2</f>
        <v>0.53948832035595107</v>
      </c>
      <c r="I1451" s="7">
        <f>(表格5[[#This Row],[Capital]]-$G$2)/$G$2</f>
        <v>-0.15084400000000112</v>
      </c>
    </row>
    <row r="1452" spans="1:9" x14ac:dyDescent="0.25">
      <c r="A1452" s="6">
        <v>40763</v>
      </c>
      <c r="B1452" s="1">
        <v>67.849999999999994</v>
      </c>
      <c r="C1452" s="1">
        <f t="shared" si="22"/>
        <v>70.800000000000011</v>
      </c>
      <c r="D1452" s="1" t="str">
        <f>IF(表格5[[#This Row],[Close]]&gt;表格5[[#This Row],[10-Day Average]],"Buy",IF(表格5[[#This Row],[Close]]&lt;表格5[[#This Row],[10-Day Average]],"Sell",""))</f>
        <v>Sell</v>
      </c>
      <c r="E1452" s="5">
        <f>IF(表格5[[#This Row],[Suggestion]]="Buy",E1451-FLOOR(E1451/表格5[[#This Row],[Close]],1)*表格5[[#This Row],[Close]],IF(表格5[[#This Row],[Suggestion]]="Sell",E1451+F1451*表格5[[#This Row],[Close]],E1451))</f>
        <v>84915.599999999889</v>
      </c>
      <c r="F1452" s="1">
        <f>IF(表格5[[#This Row],[Suggestion]]="Buy",F1451+FLOOR(E1451/表格5[[#This Row],[Close]],1),IF(表格5[[#This Row],[Suggestion]]="Sell",0,F1451))</f>
        <v>0</v>
      </c>
      <c r="G1452" s="9">
        <f>表格5[[#This Row],[Cash]]+表格5[[#This Row],[Stock Held]]*表格5[[#This Row],[Close]]</f>
        <v>84915.599999999889</v>
      </c>
      <c r="H1452" s="7">
        <f>(表格5[[#This Row],[Close]]-$B$2)/$B$2</f>
        <v>0.50945494994438245</v>
      </c>
      <c r="I1452" s="7">
        <f>(表格5[[#This Row],[Capital]]-$G$2)/$G$2</f>
        <v>-0.15084400000000112</v>
      </c>
    </row>
    <row r="1453" spans="1:9" x14ac:dyDescent="0.25">
      <c r="A1453" s="6">
        <v>40764</v>
      </c>
      <c r="B1453" s="1">
        <v>66.95</v>
      </c>
      <c r="C1453" s="1">
        <f t="shared" si="22"/>
        <v>70.424999999999997</v>
      </c>
      <c r="D1453" s="1" t="str">
        <f>IF(表格5[[#This Row],[Close]]&gt;表格5[[#This Row],[10-Day Average]],"Buy",IF(表格5[[#This Row],[Close]]&lt;表格5[[#This Row],[10-Day Average]],"Sell",""))</f>
        <v>Sell</v>
      </c>
      <c r="E1453" s="5">
        <f>IF(表格5[[#This Row],[Suggestion]]="Buy",E1452-FLOOR(E1452/表格5[[#This Row],[Close]],1)*表格5[[#This Row],[Close]],IF(表格5[[#This Row],[Suggestion]]="Sell",E1452+F1452*表格5[[#This Row],[Close]],E1452))</f>
        <v>84915.599999999889</v>
      </c>
      <c r="F1453" s="1">
        <f>IF(表格5[[#This Row],[Suggestion]]="Buy",F1452+FLOOR(E1452/表格5[[#This Row],[Close]],1),IF(表格5[[#This Row],[Suggestion]]="Sell",0,F1452))</f>
        <v>0</v>
      </c>
      <c r="G1453" s="9">
        <f>表格5[[#This Row],[Cash]]+表格5[[#This Row],[Stock Held]]*表格5[[#This Row],[Close]]</f>
        <v>84915.599999999889</v>
      </c>
      <c r="H1453" s="7">
        <f>(表格5[[#This Row],[Close]]-$B$2)/$B$2</f>
        <v>0.48943270300333702</v>
      </c>
      <c r="I1453" s="7">
        <f>(表格5[[#This Row],[Capital]]-$G$2)/$G$2</f>
        <v>-0.15084400000000112</v>
      </c>
    </row>
    <row r="1454" spans="1:9" x14ac:dyDescent="0.25">
      <c r="A1454" s="6">
        <v>40765</v>
      </c>
      <c r="B1454" s="1">
        <v>67.75</v>
      </c>
      <c r="C1454" s="1">
        <f t="shared" si="22"/>
        <v>70.12</v>
      </c>
      <c r="D1454" s="1" t="str">
        <f>IF(表格5[[#This Row],[Close]]&gt;表格5[[#This Row],[10-Day Average]],"Buy",IF(表格5[[#This Row],[Close]]&lt;表格5[[#This Row],[10-Day Average]],"Sell",""))</f>
        <v>Sell</v>
      </c>
      <c r="E1454" s="5">
        <f>IF(表格5[[#This Row],[Suggestion]]="Buy",E1453-FLOOR(E1453/表格5[[#This Row],[Close]],1)*表格5[[#This Row],[Close]],IF(表格5[[#This Row],[Suggestion]]="Sell",E1453+F1453*表格5[[#This Row],[Close]],E1453))</f>
        <v>84915.599999999889</v>
      </c>
      <c r="F1454" s="1">
        <f>IF(表格5[[#This Row],[Suggestion]]="Buy",F1453+FLOOR(E1453/表格5[[#This Row],[Close]],1),IF(表格5[[#This Row],[Suggestion]]="Sell",0,F1453))</f>
        <v>0</v>
      </c>
      <c r="G1454" s="9">
        <f>表格5[[#This Row],[Cash]]+表格5[[#This Row],[Stock Held]]*表格5[[#This Row],[Close]]</f>
        <v>84915.599999999889</v>
      </c>
      <c r="H1454" s="7">
        <f>(表格5[[#This Row],[Close]]-$B$2)/$B$2</f>
        <v>0.50723025583982195</v>
      </c>
      <c r="I1454" s="7">
        <f>(表格5[[#This Row],[Capital]]-$G$2)/$G$2</f>
        <v>-0.15084400000000112</v>
      </c>
    </row>
    <row r="1455" spans="1:9" x14ac:dyDescent="0.25">
      <c r="A1455" s="6">
        <v>40766</v>
      </c>
      <c r="B1455" s="1">
        <v>67.650000000000006</v>
      </c>
      <c r="C1455" s="1">
        <f t="shared" si="22"/>
        <v>69.72</v>
      </c>
      <c r="D1455" s="1" t="str">
        <f>IF(表格5[[#This Row],[Close]]&gt;表格5[[#This Row],[10-Day Average]],"Buy",IF(表格5[[#This Row],[Close]]&lt;表格5[[#This Row],[10-Day Average]],"Sell",""))</f>
        <v>Sell</v>
      </c>
      <c r="E1455" s="5">
        <f>IF(表格5[[#This Row],[Suggestion]]="Buy",E1454-FLOOR(E1454/表格5[[#This Row],[Close]],1)*表格5[[#This Row],[Close]],IF(表格5[[#This Row],[Suggestion]]="Sell",E1454+F1454*表格5[[#This Row],[Close]],E1454))</f>
        <v>84915.599999999889</v>
      </c>
      <c r="F1455" s="1">
        <f>IF(表格5[[#This Row],[Suggestion]]="Buy",F1454+FLOOR(E1454/表格5[[#This Row],[Close]],1),IF(表格5[[#This Row],[Suggestion]]="Sell",0,F1454))</f>
        <v>0</v>
      </c>
      <c r="G1455" s="9">
        <f>表格5[[#This Row],[Cash]]+表格5[[#This Row],[Stock Held]]*表格5[[#This Row],[Close]]</f>
        <v>84915.599999999889</v>
      </c>
      <c r="H1455" s="7">
        <f>(表格5[[#This Row],[Close]]-$B$2)/$B$2</f>
        <v>0.50500556173526145</v>
      </c>
      <c r="I1455" s="7">
        <f>(表格5[[#This Row],[Capital]]-$G$2)/$G$2</f>
        <v>-0.15084400000000112</v>
      </c>
    </row>
    <row r="1456" spans="1:9" x14ac:dyDescent="0.25">
      <c r="A1456" s="6">
        <v>40767</v>
      </c>
      <c r="B1456" s="1">
        <v>67.45</v>
      </c>
      <c r="C1456" s="1">
        <f t="shared" si="22"/>
        <v>69.265000000000001</v>
      </c>
      <c r="D1456" s="1" t="str">
        <f>IF(表格5[[#This Row],[Close]]&gt;表格5[[#This Row],[10-Day Average]],"Buy",IF(表格5[[#This Row],[Close]]&lt;表格5[[#This Row],[10-Day Average]],"Sell",""))</f>
        <v>Sell</v>
      </c>
      <c r="E1456" s="5">
        <f>IF(表格5[[#This Row],[Suggestion]]="Buy",E1455-FLOOR(E1455/表格5[[#This Row],[Close]],1)*表格5[[#This Row],[Close]],IF(表格5[[#This Row],[Suggestion]]="Sell",E1455+F1455*表格5[[#This Row],[Close]],E1455))</f>
        <v>84915.599999999889</v>
      </c>
      <c r="F1456" s="1">
        <f>IF(表格5[[#This Row],[Suggestion]]="Buy",F1455+FLOOR(E1455/表格5[[#This Row],[Close]],1),IF(表格5[[#This Row],[Suggestion]]="Sell",0,F1455))</f>
        <v>0</v>
      </c>
      <c r="G1456" s="9">
        <f>表格5[[#This Row],[Cash]]+表格5[[#This Row],[Stock Held]]*表格5[[#This Row],[Close]]</f>
        <v>84915.599999999889</v>
      </c>
      <c r="H1456" s="7">
        <f>(表格5[[#This Row],[Close]]-$B$2)/$B$2</f>
        <v>0.50055617352614012</v>
      </c>
      <c r="I1456" s="7">
        <f>(表格5[[#This Row],[Capital]]-$G$2)/$G$2</f>
        <v>-0.15084400000000112</v>
      </c>
    </row>
    <row r="1457" spans="1:9" x14ac:dyDescent="0.25">
      <c r="A1457" s="6">
        <v>40770</v>
      </c>
      <c r="B1457" s="1">
        <v>66.900000000000006</v>
      </c>
      <c r="C1457" s="1">
        <f t="shared" si="22"/>
        <v>68.72</v>
      </c>
      <c r="D1457" s="1" t="str">
        <f>IF(表格5[[#This Row],[Close]]&gt;表格5[[#This Row],[10-Day Average]],"Buy",IF(表格5[[#This Row],[Close]]&lt;表格5[[#This Row],[10-Day Average]],"Sell",""))</f>
        <v>Sell</v>
      </c>
      <c r="E1457" s="5">
        <f>IF(表格5[[#This Row],[Suggestion]]="Buy",E1456-FLOOR(E1456/表格5[[#This Row],[Close]],1)*表格5[[#This Row],[Close]],IF(表格5[[#This Row],[Suggestion]]="Sell",E1456+F1456*表格5[[#This Row],[Close]],E1456))</f>
        <v>84915.599999999889</v>
      </c>
      <c r="F1457" s="1">
        <f>IF(表格5[[#This Row],[Suggestion]]="Buy",F1456+FLOOR(E1456/表格5[[#This Row],[Close]],1),IF(表格5[[#This Row],[Suggestion]]="Sell",0,F1456))</f>
        <v>0</v>
      </c>
      <c r="G1457" s="9">
        <f>表格5[[#This Row],[Cash]]+表格5[[#This Row],[Stock Held]]*表格5[[#This Row],[Close]]</f>
        <v>84915.599999999889</v>
      </c>
      <c r="H1457" s="7">
        <f>(表格5[[#This Row],[Close]]-$B$2)/$B$2</f>
        <v>0.48832035595105677</v>
      </c>
      <c r="I1457" s="7">
        <f>(表格5[[#This Row],[Capital]]-$G$2)/$G$2</f>
        <v>-0.15084400000000112</v>
      </c>
    </row>
    <row r="1458" spans="1:9" x14ac:dyDescent="0.25">
      <c r="A1458" s="6">
        <v>40771</v>
      </c>
      <c r="B1458" s="1">
        <v>68.099999999999994</v>
      </c>
      <c r="C1458" s="1">
        <f t="shared" si="22"/>
        <v>68.315000000000012</v>
      </c>
      <c r="D1458" s="1" t="str">
        <f>IF(表格5[[#This Row],[Close]]&gt;表格5[[#This Row],[10-Day Average]],"Buy",IF(表格5[[#This Row],[Close]]&lt;表格5[[#This Row],[10-Day Average]],"Sell",""))</f>
        <v>Sell</v>
      </c>
      <c r="E1458" s="5">
        <f>IF(表格5[[#This Row],[Suggestion]]="Buy",E1457-FLOOR(E1457/表格5[[#This Row],[Close]],1)*表格5[[#This Row],[Close]],IF(表格5[[#This Row],[Suggestion]]="Sell",E1457+F1457*表格5[[#This Row],[Close]],E1457))</f>
        <v>84915.599999999889</v>
      </c>
      <c r="F1458" s="1">
        <f>IF(表格5[[#This Row],[Suggestion]]="Buy",F1457+FLOOR(E1457/表格5[[#This Row],[Close]],1),IF(表格5[[#This Row],[Suggestion]]="Sell",0,F1457))</f>
        <v>0</v>
      </c>
      <c r="G1458" s="9">
        <f>表格5[[#This Row],[Cash]]+表格5[[#This Row],[Stock Held]]*表格5[[#This Row],[Close]]</f>
        <v>84915.599999999889</v>
      </c>
      <c r="H1458" s="7">
        <f>(表格5[[#This Row],[Close]]-$B$2)/$B$2</f>
        <v>0.51501668520578403</v>
      </c>
      <c r="I1458" s="7">
        <f>(表格5[[#This Row],[Capital]]-$G$2)/$G$2</f>
        <v>-0.15084400000000112</v>
      </c>
    </row>
    <row r="1459" spans="1:9" x14ac:dyDescent="0.25">
      <c r="A1459" s="6">
        <v>40772</v>
      </c>
      <c r="B1459" s="1">
        <v>69.75</v>
      </c>
      <c r="C1459" s="1">
        <f t="shared" si="22"/>
        <v>68.205000000000013</v>
      </c>
      <c r="D1459" s="1" t="str">
        <f>IF(表格5[[#This Row],[Close]]&gt;表格5[[#This Row],[10-Day Average]],"Buy",IF(表格5[[#This Row],[Close]]&lt;表格5[[#This Row],[10-Day Average]],"Sell",""))</f>
        <v>Buy</v>
      </c>
      <c r="E1459" s="5">
        <f>IF(表格5[[#This Row],[Suggestion]]="Buy",E1458-FLOOR(E1458/表格5[[#This Row],[Close]],1)*表格5[[#This Row],[Close]],IF(表格5[[#This Row],[Suggestion]]="Sell",E1458+F1458*表格5[[#This Row],[Close]],E1458))</f>
        <v>29.849999999889405</v>
      </c>
      <c r="F1459" s="1">
        <f>IF(表格5[[#This Row],[Suggestion]]="Buy",F1458+FLOOR(E1458/表格5[[#This Row],[Close]],1),IF(表格5[[#This Row],[Suggestion]]="Sell",0,F1458))</f>
        <v>1217</v>
      </c>
      <c r="G1459" s="9">
        <f>表格5[[#This Row],[Cash]]+表格5[[#This Row],[Stock Held]]*表格5[[#This Row],[Close]]</f>
        <v>84915.599999999889</v>
      </c>
      <c r="H1459" s="7">
        <f>(表格5[[#This Row],[Close]]-$B$2)/$B$2</f>
        <v>0.55172413793103436</v>
      </c>
      <c r="I1459" s="7">
        <f>(表格5[[#This Row],[Capital]]-$G$2)/$G$2</f>
        <v>-0.15084400000000112</v>
      </c>
    </row>
    <row r="1460" spans="1:9" x14ac:dyDescent="0.25">
      <c r="A1460" s="6">
        <v>40773</v>
      </c>
      <c r="B1460" s="1">
        <v>69.7</v>
      </c>
      <c r="C1460" s="1">
        <f t="shared" si="22"/>
        <v>68.13000000000001</v>
      </c>
      <c r="D1460" s="1" t="str">
        <f>IF(表格5[[#This Row],[Close]]&gt;表格5[[#This Row],[10-Day Average]],"Buy",IF(表格5[[#This Row],[Close]]&lt;表格5[[#This Row],[10-Day Average]],"Sell",""))</f>
        <v>Buy</v>
      </c>
      <c r="E1460" s="5">
        <f>IF(表格5[[#This Row],[Suggestion]]="Buy",E1459-FLOOR(E1459/表格5[[#This Row],[Close]],1)*表格5[[#This Row],[Close]],IF(表格5[[#This Row],[Suggestion]]="Sell",E1459+F1459*表格5[[#This Row],[Close]],E1459))</f>
        <v>29.849999999889405</v>
      </c>
      <c r="F1460" s="1">
        <f>IF(表格5[[#This Row],[Suggestion]]="Buy",F1459+FLOOR(E1459/表格5[[#This Row],[Close]],1),IF(表格5[[#This Row],[Suggestion]]="Sell",0,F1459))</f>
        <v>1217</v>
      </c>
      <c r="G1460" s="9">
        <f>表格5[[#This Row],[Cash]]+表格5[[#This Row],[Stock Held]]*表格5[[#This Row],[Close]]</f>
        <v>84854.749999999898</v>
      </c>
      <c r="H1460" s="7">
        <f>(表格5[[#This Row],[Close]]-$B$2)/$B$2</f>
        <v>0.55061179087875411</v>
      </c>
      <c r="I1460" s="7">
        <f>(表格5[[#This Row],[Capital]]-$G$2)/$G$2</f>
        <v>-0.15145250000000102</v>
      </c>
    </row>
    <row r="1461" spans="1:9" x14ac:dyDescent="0.25">
      <c r="A1461" s="6">
        <v>40774</v>
      </c>
      <c r="B1461" s="1">
        <v>68.3</v>
      </c>
      <c r="C1461" s="1">
        <f t="shared" si="22"/>
        <v>68.040000000000006</v>
      </c>
      <c r="D1461" s="1" t="str">
        <f>IF(表格5[[#This Row],[Close]]&gt;表格5[[#This Row],[10-Day Average]],"Buy",IF(表格5[[#This Row],[Close]]&lt;表格5[[#This Row],[10-Day Average]],"Sell",""))</f>
        <v>Buy</v>
      </c>
      <c r="E1461" s="5">
        <f>IF(表格5[[#This Row],[Suggestion]]="Buy",E1460-FLOOR(E1460/表格5[[#This Row],[Close]],1)*表格5[[#This Row],[Close]],IF(表格5[[#This Row],[Suggestion]]="Sell",E1460+F1460*表格5[[#This Row],[Close]],E1460))</f>
        <v>29.849999999889405</v>
      </c>
      <c r="F1461" s="1">
        <f>IF(表格5[[#This Row],[Suggestion]]="Buy",F1460+FLOOR(E1460/表格5[[#This Row],[Close]],1),IF(表格5[[#This Row],[Suggestion]]="Sell",0,F1460))</f>
        <v>1217</v>
      </c>
      <c r="G1461" s="9">
        <f>表格5[[#This Row],[Cash]]+表格5[[#This Row],[Stock Held]]*表格5[[#This Row],[Close]]</f>
        <v>83150.949999999881</v>
      </c>
      <c r="H1461" s="7">
        <f>(表格5[[#This Row],[Close]]-$B$2)/$B$2</f>
        <v>0.51946607341490525</v>
      </c>
      <c r="I1461" s="7">
        <f>(表格5[[#This Row],[Capital]]-$G$2)/$G$2</f>
        <v>-0.16849050000000118</v>
      </c>
    </row>
    <row r="1462" spans="1:9" x14ac:dyDescent="0.25">
      <c r="A1462" s="6">
        <v>40777</v>
      </c>
      <c r="B1462" s="1">
        <v>69.3</v>
      </c>
      <c r="C1462" s="1">
        <f t="shared" si="22"/>
        <v>68.185000000000002</v>
      </c>
      <c r="D1462" s="1" t="str">
        <f>IF(表格5[[#This Row],[Close]]&gt;表格5[[#This Row],[10-Day Average]],"Buy",IF(表格5[[#This Row],[Close]]&lt;表格5[[#This Row],[10-Day Average]],"Sell",""))</f>
        <v>Buy</v>
      </c>
      <c r="E1462" s="5">
        <f>IF(表格5[[#This Row],[Suggestion]]="Buy",E1461-FLOOR(E1461/表格5[[#This Row],[Close]],1)*表格5[[#This Row],[Close]],IF(表格5[[#This Row],[Suggestion]]="Sell",E1461+F1461*表格5[[#This Row],[Close]],E1461))</f>
        <v>29.849999999889405</v>
      </c>
      <c r="F1462" s="1">
        <f>IF(表格5[[#This Row],[Suggestion]]="Buy",F1461+FLOOR(E1461/表格5[[#This Row],[Close]],1),IF(表格5[[#This Row],[Suggestion]]="Sell",0,F1461))</f>
        <v>1217</v>
      </c>
      <c r="G1462" s="9">
        <f>表格5[[#This Row],[Cash]]+表格5[[#This Row],[Stock Held]]*表格5[[#This Row],[Close]]</f>
        <v>84367.949999999881</v>
      </c>
      <c r="H1462" s="7">
        <f>(表格5[[#This Row],[Close]]-$B$2)/$B$2</f>
        <v>0.54171301446051157</v>
      </c>
      <c r="I1462" s="7">
        <f>(表格5[[#This Row],[Capital]]-$G$2)/$G$2</f>
        <v>-0.15632050000000119</v>
      </c>
    </row>
    <row r="1463" spans="1:9" x14ac:dyDescent="0.25">
      <c r="A1463" s="6">
        <v>40778</v>
      </c>
      <c r="B1463" s="1">
        <v>70.650000000000006</v>
      </c>
      <c r="C1463" s="1">
        <f t="shared" si="22"/>
        <v>68.554999999999993</v>
      </c>
      <c r="D1463" s="1" t="str">
        <f>IF(表格5[[#This Row],[Close]]&gt;表格5[[#This Row],[10-Day Average]],"Buy",IF(表格5[[#This Row],[Close]]&lt;表格5[[#This Row],[10-Day Average]],"Sell",""))</f>
        <v>Buy</v>
      </c>
      <c r="E1463" s="5">
        <f>IF(表格5[[#This Row],[Suggestion]]="Buy",E1462-FLOOR(E1462/表格5[[#This Row],[Close]],1)*表格5[[#This Row],[Close]],IF(表格5[[#This Row],[Suggestion]]="Sell",E1462+F1462*表格5[[#This Row],[Close]],E1462))</f>
        <v>29.849999999889405</v>
      </c>
      <c r="F1463" s="1">
        <f>IF(表格5[[#This Row],[Suggestion]]="Buy",F1462+FLOOR(E1462/表格5[[#This Row],[Close]],1),IF(表格5[[#This Row],[Suggestion]]="Sell",0,F1462))</f>
        <v>1217</v>
      </c>
      <c r="G1463" s="9">
        <f>表格5[[#This Row],[Cash]]+表格5[[#This Row],[Stock Held]]*表格5[[#This Row],[Close]]</f>
        <v>86010.899999999892</v>
      </c>
      <c r="H1463" s="7">
        <f>(表格5[[#This Row],[Close]]-$B$2)/$B$2</f>
        <v>0.57174638487208007</v>
      </c>
      <c r="I1463" s="7">
        <f>(表格5[[#This Row],[Capital]]-$G$2)/$G$2</f>
        <v>-0.13989100000000107</v>
      </c>
    </row>
    <row r="1464" spans="1:9" x14ac:dyDescent="0.25">
      <c r="A1464" s="6">
        <v>40779</v>
      </c>
      <c r="B1464" s="1">
        <v>71</v>
      </c>
      <c r="C1464" s="1">
        <f t="shared" si="22"/>
        <v>68.88</v>
      </c>
      <c r="D1464" s="1" t="str">
        <f>IF(表格5[[#This Row],[Close]]&gt;表格5[[#This Row],[10-Day Average]],"Buy",IF(表格5[[#This Row],[Close]]&lt;表格5[[#This Row],[10-Day Average]],"Sell",""))</f>
        <v>Buy</v>
      </c>
      <c r="E1464" s="5">
        <f>IF(表格5[[#This Row],[Suggestion]]="Buy",E1463-FLOOR(E1463/表格5[[#This Row],[Close]],1)*表格5[[#This Row],[Close]],IF(表格5[[#This Row],[Suggestion]]="Sell",E1463+F1463*表格5[[#This Row],[Close]],E1463))</f>
        <v>29.849999999889405</v>
      </c>
      <c r="F1464" s="1">
        <f>IF(表格5[[#This Row],[Suggestion]]="Buy",F1463+FLOOR(E1463/表格5[[#This Row],[Close]],1),IF(表格5[[#This Row],[Suggestion]]="Sell",0,F1463))</f>
        <v>1217</v>
      </c>
      <c r="G1464" s="9">
        <f>表格5[[#This Row],[Cash]]+表格5[[#This Row],[Stock Held]]*表格5[[#This Row],[Close]]</f>
        <v>86436.849999999889</v>
      </c>
      <c r="H1464" s="7">
        <f>(表格5[[#This Row],[Close]]-$B$2)/$B$2</f>
        <v>0.57953281423804215</v>
      </c>
      <c r="I1464" s="7">
        <f>(表格5[[#This Row],[Capital]]-$G$2)/$G$2</f>
        <v>-0.1356315000000011</v>
      </c>
    </row>
    <row r="1465" spans="1:9" x14ac:dyDescent="0.25">
      <c r="A1465" s="6">
        <v>40780</v>
      </c>
      <c r="B1465" s="1">
        <v>72.25</v>
      </c>
      <c r="C1465" s="1">
        <f t="shared" si="22"/>
        <v>69.34</v>
      </c>
      <c r="D1465" s="1" t="str">
        <f>IF(表格5[[#This Row],[Close]]&gt;表格5[[#This Row],[10-Day Average]],"Buy",IF(表格5[[#This Row],[Close]]&lt;表格5[[#This Row],[10-Day Average]],"Sell",""))</f>
        <v>Buy</v>
      </c>
      <c r="E1465" s="5">
        <f>IF(表格5[[#This Row],[Suggestion]]="Buy",E1464-FLOOR(E1464/表格5[[#This Row],[Close]],1)*表格5[[#This Row],[Close]],IF(表格5[[#This Row],[Suggestion]]="Sell",E1464+F1464*表格5[[#This Row],[Close]],E1464))</f>
        <v>29.849999999889405</v>
      </c>
      <c r="F1465" s="1">
        <f>IF(表格5[[#This Row],[Suggestion]]="Buy",F1464+FLOOR(E1464/表格5[[#This Row],[Close]],1),IF(表格5[[#This Row],[Suggestion]]="Sell",0,F1464))</f>
        <v>1217</v>
      </c>
      <c r="G1465" s="9">
        <f>表格5[[#This Row],[Cash]]+表格5[[#This Row],[Stock Held]]*表格5[[#This Row],[Close]]</f>
        <v>87958.099999999889</v>
      </c>
      <c r="H1465" s="7">
        <f>(表格5[[#This Row],[Close]]-$B$2)/$B$2</f>
        <v>0.60734149054504993</v>
      </c>
      <c r="I1465" s="7">
        <f>(表格5[[#This Row],[Capital]]-$G$2)/$G$2</f>
        <v>-0.12041900000000111</v>
      </c>
    </row>
    <row r="1466" spans="1:9" x14ac:dyDescent="0.25">
      <c r="A1466" s="6">
        <v>40781</v>
      </c>
      <c r="B1466" s="1">
        <v>71.849999999999994</v>
      </c>
      <c r="C1466" s="1">
        <f t="shared" si="22"/>
        <v>69.78</v>
      </c>
      <c r="D1466" s="1" t="str">
        <f>IF(表格5[[#This Row],[Close]]&gt;表格5[[#This Row],[10-Day Average]],"Buy",IF(表格5[[#This Row],[Close]]&lt;表格5[[#This Row],[10-Day Average]],"Sell",""))</f>
        <v>Buy</v>
      </c>
      <c r="E1466" s="5">
        <f>IF(表格5[[#This Row],[Suggestion]]="Buy",E1465-FLOOR(E1465/表格5[[#This Row],[Close]],1)*表格5[[#This Row],[Close]],IF(表格5[[#This Row],[Suggestion]]="Sell",E1465+F1465*表格5[[#This Row],[Close]],E1465))</f>
        <v>29.849999999889405</v>
      </c>
      <c r="F1466" s="1">
        <f>IF(表格5[[#This Row],[Suggestion]]="Buy",F1465+FLOOR(E1465/表格5[[#This Row],[Close]],1),IF(表格5[[#This Row],[Suggestion]]="Sell",0,F1465))</f>
        <v>1217</v>
      </c>
      <c r="G1466" s="9">
        <f>表格5[[#This Row],[Cash]]+表格5[[#This Row],[Stock Held]]*表格5[[#This Row],[Close]]</f>
        <v>87471.299999999886</v>
      </c>
      <c r="H1466" s="7">
        <f>(表格5[[#This Row],[Close]]-$B$2)/$B$2</f>
        <v>0.59844271412680738</v>
      </c>
      <c r="I1466" s="7">
        <f>(表格5[[#This Row],[Capital]]-$G$2)/$G$2</f>
        <v>-0.12528700000000115</v>
      </c>
    </row>
    <row r="1467" spans="1:9" x14ac:dyDescent="0.25">
      <c r="A1467" s="6">
        <v>40784</v>
      </c>
      <c r="B1467" s="1">
        <v>71.7</v>
      </c>
      <c r="C1467" s="1">
        <f t="shared" si="22"/>
        <v>70.260000000000019</v>
      </c>
      <c r="D1467" s="1" t="str">
        <f>IF(表格5[[#This Row],[Close]]&gt;表格5[[#This Row],[10-Day Average]],"Buy",IF(表格5[[#This Row],[Close]]&lt;表格5[[#This Row],[10-Day Average]],"Sell",""))</f>
        <v>Buy</v>
      </c>
      <c r="E1467" s="5">
        <f>IF(表格5[[#This Row],[Suggestion]]="Buy",E1466-FLOOR(E1466/表格5[[#This Row],[Close]],1)*表格5[[#This Row],[Close]],IF(表格5[[#This Row],[Suggestion]]="Sell",E1466+F1466*表格5[[#This Row],[Close]],E1466))</f>
        <v>29.849999999889405</v>
      </c>
      <c r="F1467" s="1">
        <f>IF(表格5[[#This Row],[Suggestion]]="Buy",F1466+FLOOR(E1466/表格5[[#This Row],[Close]],1),IF(表格5[[#This Row],[Suggestion]]="Sell",0,F1466))</f>
        <v>1217</v>
      </c>
      <c r="G1467" s="9">
        <f>表格5[[#This Row],[Cash]]+表格5[[#This Row],[Stock Held]]*表格5[[#This Row],[Close]]</f>
        <v>87288.749999999898</v>
      </c>
      <c r="H1467" s="7">
        <f>(表格5[[#This Row],[Close]]-$B$2)/$B$2</f>
        <v>0.59510567296996664</v>
      </c>
      <c r="I1467" s="7">
        <f>(表格5[[#This Row],[Capital]]-$G$2)/$G$2</f>
        <v>-0.12711250000000102</v>
      </c>
    </row>
    <row r="1468" spans="1:9" x14ac:dyDescent="0.25">
      <c r="A1468" s="6">
        <v>40785</v>
      </c>
      <c r="B1468" s="1">
        <v>71.900000000000006</v>
      </c>
      <c r="C1468" s="1">
        <f t="shared" si="22"/>
        <v>70.640000000000015</v>
      </c>
      <c r="D1468" s="1" t="str">
        <f>IF(表格5[[#This Row],[Close]]&gt;表格5[[#This Row],[10-Day Average]],"Buy",IF(表格5[[#This Row],[Close]]&lt;表格5[[#This Row],[10-Day Average]],"Sell",""))</f>
        <v>Buy</v>
      </c>
      <c r="E1468" s="5">
        <f>IF(表格5[[#This Row],[Suggestion]]="Buy",E1467-FLOOR(E1467/表格5[[#This Row],[Close]],1)*表格5[[#This Row],[Close]],IF(表格5[[#This Row],[Suggestion]]="Sell",E1467+F1467*表格5[[#This Row],[Close]],E1467))</f>
        <v>29.849999999889405</v>
      </c>
      <c r="F1468" s="1">
        <f>IF(表格5[[#This Row],[Suggestion]]="Buy",F1467+FLOOR(E1467/表格5[[#This Row],[Close]],1),IF(表格5[[#This Row],[Suggestion]]="Sell",0,F1467))</f>
        <v>1217</v>
      </c>
      <c r="G1468" s="9">
        <f>表格5[[#This Row],[Cash]]+表格5[[#This Row],[Stock Held]]*表格5[[#This Row],[Close]]</f>
        <v>87532.149999999892</v>
      </c>
      <c r="H1468" s="7">
        <f>(表格5[[#This Row],[Close]]-$B$2)/$B$2</f>
        <v>0.59955506117908786</v>
      </c>
      <c r="I1468" s="7">
        <f>(表格5[[#This Row],[Capital]]-$G$2)/$G$2</f>
        <v>-0.12467850000000108</v>
      </c>
    </row>
    <row r="1469" spans="1:9" x14ac:dyDescent="0.25">
      <c r="A1469" s="6">
        <v>40786</v>
      </c>
      <c r="B1469" s="1">
        <v>72.150000000000006</v>
      </c>
      <c r="C1469" s="1">
        <f t="shared" si="22"/>
        <v>70.88000000000001</v>
      </c>
      <c r="D1469" s="1" t="str">
        <f>IF(表格5[[#This Row],[Close]]&gt;表格5[[#This Row],[10-Day Average]],"Buy",IF(表格5[[#This Row],[Close]]&lt;表格5[[#This Row],[10-Day Average]],"Sell",""))</f>
        <v>Buy</v>
      </c>
      <c r="E1469" s="5">
        <f>IF(表格5[[#This Row],[Suggestion]]="Buy",E1468-FLOOR(E1468/表格5[[#This Row],[Close]],1)*表格5[[#This Row],[Close]],IF(表格5[[#This Row],[Suggestion]]="Sell",E1468+F1468*表格5[[#This Row],[Close]],E1468))</f>
        <v>29.849999999889405</v>
      </c>
      <c r="F1469" s="1">
        <f>IF(表格5[[#This Row],[Suggestion]]="Buy",F1468+FLOOR(E1468/表格5[[#This Row],[Close]],1),IF(表格5[[#This Row],[Suggestion]]="Sell",0,F1468))</f>
        <v>1217</v>
      </c>
      <c r="G1469" s="9">
        <f>表格5[[#This Row],[Cash]]+表格5[[#This Row],[Stock Held]]*表格5[[#This Row],[Close]]</f>
        <v>87836.399999999892</v>
      </c>
      <c r="H1469" s="7">
        <f>(表格5[[#This Row],[Close]]-$B$2)/$B$2</f>
        <v>0.60511679644048944</v>
      </c>
      <c r="I1469" s="7">
        <f>(表格5[[#This Row],[Capital]]-$G$2)/$G$2</f>
        <v>-0.12163600000000108</v>
      </c>
    </row>
    <row r="1470" spans="1:9" x14ac:dyDescent="0.25">
      <c r="A1470" s="6">
        <v>40787</v>
      </c>
      <c r="B1470" s="1">
        <v>72.75</v>
      </c>
      <c r="C1470" s="1">
        <f t="shared" si="22"/>
        <v>71.185000000000002</v>
      </c>
      <c r="D1470" s="1" t="str">
        <f>IF(表格5[[#This Row],[Close]]&gt;表格5[[#This Row],[10-Day Average]],"Buy",IF(表格5[[#This Row],[Close]]&lt;表格5[[#This Row],[10-Day Average]],"Sell",""))</f>
        <v>Buy</v>
      </c>
      <c r="E1470" s="5">
        <f>IF(表格5[[#This Row],[Suggestion]]="Buy",E1469-FLOOR(E1469/表格5[[#This Row],[Close]],1)*表格5[[#This Row],[Close]],IF(表格5[[#This Row],[Suggestion]]="Sell",E1469+F1469*表格5[[#This Row],[Close]],E1469))</f>
        <v>29.849999999889405</v>
      </c>
      <c r="F1470" s="1">
        <f>IF(表格5[[#This Row],[Suggestion]]="Buy",F1469+FLOOR(E1469/表格5[[#This Row],[Close]],1),IF(表格5[[#This Row],[Suggestion]]="Sell",0,F1469))</f>
        <v>1217</v>
      </c>
      <c r="G1470" s="9">
        <f>表格5[[#This Row],[Cash]]+表格5[[#This Row],[Stock Held]]*表格5[[#This Row],[Close]]</f>
        <v>88566.599999999889</v>
      </c>
      <c r="H1470" s="7">
        <f>(表格5[[#This Row],[Close]]-$B$2)/$B$2</f>
        <v>0.61846496106785309</v>
      </c>
      <c r="I1470" s="7">
        <f>(表格5[[#This Row],[Capital]]-$G$2)/$G$2</f>
        <v>-0.1143340000000011</v>
      </c>
    </row>
    <row r="1471" spans="1:9" x14ac:dyDescent="0.25">
      <c r="A1471" s="6">
        <v>40788</v>
      </c>
      <c r="B1471" s="1">
        <v>72</v>
      </c>
      <c r="C1471" s="1">
        <f t="shared" si="22"/>
        <v>71.554999999999993</v>
      </c>
      <c r="D1471" s="1" t="str">
        <f>IF(表格5[[#This Row],[Close]]&gt;表格5[[#This Row],[10-Day Average]],"Buy",IF(表格5[[#This Row],[Close]]&lt;表格5[[#This Row],[10-Day Average]],"Sell",""))</f>
        <v>Buy</v>
      </c>
      <c r="E1471" s="5">
        <f>IF(表格5[[#This Row],[Suggestion]]="Buy",E1470-FLOOR(E1470/表格5[[#This Row],[Close]],1)*表格5[[#This Row],[Close]],IF(表格5[[#This Row],[Suggestion]]="Sell",E1470+F1470*表格5[[#This Row],[Close]],E1470))</f>
        <v>29.849999999889405</v>
      </c>
      <c r="F1471" s="1">
        <f>IF(表格5[[#This Row],[Suggestion]]="Buy",F1470+FLOOR(E1470/表格5[[#This Row],[Close]],1),IF(表格5[[#This Row],[Suggestion]]="Sell",0,F1470))</f>
        <v>1217</v>
      </c>
      <c r="G1471" s="9">
        <f>表格5[[#This Row],[Cash]]+表格5[[#This Row],[Stock Held]]*表格5[[#This Row],[Close]]</f>
        <v>87653.849999999889</v>
      </c>
      <c r="H1471" s="7">
        <f>(表格5[[#This Row],[Close]]-$B$2)/$B$2</f>
        <v>0.60177975528364835</v>
      </c>
      <c r="I1471" s="7">
        <f>(表格5[[#This Row],[Capital]]-$G$2)/$G$2</f>
        <v>-0.12346150000000111</v>
      </c>
    </row>
    <row r="1472" spans="1:9" x14ac:dyDescent="0.25">
      <c r="A1472" s="6">
        <v>40791</v>
      </c>
      <c r="B1472" s="1">
        <v>69.95</v>
      </c>
      <c r="C1472" s="1">
        <f t="shared" si="22"/>
        <v>71.62</v>
      </c>
      <c r="D1472" s="1" t="str">
        <f>IF(表格5[[#This Row],[Close]]&gt;表格5[[#This Row],[10-Day Average]],"Buy",IF(表格5[[#This Row],[Close]]&lt;表格5[[#This Row],[10-Day Average]],"Sell",""))</f>
        <v>Sell</v>
      </c>
      <c r="E1472" s="5">
        <f>IF(表格5[[#This Row],[Suggestion]]="Buy",E1471-FLOOR(E1471/表格5[[#This Row],[Close]],1)*表格5[[#This Row],[Close]],IF(表格5[[#This Row],[Suggestion]]="Sell",E1471+F1471*表格5[[#This Row],[Close]],E1471))</f>
        <v>85158.999999999898</v>
      </c>
      <c r="F1472" s="1">
        <f>IF(表格5[[#This Row],[Suggestion]]="Buy",F1471+FLOOR(E1471/表格5[[#This Row],[Close]],1),IF(表格5[[#This Row],[Suggestion]]="Sell",0,F1471))</f>
        <v>0</v>
      </c>
      <c r="G1472" s="9">
        <f>表格5[[#This Row],[Cash]]+表格5[[#This Row],[Stock Held]]*表格5[[#This Row],[Close]]</f>
        <v>85158.999999999898</v>
      </c>
      <c r="H1472" s="7">
        <f>(表格5[[#This Row],[Close]]-$B$2)/$B$2</f>
        <v>0.55617352614015569</v>
      </c>
      <c r="I1472" s="7">
        <f>(表格5[[#This Row],[Capital]]-$G$2)/$G$2</f>
        <v>-0.14841000000000101</v>
      </c>
    </row>
    <row r="1473" spans="1:9" x14ac:dyDescent="0.25">
      <c r="A1473" s="6">
        <v>40792</v>
      </c>
      <c r="B1473" s="1">
        <v>71.95</v>
      </c>
      <c r="C1473" s="1">
        <f t="shared" si="22"/>
        <v>71.750000000000014</v>
      </c>
      <c r="D1473" s="1" t="str">
        <f>IF(表格5[[#This Row],[Close]]&gt;表格5[[#This Row],[10-Day Average]],"Buy",IF(表格5[[#This Row],[Close]]&lt;表格5[[#This Row],[10-Day Average]],"Sell",""))</f>
        <v>Buy</v>
      </c>
      <c r="E1473" s="5">
        <f>IF(表格5[[#This Row],[Suggestion]]="Buy",E1472-FLOOR(E1472/表格5[[#This Row],[Close]],1)*表格5[[#This Row],[Close]],IF(表格5[[#This Row],[Suggestion]]="Sell",E1472+F1472*表格5[[#This Row],[Close]],E1472))</f>
        <v>42.149999999892316</v>
      </c>
      <c r="F1473" s="1">
        <f>IF(表格5[[#This Row],[Suggestion]]="Buy",F1472+FLOOR(E1472/表格5[[#This Row],[Close]],1),IF(表格5[[#This Row],[Suggestion]]="Sell",0,F1472))</f>
        <v>1183</v>
      </c>
      <c r="G1473" s="9">
        <f>表格5[[#This Row],[Cash]]+表格5[[#This Row],[Stock Held]]*表格5[[#This Row],[Close]]</f>
        <v>85158.999999999898</v>
      </c>
      <c r="H1473" s="7">
        <f>(表格5[[#This Row],[Close]]-$B$2)/$B$2</f>
        <v>0.60066740823136811</v>
      </c>
      <c r="I1473" s="7">
        <f>(表格5[[#This Row],[Capital]]-$G$2)/$G$2</f>
        <v>-0.14841000000000101</v>
      </c>
    </row>
    <row r="1474" spans="1:9" x14ac:dyDescent="0.25">
      <c r="A1474" s="6">
        <v>40793</v>
      </c>
      <c r="B1474" s="1">
        <v>72.7</v>
      </c>
      <c r="C1474" s="1">
        <f t="shared" si="22"/>
        <v>71.920000000000016</v>
      </c>
      <c r="D1474" s="1" t="str">
        <f>IF(表格5[[#This Row],[Close]]&gt;表格5[[#This Row],[10-Day Average]],"Buy",IF(表格5[[#This Row],[Close]]&lt;表格5[[#This Row],[10-Day Average]],"Sell",""))</f>
        <v>Buy</v>
      </c>
      <c r="E1474" s="5">
        <f>IF(表格5[[#This Row],[Suggestion]]="Buy",E1473-FLOOR(E1473/表格5[[#This Row],[Close]],1)*表格5[[#This Row],[Close]],IF(表格5[[#This Row],[Suggestion]]="Sell",E1473+F1473*表格5[[#This Row],[Close]],E1473))</f>
        <v>42.149999999892316</v>
      </c>
      <c r="F1474" s="1">
        <f>IF(表格5[[#This Row],[Suggestion]]="Buy",F1473+FLOOR(E1473/表格5[[#This Row],[Close]],1),IF(表格5[[#This Row],[Suggestion]]="Sell",0,F1473))</f>
        <v>1183</v>
      </c>
      <c r="G1474" s="9">
        <f>表格5[[#This Row],[Cash]]+表格5[[#This Row],[Stock Held]]*表格5[[#This Row],[Close]]</f>
        <v>86046.249999999898</v>
      </c>
      <c r="H1474" s="7">
        <f>(表格5[[#This Row],[Close]]-$B$2)/$B$2</f>
        <v>0.61735261401557284</v>
      </c>
      <c r="I1474" s="7">
        <f>(表格5[[#This Row],[Capital]]-$G$2)/$G$2</f>
        <v>-0.13953750000000101</v>
      </c>
    </row>
    <row r="1475" spans="1:9" x14ac:dyDescent="0.25">
      <c r="A1475" s="6">
        <v>40794</v>
      </c>
      <c r="B1475" s="1">
        <v>71.3</v>
      </c>
      <c r="C1475" s="1">
        <f t="shared" si="22"/>
        <v>71.825000000000003</v>
      </c>
      <c r="D1475" s="1" t="str">
        <f>IF(表格5[[#This Row],[Close]]&gt;表格5[[#This Row],[10-Day Average]],"Buy",IF(表格5[[#This Row],[Close]]&lt;表格5[[#This Row],[10-Day Average]],"Sell",""))</f>
        <v>Sell</v>
      </c>
      <c r="E1475" s="5">
        <f>IF(表格5[[#This Row],[Suggestion]]="Buy",E1474-FLOOR(E1474/表格5[[#This Row],[Close]],1)*表格5[[#This Row],[Close]],IF(表格5[[#This Row],[Suggestion]]="Sell",E1474+F1474*表格5[[#This Row],[Close]],E1474))</f>
        <v>84390.049999999886</v>
      </c>
      <c r="F1475" s="1">
        <f>IF(表格5[[#This Row],[Suggestion]]="Buy",F1474+FLOOR(E1474/表格5[[#This Row],[Close]],1),IF(表格5[[#This Row],[Suggestion]]="Sell",0,F1474))</f>
        <v>0</v>
      </c>
      <c r="G1475" s="9">
        <f>表格5[[#This Row],[Cash]]+表格5[[#This Row],[Stock Held]]*表格5[[#This Row],[Close]]</f>
        <v>84390.049999999886</v>
      </c>
      <c r="H1475" s="7">
        <f>(表格5[[#This Row],[Close]]-$B$2)/$B$2</f>
        <v>0.58620689655172398</v>
      </c>
      <c r="I1475" s="7">
        <f>(表格5[[#This Row],[Capital]]-$G$2)/$G$2</f>
        <v>-0.15609950000000114</v>
      </c>
    </row>
    <row r="1476" spans="1:9" x14ac:dyDescent="0.25">
      <c r="A1476" s="6">
        <v>40795</v>
      </c>
      <c r="B1476" s="1">
        <v>71.849999999999994</v>
      </c>
      <c r="C1476" s="1">
        <f t="shared" si="22"/>
        <v>71.825000000000003</v>
      </c>
      <c r="D1476" s="1" t="str">
        <f>IF(表格5[[#This Row],[Close]]&gt;表格5[[#This Row],[10-Day Average]],"Buy",IF(表格5[[#This Row],[Close]]&lt;表格5[[#This Row],[10-Day Average]],"Sell",""))</f>
        <v>Buy</v>
      </c>
      <c r="E1476" s="5">
        <f>IF(表格5[[#This Row],[Suggestion]]="Buy",E1475-FLOOR(E1475/表格5[[#This Row],[Close]],1)*表格5[[#This Row],[Close]],IF(表格5[[#This Row],[Suggestion]]="Sell",E1475+F1475*表格5[[#This Row],[Close]],E1475))</f>
        <v>38.149999999892316</v>
      </c>
      <c r="F1476" s="1">
        <f>IF(表格5[[#This Row],[Suggestion]]="Buy",F1475+FLOOR(E1475/表格5[[#This Row],[Close]],1),IF(表格5[[#This Row],[Suggestion]]="Sell",0,F1475))</f>
        <v>1174</v>
      </c>
      <c r="G1476" s="9">
        <f>表格5[[#This Row],[Cash]]+表格5[[#This Row],[Stock Held]]*表格5[[#This Row],[Close]]</f>
        <v>84390.049999999886</v>
      </c>
      <c r="H1476" s="7">
        <f>(表格5[[#This Row],[Close]]-$B$2)/$B$2</f>
        <v>0.59844271412680738</v>
      </c>
      <c r="I1476" s="7">
        <f>(表格5[[#This Row],[Capital]]-$G$2)/$G$2</f>
        <v>-0.15609950000000114</v>
      </c>
    </row>
    <row r="1477" spans="1:9" x14ac:dyDescent="0.25">
      <c r="A1477" s="6">
        <v>40798</v>
      </c>
      <c r="B1477" s="1">
        <v>71.7</v>
      </c>
      <c r="C1477" s="1">
        <f t="shared" si="22"/>
        <v>71.825000000000003</v>
      </c>
      <c r="D1477" s="1" t="str">
        <f>IF(表格5[[#This Row],[Close]]&gt;表格5[[#This Row],[10-Day Average]],"Buy",IF(表格5[[#This Row],[Close]]&lt;表格5[[#This Row],[10-Day Average]],"Sell",""))</f>
        <v>Sell</v>
      </c>
      <c r="E1477" s="5">
        <f>IF(表格5[[#This Row],[Suggestion]]="Buy",E1476-FLOOR(E1476/表格5[[#This Row],[Close]],1)*表格5[[#This Row],[Close]],IF(表格5[[#This Row],[Suggestion]]="Sell",E1476+F1476*表格5[[#This Row],[Close]],E1476))</f>
        <v>84213.949999999895</v>
      </c>
      <c r="F1477" s="1">
        <f>IF(表格5[[#This Row],[Suggestion]]="Buy",F1476+FLOOR(E1476/表格5[[#This Row],[Close]],1),IF(表格5[[#This Row],[Suggestion]]="Sell",0,F1476))</f>
        <v>0</v>
      </c>
      <c r="G1477" s="9">
        <f>表格5[[#This Row],[Cash]]+表格5[[#This Row],[Stock Held]]*表格5[[#This Row],[Close]]</f>
        <v>84213.949999999895</v>
      </c>
      <c r="H1477" s="7">
        <f>(表格5[[#This Row],[Close]]-$B$2)/$B$2</f>
        <v>0.59510567296996664</v>
      </c>
      <c r="I1477" s="7">
        <f>(表格5[[#This Row],[Capital]]-$G$2)/$G$2</f>
        <v>-0.15786050000000104</v>
      </c>
    </row>
    <row r="1478" spans="1:9" x14ac:dyDescent="0.25">
      <c r="A1478" s="6">
        <v>40800</v>
      </c>
      <c r="B1478" s="1">
        <v>72.5</v>
      </c>
      <c r="C1478" s="1">
        <f t="shared" si="22"/>
        <v>71.885000000000005</v>
      </c>
      <c r="D1478" s="1" t="str">
        <f>IF(表格5[[#This Row],[Close]]&gt;表格5[[#This Row],[10-Day Average]],"Buy",IF(表格5[[#This Row],[Close]]&lt;表格5[[#This Row],[10-Day Average]],"Sell",""))</f>
        <v>Buy</v>
      </c>
      <c r="E1478" s="5">
        <f>IF(表格5[[#This Row],[Suggestion]]="Buy",E1477-FLOOR(E1477/表格5[[#This Row],[Close]],1)*表格5[[#This Row],[Close]],IF(表格5[[#This Row],[Suggestion]]="Sell",E1477+F1477*表格5[[#This Row],[Close]],E1477))</f>
        <v>41.449999999895226</v>
      </c>
      <c r="F1478" s="1">
        <f>IF(表格5[[#This Row],[Suggestion]]="Buy",F1477+FLOOR(E1477/表格5[[#This Row],[Close]],1),IF(表格5[[#This Row],[Suggestion]]="Sell",0,F1477))</f>
        <v>1161</v>
      </c>
      <c r="G1478" s="9">
        <f>表格5[[#This Row],[Cash]]+表格5[[#This Row],[Stock Held]]*表格5[[#This Row],[Close]]</f>
        <v>84213.949999999895</v>
      </c>
      <c r="H1478" s="7">
        <f>(表格5[[#This Row],[Close]]-$B$2)/$B$2</f>
        <v>0.61290322580645151</v>
      </c>
      <c r="I1478" s="7">
        <f>(表格5[[#This Row],[Capital]]-$G$2)/$G$2</f>
        <v>-0.15786050000000104</v>
      </c>
    </row>
    <row r="1479" spans="1:9" x14ac:dyDescent="0.25">
      <c r="A1479" s="6">
        <v>40801</v>
      </c>
      <c r="B1479" s="1">
        <v>73.349999999999994</v>
      </c>
      <c r="C1479" s="1">
        <f t="shared" si="22"/>
        <v>72.00500000000001</v>
      </c>
      <c r="D1479" s="1" t="str">
        <f>IF(表格5[[#This Row],[Close]]&gt;表格5[[#This Row],[10-Day Average]],"Buy",IF(表格5[[#This Row],[Close]]&lt;表格5[[#This Row],[10-Day Average]],"Sell",""))</f>
        <v>Buy</v>
      </c>
      <c r="E1479" s="5">
        <f>IF(表格5[[#This Row],[Suggestion]]="Buy",E1478-FLOOR(E1478/表格5[[#This Row],[Close]],1)*表格5[[#This Row],[Close]],IF(表格5[[#This Row],[Suggestion]]="Sell",E1478+F1478*表格5[[#This Row],[Close]],E1478))</f>
        <v>41.449999999895226</v>
      </c>
      <c r="F1479" s="1">
        <f>IF(表格5[[#This Row],[Suggestion]]="Buy",F1478+FLOOR(E1478/表格5[[#This Row],[Close]],1),IF(表格5[[#This Row],[Suggestion]]="Sell",0,F1478))</f>
        <v>1161</v>
      </c>
      <c r="G1479" s="9">
        <f>表格5[[#This Row],[Cash]]+表格5[[#This Row],[Stock Held]]*表格5[[#This Row],[Close]]</f>
        <v>85200.799999999886</v>
      </c>
      <c r="H1479" s="7">
        <f>(表格5[[#This Row],[Close]]-$B$2)/$B$2</f>
        <v>0.63181312569521664</v>
      </c>
      <c r="I1479" s="7">
        <f>(表格5[[#This Row],[Capital]]-$G$2)/$G$2</f>
        <v>-0.14799200000000112</v>
      </c>
    </row>
    <row r="1480" spans="1:9" x14ac:dyDescent="0.25">
      <c r="A1480" s="6">
        <v>40802</v>
      </c>
      <c r="B1480" s="1">
        <v>73.099999999999994</v>
      </c>
      <c r="C1480" s="1">
        <f t="shared" si="22"/>
        <v>72.040000000000006</v>
      </c>
      <c r="D1480" s="1" t="str">
        <f>IF(表格5[[#This Row],[Close]]&gt;表格5[[#This Row],[10-Day Average]],"Buy",IF(表格5[[#This Row],[Close]]&lt;表格5[[#This Row],[10-Day Average]],"Sell",""))</f>
        <v>Buy</v>
      </c>
      <c r="E1480" s="5">
        <f>IF(表格5[[#This Row],[Suggestion]]="Buy",E1479-FLOOR(E1479/表格5[[#This Row],[Close]],1)*表格5[[#This Row],[Close]],IF(表格5[[#This Row],[Suggestion]]="Sell",E1479+F1479*表格5[[#This Row],[Close]],E1479))</f>
        <v>41.449999999895226</v>
      </c>
      <c r="F1480" s="1">
        <f>IF(表格5[[#This Row],[Suggestion]]="Buy",F1479+FLOOR(E1479/表格5[[#This Row],[Close]],1),IF(表格5[[#This Row],[Suggestion]]="Sell",0,F1479))</f>
        <v>1161</v>
      </c>
      <c r="G1480" s="9">
        <f>表格5[[#This Row],[Cash]]+表格5[[#This Row],[Stock Held]]*表格5[[#This Row],[Close]]</f>
        <v>84910.549999999886</v>
      </c>
      <c r="H1480" s="7">
        <f>(表格5[[#This Row],[Close]]-$B$2)/$B$2</f>
        <v>0.62625139043381517</v>
      </c>
      <c r="I1480" s="7">
        <f>(表格5[[#This Row],[Capital]]-$G$2)/$G$2</f>
        <v>-0.15089450000000112</v>
      </c>
    </row>
    <row r="1481" spans="1:9" x14ac:dyDescent="0.25">
      <c r="A1481" s="6">
        <v>40805</v>
      </c>
      <c r="B1481" s="1">
        <v>72.849999999999994</v>
      </c>
      <c r="C1481" s="1">
        <f t="shared" si="22"/>
        <v>72.125</v>
      </c>
      <c r="D1481" s="1" t="str">
        <f>IF(表格5[[#This Row],[Close]]&gt;表格5[[#This Row],[10-Day Average]],"Buy",IF(表格5[[#This Row],[Close]]&lt;表格5[[#This Row],[10-Day Average]],"Sell",""))</f>
        <v>Buy</v>
      </c>
      <c r="E1481" s="5">
        <f>IF(表格5[[#This Row],[Suggestion]]="Buy",E1480-FLOOR(E1480/表格5[[#This Row],[Close]],1)*表格5[[#This Row],[Close]],IF(表格5[[#This Row],[Suggestion]]="Sell",E1480+F1480*表格5[[#This Row],[Close]],E1480))</f>
        <v>41.449999999895226</v>
      </c>
      <c r="F1481" s="1">
        <f>IF(表格5[[#This Row],[Suggestion]]="Buy",F1480+FLOOR(E1480/表格5[[#This Row],[Close]],1),IF(表格5[[#This Row],[Suggestion]]="Sell",0,F1480))</f>
        <v>1161</v>
      </c>
      <c r="G1481" s="9">
        <f>表格5[[#This Row],[Cash]]+表格5[[#This Row],[Stock Held]]*表格5[[#This Row],[Close]]</f>
        <v>84620.299999999886</v>
      </c>
      <c r="H1481" s="7">
        <f>(表格5[[#This Row],[Close]]-$B$2)/$B$2</f>
        <v>0.62068965517241359</v>
      </c>
      <c r="I1481" s="7">
        <f>(表格5[[#This Row],[Capital]]-$G$2)/$G$2</f>
        <v>-0.15379700000000113</v>
      </c>
    </row>
    <row r="1482" spans="1:9" x14ac:dyDescent="0.25">
      <c r="A1482" s="6">
        <v>40806</v>
      </c>
      <c r="B1482" s="1">
        <v>74.95</v>
      </c>
      <c r="C1482" s="1">
        <f t="shared" si="22"/>
        <v>72.625</v>
      </c>
      <c r="D1482" s="1" t="str">
        <f>IF(表格5[[#This Row],[Close]]&gt;表格5[[#This Row],[10-Day Average]],"Buy",IF(表格5[[#This Row],[Close]]&lt;表格5[[#This Row],[10-Day Average]],"Sell",""))</f>
        <v>Buy</v>
      </c>
      <c r="E1482" s="5">
        <f>IF(表格5[[#This Row],[Suggestion]]="Buy",E1481-FLOOR(E1481/表格5[[#This Row],[Close]],1)*表格5[[#This Row],[Close]],IF(表格5[[#This Row],[Suggestion]]="Sell",E1481+F1481*表格5[[#This Row],[Close]],E1481))</f>
        <v>41.449999999895226</v>
      </c>
      <c r="F1482" s="1">
        <f>IF(表格5[[#This Row],[Suggestion]]="Buy",F1481+FLOOR(E1481/表格5[[#This Row],[Close]],1),IF(表格5[[#This Row],[Suggestion]]="Sell",0,F1481))</f>
        <v>1161</v>
      </c>
      <c r="G1482" s="9">
        <f>表格5[[#This Row],[Cash]]+表格5[[#This Row],[Stock Held]]*表格5[[#This Row],[Close]]</f>
        <v>87058.399999999892</v>
      </c>
      <c r="H1482" s="7">
        <f>(表格5[[#This Row],[Close]]-$B$2)/$B$2</f>
        <v>0.66740823136818683</v>
      </c>
      <c r="I1482" s="7">
        <f>(表格5[[#This Row],[Capital]]-$G$2)/$G$2</f>
        <v>-0.12941600000000109</v>
      </c>
    </row>
    <row r="1483" spans="1:9" x14ac:dyDescent="0.25">
      <c r="A1483" s="6">
        <v>40807</v>
      </c>
      <c r="B1483" s="1">
        <v>74.8</v>
      </c>
      <c r="C1483" s="1">
        <f t="shared" si="22"/>
        <v>72.91</v>
      </c>
      <c r="D1483" s="1" t="str">
        <f>IF(表格5[[#This Row],[Close]]&gt;表格5[[#This Row],[10-Day Average]],"Buy",IF(表格5[[#This Row],[Close]]&lt;表格5[[#This Row],[10-Day Average]],"Sell",""))</f>
        <v>Buy</v>
      </c>
      <c r="E1483" s="5">
        <f>IF(表格5[[#This Row],[Suggestion]]="Buy",E1482-FLOOR(E1482/表格5[[#This Row],[Close]],1)*表格5[[#This Row],[Close]],IF(表格5[[#This Row],[Suggestion]]="Sell",E1482+F1482*表格5[[#This Row],[Close]],E1482))</f>
        <v>41.449999999895226</v>
      </c>
      <c r="F1483" s="1">
        <f>IF(表格5[[#This Row],[Suggestion]]="Buy",F1482+FLOOR(E1482/表格5[[#This Row],[Close]],1),IF(表格5[[#This Row],[Suggestion]]="Sell",0,F1482))</f>
        <v>1161</v>
      </c>
      <c r="G1483" s="9">
        <f>表格5[[#This Row],[Cash]]+表格5[[#This Row],[Stock Held]]*表格5[[#This Row],[Close]]</f>
        <v>86884.249999999898</v>
      </c>
      <c r="H1483" s="7">
        <f>(表格5[[#This Row],[Close]]-$B$2)/$B$2</f>
        <v>0.66407119021134575</v>
      </c>
      <c r="I1483" s="7">
        <f>(表格5[[#This Row],[Capital]]-$G$2)/$G$2</f>
        <v>-0.13115750000000101</v>
      </c>
    </row>
    <row r="1484" spans="1:9" x14ac:dyDescent="0.25">
      <c r="A1484" s="6">
        <v>40808</v>
      </c>
      <c r="B1484" s="1">
        <v>74.099999999999994</v>
      </c>
      <c r="C1484" s="1">
        <f t="shared" ref="C1484:C1547" si="23">AVERAGE(B1475:B1484)</f>
        <v>73.05</v>
      </c>
      <c r="D1484" s="1" t="str">
        <f>IF(表格5[[#This Row],[Close]]&gt;表格5[[#This Row],[10-Day Average]],"Buy",IF(表格5[[#This Row],[Close]]&lt;表格5[[#This Row],[10-Day Average]],"Sell",""))</f>
        <v>Buy</v>
      </c>
      <c r="E1484" s="5">
        <f>IF(表格5[[#This Row],[Suggestion]]="Buy",E1483-FLOOR(E1483/表格5[[#This Row],[Close]],1)*表格5[[#This Row],[Close]],IF(表格5[[#This Row],[Suggestion]]="Sell",E1483+F1483*表格5[[#This Row],[Close]],E1483))</f>
        <v>41.449999999895226</v>
      </c>
      <c r="F1484" s="1">
        <f>IF(表格5[[#This Row],[Suggestion]]="Buy",F1483+FLOOR(E1483/表格5[[#This Row],[Close]],1),IF(表格5[[#This Row],[Suggestion]]="Sell",0,F1483))</f>
        <v>1161</v>
      </c>
      <c r="G1484" s="9">
        <f>表格5[[#This Row],[Cash]]+表格5[[#This Row],[Stock Held]]*表格5[[#This Row],[Close]]</f>
        <v>86071.549999999886</v>
      </c>
      <c r="H1484" s="7">
        <f>(表格5[[#This Row],[Close]]-$B$2)/$B$2</f>
        <v>0.64849833147942137</v>
      </c>
      <c r="I1484" s="7">
        <f>(表格5[[#This Row],[Capital]]-$G$2)/$G$2</f>
        <v>-0.13928450000000114</v>
      </c>
    </row>
    <row r="1485" spans="1:9" x14ac:dyDescent="0.25">
      <c r="A1485" s="6">
        <v>40809</v>
      </c>
      <c r="B1485" s="1">
        <v>72.25</v>
      </c>
      <c r="C1485" s="1">
        <f t="shared" si="23"/>
        <v>73.14500000000001</v>
      </c>
      <c r="D1485" s="1" t="str">
        <f>IF(表格5[[#This Row],[Close]]&gt;表格5[[#This Row],[10-Day Average]],"Buy",IF(表格5[[#This Row],[Close]]&lt;表格5[[#This Row],[10-Day Average]],"Sell",""))</f>
        <v>Sell</v>
      </c>
      <c r="E1485" s="5">
        <f>IF(表格5[[#This Row],[Suggestion]]="Buy",E1484-FLOOR(E1484/表格5[[#This Row],[Close]],1)*表格5[[#This Row],[Close]],IF(表格5[[#This Row],[Suggestion]]="Sell",E1484+F1484*表格5[[#This Row],[Close]],E1484))</f>
        <v>83923.699999999895</v>
      </c>
      <c r="F1485" s="1">
        <f>IF(表格5[[#This Row],[Suggestion]]="Buy",F1484+FLOOR(E1484/表格5[[#This Row],[Close]],1),IF(表格5[[#This Row],[Suggestion]]="Sell",0,F1484))</f>
        <v>0</v>
      </c>
      <c r="G1485" s="9">
        <f>表格5[[#This Row],[Cash]]+表格5[[#This Row],[Stock Held]]*表格5[[#This Row],[Close]]</f>
        <v>83923.699999999895</v>
      </c>
      <c r="H1485" s="7">
        <f>(表格5[[#This Row],[Close]]-$B$2)/$B$2</f>
        <v>0.60734149054504993</v>
      </c>
      <c r="I1485" s="7">
        <f>(表格5[[#This Row],[Capital]]-$G$2)/$G$2</f>
        <v>-0.16076300000000104</v>
      </c>
    </row>
    <row r="1486" spans="1:9" x14ac:dyDescent="0.25">
      <c r="A1486" s="6">
        <v>40812</v>
      </c>
      <c r="B1486" s="1">
        <v>72.849999999999994</v>
      </c>
      <c r="C1486" s="1">
        <f t="shared" si="23"/>
        <v>73.245000000000005</v>
      </c>
      <c r="D1486" s="1" t="str">
        <f>IF(表格5[[#This Row],[Close]]&gt;表格5[[#This Row],[10-Day Average]],"Buy",IF(表格5[[#This Row],[Close]]&lt;表格5[[#This Row],[10-Day Average]],"Sell",""))</f>
        <v>Sell</v>
      </c>
      <c r="E1486" s="5">
        <f>IF(表格5[[#This Row],[Suggestion]]="Buy",E1485-FLOOR(E1485/表格5[[#This Row],[Close]],1)*表格5[[#This Row],[Close]],IF(表格5[[#This Row],[Suggestion]]="Sell",E1485+F1485*表格5[[#This Row],[Close]],E1485))</f>
        <v>83923.699999999895</v>
      </c>
      <c r="F1486" s="1">
        <f>IF(表格5[[#This Row],[Suggestion]]="Buy",F1485+FLOOR(E1485/表格5[[#This Row],[Close]],1),IF(表格5[[#This Row],[Suggestion]]="Sell",0,F1485))</f>
        <v>0</v>
      </c>
      <c r="G1486" s="9">
        <f>表格5[[#This Row],[Cash]]+表格5[[#This Row],[Stock Held]]*表格5[[#This Row],[Close]]</f>
        <v>83923.699999999895</v>
      </c>
      <c r="H1486" s="7">
        <f>(表格5[[#This Row],[Close]]-$B$2)/$B$2</f>
        <v>0.62068965517241359</v>
      </c>
      <c r="I1486" s="7">
        <f>(表格5[[#This Row],[Capital]]-$G$2)/$G$2</f>
        <v>-0.16076300000000104</v>
      </c>
    </row>
    <row r="1487" spans="1:9" x14ac:dyDescent="0.25">
      <c r="A1487" s="6">
        <v>40813</v>
      </c>
      <c r="B1487" s="1">
        <v>73.45</v>
      </c>
      <c r="C1487" s="1">
        <f t="shared" si="23"/>
        <v>73.42</v>
      </c>
      <c r="D1487" s="1" t="str">
        <f>IF(表格5[[#This Row],[Close]]&gt;表格5[[#This Row],[10-Day Average]],"Buy",IF(表格5[[#This Row],[Close]]&lt;表格5[[#This Row],[10-Day Average]],"Sell",""))</f>
        <v>Buy</v>
      </c>
      <c r="E1487" s="5">
        <f>IF(表格5[[#This Row],[Suggestion]]="Buy",E1486-FLOOR(E1486/表格5[[#This Row],[Close]],1)*表格5[[#This Row],[Close]],IF(表格5[[#This Row],[Suggestion]]="Sell",E1486+F1486*表格5[[#This Row],[Close]],E1486))</f>
        <v>43.799999999886495</v>
      </c>
      <c r="F1487" s="1">
        <f>IF(表格5[[#This Row],[Suggestion]]="Buy",F1486+FLOOR(E1486/表格5[[#This Row],[Close]],1),IF(表格5[[#This Row],[Suggestion]]="Sell",0,F1486))</f>
        <v>1142</v>
      </c>
      <c r="G1487" s="9">
        <f>表格5[[#This Row],[Cash]]+表格5[[#This Row],[Stock Held]]*表格5[[#This Row],[Close]]</f>
        <v>83923.699999999895</v>
      </c>
      <c r="H1487" s="7">
        <f>(表格5[[#This Row],[Close]]-$B$2)/$B$2</f>
        <v>0.63403781979977747</v>
      </c>
      <c r="I1487" s="7">
        <f>(表格5[[#This Row],[Capital]]-$G$2)/$G$2</f>
        <v>-0.16076300000000104</v>
      </c>
    </row>
    <row r="1488" spans="1:9" x14ac:dyDescent="0.25">
      <c r="A1488" s="6">
        <v>40814</v>
      </c>
      <c r="B1488" s="1">
        <v>70.55</v>
      </c>
      <c r="C1488" s="1">
        <f t="shared" si="23"/>
        <v>73.224999999999994</v>
      </c>
      <c r="D1488" s="1" t="str">
        <f>IF(表格5[[#This Row],[Close]]&gt;表格5[[#This Row],[10-Day Average]],"Buy",IF(表格5[[#This Row],[Close]]&lt;表格5[[#This Row],[10-Day Average]],"Sell",""))</f>
        <v>Sell</v>
      </c>
      <c r="E1488" s="5">
        <f>IF(表格5[[#This Row],[Suggestion]]="Buy",E1487-FLOOR(E1487/表格5[[#This Row],[Close]],1)*表格5[[#This Row],[Close]],IF(表格5[[#This Row],[Suggestion]]="Sell",E1487+F1487*表格5[[#This Row],[Close]],E1487))</f>
        <v>80611.899999999878</v>
      </c>
      <c r="F1488" s="1">
        <f>IF(表格5[[#This Row],[Suggestion]]="Buy",F1487+FLOOR(E1487/表格5[[#This Row],[Close]],1),IF(表格5[[#This Row],[Suggestion]]="Sell",0,F1487))</f>
        <v>0</v>
      </c>
      <c r="G1488" s="9">
        <f>表格5[[#This Row],[Cash]]+表格5[[#This Row],[Stock Held]]*表格5[[#This Row],[Close]]</f>
        <v>80611.899999999878</v>
      </c>
      <c r="H1488" s="7">
        <f>(表格5[[#This Row],[Close]]-$B$2)/$B$2</f>
        <v>0.56952169076751935</v>
      </c>
      <c r="I1488" s="7">
        <f>(表格5[[#This Row],[Capital]]-$G$2)/$G$2</f>
        <v>-0.19388100000000122</v>
      </c>
    </row>
    <row r="1489" spans="1:9" x14ac:dyDescent="0.25">
      <c r="A1489" s="6">
        <v>40816</v>
      </c>
      <c r="B1489" s="1">
        <v>70.55</v>
      </c>
      <c r="C1489" s="1">
        <f t="shared" si="23"/>
        <v>72.944999999999993</v>
      </c>
      <c r="D1489" s="1" t="str">
        <f>IF(表格5[[#This Row],[Close]]&gt;表格5[[#This Row],[10-Day Average]],"Buy",IF(表格5[[#This Row],[Close]]&lt;表格5[[#This Row],[10-Day Average]],"Sell",""))</f>
        <v>Sell</v>
      </c>
      <c r="E1489" s="5">
        <f>IF(表格5[[#This Row],[Suggestion]]="Buy",E1488-FLOOR(E1488/表格5[[#This Row],[Close]],1)*表格5[[#This Row],[Close]],IF(表格5[[#This Row],[Suggestion]]="Sell",E1488+F1488*表格5[[#This Row],[Close]],E1488))</f>
        <v>80611.899999999878</v>
      </c>
      <c r="F1489" s="1">
        <f>IF(表格5[[#This Row],[Suggestion]]="Buy",F1488+FLOOR(E1488/表格5[[#This Row],[Close]],1),IF(表格5[[#This Row],[Suggestion]]="Sell",0,F1488))</f>
        <v>0</v>
      </c>
      <c r="G1489" s="9">
        <f>表格5[[#This Row],[Cash]]+表格5[[#This Row],[Stock Held]]*表格5[[#This Row],[Close]]</f>
        <v>80611.899999999878</v>
      </c>
      <c r="H1489" s="7">
        <f>(表格5[[#This Row],[Close]]-$B$2)/$B$2</f>
        <v>0.56952169076751935</v>
      </c>
      <c r="I1489" s="7">
        <f>(表格5[[#This Row],[Capital]]-$G$2)/$G$2</f>
        <v>-0.19388100000000122</v>
      </c>
    </row>
    <row r="1490" spans="1:9" x14ac:dyDescent="0.25">
      <c r="A1490" s="6">
        <v>40819</v>
      </c>
      <c r="B1490" s="1">
        <v>70</v>
      </c>
      <c r="C1490" s="1">
        <f t="shared" si="23"/>
        <v>72.635000000000005</v>
      </c>
      <c r="D1490" s="1" t="str">
        <f>IF(表格5[[#This Row],[Close]]&gt;表格5[[#This Row],[10-Day Average]],"Buy",IF(表格5[[#This Row],[Close]]&lt;表格5[[#This Row],[10-Day Average]],"Sell",""))</f>
        <v>Sell</v>
      </c>
      <c r="E1490" s="5">
        <f>IF(表格5[[#This Row],[Suggestion]]="Buy",E1489-FLOOR(E1489/表格5[[#This Row],[Close]],1)*表格5[[#This Row],[Close]],IF(表格5[[#This Row],[Suggestion]]="Sell",E1489+F1489*表格5[[#This Row],[Close]],E1489))</f>
        <v>80611.899999999878</v>
      </c>
      <c r="F1490" s="1">
        <f>IF(表格5[[#This Row],[Suggestion]]="Buy",F1489+FLOOR(E1489/表格5[[#This Row],[Close]],1),IF(表格5[[#This Row],[Suggestion]]="Sell",0,F1489))</f>
        <v>0</v>
      </c>
      <c r="G1490" s="9">
        <f>表格5[[#This Row],[Cash]]+表格5[[#This Row],[Stock Held]]*表格5[[#This Row],[Close]]</f>
        <v>80611.899999999878</v>
      </c>
      <c r="H1490" s="7">
        <f>(表格5[[#This Row],[Close]]-$B$2)/$B$2</f>
        <v>0.55728587319243594</v>
      </c>
      <c r="I1490" s="7">
        <f>(表格5[[#This Row],[Capital]]-$G$2)/$G$2</f>
        <v>-0.19388100000000122</v>
      </c>
    </row>
    <row r="1491" spans="1:9" x14ac:dyDescent="0.25">
      <c r="A1491" s="6">
        <v>40820</v>
      </c>
      <c r="B1491" s="1">
        <v>68.45</v>
      </c>
      <c r="C1491" s="1">
        <f t="shared" si="23"/>
        <v>72.195000000000007</v>
      </c>
      <c r="D1491" s="1" t="str">
        <f>IF(表格5[[#This Row],[Close]]&gt;表格5[[#This Row],[10-Day Average]],"Buy",IF(表格5[[#This Row],[Close]]&lt;表格5[[#This Row],[10-Day Average]],"Sell",""))</f>
        <v>Sell</v>
      </c>
      <c r="E1491" s="5">
        <f>IF(表格5[[#This Row],[Suggestion]]="Buy",E1490-FLOOR(E1490/表格5[[#This Row],[Close]],1)*表格5[[#This Row],[Close]],IF(表格5[[#This Row],[Suggestion]]="Sell",E1490+F1490*表格5[[#This Row],[Close]],E1490))</f>
        <v>80611.899999999878</v>
      </c>
      <c r="F1491" s="1">
        <f>IF(表格5[[#This Row],[Suggestion]]="Buy",F1490+FLOOR(E1490/表格5[[#This Row],[Close]],1),IF(表格5[[#This Row],[Suggestion]]="Sell",0,F1490))</f>
        <v>0</v>
      </c>
      <c r="G1491" s="9">
        <f>表格5[[#This Row],[Cash]]+表格5[[#This Row],[Stock Held]]*表格5[[#This Row],[Close]]</f>
        <v>80611.899999999878</v>
      </c>
      <c r="H1491" s="7">
        <f>(表格5[[#This Row],[Close]]-$B$2)/$B$2</f>
        <v>0.52280311457174633</v>
      </c>
      <c r="I1491" s="7">
        <f>(表格5[[#This Row],[Capital]]-$G$2)/$G$2</f>
        <v>-0.19388100000000122</v>
      </c>
    </row>
    <row r="1492" spans="1:9" x14ac:dyDescent="0.25">
      <c r="A1492" s="6">
        <v>40822</v>
      </c>
      <c r="B1492" s="1">
        <v>69.95</v>
      </c>
      <c r="C1492" s="1">
        <f t="shared" si="23"/>
        <v>71.695000000000007</v>
      </c>
      <c r="D1492" s="1" t="str">
        <f>IF(表格5[[#This Row],[Close]]&gt;表格5[[#This Row],[10-Day Average]],"Buy",IF(表格5[[#This Row],[Close]]&lt;表格5[[#This Row],[10-Day Average]],"Sell",""))</f>
        <v>Sell</v>
      </c>
      <c r="E1492" s="5">
        <f>IF(表格5[[#This Row],[Suggestion]]="Buy",E1491-FLOOR(E1491/表格5[[#This Row],[Close]],1)*表格5[[#This Row],[Close]],IF(表格5[[#This Row],[Suggestion]]="Sell",E1491+F1491*表格5[[#This Row],[Close]],E1491))</f>
        <v>80611.899999999878</v>
      </c>
      <c r="F1492" s="1">
        <f>IF(表格5[[#This Row],[Suggestion]]="Buy",F1491+FLOOR(E1491/表格5[[#This Row],[Close]],1),IF(表格5[[#This Row],[Suggestion]]="Sell",0,F1491))</f>
        <v>0</v>
      </c>
      <c r="G1492" s="9">
        <f>表格5[[#This Row],[Cash]]+表格5[[#This Row],[Stock Held]]*表格5[[#This Row],[Close]]</f>
        <v>80611.899999999878</v>
      </c>
      <c r="H1492" s="7">
        <f>(表格5[[#This Row],[Close]]-$B$2)/$B$2</f>
        <v>0.55617352614015569</v>
      </c>
      <c r="I1492" s="7">
        <f>(表格5[[#This Row],[Capital]]-$G$2)/$G$2</f>
        <v>-0.19388100000000122</v>
      </c>
    </row>
    <row r="1493" spans="1:9" x14ac:dyDescent="0.25">
      <c r="A1493" s="6">
        <v>40823</v>
      </c>
      <c r="B1493" s="1">
        <v>69.900000000000006</v>
      </c>
      <c r="C1493" s="1">
        <f t="shared" si="23"/>
        <v>71.205000000000013</v>
      </c>
      <c r="D1493" s="1" t="str">
        <f>IF(表格5[[#This Row],[Close]]&gt;表格5[[#This Row],[10-Day Average]],"Buy",IF(表格5[[#This Row],[Close]]&lt;表格5[[#This Row],[10-Day Average]],"Sell",""))</f>
        <v>Sell</v>
      </c>
      <c r="E1493" s="5">
        <f>IF(表格5[[#This Row],[Suggestion]]="Buy",E1492-FLOOR(E1492/表格5[[#This Row],[Close]],1)*表格5[[#This Row],[Close]],IF(表格5[[#This Row],[Suggestion]]="Sell",E1492+F1492*表格5[[#This Row],[Close]],E1492))</f>
        <v>80611.899999999878</v>
      </c>
      <c r="F1493" s="1">
        <f>IF(表格5[[#This Row],[Suggestion]]="Buy",F1492+FLOOR(E1492/表格5[[#This Row],[Close]],1),IF(表格5[[#This Row],[Suggestion]]="Sell",0,F1492))</f>
        <v>0</v>
      </c>
      <c r="G1493" s="9">
        <f>表格5[[#This Row],[Cash]]+表格5[[#This Row],[Stock Held]]*表格5[[#This Row],[Close]]</f>
        <v>80611.899999999878</v>
      </c>
      <c r="H1493" s="7">
        <f>(表格5[[#This Row],[Close]]-$B$2)/$B$2</f>
        <v>0.55506117908787544</v>
      </c>
      <c r="I1493" s="7">
        <f>(表格5[[#This Row],[Capital]]-$G$2)/$G$2</f>
        <v>-0.19388100000000122</v>
      </c>
    </row>
    <row r="1494" spans="1:9" x14ac:dyDescent="0.25">
      <c r="A1494" s="6">
        <v>40826</v>
      </c>
      <c r="B1494" s="1">
        <v>70.349999999999994</v>
      </c>
      <c r="C1494" s="1">
        <f t="shared" si="23"/>
        <v>70.830000000000013</v>
      </c>
      <c r="D1494" s="1" t="str">
        <f>IF(表格5[[#This Row],[Close]]&gt;表格5[[#This Row],[10-Day Average]],"Buy",IF(表格5[[#This Row],[Close]]&lt;表格5[[#This Row],[10-Day Average]],"Sell",""))</f>
        <v>Sell</v>
      </c>
      <c r="E1494" s="5">
        <f>IF(表格5[[#This Row],[Suggestion]]="Buy",E1493-FLOOR(E1493/表格5[[#This Row],[Close]],1)*表格5[[#This Row],[Close]],IF(表格5[[#This Row],[Suggestion]]="Sell",E1493+F1493*表格5[[#This Row],[Close]],E1493))</f>
        <v>80611.899999999878</v>
      </c>
      <c r="F1494" s="1">
        <f>IF(表格5[[#This Row],[Suggestion]]="Buy",F1493+FLOOR(E1493/表格5[[#This Row],[Close]],1),IF(表格5[[#This Row],[Suggestion]]="Sell",0,F1493))</f>
        <v>0</v>
      </c>
      <c r="G1494" s="9">
        <f>表格5[[#This Row],[Cash]]+表格5[[#This Row],[Stock Held]]*表格5[[#This Row],[Close]]</f>
        <v>80611.899999999878</v>
      </c>
      <c r="H1494" s="7">
        <f>(表格5[[#This Row],[Close]]-$B$2)/$B$2</f>
        <v>0.56507230255839802</v>
      </c>
      <c r="I1494" s="7">
        <f>(表格5[[#This Row],[Capital]]-$G$2)/$G$2</f>
        <v>-0.19388100000000122</v>
      </c>
    </row>
    <row r="1495" spans="1:9" x14ac:dyDescent="0.25">
      <c r="A1495" s="6">
        <v>40827</v>
      </c>
      <c r="B1495" s="1">
        <v>69.2</v>
      </c>
      <c r="C1495" s="1">
        <f t="shared" si="23"/>
        <v>70.525000000000006</v>
      </c>
      <c r="D1495" s="1" t="str">
        <f>IF(表格5[[#This Row],[Close]]&gt;表格5[[#This Row],[10-Day Average]],"Buy",IF(表格5[[#This Row],[Close]]&lt;表格5[[#This Row],[10-Day Average]],"Sell",""))</f>
        <v>Sell</v>
      </c>
      <c r="E1495" s="5">
        <f>IF(表格5[[#This Row],[Suggestion]]="Buy",E1494-FLOOR(E1494/表格5[[#This Row],[Close]],1)*表格5[[#This Row],[Close]],IF(表格5[[#This Row],[Suggestion]]="Sell",E1494+F1494*表格5[[#This Row],[Close]],E1494))</f>
        <v>80611.899999999878</v>
      </c>
      <c r="F1495" s="1">
        <f>IF(表格5[[#This Row],[Suggestion]]="Buy",F1494+FLOOR(E1494/表格5[[#This Row],[Close]],1),IF(表格5[[#This Row],[Suggestion]]="Sell",0,F1494))</f>
        <v>0</v>
      </c>
      <c r="G1495" s="9">
        <f>表格5[[#This Row],[Cash]]+表格5[[#This Row],[Stock Held]]*表格5[[#This Row],[Close]]</f>
        <v>80611.899999999878</v>
      </c>
      <c r="H1495" s="7">
        <f>(表格5[[#This Row],[Close]]-$B$2)/$B$2</f>
        <v>0.53948832035595107</v>
      </c>
      <c r="I1495" s="7">
        <f>(表格5[[#This Row],[Capital]]-$G$2)/$G$2</f>
        <v>-0.19388100000000122</v>
      </c>
    </row>
    <row r="1496" spans="1:9" x14ac:dyDescent="0.25">
      <c r="A1496" s="6">
        <v>40828</v>
      </c>
      <c r="B1496" s="1">
        <v>67.900000000000006</v>
      </c>
      <c r="C1496" s="1">
        <f t="shared" si="23"/>
        <v>70.03</v>
      </c>
      <c r="D1496" s="1" t="str">
        <f>IF(表格5[[#This Row],[Close]]&gt;表格5[[#This Row],[10-Day Average]],"Buy",IF(表格5[[#This Row],[Close]]&lt;表格5[[#This Row],[10-Day Average]],"Sell",""))</f>
        <v>Sell</v>
      </c>
      <c r="E1496" s="5">
        <f>IF(表格5[[#This Row],[Suggestion]]="Buy",E1495-FLOOR(E1495/表格5[[#This Row],[Close]],1)*表格5[[#This Row],[Close]],IF(表格5[[#This Row],[Suggestion]]="Sell",E1495+F1495*表格5[[#This Row],[Close]],E1495))</f>
        <v>80611.899999999878</v>
      </c>
      <c r="F1496" s="1">
        <f>IF(表格5[[#This Row],[Suggestion]]="Buy",F1495+FLOOR(E1495/表格5[[#This Row],[Close]],1),IF(表格5[[#This Row],[Suggestion]]="Sell",0,F1495))</f>
        <v>0</v>
      </c>
      <c r="G1496" s="9">
        <f>表格5[[#This Row],[Cash]]+表格5[[#This Row],[Stock Held]]*表格5[[#This Row],[Close]]</f>
        <v>80611.899999999878</v>
      </c>
      <c r="H1496" s="7">
        <f>(表格5[[#This Row],[Close]]-$B$2)/$B$2</f>
        <v>0.51056729699666303</v>
      </c>
      <c r="I1496" s="7">
        <f>(表格5[[#This Row],[Capital]]-$G$2)/$G$2</f>
        <v>-0.19388100000000122</v>
      </c>
    </row>
    <row r="1497" spans="1:9" x14ac:dyDescent="0.25">
      <c r="A1497" s="6">
        <v>40829</v>
      </c>
      <c r="B1497" s="1">
        <v>67.900000000000006</v>
      </c>
      <c r="C1497" s="1">
        <f t="shared" si="23"/>
        <v>69.474999999999994</v>
      </c>
      <c r="D1497" s="1" t="str">
        <f>IF(表格5[[#This Row],[Close]]&gt;表格5[[#This Row],[10-Day Average]],"Buy",IF(表格5[[#This Row],[Close]]&lt;表格5[[#This Row],[10-Day Average]],"Sell",""))</f>
        <v>Sell</v>
      </c>
      <c r="E1497" s="5">
        <f>IF(表格5[[#This Row],[Suggestion]]="Buy",E1496-FLOOR(E1496/表格5[[#This Row],[Close]],1)*表格5[[#This Row],[Close]],IF(表格5[[#This Row],[Suggestion]]="Sell",E1496+F1496*表格5[[#This Row],[Close]],E1496))</f>
        <v>80611.899999999878</v>
      </c>
      <c r="F1497" s="1">
        <f>IF(表格5[[#This Row],[Suggestion]]="Buy",F1496+FLOOR(E1496/表格5[[#This Row],[Close]],1),IF(表格5[[#This Row],[Suggestion]]="Sell",0,F1496))</f>
        <v>0</v>
      </c>
      <c r="G1497" s="9">
        <f>表格5[[#This Row],[Cash]]+表格5[[#This Row],[Stock Held]]*表格5[[#This Row],[Close]]</f>
        <v>80611.899999999878</v>
      </c>
      <c r="H1497" s="7">
        <f>(表格5[[#This Row],[Close]]-$B$2)/$B$2</f>
        <v>0.51056729699666303</v>
      </c>
      <c r="I1497" s="7">
        <f>(表格5[[#This Row],[Capital]]-$G$2)/$G$2</f>
        <v>-0.19388100000000122</v>
      </c>
    </row>
    <row r="1498" spans="1:9" x14ac:dyDescent="0.25">
      <c r="A1498" s="6">
        <v>40830</v>
      </c>
      <c r="B1498" s="1">
        <v>68.3</v>
      </c>
      <c r="C1498" s="1">
        <f t="shared" si="23"/>
        <v>69.25</v>
      </c>
      <c r="D1498" s="1" t="str">
        <f>IF(表格5[[#This Row],[Close]]&gt;表格5[[#This Row],[10-Day Average]],"Buy",IF(表格5[[#This Row],[Close]]&lt;表格5[[#This Row],[10-Day Average]],"Sell",""))</f>
        <v>Sell</v>
      </c>
      <c r="E1498" s="5">
        <f>IF(表格5[[#This Row],[Suggestion]]="Buy",E1497-FLOOR(E1497/表格5[[#This Row],[Close]],1)*表格5[[#This Row],[Close]],IF(表格5[[#This Row],[Suggestion]]="Sell",E1497+F1497*表格5[[#This Row],[Close]],E1497))</f>
        <v>80611.899999999878</v>
      </c>
      <c r="F1498" s="1">
        <f>IF(表格5[[#This Row],[Suggestion]]="Buy",F1497+FLOOR(E1497/表格5[[#This Row],[Close]],1),IF(表格5[[#This Row],[Suggestion]]="Sell",0,F1497))</f>
        <v>0</v>
      </c>
      <c r="G1498" s="9">
        <f>表格5[[#This Row],[Cash]]+表格5[[#This Row],[Stock Held]]*表格5[[#This Row],[Close]]</f>
        <v>80611.899999999878</v>
      </c>
      <c r="H1498" s="7">
        <f>(表格5[[#This Row],[Close]]-$B$2)/$B$2</f>
        <v>0.51946607341490525</v>
      </c>
      <c r="I1498" s="7">
        <f>(表格5[[#This Row],[Capital]]-$G$2)/$G$2</f>
        <v>-0.19388100000000122</v>
      </c>
    </row>
    <row r="1499" spans="1:9" x14ac:dyDescent="0.25">
      <c r="A1499" s="6">
        <v>40833</v>
      </c>
      <c r="B1499" s="1">
        <v>68.45</v>
      </c>
      <c r="C1499" s="1">
        <f t="shared" si="23"/>
        <v>69.039999999999992</v>
      </c>
      <c r="D1499" s="1" t="str">
        <f>IF(表格5[[#This Row],[Close]]&gt;表格5[[#This Row],[10-Day Average]],"Buy",IF(表格5[[#This Row],[Close]]&lt;表格5[[#This Row],[10-Day Average]],"Sell",""))</f>
        <v>Sell</v>
      </c>
      <c r="E1499" s="5">
        <f>IF(表格5[[#This Row],[Suggestion]]="Buy",E1498-FLOOR(E1498/表格5[[#This Row],[Close]],1)*表格5[[#This Row],[Close]],IF(表格5[[#This Row],[Suggestion]]="Sell",E1498+F1498*表格5[[#This Row],[Close]],E1498))</f>
        <v>80611.899999999878</v>
      </c>
      <c r="F1499" s="1">
        <f>IF(表格5[[#This Row],[Suggestion]]="Buy",F1498+FLOOR(E1498/表格5[[#This Row],[Close]],1),IF(表格5[[#This Row],[Suggestion]]="Sell",0,F1498))</f>
        <v>0</v>
      </c>
      <c r="G1499" s="9">
        <f>表格5[[#This Row],[Cash]]+表格5[[#This Row],[Stock Held]]*表格5[[#This Row],[Close]]</f>
        <v>80611.899999999878</v>
      </c>
      <c r="H1499" s="7">
        <f>(表格5[[#This Row],[Close]]-$B$2)/$B$2</f>
        <v>0.52280311457174633</v>
      </c>
      <c r="I1499" s="7">
        <f>(表格5[[#This Row],[Capital]]-$G$2)/$G$2</f>
        <v>-0.19388100000000122</v>
      </c>
    </row>
    <row r="1500" spans="1:9" x14ac:dyDescent="0.25">
      <c r="A1500" s="6">
        <v>40834</v>
      </c>
      <c r="B1500" s="1">
        <v>68.8</v>
      </c>
      <c r="C1500" s="1">
        <f t="shared" si="23"/>
        <v>68.919999999999987</v>
      </c>
      <c r="D1500" s="1" t="str">
        <f>IF(表格5[[#This Row],[Close]]&gt;表格5[[#This Row],[10-Day Average]],"Buy",IF(表格5[[#This Row],[Close]]&lt;表格5[[#This Row],[10-Day Average]],"Sell",""))</f>
        <v>Sell</v>
      </c>
      <c r="E1500" s="5">
        <f>IF(表格5[[#This Row],[Suggestion]]="Buy",E1499-FLOOR(E1499/表格5[[#This Row],[Close]],1)*表格5[[#This Row],[Close]],IF(表格5[[#This Row],[Suggestion]]="Sell",E1499+F1499*表格5[[#This Row],[Close]],E1499))</f>
        <v>80611.899999999878</v>
      </c>
      <c r="F1500" s="1">
        <f>IF(表格5[[#This Row],[Suggestion]]="Buy",F1499+FLOOR(E1499/表格5[[#This Row],[Close]],1),IF(表格5[[#This Row],[Suggestion]]="Sell",0,F1499))</f>
        <v>0</v>
      </c>
      <c r="G1500" s="9">
        <f>表格5[[#This Row],[Cash]]+表格5[[#This Row],[Stock Held]]*表格5[[#This Row],[Close]]</f>
        <v>80611.899999999878</v>
      </c>
      <c r="H1500" s="7">
        <f>(表格5[[#This Row],[Close]]-$B$2)/$B$2</f>
        <v>0.53058954393770841</v>
      </c>
      <c r="I1500" s="7">
        <f>(表格5[[#This Row],[Capital]]-$G$2)/$G$2</f>
        <v>-0.19388100000000122</v>
      </c>
    </row>
    <row r="1501" spans="1:9" x14ac:dyDescent="0.25">
      <c r="A1501" s="6">
        <v>40835</v>
      </c>
      <c r="B1501" s="1">
        <v>70.25</v>
      </c>
      <c r="C1501" s="1">
        <f t="shared" si="23"/>
        <v>69.099999999999994</v>
      </c>
      <c r="D1501" s="1" t="str">
        <f>IF(表格5[[#This Row],[Close]]&gt;表格5[[#This Row],[10-Day Average]],"Buy",IF(表格5[[#This Row],[Close]]&lt;表格5[[#This Row],[10-Day Average]],"Sell",""))</f>
        <v>Buy</v>
      </c>
      <c r="E1501" s="5">
        <f>IF(表格5[[#This Row],[Suggestion]]="Buy",E1500-FLOOR(E1500/表格5[[#This Row],[Close]],1)*表格5[[#This Row],[Close]],IF(表格5[[#This Row],[Suggestion]]="Sell",E1500+F1500*表格5[[#This Row],[Close]],E1500))</f>
        <v>35.149999999877764</v>
      </c>
      <c r="F1501" s="1">
        <f>IF(表格5[[#This Row],[Suggestion]]="Buy",F1500+FLOOR(E1500/表格5[[#This Row],[Close]],1),IF(表格5[[#This Row],[Suggestion]]="Sell",0,F1500))</f>
        <v>1147</v>
      </c>
      <c r="G1501" s="9">
        <f>表格5[[#This Row],[Cash]]+表格5[[#This Row],[Stock Held]]*表格5[[#This Row],[Close]]</f>
        <v>80611.899999999878</v>
      </c>
      <c r="H1501" s="7">
        <f>(表格5[[#This Row],[Close]]-$B$2)/$B$2</f>
        <v>0.56284760845383752</v>
      </c>
      <c r="I1501" s="7">
        <f>(表格5[[#This Row],[Capital]]-$G$2)/$G$2</f>
        <v>-0.19388100000000122</v>
      </c>
    </row>
    <row r="1502" spans="1:9" x14ac:dyDescent="0.25">
      <c r="A1502" s="6">
        <v>40836</v>
      </c>
      <c r="B1502" s="1">
        <v>69.5</v>
      </c>
      <c r="C1502" s="1">
        <f t="shared" si="23"/>
        <v>69.054999999999993</v>
      </c>
      <c r="D1502" s="1" t="str">
        <f>IF(表格5[[#This Row],[Close]]&gt;表格5[[#This Row],[10-Day Average]],"Buy",IF(表格5[[#This Row],[Close]]&lt;表格5[[#This Row],[10-Day Average]],"Sell",""))</f>
        <v>Buy</v>
      </c>
      <c r="E1502" s="5">
        <f>IF(表格5[[#This Row],[Suggestion]]="Buy",E1501-FLOOR(E1501/表格5[[#This Row],[Close]],1)*表格5[[#This Row],[Close]],IF(表格5[[#This Row],[Suggestion]]="Sell",E1501+F1501*表格5[[#This Row],[Close]],E1501))</f>
        <v>35.149999999877764</v>
      </c>
      <c r="F1502" s="1">
        <f>IF(表格5[[#This Row],[Suggestion]]="Buy",F1501+FLOOR(E1501/表格5[[#This Row],[Close]],1),IF(表格5[[#This Row],[Suggestion]]="Sell",0,F1501))</f>
        <v>1147</v>
      </c>
      <c r="G1502" s="9">
        <f>表格5[[#This Row],[Cash]]+表格5[[#This Row],[Stock Held]]*表格5[[#This Row],[Close]]</f>
        <v>79751.649999999878</v>
      </c>
      <c r="H1502" s="7">
        <f>(表格5[[#This Row],[Close]]-$B$2)/$B$2</f>
        <v>0.54616240266963278</v>
      </c>
      <c r="I1502" s="7">
        <f>(表格5[[#This Row],[Capital]]-$G$2)/$G$2</f>
        <v>-0.20248350000000123</v>
      </c>
    </row>
    <row r="1503" spans="1:9" x14ac:dyDescent="0.25">
      <c r="A1503" s="6">
        <v>40837</v>
      </c>
      <c r="B1503" s="1">
        <v>70.2</v>
      </c>
      <c r="C1503" s="1">
        <f t="shared" si="23"/>
        <v>69.085000000000008</v>
      </c>
      <c r="D1503" s="1" t="str">
        <f>IF(表格5[[#This Row],[Close]]&gt;表格5[[#This Row],[10-Day Average]],"Buy",IF(表格5[[#This Row],[Close]]&lt;表格5[[#This Row],[10-Day Average]],"Sell",""))</f>
        <v>Buy</v>
      </c>
      <c r="E1503" s="5">
        <f>IF(表格5[[#This Row],[Suggestion]]="Buy",E1502-FLOOR(E1502/表格5[[#This Row],[Close]],1)*表格5[[#This Row],[Close]],IF(表格5[[#This Row],[Suggestion]]="Sell",E1502+F1502*表格5[[#This Row],[Close]],E1502))</f>
        <v>35.149999999877764</v>
      </c>
      <c r="F1503" s="1">
        <f>IF(表格5[[#This Row],[Suggestion]]="Buy",F1502+FLOOR(E1502/表格5[[#This Row],[Close]],1),IF(表格5[[#This Row],[Suggestion]]="Sell",0,F1502))</f>
        <v>1147</v>
      </c>
      <c r="G1503" s="9">
        <f>表格5[[#This Row],[Cash]]+表格5[[#This Row],[Stock Held]]*表格5[[#This Row],[Close]]</f>
        <v>80554.549999999886</v>
      </c>
      <c r="H1503" s="7">
        <f>(表格5[[#This Row],[Close]]-$B$2)/$B$2</f>
        <v>0.56173526140155727</v>
      </c>
      <c r="I1503" s="7">
        <f>(表格5[[#This Row],[Capital]]-$G$2)/$G$2</f>
        <v>-0.19445450000000114</v>
      </c>
    </row>
    <row r="1504" spans="1:9" x14ac:dyDescent="0.25">
      <c r="A1504" s="6">
        <v>40840</v>
      </c>
      <c r="B1504" s="1">
        <v>70.95</v>
      </c>
      <c r="C1504" s="1">
        <f t="shared" si="23"/>
        <v>69.14500000000001</v>
      </c>
      <c r="D1504" s="1" t="str">
        <f>IF(表格5[[#This Row],[Close]]&gt;表格5[[#This Row],[10-Day Average]],"Buy",IF(表格5[[#This Row],[Close]]&lt;表格5[[#This Row],[10-Day Average]],"Sell",""))</f>
        <v>Buy</v>
      </c>
      <c r="E1504" s="5">
        <f>IF(表格5[[#This Row],[Suggestion]]="Buy",E1503-FLOOR(E1503/表格5[[#This Row],[Close]],1)*表格5[[#This Row],[Close]],IF(表格5[[#This Row],[Suggestion]]="Sell",E1503+F1503*表格5[[#This Row],[Close]],E1503))</f>
        <v>35.149999999877764</v>
      </c>
      <c r="F1504" s="1">
        <f>IF(表格5[[#This Row],[Suggestion]]="Buy",F1503+FLOOR(E1503/表格5[[#This Row],[Close]],1),IF(表格5[[#This Row],[Suggestion]]="Sell",0,F1503))</f>
        <v>1147</v>
      </c>
      <c r="G1504" s="9">
        <f>表格5[[#This Row],[Cash]]+表格5[[#This Row],[Stock Held]]*表格5[[#This Row],[Close]]</f>
        <v>81414.799999999886</v>
      </c>
      <c r="H1504" s="7">
        <f>(表格5[[#This Row],[Close]]-$B$2)/$B$2</f>
        <v>0.5784204671857619</v>
      </c>
      <c r="I1504" s="7">
        <f>(表格5[[#This Row],[Capital]]-$G$2)/$G$2</f>
        <v>-0.18585200000000113</v>
      </c>
    </row>
    <row r="1505" spans="1:9" x14ac:dyDescent="0.25">
      <c r="A1505" s="6">
        <v>40841</v>
      </c>
      <c r="B1505" s="1">
        <v>70.7</v>
      </c>
      <c r="C1505" s="1">
        <f t="shared" si="23"/>
        <v>69.295000000000016</v>
      </c>
      <c r="D1505" s="1" t="str">
        <f>IF(表格5[[#This Row],[Close]]&gt;表格5[[#This Row],[10-Day Average]],"Buy",IF(表格5[[#This Row],[Close]]&lt;表格5[[#This Row],[10-Day Average]],"Sell",""))</f>
        <v>Buy</v>
      </c>
      <c r="E1505" s="5">
        <f>IF(表格5[[#This Row],[Suggestion]]="Buy",E1504-FLOOR(E1504/表格5[[#This Row],[Close]],1)*表格5[[#This Row],[Close]],IF(表格5[[#This Row],[Suggestion]]="Sell",E1504+F1504*表格5[[#This Row],[Close]],E1504))</f>
        <v>35.149999999877764</v>
      </c>
      <c r="F1505" s="1">
        <f>IF(表格5[[#This Row],[Suggestion]]="Buy",F1504+FLOOR(E1504/表格5[[#This Row],[Close]],1),IF(表格5[[#This Row],[Suggestion]]="Sell",0,F1504))</f>
        <v>1147</v>
      </c>
      <c r="G1505" s="9">
        <f>表格5[[#This Row],[Cash]]+表格5[[#This Row],[Stock Held]]*表格5[[#This Row],[Close]]</f>
        <v>81128.049999999886</v>
      </c>
      <c r="H1505" s="7">
        <f>(表格5[[#This Row],[Close]]-$B$2)/$B$2</f>
        <v>0.57285873192436032</v>
      </c>
      <c r="I1505" s="7">
        <f>(表格5[[#This Row],[Capital]]-$G$2)/$G$2</f>
        <v>-0.18871950000000112</v>
      </c>
    </row>
    <row r="1506" spans="1:9" x14ac:dyDescent="0.25">
      <c r="A1506" s="6">
        <v>40842</v>
      </c>
      <c r="B1506" s="1">
        <v>70.849999999999994</v>
      </c>
      <c r="C1506" s="1">
        <f t="shared" si="23"/>
        <v>69.59</v>
      </c>
      <c r="D1506" s="1" t="str">
        <f>IF(表格5[[#This Row],[Close]]&gt;表格5[[#This Row],[10-Day Average]],"Buy",IF(表格5[[#This Row],[Close]]&lt;表格5[[#This Row],[10-Day Average]],"Sell",""))</f>
        <v>Buy</v>
      </c>
      <c r="E1506" s="5">
        <f>IF(表格5[[#This Row],[Suggestion]]="Buy",E1505-FLOOR(E1505/表格5[[#This Row],[Close]],1)*表格5[[#This Row],[Close]],IF(表格5[[#This Row],[Suggestion]]="Sell",E1505+F1505*表格5[[#This Row],[Close]],E1505))</f>
        <v>35.149999999877764</v>
      </c>
      <c r="F1506" s="1">
        <f>IF(表格5[[#This Row],[Suggestion]]="Buy",F1505+FLOOR(E1505/表格5[[#This Row],[Close]],1),IF(表格5[[#This Row],[Suggestion]]="Sell",0,F1505))</f>
        <v>1147</v>
      </c>
      <c r="G1506" s="9">
        <f>表格5[[#This Row],[Cash]]+表格5[[#This Row],[Stock Held]]*表格5[[#This Row],[Close]]</f>
        <v>81300.099999999875</v>
      </c>
      <c r="H1506" s="7">
        <f>(表格5[[#This Row],[Close]]-$B$2)/$B$2</f>
        <v>0.57619577308120107</v>
      </c>
      <c r="I1506" s="7">
        <f>(表格5[[#This Row],[Capital]]-$G$2)/$G$2</f>
        <v>-0.18699900000000125</v>
      </c>
    </row>
    <row r="1507" spans="1:9" x14ac:dyDescent="0.25">
      <c r="A1507" s="6">
        <v>40843</v>
      </c>
      <c r="B1507" s="1">
        <v>69.849999999999994</v>
      </c>
      <c r="C1507" s="1">
        <f t="shared" si="23"/>
        <v>69.784999999999997</v>
      </c>
      <c r="D1507" s="1" t="str">
        <f>IF(表格5[[#This Row],[Close]]&gt;表格5[[#This Row],[10-Day Average]],"Buy",IF(表格5[[#This Row],[Close]]&lt;表格5[[#This Row],[10-Day Average]],"Sell",""))</f>
        <v>Buy</v>
      </c>
      <c r="E1507" s="5">
        <f>IF(表格5[[#This Row],[Suggestion]]="Buy",E1506-FLOOR(E1506/表格5[[#This Row],[Close]],1)*表格5[[#This Row],[Close]],IF(表格5[[#This Row],[Suggestion]]="Sell",E1506+F1506*表格5[[#This Row],[Close]],E1506))</f>
        <v>35.149999999877764</v>
      </c>
      <c r="F1507" s="1">
        <f>IF(表格5[[#This Row],[Suggestion]]="Buy",F1506+FLOOR(E1506/表格5[[#This Row],[Close]],1),IF(表格5[[#This Row],[Suggestion]]="Sell",0,F1506))</f>
        <v>1147</v>
      </c>
      <c r="G1507" s="9">
        <f>表格5[[#This Row],[Cash]]+表格5[[#This Row],[Stock Held]]*表格5[[#This Row],[Close]]</f>
        <v>80153.099999999875</v>
      </c>
      <c r="H1507" s="7">
        <f>(表格5[[#This Row],[Close]]-$B$2)/$B$2</f>
        <v>0.55394883203559486</v>
      </c>
      <c r="I1507" s="7">
        <f>(表格5[[#This Row],[Capital]]-$G$2)/$G$2</f>
        <v>-0.19846900000000126</v>
      </c>
    </row>
    <row r="1508" spans="1:9" x14ac:dyDescent="0.25">
      <c r="A1508" s="6">
        <v>40844</v>
      </c>
      <c r="B1508" s="1">
        <v>69.75</v>
      </c>
      <c r="C1508" s="1">
        <f t="shared" si="23"/>
        <v>69.929999999999993</v>
      </c>
      <c r="D1508" s="1" t="str">
        <f>IF(表格5[[#This Row],[Close]]&gt;表格5[[#This Row],[10-Day Average]],"Buy",IF(表格5[[#This Row],[Close]]&lt;表格5[[#This Row],[10-Day Average]],"Sell",""))</f>
        <v>Sell</v>
      </c>
      <c r="E1508" s="5">
        <f>IF(表格5[[#This Row],[Suggestion]]="Buy",E1507-FLOOR(E1507/表格5[[#This Row],[Close]],1)*表格5[[#This Row],[Close]],IF(表格5[[#This Row],[Suggestion]]="Sell",E1507+F1507*表格5[[#This Row],[Close]],E1507))</f>
        <v>80038.399999999878</v>
      </c>
      <c r="F1508" s="1">
        <f>IF(表格5[[#This Row],[Suggestion]]="Buy",F1507+FLOOR(E1507/表格5[[#This Row],[Close]],1),IF(表格5[[#This Row],[Suggestion]]="Sell",0,F1507))</f>
        <v>0</v>
      </c>
      <c r="G1508" s="9">
        <f>表格5[[#This Row],[Cash]]+表格5[[#This Row],[Stock Held]]*表格5[[#This Row],[Close]]</f>
        <v>80038.399999999878</v>
      </c>
      <c r="H1508" s="7">
        <f>(表格5[[#This Row],[Close]]-$B$2)/$B$2</f>
        <v>0.55172413793103436</v>
      </c>
      <c r="I1508" s="7">
        <f>(表格5[[#This Row],[Capital]]-$G$2)/$G$2</f>
        <v>-0.19961600000000121</v>
      </c>
    </row>
    <row r="1509" spans="1:9" x14ac:dyDescent="0.25">
      <c r="A1509" s="6">
        <v>40847</v>
      </c>
      <c r="B1509" s="1">
        <v>69.55</v>
      </c>
      <c r="C1509" s="1">
        <f t="shared" si="23"/>
        <v>70.039999999999992</v>
      </c>
      <c r="D1509" s="1" t="str">
        <f>IF(表格5[[#This Row],[Close]]&gt;表格5[[#This Row],[10-Day Average]],"Buy",IF(表格5[[#This Row],[Close]]&lt;表格5[[#This Row],[10-Day Average]],"Sell",""))</f>
        <v>Sell</v>
      </c>
      <c r="E1509" s="5">
        <f>IF(表格5[[#This Row],[Suggestion]]="Buy",E1508-FLOOR(E1508/表格5[[#This Row],[Close]],1)*表格5[[#This Row],[Close]],IF(表格5[[#This Row],[Suggestion]]="Sell",E1508+F1508*表格5[[#This Row],[Close]],E1508))</f>
        <v>80038.399999999878</v>
      </c>
      <c r="F1509" s="1">
        <f>IF(表格5[[#This Row],[Suggestion]]="Buy",F1508+FLOOR(E1508/表格5[[#This Row],[Close]],1),IF(表格5[[#This Row],[Suggestion]]="Sell",0,F1508))</f>
        <v>0</v>
      </c>
      <c r="G1509" s="9">
        <f>表格5[[#This Row],[Cash]]+表格5[[#This Row],[Stock Held]]*表格5[[#This Row],[Close]]</f>
        <v>80038.399999999878</v>
      </c>
      <c r="H1509" s="7">
        <f>(表格5[[#This Row],[Close]]-$B$2)/$B$2</f>
        <v>0.54727474972191303</v>
      </c>
      <c r="I1509" s="7">
        <f>(表格5[[#This Row],[Capital]]-$G$2)/$G$2</f>
        <v>-0.19961600000000121</v>
      </c>
    </row>
    <row r="1510" spans="1:9" x14ac:dyDescent="0.25">
      <c r="A1510" s="6">
        <v>40848</v>
      </c>
      <c r="B1510" s="1">
        <v>69.7</v>
      </c>
      <c r="C1510" s="1">
        <f t="shared" si="23"/>
        <v>70.13</v>
      </c>
      <c r="D1510" s="1" t="str">
        <f>IF(表格5[[#This Row],[Close]]&gt;表格5[[#This Row],[10-Day Average]],"Buy",IF(表格5[[#This Row],[Close]]&lt;表格5[[#This Row],[10-Day Average]],"Sell",""))</f>
        <v>Sell</v>
      </c>
      <c r="E1510" s="5">
        <f>IF(表格5[[#This Row],[Suggestion]]="Buy",E1509-FLOOR(E1509/表格5[[#This Row],[Close]],1)*表格5[[#This Row],[Close]],IF(表格5[[#This Row],[Suggestion]]="Sell",E1509+F1509*表格5[[#This Row],[Close]],E1509))</f>
        <v>80038.399999999878</v>
      </c>
      <c r="F1510" s="1">
        <f>IF(表格5[[#This Row],[Suggestion]]="Buy",F1509+FLOOR(E1509/表格5[[#This Row],[Close]],1),IF(表格5[[#This Row],[Suggestion]]="Sell",0,F1509))</f>
        <v>0</v>
      </c>
      <c r="G1510" s="9">
        <f>表格5[[#This Row],[Cash]]+表格5[[#This Row],[Stock Held]]*表格5[[#This Row],[Close]]</f>
        <v>80038.399999999878</v>
      </c>
      <c r="H1510" s="7">
        <f>(表格5[[#This Row],[Close]]-$B$2)/$B$2</f>
        <v>0.55061179087875411</v>
      </c>
      <c r="I1510" s="7">
        <f>(表格5[[#This Row],[Capital]]-$G$2)/$G$2</f>
        <v>-0.19961600000000121</v>
      </c>
    </row>
    <row r="1511" spans="1:9" x14ac:dyDescent="0.25">
      <c r="A1511" s="6">
        <v>40849</v>
      </c>
      <c r="B1511" s="1">
        <v>70.8</v>
      </c>
      <c r="C1511" s="1">
        <f t="shared" si="23"/>
        <v>70.184999999999988</v>
      </c>
      <c r="D1511" s="1" t="str">
        <f>IF(表格5[[#This Row],[Close]]&gt;表格5[[#This Row],[10-Day Average]],"Buy",IF(表格5[[#This Row],[Close]]&lt;表格5[[#This Row],[10-Day Average]],"Sell",""))</f>
        <v>Buy</v>
      </c>
      <c r="E1511" s="5">
        <f>IF(表格5[[#This Row],[Suggestion]]="Buy",E1510-FLOOR(E1510/表格5[[#This Row],[Close]],1)*表格5[[#This Row],[Close]],IF(表格5[[#This Row],[Suggestion]]="Sell",E1510+F1510*表格5[[#This Row],[Close]],E1510))</f>
        <v>34.399999999877764</v>
      </c>
      <c r="F1511" s="1">
        <f>IF(表格5[[#This Row],[Suggestion]]="Buy",F1510+FLOOR(E1510/表格5[[#This Row],[Close]],1),IF(表格5[[#This Row],[Suggestion]]="Sell",0,F1510))</f>
        <v>1130</v>
      </c>
      <c r="G1511" s="9">
        <f>表格5[[#This Row],[Cash]]+表格5[[#This Row],[Stock Held]]*表格5[[#This Row],[Close]]</f>
        <v>80038.399999999878</v>
      </c>
      <c r="H1511" s="7">
        <f>(表格5[[#This Row],[Close]]-$B$2)/$B$2</f>
        <v>0.57508342602892082</v>
      </c>
      <c r="I1511" s="7">
        <f>(表格5[[#This Row],[Capital]]-$G$2)/$G$2</f>
        <v>-0.19961600000000121</v>
      </c>
    </row>
    <row r="1512" spans="1:9" x14ac:dyDescent="0.25">
      <c r="A1512" s="6">
        <v>40850</v>
      </c>
      <c r="B1512" s="1">
        <v>69.75</v>
      </c>
      <c r="C1512" s="1">
        <f t="shared" si="23"/>
        <v>70.210000000000008</v>
      </c>
      <c r="D1512" s="1" t="str">
        <f>IF(表格5[[#This Row],[Close]]&gt;表格5[[#This Row],[10-Day Average]],"Buy",IF(表格5[[#This Row],[Close]]&lt;表格5[[#This Row],[10-Day Average]],"Sell",""))</f>
        <v>Sell</v>
      </c>
      <c r="E1512" s="5">
        <f>IF(表格5[[#This Row],[Suggestion]]="Buy",E1511-FLOOR(E1511/表格5[[#This Row],[Close]],1)*表格5[[#This Row],[Close]],IF(表格5[[#This Row],[Suggestion]]="Sell",E1511+F1511*表格5[[#This Row],[Close]],E1511))</f>
        <v>78851.899999999878</v>
      </c>
      <c r="F1512" s="1">
        <f>IF(表格5[[#This Row],[Suggestion]]="Buy",F1511+FLOOR(E1511/表格5[[#This Row],[Close]],1),IF(表格5[[#This Row],[Suggestion]]="Sell",0,F1511))</f>
        <v>0</v>
      </c>
      <c r="G1512" s="9">
        <f>表格5[[#This Row],[Cash]]+表格5[[#This Row],[Stock Held]]*表格5[[#This Row],[Close]]</f>
        <v>78851.899999999878</v>
      </c>
      <c r="H1512" s="7">
        <f>(表格5[[#This Row],[Close]]-$B$2)/$B$2</f>
        <v>0.55172413793103436</v>
      </c>
      <c r="I1512" s="7">
        <f>(表格5[[#This Row],[Capital]]-$G$2)/$G$2</f>
        <v>-0.21148100000000122</v>
      </c>
    </row>
    <row r="1513" spans="1:9" x14ac:dyDescent="0.25">
      <c r="A1513" s="6">
        <v>40851</v>
      </c>
      <c r="B1513" s="1">
        <v>70.7</v>
      </c>
      <c r="C1513" s="1">
        <f t="shared" si="23"/>
        <v>70.260000000000005</v>
      </c>
      <c r="D1513" s="1" t="str">
        <f>IF(表格5[[#This Row],[Close]]&gt;表格5[[#This Row],[10-Day Average]],"Buy",IF(表格5[[#This Row],[Close]]&lt;表格5[[#This Row],[10-Day Average]],"Sell",""))</f>
        <v>Buy</v>
      </c>
      <c r="E1513" s="5">
        <f>IF(表格5[[#This Row],[Suggestion]]="Buy",E1512-FLOOR(E1512/表格5[[#This Row],[Close]],1)*表格5[[#This Row],[Close]],IF(表格5[[#This Row],[Suggestion]]="Sell",E1512+F1512*表格5[[#This Row],[Close]],E1512))</f>
        <v>21.399999999877764</v>
      </c>
      <c r="F1513" s="1">
        <f>IF(表格5[[#This Row],[Suggestion]]="Buy",F1512+FLOOR(E1512/表格5[[#This Row],[Close]],1),IF(表格5[[#This Row],[Suggestion]]="Sell",0,F1512))</f>
        <v>1115</v>
      </c>
      <c r="G1513" s="9">
        <f>表格5[[#This Row],[Cash]]+表格5[[#This Row],[Stock Held]]*表格5[[#This Row],[Close]]</f>
        <v>78851.899999999878</v>
      </c>
      <c r="H1513" s="7">
        <f>(表格5[[#This Row],[Close]]-$B$2)/$B$2</f>
        <v>0.57285873192436032</v>
      </c>
      <c r="I1513" s="7">
        <f>(表格5[[#This Row],[Capital]]-$G$2)/$G$2</f>
        <v>-0.21148100000000122</v>
      </c>
    </row>
    <row r="1514" spans="1:9" x14ac:dyDescent="0.25">
      <c r="A1514" s="6">
        <v>40854</v>
      </c>
      <c r="B1514" s="1">
        <v>70.900000000000006</v>
      </c>
      <c r="C1514" s="1">
        <f t="shared" si="23"/>
        <v>70.25500000000001</v>
      </c>
      <c r="D1514" s="1" t="str">
        <f>IF(表格5[[#This Row],[Close]]&gt;表格5[[#This Row],[10-Day Average]],"Buy",IF(表格5[[#This Row],[Close]]&lt;表格5[[#This Row],[10-Day Average]],"Sell",""))</f>
        <v>Buy</v>
      </c>
      <c r="E1514" s="5">
        <f>IF(表格5[[#This Row],[Suggestion]]="Buy",E1513-FLOOR(E1513/表格5[[#This Row],[Close]],1)*表格5[[#This Row],[Close]],IF(表格5[[#This Row],[Suggestion]]="Sell",E1513+F1513*表格5[[#This Row],[Close]],E1513))</f>
        <v>21.399999999877764</v>
      </c>
      <c r="F1514" s="1">
        <f>IF(表格5[[#This Row],[Suggestion]]="Buy",F1513+FLOOR(E1513/表格5[[#This Row],[Close]],1),IF(表格5[[#This Row],[Suggestion]]="Sell",0,F1513))</f>
        <v>1115</v>
      </c>
      <c r="G1514" s="9">
        <f>表格5[[#This Row],[Cash]]+表格5[[#This Row],[Stock Held]]*表格5[[#This Row],[Close]]</f>
        <v>79074.899999999878</v>
      </c>
      <c r="H1514" s="7">
        <f>(表格5[[#This Row],[Close]]-$B$2)/$B$2</f>
        <v>0.57730812013348165</v>
      </c>
      <c r="I1514" s="7">
        <f>(表格5[[#This Row],[Capital]]-$G$2)/$G$2</f>
        <v>-0.20925100000000121</v>
      </c>
    </row>
    <row r="1515" spans="1:9" x14ac:dyDescent="0.25">
      <c r="A1515" s="6">
        <v>40855</v>
      </c>
      <c r="B1515" s="1">
        <v>70.349999999999994</v>
      </c>
      <c r="C1515" s="1">
        <f t="shared" si="23"/>
        <v>70.22</v>
      </c>
      <c r="D1515" s="1" t="str">
        <f>IF(表格5[[#This Row],[Close]]&gt;表格5[[#This Row],[10-Day Average]],"Buy",IF(表格5[[#This Row],[Close]]&lt;表格5[[#This Row],[10-Day Average]],"Sell",""))</f>
        <v>Buy</v>
      </c>
      <c r="E1515" s="5">
        <f>IF(表格5[[#This Row],[Suggestion]]="Buy",E1514-FLOOR(E1514/表格5[[#This Row],[Close]],1)*表格5[[#This Row],[Close]],IF(表格5[[#This Row],[Suggestion]]="Sell",E1514+F1514*表格5[[#This Row],[Close]],E1514))</f>
        <v>21.399999999877764</v>
      </c>
      <c r="F1515" s="1">
        <f>IF(表格5[[#This Row],[Suggestion]]="Buy",F1514+FLOOR(E1514/表格5[[#This Row],[Close]],1),IF(表格5[[#This Row],[Suggestion]]="Sell",0,F1514))</f>
        <v>1115</v>
      </c>
      <c r="G1515" s="9">
        <f>表格5[[#This Row],[Cash]]+表格5[[#This Row],[Stock Held]]*表格5[[#This Row],[Close]]</f>
        <v>78461.649999999878</v>
      </c>
      <c r="H1515" s="7">
        <f>(表格5[[#This Row],[Close]]-$B$2)/$B$2</f>
        <v>0.56507230255839802</v>
      </c>
      <c r="I1515" s="7">
        <f>(表格5[[#This Row],[Capital]]-$G$2)/$G$2</f>
        <v>-0.21538350000000123</v>
      </c>
    </row>
    <row r="1516" spans="1:9" x14ac:dyDescent="0.25">
      <c r="A1516" s="6">
        <v>40856</v>
      </c>
      <c r="B1516" s="1">
        <v>70</v>
      </c>
      <c r="C1516" s="1">
        <f t="shared" si="23"/>
        <v>70.135000000000005</v>
      </c>
      <c r="D1516" s="1" t="str">
        <f>IF(表格5[[#This Row],[Close]]&gt;表格5[[#This Row],[10-Day Average]],"Buy",IF(表格5[[#This Row],[Close]]&lt;表格5[[#This Row],[10-Day Average]],"Sell",""))</f>
        <v>Sell</v>
      </c>
      <c r="E1516" s="5">
        <f>IF(表格5[[#This Row],[Suggestion]]="Buy",E1515-FLOOR(E1515/表格5[[#This Row],[Close]],1)*表格5[[#This Row],[Close]],IF(表格5[[#This Row],[Suggestion]]="Sell",E1515+F1515*表格5[[#This Row],[Close]],E1515))</f>
        <v>78071.399999999878</v>
      </c>
      <c r="F1516" s="1">
        <f>IF(表格5[[#This Row],[Suggestion]]="Buy",F1515+FLOOR(E1515/表格5[[#This Row],[Close]],1),IF(表格5[[#This Row],[Suggestion]]="Sell",0,F1515))</f>
        <v>0</v>
      </c>
      <c r="G1516" s="9">
        <f>表格5[[#This Row],[Cash]]+表格5[[#This Row],[Stock Held]]*表格5[[#This Row],[Close]]</f>
        <v>78071.399999999878</v>
      </c>
      <c r="H1516" s="7">
        <f>(表格5[[#This Row],[Close]]-$B$2)/$B$2</f>
        <v>0.55728587319243594</v>
      </c>
      <c r="I1516" s="7">
        <f>(表格5[[#This Row],[Capital]]-$G$2)/$G$2</f>
        <v>-0.21928600000000123</v>
      </c>
    </row>
    <row r="1517" spans="1:9" x14ac:dyDescent="0.25">
      <c r="A1517" s="6">
        <v>40857</v>
      </c>
      <c r="B1517" s="1">
        <v>69.2</v>
      </c>
      <c r="C1517" s="1">
        <f t="shared" si="23"/>
        <v>70.070000000000007</v>
      </c>
      <c r="D1517" s="1" t="str">
        <f>IF(表格5[[#This Row],[Close]]&gt;表格5[[#This Row],[10-Day Average]],"Buy",IF(表格5[[#This Row],[Close]]&lt;表格5[[#This Row],[10-Day Average]],"Sell",""))</f>
        <v>Sell</v>
      </c>
      <c r="E1517" s="5">
        <f>IF(表格5[[#This Row],[Suggestion]]="Buy",E1516-FLOOR(E1516/表格5[[#This Row],[Close]],1)*表格5[[#This Row],[Close]],IF(表格5[[#This Row],[Suggestion]]="Sell",E1516+F1516*表格5[[#This Row],[Close]],E1516))</f>
        <v>78071.399999999878</v>
      </c>
      <c r="F1517" s="1">
        <f>IF(表格5[[#This Row],[Suggestion]]="Buy",F1516+FLOOR(E1516/表格5[[#This Row],[Close]],1),IF(表格5[[#This Row],[Suggestion]]="Sell",0,F1516))</f>
        <v>0</v>
      </c>
      <c r="G1517" s="9">
        <f>表格5[[#This Row],[Cash]]+表格5[[#This Row],[Stock Held]]*表格5[[#This Row],[Close]]</f>
        <v>78071.399999999878</v>
      </c>
      <c r="H1517" s="7">
        <f>(表格5[[#This Row],[Close]]-$B$2)/$B$2</f>
        <v>0.53948832035595107</v>
      </c>
      <c r="I1517" s="7">
        <f>(表格5[[#This Row],[Capital]]-$G$2)/$G$2</f>
        <v>-0.21928600000000123</v>
      </c>
    </row>
    <row r="1518" spans="1:9" x14ac:dyDescent="0.25">
      <c r="A1518" s="6">
        <v>40858</v>
      </c>
      <c r="B1518" s="1">
        <v>69</v>
      </c>
      <c r="C1518" s="1">
        <f t="shared" si="23"/>
        <v>69.995000000000005</v>
      </c>
      <c r="D1518" s="1" t="str">
        <f>IF(表格5[[#This Row],[Close]]&gt;表格5[[#This Row],[10-Day Average]],"Buy",IF(表格5[[#This Row],[Close]]&lt;表格5[[#This Row],[10-Day Average]],"Sell",""))</f>
        <v>Sell</v>
      </c>
      <c r="E1518" s="5">
        <f>IF(表格5[[#This Row],[Suggestion]]="Buy",E1517-FLOOR(E1517/表格5[[#This Row],[Close]],1)*表格5[[#This Row],[Close]],IF(表格5[[#This Row],[Suggestion]]="Sell",E1517+F1517*表格5[[#This Row],[Close]],E1517))</f>
        <v>78071.399999999878</v>
      </c>
      <c r="F1518" s="1">
        <f>IF(表格5[[#This Row],[Suggestion]]="Buy",F1517+FLOOR(E1517/表格5[[#This Row],[Close]],1),IF(表格5[[#This Row],[Suggestion]]="Sell",0,F1517))</f>
        <v>0</v>
      </c>
      <c r="G1518" s="9">
        <f>表格5[[#This Row],[Cash]]+表格5[[#This Row],[Stock Held]]*表格5[[#This Row],[Close]]</f>
        <v>78071.399999999878</v>
      </c>
      <c r="H1518" s="7">
        <f>(表格5[[#This Row],[Close]]-$B$2)/$B$2</f>
        <v>0.53503893214682974</v>
      </c>
      <c r="I1518" s="7">
        <f>(表格5[[#This Row],[Capital]]-$G$2)/$G$2</f>
        <v>-0.21928600000000123</v>
      </c>
    </row>
    <row r="1519" spans="1:9" x14ac:dyDescent="0.25">
      <c r="A1519" s="6">
        <v>40861</v>
      </c>
      <c r="B1519" s="1">
        <v>68.8</v>
      </c>
      <c r="C1519" s="1">
        <f t="shared" si="23"/>
        <v>69.92</v>
      </c>
      <c r="D1519" s="1" t="str">
        <f>IF(表格5[[#This Row],[Close]]&gt;表格5[[#This Row],[10-Day Average]],"Buy",IF(表格5[[#This Row],[Close]]&lt;表格5[[#This Row],[10-Day Average]],"Sell",""))</f>
        <v>Sell</v>
      </c>
      <c r="E1519" s="5">
        <f>IF(表格5[[#This Row],[Suggestion]]="Buy",E1518-FLOOR(E1518/表格5[[#This Row],[Close]],1)*表格5[[#This Row],[Close]],IF(表格5[[#This Row],[Suggestion]]="Sell",E1518+F1518*表格5[[#This Row],[Close]],E1518))</f>
        <v>78071.399999999878</v>
      </c>
      <c r="F1519" s="1">
        <f>IF(表格5[[#This Row],[Suggestion]]="Buy",F1518+FLOOR(E1518/表格5[[#This Row],[Close]],1),IF(表格5[[#This Row],[Suggestion]]="Sell",0,F1518))</f>
        <v>0</v>
      </c>
      <c r="G1519" s="9">
        <f>表格5[[#This Row],[Cash]]+表格5[[#This Row],[Stock Held]]*表格5[[#This Row],[Close]]</f>
        <v>78071.399999999878</v>
      </c>
      <c r="H1519" s="7">
        <f>(表格5[[#This Row],[Close]]-$B$2)/$B$2</f>
        <v>0.53058954393770841</v>
      </c>
      <c r="I1519" s="7">
        <f>(表格5[[#This Row],[Capital]]-$G$2)/$G$2</f>
        <v>-0.21928600000000123</v>
      </c>
    </row>
    <row r="1520" spans="1:9" x14ac:dyDescent="0.25">
      <c r="A1520" s="6">
        <v>40862</v>
      </c>
      <c r="B1520" s="1">
        <v>68.599999999999994</v>
      </c>
      <c r="C1520" s="1">
        <f t="shared" si="23"/>
        <v>69.81</v>
      </c>
      <c r="D1520" s="1" t="str">
        <f>IF(表格5[[#This Row],[Close]]&gt;表格5[[#This Row],[10-Day Average]],"Buy",IF(表格5[[#This Row],[Close]]&lt;表格5[[#This Row],[10-Day Average]],"Sell",""))</f>
        <v>Sell</v>
      </c>
      <c r="E1520" s="5">
        <f>IF(表格5[[#This Row],[Suggestion]]="Buy",E1519-FLOOR(E1519/表格5[[#This Row],[Close]],1)*表格5[[#This Row],[Close]],IF(表格5[[#This Row],[Suggestion]]="Sell",E1519+F1519*表格5[[#This Row],[Close]],E1519))</f>
        <v>78071.399999999878</v>
      </c>
      <c r="F1520" s="1">
        <f>IF(表格5[[#This Row],[Suggestion]]="Buy",F1519+FLOOR(E1519/表格5[[#This Row],[Close]],1),IF(表格5[[#This Row],[Suggestion]]="Sell",0,F1519))</f>
        <v>0</v>
      </c>
      <c r="G1520" s="9">
        <f>表格5[[#This Row],[Cash]]+表格5[[#This Row],[Stock Held]]*表格5[[#This Row],[Close]]</f>
        <v>78071.399999999878</v>
      </c>
      <c r="H1520" s="7">
        <f>(表格5[[#This Row],[Close]]-$B$2)/$B$2</f>
        <v>0.52614015572858708</v>
      </c>
      <c r="I1520" s="7">
        <f>(表格5[[#This Row],[Capital]]-$G$2)/$G$2</f>
        <v>-0.21928600000000123</v>
      </c>
    </row>
    <row r="1521" spans="1:9" x14ac:dyDescent="0.25">
      <c r="A1521" s="6">
        <v>40863</v>
      </c>
      <c r="B1521" s="1">
        <v>68.349999999999994</v>
      </c>
      <c r="C1521" s="1">
        <f t="shared" si="23"/>
        <v>69.564999999999998</v>
      </c>
      <c r="D1521" s="1" t="str">
        <f>IF(表格5[[#This Row],[Close]]&gt;表格5[[#This Row],[10-Day Average]],"Buy",IF(表格5[[#This Row],[Close]]&lt;表格5[[#This Row],[10-Day Average]],"Sell",""))</f>
        <v>Sell</v>
      </c>
      <c r="E1521" s="5">
        <f>IF(表格5[[#This Row],[Suggestion]]="Buy",E1520-FLOOR(E1520/表格5[[#This Row],[Close]],1)*表格5[[#This Row],[Close]],IF(表格5[[#This Row],[Suggestion]]="Sell",E1520+F1520*表格5[[#This Row],[Close]],E1520))</f>
        <v>78071.399999999878</v>
      </c>
      <c r="F1521" s="1">
        <f>IF(表格5[[#This Row],[Suggestion]]="Buy",F1520+FLOOR(E1520/表格5[[#This Row],[Close]],1),IF(表格5[[#This Row],[Suggestion]]="Sell",0,F1520))</f>
        <v>0</v>
      </c>
      <c r="G1521" s="9">
        <f>表格5[[#This Row],[Cash]]+表格5[[#This Row],[Stock Held]]*表格5[[#This Row],[Close]]</f>
        <v>78071.399999999878</v>
      </c>
      <c r="H1521" s="7">
        <f>(表格5[[#This Row],[Close]]-$B$2)/$B$2</f>
        <v>0.5205784204671855</v>
      </c>
      <c r="I1521" s="7">
        <f>(表格5[[#This Row],[Capital]]-$G$2)/$G$2</f>
        <v>-0.21928600000000123</v>
      </c>
    </row>
    <row r="1522" spans="1:9" x14ac:dyDescent="0.25">
      <c r="A1522" s="6">
        <v>40864</v>
      </c>
      <c r="B1522" s="1">
        <v>68.3</v>
      </c>
      <c r="C1522" s="1">
        <f t="shared" si="23"/>
        <v>69.42</v>
      </c>
      <c r="D1522" s="1" t="str">
        <f>IF(表格5[[#This Row],[Close]]&gt;表格5[[#This Row],[10-Day Average]],"Buy",IF(表格5[[#This Row],[Close]]&lt;表格5[[#This Row],[10-Day Average]],"Sell",""))</f>
        <v>Sell</v>
      </c>
      <c r="E1522" s="5">
        <f>IF(表格5[[#This Row],[Suggestion]]="Buy",E1521-FLOOR(E1521/表格5[[#This Row],[Close]],1)*表格5[[#This Row],[Close]],IF(表格5[[#This Row],[Suggestion]]="Sell",E1521+F1521*表格5[[#This Row],[Close]],E1521))</f>
        <v>78071.399999999878</v>
      </c>
      <c r="F1522" s="1">
        <f>IF(表格5[[#This Row],[Suggestion]]="Buy",F1521+FLOOR(E1521/表格5[[#This Row],[Close]],1),IF(表格5[[#This Row],[Suggestion]]="Sell",0,F1521))</f>
        <v>0</v>
      </c>
      <c r="G1522" s="9">
        <f>表格5[[#This Row],[Cash]]+表格5[[#This Row],[Stock Held]]*表格5[[#This Row],[Close]]</f>
        <v>78071.399999999878</v>
      </c>
      <c r="H1522" s="7">
        <f>(表格5[[#This Row],[Close]]-$B$2)/$B$2</f>
        <v>0.51946607341490525</v>
      </c>
      <c r="I1522" s="7">
        <f>(表格5[[#This Row],[Capital]]-$G$2)/$G$2</f>
        <v>-0.21928600000000123</v>
      </c>
    </row>
    <row r="1523" spans="1:9" x14ac:dyDescent="0.25">
      <c r="A1523" s="6">
        <v>40865</v>
      </c>
      <c r="B1523" s="1">
        <v>68.2</v>
      </c>
      <c r="C1523" s="1">
        <f t="shared" si="23"/>
        <v>69.17</v>
      </c>
      <c r="D1523" s="1" t="str">
        <f>IF(表格5[[#This Row],[Close]]&gt;表格5[[#This Row],[10-Day Average]],"Buy",IF(表格5[[#This Row],[Close]]&lt;表格5[[#This Row],[10-Day Average]],"Sell",""))</f>
        <v>Sell</v>
      </c>
      <c r="E1523" s="5">
        <f>IF(表格5[[#This Row],[Suggestion]]="Buy",E1522-FLOOR(E1522/表格5[[#This Row],[Close]],1)*表格5[[#This Row],[Close]],IF(表格5[[#This Row],[Suggestion]]="Sell",E1522+F1522*表格5[[#This Row],[Close]],E1522))</f>
        <v>78071.399999999878</v>
      </c>
      <c r="F1523" s="1">
        <f>IF(表格5[[#This Row],[Suggestion]]="Buy",F1522+FLOOR(E1522/表格5[[#This Row],[Close]],1),IF(表格5[[#This Row],[Suggestion]]="Sell",0,F1522))</f>
        <v>0</v>
      </c>
      <c r="G1523" s="9">
        <f>表格5[[#This Row],[Cash]]+表格5[[#This Row],[Stock Held]]*表格5[[#This Row],[Close]]</f>
        <v>78071.399999999878</v>
      </c>
      <c r="H1523" s="7">
        <f>(表格5[[#This Row],[Close]]-$B$2)/$B$2</f>
        <v>0.51724137931034475</v>
      </c>
      <c r="I1523" s="7">
        <f>(表格5[[#This Row],[Capital]]-$G$2)/$G$2</f>
        <v>-0.21928600000000123</v>
      </c>
    </row>
    <row r="1524" spans="1:9" x14ac:dyDescent="0.25">
      <c r="A1524" s="6">
        <v>40868</v>
      </c>
      <c r="B1524" s="1">
        <v>68.75</v>
      </c>
      <c r="C1524" s="1">
        <f t="shared" si="23"/>
        <v>68.955000000000013</v>
      </c>
      <c r="D1524" s="1" t="str">
        <f>IF(表格5[[#This Row],[Close]]&gt;表格5[[#This Row],[10-Day Average]],"Buy",IF(表格5[[#This Row],[Close]]&lt;表格5[[#This Row],[10-Day Average]],"Sell",""))</f>
        <v>Sell</v>
      </c>
      <c r="E1524" s="5">
        <f>IF(表格5[[#This Row],[Suggestion]]="Buy",E1523-FLOOR(E1523/表格5[[#This Row],[Close]],1)*表格5[[#This Row],[Close]],IF(表格5[[#This Row],[Suggestion]]="Sell",E1523+F1523*表格5[[#This Row],[Close]],E1523))</f>
        <v>78071.399999999878</v>
      </c>
      <c r="F1524" s="1">
        <f>IF(表格5[[#This Row],[Suggestion]]="Buy",F1523+FLOOR(E1523/表格5[[#This Row],[Close]],1),IF(表格5[[#This Row],[Suggestion]]="Sell",0,F1523))</f>
        <v>0</v>
      </c>
      <c r="G1524" s="9">
        <f>表格5[[#This Row],[Cash]]+表格5[[#This Row],[Stock Held]]*表格5[[#This Row],[Close]]</f>
        <v>78071.399999999878</v>
      </c>
      <c r="H1524" s="7">
        <f>(表格5[[#This Row],[Close]]-$B$2)/$B$2</f>
        <v>0.52947719688542816</v>
      </c>
      <c r="I1524" s="7">
        <f>(表格5[[#This Row],[Capital]]-$G$2)/$G$2</f>
        <v>-0.21928600000000123</v>
      </c>
    </row>
    <row r="1525" spans="1:9" x14ac:dyDescent="0.25">
      <c r="A1525" s="6">
        <v>40869</v>
      </c>
      <c r="B1525" s="1">
        <v>69.400000000000006</v>
      </c>
      <c r="C1525" s="1">
        <f t="shared" si="23"/>
        <v>68.86</v>
      </c>
      <c r="D1525" s="1" t="str">
        <f>IF(表格5[[#This Row],[Close]]&gt;表格5[[#This Row],[10-Day Average]],"Buy",IF(表格5[[#This Row],[Close]]&lt;表格5[[#This Row],[10-Day Average]],"Sell",""))</f>
        <v>Buy</v>
      </c>
      <c r="E1525" s="5">
        <f>IF(表格5[[#This Row],[Suggestion]]="Buy",E1524-FLOOR(E1524/表格5[[#This Row],[Close]],1)*表格5[[#This Row],[Close]],IF(表格5[[#This Row],[Suggestion]]="Sell",E1524+F1524*表格5[[#This Row],[Close]],E1524))</f>
        <v>65.799999999871943</v>
      </c>
      <c r="F1525" s="1">
        <f>IF(表格5[[#This Row],[Suggestion]]="Buy",F1524+FLOOR(E1524/表格5[[#This Row],[Close]],1),IF(表格5[[#This Row],[Suggestion]]="Sell",0,F1524))</f>
        <v>1124</v>
      </c>
      <c r="G1525" s="9">
        <f>表格5[[#This Row],[Cash]]+表格5[[#This Row],[Stock Held]]*表格5[[#This Row],[Close]]</f>
        <v>78071.399999999878</v>
      </c>
      <c r="H1525" s="7">
        <f>(表格5[[#This Row],[Close]]-$B$2)/$B$2</f>
        <v>0.54393770856507229</v>
      </c>
      <c r="I1525" s="7">
        <f>(表格5[[#This Row],[Capital]]-$G$2)/$G$2</f>
        <v>-0.21928600000000123</v>
      </c>
    </row>
    <row r="1526" spans="1:9" x14ac:dyDescent="0.25">
      <c r="A1526" s="6">
        <v>40870</v>
      </c>
      <c r="B1526" s="1">
        <v>69.45</v>
      </c>
      <c r="C1526" s="1">
        <f t="shared" si="23"/>
        <v>68.805000000000007</v>
      </c>
      <c r="D1526" s="1" t="str">
        <f>IF(表格5[[#This Row],[Close]]&gt;表格5[[#This Row],[10-Day Average]],"Buy",IF(表格5[[#This Row],[Close]]&lt;表格5[[#This Row],[10-Day Average]],"Sell",""))</f>
        <v>Buy</v>
      </c>
      <c r="E1526" s="5">
        <f>IF(表格5[[#This Row],[Suggestion]]="Buy",E1525-FLOOR(E1525/表格5[[#This Row],[Close]],1)*表格5[[#This Row],[Close]],IF(表格5[[#This Row],[Suggestion]]="Sell",E1525+F1525*表格5[[#This Row],[Close]],E1525))</f>
        <v>65.799999999871943</v>
      </c>
      <c r="F1526" s="1">
        <f>IF(表格5[[#This Row],[Suggestion]]="Buy",F1525+FLOOR(E1525/表格5[[#This Row],[Close]],1),IF(表格5[[#This Row],[Suggestion]]="Sell",0,F1525))</f>
        <v>1124</v>
      </c>
      <c r="G1526" s="9">
        <f>表格5[[#This Row],[Cash]]+表格5[[#This Row],[Stock Held]]*表格5[[#This Row],[Close]]</f>
        <v>78127.599999999875</v>
      </c>
      <c r="H1526" s="7">
        <f>(表格5[[#This Row],[Close]]-$B$2)/$B$2</f>
        <v>0.54505005561735254</v>
      </c>
      <c r="I1526" s="7">
        <f>(表格5[[#This Row],[Capital]]-$G$2)/$G$2</f>
        <v>-0.21872400000000125</v>
      </c>
    </row>
    <row r="1527" spans="1:9" x14ac:dyDescent="0.25">
      <c r="A1527" s="6">
        <v>40871</v>
      </c>
      <c r="B1527" s="1">
        <v>69.599999999999994</v>
      </c>
      <c r="C1527" s="1">
        <f t="shared" si="23"/>
        <v>68.844999999999999</v>
      </c>
      <c r="D1527" s="1" t="str">
        <f>IF(表格5[[#This Row],[Close]]&gt;表格5[[#This Row],[10-Day Average]],"Buy",IF(表格5[[#This Row],[Close]]&lt;表格5[[#This Row],[10-Day Average]],"Sell",""))</f>
        <v>Buy</v>
      </c>
      <c r="E1527" s="5">
        <f>IF(表格5[[#This Row],[Suggestion]]="Buy",E1526-FLOOR(E1526/表格5[[#This Row],[Close]],1)*表格5[[#This Row],[Close]],IF(表格5[[#This Row],[Suggestion]]="Sell",E1526+F1526*表格5[[#This Row],[Close]],E1526))</f>
        <v>65.799999999871943</v>
      </c>
      <c r="F1527" s="1">
        <f>IF(表格5[[#This Row],[Suggestion]]="Buy",F1526+FLOOR(E1526/表格5[[#This Row],[Close]],1),IF(表格5[[#This Row],[Suggestion]]="Sell",0,F1526))</f>
        <v>1124</v>
      </c>
      <c r="G1527" s="9">
        <f>表格5[[#This Row],[Cash]]+表格5[[#This Row],[Stock Held]]*表格5[[#This Row],[Close]]</f>
        <v>78296.199999999866</v>
      </c>
      <c r="H1527" s="7">
        <f>(表格5[[#This Row],[Close]]-$B$2)/$B$2</f>
        <v>0.54838709677419328</v>
      </c>
      <c r="I1527" s="7">
        <f>(表格5[[#This Row],[Capital]]-$G$2)/$G$2</f>
        <v>-0.21703800000000134</v>
      </c>
    </row>
    <row r="1528" spans="1:9" x14ac:dyDescent="0.25">
      <c r="A1528" s="6">
        <v>40872</v>
      </c>
      <c r="B1528" s="1">
        <v>69.2</v>
      </c>
      <c r="C1528" s="1">
        <f t="shared" si="23"/>
        <v>68.865000000000009</v>
      </c>
      <c r="D1528" s="1" t="str">
        <f>IF(表格5[[#This Row],[Close]]&gt;表格5[[#This Row],[10-Day Average]],"Buy",IF(表格5[[#This Row],[Close]]&lt;表格5[[#This Row],[10-Day Average]],"Sell",""))</f>
        <v>Buy</v>
      </c>
      <c r="E1528" s="5">
        <f>IF(表格5[[#This Row],[Suggestion]]="Buy",E1527-FLOOR(E1527/表格5[[#This Row],[Close]],1)*表格5[[#This Row],[Close]],IF(表格5[[#This Row],[Suggestion]]="Sell",E1527+F1527*表格5[[#This Row],[Close]],E1527))</f>
        <v>65.799999999871943</v>
      </c>
      <c r="F1528" s="1">
        <f>IF(表格5[[#This Row],[Suggestion]]="Buy",F1527+FLOOR(E1527/表格5[[#This Row],[Close]],1),IF(表格5[[#This Row],[Suggestion]]="Sell",0,F1527))</f>
        <v>1124</v>
      </c>
      <c r="G1528" s="9">
        <f>表格5[[#This Row],[Cash]]+表格5[[#This Row],[Stock Held]]*表格5[[#This Row],[Close]]</f>
        <v>77846.599999999875</v>
      </c>
      <c r="H1528" s="7">
        <f>(表格5[[#This Row],[Close]]-$B$2)/$B$2</f>
        <v>0.53948832035595107</v>
      </c>
      <c r="I1528" s="7">
        <f>(表格5[[#This Row],[Capital]]-$G$2)/$G$2</f>
        <v>-0.22153400000000126</v>
      </c>
    </row>
    <row r="1529" spans="1:9" x14ac:dyDescent="0.25">
      <c r="A1529" s="6">
        <v>40875</v>
      </c>
      <c r="B1529" s="1">
        <v>69.099999999999994</v>
      </c>
      <c r="C1529" s="1">
        <f t="shared" si="23"/>
        <v>68.89500000000001</v>
      </c>
      <c r="D1529" s="1" t="str">
        <f>IF(表格5[[#This Row],[Close]]&gt;表格5[[#This Row],[10-Day Average]],"Buy",IF(表格5[[#This Row],[Close]]&lt;表格5[[#This Row],[10-Day Average]],"Sell",""))</f>
        <v>Buy</v>
      </c>
      <c r="E1529" s="5">
        <f>IF(表格5[[#This Row],[Suggestion]]="Buy",E1528-FLOOR(E1528/表格5[[#This Row],[Close]],1)*表格5[[#This Row],[Close]],IF(表格5[[#This Row],[Suggestion]]="Sell",E1528+F1528*表格5[[#This Row],[Close]],E1528))</f>
        <v>65.799999999871943</v>
      </c>
      <c r="F1529" s="1">
        <f>IF(表格5[[#This Row],[Suggestion]]="Buy",F1528+FLOOR(E1528/表格5[[#This Row],[Close]],1),IF(表格5[[#This Row],[Suggestion]]="Sell",0,F1528))</f>
        <v>1124</v>
      </c>
      <c r="G1529" s="9">
        <f>表格5[[#This Row],[Cash]]+表格5[[#This Row],[Stock Held]]*表格5[[#This Row],[Close]]</f>
        <v>77734.199999999866</v>
      </c>
      <c r="H1529" s="7">
        <f>(表格5[[#This Row],[Close]]-$B$2)/$B$2</f>
        <v>0.53726362625139024</v>
      </c>
      <c r="I1529" s="7">
        <f>(表格5[[#This Row],[Capital]]-$G$2)/$G$2</f>
        <v>-0.22265800000000133</v>
      </c>
    </row>
    <row r="1530" spans="1:9" x14ac:dyDescent="0.25">
      <c r="A1530" s="6">
        <v>40876</v>
      </c>
      <c r="B1530" s="1">
        <v>69</v>
      </c>
      <c r="C1530" s="1">
        <f t="shared" si="23"/>
        <v>68.935000000000002</v>
      </c>
      <c r="D1530" s="1" t="str">
        <f>IF(表格5[[#This Row],[Close]]&gt;表格5[[#This Row],[10-Day Average]],"Buy",IF(表格5[[#This Row],[Close]]&lt;表格5[[#This Row],[10-Day Average]],"Sell",""))</f>
        <v>Buy</v>
      </c>
      <c r="E1530" s="5">
        <f>IF(表格5[[#This Row],[Suggestion]]="Buy",E1529-FLOOR(E1529/表格5[[#This Row],[Close]],1)*表格5[[#This Row],[Close]],IF(表格5[[#This Row],[Suggestion]]="Sell",E1529+F1529*表格5[[#This Row],[Close]],E1529))</f>
        <v>65.799999999871943</v>
      </c>
      <c r="F1530" s="1">
        <f>IF(表格5[[#This Row],[Suggestion]]="Buy",F1529+FLOOR(E1529/表格5[[#This Row],[Close]],1),IF(表格5[[#This Row],[Suggestion]]="Sell",0,F1529))</f>
        <v>1124</v>
      </c>
      <c r="G1530" s="9">
        <f>表格5[[#This Row],[Cash]]+表格5[[#This Row],[Stock Held]]*表格5[[#This Row],[Close]]</f>
        <v>77621.799999999872</v>
      </c>
      <c r="H1530" s="7">
        <f>(表格5[[#This Row],[Close]]-$B$2)/$B$2</f>
        <v>0.53503893214682974</v>
      </c>
      <c r="I1530" s="7">
        <f>(表格5[[#This Row],[Capital]]-$G$2)/$G$2</f>
        <v>-0.22378200000000129</v>
      </c>
    </row>
    <row r="1531" spans="1:9" x14ac:dyDescent="0.25">
      <c r="A1531" s="6">
        <v>40877</v>
      </c>
      <c r="B1531" s="1">
        <v>68.25</v>
      </c>
      <c r="C1531" s="1">
        <f t="shared" si="23"/>
        <v>68.924999999999983</v>
      </c>
      <c r="D1531" s="1" t="str">
        <f>IF(表格5[[#This Row],[Close]]&gt;表格5[[#This Row],[10-Day Average]],"Buy",IF(表格5[[#This Row],[Close]]&lt;表格5[[#This Row],[10-Day Average]],"Sell",""))</f>
        <v>Sell</v>
      </c>
      <c r="E1531" s="5">
        <f>IF(表格5[[#This Row],[Suggestion]]="Buy",E1530-FLOOR(E1530/表格5[[#This Row],[Close]],1)*表格5[[#This Row],[Close]],IF(表格5[[#This Row],[Suggestion]]="Sell",E1530+F1530*表格5[[#This Row],[Close]],E1530))</f>
        <v>76778.799999999872</v>
      </c>
      <c r="F1531" s="1">
        <f>IF(表格5[[#This Row],[Suggestion]]="Buy",F1530+FLOOR(E1530/表格5[[#This Row],[Close]],1),IF(表格5[[#This Row],[Suggestion]]="Sell",0,F1530))</f>
        <v>0</v>
      </c>
      <c r="G1531" s="9">
        <f>表格5[[#This Row],[Cash]]+表格5[[#This Row],[Stock Held]]*表格5[[#This Row],[Close]]</f>
        <v>76778.799999999872</v>
      </c>
      <c r="H1531" s="7">
        <f>(表格5[[#This Row],[Close]]-$B$2)/$B$2</f>
        <v>0.518353726362625</v>
      </c>
      <c r="I1531" s="7">
        <f>(表格5[[#This Row],[Capital]]-$G$2)/$G$2</f>
        <v>-0.23221200000000128</v>
      </c>
    </row>
    <row r="1532" spans="1:9" x14ac:dyDescent="0.25">
      <c r="A1532" s="6">
        <v>40878</v>
      </c>
      <c r="B1532" s="1">
        <v>68.599999999999994</v>
      </c>
      <c r="C1532" s="1">
        <f t="shared" si="23"/>
        <v>68.954999999999998</v>
      </c>
      <c r="D1532" s="1" t="str">
        <f>IF(表格5[[#This Row],[Close]]&gt;表格5[[#This Row],[10-Day Average]],"Buy",IF(表格5[[#This Row],[Close]]&lt;表格5[[#This Row],[10-Day Average]],"Sell",""))</f>
        <v>Sell</v>
      </c>
      <c r="E1532" s="5">
        <f>IF(表格5[[#This Row],[Suggestion]]="Buy",E1531-FLOOR(E1531/表格5[[#This Row],[Close]],1)*表格5[[#This Row],[Close]],IF(表格5[[#This Row],[Suggestion]]="Sell",E1531+F1531*表格5[[#This Row],[Close]],E1531))</f>
        <v>76778.799999999872</v>
      </c>
      <c r="F1532" s="1">
        <f>IF(表格5[[#This Row],[Suggestion]]="Buy",F1531+FLOOR(E1531/表格5[[#This Row],[Close]],1),IF(表格5[[#This Row],[Suggestion]]="Sell",0,F1531))</f>
        <v>0</v>
      </c>
      <c r="G1532" s="9">
        <f>表格5[[#This Row],[Cash]]+表格5[[#This Row],[Stock Held]]*表格5[[#This Row],[Close]]</f>
        <v>76778.799999999872</v>
      </c>
      <c r="H1532" s="7">
        <f>(表格5[[#This Row],[Close]]-$B$2)/$B$2</f>
        <v>0.52614015572858708</v>
      </c>
      <c r="I1532" s="7">
        <f>(表格5[[#This Row],[Capital]]-$G$2)/$G$2</f>
        <v>-0.23221200000000128</v>
      </c>
    </row>
    <row r="1533" spans="1:9" x14ac:dyDescent="0.25">
      <c r="A1533" s="6">
        <v>40879</v>
      </c>
      <c r="B1533" s="1">
        <v>67.400000000000006</v>
      </c>
      <c r="C1533" s="1">
        <f t="shared" si="23"/>
        <v>68.875</v>
      </c>
      <c r="D1533" s="1" t="str">
        <f>IF(表格5[[#This Row],[Close]]&gt;表格5[[#This Row],[10-Day Average]],"Buy",IF(表格5[[#This Row],[Close]]&lt;表格5[[#This Row],[10-Day Average]],"Sell",""))</f>
        <v>Sell</v>
      </c>
      <c r="E1533" s="5">
        <f>IF(表格5[[#This Row],[Suggestion]]="Buy",E1532-FLOOR(E1532/表格5[[#This Row],[Close]],1)*表格5[[#This Row],[Close]],IF(表格5[[#This Row],[Suggestion]]="Sell",E1532+F1532*表格5[[#This Row],[Close]],E1532))</f>
        <v>76778.799999999872</v>
      </c>
      <c r="F1533" s="1">
        <f>IF(表格5[[#This Row],[Suggestion]]="Buy",F1532+FLOOR(E1532/表格5[[#This Row],[Close]],1),IF(表格5[[#This Row],[Suggestion]]="Sell",0,F1532))</f>
        <v>0</v>
      </c>
      <c r="G1533" s="9">
        <f>表格5[[#This Row],[Cash]]+表格5[[#This Row],[Stock Held]]*表格5[[#This Row],[Close]]</f>
        <v>76778.799999999872</v>
      </c>
      <c r="H1533" s="7">
        <f>(表格5[[#This Row],[Close]]-$B$2)/$B$2</f>
        <v>0.49944382647385988</v>
      </c>
      <c r="I1533" s="7">
        <f>(表格5[[#This Row],[Capital]]-$G$2)/$G$2</f>
        <v>-0.23221200000000128</v>
      </c>
    </row>
    <row r="1534" spans="1:9" x14ac:dyDescent="0.25">
      <c r="A1534" s="6">
        <v>40882</v>
      </c>
      <c r="B1534" s="1">
        <v>67.599999999999994</v>
      </c>
      <c r="C1534" s="1">
        <f t="shared" si="23"/>
        <v>68.760000000000005</v>
      </c>
      <c r="D1534" s="1" t="str">
        <f>IF(表格5[[#This Row],[Close]]&gt;表格5[[#This Row],[10-Day Average]],"Buy",IF(表格5[[#This Row],[Close]]&lt;表格5[[#This Row],[10-Day Average]],"Sell",""))</f>
        <v>Sell</v>
      </c>
      <c r="E1534" s="5">
        <f>IF(表格5[[#This Row],[Suggestion]]="Buy",E1533-FLOOR(E1533/表格5[[#This Row],[Close]],1)*表格5[[#This Row],[Close]],IF(表格5[[#This Row],[Suggestion]]="Sell",E1533+F1533*表格5[[#This Row],[Close]],E1533))</f>
        <v>76778.799999999872</v>
      </c>
      <c r="F1534" s="1">
        <f>IF(表格5[[#This Row],[Suggestion]]="Buy",F1533+FLOOR(E1533/表格5[[#This Row],[Close]],1),IF(表格5[[#This Row],[Suggestion]]="Sell",0,F1533))</f>
        <v>0</v>
      </c>
      <c r="G1534" s="9">
        <f>表格5[[#This Row],[Cash]]+表格5[[#This Row],[Stock Held]]*表格5[[#This Row],[Close]]</f>
        <v>76778.799999999872</v>
      </c>
      <c r="H1534" s="7">
        <f>(表格5[[#This Row],[Close]]-$B$2)/$B$2</f>
        <v>0.50389321468298087</v>
      </c>
      <c r="I1534" s="7">
        <f>(表格5[[#This Row],[Capital]]-$G$2)/$G$2</f>
        <v>-0.23221200000000128</v>
      </c>
    </row>
    <row r="1535" spans="1:9" x14ac:dyDescent="0.25">
      <c r="A1535" s="6">
        <v>40883</v>
      </c>
      <c r="B1535" s="1">
        <v>66.75</v>
      </c>
      <c r="C1535" s="1">
        <f t="shared" si="23"/>
        <v>68.495000000000005</v>
      </c>
      <c r="D1535" s="1" t="str">
        <f>IF(表格5[[#This Row],[Close]]&gt;表格5[[#This Row],[10-Day Average]],"Buy",IF(表格5[[#This Row],[Close]]&lt;表格5[[#This Row],[10-Day Average]],"Sell",""))</f>
        <v>Sell</v>
      </c>
      <c r="E1535" s="5">
        <f>IF(表格5[[#This Row],[Suggestion]]="Buy",E1534-FLOOR(E1534/表格5[[#This Row],[Close]],1)*表格5[[#This Row],[Close]],IF(表格5[[#This Row],[Suggestion]]="Sell",E1534+F1534*表格5[[#This Row],[Close]],E1534))</f>
        <v>76778.799999999872</v>
      </c>
      <c r="F1535" s="1">
        <f>IF(表格5[[#This Row],[Suggestion]]="Buy",F1534+FLOOR(E1534/表格5[[#This Row],[Close]],1),IF(表格5[[#This Row],[Suggestion]]="Sell",0,F1534))</f>
        <v>0</v>
      </c>
      <c r="G1535" s="9">
        <f>表格5[[#This Row],[Cash]]+表格5[[#This Row],[Stock Held]]*表格5[[#This Row],[Close]]</f>
        <v>76778.799999999872</v>
      </c>
      <c r="H1535" s="7">
        <f>(表格5[[#This Row],[Close]]-$B$2)/$B$2</f>
        <v>0.48498331479421569</v>
      </c>
      <c r="I1535" s="7">
        <f>(表格5[[#This Row],[Capital]]-$G$2)/$G$2</f>
        <v>-0.23221200000000128</v>
      </c>
    </row>
    <row r="1536" spans="1:9" x14ac:dyDescent="0.25">
      <c r="A1536" s="6">
        <v>40884</v>
      </c>
      <c r="B1536" s="1">
        <v>67.3</v>
      </c>
      <c r="C1536" s="1">
        <f t="shared" si="23"/>
        <v>68.28</v>
      </c>
      <c r="D1536" s="1" t="str">
        <f>IF(表格5[[#This Row],[Close]]&gt;表格5[[#This Row],[10-Day Average]],"Buy",IF(表格5[[#This Row],[Close]]&lt;表格5[[#This Row],[10-Day Average]],"Sell",""))</f>
        <v>Sell</v>
      </c>
      <c r="E1536" s="5">
        <f>IF(表格5[[#This Row],[Suggestion]]="Buy",E1535-FLOOR(E1535/表格5[[#This Row],[Close]],1)*表格5[[#This Row],[Close]],IF(表格5[[#This Row],[Suggestion]]="Sell",E1535+F1535*表格5[[#This Row],[Close]],E1535))</f>
        <v>76778.799999999872</v>
      </c>
      <c r="F1536" s="1">
        <f>IF(表格5[[#This Row],[Suggestion]]="Buy",F1535+FLOOR(E1535/表格5[[#This Row],[Close]],1),IF(表格5[[#This Row],[Suggestion]]="Sell",0,F1535))</f>
        <v>0</v>
      </c>
      <c r="G1536" s="9">
        <f>表格5[[#This Row],[Cash]]+表格5[[#This Row],[Stock Held]]*表格5[[#This Row],[Close]]</f>
        <v>76778.799999999872</v>
      </c>
      <c r="H1536" s="7">
        <f>(表格5[[#This Row],[Close]]-$B$2)/$B$2</f>
        <v>0.49721913236929904</v>
      </c>
      <c r="I1536" s="7">
        <f>(表格5[[#This Row],[Capital]]-$G$2)/$G$2</f>
        <v>-0.23221200000000128</v>
      </c>
    </row>
    <row r="1537" spans="1:9" x14ac:dyDescent="0.25">
      <c r="A1537" s="6">
        <v>40885</v>
      </c>
      <c r="B1537" s="1">
        <v>67.5</v>
      </c>
      <c r="C1537" s="1">
        <f t="shared" si="23"/>
        <v>68.069999999999993</v>
      </c>
      <c r="D1537" s="1" t="str">
        <f>IF(表格5[[#This Row],[Close]]&gt;表格5[[#This Row],[10-Day Average]],"Buy",IF(表格5[[#This Row],[Close]]&lt;表格5[[#This Row],[10-Day Average]],"Sell",""))</f>
        <v>Sell</v>
      </c>
      <c r="E1537" s="5">
        <f>IF(表格5[[#This Row],[Suggestion]]="Buy",E1536-FLOOR(E1536/表格5[[#This Row],[Close]],1)*表格5[[#This Row],[Close]],IF(表格5[[#This Row],[Suggestion]]="Sell",E1536+F1536*表格5[[#This Row],[Close]],E1536))</f>
        <v>76778.799999999872</v>
      </c>
      <c r="F1537" s="1">
        <f>IF(表格5[[#This Row],[Suggestion]]="Buy",F1536+FLOOR(E1536/表格5[[#This Row],[Close]],1),IF(表格5[[#This Row],[Suggestion]]="Sell",0,F1536))</f>
        <v>0</v>
      </c>
      <c r="G1537" s="9">
        <f>表格5[[#This Row],[Cash]]+表格5[[#This Row],[Stock Held]]*表格5[[#This Row],[Close]]</f>
        <v>76778.799999999872</v>
      </c>
      <c r="H1537" s="7">
        <f>(表格5[[#This Row],[Close]]-$B$2)/$B$2</f>
        <v>0.50166852057842037</v>
      </c>
      <c r="I1537" s="7">
        <f>(表格5[[#This Row],[Capital]]-$G$2)/$G$2</f>
        <v>-0.23221200000000128</v>
      </c>
    </row>
    <row r="1538" spans="1:9" x14ac:dyDescent="0.25">
      <c r="A1538" s="6">
        <v>40886</v>
      </c>
      <c r="B1538" s="1">
        <v>66.599999999999994</v>
      </c>
      <c r="C1538" s="1">
        <f t="shared" si="23"/>
        <v>67.81</v>
      </c>
      <c r="D1538" s="1" t="str">
        <f>IF(表格5[[#This Row],[Close]]&gt;表格5[[#This Row],[10-Day Average]],"Buy",IF(表格5[[#This Row],[Close]]&lt;表格5[[#This Row],[10-Day Average]],"Sell",""))</f>
        <v>Sell</v>
      </c>
      <c r="E1538" s="5">
        <f>IF(表格5[[#This Row],[Suggestion]]="Buy",E1537-FLOOR(E1537/表格5[[#This Row],[Close]],1)*表格5[[#This Row],[Close]],IF(表格5[[#This Row],[Suggestion]]="Sell",E1537+F1537*表格5[[#This Row],[Close]],E1537))</f>
        <v>76778.799999999872</v>
      </c>
      <c r="F1538" s="1">
        <f>IF(表格5[[#This Row],[Suggestion]]="Buy",F1537+FLOOR(E1537/表格5[[#This Row],[Close]],1),IF(表格5[[#This Row],[Suggestion]]="Sell",0,F1537))</f>
        <v>0</v>
      </c>
      <c r="G1538" s="9">
        <f>表格5[[#This Row],[Cash]]+表格5[[#This Row],[Stock Held]]*表格5[[#This Row],[Close]]</f>
        <v>76778.799999999872</v>
      </c>
      <c r="H1538" s="7">
        <f>(表格5[[#This Row],[Close]]-$B$2)/$B$2</f>
        <v>0.48164627363737467</v>
      </c>
      <c r="I1538" s="7">
        <f>(表格5[[#This Row],[Capital]]-$G$2)/$G$2</f>
        <v>-0.23221200000000128</v>
      </c>
    </row>
    <row r="1539" spans="1:9" x14ac:dyDescent="0.25">
      <c r="A1539" s="6">
        <v>40889</v>
      </c>
      <c r="B1539" s="1">
        <v>66.099999999999994</v>
      </c>
      <c r="C1539" s="1">
        <f t="shared" si="23"/>
        <v>67.510000000000019</v>
      </c>
      <c r="D1539" s="1" t="str">
        <f>IF(表格5[[#This Row],[Close]]&gt;表格5[[#This Row],[10-Day Average]],"Buy",IF(表格5[[#This Row],[Close]]&lt;表格5[[#This Row],[10-Day Average]],"Sell",""))</f>
        <v>Sell</v>
      </c>
      <c r="E1539" s="5">
        <f>IF(表格5[[#This Row],[Suggestion]]="Buy",E1538-FLOOR(E1538/表格5[[#This Row],[Close]],1)*表格5[[#This Row],[Close]],IF(表格5[[#This Row],[Suggestion]]="Sell",E1538+F1538*表格5[[#This Row],[Close]],E1538))</f>
        <v>76778.799999999872</v>
      </c>
      <c r="F1539" s="1">
        <f>IF(表格5[[#This Row],[Suggestion]]="Buy",F1538+FLOOR(E1538/表格5[[#This Row],[Close]],1),IF(表格5[[#This Row],[Suggestion]]="Sell",0,F1538))</f>
        <v>0</v>
      </c>
      <c r="G1539" s="9">
        <f>表格5[[#This Row],[Cash]]+表格5[[#This Row],[Stock Held]]*表格5[[#This Row],[Close]]</f>
        <v>76778.799999999872</v>
      </c>
      <c r="H1539" s="7">
        <f>(表格5[[#This Row],[Close]]-$B$2)/$B$2</f>
        <v>0.47052280311457151</v>
      </c>
      <c r="I1539" s="7">
        <f>(表格5[[#This Row],[Capital]]-$G$2)/$G$2</f>
        <v>-0.23221200000000128</v>
      </c>
    </row>
    <row r="1540" spans="1:9" x14ac:dyDescent="0.25">
      <c r="A1540" s="6">
        <v>40890</v>
      </c>
      <c r="B1540" s="1">
        <v>65.75</v>
      </c>
      <c r="C1540" s="1">
        <f t="shared" si="23"/>
        <v>67.185000000000002</v>
      </c>
      <c r="D1540" s="1" t="str">
        <f>IF(表格5[[#This Row],[Close]]&gt;表格5[[#This Row],[10-Day Average]],"Buy",IF(表格5[[#This Row],[Close]]&lt;表格5[[#This Row],[10-Day Average]],"Sell",""))</f>
        <v>Sell</v>
      </c>
      <c r="E1540" s="5">
        <f>IF(表格5[[#This Row],[Suggestion]]="Buy",E1539-FLOOR(E1539/表格5[[#This Row],[Close]],1)*表格5[[#This Row],[Close]],IF(表格5[[#This Row],[Suggestion]]="Sell",E1539+F1539*表格5[[#This Row],[Close]],E1539))</f>
        <v>76778.799999999872</v>
      </c>
      <c r="F1540" s="1">
        <f>IF(表格5[[#This Row],[Suggestion]]="Buy",F1539+FLOOR(E1539/表格5[[#This Row],[Close]],1),IF(表格5[[#This Row],[Suggestion]]="Sell",0,F1539))</f>
        <v>0</v>
      </c>
      <c r="G1540" s="9">
        <f>表格5[[#This Row],[Cash]]+表格5[[#This Row],[Stock Held]]*表格5[[#This Row],[Close]]</f>
        <v>76778.799999999872</v>
      </c>
      <c r="H1540" s="7">
        <f>(表格5[[#This Row],[Close]]-$B$2)/$B$2</f>
        <v>0.46273637374860949</v>
      </c>
      <c r="I1540" s="7">
        <f>(表格5[[#This Row],[Capital]]-$G$2)/$G$2</f>
        <v>-0.23221200000000128</v>
      </c>
    </row>
    <row r="1541" spans="1:9" x14ac:dyDescent="0.25">
      <c r="A1541" s="6">
        <v>40891</v>
      </c>
      <c r="B1541" s="1">
        <v>66.25</v>
      </c>
      <c r="C1541" s="1">
        <f t="shared" si="23"/>
        <v>66.984999999999999</v>
      </c>
      <c r="D1541" s="1" t="str">
        <f>IF(表格5[[#This Row],[Close]]&gt;表格5[[#This Row],[10-Day Average]],"Buy",IF(表格5[[#This Row],[Close]]&lt;表格5[[#This Row],[10-Day Average]],"Sell",""))</f>
        <v>Sell</v>
      </c>
      <c r="E1541" s="5">
        <f>IF(表格5[[#This Row],[Suggestion]]="Buy",E1540-FLOOR(E1540/表格5[[#This Row],[Close]],1)*表格5[[#This Row],[Close]],IF(表格5[[#This Row],[Suggestion]]="Sell",E1540+F1540*表格5[[#This Row],[Close]],E1540))</f>
        <v>76778.799999999872</v>
      </c>
      <c r="F1541" s="1">
        <f>IF(表格5[[#This Row],[Suggestion]]="Buy",F1540+FLOOR(E1540/表格5[[#This Row],[Close]],1),IF(表格5[[#This Row],[Suggestion]]="Sell",0,F1540))</f>
        <v>0</v>
      </c>
      <c r="G1541" s="9">
        <f>表格5[[#This Row],[Cash]]+表格5[[#This Row],[Stock Held]]*表格5[[#This Row],[Close]]</f>
        <v>76778.799999999872</v>
      </c>
      <c r="H1541" s="7">
        <f>(表格5[[#This Row],[Close]]-$B$2)/$B$2</f>
        <v>0.47385984427141259</v>
      </c>
      <c r="I1541" s="7">
        <f>(表格5[[#This Row],[Capital]]-$G$2)/$G$2</f>
        <v>-0.23221200000000128</v>
      </c>
    </row>
    <row r="1542" spans="1:9" x14ac:dyDescent="0.25">
      <c r="A1542" s="6">
        <v>40892</v>
      </c>
      <c r="B1542" s="1">
        <v>65.25</v>
      </c>
      <c r="C1542" s="1">
        <f t="shared" si="23"/>
        <v>66.650000000000006</v>
      </c>
      <c r="D1542" s="1" t="str">
        <f>IF(表格5[[#This Row],[Close]]&gt;表格5[[#This Row],[10-Day Average]],"Buy",IF(表格5[[#This Row],[Close]]&lt;表格5[[#This Row],[10-Day Average]],"Sell",""))</f>
        <v>Sell</v>
      </c>
      <c r="E1542" s="5">
        <f>IF(表格5[[#This Row],[Suggestion]]="Buy",E1541-FLOOR(E1541/表格5[[#This Row],[Close]],1)*表格5[[#This Row],[Close]],IF(表格5[[#This Row],[Suggestion]]="Sell",E1541+F1541*表格5[[#This Row],[Close]],E1541))</f>
        <v>76778.799999999872</v>
      </c>
      <c r="F1542" s="1">
        <f>IF(表格5[[#This Row],[Suggestion]]="Buy",F1541+FLOOR(E1541/表格5[[#This Row],[Close]],1),IF(表格5[[#This Row],[Suggestion]]="Sell",0,F1541))</f>
        <v>0</v>
      </c>
      <c r="G1542" s="9">
        <f>表格5[[#This Row],[Cash]]+表格5[[#This Row],[Stock Held]]*表格5[[#This Row],[Close]]</f>
        <v>76778.799999999872</v>
      </c>
      <c r="H1542" s="7">
        <f>(表格5[[#This Row],[Close]]-$B$2)/$B$2</f>
        <v>0.45161290322580638</v>
      </c>
      <c r="I1542" s="7">
        <f>(表格5[[#This Row],[Capital]]-$G$2)/$G$2</f>
        <v>-0.23221200000000128</v>
      </c>
    </row>
    <row r="1543" spans="1:9" x14ac:dyDescent="0.25">
      <c r="A1543" s="6">
        <v>40893</v>
      </c>
      <c r="B1543" s="1">
        <v>66.05</v>
      </c>
      <c r="C1543" s="1">
        <f t="shared" si="23"/>
        <v>66.515000000000001</v>
      </c>
      <c r="D1543" s="1" t="str">
        <f>IF(表格5[[#This Row],[Close]]&gt;表格5[[#This Row],[10-Day Average]],"Buy",IF(表格5[[#This Row],[Close]]&lt;表格5[[#This Row],[10-Day Average]],"Sell",""))</f>
        <v>Sell</v>
      </c>
      <c r="E1543" s="5">
        <f>IF(表格5[[#This Row],[Suggestion]]="Buy",E1542-FLOOR(E1542/表格5[[#This Row],[Close]],1)*表格5[[#This Row],[Close]],IF(表格5[[#This Row],[Suggestion]]="Sell",E1542+F1542*表格5[[#This Row],[Close]],E1542))</f>
        <v>76778.799999999872</v>
      </c>
      <c r="F1543" s="1">
        <f>IF(表格5[[#This Row],[Suggestion]]="Buy",F1542+FLOOR(E1542/表格5[[#This Row],[Close]],1),IF(表格5[[#This Row],[Suggestion]]="Sell",0,F1542))</f>
        <v>0</v>
      </c>
      <c r="G1543" s="9">
        <f>表格5[[#This Row],[Cash]]+表格5[[#This Row],[Stock Held]]*表格5[[#This Row],[Close]]</f>
        <v>76778.799999999872</v>
      </c>
      <c r="H1543" s="7">
        <f>(表格5[[#This Row],[Close]]-$B$2)/$B$2</f>
        <v>0.46941045606229126</v>
      </c>
      <c r="I1543" s="7">
        <f>(表格5[[#This Row],[Capital]]-$G$2)/$G$2</f>
        <v>-0.23221200000000128</v>
      </c>
    </row>
    <row r="1544" spans="1:9" x14ac:dyDescent="0.25">
      <c r="A1544" s="6">
        <v>40896</v>
      </c>
      <c r="B1544" s="1">
        <v>65.3</v>
      </c>
      <c r="C1544" s="1">
        <f t="shared" si="23"/>
        <v>66.284999999999997</v>
      </c>
      <c r="D1544" s="1" t="str">
        <f>IF(表格5[[#This Row],[Close]]&gt;表格5[[#This Row],[10-Day Average]],"Buy",IF(表格5[[#This Row],[Close]]&lt;表格5[[#This Row],[10-Day Average]],"Sell",""))</f>
        <v>Sell</v>
      </c>
      <c r="E1544" s="5">
        <f>IF(表格5[[#This Row],[Suggestion]]="Buy",E1543-FLOOR(E1543/表格5[[#This Row],[Close]],1)*表格5[[#This Row],[Close]],IF(表格5[[#This Row],[Suggestion]]="Sell",E1543+F1543*表格5[[#This Row],[Close]],E1543))</f>
        <v>76778.799999999872</v>
      </c>
      <c r="F1544" s="1">
        <f>IF(表格5[[#This Row],[Suggestion]]="Buy",F1543+FLOOR(E1543/表格5[[#This Row],[Close]],1),IF(表格5[[#This Row],[Suggestion]]="Sell",0,F1543))</f>
        <v>0</v>
      </c>
      <c r="G1544" s="9">
        <f>表格5[[#This Row],[Cash]]+表格5[[#This Row],[Stock Held]]*表格5[[#This Row],[Close]]</f>
        <v>76778.799999999872</v>
      </c>
      <c r="H1544" s="7">
        <f>(表格5[[#This Row],[Close]]-$B$2)/$B$2</f>
        <v>0.45272525027808663</v>
      </c>
      <c r="I1544" s="7">
        <f>(表格5[[#This Row],[Capital]]-$G$2)/$G$2</f>
        <v>-0.23221200000000128</v>
      </c>
    </row>
    <row r="1545" spans="1:9" x14ac:dyDescent="0.25">
      <c r="A1545" s="6">
        <v>40897</v>
      </c>
      <c r="B1545" s="1">
        <v>65.599999999999994</v>
      </c>
      <c r="C1545" s="1">
        <f t="shared" si="23"/>
        <v>66.169999999999987</v>
      </c>
      <c r="D1545" s="1" t="str">
        <f>IF(表格5[[#This Row],[Close]]&gt;表格5[[#This Row],[10-Day Average]],"Buy",IF(表格5[[#This Row],[Close]]&lt;表格5[[#This Row],[10-Day Average]],"Sell",""))</f>
        <v>Sell</v>
      </c>
      <c r="E1545" s="5">
        <f>IF(表格5[[#This Row],[Suggestion]]="Buy",E1544-FLOOR(E1544/表格5[[#This Row],[Close]],1)*表格5[[#This Row],[Close]],IF(表格5[[#This Row],[Suggestion]]="Sell",E1544+F1544*表格5[[#This Row],[Close]],E1544))</f>
        <v>76778.799999999872</v>
      </c>
      <c r="F1545" s="1">
        <f>IF(表格5[[#This Row],[Suggestion]]="Buy",F1544+FLOOR(E1544/表格5[[#This Row],[Close]],1),IF(表格5[[#This Row],[Suggestion]]="Sell",0,F1544))</f>
        <v>0</v>
      </c>
      <c r="G1545" s="9">
        <f>表格5[[#This Row],[Cash]]+表格5[[#This Row],[Stock Held]]*表格5[[#This Row],[Close]]</f>
        <v>76778.799999999872</v>
      </c>
      <c r="H1545" s="7">
        <f>(表格5[[#This Row],[Close]]-$B$2)/$B$2</f>
        <v>0.45939933259176841</v>
      </c>
      <c r="I1545" s="7">
        <f>(表格5[[#This Row],[Capital]]-$G$2)/$G$2</f>
        <v>-0.23221200000000128</v>
      </c>
    </row>
    <row r="1546" spans="1:9" x14ac:dyDescent="0.25">
      <c r="A1546" s="6">
        <v>40898</v>
      </c>
      <c r="B1546" s="1">
        <v>65.75</v>
      </c>
      <c r="C1546" s="1">
        <f t="shared" si="23"/>
        <v>66.015000000000001</v>
      </c>
      <c r="D1546" s="1" t="str">
        <f>IF(表格5[[#This Row],[Close]]&gt;表格5[[#This Row],[10-Day Average]],"Buy",IF(表格5[[#This Row],[Close]]&lt;表格5[[#This Row],[10-Day Average]],"Sell",""))</f>
        <v>Sell</v>
      </c>
      <c r="E1546" s="5">
        <f>IF(表格5[[#This Row],[Suggestion]]="Buy",E1545-FLOOR(E1545/表格5[[#This Row],[Close]],1)*表格5[[#This Row],[Close]],IF(表格5[[#This Row],[Suggestion]]="Sell",E1545+F1545*表格5[[#This Row],[Close]],E1545))</f>
        <v>76778.799999999872</v>
      </c>
      <c r="F1546" s="1">
        <f>IF(表格5[[#This Row],[Suggestion]]="Buy",F1545+FLOOR(E1545/表格5[[#This Row],[Close]],1),IF(表格5[[#This Row],[Suggestion]]="Sell",0,F1545))</f>
        <v>0</v>
      </c>
      <c r="G1546" s="9">
        <f>表格5[[#This Row],[Cash]]+表格5[[#This Row],[Stock Held]]*表格5[[#This Row],[Close]]</f>
        <v>76778.799999999872</v>
      </c>
      <c r="H1546" s="7">
        <f>(表格5[[#This Row],[Close]]-$B$2)/$B$2</f>
        <v>0.46273637374860949</v>
      </c>
      <c r="I1546" s="7">
        <f>(表格5[[#This Row],[Capital]]-$G$2)/$G$2</f>
        <v>-0.23221200000000128</v>
      </c>
    </row>
    <row r="1547" spans="1:9" x14ac:dyDescent="0.25">
      <c r="A1547" s="6">
        <v>40899</v>
      </c>
      <c r="B1547" s="1">
        <v>65.900000000000006</v>
      </c>
      <c r="C1547" s="1">
        <f t="shared" si="23"/>
        <v>65.85499999999999</v>
      </c>
      <c r="D1547" s="1" t="str">
        <f>IF(表格5[[#This Row],[Close]]&gt;表格5[[#This Row],[10-Day Average]],"Buy",IF(表格5[[#This Row],[Close]]&lt;表格5[[#This Row],[10-Day Average]],"Sell",""))</f>
        <v>Buy</v>
      </c>
      <c r="E1547" s="5">
        <f>IF(表格5[[#This Row],[Suggestion]]="Buy",E1546-FLOOR(E1546/表格5[[#This Row],[Close]],1)*表格5[[#This Row],[Close]],IF(表格5[[#This Row],[Suggestion]]="Sell",E1546+F1546*表格5[[#This Row],[Close]],E1546))</f>
        <v>5.2999999998719431</v>
      </c>
      <c r="F1547" s="1">
        <f>IF(表格5[[#This Row],[Suggestion]]="Buy",F1546+FLOOR(E1546/表格5[[#This Row],[Close]],1),IF(表格5[[#This Row],[Suggestion]]="Sell",0,F1546))</f>
        <v>1165</v>
      </c>
      <c r="G1547" s="9">
        <f>表格5[[#This Row],[Cash]]+表格5[[#This Row],[Stock Held]]*表格5[[#This Row],[Close]]</f>
        <v>76778.799999999872</v>
      </c>
      <c r="H1547" s="7">
        <f>(表格5[[#This Row],[Close]]-$B$2)/$B$2</f>
        <v>0.46607341490545051</v>
      </c>
      <c r="I1547" s="7">
        <f>(表格5[[#This Row],[Capital]]-$G$2)/$G$2</f>
        <v>-0.23221200000000128</v>
      </c>
    </row>
    <row r="1548" spans="1:9" x14ac:dyDescent="0.25">
      <c r="A1548" s="6">
        <v>40900</v>
      </c>
      <c r="B1548" s="1">
        <v>66.05</v>
      </c>
      <c r="C1548" s="1">
        <f t="shared" ref="C1548:C1611" si="24">AVERAGE(B1539:B1548)</f>
        <v>65.8</v>
      </c>
      <c r="D1548" s="1" t="str">
        <f>IF(表格5[[#This Row],[Close]]&gt;表格5[[#This Row],[10-Day Average]],"Buy",IF(表格5[[#This Row],[Close]]&lt;表格5[[#This Row],[10-Day Average]],"Sell",""))</f>
        <v>Buy</v>
      </c>
      <c r="E1548" s="5">
        <f>IF(表格5[[#This Row],[Suggestion]]="Buy",E1547-FLOOR(E1547/表格5[[#This Row],[Close]],1)*表格5[[#This Row],[Close]],IF(表格5[[#This Row],[Suggestion]]="Sell",E1547+F1547*表格5[[#This Row],[Close]],E1547))</f>
        <v>5.2999999998719431</v>
      </c>
      <c r="F1548" s="1">
        <f>IF(表格5[[#This Row],[Suggestion]]="Buy",F1547+FLOOR(E1547/表格5[[#This Row],[Close]],1),IF(表格5[[#This Row],[Suggestion]]="Sell",0,F1547))</f>
        <v>1165</v>
      </c>
      <c r="G1548" s="9">
        <f>表格5[[#This Row],[Cash]]+表格5[[#This Row],[Stock Held]]*表格5[[#This Row],[Close]]</f>
        <v>76953.549999999872</v>
      </c>
      <c r="H1548" s="7">
        <f>(表格5[[#This Row],[Close]]-$B$2)/$B$2</f>
        <v>0.46941045606229126</v>
      </c>
      <c r="I1548" s="7">
        <f>(表格5[[#This Row],[Capital]]-$G$2)/$G$2</f>
        <v>-0.23046450000000129</v>
      </c>
    </row>
    <row r="1549" spans="1:9" x14ac:dyDescent="0.25">
      <c r="A1549" s="6">
        <v>40903</v>
      </c>
      <c r="B1549" s="1">
        <v>66.05</v>
      </c>
      <c r="C1549" s="1">
        <f t="shared" si="24"/>
        <v>65.794999999999987</v>
      </c>
      <c r="D1549" s="1" t="str">
        <f>IF(表格5[[#This Row],[Close]]&gt;表格5[[#This Row],[10-Day Average]],"Buy",IF(表格5[[#This Row],[Close]]&lt;表格5[[#This Row],[10-Day Average]],"Sell",""))</f>
        <v>Buy</v>
      </c>
      <c r="E1549" s="5">
        <f>IF(表格5[[#This Row],[Suggestion]]="Buy",E1548-FLOOR(E1548/表格5[[#This Row],[Close]],1)*表格5[[#This Row],[Close]],IF(表格5[[#This Row],[Suggestion]]="Sell",E1548+F1548*表格5[[#This Row],[Close]],E1548))</f>
        <v>5.2999999998719431</v>
      </c>
      <c r="F1549" s="1">
        <f>IF(表格5[[#This Row],[Suggestion]]="Buy",F1548+FLOOR(E1548/表格5[[#This Row],[Close]],1),IF(表格5[[#This Row],[Suggestion]]="Sell",0,F1548))</f>
        <v>1165</v>
      </c>
      <c r="G1549" s="9">
        <f>表格5[[#This Row],[Cash]]+表格5[[#This Row],[Stock Held]]*表格5[[#This Row],[Close]]</f>
        <v>76953.549999999872</v>
      </c>
      <c r="H1549" s="7">
        <f>(表格5[[#This Row],[Close]]-$B$2)/$B$2</f>
        <v>0.46941045606229126</v>
      </c>
      <c r="I1549" s="7">
        <f>(表格5[[#This Row],[Capital]]-$G$2)/$G$2</f>
        <v>-0.23046450000000129</v>
      </c>
    </row>
    <row r="1550" spans="1:9" x14ac:dyDescent="0.25">
      <c r="A1550" s="6">
        <v>40904</v>
      </c>
      <c r="B1550" s="1">
        <v>66.05</v>
      </c>
      <c r="C1550" s="1">
        <f t="shared" si="24"/>
        <v>65.824999999999989</v>
      </c>
      <c r="D1550" s="1" t="str">
        <f>IF(表格5[[#This Row],[Close]]&gt;表格5[[#This Row],[10-Day Average]],"Buy",IF(表格5[[#This Row],[Close]]&lt;表格5[[#This Row],[10-Day Average]],"Sell",""))</f>
        <v>Buy</v>
      </c>
      <c r="E1550" s="5">
        <f>IF(表格5[[#This Row],[Suggestion]]="Buy",E1549-FLOOR(E1549/表格5[[#This Row],[Close]],1)*表格5[[#This Row],[Close]],IF(表格5[[#This Row],[Suggestion]]="Sell",E1549+F1549*表格5[[#This Row],[Close]],E1549))</f>
        <v>5.2999999998719431</v>
      </c>
      <c r="F1550" s="1">
        <f>IF(表格5[[#This Row],[Suggestion]]="Buy",F1549+FLOOR(E1549/表格5[[#This Row],[Close]],1),IF(表格5[[#This Row],[Suggestion]]="Sell",0,F1549))</f>
        <v>1165</v>
      </c>
      <c r="G1550" s="9">
        <f>表格5[[#This Row],[Cash]]+表格5[[#This Row],[Stock Held]]*表格5[[#This Row],[Close]]</f>
        <v>76953.549999999872</v>
      </c>
      <c r="H1550" s="7">
        <f>(表格5[[#This Row],[Close]]-$B$2)/$B$2</f>
        <v>0.46941045606229126</v>
      </c>
      <c r="I1550" s="7">
        <f>(表格5[[#This Row],[Capital]]-$G$2)/$G$2</f>
        <v>-0.23046450000000129</v>
      </c>
    </row>
    <row r="1551" spans="1:9" x14ac:dyDescent="0.25">
      <c r="A1551" s="6">
        <v>40905</v>
      </c>
      <c r="B1551" s="1">
        <v>65.55</v>
      </c>
      <c r="C1551" s="1">
        <f t="shared" si="24"/>
        <v>65.754999999999995</v>
      </c>
      <c r="D1551" s="1" t="str">
        <f>IF(表格5[[#This Row],[Close]]&gt;表格5[[#This Row],[10-Day Average]],"Buy",IF(表格5[[#This Row],[Close]]&lt;表格5[[#This Row],[10-Day Average]],"Sell",""))</f>
        <v>Sell</v>
      </c>
      <c r="E1551" s="5">
        <f>IF(表格5[[#This Row],[Suggestion]]="Buy",E1550-FLOOR(E1550/表格5[[#This Row],[Close]],1)*表格5[[#This Row],[Close]],IF(表格5[[#This Row],[Suggestion]]="Sell",E1550+F1550*表格5[[#This Row],[Close]],E1550))</f>
        <v>76371.049999999872</v>
      </c>
      <c r="F1551" s="1">
        <f>IF(表格5[[#This Row],[Suggestion]]="Buy",F1550+FLOOR(E1550/表格5[[#This Row],[Close]],1),IF(表格5[[#This Row],[Suggestion]]="Sell",0,F1550))</f>
        <v>0</v>
      </c>
      <c r="G1551" s="9">
        <f>表格5[[#This Row],[Cash]]+表格5[[#This Row],[Stock Held]]*表格5[[#This Row],[Close]]</f>
        <v>76371.049999999872</v>
      </c>
      <c r="H1551" s="7">
        <f>(表格5[[#This Row],[Close]]-$B$2)/$B$2</f>
        <v>0.45828698553948816</v>
      </c>
      <c r="I1551" s="7">
        <f>(表格5[[#This Row],[Capital]]-$G$2)/$G$2</f>
        <v>-0.23628950000000129</v>
      </c>
    </row>
    <row r="1552" spans="1:9" x14ac:dyDescent="0.25">
      <c r="A1552" s="6">
        <v>40906</v>
      </c>
      <c r="B1552" s="1">
        <v>65.5</v>
      </c>
      <c r="C1552" s="1">
        <f t="shared" si="24"/>
        <v>65.78</v>
      </c>
      <c r="D1552" s="1" t="str">
        <f>IF(表格5[[#This Row],[Close]]&gt;表格5[[#This Row],[10-Day Average]],"Buy",IF(表格5[[#This Row],[Close]]&lt;表格5[[#This Row],[10-Day Average]],"Sell",""))</f>
        <v>Sell</v>
      </c>
      <c r="E1552" s="5">
        <f>IF(表格5[[#This Row],[Suggestion]]="Buy",E1551-FLOOR(E1551/表格5[[#This Row],[Close]],1)*表格5[[#This Row],[Close]],IF(表格5[[#This Row],[Suggestion]]="Sell",E1551+F1551*表格5[[#This Row],[Close]],E1551))</f>
        <v>76371.049999999872</v>
      </c>
      <c r="F1552" s="1">
        <f>IF(表格5[[#This Row],[Suggestion]]="Buy",F1551+FLOOR(E1551/表格5[[#This Row],[Close]],1),IF(表格5[[#This Row],[Suggestion]]="Sell",0,F1551))</f>
        <v>0</v>
      </c>
      <c r="G1552" s="9">
        <f>表格5[[#This Row],[Cash]]+表格5[[#This Row],[Stock Held]]*表格5[[#This Row],[Close]]</f>
        <v>76371.049999999872</v>
      </c>
      <c r="H1552" s="7">
        <f>(表格5[[#This Row],[Close]]-$B$2)/$B$2</f>
        <v>0.45717463848720791</v>
      </c>
      <c r="I1552" s="7">
        <f>(表格5[[#This Row],[Capital]]-$G$2)/$G$2</f>
        <v>-0.23628950000000129</v>
      </c>
    </row>
    <row r="1553" spans="1:9" x14ac:dyDescent="0.25">
      <c r="A1553" s="6">
        <v>40907</v>
      </c>
      <c r="B1553" s="1">
        <v>66.05</v>
      </c>
      <c r="C1553" s="1">
        <f t="shared" si="24"/>
        <v>65.78</v>
      </c>
      <c r="D1553" s="1" t="str">
        <f>IF(表格5[[#This Row],[Close]]&gt;表格5[[#This Row],[10-Day Average]],"Buy",IF(表格5[[#This Row],[Close]]&lt;表格5[[#This Row],[10-Day Average]],"Sell",""))</f>
        <v>Buy</v>
      </c>
      <c r="E1553" s="5">
        <f>IF(表格5[[#This Row],[Suggestion]]="Buy",E1552-FLOOR(E1552/表格5[[#This Row],[Close]],1)*表格5[[#This Row],[Close]],IF(表格5[[#This Row],[Suggestion]]="Sell",E1552+F1552*表格5[[#This Row],[Close]],E1552))</f>
        <v>17.249999999869033</v>
      </c>
      <c r="F1553" s="1">
        <f>IF(表格5[[#This Row],[Suggestion]]="Buy",F1552+FLOOR(E1552/表格5[[#This Row],[Close]],1),IF(表格5[[#This Row],[Suggestion]]="Sell",0,F1552))</f>
        <v>1156</v>
      </c>
      <c r="G1553" s="9">
        <f>表格5[[#This Row],[Cash]]+表格5[[#This Row],[Stock Held]]*表格5[[#This Row],[Close]]</f>
        <v>76371.049999999872</v>
      </c>
      <c r="H1553" s="7">
        <f>(表格5[[#This Row],[Close]]-$B$2)/$B$2</f>
        <v>0.46941045606229126</v>
      </c>
      <c r="I1553" s="7">
        <f>(表格5[[#This Row],[Capital]]-$G$2)/$G$2</f>
        <v>-0.23628950000000129</v>
      </c>
    </row>
    <row r="1554" spans="1:9" x14ac:dyDescent="0.25">
      <c r="A1554" s="6">
        <v>40910</v>
      </c>
      <c r="B1554" s="1">
        <v>66.05</v>
      </c>
      <c r="C1554" s="1">
        <f t="shared" si="24"/>
        <v>65.85499999999999</v>
      </c>
      <c r="D1554" s="1" t="str">
        <f>IF(表格5[[#This Row],[Close]]&gt;表格5[[#This Row],[10-Day Average]],"Buy",IF(表格5[[#This Row],[Close]]&lt;表格5[[#This Row],[10-Day Average]],"Sell",""))</f>
        <v>Buy</v>
      </c>
      <c r="E1554" s="5">
        <f>IF(表格5[[#This Row],[Suggestion]]="Buy",E1553-FLOOR(E1553/表格5[[#This Row],[Close]],1)*表格5[[#This Row],[Close]],IF(表格5[[#This Row],[Suggestion]]="Sell",E1553+F1553*表格5[[#This Row],[Close]],E1553))</f>
        <v>17.249999999869033</v>
      </c>
      <c r="F1554" s="1">
        <f>IF(表格5[[#This Row],[Suggestion]]="Buy",F1553+FLOOR(E1553/表格5[[#This Row],[Close]],1),IF(表格5[[#This Row],[Suggestion]]="Sell",0,F1553))</f>
        <v>1156</v>
      </c>
      <c r="G1554" s="9">
        <f>表格5[[#This Row],[Cash]]+表格5[[#This Row],[Stock Held]]*表格5[[#This Row],[Close]]</f>
        <v>76371.049999999872</v>
      </c>
      <c r="H1554" s="7">
        <f>(表格5[[#This Row],[Close]]-$B$2)/$B$2</f>
        <v>0.46941045606229126</v>
      </c>
      <c r="I1554" s="7">
        <f>(表格5[[#This Row],[Capital]]-$G$2)/$G$2</f>
        <v>-0.23628950000000129</v>
      </c>
    </row>
    <row r="1555" spans="1:9" x14ac:dyDescent="0.25">
      <c r="A1555" s="6">
        <v>40911</v>
      </c>
      <c r="B1555" s="1">
        <v>66.2</v>
      </c>
      <c r="C1555" s="1">
        <f t="shared" si="24"/>
        <v>65.914999999999992</v>
      </c>
      <c r="D1555" s="1" t="str">
        <f>IF(表格5[[#This Row],[Close]]&gt;表格5[[#This Row],[10-Day Average]],"Buy",IF(表格5[[#This Row],[Close]]&lt;表格5[[#This Row],[10-Day Average]],"Sell",""))</f>
        <v>Buy</v>
      </c>
      <c r="E1555" s="5">
        <f>IF(表格5[[#This Row],[Suggestion]]="Buy",E1554-FLOOR(E1554/表格5[[#This Row],[Close]],1)*表格5[[#This Row],[Close]],IF(表格5[[#This Row],[Suggestion]]="Sell",E1554+F1554*表格5[[#This Row],[Close]],E1554))</f>
        <v>17.249999999869033</v>
      </c>
      <c r="F1555" s="1">
        <f>IF(表格5[[#This Row],[Suggestion]]="Buy",F1554+FLOOR(E1554/表格5[[#This Row],[Close]],1),IF(表格5[[#This Row],[Suggestion]]="Sell",0,F1554))</f>
        <v>1156</v>
      </c>
      <c r="G1555" s="9">
        <f>表格5[[#This Row],[Cash]]+表格5[[#This Row],[Stock Held]]*表格5[[#This Row],[Close]]</f>
        <v>76544.449999999866</v>
      </c>
      <c r="H1555" s="7">
        <f>(表格5[[#This Row],[Close]]-$B$2)/$B$2</f>
        <v>0.47274749721913234</v>
      </c>
      <c r="I1555" s="7">
        <f>(表格5[[#This Row],[Capital]]-$G$2)/$G$2</f>
        <v>-0.23455550000000133</v>
      </c>
    </row>
    <row r="1556" spans="1:9" x14ac:dyDescent="0.25">
      <c r="A1556" s="6">
        <v>40912</v>
      </c>
      <c r="B1556" s="1">
        <v>66.3</v>
      </c>
      <c r="C1556" s="1">
        <f t="shared" si="24"/>
        <v>65.97</v>
      </c>
      <c r="D1556" s="1" t="str">
        <f>IF(表格5[[#This Row],[Close]]&gt;表格5[[#This Row],[10-Day Average]],"Buy",IF(表格5[[#This Row],[Close]]&lt;表格5[[#This Row],[10-Day Average]],"Sell",""))</f>
        <v>Buy</v>
      </c>
      <c r="E1556" s="5">
        <f>IF(表格5[[#This Row],[Suggestion]]="Buy",E1555-FLOOR(E1555/表格5[[#This Row],[Close]],1)*表格5[[#This Row],[Close]],IF(表格5[[#This Row],[Suggestion]]="Sell",E1555+F1555*表格5[[#This Row],[Close]],E1555))</f>
        <v>17.249999999869033</v>
      </c>
      <c r="F1556" s="1">
        <f>IF(表格5[[#This Row],[Suggestion]]="Buy",F1555+FLOOR(E1555/表格5[[#This Row],[Close]],1),IF(表格5[[#This Row],[Suggestion]]="Sell",0,F1555))</f>
        <v>1156</v>
      </c>
      <c r="G1556" s="9">
        <f>表格5[[#This Row],[Cash]]+表格5[[#This Row],[Stock Held]]*表格5[[#This Row],[Close]]</f>
        <v>76660.049999999872</v>
      </c>
      <c r="H1556" s="7">
        <f>(表格5[[#This Row],[Close]]-$B$2)/$B$2</f>
        <v>0.47497219132369284</v>
      </c>
      <c r="I1556" s="7">
        <f>(表格5[[#This Row],[Capital]]-$G$2)/$G$2</f>
        <v>-0.23339950000000129</v>
      </c>
    </row>
    <row r="1557" spans="1:9" x14ac:dyDescent="0.25">
      <c r="A1557" s="6">
        <v>40913</v>
      </c>
      <c r="B1557" s="1">
        <v>66.349999999999994</v>
      </c>
      <c r="C1557" s="1">
        <f t="shared" si="24"/>
        <v>66.015000000000001</v>
      </c>
      <c r="D1557" s="1" t="str">
        <f>IF(表格5[[#This Row],[Close]]&gt;表格5[[#This Row],[10-Day Average]],"Buy",IF(表格5[[#This Row],[Close]]&lt;表格5[[#This Row],[10-Day Average]],"Sell",""))</f>
        <v>Buy</v>
      </c>
      <c r="E1557" s="5">
        <f>IF(表格5[[#This Row],[Suggestion]]="Buy",E1556-FLOOR(E1556/表格5[[#This Row],[Close]],1)*表格5[[#This Row],[Close]],IF(表格5[[#This Row],[Suggestion]]="Sell",E1556+F1556*表格5[[#This Row],[Close]],E1556))</f>
        <v>17.249999999869033</v>
      </c>
      <c r="F1557" s="1">
        <f>IF(表格5[[#This Row],[Suggestion]]="Buy",F1556+FLOOR(E1556/表格5[[#This Row],[Close]],1),IF(表格5[[#This Row],[Suggestion]]="Sell",0,F1556))</f>
        <v>1156</v>
      </c>
      <c r="G1557" s="9">
        <f>表格5[[#This Row],[Cash]]+表格5[[#This Row],[Stock Held]]*表格5[[#This Row],[Close]]</f>
        <v>76717.84999999986</v>
      </c>
      <c r="H1557" s="7">
        <f>(表格5[[#This Row],[Close]]-$B$2)/$B$2</f>
        <v>0.47608453837597309</v>
      </c>
      <c r="I1557" s="7">
        <f>(表格5[[#This Row],[Capital]]-$G$2)/$G$2</f>
        <v>-0.2328215000000014</v>
      </c>
    </row>
    <row r="1558" spans="1:9" x14ac:dyDescent="0.25">
      <c r="A1558" s="6">
        <v>40914</v>
      </c>
      <c r="B1558" s="1">
        <v>66.5</v>
      </c>
      <c r="C1558" s="1">
        <f t="shared" si="24"/>
        <v>66.06</v>
      </c>
      <c r="D1558" s="1" t="str">
        <f>IF(表格5[[#This Row],[Close]]&gt;表格5[[#This Row],[10-Day Average]],"Buy",IF(表格5[[#This Row],[Close]]&lt;表格5[[#This Row],[10-Day Average]],"Sell",""))</f>
        <v>Buy</v>
      </c>
      <c r="E1558" s="5">
        <f>IF(表格5[[#This Row],[Suggestion]]="Buy",E1557-FLOOR(E1557/表格5[[#This Row],[Close]],1)*表格5[[#This Row],[Close]],IF(表格5[[#This Row],[Suggestion]]="Sell",E1557+F1557*表格5[[#This Row],[Close]],E1557))</f>
        <v>17.249999999869033</v>
      </c>
      <c r="F1558" s="1">
        <f>IF(表格5[[#This Row],[Suggestion]]="Buy",F1557+FLOOR(E1557/表格5[[#This Row],[Close]],1),IF(表格5[[#This Row],[Suggestion]]="Sell",0,F1557))</f>
        <v>1156</v>
      </c>
      <c r="G1558" s="9">
        <f>表格5[[#This Row],[Cash]]+表格5[[#This Row],[Stock Held]]*表格5[[#This Row],[Close]]</f>
        <v>76891.249999999869</v>
      </c>
      <c r="H1558" s="7">
        <f>(表格5[[#This Row],[Close]]-$B$2)/$B$2</f>
        <v>0.47942157953281417</v>
      </c>
      <c r="I1558" s="7">
        <f>(表格5[[#This Row],[Capital]]-$G$2)/$G$2</f>
        <v>-0.23108750000000131</v>
      </c>
    </row>
    <row r="1559" spans="1:9" x14ac:dyDescent="0.25">
      <c r="A1559" s="6">
        <v>40917</v>
      </c>
      <c r="B1559" s="1">
        <v>66.45</v>
      </c>
      <c r="C1559" s="1">
        <f t="shared" si="24"/>
        <v>66.099999999999994</v>
      </c>
      <c r="D1559" s="1" t="str">
        <f>IF(表格5[[#This Row],[Close]]&gt;表格5[[#This Row],[10-Day Average]],"Buy",IF(表格5[[#This Row],[Close]]&lt;表格5[[#This Row],[10-Day Average]],"Sell",""))</f>
        <v>Buy</v>
      </c>
      <c r="E1559" s="5">
        <f>IF(表格5[[#This Row],[Suggestion]]="Buy",E1558-FLOOR(E1558/表格5[[#This Row],[Close]],1)*表格5[[#This Row],[Close]],IF(表格5[[#This Row],[Suggestion]]="Sell",E1558+F1558*表格5[[#This Row],[Close]],E1558))</f>
        <v>17.249999999869033</v>
      </c>
      <c r="F1559" s="1">
        <f>IF(表格5[[#This Row],[Suggestion]]="Buy",F1558+FLOOR(E1558/表格5[[#This Row],[Close]],1),IF(表格5[[#This Row],[Suggestion]]="Sell",0,F1558))</f>
        <v>1156</v>
      </c>
      <c r="G1559" s="9">
        <f>表格5[[#This Row],[Cash]]+表格5[[#This Row],[Stock Held]]*表格5[[#This Row],[Close]]</f>
        <v>76833.449999999866</v>
      </c>
      <c r="H1559" s="7">
        <f>(表格5[[#This Row],[Close]]-$B$2)/$B$2</f>
        <v>0.47830923248053392</v>
      </c>
      <c r="I1559" s="7">
        <f>(表格5[[#This Row],[Capital]]-$G$2)/$G$2</f>
        <v>-0.23166550000000133</v>
      </c>
    </row>
    <row r="1560" spans="1:9" x14ac:dyDescent="0.25">
      <c r="A1560" s="6">
        <v>40918</v>
      </c>
      <c r="B1560" s="1">
        <v>66.7</v>
      </c>
      <c r="C1560" s="1">
        <f t="shared" si="24"/>
        <v>66.165000000000006</v>
      </c>
      <c r="D1560" s="1" t="str">
        <f>IF(表格5[[#This Row],[Close]]&gt;表格5[[#This Row],[10-Day Average]],"Buy",IF(表格5[[#This Row],[Close]]&lt;表格5[[#This Row],[10-Day Average]],"Sell",""))</f>
        <v>Buy</v>
      </c>
      <c r="E1560" s="5">
        <f>IF(表格5[[#This Row],[Suggestion]]="Buy",E1559-FLOOR(E1559/表格5[[#This Row],[Close]],1)*表格5[[#This Row],[Close]],IF(表格5[[#This Row],[Suggestion]]="Sell",E1559+F1559*表格5[[#This Row],[Close]],E1559))</f>
        <v>17.249999999869033</v>
      </c>
      <c r="F1560" s="1">
        <f>IF(表格5[[#This Row],[Suggestion]]="Buy",F1559+FLOOR(E1559/表格5[[#This Row],[Close]],1),IF(表格5[[#This Row],[Suggestion]]="Sell",0,F1559))</f>
        <v>1156</v>
      </c>
      <c r="G1560" s="9">
        <f>表格5[[#This Row],[Cash]]+表格5[[#This Row],[Stock Held]]*表格5[[#This Row],[Close]]</f>
        <v>77122.449999999866</v>
      </c>
      <c r="H1560" s="7">
        <f>(表格5[[#This Row],[Close]]-$B$2)/$B$2</f>
        <v>0.48387096774193544</v>
      </c>
      <c r="I1560" s="7">
        <f>(表格5[[#This Row],[Capital]]-$G$2)/$G$2</f>
        <v>-0.22877550000000133</v>
      </c>
    </row>
    <row r="1561" spans="1:9" x14ac:dyDescent="0.25">
      <c r="A1561" s="6">
        <v>40919</v>
      </c>
      <c r="B1561" s="1">
        <v>65.900000000000006</v>
      </c>
      <c r="C1561" s="1">
        <f t="shared" si="24"/>
        <v>66.200000000000017</v>
      </c>
      <c r="D1561" s="1" t="str">
        <f>IF(表格5[[#This Row],[Close]]&gt;表格5[[#This Row],[10-Day Average]],"Buy",IF(表格5[[#This Row],[Close]]&lt;表格5[[#This Row],[10-Day Average]],"Sell",""))</f>
        <v>Sell</v>
      </c>
      <c r="E1561" s="5">
        <f>IF(表格5[[#This Row],[Suggestion]]="Buy",E1560-FLOOR(E1560/表格5[[#This Row],[Close]],1)*表格5[[#This Row],[Close]],IF(表格5[[#This Row],[Suggestion]]="Sell",E1560+F1560*表格5[[#This Row],[Close]],E1560))</f>
        <v>76197.649999999878</v>
      </c>
      <c r="F1561" s="1">
        <f>IF(表格5[[#This Row],[Suggestion]]="Buy",F1560+FLOOR(E1560/表格5[[#This Row],[Close]],1),IF(表格5[[#This Row],[Suggestion]]="Sell",0,F1560))</f>
        <v>0</v>
      </c>
      <c r="G1561" s="9">
        <f>表格5[[#This Row],[Cash]]+表格5[[#This Row],[Stock Held]]*表格5[[#This Row],[Close]]</f>
        <v>76197.649999999878</v>
      </c>
      <c r="H1561" s="7">
        <f>(表格5[[#This Row],[Close]]-$B$2)/$B$2</f>
        <v>0.46607341490545051</v>
      </c>
      <c r="I1561" s="7">
        <f>(表格5[[#This Row],[Capital]]-$G$2)/$G$2</f>
        <v>-0.23802350000000122</v>
      </c>
    </row>
    <row r="1562" spans="1:9" x14ac:dyDescent="0.25">
      <c r="A1562" s="6">
        <v>40920</v>
      </c>
      <c r="B1562" s="1">
        <v>64.849999999999994</v>
      </c>
      <c r="C1562" s="1">
        <f t="shared" si="24"/>
        <v>66.135000000000005</v>
      </c>
      <c r="D1562" s="1" t="str">
        <f>IF(表格5[[#This Row],[Close]]&gt;表格5[[#This Row],[10-Day Average]],"Buy",IF(表格5[[#This Row],[Close]]&lt;表格5[[#This Row],[10-Day Average]],"Sell",""))</f>
        <v>Sell</v>
      </c>
      <c r="E1562" s="5">
        <f>IF(表格5[[#This Row],[Suggestion]]="Buy",E1561-FLOOR(E1561/表格5[[#This Row],[Close]],1)*表格5[[#This Row],[Close]],IF(表格5[[#This Row],[Suggestion]]="Sell",E1561+F1561*表格5[[#This Row],[Close]],E1561))</f>
        <v>76197.649999999878</v>
      </c>
      <c r="F1562" s="1">
        <f>IF(表格5[[#This Row],[Suggestion]]="Buy",F1561+FLOOR(E1561/表格5[[#This Row],[Close]],1),IF(表格5[[#This Row],[Suggestion]]="Sell",0,F1561))</f>
        <v>0</v>
      </c>
      <c r="G1562" s="9">
        <f>表格5[[#This Row],[Cash]]+表格5[[#This Row],[Stock Held]]*表格5[[#This Row],[Close]]</f>
        <v>76197.649999999878</v>
      </c>
      <c r="H1562" s="7">
        <f>(表格5[[#This Row],[Close]]-$B$2)/$B$2</f>
        <v>0.44271412680756372</v>
      </c>
      <c r="I1562" s="7">
        <f>(表格5[[#This Row],[Capital]]-$G$2)/$G$2</f>
        <v>-0.23802350000000122</v>
      </c>
    </row>
    <row r="1563" spans="1:9" x14ac:dyDescent="0.25">
      <c r="A1563" s="6">
        <v>40921</v>
      </c>
      <c r="B1563" s="1">
        <v>64.099999999999994</v>
      </c>
      <c r="C1563" s="1">
        <f t="shared" si="24"/>
        <v>65.94</v>
      </c>
      <c r="D1563" s="1" t="str">
        <f>IF(表格5[[#This Row],[Close]]&gt;表格5[[#This Row],[10-Day Average]],"Buy",IF(表格5[[#This Row],[Close]]&lt;表格5[[#This Row],[10-Day Average]],"Sell",""))</f>
        <v>Sell</v>
      </c>
      <c r="E1563" s="5">
        <f>IF(表格5[[#This Row],[Suggestion]]="Buy",E1562-FLOOR(E1562/表格5[[#This Row],[Close]],1)*表格5[[#This Row],[Close]],IF(表格5[[#This Row],[Suggestion]]="Sell",E1562+F1562*表格5[[#This Row],[Close]],E1562))</f>
        <v>76197.649999999878</v>
      </c>
      <c r="F1563" s="1">
        <f>IF(表格5[[#This Row],[Suggestion]]="Buy",F1562+FLOOR(E1562/表格5[[#This Row],[Close]],1),IF(表格5[[#This Row],[Suggestion]]="Sell",0,F1562))</f>
        <v>0</v>
      </c>
      <c r="G1563" s="9">
        <f>表格5[[#This Row],[Cash]]+表格5[[#This Row],[Stock Held]]*表格5[[#This Row],[Close]]</f>
        <v>76197.649999999878</v>
      </c>
      <c r="H1563" s="7">
        <f>(表格5[[#This Row],[Close]]-$B$2)/$B$2</f>
        <v>0.4260289210233591</v>
      </c>
      <c r="I1563" s="7">
        <f>(表格5[[#This Row],[Capital]]-$G$2)/$G$2</f>
        <v>-0.23802350000000122</v>
      </c>
    </row>
    <row r="1564" spans="1:9" x14ac:dyDescent="0.25">
      <c r="A1564" s="6">
        <v>40924</v>
      </c>
      <c r="B1564" s="1">
        <v>63.25</v>
      </c>
      <c r="C1564" s="1">
        <f t="shared" si="24"/>
        <v>65.66</v>
      </c>
      <c r="D1564" s="1" t="str">
        <f>IF(表格5[[#This Row],[Close]]&gt;表格5[[#This Row],[10-Day Average]],"Buy",IF(表格5[[#This Row],[Close]]&lt;表格5[[#This Row],[10-Day Average]],"Sell",""))</f>
        <v>Sell</v>
      </c>
      <c r="E1564" s="5">
        <f>IF(表格5[[#This Row],[Suggestion]]="Buy",E1563-FLOOR(E1563/表格5[[#This Row],[Close]],1)*表格5[[#This Row],[Close]],IF(表格5[[#This Row],[Suggestion]]="Sell",E1563+F1563*表格5[[#This Row],[Close]],E1563))</f>
        <v>76197.649999999878</v>
      </c>
      <c r="F1564" s="1">
        <f>IF(表格5[[#This Row],[Suggestion]]="Buy",F1563+FLOOR(E1563/表格5[[#This Row],[Close]],1),IF(表格5[[#This Row],[Suggestion]]="Sell",0,F1563))</f>
        <v>0</v>
      </c>
      <c r="G1564" s="9">
        <f>表格5[[#This Row],[Cash]]+表格5[[#This Row],[Stock Held]]*表格5[[#This Row],[Close]]</f>
        <v>76197.649999999878</v>
      </c>
      <c r="H1564" s="7">
        <f>(表格5[[#This Row],[Close]]-$B$2)/$B$2</f>
        <v>0.40711902113459392</v>
      </c>
      <c r="I1564" s="7">
        <f>(表格5[[#This Row],[Capital]]-$G$2)/$G$2</f>
        <v>-0.23802350000000122</v>
      </c>
    </row>
    <row r="1565" spans="1:9" x14ac:dyDescent="0.25">
      <c r="A1565" s="6">
        <v>40925</v>
      </c>
      <c r="B1565" s="1">
        <v>64.099999999999994</v>
      </c>
      <c r="C1565" s="1">
        <f t="shared" si="24"/>
        <v>65.45</v>
      </c>
      <c r="D1565" s="1" t="str">
        <f>IF(表格5[[#This Row],[Close]]&gt;表格5[[#This Row],[10-Day Average]],"Buy",IF(表格5[[#This Row],[Close]]&lt;表格5[[#This Row],[10-Day Average]],"Sell",""))</f>
        <v>Sell</v>
      </c>
      <c r="E1565" s="5">
        <f>IF(表格5[[#This Row],[Suggestion]]="Buy",E1564-FLOOR(E1564/表格5[[#This Row],[Close]],1)*表格5[[#This Row],[Close]],IF(表格5[[#This Row],[Suggestion]]="Sell",E1564+F1564*表格5[[#This Row],[Close]],E1564))</f>
        <v>76197.649999999878</v>
      </c>
      <c r="F1565" s="1">
        <f>IF(表格5[[#This Row],[Suggestion]]="Buy",F1564+FLOOR(E1564/表格5[[#This Row],[Close]],1),IF(表格5[[#This Row],[Suggestion]]="Sell",0,F1564))</f>
        <v>0</v>
      </c>
      <c r="G1565" s="9">
        <f>表格5[[#This Row],[Cash]]+表格5[[#This Row],[Stock Held]]*表格5[[#This Row],[Close]]</f>
        <v>76197.649999999878</v>
      </c>
      <c r="H1565" s="7">
        <f>(表格5[[#This Row],[Close]]-$B$2)/$B$2</f>
        <v>0.4260289210233591</v>
      </c>
      <c r="I1565" s="7">
        <f>(表格5[[#This Row],[Capital]]-$G$2)/$G$2</f>
        <v>-0.23802350000000122</v>
      </c>
    </row>
    <row r="1566" spans="1:9" x14ac:dyDescent="0.25">
      <c r="A1566" s="6">
        <v>40926</v>
      </c>
      <c r="B1566" s="1">
        <v>62.95</v>
      </c>
      <c r="C1566" s="1">
        <f t="shared" si="24"/>
        <v>65.115000000000009</v>
      </c>
      <c r="D1566" s="1" t="str">
        <f>IF(表格5[[#This Row],[Close]]&gt;表格5[[#This Row],[10-Day Average]],"Buy",IF(表格5[[#This Row],[Close]]&lt;表格5[[#This Row],[10-Day Average]],"Sell",""))</f>
        <v>Sell</v>
      </c>
      <c r="E1566" s="5">
        <f>IF(表格5[[#This Row],[Suggestion]]="Buy",E1565-FLOOR(E1565/表格5[[#This Row],[Close]],1)*表格5[[#This Row],[Close]],IF(表格5[[#This Row],[Suggestion]]="Sell",E1565+F1565*表格5[[#This Row],[Close]],E1565))</f>
        <v>76197.649999999878</v>
      </c>
      <c r="F1566" s="1">
        <f>IF(表格5[[#This Row],[Suggestion]]="Buy",F1565+FLOOR(E1565/表格5[[#This Row],[Close]],1),IF(表格5[[#This Row],[Suggestion]]="Sell",0,F1565))</f>
        <v>0</v>
      </c>
      <c r="G1566" s="9">
        <f>表格5[[#This Row],[Cash]]+表格5[[#This Row],[Stock Held]]*表格5[[#This Row],[Close]]</f>
        <v>76197.649999999878</v>
      </c>
      <c r="H1566" s="7">
        <f>(表格5[[#This Row],[Close]]-$B$2)/$B$2</f>
        <v>0.40044493882091209</v>
      </c>
      <c r="I1566" s="7">
        <f>(表格5[[#This Row],[Capital]]-$G$2)/$G$2</f>
        <v>-0.23802350000000122</v>
      </c>
    </row>
    <row r="1567" spans="1:9" x14ac:dyDescent="0.25">
      <c r="A1567" s="6">
        <v>40927</v>
      </c>
      <c r="B1567" s="1">
        <v>62.3</v>
      </c>
      <c r="C1567" s="1">
        <f t="shared" si="24"/>
        <v>64.710000000000008</v>
      </c>
      <c r="D1567" s="1" t="str">
        <f>IF(表格5[[#This Row],[Close]]&gt;表格5[[#This Row],[10-Day Average]],"Buy",IF(表格5[[#This Row],[Close]]&lt;表格5[[#This Row],[10-Day Average]],"Sell",""))</f>
        <v>Sell</v>
      </c>
      <c r="E1567" s="5">
        <f>IF(表格5[[#This Row],[Suggestion]]="Buy",E1566-FLOOR(E1566/表格5[[#This Row],[Close]],1)*表格5[[#This Row],[Close]],IF(表格5[[#This Row],[Suggestion]]="Sell",E1566+F1566*表格5[[#This Row],[Close]],E1566))</f>
        <v>76197.649999999878</v>
      </c>
      <c r="F1567" s="1">
        <f>IF(表格5[[#This Row],[Suggestion]]="Buy",F1566+FLOOR(E1566/表格5[[#This Row],[Close]],1),IF(表格5[[#This Row],[Suggestion]]="Sell",0,F1566))</f>
        <v>0</v>
      </c>
      <c r="G1567" s="9">
        <f>表格5[[#This Row],[Cash]]+表格5[[#This Row],[Stock Held]]*表格5[[#This Row],[Close]]</f>
        <v>76197.649999999878</v>
      </c>
      <c r="H1567" s="7">
        <f>(表格5[[#This Row],[Close]]-$B$2)/$B$2</f>
        <v>0.38598442714126791</v>
      </c>
      <c r="I1567" s="7">
        <f>(表格5[[#This Row],[Capital]]-$G$2)/$G$2</f>
        <v>-0.23802350000000122</v>
      </c>
    </row>
    <row r="1568" spans="1:9" x14ac:dyDescent="0.25">
      <c r="A1568" s="6">
        <v>40928</v>
      </c>
      <c r="B1568" s="1">
        <v>62.75</v>
      </c>
      <c r="C1568" s="1">
        <f t="shared" si="24"/>
        <v>64.335000000000008</v>
      </c>
      <c r="D1568" s="1" t="str">
        <f>IF(表格5[[#This Row],[Close]]&gt;表格5[[#This Row],[10-Day Average]],"Buy",IF(表格5[[#This Row],[Close]]&lt;表格5[[#This Row],[10-Day Average]],"Sell",""))</f>
        <v>Sell</v>
      </c>
      <c r="E1568" s="5">
        <f>IF(表格5[[#This Row],[Suggestion]]="Buy",E1567-FLOOR(E1567/表格5[[#This Row],[Close]],1)*表格5[[#This Row],[Close]],IF(表格5[[#This Row],[Suggestion]]="Sell",E1567+F1567*表格5[[#This Row],[Close]],E1567))</f>
        <v>76197.649999999878</v>
      </c>
      <c r="F1568" s="1">
        <f>IF(表格5[[#This Row],[Suggestion]]="Buy",F1567+FLOOR(E1567/表格5[[#This Row],[Close]],1),IF(表格5[[#This Row],[Suggestion]]="Sell",0,F1567))</f>
        <v>0</v>
      </c>
      <c r="G1568" s="9">
        <f>表格5[[#This Row],[Cash]]+表格5[[#This Row],[Stock Held]]*表格5[[#This Row],[Close]]</f>
        <v>76197.649999999878</v>
      </c>
      <c r="H1568" s="7">
        <f>(表格5[[#This Row],[Close]]-$B$2)/$B$2</f>
        <v>0.39599555061179081</v>
      </c>
      <c r="I1568" s="7">
        <f>(表格5[[#This Row],[Capital]]-$G$2)/$G$2</f>
        <v>-0.23802350000000122</v>
      </c>
    </row>
    <row r="1569" spans="1:9" x14ac:dyDescent="0.25">
      <c r="A1569" s="6">
        <v>40931</v>
      </c>
      <c r="B1569" s="1">
        <v>62.75</v>
      </c>
      <c r="C1569" s="1">
        <f t="shared" si="24"/>
        <v>63.964999999999996</v>
      </c>
      <c r="D1569" s="1" t="str">
        <f>IF(表格5[[#This Row],[Close]]&gt;表格5[[#This Row],[10-Day Average]],"Buy",IF(表格5[[#This Row],[Close]]&lt;表格5[[#This Row],[10-Day Average]],"Sell",""))</f>
        <v>Sell</v>
      </c>
      <c r="E1569" s="5">
        <f>IF(表格5[[#This Row],[Suggestion]]="Buy",E1568-FLOOR(E1568/表格5[[#This Row],[Close]],1)*表格5[[#This Row],[Close]],IF(表格5[[#This Row],[Suggestion]]="Sell",E1568+F1568*表格5[[#This Row],[Close]],E1568))</f>
        <v>76197.649999999878</v>
      </c>
      <c r="F1569" s="1">
        <f>IF(表格5[[#This Row],[Suggestion]]="Buy",F1568+FLOOR(E1568/表格5[[#This Row],[Close]],1),IF(表格5[[#This Row],[Suggestion]]="Sell",0,F1568))</f>
        <v>0</v>
      </c>
      <c r="G1569" s="9">
        <f>表格5[[#This Row],[Cash]]+表格5[[#This Row],[Stock Held]]*表格5[[#This Row],[Close]]</f>
        <v>76197.649999999878</v>
      </c>
      <c r="H1569" s="7">
        <f>(表格5[[#This Row],[Close]]-$B$2)/$B$2</f>
        <v>0.39599555061179081</v>
      </c>
      <c r="I1569" s="7">
        <f>(表格5[[#This Row],[Capital]]-$G$2)/$G$2</f>
        <v>-0.23802350000000122</v>
      </c>
    </row>
    <row r="1570" spans="1:9" x14ac:dyDescent="0.25">
      <c r="A1570" s="6">
        <v>40932</v>
      </c>
      <c r="B1570" s="1">
        <v>62.75</v>
      </c>
      <c r="C1570" s="1">
        <f t="shared" si="24"/>
        <v>63.570000000000007</v>
      </c>
      <c r="D1570" s="1" t="str">
        <f>IF(表格5[[#This Row],[Close]]&gt;表格5[[#This Row],[10-Day Average]],"Buy",IF(表格5[[#This Row],[Close]]&lt;表格5[[#This Row],[10-Day Average]],"Sell",""))</f>
        <v>Sell</v>
      </c>
      <c r="E1570" s="5">
        <f>IF(表格5[[#This Row],[Suggestion]]="Buy",E1569-FLOOR(E1569/表格5[[#This Row],[Close]],1)*表格5[[#This Row],[Close]],IF(表格5[[#This Row],[Suggestion]]="Sell",E1569+F1569*表格5[[#This Row],[Close]],E1569))</f>
        <v>76197.649999999878</v>
      </c>
      <c r="F1570" s="1">
        <f>IF(表格5[[#This Row],[Suggestion]]="Buy",F1569+FLOOR(E1569/表格5[[#This Row],[Close]],1),IF(表格5[[#This Row],[Suggestion]]="Sell",0,F1569))</f>
        <v>0</v>
      </c>
      <c r="G1570" s="9">
        <f>表格5[[#This Row],[Cash]]+表格5[[#This Row],[Stock Held]]*表格5[[#This Row],[Close]]</f>
        <v>76197.649999999878</v>
      </c>
      <c r="H1570" s="7">
        <f>(表格5[[#This Row],[Close]]-$B$2)/$B$2</f>
        <v>0.39599555061179081</v>
      </c>
      <c r="I1570" s="7">
        <f>(表格5[[#This Row],[Capital]]-$G$2)/$G$2</f>
        <v>-0.23802350000000122</v>
      </c>
    </row>
    <row r="1571" spans="1:9" x14ac:dyDescent="0.25">
      <c r="A1571" s="6">
        <v>40933</v>
      </c>
      <c r="B1571" s="1">
        <v>62.75</v>
      </c>
      <c r="C1571" s="1">
        <f t="shared" si="24"/>
        <v>63.254999999999995</v>
      </c>
      <c r="D1571" s="1" t="str">
        <f>IF(表格5[[#This Row],[Close]]&gt;表格5[[#This Row],[10-Day Average]],"Buy",IF(表格5[[#This Row],[Close]]&lt;表格5[[#This Row],[10-Day Average]],"Sell",""))</f>
        <v>Sell</v>
      </c>
      <c r="E1571" s="5">
        <f>IF(表格5[[#This Row],[Suggestion]]="Buy",E1570-FLOOR(E1570/表格5[[#This Row],[Close]],1)*表格5[[#This Row],[Close]],IF(表格5[[#This Row],[Suggestion]]="Sell",E1570+F1570*表格5[[#This Row],[Close]],E1570))</f>
        <v>76197.649999999878</v>
      </c>
      <c r="F1571" s="1">
        <f>IF(表格5[[#This Row],[Suggestion]]="Buy",F1570+FLOOR(E1570/表格5[[#This Row],[Close]],1),IF(表格5[[#This Row],[Suggestion]]="Sell",0,F1570))</f>
        <v>0</v>
      </c>
      <c r="G1571" s="9">
        <f>表格5[[#This Row],[Cash]]+表格5[[#This Row],[Stock Held]]*表格5[[#This Row],[Close]]</f>
        <v>76197.649999999878</v>
      </c>
      <c r="H1571" s="7">
        <f>(表格5[[#This Row],[Close]]-$B$2)/$B$2</f>
        <v>0.39599555061179081</v>
      </c>
      <c r="I1571" s="7">
        <f>(表格5[[#This Row],[Capital]]-$G$2)/$G$2</f>
        <v>-0.23802350000000122</v>
      </c>
    </row>
    <row r="1572" spans="1:9" x14ac:dyDescent="0.25">
      <c r="A1572" s="6">
        <v>40934</v>
      </c>
      <c r="B1572" s="1">
        <v>62.45</v>
      </c>
      <c r="C1572" s="1">
        <f t="shared" si="24"/>
        <v>63.015000000000008</v>
      </c>
      <c r="D1572" s="1" t="str">
        <f>IF(表格5[[#This Row],[Close]]&gt;表格5[[#This Row],[10-Day Average]],"Buy",IF(表格5[[#This Row],[Close]]&lt;表格5[[#This Row],[10-Day Average]],"Sell",""))</f>
        <v>Sell</v>
      </c>
      <c r="E1572" s="5">
        <f>IF(表格5[[#This Row],[Suggestion]]="Buy",E1571-FLOOR(E1571/表格5[[#This Row],[Close]],1)*表格5[[#This Row],[Close]],IF(表格5[[#This Row],[Suggestion]]="Sell",E1571+F1571*表格5[[#This Row],[Close]],E1571))</f>
        <v>76197.649999999878</v>
      </c>
      <c r="F1572" s="1">
        <f>IF(表格5[[#This Row],[Suggestion]]="Buy",F1571+FLOOR(E1571/表格5[[#This Row],[Close]],1),IF(表格5[[#This Row],[Suggestion]]="Sell",0,F1571))</f>
        <v>0</v>
      </c>
      <c r="G1572" s="9">
        <f>表格5[[#This Row],[Cash]]+表格5[[#This Row],[Stock Held]]*表格5[[#This Row],[Close]]</f>
        <v>76197.649999999878</v>
      </c>
      <c r="H1572" s="7">
        <f>(表格5[[#This Row],[Close]]-$B$2)/$B$2</f>
        <v>0.38932146829810899</v>
      </c>
      <c r="I1572" s="7">
        <f>(表格5[[#This Row],[Capital]]-$G$2)/$G$2</f>
        <v>-0.23802350000000122</v>
      </c>
    </row>
    <row r="1573" spans="1:9" x14ac:dyDescent="0.25">
      <c r="A1573" s="6">
        <v>40935</v>
      </c>
      <c r="B1573" s="1">
        <v>63</v>
      </c>
      <c r="C1573" s="1">
        <f t="shared" si="24"/>
        <v>62.905000000000008</v>
      </c>
      <c r="D1573" s="1" t="str">
        <f>IF(表格5[[#This Row],[Close]]&gt;表格5[[#This Row],[10-Day Average]],"Buy",IF(表格5[[#This Row],[Close]]&lt;表格5[[#This Row],[10-Day Average]],"Sell",""))</f>
        <v>Buy</v>
      </c>
      <c r="E1573" s="5">
        <f>IF(表格5[[#This Row],[Suggestion]]="Buy",E1572-FLOOR(E1572/表格5[[#This Row],[Close]],1)*表格5[[#This Row],[Close]],IF(表格5[[#This Row],[Suggestion]]="Sell",E1572+F1572*表格5[[#This Row],[Close]],E1572))</f>
        <v>30.649999999877764</v>
      </c>
      <c r="F1573" s="1">
        <f>IF(表格5[[#This Row],[Suggestion]]="Buy",F1572+FLOOR(E1572/表格5[[#This Row],[Close]],1),IF(表格5[[#This Row],[Suggestion]]="Sell",0,F1572))</f>
        <v>1209</v>
      </c>
      <c r="G1573" s="9">
        <f>表格5[[#This Row],[Cash]]+表格5[[#This Row],[Stock Held]]*表格5[[#This Row],[Close]]</f>
        <v>76197.649999999878</v>
      </c>
      <c r="H1573" s="7">
        <f>(表格5[[#This Row],[Close]]-$B$2)/$B$2</f>
        <v>0.40155728587319234</v>
      </c>
      <c r="I1573" s="7">
        <f>(表格5[[#This Row],[Capital]]-$G$2)/$G$2</f>
        <v>-0.23802350000000122</v>
      </c>
    </row>
    <row r="1574" spans="1:9" x14ac:dyDescent="0.25">
      <c r="A1574" s="6">
        <v>40938</v>
      </c>
      <c r="B1574" s="1">
        <v>64</v>
      </c>
      <c r="C1574" s="1">
        <f t="shared" si="24"/>
        <v>62.98</v>
      </c>
      <c r="D1574" s="1" t="str">
        <f>IF(表格5[[#This Row],[Close]]&gt;表格5[[#This Row],[10-Day Average]],"Buy",IF(表格5[[#This Row],[Close]]&lt;表格5[[#This Row],[10-Day Average]],"Sell",""))</f>
        <v>Buy</v>
      </c>
      <c r="E1574" s="5">
        <f>IF(表格5[[#This Row],[Suggestion]]="Buy",E1573-FLOOR(E1573/表格5[[#This Row],[Close]],1)*表格5[[#This Row],[Close]],IF(表格5[[#This Row],[Suggestion]]="Sell",E1573+F1573*表格5[[#This Row],[Close]],E1573))</f>
        <v>30.649999999877764</v>
      </c>
      <c r="F1574" s="1">
        <f>IF(表格5[[#This Row],[Suggestion]]="Buy",F1573+FLOOR(E1573/表格5[[#This Row],[Close]],1),IF(表格5[[#This Row],[Suggestion]]="Sell",0,F1573))</f>
        <v>1209</v>
      </c>
      <c r="G1574" s="9">
        <f>表格5[[#This Row],[Cash]]+表格5[[#This Row],[Stock Held]]*表格5[[#This Row],[Close]]</f>
        <v>77406.649999999878</v>
      </c>
      <c r="H1574" s="7">
        <f>(表格5[[#This Row],[Close]]-$B$2)/$B$2</f>
        <v>0.4238042269187986</v>
      </c>
      <c r="I1574" s="7">
        <f>(表格5[[#This Row],[Capital]]-$G$2)/$G$2</f>
        <v>-0.22593350000000123</v>
      </c>
    </row>
    <row r="1575" spans="1:9" x14ac:dyDescent="0.25">
      <c r="A1575" s="6">
        <v>40939</v>
      </c>
      <c r="B1575" s="1">
        <v>63.5</v>
      </c>
      <c r="C1575" s="1">
        <f t="shared" si="24"/>
        <v>62.92</v>
      </c>
      <c r="D1575" s="1" t="str">
        <f>IF(表格5[[#This Row],[Close]]&gt;表格5[[#This Row],[10-Day Average]],"Buy",IF(表格5[[#This Row],[Close]]&lt;表格5[[#This Row],[10-Day Average]],"Sell",""))</f>
        <v>Buy</v>
      </c>
      <c r="E1575" s="5">
        <f>IF(表格5[[#This Row],[Suggestion]]="Buy",E1574-FLOOR(E1574/表格5[[#This Row],[Close]],1)*表格5[[#This Row],[Close]],IF(表格5[[#This Row],[Suggestion]]="Sell",E1574+F1574*表格5[[#This Row],[Close]],E1574))</f>
        <v>30.649999999877764</v>
      </c>
      <c r="F1575" s="1">
        <f>IF(表格5[[#This Row],[Suggestion]]="Buy",F1574+FLOOR(E1574/表格5[[#This Row],[Close]],1),IF(表格5[[#This Row],[Suggestion]]="Sell",0,F1574))</f>
        <v>1209</v>
      </c>
      <c r="G1575" s="9">
        <f>表格5[[#This Row],[Cash]]+表格5[[#This Row],[Stock Held]]*表格5[[#This Row],[Close]]</f>
        <v>76802.149999999878</v>
      </c>
      <c r="H1575" s="7">
        <f>(表格5[[#This Row],[Close]]-$B$2)/$B$2</f>
        <v>0.41268075639599544</v>
      </c>
      <c r="I1575" s="7">
        <f>(表格5[[#This Row],[Capital]]-$G$2)/$G$2</f>
        <v>-0.23197850000000123</v>
      </c>
    </row>
    <row r="1576" spans="1:9" x14ac:dyDescent="0.25">
      <c r="A1576" s="6">
        <v>40940</v>
      </c>
      <c r="B1576" s="1">
        <v>63.75</v>
      </c>
      <c r="C1576" s="1">
        <f t="shared" si="24"/>
        <v>63</v>
      </c>
      <c r="D1576" s="1" t="str">
        <f>IF(表格5[[#This Row],[Close]]&gt;表格5[[#This Row],[10-Day Average]],"Buy",IF(表格5[[#This Row],[Close]]&lt;表格5[[#This Row],[10-Day Average]],"Sell",""))</f>
        <v>Buy</v>
      </c>
      <c r="E1576" s="5">
        <f>IF(表格5[[#This Row],[Suggestion]]="Buy",E1575-FLOOR(E1575/表格5[[#This Row],[Close]],1)*表格5[[#This Row],[Close]],IF(表格5[[#This Row],[Suggestion]]="Sell",E1575+F1575*表格5[[#This Row],[Close]],E1575))</f>
        <v>30.649999999877764</v>
      </c>
      <c r="F1576" s="1">
        <f>IF(表格5[[#This Row],[Suggestion]]="Buy",F1575+FLOOR(E1575/表格5[[#This Row],[Close]],1),IF(表格5[[#This Row],[Suggestion]]="Sell",0,F1575))</f>
        <v>1209</v>
      </c>
      <c r="G1576" s="9">
        <f>表格5[[#This Row],[Cash]]+表格5[[#This Row],[Stock Held]]*表格5[[#This Row],[Close]]</f>
        <v>77104.399999999878</v>
      </c>
      <c r="H1576" s="7">
        <f>(表格5[[#This Row],[Close]]-$B$2)/$B$2</f>
        <v>0.41824249165739702</v>
      </c>
      <c r="I1576" s="7">
        <f>(表格5[[#This Row],[Capital]]-$G$2)/$G$2</f>
        <v>-0.22895600000000121</v>
      </c>
    </row>
    <row r="1577" spans="1:9" x14ac:dyDescent="0.25">
      <c r="A1577" s="6">
        <v>40941</v>
      </c>
      <c r="B1577" s="1">
        <v>63.35</v>
      </c>
      <c r="C1577" s="1">
        <f t="shared" si="24"/>
        <v>63.105000000000004</v>
      </c>
      <c r="D1577" s="1" t="str">
        <f>IF(表格5[[#This Row],[Close]]&gt;表格5[[#This Row],[10-Day Average]],"Buy",IF(表格5[[#This Row],[Close]]&lt;表格5[[#This Row],[10-Day Average]],"Sell",""))</f>
        <v>Buy</v>
      </c>
      <c r="E1577" s="5">
        <f>IF(表格5[[#This Row],[Suggestion]]="Buy",E1576-FLOOR(E1576/表格5[[#This Row],[Close]],1)*表格5[[#This Row],[Close]],IF(表格5[[#This Row],[Suggestion]]="Sell",E1576+F1576*表格5[[#This Row],[Close]],E1576))</f>
        <v>30.649999999877764</v>
      </c>
      <c r="F1577" s="1">
        <f>IF(表格5[[#This Row],[Suggestion]]="Buy",F1576+FLOOR(E1576/表格5[[#This Row],[Close]],1),IF(表格5[[#This Row],[Suggestion]]="Sell",0,F1576))</f>
        <v>1209</v>
      </c>
      <c r="G1577" s="9">
        <f>表格5[[#This Row],[Cash]]+表格5[[#This Row],[Stock Held]]*表格5[[#This Row],[Close]]</f>
        <v>76620.799999999886</v>
      </c>
      <c r="H1577" s="7">
        <f>(表格5[[#This Row],[Close]]-$B$2)/$B$2</f>
        <v>0.40934371523915458</v>
      </c>
      <c r="I1577" s="7">
        <f>(表格5[[#This Row],[Capital]]-$G$2)/$G$2</f>
        <v>-0.23379200000000114</v>
      </c>
    </row>
    <row r="1578" spans="1:9" x14ac:dyDescent="0.25">
      <c r="A1578" s="6">
        <v>40942</v>
      </c>
      <c r="B1578" s="1">
        <v>63.1</v>
      </c>
      <c r="C1578" s="1">
        <f t="shared" si="24"/>
        <v>63.14</v>
      </c>
      <c r="D1578" s="1" t="str">
        <f>IF(表格5[[#This Row],[Close]]&gt;表格5[[#This Row],[10-Day Average]],"Buy",IF(表格5[[#This Row],[Close]]&lt;表格5[[#This Row],[10-Day Average]],"Sell",""))</f>
        <v>Sell</v>
      </c>
      <c r="E1578" s="5">
        <f>IF(表格5[[#This Row],[Suggestion]]="Buy",E1577-FLOOR(E1577/表格5[[#This Row],[Close]],1)*表格5[[#This Row],[Close]],IF(表格5[[#This Row],[Suggestion]]="Sell",E1577+F1577*表格5[[#This Row],[Close]],E1577))</f>
        <v>76318.549999999886</v>
      </c>
      <c r="F1578" s="1">
        <f>IF(表格5[[#This Row],[Suggestion]]="Buy",F1577+FLOOR(E1577/表格5[[#This Row],[Close]],1),IF(表格5[[#This Row],[Suggestion]]="Sell",0,F1577))</f>
        <v>0</v>
      </c>
      <c r="G1578" s="9">
        <f>表格5[[#This Row],[Cash]]+表格5[[#This Row],[Stock Held]]*表格5[[#This Row],[Close]]</f>
        <v>76318.549999999886</v>
      </c>
      <c r="H1578" s="7">
        <f>(表格5[[#This Row],[Close]]-$B$2)/$B$2</f>
        <v>0.403781979977753</v>
      </c>
      <c r="I1578" s="7">
        <f>(表格5[[#This Row],[Capital]]-$G$2)/$G$2</f>
        <v>-0.23681450000000112</v>
      </c>
    </row>
    <row r="1579" spans="1:9" x14ac:dyDescent="0.25">
      <c r="A1579" s="6">
        <v>40945</v>
      </c>
      <c r="B1579" s="1">
        <v>63</v>
      </c>
      <c r="C1579" s="1">
        <f t="shared" si="24"/>
        <v>63.164999999999999</v>
      </c>
      <c r="D1579" s="1" t="str">
        <f>IF(表格5[[#This Row],[Close]]&gt;表格5[[#This Row],[10-Day Average]],"Buy",IF(表格5[[#This Row],[Close]]&lt;表格5[[#This Row],[10-Day Average]],"Sell",""))</f>
        <v>Sell</v>
      </c>
      <c r="E1579" s="5">
        <f>IF(表格5[[#This Row],[Suggestion]]="Buy",E1578-FLOOR(E1578/表格5[[#This Row],[Close]],1)*表格5[[#This Row],[Close]],IF(表格5[[#This Row],[Suggestion]]="Sell",E1578+F1578*表格5[[#This Row],[Close]],E1578))</f>
        <v>76318.549999999886</v>
      </c>
      <c r="F1579" s="1">
        <f>IF(表格5[[#This Row],[Suggestion]]="Buy",F1578+FLOOR(E1578/表格5[[#This Row],[Close]],1),IF(表格5[[#This Row],[Suggestion]]="Sell",0,F1578))</f>
        <v>0</v>
      </c>
      <c r="G1579" s="9">
        <f>表格5[[#This Row],[Cash]]+表格5[[#This Row],[Stock Held]]*表格5[[#This Row],[Close]]</f>
        <v>76318.549999999886</v>
      </c>
      <c r="H1579" s="7">
        <f>(表格5[[#This Row],[Close]]-$B$2)/$B$2</f>
        <v>0.40155728587319234</v>
      </c>
      <c r="I1579" s="7">
        <f>(表格5[[#This Row],[Capital]]-$G$2)/$G$2</f>
        <v>-0.23681450000000112</v>
      </c>
    </row>
    <row r="1580" spans="1:9" x14ac:dyDescent="0.25">
      <c r="A1580" s="6">
        <v>40946</v>
      </c>
      <c r="B1580" s="1">
        <v>63.6</v>
      </c>
      <c r="C1580" s="1">
        <f t="shared" si="24"/>
        <v>63.250000000000014</v>
      </c>
      <c r="D1580" s="1" t="str">
        <f>IF(表格5[[#This Row],[Close]]&gt;表格5[[#This Row],[10-Day Average]],"Buy",IF(表格5[[#This Row],[Close]]&lt;表格5[[#This Row],[10-Day Average]],"Sell",""))</f>
        <v>Buy</v>
      </c>
      <c r="E1580" s="5">
        <f>IF(表格5[[#This Row],[Suggestion]]="Buy",E1579-FLOOR(E1579/表格5[[#This Row],[Close]],1)*表格5[[#This Row],[Close]],IF(表格5[[#This Row],[Suggestion]]="Sell",E1579+F1579*表格5[[#This Row],[Close]],E1579))</f>
        <v>62.149999999877764</v>
      </c>
      <c r="F1580" s="1">
        <f>IF(表格5[[#This Row],[Suggestion]]="Buy",F1579+FLOOR(E1579/表格5[[#This Row],[Close]],1),IF(表格5[[#This Row],[Suggestion]]="Sell",0,F1579))</f>
        <v>1199</v>
      </c>
      <c r="G1580" s="9">
        <f>表格5[[#This Row],[Cash]]+表格5[[#This Row],[Stock Held]]*表格5[[#This Row],[Close]]</f>
        <v>76318.549999999886</v>
      </c>
      <c r="H1580" s="7">
        <f>(表格5[[#This Row],[Close]]-$B$2)/$B$2</f>
        <v>0.41490545050055611</v>
      </c>
      <c r="I1580" s="7">
        <f>(表格5[[#This Row],[Capital]]-$G$2)/$G$2</f>
        <v>-0.23681450000000112</v>
      </c>
    </row>
    <row r="1581" spans="1:9" x14ac:dyDescent="0.25">
      <c r="A1581" s="6">
        <v>40947</v>
      </c>
      <c r="B1581" s="1">
        <v>63.65</v>
      </c>
      <c r="C1581" s="1">
        <f t="shared" si="24"/>
        <v>63.339999999999996</v>
      </c>
      <c r="D1581" s="1" t="str">
        <f>IF(表格5[[#This Row],[Close]]&gt;表格5[[#This Row],[10-Day Average]],"Buy",IF(表格5[[#This Row],[Close]]&lt;表格5[[#This Row],[10-Day Average]],"Sell",""))</f>
        <v>Buy</v>
      </c>
      <c r="E1581" s="5">
        <f>IF(表格5[[#This Row],[Suggestion]]="Buy",E1580-FLOOR(E1580/表格5[[#This Row],[Close]],1)*表格5[[#This Row],[Close]],IF(表格5[[#This Row],[Suggestion]]="Sell",E1580+F1580*表格5[[#This Row],[Close]],E1580))</f>
        <v>62.149999999877764</v>
      </c>
      <c r="F1581" s="1">
        <f>IF(表格5[[#This Row],[Suggestion]]="Buy",F1580+FLOOR(E1580/表格5[[#This Row],[Close]],1),IF(表格5[[#This Row],[Suggestion]]="Sell",0,F1580))</f>
        <v>1199</v>
      </c>
      <c r="G1581" s="9">
        <f>表格5[[#This Row],[Cash]]+表格5[[#This Row],[Stock Held]]*表格5[[#This Row],[Close]]</f>
        <v>76378.499999999869</v>
      </c>
      <c r="H1581" s="7">
        <f>(表格5[[#This Row],[Close]]-$B$2)/$B$2</f>
        <v>0.41601779755283635</v>
      </c>
      <c r="I1581" s="7">
        <f>(表格5[[#This Row],[Capital]]-$G$2)/$G$2</f>
        <v>-0.23621500000000131</v>
      </c>
    </row>
    <row r="1582" spans="1:9" x14ac:dyDescent="0.25">
      <c r="A1582" s="6">
        <v>40948</v>
      </c>
      <c r="B1582" s="1">
        <v>63.6</v>
      </c>
      <c r="C1582" s="1">
        <f t="shared" si="24"/>
        <v>63.455000000000005</v>
      </c>
      <c r="D1582" s="1" t="str">
        <f>IF(表格5[[#This Row],[Close]]&gt;表格5[[#This Row],[10-Day Average]],"Buy",IF(表格5[[#This Row],[Close]]&lt;表格5[[#This Row],[10-Day Average]],"Sell",""))</f>
        <v>Buy</v>
      </c>
      <c r="E1582" s="5">
        <f>IF(表格5[[#This Row],[Suggestion]]="Buy",E1581-FLOOR(E1581/表格5[[#This Row],[Close]],1)*表格5[[#This Row],[Close]],IF(表格5[[#This Row],[Suggestion]]="Sell",E1581+F1581*表格5[[#This Row],[Close]],E1581))</f>
        <v>62.149999999877764</v>
      </c>
      <c r="F1582" s="1">
        <f>IF(表格5[[#This Row],[Suggestion]]="Buy",F1581+FLOOR(E1581/表格5[[#This Row],[Close]],1),IF(表格5[[#This Row],[Suggestion]]="Sell",0,F1581))</f>
        <v>1199</v>
      </c>
      <c r="G1582" s="9">
        <f>表格5[[#This Row],[Cash]]+表格5[[#This Row],[Stock Held]]*表格5[[#This Row],[Close]]</f>
        <v>76318.549999999886</v>
      </c>
      <c r="H1582" s="7">
        <f>(表格5[[#This Row],[Close]]-$B$2)/$B$2</f>
        <v>0.41490545050055611</v>
      </c>
      <c r="I1582" s="7">
        <f>(表格5[[#This Row],[Capital]]-$G$2)/$G$2</f>
        <v>-0.23681450000000112</v>
      </c>
    </row>
    <row r="1583" spans="1:9" x14ac:dyDescent="0.25">
      <c r="A1583" s="6">
        <v>40949</v>
      </c>
      <c r="B1583" s="1">
        <v>64.05</v>
      </c>
      <c r="C1583" s="1">
        <f t="shared" si="24"/>
        <v>63.559999999999988</v>
      </c>
      <c r="D1583" s="1" t="str">
        <f>IF(表格5[[#This Row],[Close]]&gt;表格5[[#This Row],[10-Day Average]],"Buy",IF(表格5[[#This Row],[Close]]&lt;表格5[[#This Row],[10-Day Average]],"Sell",""))</f>
        <v>Buy</v>
      </c>
      <c r="E1583" s="5">
        <f>IF(表格5[[#This Row],[Suggestion]]="Buy",E1582-FLOOR(E1582/表格5[[#This Row],[Close]],1)*表格5[[#This Row],[Close]],IF(表格5[[#This Row],[Suggestion]]="Sell",E1582+F1582*表格5[[#This Row],[Close]],E1582))</f>
        <v>62.149999999877764</v>
      </c>
      <c r="F1583" s="1">
        <f>IF(表格5[[#This Row],[Suggestion]]="Buy",F1582+FLOOR(E1582/表格5[[#This Row],[Close]],1),IF(表格5[[#This Row],[Suggestion]]="Sell",0,F1582))</f>
        <v>1199</v>
      </c>
      <c r="G1583" s="9">
        <f>表格5[[#This Row],[Cash]]+表格5[[#This Row],[Stock Held]]*表格5[[#This Row],[Close]]</f>
        <v>76858.099999999875</v>
      </c>
      <c r="H1583" s="7">
        <f>(表格5[[#This Row],[Close]]-$B$2)/$B$2</f>
        <v>0.42491657397107885</v>
      </c>
      <c r="I1583" s="7">
        <f>(表格5[[#This Row],[Capital]]-$G$2)/$G$2</f>
        <v>-0.23141900000000126</v>
      </c>
    </row>
    <row r="1584" spans="1:9" x14ac:dyDescent="0.25">
      <c r="A1584" s="6">
        <v>40952</v>
      </c>
      <c r="B1584" s="1">
        <v>64.7</v>
      </c>
      <c r="C1584" s="1">
        <f t="shared" si="24"/>
        <v>63.63000000000001</v>
      </c>
      <c r="D1584" s="1" t="str">
        <f>IF(表格5[[#This Row],[Close]]&gt;表格5[[#This Row],[10-Day Average]],"Buy",IF(表格5[[#This Row],[Close]]&lt;表格5[[#This Row],[10-Day Average]],"Sell",""))</f>
        <v>Buy</v>
      </c>
      <c r="E1584" s="5">
        <f>IF(表格5[[#This Row],[Suggestion]]="Buy",E1583-FLOOR(E1583/表格5[[#This Row],[Close]],1)*表格5[[#This Row],[Close]],IF(表格5[[#This Row],[Suggestion]]="Sell",E1583+F1583*表格5[[#This Row],[Close]],E1583))</f>
        <v>62.149999999877764</v>
      </c>
      <c r="F1584" s="1">
        <f>IF(表格5[[#This Row],[Suggestion]]="Buy",F1583+FLOOR(E1583/表格5[[#This Row],[Close]],1),IF(表格5[[#This Row],[Suggestion]]="Sell",0,F1583))</f>
        <v>1199</v>
      </c>
      <c r="G1584" s="9">
        <f>表格5[[#This Row],[Cash]]+表格5[[#This Row],[Stock Held]]*表格5[[#This Row],[Close]]</f>
        <v>77637.449999999881</v>
      </c>
      <c r="H1584" s="7">
        <f>(表格5[[#This Row],[Close]]-$B$2)/$B$2</f>
        <v>0.43937708565072298</v>
      </c>
      <c r="I1584" s="7">
        <f>(表格5[[#This Row],[Capital]]-$G$2)/$G$2</f>
        <v>-0.2236255000000012</v>
      </c>
    </row>
    <row r="1585" spans="1:9" x14ac:dyDescent="0.25">
      <c r="A1585" s="6">
        <v>40953</v>
      </c>
      <c r="B1585" s="1">
        <v>64.650000000000006</v>
      </c>
      <c r="C1585" s="1">
        <f t="shared" si="24"/>
        <v>63.745000000000005</v>
      </c>
      <c r="D1585" s="1" t="str">
        <f>IF(表格5[[#This Row],[Close]]&gt;表格5[[#This Row],[10-Day Average]],"Buy",IF(表格5[[#This Row],[Close]]&lt;表格5[[#This Row],[10-Day Average]],"Sell",""))</f>
        <v>Buy</v>
      </c>
      <c r="E1585" s="5">
        <f>IF(表格5[[#This Row],[Suggestion]]="Buy",E1584-FLOOR(E1584/表格5[[#This Row],[Close]],1)*表格5[[#This Row],[Close]],IF(表格5[[#This Row],[Suggestion]]="Sell",E1584+F1584*表格5[[#This Row],[Close]],E1584))</f>
        <v>62.149999999877764</v>
      </c>
      <c r="F1585" s="1">
        <f>IF(表格5[[#This Row],[Suggestion]]="Buy",F1584+FLOOR(E1584/表格5[[#This Row],[Close]],1),IF(表格5[[#This Row],[Suggestion]]="Sell",0,F1584))</f>
        <v>1199</v>
      </c>
      <c r="G1585" s="9">
        <f>表格5[[#This Row],[Cash]]+表格5[[#This Row],[Stock Held]]*表格5[[#This Row],[Close]]</f>
        <v>77577.499999999884</v>
      </c>
      <c r="H1585" s="7">
        <f>(表格5[[#This Row],[Close]]-$B$2)/$B$2</f>
        <v>0.43826473859844273</v>
      </c>
      <c r="I1585" s="7">
        <f>(表格5[[#This Row],[Capital]]-$G$2)/$G$2</f>
        <v>-0.22422500000000117</v>
      </c>
    </row>
    <row r="1586" spans="1:9" x14ac:dyDescent="0.25">
      <c r="A1586" s="6">
        <v>40954</v>
      </c>
      <c r="B1586" s="1">
        <v>65.150000000000006</v>
      </c>
      <c r="C1586" s="1">
        <f t="shared" si="24"/>
        <v>63.885000000000005</v>
      </c>
      <c r="D1586" s="1" t="str">
        <f>IF(表格5[[#This Row],[Close]]&gt;表格5[[#This Row],[10-Day Average]],"Buy",IF(表格5[[#This Row],[Close]]&lt;表格5[[#This Row],[10-Day Average]],"Sell",""))</f>
        <v>Buy</v>
      </c>
      <c r="E1586" s="5">
        <f>IF(表格5[[#This Row],[Suggestion]]="Buy",E1585-FLOOR(E1585/表格5[[#This Row],[Close]],1)*表格5[[#This Row],[Close]],IF(表格5[[#This Row],[Suggestion]]="Sell",E1585+F1585*表格5[[#This Row],[Close]],E1585))</f>
        <v>62.149999999877764</v>
      </c>
      <c r="F1586" s="1">
        <f>IF(表格5[[#This Row],[Suggestion]]="Buy",F1585+FLOOR(E1585/表格5[[#This Row],[Close]],1),IF(表格5[[#This Row],[Suggestion]]="Sell",0,F1585))</f>
        <v>1199</v>
      </c>
      <c r="G1586" s="9">
        <f>表格5[[#This Row],[Cash]]+表格5[[#This Row],[Stock Held]]*表格5[[#This Row],[Close]]</f>
        <v>78176.999999999884</v>
      </c>
      <c r="H1586" s="7">
        <f>(表格5[[#This Row],[Close]]-$B$2)/$B$2</f>
        <v>0.44938820912124589</v>
      </c>
      <c r="I1586" s="7">
        <f>(表格5[[#This Row],[Capital]]-$G$2)/$G$2</f>
        <v>-0.21823000000000117</v>
      </c>
    </row>
    <row r="1587" spans="1:9" x14ac:dyDescent="0.25">
      <c r="A1587" s="6">
        <v>40955</v>
      </c>
      <c r="B1587" s="1">
        <v>65.150000000000006</v>
      </c>
      <c r="C1587" s="1">
        <f t="shared" si="24"/>
        <v>64.064999999999998</v>
      </c>
      <c r="D1587" s="1" t="str">
        <f>IF(表格5[[#This Row],[Close]]&gt;表格5[[#This Row],[10-Day Average]],"Buy",IF(表格5[[#This Row],[Close]]&lt;表格5[[#This Row],[10-Day Average]],"Sell",""))</f>
        <v>Buy</v>
      </c>
      <c r="E1587" s="5">
        <f>IF(表格5[[#This Row],[Suggestion]]="Buy",E1586-FLOOR(E1586/表格5[[#This Row],[Close]],1)*表格5[[#This Row],[Close]],IF(表格5[[#This Row],[Suggestion]]="Sell",E1586+F1586*表格5[[#This Row],[Close]],E1586))</f>
        <v>62.149999999877764</v>
      </c>
      <c r="F1587" s="1">
        <f>IF(表格5[[#This Row],[Suggestion]]="Buy",F1586+FLOOR(E1586/表格5[[#This Row],[Close]],1),IF(表格5[[#This Row],[Suggestion]]="Sell",0,F1586))</f>
        <v>1199</v>
      </c>
      <c r="G1587" s="9">
        <f>表格5[[#This Row],[Cash]]+表格5[[#This Row],[Stock Held]]*表格5[[#This Row],[Close]]</f>
        <v>78176.999999999884</v>
      </c>
      <c r="H1587" s="7">
        <f>(表格5[[#This Row],[Close]]-$B$2)/$B$2</f>
        <v>0.44938820912124589</v>
      </c>
      <c r="I1587" s="7">
        <f>(表格5[[#This Row],[Capital]]-$G$2)/$G$2</f>
        <v>-0.21823000000000117</v>
      </c>
    </row>
    <row r="1588" spans="1:9" x14ac:dyDescent="0.25">
      <c r="A1588" s="6">
        <v>40956</v>
      </c>
      <c r="B1588" s="1">
        <v>65.25</v>
      </c>
      <c r="C1588" s="1">
        <f t="shared" si="24"/>
        <v>64.28</v>
      </c>
      <c r="D1588" s="1" t="str">
        <f>IF(表格5[[#This Row],[Close]]&gt;表格5[[#This Row],[10-Day Average]],"Buy",IF(表格5[[#This Row],[Close]]&lt;表格5[[#This Row],[10-Day Average]],"Sell",""))</f>
        <v>Buy</v>
      </c>
      <c r="E1588" s="5">
        <f>IF(表格5[[#This Row],[Suggestion]]="Buy",E1587-FLOOR(E1587/表格5[[#This Row],[Close]],1)*表格5[[#This Row],[Close]],IF(表格5[[#This Row],[Suggestion]]="Sell",E1587+F1587*表格5[[#This Row],[Close]],E1587))</f>
        <v>62.149999999877764</v>
      </c>
      <c r="F1588" s="1">
        <f>IF(表格5[[#This Row],[Suggestion]]="Buy",F1587+FLOOR(E1587/表格5[[#This Row],[Close]],1),IF(表格5[[#This Row],[Suggestion]]="Sell",0,F1587))</f>
        <v>1199</v>
      </c>
      <c r="G1588" s="9">
        <f>表格5[[#This Row],[Cash]]+表格5[[#This Row],[Stock Held]]*表格5[[#This Row],[Close]]</f>
        <v>78296.899999999878</v>
      </c>
      <c r="H1588" s="7">
        <f>(表格5[[#This Row],[Close]]-$B$2)/$B$2</f>
        <v>0.45161290322580638</v>
      </c>
      <c r="I1588" s="7">
        <f>(表格5[[#This Row],[Capital]]-$G$2)/$G$2</f>
        <v>-0.21703100000000122</v>
      </c>
    </row>
    <row r="1589" spans="1:9" x14ac:dyDescent="0.25">
      <c r="A1589" s="6">
        <v>40959</v>
      </c>
      <c r="B1589" s="1">
        <v>65.400000000000006</v>
      </c>
      <c r="C1589" s="1">
        <f t="shared" si="24"/>
        <v>64.52</v>
      </c>
      <c r="D1589" s="1" t="str">
        <f>IF(表格5[[#This Row],[Close]]&gt;表格5[[#This Row],[10-Day Average]],"Buy",IF(表格5[[#This Row],[Close]]&lt;表格5[[#This Row],[10-Day Average]],"Sell",""))</f>
        <v>Buy</v>
      </c>
      <c r="E1589" s="5">
        <f>IF(表格5[[#This Row],[Suggestion]]="Buy",E1588-FLOOR(E1588/表格5[[#This Row],[Close]],1)*表格5[[#This Row],[Close]],IF(表格5[[#This Row],[Suggestion]]="Sell",E1588+F1588*表格5[[#This Row],[Close]],E1588))</f>
        <v>62.149999999877764</v>
      </c>
      <c r="F1589" s="1">
        <f>IF(表格5[[#This Row],[Suggestion]]="Buy",F1588+FLOOR(E1588/表格5[[#This Row],[Close]],1),IF(表格5[[#This Row],[Suggestion]]="Sell",0,F1588))</f>
        <v>1199</v>
      </c>
      <c r="G1589" s="9">
        <f>表格5[[#This Row],[Cash]]+表格5[[#This Row],[Stock Held]]*表格5[[#This Row],[Close]]</f>
        <v>78476.749999999884</v>
      </c>
      <c r="H1589" s="7">
        <f>(表格5[[#This Row],[Close]]-$B$2)/$B$2</f>
        <v>0.45494994438264741</v>
      </c>
      <c r="I1589" s="7">
        <f>(表格5[[#This Row],[Capital]]-$G$2)/$G$2</f>
        <v>-0.21523250000000116</v>
      </c>
    </row>
    <row r="1590" spans="1:9" x14ac:dyDescent="0.25">
      <c r="A1590" s="6">
        <v>40960</v>
      </c>
      <c r="B1590" s="1">
        <v>66.5</v>
      </c>
      <c r="C1590" s="1">
        <f t="shared" si="24"/>
        <v>64.809999999999988</v>
      </c>
      <c r="D1590" s="1" t="str">
        <f>IF(表格5[[#This Row],[Close]]&gt;表格5[[#This Row],[10-Day Average]],"Buy",IF(表格5[[#This Row],[Close]]&lt;表格5[[#This Row],[10-Day Average]],"Sell",""))</f>
        <v>Buy</v>
      </c>
      <c r="E1590" s="5">
        <f>IF(表格5[[#This Row],[Suggestion]]="Buy",E1589-FLOOR(E1589/表格5[[#This Row],[Close]],1)*表格5[[#This Row],[Close]],IF(表格5[[#This Row],[Suggestion]]="Sell",E1589+F1589*表格5[[#This Row],[Close]],E1589))</f>
        <v>62.149999999877764</v>
      </c>
      <c r="F1590" s="1">
        <f>IF(表格5[[#This Row],[Suggestion]]="Buy",F1589+FLOOR(E1589/表格5[[#This Row],[Close]],1),IF(表格5[[#This Row],[Suggestion]]="Sell",0,F1589))</f>
        <v>1199</v>
      </c>
      <c r="G1590" s="9">
        <f>表格5[[#This Row],[Cash]]+表格5[[#This Row],[Stock Held]]*表格5[[#This Row],[Close]]</f>
        <v>79795.649999999878</v>
      </c>
      <c r="H1590" s="7">
        <f>(表格5[[#This Row],[Close]]-$B$2)/$B$2</f>
        <v>0.47942157953281417</v>
      </c>
      <c r="I1590" s="7">
        <f>(表格5[[#This Row],[Capital]]-$G$2)/$G$2</f>
        <v>-0.20204350000000124</v>
      </c>
    </row>
    <row r="1591" spans="1:9" x14ac:dyDescent="0.25">
      <c r="A1591" s="6">
        <v>40961</v>
      </c>
      <c r="B1591" s="1">
        <v>66.5</v>
      </c>
      <c r="C1591" s="1">
        <f t="shared" si="24"/>
        <v>65.094999999999999</v>
      </c>
      <c r="D1591" s="1" t="str">
        <f>IF(表格5[[#This Row],[Close]]&gt;表格5[[#This Row],[10-Day Average]],"Buy",IF(表格5[[#This Row],[Close]]&lt;表格5[[#This Row],[10-Day Average]],"Sell",""))</f>
        <v>Buy</v>
      </c>
      <c r="E1591" s="5">
        <f>IF(表格5[[#This Row],[Suggestion]]="Buy",E1590-FLOOR(E1590/表格5[[#This Row],[Close]],1)*表格5[[#This Row],[Close]],IF(表格5[[#This Row],[Suggestion]]="Sell",E1590+F1590*表格5[[#This Row],[Close]],E1590))</f>
        <v>62.149999999877764</v>
      </c>
      <c r="F1591" s="1">
        <f>IF(表格5[[#This Row],[Suggestion]]="Buy",F1590+FLOOR(E1590/表格5[[#This Row],[Close]],1),IF(表格5[[#This Row],[Suggestion]]="Sell",0,F1590))</f>
        <v>1199</v>
      </c>
      <c r="G1591" s="9">
        <f>表格5[[#This Row],[Cash]]+表格5[[#This Row],[Stock Held]]*表格5[[#This Row],[Close]]</f>
        <v>79795.649999999878</v>
      </c>
      <c r="H1591" s="7">
        <f>(表格5[[#This Row],[Close]]-$B$2)/$B$2</f>
        <v>0.47942157953281417</v>
      </c>
      <c r="I1591" s="7">
        <f>(表格5[[#This Row],[Capital]]-$G$2)/$G$2</f>
        <v>-0.20204350000000124</v>
      </c>
    </row>
    <row r="1592" spans="1:9" x14ac:dyDescent="0.25">
      <c r="A1592" s="6">
        <v>40962</v>
      </c>
      <c r="B1592" s="1">
        <v>66.150000000000006</v>
      </c>
      <c r="C1592" s="1">
        <f t="shared" si="24"/>
        <v>65.349999999999994</v>
      </c>
      <c r="D1592" s="1" t="str">
        <f>IF(表格5[[#This Row],[Close]]&gt;表格5[[#This Row],[10-Day Average]],"Buy",IF(表格5[[#This Row],[Close]]&lt;表格5[[#This Row],[10-Day Average]],"Sell",""))</f>
        <v>Buy</v>
      </c>
      <c r="E1592" s="5">
        <f>IF(表格5[[#This Row],[Suggestion]]="Buy",E1591-FLOOR(E1591/表格5[[#This Row],[Close]],1)*表格5[[#This Row],[Close]],IF(表格5[[#This Row],[Suggestion]]="Sell",E1591+F1591*表格5[[#This Row],[Close]],E1591))</f>
        <v>62.149999999877764</v>
      </c>
      <c r="F1592" s="1">
        <f>IF(表格5[[#This Row],[Suggestion]]="Buy",F1591+FLOOR(E1591/表格5[[#This Row],[Close]],1),IF(表格5[[#This Row],[Suggestion]]="Sell",0,F1591))</f>
        <v>1199</v>
      </c>
      <c r="G1592" s="9">
        <f>表格5[[#This Row],[Cash]]+表格5[[#This Row],[Stock Held]]*表格5[[#This Row],[Close]]</f>
        <v>79375.999999999884</v>
      </c>
      <c r="H1592" s="7">
        <f>(表格5[[#This Row],[Close]]-$B$2)/$B$2</f>
        <v>0.47163515016685209</v>
      </c>
      <c r="I1592" s="7">
        <f>(表格5[[#This Row],[Capital]]-$G$2)/$G$2</f>
        <v>-0.20624000000000117</v>
      </c>
    </row>
    <row r="1593" spans="1:9" x14ac:dyDescent="0.25">
      <c r="A1593" s="6">
        <v>40963</v>
      </c>
      <c r="B1593" s="1">
        <v>66.45</v>
      </c>
      <c r="C1593" s="1">
        <f t="shared" si="24"/>
        <v>65.59</v>
      </c>
      <c r="D1593" s="1" t="str">
        <f>IF(表格5[[#This Row],[Close]]&gt;表格5[[#This Row],[10-Day Average]],"Buy",IF(表格5[[#This Row],[Close]]&lt;表格5[[#This Row],[10-Day Average]],"Sell",""))</f>
        <v>Buy</v>
      </c>
      <c r="E1593" s="5">
        <f>IF(表格5[[#This Row],[Suggestion]]="Buy",E1592-FLOOR(E1592/表格5[[#This Row],[Close]],1)*表格5[[#This Row],[Close]],IF(表格5[[#This Row],[Suggestion]]="Sell",E1592+F1592*表格5[[#This Row],[Close]],E1592))</f>
        <v>62.149999999877764</v>
      </c>
      <c r="F1593" s="1">
        <f>IF(表格5[[#This Row],[Suggestion]]="Buy",F1592+FLOOR(E1592/表格5[[#This Row],[Close]],1),IF(表格5[[#This Row],[Suggestion]]="Sell",0,F1592))</f>
        <v>1199</v>
      </c>
      <c r="G1593" s="9">
        <f>表格5[[#This Row],[Cash]]+表格5[[#This Row],[Stock Held]]*表格5[[#This Row],[Close]]</f>
        <v>79735.699999999881</v>
      </c>
      <c r="H1593" s="7">
        <f>(表格5[[#This Row],[Close]]-$B$2)/$B$2</f>
        <v>0.47830923248053392</v>
      </c>
      <c r="I1593" s="7">
        <f>(表格5[[#This Row],[Capital]]-$G$2)/$G$2</f>
        <v>-0.20264300000000118</v>
      </c>
    </row>
    <row r="1594" spans="1:9" x14ac:dyDescent="0.25">
      <c r="A1594" s="6">
        <v>40966</v>
      </c>
      <c r="B1594" s="1">
        <v>66.150000000000006</v>
      </c>
      <c r="C1594" s="1">
        <f t="shared" si="24"/>
        <v>65.734999999999999</v>
      </c>
      <c r="D1594" s="1" t="str">
        <f>IF(表格5[[#This Row],[Close]]&gt;表格5[[#This Row],[10-Day Average]],"Buy",IF(表格5[[#This Row],[Close]]&lt;表格5[[#This Row],[10-Day Average]],"Sell",""))</f>
        <v>Buy</v>
      </c>
      <c r="E1594" s="5">
        <f>IF(表格5[[#This Row],[Suggestion]]="Buy",E1593-FLOOR(E1593/表格5[[#This Row],[Close]],1)*表格5[[#This Row],[Close]],IF(表格5[[#This Row],[Suggestion]]="Sell",E1593+F1593*表格5[[#This Row],[Close]],E1593))</f>
        <v>62.149999999877764</v>
      </c>
      <c r="F1594" s="1">
        <f>IF(表格5[[#This Row],[Suggestion]]="Buy",F1593+FLOOR(E1593/表格5[[#This Row],[Close]],1),IF(表格5[[#This Row],[Suggestion]]="Sell",0,F1593))</f>
        <v>1199</v>
      </c>
      <c r="G1594" s="9">
        <f>表格5[[#This Row],[Cash]]+表格5[[#This Row],[Stock Held]]*表格5[[#This Row],[Close]]</f>
        <v>79375.999999999884</v>
      </c>
      <c r="H1594" s="7">
        <f>(表格5[[#This Row],[Close]]-$B$2)/$B$2</f>
        <v>0.47163515016685209</v>
      </c>
      <c r="I1594" s="7">
        <f>(表格5[[#This Row],[Capital]]-$G$2)/$G$2</f>
        <v>-0.20624000000000117</v>
      </c>
    </row>
    <row r="1595" spans="1:9" x14ac:dyDescent="0.25">
      <c r="A1595" s="6">
        <v>40967</v>
      </c>
      <c r="B1595" s="1">
        <v>67.349999999999994</v>
      </c>
      <c r="C1595" s="1">
        <f t="shared" si="24"/>
        <v>66.00500000000001</v>
      </c>
      <c r="D1595" s="1" t="str">
        <f>IF(表格5[[#This Row],[Close]]&gt;表格5[[#This Row],[10-Day Average]],"Buy",IF(表格5[[#This Row],[Close]]&lt;表格5[[#This Row],[10-Day Average]],"Sell",""))</f>
        <v>Buy</v>
      </c>
      <c r="E1595" s="5">
        <f>IF(表格5[[#This Row],[Suggestion]]="Buy",E1594-FLOOR(E1594/表格5[[#This Row],[Close]],1)*表格5[[#This Row],[Close]],IF(表格5[[#This Row],[Suggestion]]="Sell",E1594+F1594*表格5[[#This Row],[Close]],E1594))</f>
        <v>62.149999999877764</v>
      </c>
      <c r="F1595" s="1">
        <f>IF(表格5[[#This Row],[Suggestion]]="Buy",F1594+FLOOR(E1594/表格5[[#This Row],[Close]],1),IF(表格5[[#This Row],[Suggestion]]="Sell",0,F1594))</f>
        <v>1199</v>
      </c>
      <c r="G1595" s="9">
        <f>表格5[[#This Row],[Cash]]+表格5[[#This Row],[Stock Held]]*表格5[[#This Row],[Close]]</f>
        <v>80814.799999999872</v>
      </c>
      <c r="H1595" s="7">
        <f>(表格5[[#This Row],[Close]]-$B$2)/$B$2</f>
        <v>0.49833147942157929</v>
      </c>
      <c r="I1595" s="7">
        <f>(表格5[[#This Row],[Capital]]-$G$2)/$G$2</f>
        <v>-0.19185200000000127</v>
      </c>
    </row>
    <row r="1596" spans="1:9" x14ac:dyDescent="0.25">
      <c r="A1596" s="6">
        <v>40968</v>
      </c>
      <c r="B1596" s="1">
        <v>68.5</v>
      </c>
      <c r="C1596" s="1">
        <f t="shared" si="24"/>
        <v>66.34</v>
      </c>
      <c r="D1596" s="1" t="str">
        <f>IF(表格5[[#This Row],[Close]]&gt;表格5[[#This Row],[10-Day Average]],"Buy",IF(表格5[[#This Row],[Close]]&lt;表格5[[#This Row],[10-Day Average]],"Sell",""))</f>
        <v>Buy</v>
      </c>
      <c r="E1596" s="5">
        <f>IF(表格5[[#This Row],[Suggestion]]="Buy",E1595-FLOOR(E1595/表格5[[#This Row],[Close]],1)*表格5[[#This Row],[Close]],IF(表格5[[#This Row],[Suggestion]]="Sell",E1595+F1595*表格5[[#This Row],[Close]],E1595))</f>
        <v>62.149999999877764</v>
      </c>
      <c r="F1596" s="1">
        <f>IF(表格5[[#This Row],[Suggestion]]="Buy",F1595+FLOOR(E1595/表格5[[#This Row],[Close]],1),IF(表格5[[#This Row],[Suggestion]]="Sell",0,F1595))</f>
        <v>1199</v>
      </c>
      <c r="G1596" s="9">
        <f>表格5[[#This Row],[Cash]]+表格5[[#This Row],[Stock Held]]*表格5[[#This Row],[Close]]</f>
        <v>82193.649999999878</v>
      </c>
      <c r="H1596" s="7">
        <f>(表格5[[#This Row],[Close]]-$B$2)/$B$2</f>
        <v>0.52391546162402658</v>
      </c>
      <c r="I1596" s="7">
        <f>(表格5[[#This Row],[Capital]]-$G$2)/$G$2</f>
        <v>-0.17806350000000123</v>
      </c>
    </row>
    <row r="1597" spans="1:9" x14ac:dyDescent="0.25">
      <c r="A1597" s="6">
        <v>40969</v>
      </c>
      <c r="B1597" s="1">
        <v>68.8</v>
      </c>
      <c r="C1597" s="1">
        <f t="shared" si="24"/>
        <v>66.704999999999998</v>
      </c>
      <c r="D1597" s="1" t="str">
        <f>IF(表格5[[#This Row],[Close]]&gt;表格5[[#This Row],[10-Day Average]],"Buy",IF(表格5[[#This Row],[Close]]&lt;表格5[[#This Row],[10-Day Average]],"Sell",""))</f>
        <v>Buy</v>
      </c>
      <c r="E1597" s="5">
        <f>IF(表格5[[#This Row],[Suggestion]]="Buy",E1596-FLOOR(E1596/表格5[[#This Row],[Close]],1)*表格5[[#This Row],[Close]],IF(表格5[[#This Row],[Suggestion]]="Sell",E1596+F1596*表格5[[#This Row],[Close]],E1596))</f>
        <v>62.149999999877764</v>
      </c>
      <c r="F1597" s="1">
        <f>IF(表格5[[#This Row],[Suggestion]]="Buy",F1596+FLOOR(E1596/表格5[[#This Row],[Close]],1),IF(表格5[[#This Row],[Suggestion]]="Sell",0,F1596))</f>
        <v>1199</v>
      </c>
      <c r="G1597" s="9">
        <f>表格5[[#This Row],[Cash]]+表格5[[#This Row],[Stock Held]]*表格5[[#This Row],[Close]]</f>
        <v>82553.349999999875</v>
      </c>
      <c r="H1597" s="7">
        <f>(表格5[[#This Row],[Close]]-$B$2)/$B$2</f>
        <v>0.53058954393770841</v>
      </c>
      <c r="I1597" s="7">
        <f>(表格5[[#This Row],[Capital]]-$G$2)/$G$2</f>
        <v>-0.17446650000000125</v>
      </c>
    </row>
    <row r="1598" spans="1:9" x14ac:dyDescent="0.25">
      <c r="A1598" s="6">
        <v>40970</v>
      </c>
      <c r="B1598" s="1">
        <v>68.2</v>
      </c>
      <c r="C1598" s="1">
        <f t="shared" si="24"/>
        <v>67</v>
      </c>
      <c r="D1598" s="1" t="str">
        <f>IF(表格5[[#This Row],[Close]]&gt;表格5[[#This Row],[10-Day Average]],"Buy",IF(表格5[[#This Row],[Close]]&lt;表格5[[#This Row],[10-Day Average]],"Sell",""))</f>
        <v>Buy</v>
      </c>
      <c r="E1598" s="5">
        <f>IF(表格5[[#This Row],[Suggestion]]="Buy",E1597-FLOOR(E1597/表格5[[#This Row],[Close]],1)*表格5[[#This Row],[Close]],IF(表格5[[#This Row],[Suggestion]]="Sell",E1597+F1597*表格5[[#This Row],[Close]],E1597))</f>
        <v>62.149999999877764</v>
      </c>
      <c r="F1598" s="1">
        <f>IF(表格5[[#This Row],[Suggestion]]="Buy",F1597+FLOOR(E1597/表格5[[#This Row],[Close]],1),IF(表格5[[#This Row],[Suggestion]]="Sell",0,F1597))</f>
        <v>1199</v>
      </c>
      <c r="G1598" s="9">
        <f>表格5[[#This Row],[Cash]]+表格5[[#This Row],[Stock Held]]*表格5[[#This Row],[Close]]</f>
        <v>81833.949999999881</v>
      </c>
      <c r="H1598" s="7">
        <f>(表格5[[#This Row],[Close]]-$B$2)/$B$2</f>
        <v>0.51724137931034475</v>
      </c>
      <c r="I1598" s="7">
        <f>(表格5[[#This Row],[Capital]]-$G$2)/$G$2</f>
        <v>-0.1816605000000012</v>
      </c>
    </row>
    <row r="1599" spans="1:9" x14ac:dyDescent="0.25">
      <c r="A1599" s="6">
        <v>40973</v>
      </c>
      <c r="B1599" s="1">
        <v>67.900000000000006</v>
      </c>
      <c r="C1599" s="1">
        <f t="shared" si="24"/>
        <v>67.25</v>
      </c>
      <c r="D1599" s="1" t="str">
        <f>IF(表格5[[#This Row],[Close]]&gt;表格5[[#This Row],[10-Day Average]],"Buy",IF(表格5[[#This Row],[Close]]&lt;表格5[[#This Row],[10-Day Average]],"Sell",""))</f>
        <v>Buy</v>
      </c>
      <c r="E1599" s="5">
        <f>IF(表格5[[#This Row],[Suggestion]]="Buy",E1598-FLOOR(E1598/表格5[[#This Row],[Close]],1)*表格5[[#This Row],[Close]],IF(表格5[[#This Row],[Suggestion]]="Sell",E1598+F1598*表格5[[#This Row],[Close]],E1598))</f>
        <v>62.149999999877764</v>
      </c>
      <c r="F1599" s="1">
        <f>IF(表格5[[#This Row],[Suggestion]]="Buy",F1598+FLOOR(E1598/表格5[[#This Row],[Close]],1),IF(表格5[[#This Row],[Suggestion]]="Sell",0,F1598))</f>
        <v>1199</v>
      </c>
      <c r="G1599" s="9">
        <f>表格5[[#This Row],[Cash]]+表格5[[#This Row],[Stock Held]]*表格5[[#This Row],[Close]]</f>
        <v>81474.249999999884</v>
      </c>
      <c r="H1599" s="7">
        <f>(表格5[[#This Row],[Close]]-$B$2)/$B$2</f>
        <v>0.51056729699666303</v>
      </c>
      <c r="I1599" s="7">
        <f>(表格5[[#This Row],[Capital]]-$G$2)/$G$2</f>
        <v>-0.18525750000000116</v>
      </c>
    </row>
    <row r="1600" spans="1:9" x14ac:dyDescent="0.25">
      <c r="A1600" s="6">
        <v>40974</v>
      </c>
      <c r="B1600" s="1">
        <v>67.95</v>
      </c>
      <c r="C1600" s="1">
        <f t="shared" si="24"/>
        <v>67.39500000000001</v>
      </c>
      <c r="D1600" s="1" t="str">
        <f>IF(表格5[[#This Row],[Close]]&gt;表格5[[#This Row],[10-Day Average]],"Buy",IF(表格5[[#This Row],[Close]]&lt;表格5[[#This Row],[10-Day Average]],"Sell",""))</f>
        <v>Buy</v>
      </c>
      <c r="E1600" s="5">
        <f>IF(表格5[[#This Row],[Suggestion]]="Buy",E1599-FLOOR(E1599/表格5[[#This Row],[Close]],1)*表格5[[#This Row],[Close]],IF(表格5[[#This Row],[Suggestion]]="Sell",E1599+F1599*表格5[[#This Row],[Close]],E1599))</f>
        <v>62.149999999877764</v>
      </c>
      <c r="F1600" s="1">
        <f>IF(表格5[[#This Row],[Suggestion]]="Buy",F1599+FLOOR(E1599/表格5[[#This Row],[Close]],1),IF(表格5[[#This Row],[Suggestion]]="Sell",0,F1599))</f>
        <v>1199</v>
      </c>
      <c r="G1600" s="9">
        <f>表格5[[#This Row],[Cash]]+表格5[[#This Row],[Stock Held]]*表格5[[#This Row],[Close]]</f>
        <v>81534.199999999881</v>
      </c>
      <c r="H1600" s="7">
        <f>(表格5[[#This Row],[Close]]-$B$2)/$B$2</f>
        <v>0.51167964404894328</v>
      </c>
      <c r="I1600" s="7">
        <f>(表格5[[#This Row],[Capital]]-$G$2)/$G$2</f>
        <v>-0.18465800000000118</v>
      </c>
    </row>
    <row r="1601" spans="1:9" x14ac:dyDescent="0.25">
      <c r="A1601" s="6">
        <v>40975</v>
      </c>
      <c r="B1601" s="1">
        <v>68.349999999999994</v>
      </c>
      <c r="C1601" s="1">
        <f t="shared" si="24"/>
        <v>67.580000000000013</v>
      </c>
      <c r="D1601" s="1" t="str">
        <f>IF(表格5[[#This Row],[Close]]&gt;表格5[[#This Row],[10-Day Average]],"Buy",IF(表格5[[#This Row],[Close]]&lt;表格5[[#This Row],[10-Day Average]],"Sell",""))</f>
        <v>Buy</v>
      </c>
      <c r="E1601" s="5">
        <f>IF(表格5[[#This Row],[Suggestion]]="Buy",E1600-FLOOR(E1600/表格5[[#This Row],[Close]],1)*表格5[[#This Row],[Close]],IF(表格5[[#This Row],[Suggestion]]="Sell",E1600+F1600*表格5[[#This Row],[Close]],E1600))</f>
        <v>62.149999999877764</v>
      </c>
      <c r="F1601" s="1">
        <f>IF(表格5[[#This Row],[Suggestion]]="Buy",F1600+FLOOR(E1600/表格5[[#This Row],[Close]],1),IF(表格5[[#This Row],[Suggestion]]="Sell",0,F1600))</f>
        <v>1199</v>
      </c>
      <c r="G1601" s="9">
        <f>表格5[[#This Row],[Cash]]+表格5[[#This Row],[Stock Held]]*表格5[[#This Row],[Close]]</f>
        <v>82013.799999999872</v>
      </c>
      <c r="H1601" s="7">
        <f>(表格5[[#This Row],[Close]]-$B$2)/$B$2</f>
        <v>0.5205784204671855</v>
      </c>
      <c r="I1601" s="7">
        <f>(表格5[[#This Row],[Capital]]-$G$2)/$G$2</f>
        <v>-0.17986200000000127</v>
      </c>
    </row>
    <row r="1602" spans="1:9" x14ac:dyDescent="0.25">
      <c r="A1602" s="6">
        <v>40976</v>
      </c>
      <c r="B1602" s="1">
        <v>68.95</v>
      </c>
      <c r="C1602" s="1">
        <f t="shared" si="24"/>
        <v>67.860000000000014</v>
      </c>
      <c r="D1602" s="1" t="str">
        <f>IF(表格5[[#This Row],[Close]]&gt;表格5[[#This Row],[10-Day Average]],"Buy",IF(表格5[[#This Row],[Close]]&lt;表格5[[#This Row],[10-Day Average]],"Sell",""))</f>
        <v>Buy</v>
      </c>
      <c r="E1602" s="5">
        <f>IF(表格5[[#This Row],[Suggestion]]="Buy",E1601-FLOOR(E1601/表格5[[#This Row],[Close]],1)*表格5[[#This Row],[Close]],IF(表格5[[#This Row],[Suggestion]]="Sell",E1601+F1601*表格5[[#This Row],[Close]],E1601))</f>
        <v>62.149999999877764</v>
      </c>
      <c r="F1602" s="1">
        <f>IF(表格5[[#This Row],[Suggestion]]="Buy",F1601+FLOOR(E1601/表格5[[#This Row],[Close]],1),IF(表格5[[#This Row],[Suggestion]]="Sell",0,F1601))</f>
        <v>1199</v>
      </c>
      <c r="G1602" s="9">
        <f>表格5[[#This Row],[Cash]]+表格5[[#This Row],[Stock Held]]*表格5[[#This Row],[Close]]</f>
        <v>82733.199999999881</v>
      </c>
      <c r="H1602" s="7">
        <f>(表格5[[#This Row],[Close]]-$B$2)/$B$2</f>
        <v>0.53392658509454949</v>
      </c>
      <c r="I1602" s="7">
        <f>(表格5[[#This Row],[Capital]]-$G$2)/$G$2</f>
        <v>-0.17266800000000118</v>
      </c>
    </row>
    <row r="1603" spans="1:9" x14ac:dyDescent="0.25">
      <c r="A1603" s="6">
        <v>40977</v>
      </c>
      <c r="B1603" s="1">
        <v>67.55</v>
      </c>
      <c r="C1603" s="1">
        <f t="shared" si="24"/>
        <v>67.97</v>
      </c>
      <c r="D1603" s="1" t="str">
        <f>IF(表格5[[#This Row],[Close]]&gt;表格5[[#This Row],[10-Day Average]],"Buy",IF(表格5[[#This Row],[Close]]&lt;表格5[[#This Row],[10-Day Average]],"Sell",""))</f>
        <v>Sell</v>
      </c>
      <c r="E1603" s="5">
        <f>IF(表格5[[#This Row],[Suggestion]]="Buy",E1602-FLOOR(E1602/表格5[[#This Row],[Close]],1)*表格5[[#This Row],[Close]],IF(表格5[[#This Row],[Suggestion]]="Sell",E1602+F1602*表格5[[#This Row],[Close]],E1602))</f>
        <v>81054.599999999875</v>
      </c>
      <c r="F1603" s="1">
        <f>IF(表格5[[#This Row],[Suggestion]]="Buy",F1602+FLOOR(E1602/表格5[[#This Row],[Close]],1),IF(表格5[[#This Row],[Suggestion]]="Sell",0,F1602))</f>
        <v>0</v>
      </c>
      <c r="G1603" s="9">
        <f>表格5[[#This Row],[Cash]]+表格5[[#This Row],[Stock Held]]*表格5[[#This Row],[Close]]</f>
        <v>81054.599999999875</v>
      </c>
      <c r="H1603" s="7">
        <f>(表格5[[#This Row],[Close]]-$B$2)/$B$2</f>
        <v>0.50278086763070062</v>
      </c>
      <c r="I1603" s="7">
        <f>(表格5[[#This Row],[Capital]]-$G$2)/$G$2</f>
        <v>-0.18945400000000126</v>
      </c>
    </row>
    <row r="1604" spans="1:9" x14ac:dyDescent="0.25">
      <c r="A1604" s="6">
        <v>40980</v>
      </c>
      <c r="B1604" s="1">
        <v>67.45</v>
      </c>
      <c r="C1604" s="1">
        <f t="shared" si="24"/>
        <v>68.099999999999994</v>
      </c>
      <c r="D1604" s="1" t="str">
        <f>IF(表格5[[#This Row],[Close]]&gt;表格5[[#This Row],[10-Day Average]],"Buy",IF(表格5[[#This Row],[Close]]&lt;表格5[[#This Row],[10-Day Average]],"Sell",""))</f>
        <v>Sell</v>
      </c>
      <c r="E1604" s="5">
        <f>IF(表格5[[#This Row],[Suggestion]]="Buy",E1603-FLOOR(E1603/表格5[[#This Row],[Close]],1)*表格5[[#This Row],[Close]],IF(表格5[[#This Row],[Suggestion]]="Sell",E1603+F1603*表格5[[#This Row],[Close]],E1603))</f>
        <v>81054.599999999875</v>
      </c>
      <c r="F1604" s="1">
        <f>IF(表格5[[#This Row],[Suggestion]]="Buy",F1603+FLOOR(E1603/表格5[[#This Row],[Close]],1),IF(表格5[[#This Row],[Suggestion]]="Sell",0,F1603))</f>
        <v>0</v>
      </c>
      <c r="G1604" s="9">
        <f>表格5[[#This Row],[Cash]]+表格5[[#This Row],[Stock Held]]*表格5[[#This Row],[Close]]</f>
        <v>81054.599999999875</v>
      </c>
      <c r="H1604" s="7">
        <f>(表格5[[#This Row],[Close]]-$B$2)/$B$2</f>
        <v>0.50055617352614012</v>
      </c>
      <c r="I1604" s="7">
        <f>(表格5[[#This Row],[Capital]]-$G$2)/$G$2</f>
        <v>-0.18945400000000126</v>
      </c>
    </row>
    <row r="1605" spans="1:9" x14ac:dyDescent="0.25">
      <c r="A1605" s="6">
        <v>40981</v>
      </c>
      <c r="B1605" s="1">
        <v>68.05</v>
      </c>
      <c r="C1605" s="1">
        <f t="shared" si="24"/>
        <v>68.169999999999987</v>
      </c>
      <c r="D1605" s="1" t="str">
        <f>IF(表格5[[#This Row],[Close]]&gt;表格5[[#This Row],[10-Day Average]],"Buy",IF(表格5[[#This Row],[Close]]&lt;表格5[[#This Row],[10-Day Average]],"Sell",""))</f>
        <v>Sell</v>
      </c>
      <c r="E1605" s="5">
        <f>IF(表格5[[#This Row],[Suggestion]]="Buy",E1604-FLOOR(E1604/表格5[[#This Row],[Close]],1)*表格5[[#This Row],[Close]],IF(表格5[[#This Row],[Suggestion]]="Sell",E1604+F1604*表格5[[#This Row],[Close]],E1604))</f>
        <v>81054.599999999875</v>
      </c>
      <c r="F1605" s="1">
        <f>IF(表格5[[#This Row],[Suggestion]]="Buy",F1604+FLOOR(E1604/表格5[[#This Row],[Close]],1),IF(表格5[[#This Row],[Suggestion]]="Sell",0,F1604))</f>
        <v>0</v>
      </c>
      <c r="G1605" s="9">
        <f>表格5[[#This Row],[Cash]]+表格5[[#This Row],[Stock Held]]*表格5[[#This Row],[Close]]</f>
        <v>81054.599999999875</v>
      </c>
      <c r="H1605" s="7">
        <f>(表格5[[#This Row],[Close]]-$B$2)/$B$2</f>
        <v>0.51390433815350378</v>
      </c>
      <c r="I1605" s="7">
        <f>(表格5[[#This Row],[Capital]]-$G$2)/$G$2</f>
        <v>-0.18945400000000126</v>
      </c>
    </row>
    <row r="1606" spans="1:9" x14ac:dyDescent="0.25">
      <c r="A1606" s="6">
        <v>40982</v>
      </c>
      <c r="B1606" s="1">
        <v>68.25</v>
      </c>
      <c r="C1606" s="1">
        <f t="shared" si="24"/>
        <v>68.14500000000001</v>
      </c>
      <c r="D1606" s="1" t="str">
        <f>IF(表格5[[#This Row],[Close]]&gt;表格5[[#This Row],[10-Day Average]],"Buy",IF(表格5[[#This Row],[Close]]&lt;表格5[[#This Row],[10-Day Average]],"Sell",""))</f>
        <v>Buy</v>
      </c>
      <c r="E1606" s="5">
        <f>IF(表格5[[#This Row],[Suggestion]]="Buy",E1605-FLOOR(E1605/表格5[[#This Row],[Close]],1)*表格5[[#This Row],[Close]],IF(表格5[[#This Row],[Suggestion]]="Sell",E1605+F1605*表格5[[#This Row],[Close]],E1605))</f>
        <v>41.849999999874854</v>
      </c>
      <c r="F1606" s="1">
        <f>IF(表格5[[#This Row],[Suggestion]]="Buy",F1605+FLOOR(E1605/表格5[[#This Row],[Close]],1),IF(表格5[[#This Row],[Suggestion]]="Sell",0,F1605))</f>
        <v>1187</v>
      </c>
      <c r="G1606" s="9">
        <f>表格5[[#This Row],[Cash]]+表格5[[#This Row],[Stock Held]]*表格5[[#This Row],[Close]]</f>
        <v>81054.599999999875</v>
      </c>
      <c r="H1606" s="7">
        <f>(表格5[[#This Row],[Close]]-$B$2)/$B$2</f>
        <v>0.518353726362625</v>
      </c>
      <c r="I1606" s="7">
        <f>(表格5[[#This Row],[Capital]]-$G$2)/$G$2</f>
        <v>-0.18945400000000126</v>
      </c>
    </row>
    <row r="1607" spans="1:9" x14ac:dyDescent="0.25">
      <c r="A1607" s="6">
        <v>40983</v>
      </c>
      <c r="B1607" s="1">
        <v>67.7</v>
      </c>
      <c r="C1607" s="1">
        <f t="shared" si="24"/>
        <v>68.034999999999997</v>
      </c>
      <c r="D1607" s="1" t="str">
        <f>IF(表格5[[#This Row],[Close]]&gt;表格5[[#This Row],[10-Day Average]],"Buy",IF(表格5[[#This Row],[Close]]&lt;表格5[[#This Row],[10-Day Average]],"Sell",""))</f>
        <v>Sell</v>
      </c>
      <c r="E1607" s="5">
        <f>IF(表格5[[#This Row],[Suggestion]]="Buy",E1606-FLOOR(E1606/表格5[[#This Row],[Close]],1)*表格5[[#This Row],[Close]],IF(表格5[[#This Row],[Suggestion]]="Sell",E1606+F1606*表格5[[#This Row],[Close]],E1606))</f>
        <v>80401.749999999884</v>
      </c>
      <c r="F1607" s="1">
        <f>IF(表格5[[#This Row],[Suggestion]]="Buy",F1606+FLOOR(E1606/表格5[[#This Row],[Close]],1),IF(表格5[[#This Row],[Suggestion]]="Sell",0,F1606))</f>
        <v>0</v>
      </c>
      <c r="G1607" s="9">
        <f>表格5[[#This Row],[Cash]]+表格5[[#This Row],[Stock Held]]*表格5[[#This Row],[Close]]</f>
        <v>80401.749999999884</v>
      </c>
      <c r="H1607" s="7">
        <f>(表格5[[#This Row],[Close]]-$B$2)/$B$2</f>
        <v>0.5061179087875417</v>
      </c>
      <c r="I1607" s="7">
        <f>(表格5[[#This Row],[Capital]]-$G$2)/$G$2</f>
        <v>-0.19598250000000117</v>
      </c>
    </row>
    <row r="1608" spans="1:9" x14ac:dyDescent="0.25">
      <c r="A1608" s="6">
        <v>40984</v>
      </c>
      <c r="B1608" s="1">
        <v>67.8</v>
      </c>
      <c r="C1608" s="1">
        <f t="shared" si="24"/>
        <v>67.995000000000005</v>
      </c>
      <c r="D1608" s="1" t="str">
        <f>IF(表格5[[#This Row],[Close]]&gt;表格5[[#This Row],[10-Day Average]],"Buy",IF(表格5[[#This Row],[Close]]&lt;表格5[[#This Row],[10-Day Average]],"Sell",""))</f>
        <v>Sell</v>
      </c>
      <c r="E1608" s="5">
        <f>IF(表格5[[#This Row],[Suggestion]]="Buy",E1607-FLOOR(E1607/表格5[[#This Row],[Close]],1)*表格5[[#This Row],[Close]],IF(表格5[[#This Row],[Suggestion]]="Sell",E1607+F1607*表格5[[#This Row],[Close]],E1607))</f>
        <v>80401.749999999884</v>
      </c>
      <c r="F1608" s="1">
        <f>IF(表格5[[#This Row],[Suggestion]]="Buy",F1607+FLOOR(E1607/表格5[[#This Row],[Close]],1),IF(表格5[[#This Row],[Suggestion]]="Sell",0,F1607))</f>
        <v>0</v>
      </c>
      <c r="G1608" s="9">
        <f>表格5[[#This Row],[Cash]]+表格5[[#This Row],[Stock Held]]*表格5[[#This Row],[Close]]</f>
        <v>80401.749999999884</v>
      </c>
      <c r="H1608" s="7">
        <f>(表格5[[#This Row],[Close]]-$B$2)/$B$2</f>
        <v>0.5083426028921022</v>
      </c>
      <c r="I1608" s="7">
        <f>(表格5[[#This Row],[Capital]]-$G$2)/$G$2</f>
        <v>-0.19598250000000117</v>
      </c>
    </row>
    <row r="1609" spans="1:9" x14ac:dyDescent="0.25">
      <c r="A1609" s="6">
        <v>40987</v>
      </c>
      <c r="B1609" s="1">
        <v>67.05</v>
      </c>
      <c r="C1609" s="1">
        <f t="shared" si="24"/>
        <v>67.91</v>
      </c>
      <c r="D1609" s="1" t="str">
        <f>IF(表格5[[#This Row],[Close]]&gt;表格5[[#This Row],[10-Day Average]],"Buy",IF(表格5[[#This Row],[Close]]&lt;表格5[[#This Row],[10-Day Average]],"Sell",""))</f>
        <v>Sell</v>
      </c>
      <c r="E1609" s="5">
        <f>IF(表格5[[#This Row],[Suggestion]]="Buy",E1608-FLOOR(E1608/表格5[[#This Row],[Close]],1)*表格5[[#This Row],[Close]],IF(表格5[[#This Row],[Suggestion]]="Sell",E1608+F1608*表格5[[#This Row],[Close]],E1608))</f>
        <v>80401.749999999884</v>
      </c>
      <c r="F1609" s="1">
        <f>IF(表格5[[#This Row],[Suggestion]]="Buy",F1608+FLOOR(E1608/表格5[[#This Row],[Close]],1),IF(表格5[[#This Row],[Suggestion]]="Sell",0,F1608))</f>
        <v>0</v>
      </c>
      <c r="G1609" s="9">
        <f>表格5[[#This Row],[Cash]]+表格5[[#This Row],[Stock Held]]*表格5[[#This Row],[Close]]</f>
        <v>80401.749999999884</v>
      </c>
      <c r="H1609" s="7">
        <f>(表格5[[#This Row],[Close]]-$B$2)/$B$2</f>
        <v>0.49165739710789752</v>
      </c>
      <c r="I1609" s="7">
        <f>(表格5[[#This Row],[Capital]]-$G$2)/$G$2</f>
        <v>-0.19598250000000117</v>
      </c>
    </row>
    <row r="1610" spans="1:9" x14ac:dyDescent="0.25">
      <c r="A1610" s="6">
        <v>40988</v>
      </c>
      <c r="B1610" s="1">
        <v>66.3</v>
      </c>
      <c r="C1610" s="1">
        <f t="shared" si="24"/>
        <v>67.74499999999999</v>
      </c>
      <c r="D1610" s="1" t="str">
        <f>IF(表格5[[#This Row],[Close]]&gt;表格5[[#This Row],[10-Day Average]],"Buy",IF(表格5[[#This Row],[Close]]&lt;表格5[[#This Row],[10-Day Average]],"Sell",""))</f>
        <v>Sell</v>
      </c>
      <c r="E1610" s="5">
        <f>IF(表格5[[#This Row],[Suggestion]]="Buy",E1609-FLOOR(E1609/表格5[[#This Row],[Close]],1)*表格5[[#This Row],[Close]],IF(表格5[[#This Row],[Suggestion]]="Sell",E1609+F1609*表格5[[#This Row],[Close]],E1609))</f>
        <v>80401.749999999884</v>
      </c>
      <c r="F1610" s="1">
        <f>IF(表格5[[#This Row],[Suggestion]]="Buy",F1609+FLOOR(E1609/表格5[[#This Row],[Close]],1),IF(表格5[[#This Row],[Suggestion]]="Sell",0,F1609))</f>
        <v>0</v>
      </c>
      <c r="G1610" s="9">
        <f>表格5[[#This Row],[Cash]]+表格5[[#This Row],[Stock Held]]*表格5[[#This Row],[Close]]</f>
        <v>80401.749999999884</v>
      </c>
      <c r="H1610" s="7">
        <f>(表格5[[#This Row],[Close]]-$B$2)/$B$2</f>
        <v>0.47497219132369284</v>
      </c>
      <c r="I1610" s="7">
        <f>(表格5[[#This Row],[Capital]]-$G$2)/$G$2</f>
        <v>-0.19598250000000117</v>
      </c>
    </row>
    <row r="1611" spans="1:9" x14ac:dyDescent="0.25">
      <c r="A1611" s="6">
        <v>40989</v>
      </c>
      <c r="B1611" s="1">
        <v>66</v>
      </c>
      <c r="C1611" s="1">
        <f t="shared" si="24"/>
        <v>67.509999999999991</v>
      </c>
      <c r="D1611" s="1" t="str">
        <f>IF(表格5[[#This Row],[Close]]&gt;表格5[[#This Row],[10-Day Average]],"Buy",IF(表格5[[#This Row],[Close]]&lt;表格5[[#This Row],[10-Day Average]],"Sell",""))</f>
        <v>Sell</v>
      </c>
      <c r="E1611" s="5">
        <f>IF(表格5[[#This Row],[Suggestion]]="Buy",E1610-FLOOR(E1610/表格5[[#This Row],[Close]],1)*表格5[[#This Row],[Close]],IF(表格5[[#This Row],[Suggestion]]="Sell",E1610+F1610*表格5[[#This Row],[Close]],E1610))</f>
        <v>80401.749999999884</v>
      </c>
      <c r="F1611" s="1">
        <f>IF(表格5[[#This Row],[Suggestion]]="Buy",F1610+FLOOR(E1610/表格5[[#This Row],[Close]],1),IF(表格5[[#This Row],[Suggestion]]="Sell",0,F1610))</f>
        <v>0</v>
      </c>
      <c r="G1611" s="9">
        <f>表格5[[#This Row],[Cash]]+表格5[[#This Row],[Stock Held]]*表格5[[#This Row],[Close]]</f>
        <v>80401.749999999884</v>
      </c>
      <c r="H1611" s="7">
        <f>(表格5[[#This Row],[Close]]-$B$2)/$B$2</f>
        <v>0.46829810901001101</v>
      </c>
      <c r="I1611" s="7">
        <f>(表格5[[#This Row],[Capital]]-$G$2)/$G$2</f>
        <v>-0.19598250000000117</v>
      </c>
    </row>
    <row r="1612" spans="1:9" x14ac:dyDescent="0.25">
      <c r="A1612" s="6">
        <v>40990</v>
      </c>
      <c r="B1612" s="1">
        <v>66.400000000000006</v>
      </c>
      <c r="C1612" s="1">
        <f t="shared" ref="C1612:C1675" si="25">AVERAGE(B1603:B1612)</f>
        <v>67.254999999999995</v>
      </c>
      <c r="D1612" s="1" t="str">
        <f>IF(表格5[[#This Row],[Close]]&gt;表格5[[#This Row],[10-Day Average]],"Buy",IF(表格5[[#This Row],[Close]]&lt;表格5[[#This Row],[10-Day Average]],"Sell",""))</f>
        <v>Sell</v>
      </c>
      <c r="E1612" s="5">
        <f>IF(表格5[[#This Row],[Suggestion]]="Buy",E1611-FLOOR(E1611/表格5[[#This Row],[Close]],1)*表格5[[#This Row],[Close]],IF(表格5[[#This Row],[Suggestion]]="Sell",E1611+F1611*表格5[[#This Row],[Close]],E1611))</f>
        <v>80401.749999999884</v>
      </c>
      <c r="F1612" s="1">
        <f>IF(表格5[[#This Row],[Suggestion]]="Buy",F1611+FLOOR(E1611/表格5[[#This Row],[Close]],1),IF(表格5[[#This Row],[Suggestion]]="Sell",0,F1611))</f>
        <v>0</v>
      </c>
      <c r="G1612" s="9">
        <f>表格5[[#This Row],[Cash]]+表格5[[#This Row],[Stock Held]]*表格5[[#This Row],[Close]]</f>
        <v>80401.749999999884</v>
      </c>
      <c r="H1612" s="7">
        <f>(表格5[[#This Row],[Close]]-$B$2)/$B$2</f>
        <v>0.47719688542825367</v>
      </c>
      <c r="I1612" s="7">
        <f>(表格5[[#This Row],[Capital]]-$G$2)/$G$2</f>
        <v>-0.19598250000000117</v>
      </c>
    </row>
    <row r="1613" spans="1:9" x14ac:dyDescent="0.25">
      <c r="A1613" s="6">
        <v>40991</v>
      </c>
      <c r="B1613" s="1">
        <v>65.5</v>
      </c>
      <c r="C1613" s="1">
        <f t="shared" si="25"/>
        <v>67.05</v>
      </c>
      <c r="D1613" s="1" t="str">
        <f>IF(表格5[[#This Row],[Close]]&gt;表格5[[#This Row],[10-Day Average]],"Buy",IF(表格5[[#This Row],[Close]]&lt;表格5[[#This Row],[10-Day Average]],"Sell",""))</f>
        <v>Sell</v>
      </c>
      <c r="E1613" s="5">
        <f>IF(表格5[[#This Row],[Suggestion]]="Buy",E1612-FLOOR(E1612/表格5[[#This Row],[Close]],1)*表格5[[#This Row],[Close]],IF(表格5[[#This Row],[Suggestion]]="Sell",E1612+F1612*表格5[[#This Row],[Close]],E1612))</f>
        <v>80401.749999999884</v>
      </c>
      <c r="F1613" s="1">
        <f>IF(表格5[[#This Row],[Suggestion]]="Buy",F1612+FLOOR(E1612/表格5[[#This Row],[Close]],1),IF(表格5[[#This Row],[Suggestion]]="Sell",0,F1612))</f>
        <v>0</v>
      </c>
      <c r="G1613" s="9">
        <f>表格5[[#This Row],[Cash]]+表格5[[#This Row],[Stock Held]]*表格5[[#This Row],[Close]]</f>
        <v>80401.749999999884</v>
      </c>
      <c r="H1613" s="7">
        <f>(表格5[[#This Row],[Close]]-$B$2)/$B$2</f>
        <v>0.45717463848720791</v>
      </c>
      <c r="I1613" s="7">
        <f>(表格5[[#This Row],[Capital]]-$G$2)/$G$2</f>
        <v>-0.19598250000000117</v>
      </c>
    </row>
    <row r="1614" spans="1:9" x14ac:dyDescent="0.25">
      <c r="A1614" s="6">
        <v>40994</v>
      </c>
      <c r="B1614" s="1">
        <v>65.849999999999994</v>
      </c>
      <c r="C1614" s="1">
        <f t="shared" si="25"/>
        <v>66.890000000000015</v>
      </c>
      <c r="D1614" s="1" t="str">
        <f>IF(表格5[[#This Row],[Close]]&gt;表格5[[#This Row],[10-Day Average]],"Buy",IF(表格5[[#This Row],[Close]]&lt;表格5[[#This Row],[10-Day Average]],"Sell",""))</f>
        <v>Sell</v>
      </c>
      <c r="E1614" s="5">
        <f>IF(表格5[[#This Row],[Suggestion]]="Buy",E1613-FLOOR(E1613/表格5[[#This Row],[Close]],1)*表格5[[#This Row],[Close]],IF(表格5[[#This Row],[Suggestion]]="Sell",E1613+F1613*表格5[[#This Row],[Close]],E1613))</f>
        <v>80401.749999999884</v>
      </c>
      <c r="F1614" s="1">
        <f>IF(表格5[[#This Row],[Suggestion]]="Buy",F1613+FLOOR(E1613/表格5[[#This Row],[Close]],1),IF(表格5[[#This Row],[Suggestion]]="Sell",0,F1613))</f>
        <v>0</v>
      </c>
      <c r="G1614" s="9">
        <f>表格5[[#This Row],[Cash]]+表格5[[#This Row],[Stock Held]]*表格5[[#This Row],[Close]]</f>
        <v>80401.749999999884</v>
      </c>
      <c r="H1614" s="7">
        <f>(表格5[[#This Row],[Close]]-$B$2)/$B$2</f>
        <v>0.46496106785316998</v>
      </c>
      <c r="I1614" s="7">
        <f>(表格5[[#This Row],[Capital]]-$G$2)/$G$2</f>
        <v>-0.19598250000000117</v>
      </c>
    </row>
    <row r="1615" spans="1:9" x14ac:dyDescent="0.25">
      <c r="A1615" s="6">
        <v>40995</v>
      </c>
      <c r="B1615" s="1">
        <v>67</v>
      </c>
      <c r="C1615" s="1">
        <f t="shared" si="25"/>
        <v>66.784999999999997</v>
      </c>
      <c r="D1615" s="1" t="str">
        <f>IF(表格5[[#This Row],[Close]]&gt;表格5[[#This Row],[10-Day Average]],"Buy",IF(表格5[[#This Row],[Close]]&lt;表格5[[#This Row],[10-Day Average]],"Sell",""))</f>
        <v>Buy</v>
      </c>
      <c r="E1615" s="5">
        <f>IF(表格5[[#This Row],[Suggestion]]="Buy",E1614-FLOOR(E1614/表格5[[#This Row],[Close]],1)*表格5[[#This Row],[Close]],IF(表格5[[#This Row],[Suggestion]]="Sell",E1614+F1614*表格5[[#This Row],[Close]],E1614))</f>
        <v>1.7499999998835847</v>
      </c>
      <c r="F1615" s="1">
        <f>IF(表格5[[#This Row],[Suggestion]]="Buy",F1614+FLOOR(E1614/表格5[[#This Row],[Close]],1),IF(表格5[[#This Row],[Suggestion]]="Sell",0,F1614))</f>
        <v>1200</v>
      </c>
      <c r="G1615" s="9">
        <f>表格5[[#This Row],[Cash]]+表格5[[#This Row],[Stock Held]]*表格5[[#This Row],[Close]]</f>
        <v>80401.749999999884</v>
      </c>
      <c r="H1615" s="7">
        <f>(表格5[[#This Row],[Close]]-$B$2)/$B$2</f>
        <v>0.49054505005561727</v>
      </c>
      <c r="I1615" s="7">
        <f>(表格5[[#This Row],[Capital]]-$G$2)/$G$2</f>
        <v>-0.19598250000000117</v>
      </c>
    </row>
    <row r="1616" spans="1:9" x14ac:dyDescent="0.25">
      <c r="A1616" s="6">
        <v>40996</v>
      </c>
      <c r="B1616" s="1">
        <v>67.45</v>
      </c>
      <c r="C1616" s="1">
        <f t="shared" si="25"/>
        <v>66.705000000000013</v>
      </c>
      <c r="D1616" s="1" t="str">
        <f>IF(表格5[[#This Row],[Close]]&gt;表格5[[#This Row],[10-Day Average]],"Buy",IF(表格5[[#This Row],[Close]]&lt;表格5[[#This Row],[10-Day Average]],"Sell",""))</f>
        <v>Buy</v>
      </c>
      <c r="E1616" s="5">
        <f>IF(表格5[[#This Row],[Suggestion]]="Buy",E1615-FLOOR(E1615/表格5[[#This Row],[Close]],1)*表格5[[#This Row],[Close]],IF(表格5[[#This Row],[Suggestion]]="Sell",E1615+F1615*表格5[[#This Row],[Close]],E1615))</f>
        <v>1.7499999998835847</v>
      </c>
      <c r="F1616" s="1">
        <f>IF(表格5[[#This Row],[Suggestion]]="Buy",F1615+FLOOR(E1615/表格5[[#This Row],[Close]],1),IF(表格5[[#This Row],[Suggestion]]="Sell",0,F1615))</f>
        <v>1200</v>
      </c>
      <c r="G1616" s="9">
        <f>表格5[[#This Row],[Cash]]+表格5[[#This Row],[Stock Held]]*表格5[[#This Row],[Close]]</f>
        <v>80941.749999999884</v>
      </c>
      <c r="H1616" s="7">
        <f>(表格5[[#This Row],[Close]]-$B$2)/$B$2</f>
        <v>0.50055617352614012</v>
      </c>
      <c r="I1616" s="7">
        <f>(表格5[[#This Row],[Capital]]-$G$2)/$G$2</f>
        <v>-0.19058250000000115</v>
      </c>
    </row>
    <row r="1617" spans="1:9" x14ac:dyDescent="0.25">
      <c r="A1617" s="6">
        <v>40997</v>
      </c>
      <c r="B1617" s="1">
        <v>67.2</v>
      </c>
      <c r="C1617" s="1">
        <f t="shared" si="25"/>
        <v>66.655000000000001</v>
      </c>
      <c r="D1617" s="1" t="str">
        <f>IF(表格5[[#This Row],[Close]]&gt;表格5[[#This Row],[10-Day Average]],"Buy",IF(表格5[[#This Row],[Close]]&lt;表格5[[#This Row],[10-Day Average]],"Sell",""))</f>
        <v>Buy</v>
      </c>
      <c r="E1617" s="5">
        <f>IF(表格5[[#This Row],[Suggestion]]="Buy",E1616-FLOOR(E1616/表格5[[#This Row],[Close]],1)*表格5[[#This Row],[Close]],IF(表格5[[#This Row],[Suggestion]]="Sell",E1616+F1616*表格5[[#This Row],[Close]],E1616))</f>
        <v>1.7499999998835847</v>
      </c>
      <c r="F1617" s="1">
        <f>IF(表格5[[#This Row],[Suggestion]]="Buy",F1616+FLOOR(E1616/表格5[[#This Row],[Close]],1),IF(表格5[[#This Row],[Suggestion]]="Sell",0,F1616))</f>
        <v>1200</v>
      </c>
      <c r="G1617" s="9">
        <f>表格5[[#This Row],[Cash]]+表格5[[#This Row],[Stock Held]]*表格5[[#This Row],[Close]]</f>
        <v>80641.749999999884</v>
      </c>
      <c r="H1617" s="7">
        <f>(表格5[[#This Row],[Close]]-$B$2)/$B$2</f>
        <v>0.49499443826473855</v>
      </c>
      <c r="I1617" s="7">
        <f>(表格5[[#This Row],[Capital]]-$G$2)/$G$2</f>
        <v>-0.19358250000000116</v>
      </c>
    </row>
    <row r="1618" spans="1:9" x14ac:dyDescent="0.25">
      <c r="A1618" s="6">
        <v>40998</v>
      </c>
      <c r="B1618" s="1">
        <v>67</v>
      </c>
      <c r="C1618" s="1">
        <f t="shared" si="25"/>
        <v>66.575000000000017</v>
      </c>
      <c r="D1618" s="1" t="str">
        <f>IF(表格5[[#This Row],[Close]]&gt;表格5[[#This Row],[10-Day Average]],"Buy",IF(表格5[[#This Row],[Close]]&lt;表格5[[#This Row],[10-Day Average]],"Sell",""))</f>
        <v>Buy</v>
      </c>
      <c r="E1618" s="5">
        <f>IF(表格5[[#This Row],[Suggestion]]="Buy",E1617-FLOOR(E1617/表格5[[#This Row],[Close]],1)*表格5[[#This Row],[Close]],IF(表格5[[#This Row],[Suggestion]]="Sell",E1617+F1617*表格5[[#This Row],[Close]],E1617))</f>
        <v>1.7499999998835847</v>
      </c>
      <c r="F1618" s="1">
        <f>IF(表格5[[#This Row],[Suggestion]]="Buy",F1617+FLOOR(E1617/表格5[[#This Row],[Close]],1),IF(表格5[[#This Row],[Suggestion]]="Sell",0,F1617))</f>
        <v>1200</v>
      </c>
      <c r="G1618" s="9">
        <f>表格5[[#This Row],[Cash]]+表格5[[#This Row],[Stock Held]]*表格5[[#This Row],[Close]]</f>
        <v>80401.749999999884</v>
      </c>
      <c r="H1618" s="7">
        <f>(表格5[[#This Row],[Close]]-$B$2)/$B$2</f>
        <v>0.49054505005561727</v>
      </c>
      <c r="I1618" s="7">
        <f>(表格5[[#This Row],[Capital]]-$G$2)/$G$2</f>
        <v>-0.19598250000000117</v>
      </c>
    </row>
    <row r="1619" spans="1:9" x14ac:dyDescent="0.25">
      <c r="A1619" s="6">
        <v>41001</v>
      </c>
      <c r="B1619" s="1">
        <v>67.05</v>
      </c>
      <c r="C1619" s="1">
        <f t="shared" si="25"/>
        <v>66.575000000000003</v>
      </c>
      <c r="D1619" s="1" t="str">
        <f>IF(表格5[[#This Row],[Close]]&gt;表格5[[#This Row],[10-Day Average]],"Buy",IF(表格5[[#This Row],[Close]]&lt;表格5[[#This Row],[10-Day Average]],"Sell",""))</f>
        <v>Buy</v>
      </c>
      <c r="E1619" s="5">
        <f>IF(表格5[[#This Row],[Suggestion]]="Buy",E1618-FLOOR(E1618/表格5[[#This Row],[Close]],1)*表格5[[#This Row],[Close]],IF(表格5[[#This Row],[Suggestion]]="Sell",E1618+F1618*表格5[[#This Row],[Close]],E1618))</f>
        <v>1.7499999998835847</v>
      </c>
      <c r="F1619" s="1">
        <f>IF(表格5[[#This Row],[Suggestion]]="Buy",F1618+FLOOR(E1618/表格5[[#This Row],[Close]],1),IF(表格5[[#This Row],[Suggestion]]="Sell",0,F1618))</f>
        <v>1200</v>
      </c>
      <c r="G1619" s="9">
        <f>表格5[[#This Row],[Cash]]+表格5[[#This Row],[Stock Held]]*表格5[[#This Row],[Close]]</f>
        <v>80461.749999999884</v>
      </c>
      <c r="H1619" s="7">
        <f>(表格5[[#This Row],[Close]]-$B$2)/$B$2</f>
        <v>0.49165739710789752</v>
      </c>
      <c r="I1619" s="7">
        <f>(表格5[[#This Row],[Capital]]-$G$2)/$G$2</f>
        <v>-0.19538250000000115</v>
      </c>
    </row>
    <row r="1620" spans="1:9" x14ac:dyDescent="0.25">
      <c r="A1620" s="6">
        <v>41002</v>
      </c>
      <c r="B1620" s="1">
        <v>66.8</v>
      </c>
      <c r="C1620" s="1">
        <f t="shared" si="25"/>
        <v>66.624999999999986</v>
      </c>
      <c r="D1620" s="1" t="str">
        <f>IF(表格5[[#This Row],[Close]]&gt;表格5[[#This Row],[10-Day Average]],"Buy",IF(表格5[[#This Row],[Close]]&lt;表格5[[#This Row],[10-Day Average]],"Sell",""))</f>
        <v>Buy</v>
      </c>
      <c r="E1620" s="5">
        <f>IF(表格5[[#This Row],[Suggestion]]="Buy",E1619-FLOOR(E1619/表格5[[#This Row],[Close]],1)*表格5[[#This Row],[Close]],IF(表格5[[#This Row],[Suggestion]]="Sell",E1619+F1619*表格5[[#This Row],[Close]],E1619))</f>
        <v>1.7499999998835847</v>
      </c>
      <c r="F1620" s="1">
        <f>IF(表格5[[#This Row],[Suggestion]]="Buy",F1619+FLOOR(E1619/表格5[[#This Row],[Close]],1),IF(表格5[[#This Row],[Suggestion]]="Sell",0,F1619))</f>
        <v>1200</v>
      </c>
      <c r="G1620" s="9">
        <f>表格5[[#This Row],[Cash]]+表格5[[#This Row],[Stock Held]]*表格5[[#This Row],[Close]]</f>
        <v>80161.749999999884</v>
      </c>
      <c r="H1620" s="7">
        <f>(表格5[[#This Row],[Close]]-$B$2)/$B$2</f>
        <v>0.48609566184649594</v>
      </c>
      <c r="I1620" s="7">
        <f>(表格5[[#This Row],[Capital]]-$G$2)/$G$2</f>
        <v>-0.19838250000000116</v>
      </c>
    </row>
    <row r="1621" spans="1:9" x14ac:dyDescent="0.25">
      <c r="A1621" s="6">
        <v>41003</v>
      </c>
      <c r="B1621" s="1">
        <v>66.8</v>
      </c>
      <c r="C1621" s="1">
        <f t="shared" si="25"/>
        <v>66.704999999999984</v>
      </c>
      <c r="D1621" s="1" t="str">
        <f>IF(表格5[[#This Row],[Close]]&gt;表格5[[#This Row],[10-Day Average]],"Buy",IF(表格5[[#This Row],[Close]]&lt;表格5[[#This Row],[10-Day Average]],"Sell",""))</f>
        <v>Buy</v>
      </c>
      <c r="E1621" s="5">
        <f>IF(表格5[[#This Row],[Suggestion]]="Buy",E1620-FLOOR(E1620/表格5[[#This Row],[Close]],1)*表格5[[#This Row],[Close]],IF(表格5[[#This Row],[Suggestion]]="Sell",E1620+F1620*表格5[[#This Row],[Close]],E1620))</f>
        <v>1.7499999998835847</v>
      </c>
      <c r="F1621" s="1">
        <f>IF(表格5[[#This Row],[Suggestion]]="Buy",F1620+FLOOR(E1620/表格5[[#This Row],[Close]],1),IF(表格5[[#This Row],[Suggestion]]="Sell",0,F1620))</f>
        <v>1200</v>
      </c>
      <c r="G1621" s="9">
        <f>表格5[[#This Row],[Cash]]+表格5[[#This Row],[Stock Held]]*表格5[[#This Row],[Close]]</f>
        <v>80161.749999999884</v>
      </c>
      <c r="H1621" s="7">
        <f>(表格5[[#This Row],[Close]]-$B$2)/$B$2</f>
        <v>0.48609566184649594</v>
      </c>
      <c r="I1621" s="7">
        <f>(表格5[[#This Row],[Capital]]-$G$2)/$G$2</f>
        <v>-0.19838250000000116</v>
      </c>
    </row>
    <row r="1622" spans="1:9" x14ac:dyDescent="0.25">
      <c r="A1622" s="6">
        <v>41004</v>
      </c>
      <c r="B1622" s="1">
        <v>66.849999999999994</v>
      </c>
      <c r="C1622" s="1">
        <f t="shared" si="25"/>
        <v>66.75</v>
      </c>
      <c r="D1622" s="1" t="str">
        <f>IF(表格5[[#This Row],[Close]]&gt;表格5[[#This Row],[10-Day Average]],"Buy",IF(表格5[[#This Row],[Close]]&lt;表格5[[#This Row],[10-Day Average]],"Sell",""))</f>
        <v>Buy</v>
      </c>
      <c r="E1622" s="5">
        <f>IF(表格5[[#This Row],[Suggestion]]="Buy",E1621-FLOOR(E1621/表格5[[#This Row],[Close]],1)*表格5[[#This Row],[Close]],IF(表格5[[#This Row],[Suggestion]]="Sell",E1621+F1621*表格5[[#This Row],[Close]],E1621))</f>
        <v>1.7499999998835847</v>
      </c>
      <c r="F1622" s="1">
        <f>IF(表格5[[#This Row],[Suggestion]]="Buy",F1621+FLOOR(E1621/表格5[[#This Row],[Close]],1),IF(表格5[[#This Row],[Suggestion]]="Sell",0,F1621))</f>
        <v>1200</v>
      </c>
      <c r="G1622" s="9">
        <f>表格5[[#This Row],[Cash]]+表格5[[#This Row],[Stock Held]]*表格5[[#This Row],[Close]]</f>
        <v>80221.749999999884</v>
      </c>
      <c r="H1622" s="7">
        <f>(表格5[[#This Row],[Close]]-$B$2)/$B$2</f>
        <v>0.48720800889877619</v>
      </c>
      <c r="I1622" s="7">
        <f>(表格5[[#This Row],[Capital]]-$G$2)/$G$2</f>
        <v>-0.19778250000000117</v>
      </c>
    </row>
    <row r="1623" spans="1:9" x14ac:dyDescent="0.25">
      <c r="A1623" s="6">
        <v>41005</v>
      </c>
      <c r="B1623" s="1">
        <v>66.849999999999994</v>
      </c>
      <c r="C1623" s="1">
        <f t="shared" si="25"/>
        <v>66.885000000000005</v>
      </c>
      <c r="D1623" s="1" t="str">
        <f>IF(表格5[[#This Row],[Close]]&gt;表格5[[#This Row],[10-Day Average]],"Buy",IF(表格5[[#This Row],[Close]]&lt;表格5[[#This Row],[10-Day Average]],"Sell",""))</f>
        <v>Sell</v>
      </c>
      <c r="E1623" s="5">
        <f>IF(表格5[[#This Row],[Suggestion]]="Buy",E1622-FLOOR(E1622/表格5[[#This Row],[Close]],1)*表格5[[#This Row],[Close]],IF(表格5[[#This Row],[Suggestion]]="Sell",E1622+F1622*表格5[[#This Row],[Close]],E1622))</f>
        <v>80221.749999999884</v>
      </c>
      <c r="F1623" s="1">
        <f>IF(表格5[[#This Row],[Suggestion]]="Buy",F1622+FLOOR(E1622/表格5[[#This Row],[Close]],1),IF(表格5[[#This Row],[Suggestion]]="Sell",0,F1622))</f>
        <v>0</v>
      </c>
      <c r="G1623" s="9">
        <f>表格5[[#This Row],[Cash]]+表格5[[#This Row],[Stock Held]]*表格5[[#This Row],[Close]]</f>
        <v>80221.749999999884</v>
      </c>
      <c r="H1623" s="7">
        <f>(表格5[[#This Row],[Close]]-$B$2)/$B$2</f>
        <v>0.48720800889877619</v>
      </c>
      <c r="I1623" s="7">
        <f>(表格5[[#This Row],[Capital]]-$G$2)/$G$2</f>
        <v>-0.19778250000000117</v>
      </c>
    </row>
    <row r="1624" spans="1:9" x14ac:dyDescent="0.25">
      <c r="A1624" s="6">
        <v>41008</v>
      </c>
      <c r="B1624" s="1">
        <v>66.849999999999994</v>
      </c>
      <c r="C1624" s="1">
        <f t="shared" si="25"/>
        <v>66.984999999999999</v>
      </c>
      <c r="D1624" s="1" t="str">
        <f>IF(表格5[[#This Row],[Close]]&gt;表格5[[#This Row],[10-Day Average]],"Buy",IF(表格5[[#This Row],[Close]]&lt;表格5[[#This Row],[10-Day Average]],"Sell",""))</f>
        <v>Sell</v>
      </c>
      <c r="E1624" s="5">
        <f>IF(表格5[[#This Row],[Suggestion]]="Buy",E1623-FLOOR(E1623/表格5[[#This Row],[Close]],1)*表格5[[#This Row],[Close]],IF(表格5[[#This Row],[Suggestion]]="Sell",E1623+F1623*表格5[[#This Row],[Close]],E1623))</f>
        <v>80221.749999999884</v>
      </c>
      <c r="F1624" s="1">
        <f>IF(表格5[[#This Row],[Suggestion]]="Buy",F1623+FLOOR(E1623/表格5[[#This Row],[Close]],1),IF(表格5[[#This Row],[Suggestion]]="Sell",0,F1623))</f>
        <v>0</v>
      </c>
      <c r="G1624" s="9">
        <f>表格5[[#This Row],[Cash]]+表格5[[#This Row],[Stock Held]]*表格5[[#This Row],[Close]]</f>
        <v>80221.749999999884</v>
      </c>
      <c r="H1624" s="7">
        <f>(表格5[[#This Row],[Close]]-$B$2)/$B$2</f>
        <v>0.48720800889877619</v>
      </c>
      <c r="I1624" s="7">
        <f>(表格5[[#This Row],[Capital]]-$G$2)/$G$2</f>
        <v>-0.19778250000000117</v>
      </c>
    </row>
    <row r="1625" spans="1:9" x14ac:dyDescent="0.25">
      <c r="A1625" s="6">
        <v>41009</v>
      </c>
      <c r="B1625" s="1">
        <v>65.8</v>
      </c>
      <c r="C1625" s="1">
        <f t="shared" si="25"/>
        <v>66.864999999999995</v>
      </c>
      <c r="D1625" s="1" t="str">
        <f>IF(表格5[[#This Row],[Close]]&gt;表格5[[#This Row],[10-Day Average]],"Buy",IF(表格5[[#This Row],[Close]]&lt;表格5[[#This Row],[10-Day Average]],"Sell",""))</f>
        <v>Sell</v>
      </c>
      <c r="E1625" s="5">
        <f>IF(表格5[[#This Row],[Suggestion]]="Buy",E1624-FLOOR(E1624/表格5[[#This Row],[Close]],1)*表格5[[#This Row],[Close]],IF(表格5[[#This Row],[Suggestion]]="Sell",E1624+F1624*表格5[[#This Row],[Close]],E1624))</f>
        <v>80221.749999999884</v>
      </c>
      <c r="F1625" s="1">
        <f>IF(表格5[[#This Row],[Suggestion]]="Buy",F1624+FLOOR(E1624/表格5[[#This Row],[Close]],1),IF(表格5[[#This Row],[Suggestion]]="Sell",0,F1624))</f>
        <v>0</v>
      </c>
      <c r="G1625" s="9">
        <f>表格5[[#This Row],[Cash]]+表格5[[#This Row],[Stock Held]]*表格5[[#This Row],[Close]]</f>
        <v>80221.749999999884</v>
      </c>
      <c r="H1625" s="7">
        <f>(表格5[[#This Row],[Close]]-$B$2)/$B$2</f>
        <v>0.46384872080088974</v>
      </c>
      <c r="I1625" s="7">
        <f>(表格5[[#This Row],[Capital]]-$G$2)/$G$2</f>
        <v>-0.19778250000000117</v>
      </c>
    </row>
    <row r="1626" spans="1:9" x14ac:dyDescent="0.25">
      <c r="A1626" s="6">
        <v>41010</v>
      </c>
      <c r="B1626" s="1">
        <v>65.45</v>
      </c>
      <c r="C1626" s="1">
        <f t="shared" si="25"/>
        <v>66.665000000000006</v>
      </c>
      <c r="D1626" s="1" t="str">
        <f>IF(表格5[[#This Row],[Close]]&gt;表格5[[#This Row],[10-Day Average]],"Buy",IF(表格5[[#This Row],[Close]]&lt;表格5[[#This Row],[10-Day Average]],"Sell",""))</f>
        <v>Sell</v>
      </c>
      <c r="E1626" s="5">
        <f>IF(表格5[[#This Row],[Suggestion]]="Buy",E1625-FLOOR(E1625/表格5[[#This Row],[Close]],1)*表格5[[#This Row],[Close]],IF(表格5[[#This Row],[Suggestion]]="Sell",E1625+F1625*表格5[[#This Row],[Close]],E1625))</f>
        <v>80221.749999999884</v>
      </c>
      <c r="F1626" s="1">
        <f>IF(表格5[[#This Row],[Suggestion]]="Buy",F1625+FLOOR(E1625/表格5[[#This Row],[Close]],1),IF(表格5[[#This Row],[Suggestion]]="Sell",0,F1625))</f>
        <v>0</v>
      </c>
      <c r="G1626" s="9">
        <f>表格5[[#This Row],[Cash]]+表格5[[#This Row],[Stock Held]]*表格5[[#This Row],[Close]]</f>
        <v>80221.749999999884</v>
      </c>
      <c r="H1626" s="7">
        <f>(表格5[[#This Row],[Close]]-$B$2)/$B$2</f>
        <v>0.45606229143492766</v>
      </c>
      <c r="I1626" s="7">
        <f>(表格5[[#This Row],[Capital]]-$G$2)/$G$2</f>
        <v>-0.19778250000000117</v>
      </c>
    </row>
    <row r="1627" spans="1:9" x14ac:dyDescent="0.25">
      <c r="A1627" s="6">
        <v>41011</v>
      </c>
      <c r="B1627" s="1">
        <v>65.55</v>
      </c>
      <c r="C1627" s="1">
        <f t="shared" si="25"/>
        <v>66.5</v>
      </c>
      <c r="D1627" s="1" t="str">
        <f>IF(表格5[[#This Row],[Close]]&gt;表格5[[#This Row],[10-Day Average]],"Buy",IF(表格5[[#This Row],[Close]]&lt;表格5[[#This Row],[10-Day Average]],"Sell",""))</f>
        <v>Sell</v>
      </c>
      <c r="E1627" s="5">
        <f>IF(表格5[[#This Row],[Suggestion]]="Buy",E1626-FLOOR(E1626/表格5[[#This Row],[Close]],1)*表格5[[#This Row],[Close]],IF(表格5[[#This Row],[Suggestion]]="Sell",E1626+F1626*表格5[[#This Row],[Close]],E1626))</f>
        <v>80221.749999999884</v>
      </c>
      <c r="F1627" s="1">
        <f>IF(表格5[[#This Row],[Suggestion]]="Buy",F1626+FLOOR(E1626/表格5[[#This Row],[Close]],1),IF(表格5[[#This Row],[Suggestion]]="Sell",0,F1626))</f>
        <v>0</v>
      </c>
      <c r="G1627" s="9">
        <f>表格5[[#This Row],[Cash]]+表格5[[#This Row],[Stock Held]]*表格5[[#This Row],[Close]]</f>
        <v>80221.749999999884</v>
      </c>
      <c r="H1627" s="7">
        <f>(表格5[[#This Row],[Close]]-$B$2)/$B$2</f>
        <v>0.45828698553948816</v>
      </c>
      <c r="I1627" s="7">
        <f>(表格5[[#This Row],[Capital]]-$G$2)/$G$2</f>
        <v>-0.19778250000000117</v>
      </c>
    </row>
    <row r="1628" spans="1:9" x14ac:dyDescent="0.25">
      <c r="A1628" s="6">
        <v>41012</v>
      </c>
      <c r="B1628" s="1">
        <v>65.599999999999994</v>
      </c>
      <c r="C1628" s="1">
        <f t="shared" si="25"/>
        <v>66.36</v>
      </c>
      <c r="D1628" s="1" t="str">
        <f>IF(表格5[[#This Row],[Close]]&gt;表格5[[#This Row],[10-Day Average]],"Buy",IF(表格5[[#This Row],[Close]]&lt;表格5[[#This Row],[10-Day Average]],"Sell",""))</f>
        <v>Sell</v>
      </c>
      <c r="E1628" s="5">
        <f>IF(表格5[[#This Row],[Suggestion]]="Buy",E1627-FLOOR(E1627/表格5[[#This Row],[Close]],1)*表格5[[#This Row],[Close]],IF(表格5[[#This Row],[Suggestion]]="Sell",E1627+F1627*表格5[[#This Row],[Close]],E1627))</f>
        <v>80221.749999999884</v>
      </c>
      <c r="F1628" s="1">
        <f>IF(表格5[[#This Row],[Suggestion]]="Buy",F1627+FLOOR(E1627/表格5[[#This Row],[Close]],1),IF(表格5[[#This Row],[Suggestion]]="Sell",0,F1627))</f>
        <v>0</v>
      </c>
      <c r="G1628" s="9">
        <f>表格5[[#This Row],[Cash]]+表格5[[#This Row],[Stock Held]]*表格5[[#This Row],[Close]]</f>
        <v>80221.749999999884</v>
      </c>
      <c r="H1628" s="7">
        <f>(表格5[[#This Row],[Close]]-$B$2)/$B$2</f>
        <v>0.45939933259176841</v>
      </c>
      <c r="I1628" s="7">
        <f>(表格5[[#This Row],[Capital]]-$G$2)/$G$2</f>
        <v>-0.19778250000000117</v>
      </c>
    </row>
    <row r="1629" spans="1:9" x14ac:dyDescent="0.25">
      <c r="A1629" s="6">
        <v>41015</v>
      </c>
      <c r="B1629" s="1">
        <v>66.2</v>
      </c>
      <c r="C1629" s="1">
        <f t="shared" si="25"/>
        <v>66.275000000000006</v>
      </c>
      <c r="D1629" s="1" t="str">
        <f>IF(表格5[[#This Row],[Close]]&gt;表格5[[#This Row],[10-Day Average]],"Buy",IF(表格5[[#This Row],[Close]]&lt;表格5[[#This Row],[10-Day Average]],"Sell",""))</f>
        <v>Sell</v>
      </c>
      <c r="E1629" s="5">
        <f>IF(表格5[[#This Row],[Suggestion]]="Buy",E1628-FLOOR(E1628/表格5[[#This Row],[Close]],1)*表格5[[#This Row],[Close]],IF(表格5[[#This Row],[Suggestion]]="Sell",E1628+F1628*表格5[[#This Row],[Close]],E1628))</f>
        <v>80221.749999999884</v>
      </c>
      <c r="F1629" s="1">
        <f>IF(表格5[[#This Row],[Suggestion]]="Buy",F1628+FLOOR(E1628/表格5[[#This Row],[Close]],1),IF(表格5[[#This Row],[Suggestion]]="Sell",0,F1628))</f>
        <v>0</v>
      </c>
      <c r="G1629" s="9">
        <f>表格5[[#This Row],[Cash]]+表格5[[#This Row],[Stock Held]]*表格5[[#This Row],[Close]]</f>
        <v>80221.749999999884</v>
      </c>
      <c r="H1629" s="7">
        <f>(表格5[[#This Row],[Close]]-$B$2)/$B$2</f>
        <v>0.47274749721913234</v>
      </c>
      <c r="I1629" s="7">
        <f>(表格5[[#This Row],[Capital]]-$G$2)/$G$2</f>
        <v>-0.19778250000000117</v>
      </c>
    </row>
    <row r="1630" spans="1:9" x14ac:dyDescent="0.25">
      <c r="A1630" s="6">
        <v>41016</v>
      </c>
      <c r="B1630" s="1">
        <v>66</v>
      </c>
      <c r="C1630" s="1">
        <f t="shared" si="25"/>
        <v>66.195000000000007</v>
      </c>
      <c r="D1630" s="1" t="str">
        <f>IF(表格5[[#This Row],[Close]]&gt;表格5[[#This Row],[10-Day Average]],"Buy",IF(表格5[[#This Row],[Close]]&lt;表格5[[#This Row],[10-Day Average]],"Sell",""))</f>
        <v>Sell</v>
      </c>
      <c r="E1630" s="5">
        <f>IF(表格5[[#This Row],[Suggestion]]="Buy",E1629-FLOOR(E1629/表格5[[#This Row],[Close]],1)*表格5[[#This Row],[Close]],IF(表格5[[#This Row],[Suggestion]]="Sell",E1629+F1629*表格5[[#This Row],[Close]],E1629))</f>
        <v>80221.749999999884</v>
      </c>
      <c r="F1630" s="1">
        <f>IF(表格5[[#This Row],[Suggestion]]="Buy",F1629+FLOOR(E1629/表格5[[#This Row],[Close]],1),IF(表格5[[#This Row],[Suggestion]]="Sell",0,F1629))</f>
        <v>0</v>
      </c>
      <c r="G1630" s="9">
        <f>表格5[[#This Row],[Cash]]+表格5[[#This Row],[Stock Held]]*表格5[[#This Row],[Close]]</f>
        <v>80221.749999999884</v>
      </c>
      <c r="H1630" s="7">
        <f>(表格5[[#This Row],[Close]]-$B$2)/$B$2</f>
        <v>0.46829810901001101</v>
      </c>
      <c r="I1630" s="7">
        <f>(表格5[[#This Row],[Capital]]-$G$2)/$G$2</f>
        <v>-0.19778250000000117</v>
      </c>
    </row>
    <row r="1631" spans="1:9" x14ac:dyDescent="0.25">
      <c r="A1631" s="6">
        <v>41017</v>
      </c>
      <c r="B1631" s="1">
        <v>66.5</v>
      </c>
      <c r="C1631" s="1">
        <f t="shared" si="25"/>
        <v>66.164999999999992</v>
      </c>
      <c r="D1631" s="1" t="str">
        <f>IF(表格5[[#This Row],[Close]]&gt;表格5[[#This Row],[10-Day Average]],"Buy",IF(表格5[[#This Row],[Close]]&lt;表格5[[#This Row],[10-Day Average]],"Sell",""))</f>
        <v>Buy</v>
      </c>
      <c r="E1631" s="5">
        <f>IF(表格5[[#This Row],[Suggestion]]="Buy",E1630-FLOOR(E1630/表格5[[#This Row],[Close]],1)*表格5[[#This Row],[Close]],IF(表格5[[#This Row],[Suggestion]]="Sell",E1630+F1630*表格5[[#This Row],[Close]],E1630))</f>
        <v>22.749999999883585</v>
      </c>
      <c r="F1631" s="1">
        <f>IF(表格5[[#This Row],[Suggestion]]="Buy",F1630+FLOOR(E1630/表格5[[#This Row],[Close]],1),IF(表格5[[#This Row],[Suggestion]]="Sell",0,F1630))</f>
        <v>1206</v>
      </c>
      <c r="G1631" s="9">
        <f>表格5[[#This Row],[Cash]]+表格5[[#This Row],[Stock Held]]*表格5[[#This Row],[Close]]</f>
        <v>80221.749999999884</v>
      </c>
      <c r="H1631" s="7">
        <f>(表格5[[#This Row],[Close]]-$B$2)/$B$2</f>
        <v>0.47942157953281417</v>
      </c>
      <c r="I1631" s="7">
        <f>(表格5[[#This Row],[Capital]]-$G$2)/$G$2</f>
        <v>-0.19778250000000117</v>
      </c>
    </row>
    <row r="1632" spans="1:9" x14ac:dyDescent="0.25">
      <c r="A1632" s="6">
        <v>41018</v>
      </c>
      <c r="B1632" s="1">
        <v>66.75</v>
      </c>
      <c r="C1632" s="1">
        <f t="shared" si="25"/>
        <v>66.155000000000001</v>
      </c>
      <c r="D1632" s="1" t="str">
        <f>IF(表格5[[#This Row],[Close]]&gt;表格5[[#This Row],[10-Day Average]],"Buy",IF(表格5[[#This Row],[Close]]&lt;表格5[[#This Row],[10-Day Average]],"Sell",""))</f>
        <v>Buy</v>
      </c>
      <c r="E1632" s="5">
        <f>IF(表格5[[#This Row],[Suggestion]]="Buy",E1631-FLOOR(E1631/表格5[[#This Row],[Close]],1)*表格5[[#This Row],[Close]],IF(表格5[[#This Row],[Suggestion]]="Sell",E1631+F1631*表格5[[#This Row],[Close]],E1631))</f>
        <v>22.749999999883585</v>
      </c>
      <c r="F1632" s="1">
        <f>IF(表格5[[#This Row],[Suggestion]]="Buy",F1631+FLOOR(E1631/表格5[[#This Row],[Close]],1),IF(表格5[[#This Row],[Suggestion]]="Sell",0,F1631))</f>
        <v>1206</v>
      </c>
      <c r="G1632" s="9">
        <f>表格5[[#This Row],[Cash]]+表格5[[#This Row],[Stock Held]]*表格5[[#This Row],[Close]]</f>
        <v>80523.249999999884</v>
      </c>
      <c r="H1632" s="7">
        <f>(表格5[[#This Row],[Close]]-$B$2)/$B$2</f>
        <v>0.48498331479421569</v>
      </c>
      <c r="I1632" s="7">
        <f>(表格5[[#This Row],[Capital]]-$G$2)/$G$2</f>
        <v>-0.19476750000000118</v>
      </c>
    </row>
    <row r="1633" spans="1:9" x14ac:dyDescent="0.25">
      <c r="A1633" s="6">
        <v>41019</v>
      </c>
      <c r="B1633" s="1">
        <v>66.8</v>
      </c>
      <c r="C1633" s="1">
        <f t="shared" si="25"/>
        <v>66.150000000000006</v>
      </c>
      <c r="D1633" s="1" t="str">
        <f>IF(表格5[[#This Row],[Close]]&gt;表格5[[#This Row],[10-Day Average]],"Buy",IF(表格5[[#This Row],[Close]]&lt;表格5[[#This Row],[10-Day Average]],"Sell",""))</f>
        <v>Buy</v>
      </c>
      <c r="E1633" s="5">
        <f>IF(表格5[[#This Row],[Suggestion]]="Buy",E1632-FLOOR(E1632/表格5[[#This Row],[Close]],1)*表格5[[#This Row],[Close]],IF(表格5[[#This Row],[Suggestion]]="Sell",E1632+F1632*表格5[[#This Row],[Close]],E1632))</f>
        <v>22.749999999883585</v>
      </c>
      <c r="F1633" s="1">
        <f>IF(表格5[[#This Row],[Suggestion]]="Buy",F1632+FLOOR(E1632/表格5[[#This Row],[Close]],1),IF(表格5[[#This Row],[Suggestion]]="Sell",0,F1632))</f>
        <v>1206</v>
      </c>
      <c r="G1633" s="9">
        <f>表格5[[#This Row],[Cash]]+表格5[[#This Row],[Stock Held]]*表格5[[#This Row],[Close]]</f>
        <v>80583.549999999886</v>
      </c>
      <c r="H1633" s="7">
        <f>(表格5[[#This Row],[Close]]-$B$2)/$B$2</f>
        <v>0.48609566184649594</v>
      </c>
      <c r="I1633" s="7">
        <f>(表格5[[#This Row],[Capital]]-$G$2)/$G$2</f>
        <v>-0.19416450000000113</v>
      </c>
    </row>
    <row r="1634" spans="1:9" x14ac:dyDescent="0.25">
      <c r="A1634" s="6">
        <v>41022</v>
      </c>
      <c r="B1634" s="1">
        <v>66.099999999999994</v>
      </c>
      <c r="C1634" s="1">
        <f t="shared" si="25"/>
        <v>66.074999999999989</v>
      </c>
      <c r="D1634" s="1" t="str">
        <f>IF(表格5[[#This Row],[Close]]&gt;表格5[[#This Row],[10-Day Average]],"Buy",IF(表格5[[#This Row],[Close]]&lt;表格5[[#This Row],[10-Day Average]],"Sell",""))</f>
        <v>Buy</v>
      </c>
      <c r="E1634" s="5">
        <f>IF(表格5[[#This Row],[Suggestion]]="Buy",E1633-FLOOR(E1633/表格5[[#This Row],[Close]],1)*表格5[[#This Row],[Close]],IF(表格5[[#This Row],[Suggestion]]="Sell",E1633+F1633*表格5[[#This Row],[Close]],E1633))</f>
        <v>22.749999999883585</v>
      </c>
      <c r="F1634" s="1">
        <f>IF(表格5[[#This Row],[Suggestion]]="Buy",F1633+FLOOR(E1633/表格5[[#This Row],[Close]],1),IF(表格5[[#This Row],[Suggestion]]="Sell",0,F1633))</f>
        <v>1206</v>
      </c>
      <c r="G1634" s="9">
        <f>表格5[[#This Row],[Cash]]+表格5[[#This Row],[Stock Held]]*表格5[[#This Row],[Close]]</f>
        <v>79739.349999999875</v>
      </c>
      <c r="H1634" s="7">
        <f>(表格5[[#This Row],[Close]]-$B$2)/$B$2</f>
        <v>0.47052280311457151</v>
      </c>
      <c r="I1634" s="7">
        <f>(表格5[[#This Row],[Capital]]-$G$2)/$G$2</f>
        <v>-0.20260650000000124</v>
      </c>
    </row>
    <row r="1635" spans="1:9" x14ac:dyDescent="0.25">
      <c r="A1635" s="6">
        <v>41023</v>
      </c>
      <c r="B1635" s="1">
        <v>66.25</v>
      </c>
      <c r="C1635" s="1">
        <f t="shared" si="25"/>
        <v>66.12</v>
      </c>
      <c r="D1635" s="1" t="str">
        <f>IF(表格5[[#This Row],[Close]]&gt;表格5[[#This Row],[10-Day Average]],"Buy",IF(表格5[[#This Row],[Close]]&lt;表格5[[#This Row],[10-Day Average]],"Sell",""))</f>
        <v>Buy</v>
      </c>
      <c r="E1635" s="5">
        <f>IF(表格5[[#This Row],[Suggestion]]="Buy",E1634-FLOOR(E1634/表格5[[#This Row],[Close]],1)*表格5[[#This Row],[Close]],IF(表格5[[#This Row],[Suggestion]]="Sell",E1634+F1634*表格5[[#This Row],[Close]],E1634))</f>
        <v>22.749999999883585</v>
      </c>
      <c r="F1635" s="1">
        <f>IF(表格5[[#This Row],[Suggestion]]="Buy",F1634+FLOOR(E1634/表格5[[#This Row],[Close]],1),IF(表格5[[#This Row],[Suggestion]]="Sell",0,F1634))</f>
        <v>1206</v>
      </c>
      <c r="G1635" s="9">
        <f>表格5[[#This Row],[Cash]]+表格5[[#This Row],[Stock Held]]*表格5[[#This Row],[Close]]</f>
        <v>79920.249999999884</v>
      </c>
      <c r="H1635" s="7">
        <f>(表格5[[#This Row],[Close]]-$B$2)/$B$2</f>
        <v>0.47385984427141259</v>
      </c>
      <c r="I1635" s="7">
        <f>(表格5[[#This Row],[Capital]]-$G$2)/$G$2</f>
        <v>-0.20079750000000116</v>
      </c>
    </row>
    <row r="1636" spans="1:9" x14ac:dyDescent="0.25">
      <c r="A1636" s="6">
        <v>41024</v>
      </c>
      <c r="B1636" s="1">
        <v>65.900000000000006</v>
      </c>
      <c r="C1636" s="1">
        <f t="shared" si="25"/>
        <v>66.164999999999992</v>
      </c>
      <c r="D1636" s="1" t="str">
        <f>IF(表格5[[#This Row],[Close]]&gt;表格5[[#This Row],[10-Day Average]],"Buy",IF(表格5[[#This Row],[Close]]&lt;表格5[[#This Row],[10-Day Average]],"Sell",""))</f>
        <v>Sell</v>
      </c>
      <c r="E1636" s="5">
        <f>IF(表格5[[#This Row],[Suggestion]]="Buy",E1635-FLOOR(E1635/表格5[[#This Row],[Close]],1)*表格5[[#This Row],[Close]],IF(表格5[[#This Row],[Suggestion]]="Sell",E1635+F1635*表格5[[#This Row],[Close]],E1635))</f>
        <v>79498.149999999892</v>
      </c>
      <c r="F1636" s="1">
        <f>IF(表格5[[#This Row],[Suggestion]]="Buy",F1635+FLOOR(E1635/表格5[[#This Row],[Close]],1),IF(表格5[[#This Row],[Suggestion]]="Sell",0,F1635))</f>
        <v>0</v>
      </c>
      <c r="G1636" s="9">
        <f>表格5[[#This Row],[Cash]]+表格5[[#This Row],[Stock Held]]*表格5[[#This Row],[Close]]</f>
        <v>79498.149999999892</v>
      </c>
      <c r="H1636" s="7">
        <f>(表格5[[#This Row],[Close]]-$B$2)/$B$2</f>
        <v>0.46607341490545051</v>
      </c>
      <c r="I1636" s="7">
        <f>(表格5[[#This Row],[Capital]]-$G$2)/$G$2</f>
        <v>-0.20501850000000107</v>
      </c>
    </row>
    <row r="1637" spans="1:9" x14ac:dyDescent="0.25">
      <c r="A1637" s="6">
        <v>41025</v>
      </c>
      <c r="B1637" s="1">
        <v>66.2</v>
      </c>
      <c r="C1637" s="1">
        <f t="shared" si="25"/>
        <v>66.23</v>
      </c>
      <c r="D1637" s="1" t="str">
        <f>IF(表格5[[#This Row],[Close]]&gt;表格5[[#This Row],[10-Day Average]],"Buy",IF(表格5[[#This Row],[Close]]&lt;表格5[[#This Row],[10-Day Average]],"Sell",""))</f>
        <v>Sell</v>
      </c>
      <c r="E1637" s="5">
        <f>IF(表格5[[#This Row],[Suggestion]]="Buy",E1636-FLOOR(E1636/表格5[[#This Row],[Close]],1)*表格5[[#This Row],[Close]],IF(表格5[[#This Row],[Suggestion]]="Sell",E1636+F1636*表格5[[#This Row],[Close]],E1636))</f>
        <v>79498.149999999892</v>
      </c>
      <c r="F1637" s="1">
        <f>IF(表格5[[#This Row],[Suggestion]]="Buy",F1636+FLOOR(E1636/表格5[[#This Row],[Close]],1),IF(表格5[[#This Row],[Suggestion]]="Sell",0,F1636))</f>
        <v>0</v>
      </c>
      <c r="G1637" s="9">
        <f>表格5[[#This Row],[Cash]]+表格5[[#This Row],[Stock Held]]*表格5[[#This Row],[Close]]</f>
        <v>79498.149999999892</v>
      </c>
      <c r="H1637" s="7">
        <f>(表格5[[#This Row],[Close]]-$B$2)/$B$2</f>
        <v>0.47274749721913234</v>
      </c>
      <c r="I1637" s="7">
        <f>(表格5[[#This Row],[Capital]]-$G$2)/$G$2</f>
        <v>-0.20501850000000107</v>
      </c>
    </row>
    <row r="1638" spans="1:9" x14ac:dyDescent="0.25">
      <c r="A1638" s="6">
        <v>41026</v>
      </c>
      <c r="B1638" s="1">
        <v>66.05</v>
      </c>
      <c r="C1638" s="1">
        <f t="shared" si="25"/>
        <v>66.275000000000006</v>
      </c>
      <c r="D1638" s="1" t="str">
        <f>IF(表格5[[#This Row],[Close]]&gt;表格5[[#This Row],[10-Day Average]],"Buy",IF(表格5[[#This Row],[Close]]&lt;表格5[[#This Row],[10-Day Average]],"Sell",""))</f>
        <v>Sell</v>
      </c>
      <c r="E1638" s="5">
        <f>IF(表格5[[#This Row],[Suggestion]]="Buy",E1637-FLOOR(E1637/表格5[[#This Row],[Close]],1)*表格5[[#This Row],[Close]],IF(表格5[[#This Row],[Suggestion]]="Sell",E1637+F1637*表格5[[#This Row],[Close]],E1637))</f>
        <v>79498.149999999892</v>
      </c>
      <c r="F1638" s="1">
        <f>IF(表格5[[#This Row],[Suggestion]]="Buy",F1637+FLOOR(E1637/表格5[[#This Row],[Close]],1),IF(表格5[[#This Row],[Suggestion]]="Sell",0,F1637))</f>
        <v>0</v>
      </c>
      <c r="G1638" s="9">
        <f>表格5[[#This Row],[Cash]]+表格5[[#This Row],[Stock Held]]*表格5[[#This Row],[Close]]</f>
        <v>79498.149999999892</v>
      </c>
      <c r="H1638" s="7">
        <f>(表格5[[#This Row],[Close]]-$B$2)/$B$2</f>
        <v>0.46941045606229126</v>
      </c>
      <c r="I1638" s="7">
        <f>(表格5[[#This Row],[Capital]]-$G$2)/$G$2</f>
        <v>-0.20501850000000107</v>
      </c>
    </row>
    <row r="1639" spans="1:9" x14ac:dyDescent="0.25">
      <c r="A1639" s="6">
        <v>41029</v>
      </c>
      <c r="B1639" s="1">
        <v>66.45</v>
      </c>
      <c r="C1639" s="1">
        <f t="shared" si="25"/>
        <v>66.3</v>
      </c>
      <c r="D1639" s="1" t="str">
        <f>IF(表格5[[#This Row],[Close]]&gt;表格5[[#This Row],[10-Day Average]],"Buy",IF(表格5[[#This Row],[Close]]&lt;表格5[[#This Row],[10-Day Average]],"Sell",""))</f>
        <v>Buy</v>
      </c>
      <c r="E1639" s="5">
        <f>IF(表格5[[#This Row],[Suggestion]]="Buy",E1638-FLOOR(E1638/表格5[[#This Row],[Close]],1)*表格5[[#This Row],[Close]],IF(表格5[[#This Row],[Suggestion]]="Sell",E1638+F1638*表格5[[#This Row],[Close]],E1638))</f>
        <v>23.949999999895226</v>
      </c>
      <c r="F1639" s="1">
        <f>IF(表格5[[#This Row],[Suggestion]]="Buy",F1638+FLOOR(E1638/表格5[[#This Row],[Close]],1),IF(表格5[[#This Row],[Suggestion]]="Sell",0,F1638))</f>
        <v>1196</v>
      </c>
      <c r="G1639" s="9">
        <f>表格5[[#This Row],[Cash]]+表格5[[#This Row],[Stock Held]]*表格5[[#This Row],[Close]]</f>
        <v>79498.149999999892</v>
      </c>
      <c r="H1639" s="7">
        <f>(表格5[[#This Row],[Close]]-$B$2)/$B$2</f>
        <v>0.47830923248053392</v>
      </c>
      <c r="I1639" s="7">
        <f>(表格5[[#This Row],[Capital]]-$G$2)/$G$2</f>
        <v>-0.20501850000000107</v>
      </c>
    </row>
    <row r="1640" spans="1:9" x14ac:dyDescent="0.25">
      <c r="A1640" s="6">
        <v>41030</v>
      </c>
      <c r="B1640" s="1">
        <v>66.45</v>
      </c>
      <c r="C1640" s="1">
        <f t="shared" si="25"/>
        <v>66.344999999999999</v>
      </c>
      <c r="D1640" s="1" t="str">
        <f>IF(表格5[[#This Row],[Close]]&gt;表格5[[#This Row],[10-Day Average]],"Buy",IF(表格5[[#This Row],[Close]]&lt;表格5[[#This Row],[10-Day Average]],"Sell",""))</f>
        <v>Buy</v>
      </c>
      <c r="E1640" s="5">
        <f>IF(表格5[[#This Row],[Suggestion]]="Buy",E1639-FLOOR(E1639/表格5[[#This Row],[Close]],1)*表格5[[#This Row],[Close]],IF(表格5[[#This Row],[Suggestion]]="Sell",E1639+F1639*表格5[[#This Row],[Close]],E1639))</f>
        <v>23.949999999895226</v>
      </c>
      <c r="F1640" s="1">
        <f>IF(表格5[[#This Row],[Suggestion]]="Buy",F1639+FLOOR(E1639/表格5[[#This Row],[Close]],1),IF(表格5[[#This Row],[Suggestion]]="Sell",0,F1639))</f>
        <v>1196</v>
      </c>
      <c r="G1640" s="9">
        <f>表格5[[#This Row],[Cash]]+表格5[[#This Row],[Stock Held]]*表格5[[#This Row],[Close]]</f>
        <v>79498.149999999892</v>
      </c>
      <c r="H1640" s="7">
        <f>(表格5[[#This Row],[Close]]-$B$2)/$B$2</f>
        <v>0.47830923248053392</v>
      </c>
      <c r="I1640" s="7">
        <f>(表格5[[#This Row],[Capital]]-$G$2)/$G$2</f>
        <v>-0.20501850000000107</v>
      </c>
    </row>
    <row r="1641" spans="1:9" x14ac:dyDescent="0.25">
      <c r="A1641" s="6">
        <v>41031</v>
      </c>
      <c r="B1641" s="1">
        <v>67.150000000000006</v>
      </c>
      <c r="C1641" s="1">
        <f t="shared" si="25"/>
        <v>66.41</v>
      </c>
      <c r="D1641" s="1" t="str">
        <f>IF(表格5[[#This Row],[Close]]&gt;表格5[[#This Row],[10-Day Average]],"Buy",IF(表格5[[#This Row],[Close]]&lt;表格5[[#This Row],[10-Day Average]],"Sell",""))</f>
        <v>Buy</v>
      </c>
      <c r="E1641" s="5">
        <f>IF(表格5[[#This Row],[Suggestion]]="Buy",E1640-FLOOR(E1640/表格5[[#This Row],[Close]],1)*表格5[[#This Row],[Close]],IF(表格5[[#This Row],[Suggestion]]="Sell",E1640+F1640*表格5[[#This Row],[Close]],E1640))</f>
        <v>23.949999999895226</v>
      </c>
      <c r="F1641" s="1">
        <f>IF(表格5[[#This Row],[Suggestion]]="Buy",F1640+FLOOR(E1640/表格5[[#This Row],[Close]],1),IF(表格5[[#This Row],[Suggestion]]="Sell",0,F1640))</f>
        <v>1196</v>
      </c>
      <c r="G1641" s="9">
        <f>表格5[[#This Row],[Cash]]+表格5[[#This Row],[Stock Held]]*表格5[[#This Row],[Close]]</f>
        <v>80335.349999999904</v>
      </c>
      <c r="H1641" s="7">
        <f>(表格5[[#This Row],[Close]]-$B$2)/$B$2</f>
        <v>0.4938820912124583</v>
      </c>
      <c r="I1641" s="7">
        <f>(表格5[[#This Row],[Capital]]-$G$2)/$G$2</f>
        <v>-0.19664650000000097</v>
      </c>
    </row>
    <row r="1642" spans="1:9" x14ac:dyDescent="0.25">
      <c r="A1642" s="6">
        <v>41032</v>
      </c>
      <c r="B1642" s="1">
        <v>66.849999999999994</v>
      </c>
      <c r="C1642" s="1">
        <f t="shared" si="25"/>
        <v>66.419999999999987</v>
      </c>
      <c r="D1642" s="1" t="str">
        <f>IF(表格5[[#This Row],[Close]]&gt;表格5[[#This Row],[10-Day Average]],"Buy",IF(表格5[[#This Row],[Close]]&lt;表格5[[#This Row],[10-Day Average]],"Sell",""))</f>
        <v>Buy</v>
      </c>
      <c r="E1642" s="5">
        <f>IF(表格5[[#This Row],[Suggestion]]="Buy",E1641-FLOOR(E1641/表格5[[#This Row],[Close]],1)*表格5[[#This Row],[Close]],IF(表格5[[#This Row],[Suggestion]]="Sell",E1641+F1641*表格5[[#This Row],[Close]],E1641))</f>
        <v>23.949999999895226</v>
      </c>
      <c r="F1642" s="1">
        <f>IF(表格5[[#This Row],[Suggestion]]="Buy",F1641+FLOOR(E1641/表格5[[#This Row],[Close]],1),IF(表格5[[#This Row],[Suggestion]]="Sell",0,F1641))</f>
        <v>1196</v>
      </c>
      <c r="G1642" s="9">
        <f>表格5[[#This Row],[Cash]]+表格5[[#This Row],[Stock Held]]*表格5[[#This Row],[Close]]</f>
        <v>79976.549999999886</v>
      </c>
      <c r="H1642" s="7">
        <f>(表格5[[#This Row],[Close]]-$B$2)/$B$2</f>
        <v>0.48720800889877619</v>
      </c>
      <c r="I1642" s="7">
        <f>(表格5[[#This Row],[Capital]]-$G$2)/$G$2</f>
        <v>-0.20023450000000115</v>
      </c>
    </row>
    <row r="1643" spans="1:9" x14ac:dyDescent="0.25">
      <c r="A1643" s="6">
        <v>41033</v>
      </c>
      <c r="B1643" s="1">
        <v>66.900000000000006</v>
      </c>
      <c r="C1643" s="1">
        <f t="shared" si="25"/>
        <v>66.429999999999993</v>
      </c>
      <c r="D1643" s="1" t="str">
        <f>IF(表格5[[#This Row],[Close]]&gt;表格5[[#This Row],[10-Day Average]],"Buy",IF(表格5[[#This Row],[Close]]&lt;表格5[[#This Row],[10-Day Average]],"Sell",""))</f>
        <v>Buy</v>
      </c>
      <c r="E1643" s="5">
        <f>IF(表格5[[#This Row],[Suggestion]]="Buy",E1642-FLOOR(E1642/表格5[[#This Row],[Close]],1)*表格5[[#This Row],[Close]],IF(表格5[[#This Row],[Suggestion]]="Sell",E1642+F1642*表格5[[#This Row],[Close]],E1642))</f>
        <v>23.949999999895226</v>
      </c>
      <c r="F1643" s="1">
        <f>IF(表格5[[#This Row],[Suggestion]]="Buy",F1642+FLOOR(E1642/表格5[[#This Row],[Close]],1),IF(表格5[[#This Row],[Suggestion]]="Sell",0,F1642))</f>
        <v>1196</v>
      </c>
      <c r="G1643" s="9">
        <f>表格5[[#This Row],[Cash]]+表格5[[#This Row],[Stock Held]]*表格5[[#This Row],[Close]]</f>
        <v>80036.349999999904</v>
      </c>
      <c r="H1643" s="7">
        <f>(表格5[[#This Row],[Close]]-$B$2)/$B$2</f>
        <v>0.48832035595105677</v>
      </c>
      <c r="I1643" s="7">
        <f>(表格5[[#This Row],[Capital]]-$G$2)/$G$2</f>
        <v>-0.19963650000000097</v>
      </c>
    </row>
    <row r="1644" spans="1:9" x14ac:dyDescent="0.25">
      <c r="A1644" s="6">
        <v>41036</v>
      </c>
      <c r="B1644" s="1">
        <v>66</v>
      </c>
      <c r="C1644" s="1">
        <f t="shared" si="25"/>
        <v>66.42</v>
      </c>
      <c r="D1644" s="1" t="str">
        <f>IF(表格5[[#This Row],[Close]]&gt;表格5[[#This Row],[10-Day Average]],"Buy",IF(表格5[[#This Row],[Close]]&lt;表格5[[#This Row],[10-Day Average]],"Sell",""))</f>
        <v>Sell</v>
      </c>
      <c r="E1644" s="5">
        <f>IF(表格5[[#This Row],[Suggestion]]="Buy",E1643-FLOOR(E1643/表格5[[#This Row],[Close]],1)*表格5[[#This Row],[Close]],IF(表格5[[#This Row],[Suggestion]]="Sell",E1643+F1643*表格5[[#This Row],[Close]],E1643))</f>
        <v>78959.949999999895</v>
      </c>
      <c r="F1644" s="1">
        <f>IF(表格5[[#This Row],[Suggestion]]="Buy",F1643+FLOOR(E1643/表格5[[#This Row],[Close]],1),IF(表格5[[#This Row],[Suggestion]]="Sell",0,F1643))</f>
        <v>0</v>
      </c>
      <c r="G1644" s="9">
        <f>表格5[[#This Row],[Cash]]+表格5[[#This Row],[Stock Held]]*表格5[[#This Row],[Close]]</f>
        <v>78959.949999999895</v>
      </c>
      <c r="H1644" s="7">
        <f>(表格5[[#This Row],[Close]]-$B$2)/$B$2</f>
        <v>0.46829810901001101</v>
      </c>
      <c r="I1644" s="7">
        <f>(表格5[[#This Row],[Capital]]-$G$2)/$G$2</f>
        <v>-0.21040050000000105</v>
      </c>
    </row>
    <row r="1645" spans="1:9" x14ac:dyDescent="0.25">
      <c r="A1645" s="6">
        <v>41037</v>
      </c>
      <c r="B1645" s="1">
        <v>66.3</v>
      </c>
      <c r="C1645" s="1">
        <f t="shared" si="25"/>
        <v>66.424999999999997</v>
      </c>
      <c r="D1645" s="1" t="str">
        <f>IF(表格5[[#This Row],[Close]]&gt;表格5[[#This Row],[10-Day Average]],"Buy",IF(表格5[[#This Row],[Close]]&lt;表格5[[#This Row],[10-Day Average]],"Sell",""))</f>
        <v>Sell</v>
      </c>
      <c r="E1645" s="5">
        <f>IF(表格5[[#This Row],[Suggestion]]="Buy",E1644-FLOOR(E1644/表格5[[#This Row],[Close]],1)*表格5[[#This Row],[Close]],IF(表格5[[#This Row],[Suggestion]]="Sell",E1644+F1644*表格5[[#This Row],[Close]],E1644))</f>
        <v>78959.949999999895</v>
      </c>
      <c r="F1645" s="1">
        <f>IF(表格5[[#This Row],[Suggestion]]="Buy",F1644+FLOOR(E1644/表格5[[#This Row],[Close]],1),IF(表格5[[#This Row],[Suggestion]]="Sell",0,F1644))</f>
        <v>0</v>
      </c>
      <c r="G1645" s="9">
        <f>表格5[[#This Row],[Cash]]+表格5[[#This Row],[Stock Held]]*表格5[[#This Row],[Close]]</f>
        <v>78959.949999999895</v>
      </c>
      <c r="H1645" s="7">
        <f>(表格5[[#This Row],[Close]]-$B$2)/$B$2</f>
        <v>0.47497219132369284</v>
      </c>
      <c r="I1645" s="7">
        <f>(表格5[[#This Row],[Capital]]-$G$2)/$G$2</f>
        <v>-0.21040050000000105</v>
      </c>
    </row>
    <row r="1646" spans="1:9" x14ac:dyDescent="0.25">
      <c r="A1646" s="6">
        <v>41038</v>
      </c>
      <c r="B1646" s="1">
        <v>65.900000000000006</v>
      </c>
      <c r="C1646" s="1">
        <f t="shared" si="25"/>
        <v>66.424999999999983</v>
      </c>
      <c r="D1646" s="1" t="str">
        <f>IF(表格5[[#This Row],[Close]]&gt;表格5[[#This Row],[10-Day Average]],"Buy",IF(表格5[[#This Row],[Close]]&lt;表格5[[#This Row],[10-Day Average]],"Sell",""))</f>
        <v>Sell</v>
      </c>
      <c r="E1646" s="5">
        <f>IF(表格5[[#This Row],[Suggestion]]="Buy",E1645-FLOOR(E1645/表格5[[#This Row],[Close]],1)*表格5[[#This Row],[Close]],IF(表格5[[#This Row],[Suggestion]]="Sell",E1645+F1645*表格5[[#This Row],[Close]],E1645))</f>
        <v>78959.949999999895</v>
      </c>
      <c r="F1646" s="1">
        <f>IF(表格5[[#This Row],[Suggestion]]="Buy",F1645+FLOOR(E1645/表格5[[#This Row],[Close]],1),IF(表格5[[#This Row],[Suggestion]]="Sell",0,F1645))</f>
        <v>0</v>
      </c>
      <c r="G1646" s="9">
        <f>表格5[[#This Row],[Cash]]+表格5[[#This Row],[Stock Held]]*表格5[[#This Row],[Close]]</f>
        <v>78959.949999999895</v>
      </c>
      <c r="H1646" s="7">
        <f>(表格5[[#This Row],[Close]]-$B$2)/$B$2</f>
        <v>0.46607341490545051</v>
      </c>
      <c r="I1646" s="7">
        <f>(表格5[[#This Row],[Capital]]-$G$2)/$G$2</f>
        <v>-0.21040050000000105</v>
      </c>
    </row>
    <row r="1647" spans="1:9" x14ac:dyDescent="0.25">
      <c r="A1647" s="6">
        <v>41039</v>
      </c>
      <c r="B1647" s="1">
        <v>65.7</v>
      </c>
      <c r="C1647" s="1">
        <f t="shared" si="25"/>
        <v>66.375</v>
      </c>
      <c r="D1647" s="1" t="str">
        <f>IF(表格5[[#This Row],[Close]]&gt;表格5[[#This Row],[10-Day Average]],"Buy",IF(表格5[[#This Row],[Close]]&lt;表格5[[#This Row],[10-Day Average]],"Sell",""))</f>
        <v>Sell</v>
      </c>
      <c r="E1647" s="5">
        <f>IF(表格5[[#This Row],[Suggestion]]="Buy",E1646-FLOOR(E1646/表格5[[#This Row],[Close]],1)*表格5[[#This Row],[Close]],IF(表格5[[#This Row],[Suggestion]]="Sell",E1646+F1646*表格5[[#This Row],[Close]],E1646))</f>
        <v>78959.949999999895</v>
      </c>
      <c r="F1647" s="1">
        <f>IF(表格5[[#This Row],[Suggestion]]="Buy",F1646+FLOOR(E1646/表格5[[#This Row],[Close]],1),IF(表格5[[#This Row],[Suggestion]]="Sell",0,F1646))</f>
        <v>0</v>
      </c>
      <c r="G1647" s="9">
        <f>表格5[[#This Row],[Cash]]+表格5[[#This Row],[Stock Held]]*表格5[[#This Row],[Close]]</f>
        <v>78959.949999999895</v>
      </c>
      <c r="H1647" s="7">
        <f>(表格5[[#This Row],[Close]]-$B$2)/$B$2</f>
        <v>0.46162402669632924</v>
      </c>
      <c r="I1647" s="7">
        <f>(表格5[[#This Row],[Capital]]-$G$2)/$G$2</f>
        <v>-0.21040050000000105</v>
      </c>
    </row>
    <row r="1648" spans="1:9" x14ac:dyDescent="0.25">
      <c r="A1648" s="6">
        <v>41040</v>
      </c>
      <c r="B1648" s="1">
        <v>65.55</v>
      </c>
      <c r="C1648" s="1">
        <f t="shared" si="25"/>
        <v>66.325000000000003</v>
      </c>
      <c r="D1648" s="1" t="str">
        <f>IF(表格5[[#This Row],[Close]]&gt;表格5[[#This Row],[10-Day Average]],"Buy",IF(表格5[[#This Row],[Close]]&lt;表格5[[#This Row],[10-Day Average]],"Sell",""))</f>
        <v>Sell</v>
      </c>
      <c r="E1648" s="5">
        <f>IF(表格5[[#This Row],[Suggestion]]="Buy",E1647-FLOOR(E1647/表格5[[#This Row],[Close]],1)*表格5[[#This Row],[Close]],IF(表格5[[#This Row],[Suggestion]]="Sell",E1647+F1647*表格5[[#This Row],[Close]],E1647))</f>
        <v>78959.949999999895</v>
      </c>
      <c r="F1648" s="1">
        <f>IF(表格5[[#This Row],[Suggestion]]="Buy",F1647+FLOOR(E1647/表格5[[#This Row],[Close]],1),IF(表格5[[#This Row],[Suggestion]]="Sell",0,F1647))</f>
        <v>0</v>
      </c>
      <c r="G1648" s="9">
        <f>表格5[[#This Row],[Cash]]+表格5[[#This Row],[Stock Held]]*表格5[[#This Row],[Close]]</f>
        <v>78959.949999999895</v>
      </c>
      <c r="H1648" s="7">
        <f>(表格5[[#This Row],[Close]]-$B$2)/$B$2</f>
        <v>0.45828698553948816</v>
      </c>
      <c r="I1648" s="7">
        <f>(表格5[[#This Row],[Capital]]-$G$2)/$G$2</f>
        <v>-0.21040050000000105</v>
      </c>
    </row>
    <row r="1649" spans="1:9" x14ac:dyDescent="0.25">
      <c r="A1649" s="6">
        <v>41043</v>
      </c>
      <c r="B1649" s="1">
        <v>64.849999999999994</v>
      </c>
      <c r="C1649" s="1">
        <f t="shared" si="25"/>
        <v>66.165000000000006</v>
      </c>
      <c r="D1649" s="1" t="str">
        <f>IF(表格5[[#This Row],[Close]]&gt;表格5[[#This Row],[10-Day Average]],"Buy",IF(表格5[[#This Row],[Close]]&lt;表格5[[#This Row],[10-Day Average]],"Sell",""))</f>
        <v>Sell</v>
      </c>
      <c r="E1649" s="5">
        <f>IF(表格5[[#This Row],[Suggestion]]="Buy",E1648-FLOOR(E1648/表格5[[#This Row],[Close]],1)*表格5[[#This Row],[Close]],IF(表格5[[#This Row],[Suggestion]]="Sell",E1648+F1648*表格5[[#This Row],[Close]],E1648))</f>
        <v>78959.949999999895</v>
      </c>
      <c r="F1649" s="1">
        <f>IF(表格5[[#This Row],[Suggestion]]="Buy",F1648+FLOOR(E1648/表格5[[#This Row],[Close]],1),IF(表格5[[#This Row],[Suggestion]]="Sell",0,F1648))</f>
        <v>0</v>
      </c>
      <c r="G1649" s="9">
        <f>表格5[[#This Row],[Cash]]+表格5[[#This Row],[Stock Held]]*表格5[[#This Row],[Close]]</f>
        <v>78959.949999999895</v>
      </c>
      <c r="H1649" s="7">
        <f>(表格5[[#This Row],[Close]]-$B$2)/$B$2</f>
        <v>0.44271412680756372</v>
      </c>
      <c r="I1649" s="7">
        <f>(表格5[[#This Row],[Capital]]-$G$2)/$G$2</f>
        <v>-0.21040050000000105</v>
      </c>
    </row>
    <row r="1650" spans="1:9" x14ac:dyDescent="0.25">
      <c r="A1650" s="6">
        <v>41044</v>
      </c>
      <c r="B1650" s="1">
        <v>65.2</v>
      </c>
      <c r="C1650" s="1">
        <f t="shared" si="25"/>
        <v>66.040000000000006</v>
      </c>
      <c r="D1650" s="1" t="str">
        <f>IF(表格5[[#This Row],[Close]]&gt;表格5[[#This Row],[10-Day Average]],"Buy",IF(表格5[[#This Row],[Close]]&lt;表格5[[#This Row],[10-Day Average]],"Sell",""))</f>
        <v>Sell</v>
      </c>
      <c r="E1650" s="5">
        <f>IF(表格5[[#This Row],[Suggestion]]="Buy",E1649-FLOOR(E1649/表格5[[#This Row],[Close]],1)*表格5[[#This Row],[Close]],IF(表格5[[#This Row],[Suggestion]]="Sell",E1649+F1649*表格5[[#This Row],[Close]],E1649))</f>
        <v>78959.949999999895</v>
      </c>
      <c r="F1650" s="1">
        <f>IF(表格5[[#This Row],[Suggestion]]="Buy",F1649+FLOOR(E1649/表格5[[#This Row],[Close]],1),IF(表格5[[#This Row],[Suggestion]]="Sell",0,F1649))</f>
        <v>0</v>
      </c>
      <c r="G1650" s="9">
        <f>表格5[[#This Row],[Cash]]+表格5[[#This Row],[Stock Held]]*表格5[[#This Row],[Close]]</f>
        <v>78959.949999999895</v>
      </c>
      <c r="H1650" s="7">
        <f>(表格5[[#This Row],[Close]]-$B$2)/$B$2</f>
        <v>0.45050055617352613</v>
      </c>
      <c r="I1650" s="7">
        <f>(表格5[[#This Row],[Capital]]-$G$2)/$G$2</f>
        <v>-0.21040050000000105</v>
      </c>
    </row>
    <row r="1651" spans="1:9" x14ac:dyDescent="0.25">
      <c r="A1651" s="6">
        <v>41045</v>
      </c>
      <c r="B1651" s="1">
        <v>63.95</v>
      </c>
      <c r="C1651" s="1">
        <f t="shared" si="25"/>
        <v>65.720000000000013</v>
      </c>
      <c r="D1651" s="1" t="str">
        <f>IF(表格5[[#This Row],[Close]]&gt;表格5[[#This Row],[10-Day Average]],"Buy",IF(表格5[[#This Row],[Close]]&lt;表格5[[#This Row],[10-Day Average]],"Sell",""))</f>
        <v>Sell</v>
      </c>
      <c r="E1651" s="5">
        <f>IF(表格5[[#This Row],[Suggestion]]="Buy",E1650-FLOOR(E1650/表格5[[#This Row],[Close]],1)*表格5[[#This Row],[Close]],IF(表格5[[#This Row],[Suggestion]]="Sell",E1650+F1650*表格5[[#This Row],[Close]],E1650))</f>
        <v>78959.949999999895</v>
      </c>
      <c r="F1651" s="1">
        <f>IF(表格5[[#This Row],[Suggestion]]="Buy",F1650+FLOOR(E1650/表格5[[#This Row],[Close]],1),IF(表格5[[#This Row],[Suggestion]]="Sell",0,F1650))</f>
        <v>0</v>
      </c>
      <c r="G1651" s="9">
        <f>表格5[[#This Row],[Cash]]+表格5[[#This Row],[Stock Held]]*表格5[[#This Row],[Close]]</f>
        <v>78959.949999999895</v>
      </c>
      <c r="H1651" s="7">
        <f>(表格5[[#This Row],[Close]]-$B$2)/$B$2</f>
        <v>0.42269187986651835</v>
      </c>
      <c r="I1651" s="7">
        <f>(表格5[[#This Row],[Capital]]-$G$2)/$G$2</f>
        <v>-0.21040050000000105</v>
      </c>
    </row>
    <row r="1652" spans="1:9" x14ac:dyDescent="0.25">
      <c r="A1652" s="6">
        <v>41046</v>
      </c>
      <c r="B1652" s="1">
        <v>63.65</v>
      </c>
      <c r="C1652" s="1">
        <f t="shared" si="25"/>
        <v>65.400000000000006</v>
      </c>
      <c r="D1652" s="1" t="str">
        <f>IF(表格5[[#This Row],[Close]]&gt;表格5[[#This Row],[10-Day Average]],"Buy",IF(表格5[[#This Row],[Close]]&lt;表格5[[#This Row],[10-Day Average]],"Sell",""))</f>
        <v>Sell</v>
      </c>
      <c r="E1652" s="5">
        <f>IF(表格5[[#This Row],[Suggestion]]="Buy",E1651-FLOOR(E1651/表格5[[#This Row],[Close]],1)*表格5[[#This Row],[Close]],IF(表格5[[#This Row],[Suggestion]]="Sell",E1651+F1651*表格5[[#This Row],[Close]],E1651))</f>
        <v>78959.949999999895</v>
      </c>
      <c r="F1652" s="1">
        <f>IF(表格5[[#This Row],[Suggestion]]="Buy",F1651+FLOOR(E1651/表格5[[#This Row],[Close]],1),IF(表格5[[#This Row],[Suggestion]]="Sell",0,F1651))</f>
        <v>0</v>
      </c>
      <c r="G1652" s="9">
        <f>表格5[[#This Row],[Cash]]+表格5[[#This Row],[Stock Held]]*表格5[[#This Row],[Close]]</f>
        <v>78959.949999999895</v>
      </c>
      <c r="H1652" s="7">
        <f>(表格5[[#This Row],[Close]]-$B$2)/$B$2</f>
        <v>0.41601779755283635</v>
      </c>
      <c r="I1652" s="7">
        <f>(表格5[[#This Row],[Capital]]-$G$2)/$G$2</f>
        <v>-0.21040050000000105</v>
      </c>
    </row>
    <row r="1653" spans="1:9" x14ac:dyDescent="0.25">
      <c r="A1653" s="6">
        <v>41047</v>
      </c>
      <c r="B1653" s="1">
        <v>64.3</v>
      </c>
      <c r="C1653" s="1">
        <f t="shared" si="25"/>
        <v>65.14</v>
      </c>
      <c r="D1653" s="1" t="str">
        <f>IF(表格5[[#This Row],[Close]]&gt;表格5[[#This Row],[10-Day Average]],"Buy",IF(表格5[[#This Row],[Close]]&lt;表格5[[#This Row],[10-Day Average]],"Sell",""))</f>
        <v>Sell</v>
      </c>
      <c r="E1653" s="5">
        <f>IF(表格5[[#This Row],[Suggestion]]="Buy",E1652-FLOOR(E1652/表格5[[#This Row],[Close]],1)*表格5[[#This Row],[Close]],IF(表格5[[#This Row],[Suggestion]]="Sell",E1652+F1652*表格5[[#This Row],[Close]],E1652))</f>
        <v>78959.949999999895</v>
      </c>
      <c r="F1653" s="1">
        <f>IF(表格5[[#This Row],[Suggestion]]="Buy",F1652+FLOOR(E1652/表格5[[#This Row],[Close]],1),IF(表格5[[#This Row],[Suggestion]]="Sell",0,F1652))</f>
        <v>0</v>
      </c>
      <c r="G1653" s="9">
        <f>表格5[[#This Row],[Cash]]+表格5[[#This Row],[Stock Held]]*表格5[[#This Row],[Close]]</f>
        <v>78959.949999999895</v>
      </c>
      <c r="H1653" s="7">
        <f>(表格5[[#This Row],[Close]]-$B$2)/$B$2</f>
        <v>0.43047830923248037</v>
      </c>
      <c r="I1653" s="7">
        <f>(表格5[[#This Row],[Capital]]-$G$2)/$G$2</f>
        <v>-0.21040050000000105</v>
      </c>
    </row>
    <row r="1654" spans="1:9" x14ac:dyDescent="0.25">
      <c r="A1654" s="6">
        <v>41050</v>
      </c>
      <c r="B1654" s="1">
        <v>63.85</v>
      </c>
      <c r="C1654" s="1">
        <f t="shared" si="25"/>
        <v>64.924999999999983</v>
      </c>
      <c r="D1654" s="1" t="str">
        <f>IF(表格5[[#This Row],[Close]]&gt;表格5[[#This Row],[10-Day Average]],"Buy",IF(表格5[[#This Row],[Close]]&lt;表格5[[#This Row],[10-Day Average]],"Sell",""))</f>
        <v>Sell</v>
      </c>
      <c r="E1654" s="5">
        <f>IF(表格5[[#This Row],[Suggestion]]="Buy",E1653-FLOOR(E1653/表格5[[#This Row],[Close]],1)*表格5[[#This Row],[Close]],IF(表格5[[#This Row],[Suggestion]]="Sell",E1653+F1653*表格5[[#This Row],[Close]],E1653))</f>
        <v>78959.949999999895</v>
      </c>
      <c r="F1654" s="1">
        <f>IF(表格5[[#This Row],[Suggestion]]="Buy",F1653+FLOOR(E1653/表格5[[#This Row],[Close]],1),IF(表格5[[#This Row],[Suggestion]]="Sell",0,F1653))</f>
        <v>0</v>
      </c>
      <c r="G1654" s="9">
        <f>表格5[[#This Row],[Cash]]+表格5[[#This Row],[Stock Held]]*表格5[[#This Row],[Close]]</f>
        <v>78959.949999999895</v>
      </c>
      <c r="H1654" s="7">
        <f>(表格5[[#This Row],[Close]]-$B$2)/$B$2</f>
        <v>0.42046718576195768</v>
      </c>
      <c r="I1654" s="7">
        <f>(表格5[[#This Row],[Capital]]-$G$2)/$G$2</f>
        <v>-0.21040050000000105</v>
      </c>
    </row>
    <row r="1655" spans="1:9" x14ac:dyDescent="0.25">
      <c r="A1655" s="6">
        <v>41051</v>
      </c>
      <c r="B1655" s="1">
        <v>64.05</v>
      </c>
      <c r="C1655" s="1">
        <f t="shared" si="25"/>
        <v>64.699999999999989</v>
      </c>
      <c r="D1655" s="1" t="str">
        <f>IF(表格5[[#This Row],[Close]]&gt;表格5[[#This Row],[10-Day Average]],"Buy",IF(表格5[[#This Row],[Close]]&lt;表格5[[#This Row],[10-Day Average]],"Sell",""))</f>
        <v>Sell</v>
      </c>
      <c r="E1655" s="5">
        <f>IF(表格5[[#This Row],[Suggestion]]="Buy",E1654-FLOOR(E1654/表格5[[#This Row],[Close]],1)*表格5[[#This Row],[Close]],IF(表格5[[#This Row],[Suggestion]]="Sell",E1654+F1654*表格5[[#This Row],[Close]],E1654))</f>
        <v>78959.949999999895</v>
      </c>
      <c r="F1655" s="1">
        <f>IF(表格5[[#This Row],[Suggestion]]="Buy",F1654+FLOOR(E1654/表格5[[#This Row],[Close]],1),IF(表格5[[#This Row],[Suggestion]]="Sell",0,F1654))</f>
        <v>0</v>
      </c>
      <c r="G1655" s="9">
        <f>表格5[[#This Row],[Cash]]+表格5[[#This Row],[Stock Held]]*表格5[[#This Row],[Close]]</f>
        <v>78959.949999999895</v>
      </c>
      <c r="H1655" s="7">
        <f>(表格5[[#This Row],[Close]]-$B$2)/$B$2</f>
        <v>0.42491657397107885</v>
      </c>
      <c r="I1655" s="7">
        <f>(表格5[[#This Row],[Capital]]-$G$2)/$G$2</f>
        <v>-0.21040050000000105</v>
      </c>
    </row>
    <row r="1656" spans="1:9" x14ac:dyDescent="0.25">
      <c r="A1656" s="6">
        <v>41052</v>
      </c>
      <c r="B1656" s="1">
        <v>63.85</v>
      </c>
      <c r="C1656" s="1">
        <f t="shared" si="25"/>
        <v>64.49499999999999</v>
      </c>
      <c r="D1656" s="1" t="str">
        <f>IF(表格5[[#This Row],[Close]]&gt;表格5[[#This Row],[10-Day Average]],"Buy",IF(表格5[[#This Row],[Close]]&lt;表格5[[#This Row],[10-Day Average]],"Sell",""))</f>
        <v>Sell</v>
      </c>
      <c r="E1656" s="5">
        <f>IF(表格5[[#This Row],[Suggestion]]="Buy",E1655-FLOOR(E1655/表格5[[#This Row],[Close]],1)*表格5[[#This Row],[Close]],IF(表格5[[#This Row],[Suggestion]]="Sell",E1655+F1655*表格5[[#This Row],[Close]],E1655))</f>
        <v>78959.949999999895</v>
      </c>
      <c r="F1656" s="1">
        <f>IF(表格5[[#This Row],[Suggestion]]="Buy",F1655+FLOOR(E1655/表格5[[#This Row],[Close]],1),IF(表格5[[#This Row],[Suggestion]]="Sell",0,F1655))</f>
        <v>0</v>
      </c>
      <c r="G1656" s="9">
        <f>表格5[[#This Row],[Cash]]+表格5[[#This Row],[Stock Held]]*表格5[[#This Row],[Close]]</f>
        <v>78959.949999999895</v>
      </c>
      <c r="H1656" s="7">
        <f>(表格5[[#This Row],[Close]]-$B$2)/$B$2</f>
        <v>0.42046718576195768</v>
      </c>
      <c r="I1656" s="7">
        <f>(表格5[[#This Row],[Capital]]-$G$2)/$G$2</f>
        <v>-0.21040050000000105</v>
      </c>
    </row>
    <row r="1657" spans="1:9" x14ac:dyDescent="0.25">
      <c r="A1657" s="6">
        <v>41053</v>
      </c>
      <c r="B1657" s="1">
        <v>64.150000000000006</v>
      </c>
      <c r="C1657" s="1">
        <f t="shared" si="25"/>
        <v>64.34</v>
      </c>
      <c r="D1657" s="1" t="str">
        <f>IF(表格5[[#This Row],[Close]]&gt;表格5[[#This Row],[10-Day Average]],"Buy",IF(表格5[[#This Row],[Close]]&lt;表格5[[#This Row],[10-Day Average]],"Sell",""))</f>
        <v>Sell</v>
      </c>
      <c r="E1657" s="5">
        <f>IF(表格5[[#This Row],[Suggestion]]="Buy",E1656-FLOOR(E1656/表格5[[#This Row],[Close]],1)*表格5[[#This Row],[Close]],IF(表格5[[#This Row],[Suggestion]]="Sell",E1656+F1656*表格5[[#This Row],[Close]],E1656))</f>
        <v>78959.949999999895</v>
      </c>
      <c r="F1657" s="1">
        <f>IF(表格5[[#This Row],[Suggestion]]="Buy",F1656+FLOOR(E1656/表格5[[#This Row],[Close]],1),IF(表格5[[#This Row],[Suggestion]]="Sell",0,F1656))</f>
        <v>0</v>
      </c>
      <c r="G1657" s="9">
        <f>表格5[[#This Row],[Cash]]+表格5[[#This Row],[Stock Held]]*表格5[[#This Row],[Close]]</f>
        <v>78959.949999999895</v>
      </c>
      <c r="H1657" s="7">
        <f>(表格5[[#This Row],[Close]]-$B$2)/$B$2</f>
        <v>0.42714126807563962</v>
      </c>
      <c r="I1657" s="7">
        <f>(表格5[[#This Row],[Capital]]-$G$2)/$G$2</f>
        <v>-0.21040050000000105</v>
      </c>
    </row>
    <row r="1658" spans="1:9" x14ac:dyDescent="0.25">
      <c r="A1658" s="6">
        <v>41054</v>
      </c>
      <c r="B1658" s="1">
        <v>63.9</v>
      </c>
      <c r="C1658" s="1">
        <f t="shared" si="25"/>
        <v>64.174999999999997</v>
      </c>
      <c r="D1658" s="1" t="str">
        <f>IF(表格5[[#This Row],[Close]]&gt;表格5[[#This Row],[10-Day Average]],"Buy",IF(表格5[[#This Row],[Close]]&lt;表格5[[#This Row],[10-Day Average]],"Sell",""))</f>
        <v>Sell</v>
      </c>
      <c r="E1658" s="5">
        <f>IF(表格5[[#This Row],[Suggestion]]="Buy",E1657-FLOOR(E1657/表格5[[#This Row],[Close]],1)*表格5[[#This Row],[Close]],IF(表格5[[#This Row],[Suggestion]]="Sell",E1657+F1657*表格5[[#This Row],[Close]],E1657))</f>
        <v>78959.949999999895</v>
      </c>
      <c r="F1658" s="1">
        <f>IF(表格5[[#This Row],[Suggestion]]="Buy",F1657+FLOOR(E1657/表格5[[#This Row],[Close]],1),IF(表格5[[#This Row],[Suggestion]]="Sell",0,F1657))</f>
        <v>0</v>
      </c>
      <c r="G1658" s="9">
        <f>表格5[[#This Row],[Cash]]+表格5[[#This Row],[Stock Held]]*表格5[[#This Row],[Close]]</f>
        <v>78959.949999999895</v>
      </c>
      <c r="H1658" s="7">
        <f>(表格5[[#This Row],[Close]]-$B$2)/$B$2</f>
        <v>0.42157953281423793</v>
      </c>
      <c r="I1658" s="7">
        <f>(表格5[[#This Row],[Capital]]-$G$2)/$G$2</f>
        <v>-0.21040050000000105</v>
      </c>
    </row>
    <row r="1659" spans="1:9" x14ac:dyDescent="0.25">
      <c r="A1659" s="6">
        <v>41057</v>
      </c>
      <c r="B1659" s="1">
        <v>63.8</v>
      </c>
      <c r="C1659" s="1">
        <f t="shared" si="25"/>
        <v>64.070000000000007</v>
      </c>
      <c r="D1659" s="1" t="str">
        <f>IF(表格5[[#This Row],[Close]]&gt;表格5[[#This Row],[10-Day Average]],"Buy",IF(表格5[[#This Row],[Close]]&lt;表格5[[#This Row],[10-Day Average]],"Sell",""))</f>
        <v>Sell</v>
      </c>
      <c r="E1659" s="5">
        <f>IF(表格5[[#This Row],[Suggestion]]="Buy",E1658-FLOOR(E1658/表格5[[#This Row],[Close]],1)*表格5[[#This Row],[Close]],IF(表格5[[#This Row],[Suggestion]]="Sell",E1658+F1658*表格5[[#This Row],[Close]],E1658))</f>
        <v>78959.949999999895</v>
      </c>
      <c r="F1659" s="1">
        <f>IF(表格5[[#This Row],[Suggestion]]="Buy",F1658+FLOOR(E1658/表格5[[#This Row],[Close]],1),IF(表格5[[#This Row],[Suggestion]]="Sell",0,F1658))</f>
        <v>0</v>
      </c>
      <c r="G1659" s="9">
        <f>表格5[[#This Row],[Cash]]+表格5[[#This Row],[Stock Held]]*表格5[[#This Row],[Close]]</f>
        <v>78959.949999999895</v>
      </c>
      <c r="H1659" s="7">
        <f>(表格5[[#This Row],[Close]]-$B$2)/$B$2</f>
        <v>0.41935483870967727</v>
      </c>
      <c r="I1659" s="7">
        <f>(表格5[[#This Row],[Capital]]-$G$2)/$G$2</f>
        <v>-0.21040050000000105</v>
      </c>
    </row>
    <row r="1660" spans="1:9" x14ac:dyDescent="0.25">
      <c r="A1660" s="6">
        <v>41058</v>
      </c>
      <c r="B1660" s="1">
        <v>63.85</v>
      </c>
      <c r="C1660" s="1">
        <f t="shared" si="25"/>
        <v>63.934999999999988</v>
      </c>
      <c r="D1660" s="1" t="str">
        <f>IF(表格5[[#This Row],[Close]]&gt;表格5[[#This Row],[10-Day Average]],"Buy",IF(表格5[[#This Row],[Close]]&lt;表格5[[#This Row],[10-Day Average]],"Sell",""))</f>
        <v>Sell</v>
      </c>
      <c r="E1660" s="5">
        <f>IF(表格5[[#This Row],[Suggestion]]="Buy",E1659-FLOOR(E1659/表格5[[#This Row],[Close]],1)*表格5[[#This Row],[Close]],IF(表格5[[#This Row],[Suggestion]]="Sell",E1659+F1659*表格5[[#This Row],[Close]],E1659))</f>
        <v>78959.949999999895</v>
      </c>
      <c r="F1660" s="1">
        <f>IF(表格5[[#This Row],[Suggestion]]="Buy",F1659+FLOOR(E1659/表格5[[#This Row],[Close]],1),IF(表格5[[#This Row],[Suggestion]]="Sell",0,F1659))</f>
        <v>0</v>
      </c>
      <c r="G1660" s="9">
        <f>表格5[[#This Row],[Cash]]+表格5[[#This Row],[Stock Held]]*表格5[[#This Row],[Close]]</f>
        <v>78959.949999999895</v>
      </c>
      <c r="H1660" s="7">
        <f>(表格5[[#This Row],[Close]]-$B$2)/$B$2</f>
        <v>0.42046718576195768</v>
      </c>
      <c r="I1660" s="7">
        <f>(表格5[[#This Row],[Capital]]-$G$2)/$G$2</f>
        <v>-0.21040050000000105</v>
      </c>
    </row>
    <row r="1661" spans="1:9" x14ac:dyDescent="0.25">
      <c r="A1661" s="6">
        <v>41059</v>
      </c>
      <c r="B1661" s="1">
        <v>63.05</v>
      </c>
      <c r="C1661" s="1">
        <f t="shared" si="25"/>
        <v>63.844999999999992</v>
      </c>
      <c r="D1661" s="1" t="str">
        <f>IF(表格5[[#This Row],[Close]]&gt;表格5[[#This Row],[10-Day Average]],"Buy",IF(表格5[[#This Row],[Close]]&lt;表格5[[#This Row],[10-Day Average]],"Sell",""))</f>
        <v>Sell</v>
      </c>
      <c r="E1661" s="5">
        <f>IF(表格5[[#This Row],[Suggestion]]="Buy",E1660-FLOOR(E1660/表格5[[#This Row],[Close]],1)*表格5[[#This Row],[Close]],IF(表格5[[#This Row],[Suggestion]]="Sell",E1660+F1660*表格5[[#This Row],[Close]],E1660))</f>
        <v>78959.949999999895</v>
      </c>
      <c r="F1661" s="1">
        <f>IF(表格5[[#This Row],[Suggestion]]="Buy",F1660+FLOOR(E1660/表格5[[#This Row],[Close]],1),IF(表格5[[#This Row],[Suggestion]]="Sell",0,F1660))</f>
        <v>0</v>
      </c>
      <c r="G1661" s="9">
        <f>表格5[[#This Row],[Cash]]+表格5[[#This Row],[Stock Held]]*表格5[[#This Row],[Close]]</f>
        <v>78959.949999999895</v>
      </c>
      <c r="H1661" s="7">
        <f>(表格5[[#This Row],[Close]]-$B$2)/$B$2</f>
        <v>0.40266963292547259</v>
      </c>
      <c r="I1661" s="7">
        <f>(表格5[[#This Row],[Capital]]-$G$2)/$G$2</f>
        <v>-0.21040050000000105</v>
      </c>
    </row>
    <row r="1662" spans="1:9" x14ac:dyDescent="0.25">
      <c r="A1662" s="6">
        <v>41060</v>
      </c>
      <c r="B1662" s="1">
        <v>63.2</v>
      </c>
      <c r="C1662" s="1">
        <f t="shared" si="25"/>
        <v>63.800000000000011</v>
      </c>
      <c r="D1662" s="1" t="str">
        <f>IF(表格5[[#This Row],[Close]]&gt;表格5[[#This Row],[10-Day Average]],"Buy",IF(表格5[[#This Row],[Close]]&lt;表格5[[#This Row],[10-Day Average]],"Sell",""))</f>
        <v>Sell</v>
      </c>
      <c r="E1662" s="5">
        <f>IF(表格5[[#This Row],[Suggestion]]="Buy",E1661-FLOOR(E1661/表格5[[#This Row],[Close]],1)*表格5[[#This Row],[Close]],IF(表格5[[#This Row],[Suggestion]]="Sell",E1661+F1661*表格5[[#This Row],[Close]],E1661))</f>
        <v>78959.949999999895</v>
      </c>
      <c r="F1662" s="1">
        <f>IF(表格5[[#This Row],[Suggestion]]="Buy",F1661+FLOOR(E1661/表格5[[#This Row],[Close]],1),IF(表格5[[#This Row],[Suggestion]]="Sell",0,F1661))</f>
        <v>0</v>
      </c>
      <c r="G1662" s="9">
        <f>表格5[[#This Row],[Cash]]+表格5[[#This Row],[Stock Held]]*表格5[[#This Row],[Close]]</f>
        <v>78959.949999999895</v>
      </c>
      <c r="H1662" s="7">
        <f>(表格5[[#This Row],[Close]]-$B$2)/$B$2</f>
        <v>0.40600667408231367</v>
      </c>
      <c r="I1662" s="7">
        <f>(表格5[[#This Row],[Capital]]-$G$2)/$G$2</f>
        <v>-0.21040050000000105</v>
      </c>
    </row>
    <row r="1663" spans="1:9" x14ac:dyDescent="0.25">
      <c r="A1663" s="6">
        <v>41061</v>
      </c>
      <c r="B1663" s="1">
        <v>63.75</v>
      </c>
      <c r="C1663" s="1">
        <f t="shared" si="25"/>
        <v>63.745000000000005</v>
      </c>
      <c r="D1663" s="1" t="str">
        <f>IF(表格5[[#This Row],[Close]]&gt;表格5[[#This Row],[10-Day Average]],"Buy",IF(表格5[[#This Row],[Close]]&lt;表格5[[#This Row],[10-Day Average]],"Sell",""))</f>
        <v>Buy</v>
      </c>
      <c r="E1663" s="5">
        <f>IF(表格5[[#This Row],[Suggestion]]="Buy",E1662-FLOOR(E1662/表格5[[#This Row],[Close]],1)*表格5[[#This Row],[Close]],IF(表格5[[#This Row],[Suggestion]]="Sell",E1662+F1662*表格5[[#This Row],[Close]],E1662))</f>
        <v>37.449999999895226</v>
      </c>
      <c r="F1663" s="1">
        <f>IF(表格5[[#This Row],[Suggestion]]="Buy",F1662+FLOOR(E1662/表格5[[#This Row],[Close]],1),IF(表格5[[#This Row],[Suggestion]]="Sell",0,F1662))</f>
        <v>1238</v>
      </c>
      <c r="G1663" s="9">
        <f>表格5[[#This Row],[Cash]]+表格5[[#This Row],[Stock Held]]*表格5[[#This Row],[Close]]</f>
        <v>78959.949999999895</v>
      </c>
      <c r="H1663" s="7">
        <f>(表格5[[#This Row],[Close]]-$B$2)/$B$2</f>
        <v>0.41824249165739702</v>
      </c>
      <c r="I1663" s="7">
        <f>(表格5[[#This Row],[Capital]]-$G$2)/$G$2</f>
        <v>-0.21040050000000105</v>
      </c>
    </row>
    <row r="1664" spans="1:9" x14ac:dyDescent="0.25">
      <c r="A1664" s="6">
        <v>41064</v>
      </c>
      <c r="B1664" s="1">
        <v>63.6</v>
      </c>
      <c r="C1664" s="1">
        <f t="shared" si="25"/>
        <v>63.720000000000006</v>
      </c>
      <c r="D1664" s="1" t="str">
        <f>IF(表格5[[#This Row],[Close]]&gt;表格5[[#This Row],[10-Day Average]],"Buy",IF(表格5[[#This Row],[Close]]&lt;表格5[[#This Row],[10-Day Average]],"Sell",""))</f>
        <v>Sell</v>
      </c>
      <c r="E1664" s="5">
        <f>IF(表格5[[#This Row],[Suggestion]]="Buy",E1663-FLOOR(E1663/表格5[[#This Row],[Close]],1)*表格5[[#This Row],[Close]],IF(表格5[[#This Row],[Suggestion]]="Sell",E1663+F1663*表格5[[#This Row],[Close]],E1663))</f>
        <v>78774.249999999898</v>
      </c>
      <c r="F1664" s="1">
        <f>IF(表格5[[#This Row],[Suggestion]]="Buy",F1663+FLOOR(E1663/表格5[[#This Row],[Close]],1),IF(表格5[[#This Row],[Suggestion]]="Sell",0,F1663))</f>
        <v>0</v>
      </c>
      <c r="G1664" s="9">
        <f>表格5[[#This Row],[Cash]]+表格5[[#This Row],[Stock Held]]*表格5[[#This Row],[Close]]</f>
        <v>78774.249999999898</v>
      </c>
      <c r="H1664" s="7">
        <f>(表格5[[#This Row],[Close]]-$B$2)/$B$2</f>
        <v>0.41490545050055611</v>
      </c>
      <c r="I1664" s="7">
        <f>(表格5[[#This Row],[Capital]]-$G$2)/$G$2</f>
        <v>-0.21225750000000101</v>
      </c>
    </row>
    <row r="1665" spans="1:9" x14ac:dyDescent="0.25">
      <c r="A1665" s="6">
        <v>41065</v>
      </c>
      <c r="B1665" s="1">
        <v>63.2</v>
      </c>
      <c r="C1665" s="1">
        <f t="shared" si="25"/>
        <v>63.635000000000005</v>
      </c>
      <c r="D1665" s="1" t="str">
        <f>IF(表格5[[#This Row],[Close]]&gt;表格5[[#This Row],[10-Day Average]],"Buy",IF(表格5[[#This Row],[Close]]&lt;表格5[[#This Row],[10-Day Average]],"Sell",""))</f>
        <v>Sell</v>
      </c>
      <c r="E1665" s="5">
        <f>IF(表格5[[#This Row],[Suggestion]]="Buy",E1664-FLOOR(E1664/表格5[[#This Row],[Close]],1)*表格5[[#This Row],[Close]],IF(表格5[[#This Row],[Suggestion]]="Sell",E1664+F1664*表格5[[#This Row],[Close]],E1664))</f>
        <v>78774.249999999898</v>
      </c>
      <c r="F1665" s="1">
        <f>IF(表格5[[#This Row],[Suggestion]]="Buy",F1664+FLOOR(E1664/表格5[[#This Row],[Close]],1),IF(表格5[[#This Row],[Suggestion]]="Sell",0,F1664))</f>
        <v>0</v>
      </c>
      <c r="G1665" s="9">
        <f>表格5[[#This Row],[Cash]]+表格5[[#This Row],[Stock Held]]*表格5[[#This Row],[Close]]</f>
        <v>78774.249999999898</v>
      </c>
      <c r="H1665" s="7">
        <f>(表格5[[#This Row],[Close]]-$B$2)/$B$2</f>
        <v>0.40600667408231367</v>
      </c>
      <c r="I1665" s="7">
        <f>(表格5[[#This Row],[Capital]]-$G$2)/$G$2</f>
        <v>-0.21225750000000101</v>
      </c>
    </row>
    <row r="1666" spans="1:9" x14ac:dyDescent="0.25">
      <c r="A1666" s="6">
        <v>41066</v>
      </c>
      <c r="B1666" s="1">
        <v>63.65</v>
      </c>
      <c r="C1666" s="1">
        <f t="shared" si="25"/>
        <v>63.614999999999995</v>
      </c>
      <c r="D1666" s="1" t="str">
        <f>IF(表格5[[#This Row],[Close]]&gt;表格5[[#This Row],[10-Day Average]],"Buy",IF(表格5[[#This Row],[Close]]&lt;表格5[[#This Row],[10-Day Average]],"Sell",""))</f>
        <v>Buy</v>
      </c>
      <c r="E1666" s="5">
        <f>IF(表格5[[#This Row],[Suggestion]]="Buy",E1665-FLOOR(E1665/表格5[[#This Row],[Close]],1)*表格5[[#This Row],[Close]],IF(表格5[[#This Row],[Suggestion]]="Sell",E1665+F1665*表格5[[#This Row],[Close]],E1665))</f>
        <v>39.199999999895226</v>
      </c>
      <c r="F1666" s="1">
        <f>IF(表格5[[#This Row],[Suggestion]]="Buy",F1665+FLOOR(E1665/表格5[[#This Row],[Close]],1),IF(表格5[[#This Row],[Suggestion]]="Sell",0,F1665))</f>
        <v>1237</v>
      </c>
      <c r="G1666" s="9">
        <f>表格5[[#This Row],[Cash]]+表格5[[#This Row],[Stock Held]]*表格5[[#This Row],[Close]]</f>
        <v>78774.249999999898</v>
      </c>
      <c r="H1666" s="7">
        <f>(表格5[[#This Row],[Close]]-$B$2)/$B$2</f>
        <v>0.41601779755283635</v>
      </c>
      <c r="I1666" s="7">
        <f>(表格5[[#This Row],[Capital]]-$G$2)/$G$2</f>
        <v>-0.21225750000000101</v>
      </c>
    </row>
    <row r="1667" spans="1:9" x14ac:dyDescent="0.25">
      <c r="A1667" s="6">
        <v>41067</v>
      </c>
      <c r="B1667" s="1">
        <v>63.8</v>
      </c>
      <c r="C1667" s="1">
        <f t="shared" si="25"/>
        <v>63.58</v>
      </c>
      <c r="D1667" s="1" t="str">
        <f>IF(表格5[[#This Row],[Close]]&gt;表格5[[#This Row],[10-Day Average]],"Buy",IF(表格5[[#This Row],[Close]]&lt;表格5[[#This Row],[10-Day Average]],"Sell",""))</f>
        <v>Buy</v>
      </c>
      <c r="E1667" s="5">
        <f>IF(表格5[[#This Row],[Suggestion]]="Buy",E1666-FLOOR(E1666/表格5[[#This Row],[Close]],1)*表格5[[#This Row],[Close]],IF(表格5[[#This Row],[Suggestion]]="Sell",E1666+F1666*表格5[[#This Row],[Close]],E1666))</f>
        <v>39.199999999895226</v>
      </c>
      <c r="F1667" s="1">
        <f>IF(表格5[[#This Row],[Suggestion]]="Buy",F1666+FLOOR(E1666/表格5[[#This Row],[Close]],1),IF(表格5[[#This Row],[Suggestion]]="Sell",0,F1666))</f>
        <v>1237</v>
      </c>
      <c r="G1667" s="9">
        <f>表格5[[#This Row],[Cash]]+表格5[[#This Row],[Stock Held]]*表格5[[#This Row],[Close]]</f>
        <v>78959.799999999886</v>
      </c>
      <c r="H1667" s="7">
        <f>(表格5[[#This Row],[Close]]-$B$2)/$B$2</f>
        <v>0.41935483870967727</v>
      </c>
      <c r="I1667" s="7">
        <f>(表格5[[#This Row],[Capital]]-$G$2)/$G$2</f>
        <v>-0.21040200000000114</v>
      </c>
    </row>
    <row r="1668" spans="1:9" x14ac:dyDescent="0.25">
      <c r="A1668" s="6">
        <v>41068</v>
      </c>
      <c r="B1668" s="1">
        <v>62.85</v>
      </c>
      <c r="C1668" s="1">
        <f t="shared" si="25"/>
        <v>63.475000000000001</v>
      </c>
      <c r="D1668" s="1" t="str">
        <f>IF(表格5[[#This Row],[Close]]&gt;表格5[[#This Row],[10-Day Average]],"Buy",IF(表格5[[#This Row],[Close]]&lt;表格5[[#This Row],[10-Day Average]],"Sell",""))</f>
        <v>Sell</v>
      </c>
      <c r="E1668" s="5">
        <f>IF(表格5[[#This Row],[Suggestion]]="Buy",E1667-FLOOR(E1667/表格5[[#This Row],[Close]],1)*表格5[[#This Row],[Close]],IF(表格5[[#This Row],[Suggestion]]="Sell",E1667+F1667*表格5[[#This Row],[Close]],E1667))</f>
        <v>77784.649999999892</v>
      </c>
      <c r="F1668" s="1">
        <f>IF(表格5[[#This Row],[Suggestion]]="Buy",F1667+FLOOR(E1667/表格5[[#This Row],[Close]],1),IF(表格5[[#This Row],[Suggestion]]="Sell",0,F1667))</f>
        <v>0</v>
      </c>
      <c r="G1668" s="9">
        <f>表格5[[#This Row],[Cash]]+表格5[[#This Row],[Stock Held]]*表格5[[#This Row],[Close]]</f>
        <v>77784.649999999892</v>
      </c>
      <c r="H1668" s="7">
        <f>(表格5[[#This Row],[Close]]-$B$2)/$B$2</f>
        <v>0.39822024471635142</v>
      </c>
      <c r="I1668" s="7">
        <f>(表格5[[#This Row],[Capital]]-$G$2)/$G$2</f>
        <v>-0.22215350000000109</v>
      </c>
    </row>
    <row r="1669" spans="1:9" x14ac:dyDescent="0.25">
      <c r="A1669" s="6">
        <v>41071</v>
      </c>
      <c r="B1669" s="1">
        <v>63.65</v>
      </c>
      <c r="C1669" s="1">
        <f t="shared" si="25"/>
        <v>63.46</v>
      </c>
      <c r="D1669" s="1" t="str">
        <f>IF(表格5[[#This Row],[Close]]&gt;表格5[[#This Row],[10-Day Average]],"Buy",IF(表格5[[#This Row],[Close]]&lt;表格5[[#This Row],[10-Day Average]],"Sell",""))</f>
        <v>Buy</v>
      </c>
      <c r="E1669" s="5">
        <f>IF(表格5[[#This Row],[Suggestion]]="Buy",E1668-FLOOR(E1668/表格5[[#This Row],[Close]],1)*表格5[[#This Row],[Close]],IF(表格5[[#This Row],[Suggestion]]="Sell",E1668+F1668*表格5[[#This Row],[Close]],E1668))</f>
        <v>4.3499999998894054</v>
      </c>
      <c r="F1669" s="1">
        <f>IF(表格5[[#This Row],[Suggestion]]="Buy",F1668+FLOOR(E1668/表格5[[#This Row],[Close]],1),IF(表格5[[#This Row],[Suggestion]]="Sell",0,F1668))</f>
        <v>1222</v>
      </c>
      <c r="G1669" s="9">
        <f>表格5[[#This Row],[Cash]]+表格5[[#This Row],[Stock Held]]*表格5[[#This Row],[Close]]</f>
        <v>77784.649999999892</v>
      </c>
      <c r="H1669" s="7">
        <f>(表格5[[#This Row],[Close]]-$B$2)/$B$2</f>
        <v>0.41601779755283635</v>
      </c>
      <c r="I1669" s="7">
        <f>(表格5[[#This Row],[Capital]]-$G$2)/$G$2</f>
        <v>-0.22215350000000109</v>
      </c>
    </row>
    <row r="1670" spans="1:9" x14ac:dyDescent="0.25">
      <c r="A1670" s="6">
        <v>41072</v>
      </c>
      <c r="B1670" s="1">
        <v>63.45</v>
      </c>
      <c r="C1670" s="1">
        <f t="shared" si="25"/>
        <v>63.42</v>
      </c>
      <c r="D1670" s="1" t="str">
        <f>IF(表格5[[#This Row],[Close]]&gt;表格5[[#This Row],[10-Day Average]],"Buy",IF(表格5[[#This Row],[Close]]&lt;表格5[[#This Row],[10-Day Average]],"Sell",""))</f>
        <v>Buy</v>
      </c>
      <c r="E1670" s="5">
        <f>IF(表格5[[#This Row],[Suggestion]]="Buy",E1669-FLOOR(E1669/表格5[[#This Row],[Close]],1)*表格5[[#This Row],[Close]],IF(表格5[[#This Row],[Suggestion]]="Sell",E1669+F1669*表格5[[#This Row],[Close]],E1669))</f>
        <v>4.3499999998894054</v>
      </c>
      <c r="F1670" s="1">
        <f>IF(表格5[[#This Row],[Suggestion]]="Buy",F1669+FLOOR(E1669/表格5[[#This Row],[Close]],1),IF(表格5[[#This Row],[Suggestion]]="Sell",0,F1669))</f>
        <v>1222</v>
      </c>
      <c r="G1670" s="9">
        <f>表格5[[#This Row],[Cash]]+表格5[[#This Row],[Stock Held]]*表格5[[#This Row],[Close]]</f>
        <v>77540.249999999898</v>
      </c>
      <c r="H1670" s="7">
        <f>(表格5[[#This Row],[Close]]-$B$2)/$B$2</f>
        <v>0.41156840934371519</v>
      </c>
      <c r="I1670" s="7">
        <f>(表格5[[#This Row],[Capital]]-$G$2)/$G$2</f>
        <v>-0.22459750000000103</v>
      </c>
    </row>
    <row r="1671" spans="1:9" x14ac:dyDescent="0.25">
      <c r="A1671" s="6">
        <v>41073</v>
      </c>
      <c r="B1671" s="1">
        <v>63.6</v>
      </c>
      <c r="C1671" s="1">
        <f t="shared" si="25"/>
        <v>63.475000000000001</v>
      </c>
      <c r="D1671" s="1" t="str">
        <f>IF(表格5[[#This Row],[Close]]&gt;表格5[[#This Row],[10-Day Average]],"Buy",IF(表格5[[#This Row],[Close]]&lt;表格5[[#This Row],[10-Day Average]],"Sell",""))</f>
        <v>Buy</v>
      </c>
      <c r="E1671" s="5">
        <f>IF(表格5[[#This Row],[Suggestion]]="Buy",E1670-FLOOR(E1670/表格5[[#This Row],[Close]],1)*表格5[[#This Row],[Close]],IF(表格5[[#This Row],[Suggestion]]="Sell",E1670+F1670*表格5[[#This Row],[Close]],E1670))</f>
        <v>4.3499999998894054</v>
      </c>
      <c r="F1671" s="1">
        <f>IF(表格5[[#This Row],[Suggestion]]="Buy",F1670+FLOOR(E1670/表格5[[#This Row],[Close]],1),IF(表格5[[#This Row],[Suggestion]]="Sell",0,F1670))</f>
        <v>1222</v>
      </c>
      <c r="G1671" s="9">
        <f>表格5[[#This Row],[Cash]]+表格5[[#This Row],[Stock Held]]*表格5[[#This Row],[Close]]</f>
        <v>77723.549999999886</v>
      </c>
      <c r="H1671" s="7">
        <f>(表格5[[#This Row],[Close]]-$B$2)/$B$2</f>
        <v>0.41490545050055611</v>
      </c>
      <c r="I1671" s="7">
        <f>(表格5[[#This Row],[Capital]]-$G$2)/$G$2</f>
        <v>-0.22276450000000114</v>
      </c>
    </row>
    <row r="1672" spans="1:9" x14ac:dyDescent="0.25">
      <c r="A1672" s="6">
        <v>41074</v>
      </c>
      <c r="B1672" s="1">
        <v>63.2</v>
      </c>
      <c r="C1672" s="1">
        <f t="shared" si="25"/>
        <v>63.475000000000001</v>
      </c>
      <c r="D1672" s="1" t="str">
        <f>IF(表格5[[#This Row],[Close]]&gt;表格5[[#This Row],[10-Day Average]],"Buy",IF(表格5[[#This Row],[Close]]&lt;表格5[[#This Row],[10-Day Average]],"Sell",""))</f>
        <v>Sell</v>
      </c>
      <c r="E1672" s="5">
        <f>IF(表格5[[#This Row],[Suggestion]]="Buy",E1671-FLOOR(E1671/表格5[[#This Row],[Close]],1)*表格5[[#This Row],[Close]],IF(表格5[[#This Row],[Suggestion]]="Sell",E1671+F1671*表格5[[#This Row],[Close]],E1671))</f>
        <v>77234.749999999898</v>
      </c>
      <c r="F1672" s="1">
        <f>IF(表格5[[#This Row],[Suggestion]]="Buy",F1671+FLOOR(E1671/表格5[[#This Row],[Close]],1),IF(表格5[[#This Row],[Suggestion]]="Sell",0,F1671))</f>
        <v>0</v>
      </c>
      <c r="G1672" s="9">
        <f>表格5[[#This Row],[Cash]]+表格5[[#This Row],[Stock Held]]*表格5[[#This Row],[Close]]</f>
        <v>77234.749999999898</v>
      </c>
      <c r="H1672" s="7">
        <f>(表格5[[#This Row],[Close]]-$B$2)/$B$2</f>
        <v>0.40600667408231367</v>
      </c>
      <c r="I1672" s="7">
        <f>(表格5[[#This Row],[Capital]]-$G$2)/$G$2</f>
        <v>-0.22765250000000101</v>
      </c>
    </row>
    <row r="1673" spans="1:9" x14ac:dyDescent="0.25">
      <c r="A1673" s="6">
        <v>41075</v>
      </c>
      <c r="B1673" s="1">
        <v>63.95</v>
      </c>
      <c r="C1673" s="1">
        <f t="shared" si="25"/>
        <v>63.495000000000005</v>
      </c>
      <c r="D1673" s="1" t="str">
        <f>IF(表格5[[#This Row],[Close]]&gt;表格5[[#This Row],[10-Day Average]],"Buy",IF(表格5[[#This Row],[Close]]&lt;表格5[[#This Row],[10-Day Average]],"Sell",""))</f>
        <v>Buy</v>
      </c>
      <c r="E1673" s="5">
        <f>IF(表格5[[#This Row],[Suggestion]]="Buy",E1672-FLOOR(E1672/表格5[[#This Row],[Close]],1)*表格5[[#This Row],[Close]],IF(表格5[[#This Row],[Suggestion]]="Sell",E1672+F1672*表格5[[#This Row],[Close]],E1672))</f>
        <v>47.099999999889405</v>
      </c>
      <c r="F1673" s="1">
        <f>IF(表格5[[#This Row],[Suggestion]]="Buy",F1672+FLOOR(E1672/表格5[[#This Row],[Close]],1),IF(表格5[[#This Row],[Suggestion]]="Sell",0,F1672))</f>
        <v>1207</v>
      </c>
      <c r="G1673" s="9">
        <f>表格5[[#This Row],[Cash]]+表格5[[#This Row],[Stock Held]]*表格5[[#This Row],[Close]]</f>
        <v>77234.749999999898</v>
      </c>
      <c r="H1673" s="7">
        <f>(表格5[[#This Row],[Close]]-$B$2)/$B$2</f>
        <v>0.42269187986651835</v>
      </c>
      <c r="I1673" s="7">
        <f>(表格5[[#This Row],[Capital]]-$G$2)/$G$2</f>
        <v>-0.22765250000000101</v>
      </c>
    </row>
    <row r="1674" spans="1:9" x14ac:dyDescent="0.25">
      <c r="A1674" s="6">
        <v>41078</v>
      </c>
      <c r="B1674" s="1">
        <v>64.349999999999994</v>
      </c>
      <c r="C1674" s="1">
        <f t="shared" si="25"/>
        <v>63.570000000000007</v>
      </c>
      <c r="D1674" s="1" t="str">
        <f>IF(表格5[[#This Row],[Close]]&gt;表格5[[#This Row],[10-Day Average]],"Buy",IF(表格5[[#This Row],[Close]]&lt;表格5[[#This Row],[10-Day Average]],"Sell",""))</f>
        <v>Buy</v>
      </c>
      <c r="E1674" s="5">
        <f>IF(表格5[[#This Row],[Suggestion]]="Buy",E1673-FLOOR(E1673/表格5[[#This Row],[Close]],1)*表格5[[#This Row],[Close]],IF(表格5[[#This Row],[Suggestion]]="Sell",E1673+F1673*表格5[[#This Row],[Close]],E1673))</f>
        <v>47.099999999889405</v>
      </c>
      <c r="F1674" s="1">
        <f>IF(表格5[[#This Row],[Suggestion]]="Buy",F1673+FLOOR(E1673/表格5[[#This Row],[Close]],1),IF(表格5[[#This Row],[Suggestion]]="Sell",0,F1673))</f>
        <v>1207</v>
      </c>
      <c r="G1674" s="9">
        <f>表格5[[#This Row],[Cash]]+表格5[[#This Row],[Stock Held]]*表格5[[#This Row],[Close]]</f>
        <v>77717.549999999886</v>
      </c>
      <c r="H1674" s="7">
        <f>(表格5[[#This Row],[Close]]-$B$2)/$B$2</f>
        <v>0.43159065628476062</v>
      </c>
      <c r="I1674" s="7">
        <f>(表格5[[#This Row],[Capital]]-$G$2)/$G$2</f>
        <v>-0.22282450000000115</v>
      </c>
    </row>
    <row r="1675" spans="1:9" x14ac:dyDescent="0.25">
      <c r="A1675" s="6">
        <v>41079</v>
      </c>
      <c r="B1675" s="1">
        <v>64.900000000000006</v>
      </c>
      <c r="C1675" s="1">
        <f t="shared" si="25"/>
        <v>63.739999999999995</v>
      </c>
      <c r="D1675" s="1" t="str">
        <f>IF(表格5[[#This Row],[Close]]&gt;表格5[[#This Row],[10-Day Average]],"Buy",IF(表格5[[#This Row],[Close]]&lt;表格5[[#This Row],[10-Day Average]],"Sell",""))</f>
        <v>Buy</v>
      </c>
      <c r="E1675" s="5">
        <f>IF(表格5[[#This Row],[Suggestion]]="Buy",E1674-FLOOR(E1674/表格5[[#This Row],[Close]],1)*表格5[[#This Row],[Close]],IF(表格5[[#This Row],[Suggestion]]="Sell",E1674+F1674*表格5[[#This Row],[Close]],E1674))</f>
        <v>47.099999999889405</v>
      </c>
      <c r="F1675" s="1">
        <f>IF(表格5[[#This Row],[Suggestion]]="Buy",F1674+FLOOR(E1674/表格5[[#This Row],[Close]],1),IF(表格5[[#This Row],[Suggestion]]="Sell",0,F1674))</f>
        <v>1207</v>
      </c>
      <c r="G1675" s="9">
        <f>表格5[[#This Row],[Cash]]+表格5[[#This Row],[Stock Held]]*表格5[[#This Row],[Close]]</f>
        <v>78381.399999999892</v>
      </c>
      <c r="H1675" s="7">
        <f>(表格5[[#This Row],[Close]]-$B$2)/$B$2</f>
        <v>0.44382647385984431</v>
      </c>
      <c r="I1675" s="7">
        <f>(表格5[[#This Row],[Capital]]-$G$2)/$G$2</f>
        <v>-0.21618600000000107</v>
      </c>
    </row>
    <row r="1676" spans="1:9" x14ac:dyDescent="0.25">
      <c r="A1676" s="6">
        <v>41080</v>
      </c>
      <c r="B1676" s="1">
        <v>65</v>
      </c>
      <c r="C1676" s="1">
        <f t="shared" ref="C1676:C1739" si="26">AVERAGE(B1667:B1676)</f>
        <v>63.875</v>
      </c>
      <c r="D1676" s="1" t="str">
        <f>IF(表格5[[#This Row],[Close]]&gt;表格5[[#This Row],[10-Day Average]],"Buy",IF(表格5[[#This Row],[Close]]&lt;表格5[[#This Row],[10-Day Average]],"Sell",""))</f>
        <v>Buy</v>
      </c>
      <c r="E1676" s="5">
        <f>IF(表格5[[#This Row],[Suggestion]]="Buy",E1675-FLOOR(E1675/表格5[[#This Row],[Close]],1)*表格5[[#This Row],[Close]],IF(表格5[[#This Row],[Suggestion]]="Sell",E1675+F1675*表格5[[#This Row],[Close]],E1675))</f>
        <v>47.099999999889405</v>
      </c>
      <c r="F1676" s="1">
        <f>IF(表格5[[#This Row],[Suggestion]]="Buy",F1675+FLOOR(E1675/表格5[[#This Row],[Close]],1),IF(表格5[[#This Row],[Suggestion]]="Sell",0,F1675))</f>
        <v>1207</v>
      </c>
      <c r="G1676" s="9">
        <f>表格5[[#This Row],[Cash]]+表格5[[#This Row],[Stock Held]]*表格5[[#This Row],[Close]]</f>
        <v>78502.099999999889</v>
      </c>
      <c r="H1676" s="7">
        <f>(表格5[[#This Row],[Close]]-$B$2)/$B$2</f>
        <v>0.4460511679644048</v>
      </c>
      <c r="I1676" s="7">
        <f>(表格5[[#This Row],[Capital]]-$G$2)/$G$2</f>
        <v>-0.21497900000000111</v>
      </c>
    </row>
    <row r="1677" spans="1:9" x14ac:dyDescent="0.25">
      <c r="A1677" s="6">
        <v>41081</v>
      </c>
      <c r="B1677" s="1">
        <v>64.650000000000006</v>
      </c>
      <c r="C1677" s="1">
        <f t="shared" si="26"/>
        <v>63.959999999999994</v>
      </c>
      <c r="D1677" s="1" t="str">
        <f>IF(表格5[[#This Row],[Close]]&gt;表格5[[#This Row],[10-Day Average]],"Buy",IF(表格5[[#This Row],[Close]]&lt;表格5[[#This Row],[10-Day Average]],"Sell",""))</f>
        <v>Buy</v>
      </c>
      <c r="E1677" s="5">
        <f>IF(表格5[[#This Row],[Suggestion]]="Buy",E1676-FLOOR(E1676/表格5[[#This Row],[Close]],1)*表格5[[#This Row],[Close]],IF(表格5[[#This Row],[Suggestion]]="Sell",E1676+F1676*表格5[[#This Row],[Close]],E1676))</f>
        <v>47.099999999889405</v>
      </c>
      <c r="F1677" s="1">
        <f>IF(表格5[[#This Row],[Suggestion]]="Buy",F1676+FLOOR(E1676/表格5[[#This Row],[Close]],1),IF(表格5[[#This Row],[Suggestion]]="Sell",0,F1676))</f>
        <v>1207</v>
      </c>
      <c r="G1677" s="9">
        <f>表格5[[#This Row],[Cash]]+表格5[[#This Row],[Stock Held]]*表格5[[#This Row],[Close]]</f>
        <v>78079.649999999892</v>
      </c>
      <c r="H1677" s="7">
        <f>(表格5[[#This Row],[Close]]-$B$2)/$B$2</f>
        <v>0.43826473859844273</v>
      </c>
      <c r="I1677" s="7">
        <f>(表格5[[#This Row],[Capital]]-$G$2)/$G$2</f>
        <v>-0.21920350000000108</v>
      </c>
    </row>
    <row r="1678" spans="1:9" x14ac:dyDescent="0.25">
      <c r="A1678" s="6">
        <v>41082</v>
      </c>
      <c r="B1678" s="1">
        <v>64.45</v>
      </c>
      <c r="C1678" s="1">
        <f t="shared" si="26"/>
        <v>64.11999999999999</v>
      </c>
      <c r="D1678" s="1" t="str">
        <f>IF(表格5[[#This Row],[Close]]&gt;表格5[[#This Row],[10-Day Average]],"Buy",IF(表格5[[#This Row],[Close]]&lt;表格5[[#This Row],[10-Day Average]],"Sell",""))</f>
        <v>Buy</v>
      </c>
      <c r="E1678" s="5">
        <f>IF(表格5[[#This Row],[Suggestion]]="Buy",E1677-FLOOR(E1677/表格5[[#This Row],[Close]],1)*表格5[[#This Row],[Close]],IF(表格5[[#This Row],[Suggestion]]="Sell",E1677+F1677*表格5[[#This Row],[Close]],E1677))</f>
        <v>47.099999999889405</v>
      </c>
      <c r="F1678" s="1">
        <f>IF(表格5[[#This Row],[Suggestion]]="Buy",F1677+FLOOR(E1677/表格5[[#This Row],[Close]],1),IF(表格5[[#This Row],[Suggestion]]="Sell",0,F1677))</f>
        <v>1207</v>
      </c>
      <c r="G1678" s="9">
        <f>表格5[[#This Row],[Cash]]+表格5[[#This Row],[Stock Held]]*表格5[[#This Row],[Close]]</f>
        <v>77838.249999999898</v>
      </c>
      <c r="H1678" s="7">
        <f>(表格5[[#This Row],[Close]]-$B$2)/$B$2</f>
        <v>0.43381535038932145</v>
      </c>
      <c r="I1678" s="7">
        <f>(表格5[[#This Row],[Capital]]-$G$2)/$G$2</f>
        <v>-0.22161750000000102</v>
      </c>
    </row>
    <row r="1679" spans="1:9" x14ac:dyDescent="0.25">
      <c r="A1679" s="6">
        <v>41085</v>
      </c>
      <c r="B1679" s="1">
        <v>64.650000000000006</v>
      </c>
      <c r="C1679" s="1">
        <f t="shared" si="26"/>
        <v>64.22</v>
      </c>
      <c r="D1679" s="1" t="str">
        <f>IF(表格5[[#This Row],[Close]]&gt;表格5[[#This Row],[10-Day Average]],"Buy",IF(表格5[[#This Row],[Close]]&lt;表格5[[#This Row],[10-Day Average]],"Sell",""))</f>
        <v>Buy</v>
      </c>
      <c r="E1679" s="5">
        <f>IF(表格5[[#This Row],[Suggestion]]="Buy",E1678-FLOOR(E1678/表格5[[#This Row],[Close]],1)*表格5[[#This Row],[Close]],IF(表格5[[#This Row],[Suggestion]]="Sell",E1678+F1678*表格5[[#This Row],[Close]],E1678))</f>
        <v>47.099999999889405</v>
      </c>
      <c r="F1679" s="1">
        <f>IF(表格5[[#This Row],[Suggestion]]="Buy",F1678+FLOOR(E1678/表格5[[#This Row],[Close]],1),IF(表格5[[#This Row],[Suggestion]]="Sell",0,F1678))</f>
        <v>1207</v>
      </c>
      <c r="G1679" s="9">
        <f>表格5[[#This Row],[Cash]]+表格5[[#This Row],[Stock Held]]*表格5[[#This Row],[Close]]</f>
        <v>78079.649999999892</v>
      </c>
      <c r="H1679" s="7">
        <f>(表格5[[#This Row],[Close]]-$B$2)/$B$2</f>
        <v>0.43826473859844273</v>
      </c>
      <c r="I1679" s="7">
        <f>(表格5[[#This Row],[Capital]]-$G$2)/$G$2</f>
        <v>-0.21920350000000108</v>
      </c>
    </row>
    <row r="1680" spans="1:9" x14ac:dyDescent="0.25">
      <c r="A1680" s="6">
        <v>41086</v>
      </c>
      <c r="B1680" s="1">
        <v>64.900000000000006</v>
      </c>
      <c r="C1680" s="1">
        <f t="shared" si="26"/>
        <v>64.364999999999995</v>
      </c>
      <c r="D1680" s="1" t="str">
        <f>IF(表格5[[#This Row],[Close]]&gt;表格5[[#This Row],[10-Day Average]],"Buy",IF(表格5[[#This Row],[Close]]&lt;表格5[[#This Row],[10-Day Average]],"Sell",""))</f>
        <v>Buy</v>
      </c>
      <c r="E1680" s="5">
        <f>IF(表格5[[#This Row],[Suggestion]]="Buy",E1679-FLOOR(E1679/表格5[[#This Row],[Close]],1)*表格5[[#This Row],[Close]],IF(表格5[[#This Row],[Suggestion]]="Sell",E1679+F1679*表格5[[#This Row],[Close]],E1679))</f>
        <v>47.099999999889405</v>
      </c>
      <c r="F1680" s="1">
        <f>IF(表格5[[#This Row],[Suggestion]]="Buy",F1679+FLOOR(E1679/表格5[[#This Row],[Close]],1),IF(表格5[[#This Row],[Suggestion]]="Sell",0,F1679))</f>
        <v>1207</v>
      </c>
      <c r="G1680" s="9">
        <f>表格5[[#This Row],[Cash]]+表格5[[#This Row],[Stock Held]]*表格5[[#This Row],[Close]]</f>
        <v>78381.399999999892</v>
      </c>
      <c r="H1680" s="7">
        <f>(表格5[[#This Row],[Close]]-$B$2)/$B$2</f>
        <v>0.44382647385984431</v>
      </c>
      <c r="I1680" s="7">
        <f>(表格5[[#This Row],[Capital]]-$G$2)/$G$2</f>
        <v>-0.21618600000000107</v>
      </c>
    </row>
    <row r="1681" spans="1:9" x14ac:dyDescent="0.25">
      <c r="A1681" s="6">
        <v>41087</v>
      </c>
      <c r="B1681" s="1">
        <v>65.25</v>
      </c>
      <c r="C1681" s="1">
        <f t="shared" si="26"/>
        <v>64.53</v>
      </c>
      <c r="D1681" s="1" t="str">
        <f>IF(表格5[[#This Row],[Close]]&gt;表格5[[#This Row],[10-Day Average]],"Buy",IF(表格5[[#This Row],[Close]]&lt;表格5[[#This Row],[10-Day Average]],"Sell",""))</f>
        <v>Buy</v>
      </c>
      <c r="E1681" s="5">
        <f>IF(表格5[[#This Row],[Suggestion]]="Buy",E1680-FLOOR(E1680/表格5[[#This Row],[Close]],1)*表格5[[#This Row],[Close]],IF(表格5[[#This Row],[Suggestion]]="Sell",E1680+F1680*表格5[[#This Row],[Close]],E1680))</f>
        <v>47.099999999889405</v>
      </c>
      <c r="F1681" s="1">
        <f>IF(表格5[[#This Row],[Suggestion]]="Buy",F1680+FLOOR(E1680/表格5[[#This Row],[Close]],1),IF(表格5[[#This Row],[Suggestion]]="Sell",0,F1680))</f>
        <v>1207</v>
      </c>
      <c r="G1681" s="9">
        <f>表格5[[#This Row],[Cash]]+表格5[[#This Row],[Stock Held]]*表格5[[#This Row],[Close]]</f>
        <v>78803.849999999889</v>
      </c>
      <c r="H1681" s="7">
        <f>(表格5[[#This Row],[Close]]-$B$2)/$B$2</f>
        <v>0.45161290322580638</v>
      </c>
      <c r="I1681" s="7">
        <f>(表格5[[#This Row],[Capital]]-$G$2)/$G$2</f>
        <v>-0.21196150000000111</v>
      </c>
    </row>
    <row r="1682" spans="1:9" x14ac:dyDescent="0.25">
      <c r="A1682" s="6">
        <v>41088</v>
      </c>
      <c r="B1682" s="1">
        <v>64.95</v>
      </c>
      <c r="C1682" s="1">
        <f t="shared" si="26"/>
        <v>64.705000000000013</v>
      </c>
      <c r="D1682" s="1" t="str">
        <f>IF(表格5[[#This Row],[Close]]&gt;表格5[[#This Row],[10-Day Average]],"Buy",IF(表格5[[#This Row],[Close]]&lt;表格5[[#This Row],[10-Day Average]],"Sell",""))</f>
        <v>Buy</v>
      </c>
      <c r="E1682" s="5">
        <f>IF(表格5[[#This Row],[Suggestion]]="Buy",E1681-FLOOR(E1681/表格5[[#This Row],[Close]],1)*表格5[[#This Row],[Close]],IF(表格5[[#This Row],[Suggestion]]="Sell",E1681+F1681*表格5[[#This Row],[Close]],E1681))</f>
        <v>47.099999999889405</v>
      </c>
      <c r="F1682" s="1">
        <f>IF(表格5[[#This Row],[Suggestion]]="Buy",F1681+FLOOR(E1681/表格5[[#This Row],[Close]],1),IF(表格5[[#This Row],[Suggestion]]="Sell",0,F1681))</f>
        <v>1207</v>
      </c>
      <c r="G1682" s="9">
        <f>表格5[[#This Row],[Cash]]+表格5[[#This Row],[Stock Held]]*表格5[[#This Row],[Close]]</f>
        <v>78441.749999999898</v>
      </c>
      <c r="H1682" s="7">
        <f>(表格5[[#This Row],[Close]]-$B$2)/$B$2</f>
        <v>0.44493882091212456</v>
      </c>
      <c r="I1682" s="7">
        <f>(表格5[[#This Row],[Capital]]-$G$2)/$G$2</f>
        <v>-0.21558250000000101</v>
      </c>
    </row>
    <row r="1683" spans="1:9" x14ac:dyDescent="0.25">
      <c r="A1683" s="6">
        <v>41089</v>
      </c>
      <c r="B1683" s="1">
        <v>65.75</v>
      </c>
      <c r="C1683" s="1">
        <f t="shared" si="26"/>
        <v>64.885000000000005</v>
      </c>
      <c r="D1683" s="1" t="str">
        <f>IF(表格5[[#This Row],[Close]]&gt;表格5[[#This Row],[10-Day Average]],"Buy",IF(表格5[[#This Row],[Close]]&lt;表格5[[#This Row],[10-Day Average]],"Sell",""))</f>
        <v>Buy</v>
      </c>
      <c r="E1683" s="5">
        <f>IF(表格5[[#This Row],[Suggestion]]="Buy",E1682-FLOOR(E1682/表格5[[#This Row],[Close]],1)*表格5[[#This Row],[Close]],IF(表格5[[#This Row],[Suggestion]]="Sell",E1682+F1682*表格5[[#This Row],[Close]],E1682))</f>
        <v>47.099999999889405</v>
      </c>
      <c r="F1683" s="1">
        <f>IF(表格5[[#This Row],[Suggestion]]="Buy",F1682+FLOOR(E1682/表格5[[#This Row],[Close]],1),IF(表格5[[#This Row],[Suggestion]]="Sell",0,F1682))</f>
        <v>1207</v>
      </c>
      <c r="G1683" s="9">
        <f>表格5[[#This Row],[Cash]]+表格5[[#This Row],[Stock Held]]*表格5[[#This Row],[Close]]</f>
        <v>79407.349999999889</v>
      </c>
      <c r="H1683" s="7">
        <f>(表格5[[#This Row],[Close]]-$B$2)/$B$2</f>
        <v>0.46273637374860949</v>
      </c>
      <c r="I1683" s="7">
        <f>(表格5[[#This Row],[Capital]]-$G$2)/$G$2</f>
        <v>-0.20592650000000109</v>
      </c>
    </row>
    <row r="1684" spans="1:9" x14ac:dyDescent="0.25">
      <c r="A1684" s="6">
        <v>41092</v>
      </c>
      <c r="B1684" s="1">
        <v>65.75</v>
      </c>
      <c r="C1684" s="1">
        <f t="shared" si="26"/>
        <v>65.025000000000006</v>
      </c>
      <c r="D1684" s="1" t="str">
        <f>IF(表格5[[#This Row],[Close]]&gt;表格5[[#This Row],[10-Day Average]],"Buy",IF(表格5[[#This Row],[Close]]&lt;表格5[[#This Row],[10-Day Average]],"Sell",""))</f>
        <v>Buy</v>
      </c>
      <c r="E1684" s="5">
        <f>IF(表格5[[#This Row],[Suggestion]]="Buy",E1683-FLOOR(E1683/表格5[[#This Row],[Close]],1)*表格5[[#This Row],[Close]],IF(表格5[[#This Row],[Suggestion]]="Sell",E1683+F1683*表格5[[#This Row],[Close]],E1683))</f>
        <v>47.099999999889405</v>
      </c>
      <c r="F1684" s="1">
        <f>IF(表格5[[#This Row],[Suggestion]]="Buy",F1683+FLOOR(E1683/表格5[[#This Row],[Close]],1),IF(表格5[[#This Row],[Suggestion]]="Sell",0,F1683))</f>
        <v>1207</v>
      </c>
      <c r="G1684" s="9">
        <f>表格5[[#This Row],[Cash]]+表格5[[#This Row],[Stock Held]]*表格5[[#This Row],[Close]]</f>
        <v>79407.349999999889</v>
      </c>
      <c r="H1684" s="7">
        <f>(表格5[[#This Row],[Close]]-$B$2)/$B$2</f>
        <v>0.46273637374860949</v>
      </c>
      <c r="I1684" s="7">
        <f>(表格5[[#This Row],[Capital]]-$G$2)/$G$2</f>
        <v>-0.20592650000000109</v>
      </c>
    </row>
    <row r="1685" spans="1:9" x14ac:dyDescent="0.25">
      <c r="A1685" s="6">
        <v>41093</v>
      </c>
      <c r="B1685" s="1">
        <v>66.45</v>
      </c>
      <c r="C1685" s="1">
        <f t="shared" si="26"/>
        <v>65.179999999999993</v>
      </c>
      <c r="D1685" s="1" t="str">
        <f>IF(表格5[[#This Row],[Close]]&gt;表格5[[#This Row],[10-Day Average]],"Buy",IF(表格5[[#This Row],[Close]]&lt;表格5[[#This Row],[10-Day Average]],"Sell",""))</f>
        <v>Buy</v>
      </c>
      <c r="E1685" s="5">
        <f>IF(表格5[[#This Row],[Suggestion]]="Buy",E1684-FLOOR(E1684/表格5[[#This Row],[Close]],1)*表格5[[#This Row],[Close]],IF(表格5[[#This Row],[Suggestion]]="Sell",E1684+F1684*表格5[[#This Row],[Close]],E1684))</f>
        <v>47.099999999889405</v>
      </c>
      <c r="F1685" s="1">
        <f>IF(表格5[[#This Row],[Suggestion]]="Buy",F1684+FLOOR(E1684/表格5[[#This Row],[Close]],1),IF(表格5[[#This Row],[Suggestion]]="Sell",0,F1684))</f>
        <v>1207</v>
      </c>
      <c r="G1685" s="9">
        <f>表格5[[#This Row],[Cash]]+表格5[[#This Row],[Stock Held]]*表格5[[#This Row],[Close]]</f>
        <v>80252.249999999898</v>
      </c>
      <c r="H1685" s="7">
        <f>(表格5[[#This Row],[Close]]-$B$2)/$B$2</f>
        <v>0.47830923248053392</v>
      </c>
      <c r="I1685" s="7">
        <f>(表格5[[#This Row],[Capital]]-$G$2)/$G$2</f>
        <v>-0.19747750000000103</v>
      </c>
    </row>
    <row r="1686" spans="1:9" x14ac:dyDescent="0.25">
      <c r="A1686" s="6">
        <v>41094</v>
      </c>
      <c r="B1686" s="1">
        <v>66.45</v>
      </c>
      <c r="C1686" s="1">
        <f t="shared" si="26"/>
        <v>65.325000000000017</v>
      </c>
      <c r="D1686" s="1" t="str">
        <f>IF(表格5[[#This Row],[Close]]&gt;表格5[[#This Row],[10-Day Average]],"Buy",IF(表格5[[#This Row],[Close]]&lt;表格5[[#This Row],[10-Day Average]],"Sell",""))</f>
        <v>Buy</v>
      </c>
      <c r="E1686" s="5">
        <f>IF(表格5[[#This Row],[Suggestion]]="Buy",E1685-FLOOR(E1685/表格5[[#This Row],[Close]],1)*表格5[[#This Row],[Close]],IF(表格5[[#This Row],[Suggestion]]="Sell",E1685+F1685*表格5[[#This Row],[Close]],E1685))</f>
        <v>47.099999999889405</v>
      </c>
      <c r="F1686" s="1">
        <f>IF(表格5[[#This Row],[Suggestion]]="Buy",F1685+FLOOR(E1685/表格5[[#This Row],[Close]],1),IF(表格5[[#This Row],[Suggestion]]="Sell",0,F1685))</f>
        <v>1207</v>
      </c>
      <c r="G1686" s="9">
        <f>表格5[[#This Row],[Cash]]+表格5[[#This Row],[Stock Held]]*表格5[[#This Row],[Close]]</f>
        <v>80252.249999999898</v>
      </c>
      <c r="H1686" s="7">
        <f>(表格5[[#This Row],[Close]]-$B$2)/$B$2</f>
        <v>0.47830923248053392</v>
      </c>
      <c r="I1686" s="7">
        <f>(表格5[[#This Row],[Capital]]-$G$2)/$G$2</f>
        <v>-0.19747750000000103</v>
      </c>
    </row>
    <row r="1687" spans="1:9" x14ac:dyDescent="0.25">
      <c r="A1687" s="6">
        <v>41095</v>
      </c>
      <c r="B1687" s="1">
        <v>67.3</v>
      </c>
      <c r="C1687" s="1">
        <f t="shared" si="26"/>
        <v>65.59</v>
      </c>
      <c r="D1687" s="1" t="str">
        <f>IF(表格5[[#This Row],[Close]]&gt;表格5[[#This Row],[10-Day Average]],"Buy",IF(表格5[[#This Row],[Close]]&lt;表格5[[#This Row],[10-Day Average]],"Sell",""))</f>
        <v>Buy</v>
      </c>
      <c r="E1687" s="5">
        <f>IF(表格5[[#This Row],[Suggestion]]="Buy",E1686-FLOOR(E1686/表格5[[#This Row],[Close]],1)*表格5[[#This Row],[Close]],IF(表格5[[#This Row],[Suggestion]]="Sell",E1686+F1686*表格5[[#This Row],[Close]],E1686))</f>
        <v>47.099999999889405</v>
      </c>
      <c r="F1687" s="1">
        <f>IF(表格5[[#This Row],[Suggestion]]="Buy",F1686+FLOOR(E1686/表格5[[#This Row],[Close]],1),IF(表格5[[#This Row],[Suggestion]]="Sell",0,F1686))</f>
        <v>1207</v>
      </c>
      <c r="G1687" s="9">
        <f>表格5[[#This Row],[Cash]]+表格5[[#This Row],[Stock Held]]*表格5[[#This Row],[Close]]</f>
        <v>81278.199999999881</v>
      </c>
      <c r="H1687" s="7">
        <f>(表格5[[#This Row],[Close]]-$B$2)/$B$2</f>
        <v>0.49721913236929904</v>
      </c>
      <c r="I1687" s="7">
        <f>(表格5[[#This Row],[Capital]]-$G$2)/$G$2</f>
        <v>-0.18721800000000119</v>
      </c>
    </row>
    <row r="1688" spans="1:9" x14ac:dyDescent="0.25">
      <c r="A1688" s="6">
        <v>41096</v>
      </c>
      <c r="B1688" s="1">
        <v>67.5</v>
      </c>
      <c r="C1688" s="1">
        <f t="shared" si="26"/>
        <v>65.894999999999996</v>
      </c>
      <c r="D1688" s="1" t="str">
        <f>IF(表格5[[#This Row],[Close]]&gt;表格5[[#This Row],[10-Day Average]],"Buy",IF(表格5[[#This Row],[Close]]&lt;表格5[[#This Row],[10-Day Average]],"Sell",""))</f>
        <v>Buy</v>
      </c>
      <c r="E1688" s="5">
        <f>IF(表格5[[#This Row],[Suggestion]]="Buy",E1687-FLOOR(E1687/表格5[[#This Row],[Close]],1)*表格5[[#This Row],[Close]],IF(表格5[[#This Row],[Suggestion]]="Sell",E1687+F1687*表格5[[#This Row],[Close]],E1687))</f>
        <v>47.099999999889405</v>
      </c>
      <c r="F1688" s="1">
        <f>IF(表格5[[#This Row],[Suggestion]]="Buy",F1687+FLOOR(E1687/表格5[[#This Row],[Close]],1),IF(表格5[[#This Row],[Suggestion]]="Sell",0,F1687))</f>
        <v>1207</v>
      </c>
      <c r="G1688" s="9">
        <f>表格5[[#This Row],[Cash]]+表格5[[#This Row],[Stock Held]]*表格5[[#This Row],[Close]]</f>
        <v>81519.599999999889</v>
      </c>
      <c r="H1688" s="7">
        <f>(表格5[[#This Row],[Close]]-$B$2)/$B$2</f>
        <v>0.50166852057842037</v>
      </c>
      <c r="I1688" s="7">
        <f>(表格5[[#This Row],[Capital]]-$G$2)/$G$2</f>
        <v>-0.18480400000000111</v>
      </c>
    </row>
    <row r="1689" spans="1:9" x14ac:dyDescent="0.25">
      <c r="A1689" s="6">
        <v>41099</v>
      </c>
      <c r="B1689" s="1">
        <v>67.2</v>
      </c>
      <c r="C1689" s="1">
        <f t="shared" si="26"/>
        <v>66.150000000000006</v>
      </c>
      <c r="D1689" s="1" t="str">
        <f>IF(表格5[[#This Row],[Close]]&gt;表格5[[#This Row],[10-Day Average]],"Buy",IF(表格5[[#This Row],[Close]]&lt;表格5[[#This Row],[10-Day Average]],"Sell",""))</f>
        <v>Buy</v>
      </c>
      <c r="E1689" s="5">
        <f>IF(表格5[[#This Row],[Suggestion]]="Buy",E1688-FLOOR(E1688/表格5[[#This Row],[Close]],1)*表格5[[#This Row],[Close]],IF(表格5[[#This Row],[Suggestion]]="Sell",E1688+F1688*表格5[[#This Row],[Close]],E1688))</f>
        <v>47.099999999889405</v>
      </c>
      <c r="F1689" s="1">
        <f>IF(表格5[[#This Row],[Suggestion]]="Buy",F1688+FLOOR(E1688/表格5[[#This Row],[Close]],1),IF(表格5[[#This Row],[Suggestion]]="Sell",0,F1688))</f>
        <v>1207</v>
      </c>
      <c r="G1689" s="9">
        <f>表格5[[#This Row],[Cash]]+表格5[[#This Row],[Stock Held]]*表格5[[#This Row],[Close]]</f>
        <v>81157.499999999898</v>
      </c>
      <c r="H1689" s="7">
        <f>(表格5[[#This Row],[Close]]-$B$2)/$B$2</f>
        <v>0.49499443826473855</v>
      </c>
      <c r="I1689" s="7">
        <f>(表格5[[#This Row],[Capital]]-$G$2)/$G$2</f>
        <v>-0.18842500000000101</v>
      </c>
    </row>
    <row r="1690" spans="1:9" x14ac:dyDescent="0.25">
      <c r="A1690" s="6">
        <v>41100</v>
      </c>
      <c r="B1690" s="1">
        <v>65.45</v>
      </c>
      <c r="C1690" s="1">
        <f t="shared" si="26"/>
        <v>66.205000000000013</v>
      </c>
      <c r="D1690" s="1" t="str">
        <f>IF(表格5[[#This Row],[Close]]&gt;表格5[[#This Row],[10-Day Average]],"Buy",IF(表格5[[#This Row],[Close]]&lt;表格5[[#This Row],[10-Day Average]],"Sell",""))</f>
        <v>Sell</v>
      </c>
      <c r="E1690" s="5">
        <f>IF(表格5[[#This Row],[Suggestion]]="Buy",E1689-FLOOR(E1689/表格5[[#This Row],[Close]],1)*表格5[[#This Row],[Close]],IF(表格5[[#This Row],[Suggestion]]="Sell",E1689+F1689*表格5[[#This Row],[Close]],E1689))</f>
        <v>79045.249999999898</v>
      </c>
      <c r="F1690" s="1">
        <f>IF(表格5[[#This Row],[Suggestion]]="Buy",F1689+FLOOR(E1689/表格5[[#This Row],[Close]],1),IF(表格5[[#This Row],[Suggestion]]="Sell",0,F1689))</f>
        <v>0</v>
      </c>
      <c r="G1690" s="9">
        <f>表格5[[#This Row],[Cash]]+表格5[[#This Row],[Stock Held]]*表格5[[#This Row],[Close]]</f>
        <v>79045.249999999898</v>
      </c>
      <c r="H1690" s="7">
        <f>(表格5[[#This Row],[Close]]-$B$2)/$B$2</f>
        <v>0.45606229143492766</v>
      </c>
      <c r="I1690" s="7">
        <f>(表格5[[#This Row],[Capital]]-$G$2)/$G$2</f>
        <v>-0.20954750000000102</v>
      </c>
    </row>
    <row r="1691" spans="1:9" x14ac:dyDescent="0.25">
      <c r="A1691" s="6">
        <v>41101</v>
      </c>
      <c r="B1691" s="1">
        <v>65</v>
      </c>
      <c r="C1691" s="1">
        <f t="shared" si="26"/>
        <v>66.180000000000007</v>
      </c>
      <c r="D1691" s="1" t="str">
        <f>IF(表格5[[#This Row],[Close]]&gt;表格5[[#This Row],[10-Day Average]],"Buy",IF(表格5[[#This Row],[Close]]&lt;表格5[[#This Row],[10-Day Average]],"Sell",""))</f>
        <v>Sell</v>
      </c>
      <c r="E1691" s="5">
        <f>IF(表格5[[#This Row],[Suggestion]]="Buy",E1690-FLOOR(E1690/表格5[[#This Row],[Close]],1)*表格5[[#This Row],[Close]],IF(表格5[[#This Row],[Suggestion]]="Sell",E1690+F1690*表格5[[#This Row],[Close]],E1690))</f>
        <v>79045.249999999898</v>
      </c>
      <c r="F1691" s="1">
        <f>IF(表格5[[#This Row],[Suggestion]]="Buy",F1690+FLOOR(E1690/表格5[[#This Row],[Close]],1),IF(表格5[[#This Row],[Suggestion]]="Sell",0,F1690))</f>
        <v>0</v>
      </c>
      <c r="G1691" s="9">
        <f>表格5[[#This Row],[Cash]]+表格5[[#This Row],[Stock Held]]*表格5[[#This Row],[Close]]</f>
        <v>79045.249999999898</v>
      </c>
      <c r="H1691" s="7">
        <f>(表格5[[#This Row],[Close]]-$B$2)/$B$2</f>
        <v>0.4460511679644048</v>
      </c>
      <c r="I1691" s="7">
        <f>(表格5[[#This Row],[Capital]]-$G$2)/$G$2</f>
        <v>-0.20954750000000102</v>
      </c>
    </row>
    <row r="1692" spans="1:9" x14ac:dyDescent="0.25">
      <c r="A1692" s="6">
        <v>41102</v>
      </c>
      <c r="B1692" s="1">
        <v>64.75</v>
      </c>
      <c r="C1692" s="1">
        <f t="shared" si="26"/>
        <v>66.16</v>
      </c>
      <c r="D1692" s="1" t="str">
        <f>IF(表格5[[#This Row],[Close]]&gt;表格5[[#This Row],[10-Day Average]],"Buy",IF(表格5[[#This Row],[Close]]&lt;表格5[[#This Row],[10-Day Average]],"Sell",""))</f>
        <v>Sell</v>
      </c>
      <c r="E1692" s="5">
        <f>IF(表格5[[#This Row],[Suggestion]]="Buy",E1691-FLOOR(E1691/表格5[[#This Row],[Close]],1)*表格5[[#This Row],[Close]],IF(表格5[[#This Row],[Suggestion]]="Sell",E1691+F1691*表格5[[#This Row],[Close]],E1691))</f>
        <v>79045.249999999898</v>
      </c>
      <c r="F1692" s="1">
        <f>IF(表格5[[#This Row],[Suggestion]]="Buy",F1691+FLOOR(E1691/表格5[[#This Row],[Close]],1),IF(表格5[[#This Row],[Suggestion]]="Sell",0,F1691))</f>
        <v>0</v>
      </c>
      <c r="G1692" s="9">
        <f>表格5[[#This Row],[Cash]]+表格5[[#This Row],[Stock Held]]*表格5[[#This Row],[Close]]</f>
        <v>79045.249999999898</v>
      </c>
      <c r="H1692" s="7">
        <f>(表格5[[#This Row],[Close]]-$B$2)/$B$2</f>
        <v>0.44048943270300323</v>
      </c>
      <c r="I1692" s="7">
        <f>(表格5[[#This Row],[Capital]]-$G$2)/$G$2</f>
        <v>-0.20954750000000102</v>
      </c>
    </row>
    <row r="1693" spans="1:9" x14ac:dyDescent="0.25">
      <c r="A1693" s="6">
        <v>41103</v>
      </c>
      <c r="B1693" s="1">
        <v>64.849999999999994</v>
      </c>
      <c r="C1693" s="1">
        <f t="shared" si="26"/>
        <v>66.069999999999993</v>
      </c>
      <c r="D1693" s="1" t="str">
        <f>IF(表格5[[#This Row],[Close]]&gt;表格5[[#This Row],[10-Day Average]],"Buy",IF(表格5[[#This Row],[Close]]&lt;表格5[[#This Row],[10-Day Average]],"Sell",""))</f>
        <v>Sell</v>
      </c>
      <c r="E1693" s="5">
        <f>IF(表格5[[#This Row],[Suggestion]]="Buy",E1692-FLOOR(E1692/表格5[[#This Row],[Close]],1)*表格5[[#This Row],[Close]],IF(表格5[[#This Row],[Suggestion]]="Sell",E1692+F1692*表格5[[#This Row],[Close]],E1692))</f>
        <v>79045.249999999898</v>
      </c>
      <c r="F1693" s="1">
        <f>IF(表格5[[#This Row],[Suggestion]]="Buy",F1692+FLOOR(E1692/表格5[[#This Row],[Close]],1),IF(表格5[[#This Row],[Suggestion]]="Sell",0,F1692))</f>
        <v>0</v>
      </c>
      <c r="G1693" s="9">
        <f>表格5[[#This Row],[Cash]]+表格5[[#This Row],[Stock Held]]*表格5[[#This Row],[Close]]</f>
        <v>79045.249999999898</v>
      </c>
      <c r="H1693" s="7">
        <f>(表格5[[#This Row],[Close]]-$B$2)/$B$2</f>
        <v>0.44271412680756372</v>
      </c>
      <c r="I1693" s="7">
        <f>(表格5[[#This Row],[Capital]]-$G$2)/$G$2</f>
        <v>-0.20954750000000102</v>
      </c>
    </row>
    <row r="1694" spans="1:9" x14ac:dyDescent="0.25">
      <c r="A1694" s="6">
        <v>41106</v>
      </c>
      <c r="B1694" s="1">
        <v>64.45</v>
      </c>
      <c r="C1694" s="1">
        <f t="shared" si="26"/>
        <v>65.94</v>
      </c>
      <c r="D1694" s="1" t="str">
        <f>IF(表格5[[#This Row],[Close]]&gt;表格5[[#This Row],[10-Day Average]],"Buy",IF(表格5[[#This Row],[Close]]&lt;表格5[[#This Row],[10-Day Average]],"Sell",""))</f>
        <v>Sell</v>
      </c>
      <c r="E1694" s="5">
        <f>IF(表格5[[#This Row],[Suggestion]]="Buy",E1693-FLOOR(E1693/表格5[[#This Row],[Close]],1)*表格5[[#This Row],[Close]],IF(表格5[[#This Row],[Suggestion]]="Sell",E1693+F1693*表格5[[#This Row],[Close]],E1693))</f>
        <v>79045.249999999898</v>
      </c>
      <c r="F1694" s="1">
        <f>IF(表格5[[#This Row],[Suggestion]]="Buy",F1693+FLOOR(E1693/表格5[[#This Row],[Close]],1),IF(表格5[[#This Row],[Suggestion]]="Sell",0,F1693))</f>
        <v>0</v>
      </c>
      <c r="G1694" s="9">
        <f>表格5[[#This Row],[Cash]]+表格5[[#This Row],[Stock Held]]*表格5[[#This Row],[Close]]</f>
        <v>79045.249999999898</v>
      </c>
      <c r="H1694" s="7">
        <f>(表格5[[#This Row],[Close]]-$B$2)/$B$2</f>
        <v>0.43381535038932145</v>
      </c>
      <c r="I1694" s="7">
        <f>(表格5[[#This Row],[Capital]]-$G$2)/$G$2</f>
        <v>-0.20954750000000102</v>
      </c>
    </row>
    <row r="1695" spans="1:9" x14ac:dyDescent="0.25">
      <c r="A1695" s="6">
        <v>41107</v>
      </c>
      <c r="B1695" s="1">
        <v>65.400000000000006</v>
      </c>
      <c r="C1695" s="1">
        <f t="shared" si="26"/>
        <v>65.835000000000008</v>
      </c>
      <c r="D1695" s="1" t="str">
        <f>IF(表格5[[#This Row],[Close]]&gt;表格5[[#This Row],[10-Day Average]],"Buy",IF(表格5[[#This Row],[Close]]&lt;表格5[[#This Row],[10-Day Average]],"Sell",""))</f>
        <v>Sell</v>
      </c>
      <c r="E1695" s="5">
        <f>IF(表格5[[#This Row],[Suggestion]]="Buy",E1694-FLOOR(E1694/表格5[[#This Row],[Close]],1)*表格5[[#This Row],[Close]],IF(表格5[[#This Row],[Suggestion]]="Sell",E1694+F1694*表格5[[#This Row],[Close]],E1694))</f>
        <v>79045.249999999898</v>
      </c>
      <c r="F1695" s="1">
        <f>IF(表格5[[#This Row],[Suggestion]]="Buy",F1694+FLOOR(E1694/表格5[[#This Row],[Close]],1),IF(表格5[[#This Row],[Suggestion]]="Sell",0,F1694))</f>
        <v>0</v>
      </c>
      <c r="G1695" s="9">
        <f>表格5[[#This Row],[Cash]]+表格5[[#This Row],[Stock Held]]*表格5[[#This Row],[Close]]</f>
        <v>79045.249999999898</v>
      </c>
      <c r="H1695" s="7">
        <f>(表格5[[#This Row],[Close]]-$B$2)/$B$2</f>
        <v>0.45494994438264741</v>
      </c>
      <c r="I1695" s="7">
        <f>(表格5[[#This Row],[Capital]]-$G$2)/$G$2</f>
        <v>-0.20954750000000102</v>
      </c>
    </row>
    <row r="1696" spans="1:9" x14ac:dyDescent="0.25">
      <c r="A1696" s="6">
        <v>41108</v>
      </c>
      <c r="B1696" s="1">
        <v>65.25</v>
      </c>
      <c r="C1696" s="1">
        <f t="shared" si="26"/>
        <v>65.715000000000003</v>
      </c>
      <c r="D1696" s="1" t="str">
        <f>IF(表格5[[#This Row],[Close]]&gt;表格5[[#This Row],[10-Day Average]],"Buy",IF(表格5[[#This Row],[Close]]&lt;表格5[[#This Row],[10-Day Average]],"Sell",""))</f>
        <v>Sell</v>
      </c>
      <c r="E1696" s="5">
        <f>IF(表格5[[#This Row],[Suggestion]]="Buy",E1695-FLOOR(E1695/表格5[[#This Row],[Close]],1)*表格5[[#This Row],[Close]],IF(表格5[[#This Row],[Suggestion]]="Sell",E1695+F1695*表格5[[#This Row],[Close]],E1695))</f>
        <v>79045.249999999898</v>
      </c>
      <c r="F1696" s="1">
        <f>IF(表格5[[#This Row],[Suggestion]]="Buy",F1695+FLOOR(E1695/表格5[[#This Row],[Close]],1),IF(表格5[[#This Row],[Suggestion]]="Sell",0,F1695))</f>
        <v>0</v>
      </c>
      <c r="G1696" s="9">
        <f>表格5[[#This Row],[Cash]]+表格5[[#This Row],[Stock Held]]*表格5[[#This Row],[Close]]</f>
        <v>79045.249999999898</v>
      </c>
      <c r="H1696" s="7">
        <f>(表格5[[#This Row],[Close]]-$B$2)/$B$2</f>
        <v>0.45161290322580638</v>
      </c>
      <c r="I1696" s="7">
        <f>(表格5[[#This Row],[Capital]]-$G$2)/$G$2</f>
        <v>-0.20954750000000102</v>
      </c>
    </row>
    <row r="1697" spans="1:9" x14ac:dyDescent="0.25">
      <c r="A1697" s="6">
        <v>41109</v>
      </c>
      <c r="B1697" s="1">
        <v>66</v>
      </c>
      <c r="C1697" s="1">
        <f t="shared" si="26"/>
        <v>65.585000000000008</v>
      </c>
      <c r="D1697" s="1" t="str">
        <f>IF(表格5[[#This Row],[Close]]&gt;表格5[[#This Row],[10-Day Average]],"Buy",IF(表格5[[#This Row],[Close]]&lt;表格5[[#This Row],[10-Day Average]],"Sell",""))</f>
        <v>Buy</v>
      </c>
      <c r="E1697" s="5">
        <f>IF(表格5[[#This Row],[Suggestion]]="Buy",E1696-FLOOR(E1696/表格5[[#This Row],[Close]],1)*表格5[[#This Row],[Close]],IF(表格5[[#This Row],[Suggestion]]="Sell",E1696+F1696*表格5[[#This Row],[Close]],E1696))</f>
        <v>43.249999999898137</v>
      </c>
      <c r="F1697" s="1">
        <f>IF(表格5[[#This Row],[Suggestion]]="Buy",F1696+FLOOR(E1696/表格5[[#This Row],[Close]],1),IF(表格5[[#This Row],[Suggestion]]="Sell",0,F1696))</f>
        <v>1197</v>
      </c>
      <c r="G1697" s="9">
        <f>表格5[[#This Row],[Cash]]+表格5[[#This Row],[Stock Held]]*表格5[[#This Row],[Close]]</f>
        <v>79045.249999999898</v>
      </c>
      <c r="H1697" s="7">
        <f>(表格5[[#This Row],[Close]]-$B$2)/$B$2</f>
        <v>0.46829810901001101</v>
      </c>
      <c r="I1697" s="7">
        <f>(表格5[[#This Row],[Capital]]-$G$2)/$G$2</f>
        <v>-0.20954750000000102</v>
      </c>
    </row>
    <row r="1698" spans="1:9" x14ac:dyDescent="0.25">
      <c r="A1698" s="6">
        <v>41110</v>
      </c>
      <c r="B1698" s="1">
        <v>65.8</v>
      </c>
      <c r="C1698" s="1">
        <f t="shared" si="26"/>
        <v>65.414999999999992</v>
      </c>
      <c r="D1698" s="1" t="str">
        <f>IF(表格5[[#This Row],[Close]]&gt;表格5[[#This Row],[10-Day Average]],"Buy",IF(表格5[[#This Row],[Close]]&lt;表格5[[#This Row],[10-Day Average]],"Sell",""))</f>
        <v>Buy</v>
      </c>
      <c r="E1698" s="5">
        <f>IF(表格5[[#This Row],[Suggestion]]="Buy",E1697-FLOOR(E1697/表格5[[#This Row],[Close]],1)*表格5[[#This Row],[Close]],IF(表格5[[#This Row],[Suggestion]]="Sell",E1697+F1697*表格5[[#This Row],[Close]],E1697))</f>
        <v>43.249999999898137</v>
      </c>
      <c r="F1698" s="1">
        <f>IF(表格5[[#This Row],[Suggestion]]="Buy",F1697+FLOOR(E1697/表格5[[#This Row],[Close]],1),IF(表格5[[#This Row],[Suggestion]]="Sell",0,F1697))</f>
        <v>1197</v>
      </c>
      <c r="G1698" s="9">
        <f>表格5[[#This Row],[Cash]]+表格5[[#This Row],[Stock Held]]*表格5[[#This Row],[Close]]</f>
        <v>78805.849999999889</v>
      </c>
      <c r="H1698" s="7">
        <f>(表格5[[#This Row],[Close]]-$B$2)/$B$2</f>
        <v>0.46384872080088974</v>
      </c>
      <c r="I1698" s="7">
        <f>(表格5[[#This Row],[Capital]]-$G$2)/$G$2</f>
        <v>-0.21194150000000112</v>
      </c>
    </row>
    <row r="1699" spans="1:9" x14ac:dyDescent="0.25">
      <c r="A1699" s="6">
        <v>41113</v>
      </c>
      <c r="B1699" s="1">
        <v>65.099999999999994</v>
      </c>
      <c r="C1699" s="1">
        <f t="shared" si="26"/>
        <v>65.204999999999998</v>
      </c>
      <c r="D1699" s="1" t="str">
        <f>IF(表格5[[#This Row],[Close]]&gt;表格5[[#This Row],[10-Day Average]],"Buy",IF(表格5[[#This Row],[Close]]&lt;表格5[[#This Row],[10-Day Average]],"Sell",""))</f>
        <v>Sell</v>
      </c>
      <c r="E1699" s="5">
        <f>IF(表格5[[#This Row],[Suggestion]]="Buy",E1698-FLOOR(E1698/表格5[[#This Row],[Close]],1)*表格5[[#This Row],[Close]],IF(表格5[[#This Row],[Suggestion]]="Sell",E1698+F1698*表格5[[#This Row],[Close]],E1698))</f>
        <v>77967.949999999895</v>
      </c>
      <c r="F1699" s="1">
        <f>IF(表格5[[#This Row],[Suggestion]]="Buy",F1698+FLOOR(E1698/表格5[[#This Row],[Close]],1),IF(表格5[[#This Row],[Suggestion]]="Sell",0,F1698))</f>
        <v>0</v>
      </c>
      <c r="G1699" s="9">
        <f>表格5[[#This Row],[Cash]]+表格5[[#This Row],[Stock Held]]*表格5[[#This Row],[Close]]</f>
        <v>77967.949999999895</v>
      </c>
      <c r="H1699" s="7">
        <f>(表格5[[#This Row],[Close]]-$B$2)/$B$2</f>
        <v>0.4482758620689653</v>
      </c>
      <c r="I1699" s="7">
        <f>(表格5[[#This Row],[Capital]]-$G$2)/$G$2</f>
        <v>-0.22032050000000106</v>
      </c>
    </row>
    <row r="1700" spans="1:9" x14ac:dyDescent="0.25">
      <c r="A1700" s="6">
        <v>41114</v>
      </c>
      <c r="B1700" s="1">
        <v>64.849999999999994</v>
      </c>
      <c r="C1700" s="1">
        <f t="shared" si="26"/>
        <v>65.14500000000001</v>
      </c>
      <c r="D1700" s="1" t="str">
        <f>IF(表格5[[#This Row],[Close]]&gt;表格5[[#This Row],[10-Day Average]],"Buy",IF(表格5[[#This Row],[Close]]&lt;表格5[[#This Row],[10-Day Average]],"Sell",""))</f>
        <v>Sell</v>
      </c>
      <c r="E1700" s="5">
        <f>IF(表格5[[#This Row],[Suggestion]]="Buy",E1699-FLOOR(E1699/表格5[[#This Row],[Close]],1)*表格5[[#This Row],[Close]],IF(表格5[[#This Row],[Suggestion]]="Sell",E1699+F1699*表格5[[#This Row],[Close]],E1699))</f>
        <v>77967.949999999895</v>
      </c>
      <c r="F1700" s="1">
        <f>IF(表格5[[#This Row],[Suggestion]]="Buy",F1699+FLOOR(E1699/表格5[[#This Row],[Close]],1),IF(表格5[[#This Row],[Suggestion]]="Sell",0,F1699))</f>
        <v>0</v>
      </c>
      <c r="G1700" s="9">
        <f>表格5[[#This Row],[Cash]]+表格5[[#This Row],[Stock Held]]*表格5[[#This Row],[Close]]</f>
        <v>77967.949999999895</v>
      </c>
      <c r="H1700" s="7">
        <f>(表格5[[#This Row],[Close]]-$B$2)/$B$2</f>
        <v>0.44271412680756372</v>
      </c>
      <c r="I1700" s="7">
        <f>(表格5[[#This Row],[Capital]]-$G$2)/$G$2</f>
        <v>-0.22032050000000106</v>
      </c>
    </row>
    <row r="1701" spans="1:9" x14ac:dyDescent="0.25">
      <c r="A1701" s="6">
        <v>41115</v>
      </c>
      <c r="B1701" s="1">
        <v>64.849999999999994</v>
      </c>
      <c r="C1701" s="1">
        <f t="shared" si="26"/>
        <v>65.13000000000001</v>
      </c>
      <c r="D1701" s="1" t="str">
        <f>IF(表格5[[#This Row],[Close]]&gt;表格5[[#This Row],[10-Day Average]],"Buy",IF(表格5[[#This Row],[Close]]&lt;表格5[[#This Row],[10-Day Average]],"Sell",""))</f>
        <v>Sell</v>
      </c>
      <c r="E1701" s="5">
        <f>IF(表格5[[#This Row],[Suggestion]]="Buy",E1700-FLOOR(E1700/表格5[[#This Row],[Close]],1)*表格5[[#This Row],[Close]],IF(表格5[[#This Row],[Suggestion]]="Sell",E1700+F1700*表格5[[#This Row],[Close]],E1700))</f>
        <v>77967.949999999895</v>
      </c>
      <c r="F1701" s="1">
        <f>IF(表格5[[#This Row],[Suggestion]]="Buy",F1700+FLOOR(E1700/表格5[[#This Row],[Close]],1),IF(表格5[[#This Row],[Suggestion]]="Sell",0,F1700))</f>
        <v>0</v>
      </c>
      <c r="G1701" s="9">
        <f>表格5[[#This Row],[Cash]]+表格5[[#This Row],[Stock Held]]*表格5[[#This Row],[Close]]</f>
        <v>77967.949999999895</v>
      </c>
      <c r="H1701" s="7">
        <f>(表格5[[#This Row],[Close]]-$B$2)/$B$2</f>
        <v>0.44271412680756372</v>
      </c>
      <c r="I1701" s="7">
        <f>(表格5[[#This Row],[Capital]]-$G$2)/$G$2</f>
        <v>-0.22032050000000106</v>
      </c>
    </row>
    <row r="1702" spans="1:9" x14ac:dyDescent="0.25">
      <c r="A1702" s="6">
        <v>41116</v>
      </c>
      <c r="B1702" s="1">
        <v>65</v>
      </c>
      <c r="C1702" s="1">
        <f t="shared" si="26"/>
        <v>65.155000000000001</v>
      </c>
      <c r="D1702" s="1" t="str">
        <f>IF(表格5[[#This Row],[Close]]&gt;表格5[[#This Row],[10-Day Average]],"Buy",IF(表格5[[#This Row],[Close]]&lt;表格5[[#This Row],[10-Day Average]],"Sell",""))</f>
        <v>Sell</v>
      </c>
      <c r="E1702" s="5">
        <f>IF(表格5[[#This Row],[Suggestion]]="Buy",E1701-FLOOR(E1701/表格5[[#This Row],[Close]],1)*表格5[[#This Row],[Close]],IF(表格5[[#This Row],[Suggestion]]="Sell",E1701+F1701*表格5[[#This Row],[Close]],E1701))</f>
        <v>77967.949999999895</v>
      </c>
      <c r="F1702" s="1">
        <f>IF(表格5[[#This Row],[Suggestion]]="Buy",F1701+FLOOR(E1701/表格5[[#This Row],[Close]],1),IF(表格5[[#This Row],[Suggestion]]="Sell",0,F1701))</f>
        <v>0</v>
      </c>
      <c r="G1702" s="9">
        <f>表格5[[#This Row],[Cash]]+表格5[[#This Row],[Stock Held]]*表格5[[#This Row],[Close]]</f>
        <v>77967.949999999895</v>
      </c>
      <c r="H1702" s="7">
        <f>(表格5[[#This Row],[Close]]-$B$2)/$B$2</f>
        <v>0.4460511679644048</v>
      </c>
      <c r="I1702" s="7">
        <f>(表格5[[#This Row],[Capital]]-$G$2)/$G$2</f>
        <v>-0.22032050000000106</v>
      </c>
    </row>
    <row r="1703" spans="1:9" x14ac:dyDescent="0.25">
      <c r="A1703" s="6">
        <v>41117</v>
      </c>
      <c r="B1703" s="1">
        <v>65.75</v>
      </c>
      <c r="C1703" s="1">
        <f t="shared" si="26"/>
        <v>65.245000000000005</v>
      </c>
      <c r="D1703" s="1" t="str">
        <f>IF(表格5[[#This Row],[Close]]&gt;表格5[[#This Row],[10-Day Average]],"Buy",IF(表格5[[#This Row],[Close]]&lt;表格5[[#This Row],[10-Day Average]],"Sell",""))</f>
        <v>Buy</v>
      </c>
      <c r="E1703" s="5">
        <f>IF(表格5[[#This Row],[Suggestion]]="Buy",E1702-FLOOR(E1702/表格5[[#This Row],[Close]],1)*表格5[[#This Row],[Close]],IF(表格5[[#This Row],[Suggestion]]="Sell",E1702+F1702*表格5[[#This Row],[Close]],E1702))</f>
        <v>54.199999999895226</v>
      </c>
      <c r="F1703" s="1">
        <f>IF(表格5[[#This Row],[Suggestion]]="Buy",F1702+FLOOR(E1702/表格5[[#This Row],[Close]],1),IF(表格5[[#This Row],[Suggestion]]="Sell",0,F1702))</f>
        <v>1185</v>
      </c>
      <c r="G1703" s="9">
        <f>表格5[[#This Row],[Cash]]+表格5[[#This Row],[Stock Held]]*表格5[[#This Row],[Close]]</f>
        <v>77967.949999999895</v>
      </c>
      <c r="H1703" s="7">
        <f>(表格5[[#This Row],[Close]]-$B$2)/$B$2</f>
        <v>0.46273637374860949</v>
      </c>
      <c r="I1703" s="7">
        <f>(表格5[[#This Row],[Capital]]-$G$2)/$G$2</f>
        <v>-0.22032050000000106</v>
      </c>
    </row>
    <row r="1704" spans="1:9" x14ac:dyDescent="0.25">
      <c r="A1704" s="6">
        <v>41120</v>
      </c>
      <c r="B1704" s="1">
        <v>66.900000000000006</v>
      </c>
      <c r="C1704" s="1">
        <f t="shared" si="26"/>
        <v>65.489999999999995</v>
      </c>
      <c r="D1704" s="1" t="str">
        <f>IF(表格5[[#This Row],[Close]]&gt;表格5[[#This Row],[10-Day Average]],"Buy",IF(表格5[[#This Row],[Close]]&lt;表格5[[#This Row],[10-Day Average]],"Sell",""))</f>
        <v>Buy</v>
      </c>
      <c r="E1704" s="5">
        <f>IF(表格5[[#This Row],[Suggestion]]="Buy",E1703-FLOOR(E1703/表格5[[#This Row],[Close]],1)*表格5[[#This Row],[Close]],IF(表格5[[#This Row],[Suggestion]]="Sell",E1703+F1703*表格5[[#This Row],[Close]],E1703))</f>
        <v>54.199999999895226</v>
      </c>
      <c r="F1704" s="1">
        <f>IF(表格5[[#This Row],[Suggestion]]="Buy",F1703+FLOOR(E1703/表格5[[#This Row],[Close]],1),IF(表格5[[#This Row],[Suggestion]]="Sell",0,F1703))</f>
        <v>1185</v>
      </c>
      <c r="G1704" s="9">
        <f>表格5[[#This Row],[Cash]]+表格5[[#This Row],[Stock Held]]*表格5[[#This Row],[Close]]</f>
        <v>79330.699999999895</v>
      </c>
      <c r="H1704" s="7">
        <f>(表格5[[#This Row],[Close]]-$B$2)/$B$2</f>
        <v>0.48832035595105677</v>
      </c>
      <c r="I1704" s="7">
        <f>(表格5[[#This Row],[Capital]]-$G$2)/$G$2</f>
        <v>-0.20669300000000104</v>
      </c>
    </row>
    <row r="1705" spans="1:9" x14ac:dyDescent="0.25">
      <c r="A1705" s="6">
        <v>41121</v>
      </c>
      <c r="B1705" s="1">
        <v>67</v>
      </c>
      <c r="C1705" s="1">
        <f t="shared" si="26"/>
        <v>65.650000000000006</v>
      </c>
      <c r="D1705" s="1" t="str">
        <f>IF(表格5[[#This Row],[Close]]&gt;表格5[[#This Row],[10-Day Average]],"Buy",IF(表格5[[#This Row],[Close]]&lt;表格5[[#This Row],[10-Day Average]],"Sell",""))</f>
        <v>Buy</v>
      </c>
      <c r="E1705" s="5">
        <f>IF(表格5[[#This Row],[Suggestion]]="Buy",E1704-FLOOR(E1704/表格5[[#This Row],[Close]],1)*表格5[[#This Row],[Close]],IF(表格5[[#This Row],[Suggestion]]="Sell",E1704+F1704*表格5[[#This Row],[Close]],E1704))</f>
        <v>54.199999999895226</v>
      </c>
      <c r="F1705" s="1">
        <f>IF(表格5[[#This Row],[Suggestion]]="Buy",F1704+FLOOR(E1704/表格5[[#This Row],[Close]],1),IF(表格5[[#This Row],[Suggestion]]="Sell",0,F1704))</f>
        <v>1185</v>
      </c>
      <c r="G1705" s="9">
        <f>表格5[[#This Row],[Cash]]+表格5[[#This Row],[Stock Held]]*表格5[[#This Row],[Close]]</f>
        <v>79449.199999999895</v>
      </c>
      <c r="H1705" s="7">
        <f>(表格5[[#This Row],[Close]]-$B$2)/$B$2</f>
        <v>0.49054505005561727</v>
      </c>
      <c r="I1705" s="7">
        <f>(表格5[[#This Row],[Capital]]-$G$2)/$G$2</f>
        <v>-0.20550800000000105</v>
      </c>
    </row>
    <row r="1706" spans="1:9" x14ac:dyDescent="0.25">
      <c r="A1706" s="6">
        <v>41122</v>
      </c>
      <c r="B1706" s="1">
        <v>66.849999999999994</v>
      </c>
      <c r="C1706" s="1">
        <f t="shared" si="26"/>
        <v>65.81</v>
      </c>
      <c r="D1706" s="1" t="str">
        <f>IF(表格5[[#This Row],[Close]]&gt;表格5[[#This Row],[10-Day Average]],"Buy",IF(表格5[[#This Row],[Close]]&lt;表格5[[#This Row],[10-Day Average]],"Sell",""))</f>
        <v>Buy</v>
      </c>
      <c r="E1706" s="5">
        <f>IF(表格5[[#This Row],[Suggestion]]="Buy",E1705-FLOOR(E1705/表格5[[#This Row],[Close]],1)*表格5[[#This Row],[Close]],IF(表格5[[#This Row],[Suggestion]]="Sell",E1705+F1705*表格5[[#This Row],[Close]],E1705))</f>
        <v>54.199999999895226</v>
      </c>
      <c r="F1706" s="1">
        <f>IF(表格5[[#This Row],[Suggestion]]="Buy",F1705+FLOOR(E1705/表格5[[#This Row],[Close]],1),IF(表格5[[#This Row],[Suggestion]]="Sell",0,F1705))</f>
        <v>1185</v>
      </c>
      <c r="G1706" s="9">
        <f>表格5[[#This Row],[Cash]]+表格5[[#This Row],[Stock Held]]*表格5[[#This Row],[Close]]</f>
        <v>79271.449999999895</v>
      </c>
      <c r="H1706" s="7">
        <f>(表格5[[#This Row],[Close]]-$B$2)/$B$2</f>
        <v>0.48720800889877619</v>
      </c>
      <c r="I1706" s="7">
        <f>(表格5[[#This Row],[Capital]]-$G$2)/$G$2</f>
        <v>-0.20728550000000104</v>
      </c>
    </row>
    <row r="1707" spans="1:9" x14ac:dyDescent="0.25">
      <c r="A1707" s="6">
        <v>41123</v>
      </c>
      <c r="B1707" s="1">
        <v>66.8</v>
      </c>
      <c r="C1707" s="1">
        <f t="shared" si="26"/>
        <v>65.89</v>
      </c>
      <c r="D1707" s="1" t="str">
        <f>IF(表格5[[#This Row],[Close]]&gt;表格5[[#This Row],[10-Day Average]],"Buy",IF(表格5[[#This Row],[Close]]&lt;表格5[[#This Row],[10-Day Average]],"Sell",""))</f>
        <v>Buy</v>
      </c>
      <c r="E1707" s="5">
        <f>IF(表格5[[#This Row],[Suggestion]]="Buy",E1706-FLOOR(E1706/表格5[[#This Row],[Close]],1)*表格5[[#This Row],[Close]],IF(表格5[[#This Row],[Suggestion]]="Sell",E1706+F1706*表格5[[#This Row],[Close]],E1706))</f>
        <v>54.199999999895226</v>
      </c>
      <c r="F1707" s="1">
        <f>IF(表格5[[#This Row],[Suggestion]]="Buy",F1706+FLOOR(E1706/表格5[[#This Row],[Close]],1),IF(表格5[[#This Row],[Suggestion]]="Sell",0,F1706))</f>
        <v>1185</v>
      </c>
      <c r="G1707" s="9">
        <f>表格5[[#This Row],[Cash]]+表格5[[#This Row],[Stock Held]]*表格5[[#This Row],[Close]]</f>
        <v>79212.199999999895</v>
      </c>
      <c r="H1707" s="7">
        <f>(表格5[[#This Row],[Close]]-$B$2)/$B$2</f>
        <v>0.48609566184649594</v>
      </c>
      <c r="I1707" s="7">
        <f>(表格5[[#This Row],[Capital]]-$G$2)/$G$2</f>
        <v>-0.20787800000000103</v>
      </c>
    </row>
    <row r="1708" spans="1:9" x14ac:dyDescent="0.25">
      <c r="A1708" s="6">
        <v>41124</v>
      </c>
      <c r="B1708" s="1">
        <v>66.849999999999994</v>
      </c>
      <c r="C1708" s="1">
        <f t="shared" si="26"/>
        <v>65.99499999999999</v>
      </c>
      <c r="D1708" s="1" t="str">
        <f>IF(表格5[[#This Row],[Close]]&gt;表格5[[#This Row],[10-Day Average]],"Buy",IF(表格5[[#This Row],[Close]]&lt;表格5[[#This Row],[10-Day Average]],"Sell",""))</f>
        <v>Buy</v>
      </c>
      <c r="E1708" s="5">
        <f>IF(表格5[[#This Row],[Suggestion]]="Buy",E1707-FLOOR(E1707/表格5[[#This Row],[Close]],1)*表格5[[#This Row],[Close]],IF(表格5[[#This Row],[Suggestion]]="Sell",E1707+F1707*表格5[[#This Row],[Close]],E1707))</f>
        <v>54.199999999895226</v>
      </c>
      <c r="F1708" s="1">
        <f>IF(表格5[[#This Row],[Suggestion]]="Buy",F1707+FLOOR(E1707/表格5[[#This Row],[Close]],1),IF(表格5[[#This Row],[Suggestion]]="Sell",0,F1707))</f>
        <v>1185</v>
      </c>
      <c r="G1708" s="9">
        <f>表格5[[#This Row],[Cash]]+表格5[[#This Row],[Stock Held]]*表格5[[#This Row],[Close]]</f>
        <v>79271.449999999895</v>
      </c>
      <c r="H1708" s="7">
        <f>(表格5[[#This Row],[Close]]-$B$2)/$B$2</f>
        <v>0.48720800889877619</v>
      </c>
      <c r="I1708" s="7">
        <f>(表格5[[#This Row],[Capital]]-$G$2)/$G$2</f>
        <v>-0.20728550000000104</v>
      </c>
    </row>
    <row r="1709" spans="1:9" x14ac:dyDescent="0.25">
      <c r="A1709" s="6">
        <v>41127</v>
      </c>
      <c r="B1709" s="1">
        <v>66.900000000000006</v>
      </c>
      <c r="C1709" s="1">
        <f t="shared" si="26"/>
        <v>66.174999999999997</v>
      </c>
      <c r="D1709" s="1" t="str">
        <f>IF(表格5[[#This Row],[Close]]&gt;表格5[[#This Row],[10-Day Average]],"Buy",IF(表格5[[#This Row],[Close]]&lt;表格5[[#This Row],[10-Day Average]],"Sell",""))</f>
        <v>Buy</v>
      </c>
      <c r="E1709" s="5">
        <f>IF(表格5[[#This Row],[Suggestion]]="Buy",E1708-FLOOR(E1708/表格5[[#This Row],[Close]],1)*表格5[[#This Row],[Close]],IF(表格5[[#This Row],[Suggestion]]="Sell",E1708+F1708*表格5[[#This Row],[Close]],E1708))</f>
        <v>54.199999999895226</v>
      </c>
      <c r="F1709" s="1">
        <f>IF(表格5[[#This Row],[Suggestion]]="Buy",F1708+FLOOR(E1708/表格5[[#This Row],[Close]],1),IF(表格5[[#This Row],[Suggestion]]="Sell",0,F1708))</f>
        <v>1185</v>
      </c>
      <c r="G1709" s="9">
        <f>表格5[[#This Row],[Cash]]+表格5[[#This Row],[Stock Held]]*表格5[[#This Row],[Close]]</f>
        <v>79330.699999999895</v>
      </c>
      <c r="H1709" s="7">
        <f>(表格5[[#This Row],[Close]]-$B$2)/$B$2</f>
        <v>0.48832035595105677</v>
      </c>
      <c r="I1709" s="7">
        <f>(表格5[[#This Row],[Capital]]-$G$2)/$G$2</f>
        <v>-0.20669300000000104</v>
      </c>
    </row>
    <row r="1710" spans="1:9" x14ac:dyDescent="0.25">
      <c r="A1710" s="6">
        <v>41128</v>
      </c>
      <c r="B1710" s="1">
        <v>67.25</v>
      </c>
      <c r="C1710" s="1">
        <f t="shared" si="26"/>
        <v>66.414999999999992</v>
      </c>
      <c r="D1710" s="1" t="str">
        <f>IF(表格5[[#This Row],[Close]]&gt;表格5[[#This Row],[10-Day Average]],"Buy",IF(表格5[[#This Row],[Close]]&lt;表格5[[#This Row],[10-Day Average]],"Sell",""))</f>
        <v>Buy</v>
      </c>
      <c r="E1710" s="5">
        <f>IF(表格5[[#This Row],[Suggestion]]="Buy",E1709-FLOOR(E1709/表格5[[#This Row],[Close]],1)*表格5[[#This Row],[Close]],IF(表格5[[#This Row],[Suggestion]]="Sell",E1709+F1709*表格5[[#This Row],[Close]],E1709))</f>
        <v>54.199999999895226</v>
      </c>
      <c r="F1710" s="1">
        <f>IF(表格5[[#This Row],[Suggestion]]="Buy",F1709+FLOOR(E1709/表格5[[#This Row],[Close]],1),IF(表格5[[#This Row],[Suggestion]]="Sell",0,F1709))</f>
        <v>1185</v>
      </c>
      <c r="G1710" s="9">
        <f>表格5[[#This Row],[Cash]]+表格5[[#This Row],[Stock Held]]*表格5[[#This Row],[Close]]</f>
        <v>79745.449999999895</v>
      </c>
      <c r="H1710" s="7">
        <f>(表格5[[#This Row],[Close]]-$B$2)/$B$2</f>
        <v>0.49610678531701879</v>
      </c>
      <c r="I1710" s="7">
        <f>(表格5[[#This Row],[Capital]]-$G$2)/$G$2</f>
        <v>-0.20254550000000104</v>
      </c>
    </row>
    <row r="1711" spans="1:9" x14ac:dyDescent="0.25">
      <c r="A1711" s="6">
        <v>41129</v>
      </c>
      <c r="B1711" s="1">
        <v>66.900000000000006</v>
      </c>
      <c r="C1711" s="1">
        <f t="shared" si="26"/>
        <v>66.61999999999999</v>
      </c>
      <c r="D1711" s="1" t="str">
        <f>IF(表格5[[#This Row],[Close]]&gt;表格5[[#This Row],[10-Day Average]],"Buy",IF(表格5[[#This Row],[Close]]&lt;表格5[[#This Row],[10-Day Average]],"Sell",""))</f>
        <v>Buy</v>
      </c>
      <c r="E1711" s="5">
        <f>IF(表格5[[#This Row],[Suggestion]]="Buy",E1710-FLOOR(E1710/表格5[[#This Row],[Close]],1)*表格5[[#This Row],[Close]],IF(表格5[[#This Row],[Suggestion]]="Sell",E1710+F1710*表格5[[#This Row],[Close]],E1710))</f>
        <v>54.199999999895226</v>
      </c>
      <c r="F1711" s="1">
        <f>IF(表格5[[#This Row],[Suggestion]]="Buy",F1710+FLOOR(E1710/表格5[[#This Row],[Close]],1),IF(表格5[[#This Row],[Suggestion]]="Sell",0,F1710))</f>
        <v>1185</v>
      </c>
      <c r="G1711" s="9">
        <f>表格5[[#This Row],[Cash]]+表格5[[#This Row],[Stock Held]]*表格5[[#This Row],[Close]]</f>
        <v>79330.699999999895</v>
      </c>
      <c r="H1711" s="7">
        <f>(表格5[[#This Row],[Close]]-$B$2)/$B$2</f>
        <v>0.48832035595105677</v>
      </c>
      <c r="I1711" s="7">
        <f>(表格5[[#This Row],[Capital]]-$G$2)/$G$2</f>
        <v>-0.20669300000000104</v>
      </c>
    </row>
    <row r="1712" spans="1:9" x14ac:dyDescent="0.25">
      <c r="A1712" s="6">
        <v>41130</v>
      </c>
      <c r="B1712" s="1">
        <v>67.45</v>
      </c>
      <c r="C1712" s="1">
        <f t="shared" si="26"/>
        <v>66.864999999999995</v>
      </c>
      <c r="D1712" s="1" t="str">
        <f>IF(表格5[[#This Row],[Close]]&gt;表格5[[#This Row],[10-Day Average]],"Buy",IF(表格5[[#This Row],[Close]]&lt;表格5[[#This Row],[10-Day Average]],"Sell",""))</f>
        <v>Buy</v>
      </c>
      <c r="E1712" s="5">
        <f>IF(表格5[[#This Row],[Suggestion]]="Buy",E1711-FLOOR(E1711/表格5[[#This Row],[Close]],1)*表格5[[#This Row],[Close]],IF(表格5[[#This Row],[Suggestion]]="Sell",E1711+F1711*表格5[[#This Row],[Close]],E1711))</f>
        <v>54.199999999895226</v>
      </c>
      <c r="F1712" s="1">
        <f>IF(表格5[[#This Row],[Suggestion]]="Buy",F1711+FLOOR(E1711/表格5[[#This Row],[Close]],1),IF(表格5[[#This Row],[Suggestion]]="Sell",0,F1711))</f>
        <v>1185</v>
      </c>
      <c r="G1712" s="9">
        <f>表格5[[#This Row],[Cash]]+表格5[[#This Row],[Stock Held]]*表格5[[#This Row],[Close]]</f>
        <v>79982.449999999895</v>
      </c>
      <c r="H1712" s="7">
        <f>(表格5[[#This Row],[Close]]-$B$2)/$B$2</f>
        <v>0.50055617352614012</v>
      </c>
      <c r="I1712" s="7">
        <f>(表格5[[#This Row],[Capital]]-$G$2)/$G$2</f>
        <v>-0.20017550000000106</v>
      </c>
    </row>
    <row r="1713" spans="1:9" x14ac:dyDescent="0.25">
      <c r="A1713" s="6">
        <v>41131</v>
      </c>
      <c r="B1713" s="1">
        <v>67.3</v>
      </c>
      <c r="C1713" s="1">
        <f t="shared" si="26"/>
        <v>67.02</v>
      </c>
      <c r="D1713" s="1" t="str">
        <f>IF(表格5[[#This Row],[Close]]&gt;表格5[[#This Row],[10-Day Average]],"Buy",IF(表格5[[#This Row],[Close]]&lt;表格5[[#This Row],[10-Day Average]],"Sell",""))</f>
        <v>Buy</v>
      </c>
      <c r="E1713" s="5">
        <f>IF(表格5[[#This Row],[Suggestion]]="Buy",E1712-FLOOR(E1712/表格5[[#This Row],[Close]],1)*表格5[[#This Row],[Close]],IF(表格5[[#This Row],[Suggestion]]="Sell",E1712+F1712*表格5[[#This Row],[Close]],E1712))</f>
        <v>54.199999999895226</v>
      </c>
      <c r="F1713" s="1">
        <f>IF(表格5[[#This Row],[Suggestion]]="Buy",F1712+FLOOR(E1712/表格5[[#This Row],[Close]],1),IF(表格5[[#This Row],[Suggestion]]="Sell",0,F1712))</f>
        <v>1185</v>
      </c>
      <c r="G1713" s="9">
        <f>表格5[[#This Row],[Cash]]+表格5[[#This Row],[Stock Held]]*表格5[[#This Row],[Close]]</f>
        <v>79804.699999999895</v>
      </c>
      <c r="H1713" s="7">
        <f>(表格5[[#This Row],[Close]]-$B$2)/$B$2</f>
        <v>0.49721913236929904</v>
      </c>
      <c r="I1713" s="7">
        <f>(表格5[[#This Row],[Capital]]-$G$2)/$G$2</f>
        <v>-0.20195300000000105</v>
      </c>
    </row>
    <row r="1714" spans="1:9" x14ac:dyDescent="0.25">
      <c r="A1714" s="6">
        <v>41134</v>
      </c>
      <c r="B1714" s="1">
        <v>67.599999999999994</v>
      </c>
      <c r="C1714" s="1">
        <f t="shared" si="26"/>
        <v>67.09</v>
      </c>
      <c r="D1714" s="1" t="str">
        <f>IF(表格5[[#This Row],[Close]]&gt;表格5[[#This Row],[10-Day Average]],"Buy",IF(表格5[[#This Row],[Close]]&lt;表格5[[#This Row],[10-Day Average]],"Sell",""))</f>
        <v>Buy</v>
      </c>
      <c r="E1714" s="5">
        <f>IF(表格5[[#This Row],[Suggestion]]="Buy",E1713-FLOOR(E1713/表格5[[#This Row],[Close]],1)*表格5[[#This Row],[Close]],IF(表格5[[#This Row],[Suggestion]]="Sell",E1713+F1713*表格5[[#This Row],[Close]],E1713))</f>
        <v>54.199999999895226</v>
      </c>
      <c r="F1714" s="1">
        <f>IF(表格5[[#This Row],[Suggestion]]="Buy",F1713+FLOOR(E1713/表格5[[#This Row],[Close]],1),IF(表格5[[#This Row],[Suggestion]]="Sell",0,F1713))</f>
        <v>1185</v>
      </c>
      <c r="G1714" s="9">
        <f>表格5[[#This Row],[Cash]]+表格5[[#This Row],[Stock Held]]*表格5[[#This Row],[Close]]</f>
        <v>80160.199999999895</v>
      </c>
      <c r="H1714" s="7">
        <f>(表格5[[#This Row],[Close]]-$B$2)/$B$2</f>
        <v>0.50389321468298087</v>
      </c>
      <c r="I1714" s="7">
        <f>(表格5[[#This Row],[Capital]]-$G$2)/$G$2</f>
        <v>-0.19839800000000105</v>
      </c>
    </row>
    <row r="1715" spans="1:9" x14ac:dyDescent="0.25">
      <c r="A1715" s="6">
        <v>41135</v>
      </c>
      <c r="B1715" s="1">
        <v>67.75</v>
      </c>
      <c r="C1715" s="1">
        <f t="shared" si="26"/>
        <v>67.164999999999992</v>
      </c>
      <c r="D1715" s="1" t="str">
        <f>IF(表格5[[#This Row],[Close]]&gt;表格5[[#This Row],[10-Day Average]],"Buy",IF(表格5[[#This Row],[Close]]&lt;表格5[[#This Row],[10-Day Average]],"Sell",""))</f>
        <v>Buy</v>
      </c>
      <c r="E1715" s="5">
        <f>IF(表格5[[#This Row],[Suggestion]]="Buy",E1714-FLOOR(E1714/表格5[[#This Row],[Close]],1)*表格5[[#This Row],[Close]],IF(表格5[[#This Row],[Suggestion]]="Sell",E1714+F1714*表格5[[#This Row],[Close]],E1714))</f>
        <v>54.199999999895226</v>
      </c>
      <c r="F1715" s="1">
        <f>IF(表格5[[#This Row],[Suggestion]]="Buy",F1714+FLOOR(E1714/表格5[[#This Row],[Close]],1),IF(表格5[[#This Row],[Suggestion]]="Sell",0,F1714))</f>
        <v>1185</v>
      </c>
      <c r="G1715" s="9">
        <f>表格5[[#This Row],[Cash]]+表格5[[#This Row],[Stock Held]]*表格5[[#This Row],[Close]]</f>
        <v>80337.949999999895</v>
      </c>
      <c r="H1715" s="7">
        <f>(表格5[[#This Row],[Close]]-$B$2)/$B$2</f>
        <v>0.50723025583982195</v>
      </c>
      <c r="I1715" s="7">
        <f>(表格5[[#This Row],[Capital]]-$G$2)/$G$2</f>
        <v>-0.19662050000000106</v>
      </c>
    </row>
    <row r="1716" spans="1:9" x14ac:dyDescent="0.25">
      <c r="A1716" s="6">
        <v>41136</v>
      </c>
      <c r="B1716" s="1">
        <v>66.099999999999994</v>
      </c>
      <c r="C1716" s="1">
        <f t="shared" si="26"/>
        <v>67.09</v>
      </c>
      <c r="D1716" s="1" t="str">
        <f>IF(表格5[[#This Row],[Close]]&gt;表格5[[#This Row],[10-Day Average]],"Buy",IF(表格5[[#This Row],[Close]]&lt;表格5[[#This Row],[10-Day Average]],"Sell",""))</f>
        <v>Sell</v>
      </c>
      <c r="E1716" s="5">
        <f>IF(表格5[[#This Row],[Suggestion]]="Buy",E1715-FLOOR(E1715/表格5[[#This Row],[Close]],1)*表格5[[#This Row],[Close]],IF(表格5[[#This Row],[Suggestion]]="Sell",E1715+F1715*表格5[[#This Row],[Close]],E1715))</f>
        <v>78382.699999999895</v>
      </c>
      <c r="F1716" s="1">
        <f>IF(表格5[[#This Row],[Suggestion]]="Buy",F1715+FLOOR(E1715/表格5[[#This Row],[Close]],1),IF(表格5[[#This Row],[Suggestion]]="Sell",0,F1715))</f>
        <v>0</v>
      </c>
      <c r="G1716" s="9">
        <f>表格5[[#This Row],[Cash]]+表格5[[#This Row],[Stock Held]]*表格5[[#This Row],[Close]]</f>
        <v>78382.699999999895</v>
      </c>
      <c r="H1716" s="7">
        <f>(表格5[[#This Row],[Close]]-$B$2)/$B$2</f>
        <v>0.47052280311457151</v>
      </c>
      <c r="I1716" s="7">
        <f>(表格5[[#This Row],[Capital]]-$G$2)/$G$2</f>
        <v>-0.21617300000000106</v>
      </c>
    </row>
    <row r="1717" spans="1:9" x14ac:dyDescent="0.25">
      <c r="A1717" s="6">
        <v>41137</v>
      </c>
      <c r="B1717" s="1">
        <v>65.2</v>
      </c>
      <c r="C1717" s="1">
        <f t="shared" si="26"/>
        <v>66.930000000000007</v>
      </c>
      <c r="D1717" s="1" t="str">
        <f>IF(表格5[[#This Row],[Close]]&gt;表格5[[#This Row],[10-Day Average]],"Buy",IF(表格5[[#This Row],[Close]]&lt;表格5[[#This Row],[10-Day Average]],"Sell",""))</f>
        <v>Sell</v>
      </c>
      <c r="E1717" s="5">
        <f>IF(表格5[[#This Row],[Suggestion]]="Buy",E1716-FLOOR(E1716/表格5[[#This Row],[Close]],1)*表格5[[#This Row],[Close]],IF(表格5[[#This Row],[Suggestion]]="Sell",E1716+F1716*表格5[[#This Row],[Close]],E1716))</f>
        <v>78382.699999999895</v>
      </c>
      <c r="F1717" s="1">
        <f>IF(表格5[[#This Row],[Suggestion]]="Buy",F1716+FLOOR(E1716/表格5[[#This Row],[Close]],1),IF(表格5[[#This Row],[Suggestion]]="Sell",0,F1716))</f>
        <v>0</v>
      </c>
      <c r="G1717" s="9">
        <f>表格5[[#This Row],[Cash]]+表格5[[#This Row],[Stock Held]]*表格5[[#This Row],[Close]]</f>
        <v>78382.699999999895</v>
      </c>
      <c r="H1717" s="7">
        <f>(表格5[[#This Row],[Close]]-$B$2)/$B$2</f>
        <v>0.45050055617352613</v>
      </c>
      <c r="I1717" s="7">
        <f>(表格5[[#This Row],[Capital]]-$G$2)/$G$2</f>
        <v>-0.21617300000000106</v>
      </c>
    </row>
    <row r="1718" spans="1:9" x14ac:dyDescent="0.25">
      <c r="A1718" s="6">
        <v>41138</v>
      </c>
      <c r="B1718" s="1">
        <v>65.599999999999994</v>
      </c>
      <c r="C1718" s="1">
        <f t="shared" si="26"/>
        <v>66.805000000000007</v>
      </c>
      <c r="D1718" s="1" t="str">
        <f>IF(表格5[[#This Row],[Close]]&gt;表格5[[#This Row],[10-Day Average]],"Buy",IF(表格5[[#This Row],[Close]]&lt;表格5[[#This Row],[10-Day Average]],"Sell",""))</f>
        <v>Sell</v>
      </c>
      <c r="E1718" s="5">
        <f>IF(表格5[[#This Row],[Suggestion]]="Buy",E1717-FLOOR(E1717/表格5[[#This Row],[Close]],1)*表格5[[#This Row],[Close]],IF(表格5[[#This Row],[Suggestion]]="Sell",E1717+F1717*表格5[[#This Row],[Close]],E1717))</f>
        <v>78382.699999999895</v>
      </c>
      <c r="F1718" s="1">
        <f>IF(表格5[[#This Row],[Suggestion]]="Buy",F1717+FLOOR(E1717/表格5[[#This Row],[Close]],1),IF(表格5[[#This Row],[Suggestion]]="Sell",0,F1717))</f>
        <v>0</v>
      </c>
      <c r="G1718" s="9">
        <f>表格5[[#This Row],[Cash]]+表格5[[#This Row],[Stock Held]]*表格5[[#This Row],[Close]]</f>
        <v>78382.699999999895</v>
      </c>
      <c r="H1718" s="7">
        <f>(表格5[[#This Row],[Close]]-$B$2)/$B$2</f>
        <v>0.45939933259176841</v>
      </c>
      <c r="I1718" s="7">
        <f>(表格5[[#This Row],[Capital]]-$G$2)/$G$2</f>
        <v>-0.21617300000000106</v>
      </c>
    </row>
    <row r="1719" spans="1:9" x14ac:dyDescent="0.25">
      <c r="A1719" s="6">
        <v>41141</v>
      </c>
      <c r="B1719" s="1">
        <v>65.5</v>
      </c>
      <c r="C1719" s="1">
        <f t="shared" si="26"/>
        <v>66.665000000000006</v>
      </c>
      <c r="D1719" s="1" t="str">
        <f>IF(表格5[[#This Row],[Close]]&gt;表格5[[#This Row],[10-Day Average]],"Buy",IF(表格5[[#This Row],[Close]]&lt;表格5[[#This Row],[10-Day Average]],"Sell",""))</f>
        <v>Sell</v>
      </c>
      <c r="E1719" s="5">
        <f>IF(表格5[[#This Row],[Suggestion]]="Buy",E1718-FLOOR(E1718/表格5[[#This Row],[Close]],1)*表格5[[#This Row],[Close]],IF(表格5[[#This Row],[Suggestion]]="Sell",E1718+F1718*表格5[[#This Row],[Close]],E1718))</f>
        <v>78382.699999999895</v>
      </c>
      <c r="F1719" s="1">
        <f>IF(表格5[[#This Row],[Suggestion]]="Buy",F1718+FLOOR(E1718/表格5[[#This Row],[Close]],1),IF(表格5[[#This Row],[Suggestion]]="Sell",0,F1718))</f>
        <v>0</v>
      </c>
      <c r="G1719" s="9">
        <f>表格5[[#This Row],[Cash]]+表格5[[#This Row],[Stock Held]]*表格5[[#This Row],[Close]]</f>
        <v>78382.699999999895</v>
      </c>
      <c r="H1719" s="7">
        <f>(表格5[[#This Row],[Close]]-$B$2)/$B$2</f>
        <v>0.45717463848720791</v>
      </c>
      <c r="I1719" s="7">
        <f>(表格5[[#This Row],[Capital]]-$G$2)/$G$2</f>
        <v>-0.21617300000000106</v>
      </c>
    </row>
    <row r="1720" spans="1:9" x14ac:dyDescent="0.25">
      <c r="A1720" s="6">
        <v>41142</v>
      </c>
      <c r="B1720" s="1">
        <v>65.650000000000006</v>
      </c>
      <c r="C1720" s="1">
        <f t="shared" si="26"/>
        <v>66.504999999999995</v>
      </c>
      <c r="D1720" s="1" t="str">
        <f>IF(表格5[[#This Row],[Close]]&gt;表格5[[#This Row],[10-Day Average]],"Buy",IF(表格5[[#This Row],[Close]]&lt;表格5[[#This Row],[10-Day Average]],"Sell",""))</f>
        <v>Sell</v>
      </c>
      <c r="E1720" s="5">
        <f>IF(表格5[[#This Row],[Suggestion]]="Buy",E1719-FLOOR(E1719/表格5[[#This Row],[Close]],1)*表格5[[#This Row],[Close]],IF(表格5[[#This Row],[Suggestion]]="Sell",E1719+F1719*表格5[[#This Row],[Close]],E1719))</f>
        <v>78382.699999999895</v>
      </c>
      <c r="F1720" s="1">
        <f>IF(表格5[[#This Row],[Suggestion]]="Buy",F1719+FLOOR(E1719/表格5[[#This Row],[Close]],1),IF(表格5[[#This Row],[Suggestion]]="Sell",0,F1719))</f>
        <v>0</v>
      </c>
      <c r="G1720" s="9">
        <f>表格5[[#This Row],[Cash]]+表格5[[#This Row],[Stock Held]]*表格5[[#This Row],[Close]]</f>
        <v>78382.699999999895</v>
      </c>
      <c r="H1720" s="7">
        <f>(表格5[[#This Row],[Close]]-$B$2)/$B$2</f>
        <v>0.46051167964404899</v>
      </c>
      <c r="I1720" s="7">
        <f>(表格5[[#This Row],[Capital]]-$G$2)/$G$2</f>
        <v>-0.21617300000000106</v>
      </c>
    </row>
    <row r="1721" spans="1:9" x14ac:dyDescent="0.25">
      <c r="A1721" s="6">
        <v>41143</v>
      </c>
      <c r="B1721" s="1">
        <v>65.3</v>
      </c>
      <c r="C1721" s="1">
        <f t="shared" si="26"/>
        <v>66.344999999999999</v>
      </c>
      <c r="D1721" s="1" t="str">
        <f>IF(表格5[[#This Row],[Close]]&gt;表格5[[#This Row],[10-Day Average]],"Buy",IF(表格5[[#This Row],[Close]]&lt;表格5[[#This Row],[10-Day Average]],"Sell",""))</f>
        <v>Sell</v>
      </c>
      <c r="E1721" s="5">
        <f>IF(表格5[[#This Row],[Suggestion]]="Buy",E1720-FLOOR(E1720/表格5[[#This Row],[Close]],1)*表格5[[#This Row],[Close]],IF(表格5[[#This Row],[Suggestion]]="Sell",E1720+F1720*表格5[[#This Row],[Close]],E1720))</f>
        <v>78382.699999999895</v>
      </c>
      <c r="F1721" s="1">
        <f>IF(表格5[[#This Row],[Suggestion]]="Buy",F1720+FLOOR(E1720/表格5[[#This Row],[Close]],1),IF(表格5[[#This Row],[Suggestion]]="Sell",0,F1720))</f>
        <v>0</v>
      </c>
      <c r="G1721" s="9">
        <f>表格5[[#This Row],[Cash]]+表格5[[#This Row],[Stock Held]]*表格5[[#This Row],[Close]]</f>
        <v>78382.699999999895</v>
      </c>
      <c r="H1721" s="7">
        <f>(表格5[[#This Row],[Close]]-$B$2)/$B$2</f>
        <v>0.45272525027808663</v>
      </c>
      <c r="I1721" s="7">
        <f>(表格5[[#This Row],[Capital]]-$G$2)/$G$2</f>
        <v>-0.21617300000000106</v>
      </c>
    </row>
    <row r="1722" spans="1:9" x14ac:dyDescent="0.25">
      <c r="A1722" s="6">
        <v>41144</v>
      </c>
      <c r="B1722" s="1">
        <v>65.349999999999994</v>
      </c>
      <c r="C1722" s="1">
        <f t="shared" si="26"/>
        <v>66.134999999999991</v>
      </c>
      <c r="D1722" s="1" t="str">
        <f>IF(表格5[[#This Row],[Close]]&gt;表格5[[#This Row],[10-Day Average]],"Buy",IF(表格5[[#This Row],[Close]]&lt;表格5[[#This Row],[10-Day Average]],"Sell",""))</f>
        <v>Sell</v>
      </c>
      <c r="E1722" s="5">
        <f>IF(表格5[[#This Row],[Suggestion]]="Buy",E1721-FLOOR(E1721/表格5[[#This Row],[Close]],1)*表格5[[#This Row],[Close]],IF(表格5[[#This Row],[Suggestion]]="Sell",E1721+F1721*表格5[[#This Row],[Close]],E1721))</f>
        <v>78382.699999999895</v>
      </c>
      <c r="F1722" s="1">
        <f>IF(表格5[[#This Row],[Suggestion]]="Buy",F1721+FLOOR(E1721/表格5[[#This Row],[Close]],1),IF(表格5[[#This Row],[Suggestion]]="Sell",0,F1721))</f>
        <v>0</v>
      </c>
      <c r="G1722" s="9">
        <f>表格5[[#This Row],[Cash]]+表格5[[#This Row],[Stock Held]]*表格5[[#This Row],[Close]]</f>
        <v>78382.699999999895</v>
      </c>
      <c r="H1722" s="7">
        <f>(表格5[[#This Row],[Close]]-$B$2)/$B$2</f>
        <v>0.45383759733036688</v>
      </c>
      <c r="I1722" s="7">
        <f>(表格5[[#This Row],[Capital]]-$G$2)/$G$2</f>
        <v>-0.21617300000000106</v>
      </c>
    </row>
    <row r="1723" spans="1:9" x14ac:dyDescent="0.25">
      <c r="A1723" s="6">
        <v>41145</v>
      </c>
      <c r="B1723" s="1">
        <v>65.099999999999994</v>
      </c>
      <c r="C1723" s="1">
        <f t="shared" si="26"/>
        <v>65.914999999999992</v>
      </c>
      <c r="D1723" s="1" t="str">
        <f>IF(表格5[[#This Row],[Close]]&gt;表格5[[#This Row],[10-Day Average]],"Buy",IF(表格5[[#This Row],[Close]]&lt;表格5[[#This Row],[10-Day Average]],"Sell",""))</f>
        <v>Sell</v>
      </c>
      <c r="E1723" s="5">
        <f>IF(表格5[[#This Row],[Suggestion]]="Buy",E1722-FLOOR(E1722/表格5[[#This Row],[Close]],1)*表格5[[#This Row],[Close]],IF(表格5[[#This Row],[Suggestion]]="Sell",E1722+F1722*表格5[[#This Row],[Close]],E1722))</f>
        <v>78382.699999999895</v>
      </c>
      <c r="F1723" s="1">
        <f>IF(表格5[[#This Row],[Suggestion]]="Buy",F1722+FLOOR(E1722/表格5[[#This Row],[Close]],1),IF(表格5[[#This Row],[Suggestion]]="Sell",0,F1722))</f>
        <v>0</v>
      </c>
      <c r="G1723" s="9">
        <f>表格5[[#This Row],[Cash]]+表格5[[#This Row],[Stock Held]]*表格5[[#This Row],[Close]]</f>
        <v>78382.699999999895</v>
      </c>
      <c r="H1723" s="7">
        <f>(表格5[[#This Row],[Close]]-$B$2)/$B$2</f>
        <v>0.4482758620689653</v>
      </c>
      <c r="I1723" s="7">
        <f>(表格5[[#This Row],[Capital]]-$G$2)/$G$2</f>
        <v>-0.21617300000000106</v>
      </c>
    </row>
    <row r="1724" spans="1:9" x14ac:dyDescent="0.25">
      <c r="A1724" s="6">
        <v>41148</v>
      </c>
      <c r="B1724" s="1">
        <v>65.099999999999994</v>
      </c>
      <c r="C1724" s="1">
        <f t="shared" si="26"/>
        <v>65.664999999999992</v>
      </c>
      <c r="D1724" s="1" t="str">
        <f>IF(表格5[[#This Row],[Close]]&gt;表格5[[#This Row],[10-Day Average]],"Buy",IF(表格5[[#This Row],[Close]]&lt;表格5[[#This Row],[10-Day Average]],"Sell",""))</f>
        <v>Sell</v>
      </c>
      <c r="E1724" s="5">
        <f>IF(表格5[[#This Row],[Suggestion]]="Buy",E1723-FLOOR(E1723/表格5[[#This Row],[Close]],1)*表格5[[#This Row],[Close]],IF(表格5[[#This Row],[Suggestion]]="Sell",E1723+F1723*表格5[[#This Row],[Close]],E1723))</f>
        <v>78382.699999999895</v>
      </c>
      <c r="F1724" s="1">
        <f>IF(表格5[[#This Row],[Suggestion]]="Buy",F1723+FLOOR(E1723/表格5[[#This Row],[Close]],1),IF(表格5[[#This Row],[Suggestion]]="Sell",0,F1723))</f>
        <v>0</v>
      </c>
      <c r="G1724" s="9">
        <f>表格5[[#This Row],[Cash]]+表格5[[#This Row],[Stock Held]]*表格5[[#This Row],[Close]]</f>
        <v>78382.699999999895</v>
      </c>
      <c r="H1724" s="7">
        <f>(表格5[[#This Row],[Close]]-$B$2)/$B$2</f>
        <v>0.4482758620689653</v>
      </c>
      <c r="I1724" s="7">
        <f>(表格5[[#This Row],[Capital]]-$G$2)/$G$2</f>
        <v>-0.21617300000000106</v>
      </c>
    </row>
    <row r="1725" spans="1:9" x14ac:dyDescent="0.25">
      <c r="A1725" s="6">
        <v>41149</v>
      </c>
      <c r="B1725" s="1">
        <v>65</v>
      </c>
      <c r="C1725" s="1">
        <f t="shared" si="26"/>
        <v>65.39</v>
      </c>
      <c r="D1725" s="1" t="str">
        <f>IF(表格5[[#This Row],[Close]]&gt;表格5[[#This Row],[10-Day Average]],"Buy",IF(表格5[[#This Row],[Close]]&lt;表格5[[#This Row],[10-Day Average]],"Sell",""))</f>
        <v>Sell</v>
      </c>
      <c r="E1725" s="5">
        <f>IF(表格5[[#This Row],[Suggestion]]="Buy",E1724-FLOOR(E1724/表格5[[#This Row],[Close]],1)*表格5[[#This Row],[Close]],IF(表格5[[#This Row],[Suggestion]]="Sell",E1724+F1724*表格5[[#This Row],[Close]],E1724))</f>
        <v>78382.699999999895</v>
      </c>
      <c r="F1725" s="1">
        <f>IF(表格5[[#This Row],[Suggestion]]="Buy",F1724+FLOOR(E1724/表格5[[#This Row],[Close]],1),IF(表格5[[#This Row],[Suggestion]]="Sell",0,F1724))</f>
        <v>0</v>
      </c>
      <c r="G1725" s="9">
        <f>表格5[[#This Row],[Cash]]+表格5[[#This Row],[Stock Held]]*表格5[[#This Row],[Close]]</f>
        <v>78382.699999999895</v>
      </c>
      <c r="H1725" s="7">
        <f>(表格5[[#This Row],[Close]]-$B$2)/$B$2</f>
        <v>0.4460511679644048</v>
      </c>
      <c r="I1725" s="7">
        <f>(表格5[[#This Row],[Capital]]-$G$2)/$G$2</f>
        <v>-0.21617300000000106</v>
      </c>
    </row>
    <row r="1726" spans="1:9" x14ac:dyDescent="0.25">
      <c r="A1726" s="6">
        <v>41150</v>
      </c>
      <c r="B1726" s="1">
        <v>64.900000000000006</v>
      </c>
      <c r="C1726" s="1">
        <f t="shared" si="26"/>
        <v>65.27000000000001</v>
      </c>
      <c r="D1726" s="1" t="str">
        <f>IF(表格5[[#This Row],[Close]]&gt;表格5[[#This Row],[10-Day Average]],"Buy",IF(表格5[[#This Row],[Close]]&lt;表格5[[#This Row],[10-Day Average]],"Sell",""))</f>
        <v>Sell</v>
      </c>
      <c r="E1726" s="5">
        <f>IF(表格5[[#This Row],[Suggestion]]="Buy",E1725-FLOOR(E1725/表格5[[#This Row],[Close]],1)*表格5[[#This Row],[Close]],IF(表格5[[#This Row],[Suggestion]]="Sell",E1725+F1725*表格5[[#This Row],[Close]],E1725))</f>
        <v>78382.699999999895</v>
      </c>
      <c r="F1726" s="1">
        <f>IF(表格5[[#This Row],[Suggestion]]="Buy",F1725+FLOOR(E1725/表格5[[#This Row],[Close]],1),IF(表格5[[#This Row],[Suggestion]]="Sell",0,F1725))</f>
        <v>0</v>
      </c>
      <c r="G1726" s="9">
        <f>表格5[[#This Row],[Cash]]+表格5[[#This Row],[Stock Held]]*表格5[[#This Row],[Close]]</f>
        <v>78382.699999999895</v>
      </c>
      <c r="H1726" s="7">
        <f>(表格5[[#This Row],[Close]]-$B$2)/$B$2</f>
        <v>0.44382647385984431</v>
      </c>
      <c r="I1726" s="7">
        <f>(表格5[[#This Row],[Capital]]-$G$2)/$G$2</f>
        <v>-0.21617300000000106</v>
      </c>
    </row>
    <row r="1727" spans="1:9" x14ac:dyDescent="0.25">
      <c r="A1727" s="6">
        <v>41151</v>
      </c>
      <c r="B1727" s="1">
        <v>64.599999999999994</v>
      </c>
      <c r="C1727" s="1">
        <f t="shared" si="26"/>
        <v>65.210000000000008</v>
      </c>
      <c r="D1727" s="1" t="str">
        <f>IF(表格5[[#This Row],[Close]]&gt;表格5[[#This Row],[10-Day Average]],"Buy",IF(表格5[[#This Row],[Close]]&lt;表格5[[#This Row],[10-Day Average]],"Sell",""))</f>
        <v>Sell</v>
      </c>
      <c r="E1727" s="5">
        <f>IF(表格5[[#This Row],[Suggestion]]="Buy",E1726-FLOOR(E1726/表格5[[#This Row],[Close]],1)*表格5[[#This Row],[Close]],IF(表格5[[#This Row],[Suggestion]]="Sell",E1726+F1726*表格5[[#This Row],[Close]],E1726))</f>
        <v>78382.699999999895</v>
      </c>
      <c r="F1727" s="1">
        <f>IF(表格5[[#This Row],[Suggestion]]="Buy",F1726+FLOOR(E1726/表格5[[#This Row],[Close]],1),IF(表格5[[#This Row],[Suggestion]]="Sell",0,F1726))</f>
        <v>0</v>
      </c>
      <c r="G1727" s="9">
        <f>表格5[[#This Row],[Cash]]+表格5[[#This Row],[Stock Held]]*表格5[[#This Row],[Close]]</f>
        <v>78382.699999999895</v>
      </c>
      <c r="H1727" s="7">
        <f>(表格5[[#This Row],[Close]]-$B$2)/$B$2</f>
        <v>0.4371523915461622</v>
      </c>
      <c r="I1727" s="7">
        <f>(表格5[[#This Row],[Capital]]-$G$2)/$G$2</f>
        <v>-0.21617300000000106</v>
      </c>
    </row>
    <row r="1728" spans="1:9" x14ac:dyDescent="0.25">
      <c r="A1728" s="6">
        <v>41152</v>
      </c>
      <c r="B1728" s="1">
        <v>64.650000000000006</v>
      </c>
      <c r="C1728" s="1">
        <f t="shared" si="26"/>
        <v>65.114999999999995</v>
      </c>
      <c r="D1728" s="1" t="str">
        <f>IF(表格5[[#This Row],[Close]]&gt;表格5[[#This Row],[10-Day Average]],"Buy",IF(表格5[[#This Row],[Close]]&lt;表格5[[#This Row],[10-Day Average]],"Sell",""))</f>
        <v>Sell</v>
      </c>
      <c r="E1728" s="5">
        <f>IF(表格5[[#This Row],[Suggestion]]="Buy",E1727-FLOOR(E1727/表格5[[#This Row],[Close]],1)*表格5[[#This Row],[Close]],IF(表格5[[#This Row],[Suggestion]]="Sell",E1727+F1727*表格5[[#This Row],[Close]],E1727))</f>
        <v>78382.699999999895</v>
      </c>
      <c r="F1728" s="1">
        <f>IF(表格5[[#This Row],[Suggestion]]="Buy",F1727+FLOOR(E1727/表格5[[#This Row],[Close]],1),IF(表格5[[#This Row],[Suggestion]]="Sell",0,F1727))</f>
        <v>0</v>
      </c>
      <c r="G1728" s="9">
        <f>表格5[[#This Row],[Cash]]+表格5[[#This Row],[Stock Held]]*表格5[[#This Row],[Close]]</f>
        <v>78382.699999999895</v>
      </c>
      <c r="H1728" s="7">
        <f>(表格5[[#This Row],[Close]]-$B$2)/$B$2</f>
        <v>0.43826473859844273</v>
      </c>
      <c r="I1728" s="7">
        <f>(表格5[[#This Row],[Capital]]-$G$2)/$G$2</f>
        <v>-0.21617300000000106</v>
      </c>
    </row>
    <row r="1729" spans="1:9" x14ac:dyDescent="0.25">
      <c r="A1729" s="6">
        <v>41155</v>
      </c>
      <c r="B1729" s="1">
        <v>64.7</v>
      </c>
      <c r="C1729" s="1">
        <f t="shared" si="26"/>
        <v>65.034999999999997</v>
      </c>
      <c r="D1729" s="1" t="str">
        <f>IF(表格5[[#This Row],[Close]]&gt;表格5[[#This Row],[10-Day Average]],"Buy",IF(表格5[[#This Row],[Close]]&lt;表格5[[#This Row],[10-Day Average]],"Sell",""))</f>
        <v>Sell</v>
      </c>
      <c r="E1729" s="5">
        <f>IF(表格5[[#This Row],[Suggestion]]="Buy",E1728-FLOOR(E1728/表格5[[#This Row],[Close]],1)*表格5[[#This Row],[Close]],IF(表格5[[#This Row],[Suggestion]]="Sell",E1728+F1728*表格5[[#This Row],[Close]],E1728))</f>
        <v>78382.699999999895</v>
      </c>
      <c r="F1729" s="1">
        <f>IF(表格5[[#This Row],[Suggestion]]="Buy",F1728+FLOOR(E1728/表格5[[#This Row],[Close]],1),IF(表格5[[#This Row],[Suggestion]]="Sell",0,F1728))</f>
        <v>0</v>
      </c>
      <c r="G1729" s="9">
        <f>表格5[[#This Row],[Cash]]+表格5[[#This Row],[Stock Held]]*表格5[[#This Row],[Close]]</f>
        <v>78382.699999999895</v>
      </c>
      <c r="H1729" s="7">
        <f>(表格5[[#This Row],[Close]]-$B$2)/$B$2</f>
        <v>0.43937708565072298</v>
      </c>
      <c r="I1729" s="7">
        <f>(表格5[[#This Row],[Capital]]-$G$2)/$G$2</f>
        <v>-0.21617300000000106</v>
      </c>
    </row>
    <row r="1730" spans="1:9" x14ac:dyDescent="0.25">
      <c r="A1730" s="6">
        <v>41156</v>
      </c>
      <c r="B1730" s="1">
        <v>64</v>
      </c>
      <c r="C1730" s="1">
        <f t="shared" si="26"/>
        <v>64.87</v>
      </c>
      <c r="D1730" s="1" t="str">
        <f>IF(表格5[[#This Row],[Close]]&gt;表格5[[#This Row],[10-Day Average]],"Buy",IF(表格5[[#This Row],[Close]]&lt;表格5[[#This Row],[10-Day Average]],"Sell",""))</f>
        <v>Sell</v>
      </c>
      <c r="E1730" s="5">
        <f>IF(表格5[[#This Row],[Suggestion]]="Buy",E1729-FLOOR(E1729/表格5[[#This Row],[Close]],1)*表格5[[#This Row],[Close]],IF(表格5[[#This Row],[Suggestion]]="Sell",E1729+F1729*表格5[[#This Row],[Close]],E1729))</f>
        <v>78382.699999999895</v>
      </c>
      <c r="F1730" s="1">
        <f>IF(表格5[[#This Row],[Suggestion]]="Buy",F1729+FLOOR(E1729/表格5[[#This Row],[Close]],1),IF(表格5[[#This Row],[Suggestion]]="Sell",0,F1729))</f>
        <v>0</v>
      </c>
      <c r="G1730" s="9">
        <f>表格5[[#This Row],[Cash]]+表格5[[#This Row],[Stock Held]]*表格5[[#This Row],[Close]]</f>
        <v>78382.699999999895</v>
      </c>
      <c r="H1730" s="7">
        <f>(表格5[[#This Row],[Close]]-$B$2)/$B$2</f>
        <v>0.4238042269187986</v>
      </c>
      <c r="I1730" s="7">
        <f>(表格5[[#This Row],[Capital]]-$G$2)/$G$2</f>
        <v>-0.21617300000000106</v>
      </c>
    </row>
    <row r="1731" spans="1:9" x14ac:dyDescent="0.25">
      <c r="A1731" s="6">
        <v>41157</v>
      </c>
      <c r="B1731" s="1">
        <v>63.5</v>
      </c>
      <c r="C1731" s="1">
        <f t="shared" si="26"/>
        <v>64.69</v>
      </c>
      <c r="D1731" s="1" t="str">
        <f>IF(表格5[[#This Row],[Close]]&gt;表格5[[#This Row],[10-Day Average]],"Buy",IF(表格5[[#This Row],[Close]]&lt;表格5[[#This Row],[10-Day Average]],"Sell",""))</f>
        <v>Sell</v>
      </c>
      <c r="E1731" s="5">
        <f>IF(表格5[[#This Row],[Suggestion]]="Buy",E1730-FLOOR(E1730/表格5[[#This Row],[Close]],1)*表格5[[#This Row],[Close]],IF(表格5[[#This Row],[Suggestion]]="Sell",E1730+F1730*表格5[[#This Row],[Close]],E1730))</f>
        <v>78382.699999999895</v>
      </c>
      <c r="F1731" s="1">
        <f>IF(表格5[[#This Row],[Suggestion]]="Buy",F1730+FLOOR(E1730/表格5[[#This Row],[Close]],1),IF(表格5[[#This Row],[Suggestion]]="Sell",0,F1730))</f>
        <v>0</v>
      </c>
      <c r="G1731" s="9">
        <f>表格5[[#This Row],[Cash]]+表格5[[#This Row],[Stock Held]]*表格5[[#This Row],[Close]]</f>
        <v>78382.699999999895</v>
      </c>
      <c r="H1731" s="7">
        <f>(表格5[[#This Row],[Close]]-$B$2)/$B$2</f>
        <v>0.41268075639599544</v>
      </c>
      <c r="I1731" s="7">
        <f>(表格5[[#This Row],[Capital]]-$G$2)/$G$2</f>
        <v>-0.21617300000000106</v>
      </c>
    </row>
    <row r="1732" spans="1:9" x14ac:dyDescent="0.25">
      <c r="A1732" s="6">
        <v>41158</v>
      </c>
      <c r="B1732" s="1">
        <v>63.3</v>
      </c>
      <c r="C1732" s="1">
        <f t="shared" si="26"/>
        <v>64.484999999999985</v>
      </c>
      <c r="D1732" s="1" t="str">
        <f>IF(表格5[[#This Row],[Close]]&gt;表格5[[#This Row],[10-Day Average]],"Buy",IF(表格5[[#This Row],[Close]]&lt;表格5[[#This Row],[10-Day Average]],"Sell",""))</f>
        <v>Sell</v>
      </c>
      <c r="E1732" s="5">
        <f>IF(表格5[[#This Row],[Suggestion]]="Buy",E1731-FLOOR(E1731/表格5[[#This Row],[Close]],1)*表格5[[#This Row],[Close]],IF(表格5[[#This Row],[Suggestion]]="Sell",E1731+F1731*表格5[[#This Row],[Close]],E1731))</f>
        <v>78382.699999999895</v>
      </c>
      <c r="F1732" s="1">
        <f>IF(表格5[[#This Row],[Suggestion]]="Buy",F1731+FLOOR(E1731/表格5[[#This Row],[Close]],1),IF(表格5[[#This Row],[Suggestion]]="Sell",0,F1731))</f>
        <v>0</v>
      </c>
      <c r="G1732" s="9">
        <f>表格5[[#This Row],[Cash]]+表格5[[#This Row],[Stock Held]]*表格5[[#This Row],[Close]]</f>
        <v>78382.699999999895</v>
      </c>
      <c r="H1732" s="7">
        <f>(表格5[[#This Row],[Close]]-$B$2)/$B$2</f>
        <v>0.40823136818687417</v>
      </c>
      <c r="I1732" s="7">
        <f>(表格5[[#This Row],[Capital]]-$G$2)/$G$2</f>
        <v>-0.21617300000000106</v>
      </c>
    </row>
    <row r="1733" spans="1:9" x14ac:dyDescent="0.25">
      <c r="A1733" s="6">
        <v>41159</v>
      </c>
      <c r="B1733" s="1">
        <v>64.5</v>
      </c>
      <c r="C1733" s="1">
        <f t="shared" si="26"/>
        <v>64.424999999999997</v>
      </c>
      <c r="D1733" s="1" t="str">
        <f>IF(表格5[[#This Row],[Close]]&gt;表格5[[#This Row],[10-Day Average]],"Buy",IF(表格5[[#This Row],[Close]]&lt;表格5[[#This Row],[10-Day Average]],"Sell",""))</f>
        <v>Buy</v>
      </c>
      <c r="E1733" s="5">
        <f>IF(表格5[[#This Row],[Suggestion]]="Buy",E1732-FLOOR(E1732/表格5[[#This Row],[Close]],1)*表格5[[#This Row],[Close]],IF(表格5[[#This Row],[Suggestion]]="Sell",E1732+F1732*表格5[[#This Row],[Close]],E1732))</f>
        <v>15.199999999895226</v>
      </c>
      <c r="F1733" s="1">
        <f>IF(表格5[[#This Row],[Suggestion]]="Buy",F1732+FLOOR(E1732/表格5[[#This Row],[Close]],1),IF(表格5[[#This Row],[Suggestion]]="Sell",0,F1732))</f>
        <v>1215</v>
      </c>
      <c r="G1733" s="9">
        <f>表格5[[#This Row],[Cash]]+表格5[[#This Row],[Stock Held]]*表格5[[#This Row],[Close]]</f>
        <v>78382.699999999895</v>
      </c>
      <c r="H1733" s="7">
        <f>(表格5[[#This Row],[Close]]-$B$2)/$B$2</f>
        <v>0.4349276974416017</v>
      </c>
      <c r="I1733" s="7">
        <f>(表格5[[#This Row],[Capital]]-$G$2)/$G$2</f>
        <v>-0.21617300000000106</v>
      </c>
    </row>
    <row r="1734" spans="1:9" x14ac:dyDescent="0.25">
      <c r="A1734" s="6">
        <v>41162</v>
      </c>
      <c r="B1734" s="1">
        <v>64.599999999999994</v>
      </c>
      <c r="C1734" s="1">
        <f t="shared" si="26"/>
        <v>64.375</v>
      </c>
      <c r="D1734" s="1" t="str">
        <f>IF(表格5[[#This Row],[Close]]&gt;表格5[[#This Row],[10-Day Average]],"Buy",IF(表格5[[#This Row],[Close]]&lt;表格5[[#This Row],[10-Day Average]],"Sell",""))</f>
        <v>Buy</v>
      </c>
      <c r="E1734" s="5">
        <f>IF(表格5[[#This Row],[Suggestion]]="Buy",E1733-FLOOR(E1733/表格5[[#This Row],[Close]],1)*表格5[[#This Row],[Close]],IF(表格5[[#This Row],[Suggestion]]="Sell",E1733+F1733*表格5[[#This Row],[Close]],E1733))</f>
        <v>15.199999999895226</v>
      </c>
      <c r="F1734" s="1">
        <f>IF(表格5[[#This Row],[Suggestion]]="Buy",F1733+FLOOR(E1733/表格5[[#This Row],[Close]],1),IF(表格5[[#This Row],[Suggestion]]="Sell",0,F1733))</f>
        <v>1215</v>
      </c>
      <c r="G1734" s="9">
        <f>表格5[[#This Row],[Cash]]+表格5[[#This Row],[Stock Held]]*表格5[[#This Row],[Close]]</f>
        <v>78504.199999999895</v>
      </c>
      <c r="H1734" s="7">
        <f>(表格5[[#This Row],[Close]]-$B$2)/$B$2</f>
        <v>0.4371523915461622</v>
      </c>
      <c r="I1734" s="7">
        <f>(表格5[[#This Row],[Capital]]-$G$2)/$G$2</f>
        <v>-0.21495800000000104</v>
      </c>
    </row>
    <row r="1735" spans="1:9" x14ac:dyDescent="0.25">
      <c r="A1735" s="6">
        <v>41163</v>
      </c>
      <c r="B1735" s="1">
        <v>64.5</v>
      </c>
      <c r="C1735" s="1">
        <f t="shared" si="26"/>
        <v>64.325000000000017</v>
      </c>
      <c r="D1735" s="1" t="str">
        <f>IF(表格5[[#This Row],[Close]]&gt;表格5[[#This Row],[10-Day Average]],"Buy",IF(表格5[[#This Row],[Close]]&lt;表格5[[#This Row],[10-Day Average]],"Sell",""))</f>
        <v>Buy</v>
      </c>
      <c r="E1735" s="5">
        <f>IF(表格5[[#This Row],[Suggestion]]="Buy",E1734-FLOOR(E1734/表格5[[#This Row],[Close]],1)*表格5[[#This Row],[Close]],IF(表格5[[#This Row],[Suggestion]]="Sell",E1734+F1734*表格5[[#This Row],[Close]],E1734))</f>
        <v>15.199999999895226</v>
      </c>
      <c r="F1735" s="1">
        <f>IF(表格5[[#This Row],[Suggestion]]="Buy",F1734+FLOOR(E1734/表格5[[#This Row],[Close]],1),IF(表格5[[#This Row],[Suggestion]]="Sell",0,F1734))</f>
        <v>1215</v>
      </c>
      <c r="G1735" s="9">
        <f>表格5[[#This Row],[Cash]]+表格5[[#This Row],[Stock Held]]*表格5[[#This Row],[Close]]</f>
        <v>78382.699999999895</v>
      </c>
      <c r="H1735" s="7">
        <f>(表格5[[#This Row],[Close]]-$B$2)/$B$2</f>
        <v>0.4349276974416017</v>
      </c>
      <c r="I1735" s="7">
        <f>(表格5[[#This Row],[Capital]]-$G$2)/$G$2</f>
        <v>-0.21617300000000106</v>
      </c>
    </row>
    <row r="1736" spans="1:9" x14ac:dyDescent="0.25">
      <c r="A1736" s="6">
        <v>41164</v>
      </c>
      <c r="B1736" s="1">
        <v>64.7</v>
      </c>
      <c r="C1736" s="1">
        <f t="shared" si="26"/>
        <v>64.305000000000007</v>
      </c>
      <c r="D1736" s="1" t="str">
        <f>IF(表格5[[#This Row],[Close]]&gt;表格5[[#This Row],[10-Day Average]],"Buy",IF(表格5[[#This Row],[Close]]&lt;表格5[[#This Row],[10-Day Average]],"Sell",""))</f>
        <v>Buy</v>
      </c>
      <c r="E1736" s="5">
        <f>IF(表格5[[#This Row],[Suggestion]]="Buy",E1735-FLOOR(E1735/表格5[[#This Row],[Close]],1)*表格5[[#This Row],[Close]],IF(表格5[[#This Row],[Suggestion]]="Sell",E1735+F1735*表格5[[#This Row],[Close]],E1735))</f>
        <v>15.199999999895226</v>
      </c>
      <c r="F1736" s="1">
        <f>IF(表格5[[#This Row],[Suggestion]]="Buy",F1735+FLOOR(E1735/表格5[[#This Row],[Close]],1),IF(表格5[[#This Row],[Suggestion]]="Sell",0,F1735))</f>
        <v>1215</v>
      </c>
      <c r="G1736" s="9">
        <f>表格5[[#This Row],[Cash]]+表格5[[#This Row],[Stock Held]]*表格5[[#This Row],[Close]]</f>
        <v>78625.699999999895</v>
      </c>
      <c r="H1736" s="7">
        <f>(表格5[[#This Row],[Close]]-$B$2)/$B$2</f>
        <v>0.43937708565072298</v>
      </c>
      <c r="I1736" s="7">
        <f>(表格5[[#This Row],[Capital]]-$G$2)/$G$2</f>
        <v>-0.21374300000000104</v>
      </c>
    </row>
    <row r="1737" spans="1:9" x14ac:dyDescent="0.25">
      <c r="A1737" s="6">
        <v>41165</v>
      </c>
      <c r="B1737" s="1">
        <v>64.7</v>
      </c>
      <c r="C1737" s="1">
        <f t="shared" si="26"/>
        <v>64.315000000000012</v>
      </c>
      <c r="D1737" s="1" t="str">
        <f>IF(表格5[[#This Row],[Close]]&gt;表格5[[#This Row],[10-Day Average]],"Buy",IF(表格5[[#This Row],[Close]]&lt;表格5[[#This Row],[10-Day Average]],"Sell",""))</f>
        <v>Buy</v>
      </c>
      <c r="E1737" s="5">
        <f>IF(表格5[[#This Row],[Suggestion]]="Buy",E1736-FLOOR(E1736/表格5[[#This Row],[Close]],1)*表格5[[#This Row],[Close]],IF(表格5[[#This Row],[Suggestion]]="Sell",E1736+F1736*表格5[[#This Row],[Close]],E1736))</f>
        <v>15.199999999895226</v>
      </c>
      <c r="F1737" s="1">
        <f>IF(表格5[[#This Row],[Suggestion]]="Buy",F1736+FLOOR(E1736/表格5[[#This Row],[Close]],1),IF(表格5[[#This Row],[Suggestion]]="Sell",0,F1736))</f>
        <v>1215</v>
      </c>
      <c r="G1737" s="9">
        <f>表格5[[#This Row],[Cash]]+表格5[[#This Row],[Stock Held]]*表格5[[#This Row],[Close]]</f>
        <v>78625.699999999895</v>
      </c>
      <c r="H1737" s="7">
        <f>(表格5[[#This Row],[Close]]-$B$2)/$B$2</f>
        <v>0.43937708565072298</v>
      </c>
      <c r="I1737" s="7">
        <f>(表格5[[#This Row],[Capital]]-$G$2)/$G$2</f>
        <v>-0.21374300000000104</v>
      </c>
    </row>
    <row r="1738" spans="1:9" x14ac:dyDescent="0.25">
      <c r="A1738" s="6">
        <v>41166</v>
      </c>
      <c r="B1738" s="1">
        <v>65.2</v>
      </c>
      <c r="C1738" s="1">
        <f t="shared" si="26"/>
        <v>64.370000000000019</v>
      </c>
      <c r="D1738" s="1" t="str">
        <f>IF(表格5[[#This Row],[Close]]&gt;表格5[[#This Row],[10-Day Average]],"Buy",IF(表格5[[#This Row],[Close]]&lt;表格5[[#This Row],[10-Day Average]],"Sell",""))</f>
        <v>Buy</v>
      </c>
      <c r="E1738" s="5">
        <f>IF(表格5[[#This Row],[Suggestion]]="Buy",E1737-FLOOR(E1737/表格5[[#This Row],[Close]],1)*表格5[[#This Row],[Close]],IF(表格5[[#This Row],[Suggestion]]="Sell",E1737+F1737*表格5[[#This Row],[Close]],E1737))</f>
        <v>15.199999999895226</v>
      </c>
      <c r="F1738" s="1">
        <f>IF(表格5[[#This Row],[Suggestion]]="Buy",F1737+FLOOR(E1737/表格5[[#This Row],[Close]],1),IF(表格5[[#This Row],[Suggestion]]="Sell",0,F1737))</f>
        <v>1215</v>
      </c>
      <c r="G1738" s="9">
        <f>表格5[[#This Row],[Cash]]+表格5[[#This Row],[Stock Held]]*表格5[[#This Row],[Close]]</f>
        <v>79233.199999999895</v>
      </c>
      <c r="H1738" s="7">
        <f>(表格5[[#This Row],[Close]]-$B$2)/$B$2</f>
        <v>0.45050055617352613</v>
      </c>
      <c r="I1738" s="7">
        <f>(表格5[[#This Row],[Capital]]-$G$2)/$G$2</f>
        <v>-0.20766800000000105</v>
      </c>
    </row>
    <row r="1739" spans="1:9" x14ac:dyDescent="0.25">
      <c r="A1739" s="6">
        <v>41169</v>
      </c>
      <c r="B1739" s="1">
        <v>65.25</v>
      </c>
      <c r="C1739" s="1">
        <f t="shared" si="26"/>
        <v>64.424999999999997</v>
      </c>
      <c r="D1739" s="1" t="str">
        <f>IF(表格5[[#This Row],[Close]]&gt;表格5[[#This Row],[10-Day Average]],"Buy",IF(表格5[[#This Row],[Close]]&lt;表格5[[#This Row],[10-Day Average]],"Sell",""))</f>
        <v>Buy</v>
      </c>
      <c r="E1739" s="5">
        <f>IF(表格5[[#This Row],[Suggestion]]="Buy",E1738-FLOOR(E1738/表格5[[#This Row],[Close]],1)*表格5[[#This Row],[Close]],IF(表格5[[#This Row],[Suggestion]]="Sell",E1738+F1738*表格5[[#This Row],[Close]],E1738))</f>
        <v>15.199999999895226</v>
      </c>
      <c r="F1739" s="1">
        <f>IF(表格5[[#This Row],[Suggestion]]="Buy",F1738+FLOOR(E1738/表格5[[#This Row],[Close]],1),IF(表格5[[#This Row],[Suggestion]]="Sell",0,F1738))</f>
        <v>1215</v>
      </c>
      <c r="G1739" s="9">
        <f>表格5[[#This Row],[Cash]]+表格5[[#This Row],[Stock Held]]*表格5[[#This Row],[Close]]</f>
        <v>79293.949999999895</v>
      </c>
      <c r="H1739" s="7">
        <f>(表格5[[#This Row],[Close]]-$B$2)/$B$2</f>
        <v>0.45161290322580638</v>
      </c>
      <c r="I1739" s="7">
        <f>(表格5[[#This Row],[Capital]]-$G$2)/$G$2</f>
        <v>-0.20706050000000104</v>
      </c>
    </row>
    <row r="1740" spans="1:9" x14ac:dyDescent="0.25">
      <c r="A1740" s="6">
        <v>41170</v>
      </c>
      <c r="B1740" s="1">
        <v>65.05</v>
      </c>
      <c r="C1740" s="1">
        <f t="shared" ref="C1740:C1803" si="27">AVERAGE(B1731:B1740)</f>
        <v>64.53</v>
      </c>
      <c r="D1740" s="1" t="str">
        <f>IF(表格5[[#This Row],[Close]]&gt;表格5[[#This Row],[10-Day Average]],"Buy",IF(表格5[[#This Row],[Close]]&lt;表格5[[#This Row],[10-Day Average]],"Sell",""))</f>
        <v>Buy</v>
      </c>
      <c r="E1740" s="5">
        <f>IF(表格5[[#This Row],[Suggestion]]="Buy",E1739-FLOOR(E1739/表格5[[#This Row],[Close]],1)*表格5[[#This Row],[Close]],IF(表格5[[#This Row],[Suggestion]]="Sell",E1739+F1739*表格5[[#This Row],[Close]],E1739))</f>
        <v>15.199999999895226</v>
      </c>
      <c r="F1740" s="1">
        <f>IF(表格5[[#This Row],[Suggestion]]="Buy",F1739+FLOOR(E1739/表格5[[#This Row],[Close]],1),IF(表格5[[#This Row],[Suggestion]]="Sell",0,F1739))</f>
        <v>1215</v>
      </c>
      <c r="G1740" s="9">
        <f>表格5[[#This Row],[Cash]]+表格5[[#This Row],[Stock Held]]*表格5[[#This Row],[Close]]</f>
        <v>79050.949999999895</v>
      </c>
      <c r="H1740" s="7">
        <f>(表格5[[#This Row],[Close]]-$B$2)/$B$2</f>
        <v>0.44716351501668505</v>
      </c>
      <c r="I1740" s="7">
        <f>(表格5[[#This Row],[Capital]]-$G$2)/$G$2</f>
        <v>-0.20949050000000105</v>
      </c>
    </row>
    <row r="1741" spans="1:9" x14ac:dyDescent="0.25">
      <c r="A1741" s="6">
        <v>41171</v>
      </c>
      <c r="B1741" s="1">
        <v>65.7</v>
      </c>
      <c r="C1741" s="1">
        <f t="shared" si="27"/>
        <v>64.75</v>
      </c>
      <c r="D1741" s="1" t="str">
        <f>IF(表格5[[#This Row],[Close]]&gt;表格5[[#This Row],[10-Day Average]],"Buy",IF(表格5[[#This Row],[Close]]&lt;表格5[[#This Row],[10-Day Average]],"Sell",""))</f>
        <v>Buy</v>
      </c>
      <c r="E1741" s="5">
        <f>IF(表格5[[#This Row],[Suggestion]]="Buy",E1740-FLOOR(E1740/表格5[[#This Row],[Close]],1)*表格5[[#This Row],[Close]],IF(表格5[[#This Row],[Suggestion]]="Sell",E1740+F1740*表格5[[#This Row],[Close]],E1740))</f>
        <v>15.199999999895226</v>
      </c>
      <c r="F1741" s="1">
        <f>IF(表格5[[#This Row],[Suggestion]]="Buy",F1740+FLOOR(E1740/表格5[[#This Row],[Close]],1),IF(表格5[[#This Row],[Suggestion]]="Sell",0,F1740))</f>
        <v>1215</v>
      </c>
      <c r="G1741" s="9">
        <f>表格5[[#This Row],[Cash]]+表格5[[#This Row],[Stock Held]]*表格5[[#This Row],[Close]]</f>
        <v>79840.699999999895</v>
      </c>
      <c r="H1741" s="7">
        <f>(表格5[[#This Row],[Close]]-$B$2)/$B$2</f>
        <v>0.46162402669632924</v>
      </c>
      <c r="I1741" s="7">
        <f>(表格5[[#This Row],[Capital]]-$G$2)/$G$2</f>
        <v>-0.20159300000000105</v>
      </c>
    </row>
    <row r="1742" spans="1:9" x14ac:dyDescent="0.25">
      <c r="A1742" s="6">
        <v>41172</v>
      </c>
      <c r="B1742" s="1">
        <v>65.849999999999994</v>
      </c>
      <c r="C1742" s="1">
        <f t="shared" si="27"/>
        <v>65.00500000000001</v>
      </c>
      <c r="D1742" s="1" t="str">
        <f>IF(表格5[[#This Row],[Close]]&gt;表格5[[#This Row],[10-Day Average]],"Buy",IF(表格5[[#This Row],[Close]]&lt;表格5[[#This Row],[10-Day Average]],"Sell",""))</f>
        <v>Buy</v>
      </c>
      <c r="E1742" s="5">
        <f>IF(表格5[[#This Row],[Suggestion]]="Buy",E1741-FLOOR(E1741/表格5[[#This Row],[Close]],1)*表格5[[#This Row],[Close]],IF(表格5[[#This Row],[Suggestion]]="Sell",E1741+F1741*表格5[[#This Row],[Close]],E1741))</f>
        <v>15.199999999895226</v>
      </c>
      <c r="F1742" s="1">
        <f>IF(表格5[[#This Row],[Suggestion]]="Buy",F1741+FLOOR(E1741/表格5[[#This Row],[Close]],1),IF(表格5[[#This Row],[Suggestion]]="Sell",0,F1741))</f>
        <v>1215</v>
      </c>
      <c r="G1742" s="9">
        <f>表格5[[#This Row],[Cash]]+表格5[[#This Row],[Stock Held]]*表格5[[#This Row],[Close]]</f>
        <v>80022.949999999895</v>
      </c>
      <c r="H1742" s="7">
        <f>(表格5[[#This Row],[Close]]-$B$2)/$B$2</f>
        <v>0.46496106785316998</v>
      </c>
      <c r="I1742" s="7">
        <f>(表格5[[#This Row],[Capital]]-$G$2)/$G$2</f>
        <v>-0.19977050000000104</v>
      </c>
    </row>
    <row r="1743" spans="1:9" x14ac:dyDescent="0.25">
      <c r="A1743" s="6">
        <v>41173</v>
      </c>
      <c r="B1743" s="1">
        <v>65.849999999999994</v>
      </c>
      <c r="C1743" s="1">
        <f t="shared" si="27"/>
        <v>65.140000000000015</v>
      </c>
      <c r="D1743" s="1" t="str">
        <f>IF(表格5[[#This Row],[Close]]&gt;表格5[[#This Row],[10-Day Average]],"Buy",IF(表格5[[#This Row],[Close]]&lt;表格5[[#This Row],[10-Day Average]],"Sell",""))</f>
        <v>Buy</v>
      </c>
      <c r="E1743" s="5">
        <f>IF(表格5[[#This Row],[Suggestion]]="Buy",E1742-FLOOR(E1742/表格5[[#This Row],[Close]],1)*表格5[[#This Row],[Close]],IF(表格5[[#This Row],[Suggestion]]="Sell",E1742+F1742*表格5[[#This Row],[Close]],E1742))</f>
        <v>15.199999999895226</v>
      </c>
      <c r="F1743" s="1">
        <f>IF(表格5[[#This Row],[Suggestion]]="Buy",F1742+FLOOR(E1742/表格5[[#This Row],[Close]],1),IF(表格5[[#This Row],[Suggestion]]="Sell",0,F1742))</f>
        <v>1215</v>
      </c>
      <c r="G1743" s="9">
        <f>表格5[[#This Row],[Cash]]+表格5[[#This Row],[Stock Held]]*表格5[[#This Row],[Close]]</f>
        <v>80022.949999999895</v>
      </c>
      <c r="H1743" s="7">
        <f>(表格5[[#This Row],[Close]]-$B$2)/$B$2</f>
        <v>0.46496106785316998</v>
      </c>
      <c r="I1743" s="7">
        <f>(表格5[[#This Row],[Capital]]-$G$2)/$G$2</f>
        <v>-0.19977050000000104</v>
      </c>
    </row>
    <row r="1744" spans="1:9" x14ac:dyDescent="0.25">
      <c r="A1744" s="6">
        <v>41176</v>
      </c>
      <c r="B1744" s="1">
        <v>65.599999999999994</v>
      </c>
      <c r="C1744" s="1">
        <f t="shared" si="27"/>
        <v>65.239999999999995</v>
      </c>
      <c r="D1744" s="1" t="str">
        <f>IF(表格5[[#This Row],[Close]]&gt;表格5[[#This Row],[10-Day Average]],"Buy",IF(表格5[[#This Row],[Close]]&lt;表格5[[#This Row],[10-Day Average]],"Sell",""))</f>
        <v>Buy</v>
      </c>
      <c r="E1744" s="5">
        <f>IF(表格5[[#This Row],[Suggestion]]="Buy",E1743-FLOOR(E1743/表格5[[#This Row],[Close]],1)*表格5[[#This Row],[Close]],IF(表格5[[#This Row],[Suggestion]]="Sell",E1743+F1743*表格5[[#This Row],[Close]],E1743))</f>
        <v>15.199999999895226</v>
      </c>
      <c r="F1744" s="1">
        <f>IF(表格5[[#This Row],[Suggestion]]="Buy",F1743+FLOOR(E1743/表格5[[#This Row],[Close]],1),IF(表格5[[#This Row],[Suggestion]]="Sell",0,F1743))</f>
        <v>1215</v>
      </c>
      <c r="G1744" s="9">
        <f>表格5[[#This Row],[Cash]]+表格5[[#This Row],[Stock Held]]*表格5[[#This Row],[Close]]</f>
        <v>79719.199999999895</v>
      </c>
      <c r="H1744" s="7">
        <f>(表格5[[#This Row],[Close]]-$B$2)/$B$2</f>
        <v>0.45939933259176841</v>
      </c>
      <c r="I1744" s="7">
        <f>(表格5[[#This Row],[Capital]]-$G$2)/$G$2</f>
        <v>-0.20280800000000104</v>
      </c>
    </row>
    <row r="1745" spans="1:9" x14ac:dyDescent="0.25">
      <c r="A1745" s="6">
        <v>41177</v>
      </c>
      <c r="B1745" s="1">
        <v>66.099999999999994</v>
      </c>
      <c r="C1745" s="1">
        <f t="shared" si="27"/>
        <v>65.400000000000006</v>
      </c>
      <c r="D1745" s="1" t="str">
        <f>IF(表格5[[#This Row],[Close]]&gt;表格5[[#This Row],[10-Day Average]],"Buy",IF(表格5[[#This Row],[Close]]&lt;表格5[[#This Row],[10-Day Average]],"Sell",""))</f>
        <v>Buy</v>
      </c>
      <c r="E1745" s="5">
        <f>IF(表格5[[#This Row],[Suggestion]]="Buy",E1744-FLOOR(E1744/表格5[[#This Row],[Close]],1)*表格5[[#This Row],[Close]],IF(表格5[[#This Row],[Suggestion]]="Sell",E1744+F1744*表格5[[#This Row],[Close]],E1744))</f>
        <v>15.199999999895226</v>
      </c>
      <c r="F1745" s="1">
        <f>IF(表格5[[#This Row],[Suggestion]]="Buy",F1744+FLOOR(E1744/表格5[[#This Row],[Close]],1),IF(表格5[[#This Row],[Suggestion]]="Sell",0,F1744))</f>
        <v>1215</v>
      </c>
      <c r="G1745" s="9">
        <f>表格5[[#This Row],[Cash]]+表格5[[#This Row],[Stock Held]]*表格5[[#This Row],[Close]]</f>
        <v>80326.699999999895</v>
      </c>
      <c r="H1745" s="7">
        <f>(表格5[[#This Row],[Close]]-$B$2)/$B$2</f>
        <v>0.47052280311457151</v>
      </c>
      <c r="I1745" s="7">
        <f>(表格5[[#This Row],[Capital]]-$G$2)/$G$2</f>
        <v>-0.19673300000000105</v>
      </c>
    </row>
    <row r="1746" spans="1:9" x14ac:dyDescent="0.25">
      <c r="A1746" s="6">
        <v>41178</v>
      </c>
      <c r="B1746" s="1">
        <v>65.349999999999994</v>
      </c>
      <c r="C1746" s="1">
        <f t="shared" si="27"/>
        <v>65.465000000000003</v>
      </c>
      <c r="D1746" s="1" t="str">
        <f>IF(表格5[[#This Row],[Close]]&gt;表格5[[#This Row],[10-Day Average]],"Buy",IF(表格5[[#This Row],[Close]]&lt;表格5[[#This Row],[10-Day Average]],"Sell",""))</f>
        <v>Sell</v>
      </c>
      <c r="E1746" s="5">
        <f>IF(表格5[[#This Row],[Suggestion]]="Buy",E1745-FLOOR(E1745/表格5[[#This Row],[Close]],1)*表格5[[#This Row],[Close]],IF(表格5[[#This Row],[Suggestion]]="Sell",E1745+F1745*表格5[[#This Row],[Close]],E1745))</f>
        <v>79415.449999999895</v>
      </c>
      <c r="F1746" s="1">
        <f>IF(表格5[[#This Row],[Suggestion]]="Buy",F1745+FLOOR(E1745/表格5[[#This Row],[Close]],1),IF(表格5[[#This Row],[Suggestion]]="Sell",0,F1745))</f>
        <v>0</v>
      </c>
      <c r="G1746" s="9">
        <f>表格5[[#This Row],[Cash]]+表格5[[#This Row],[Stock Held]]*表格5[[#This Row],[Close]]</f>
        <v>79415.449999999895</v>
      </c>
      <c r="H1746" s="7">
        <f>(表格5[[#This Row],[Close]]-$B$2)/$B$2</f>
        <v>0.45383759733036688</v>
      </c>
      <c r="I1746" s="7">
        <f>(表格5[[#This Row],[Capital]]-$G$2)/$G$2</f>
        <v>-0.20584550000000104</v>
      </c>
    </row>
    <row r="1747" spans="1:9" x14ac:dyDescent="0.25">
      <c r="A1747" s="6">
        <v>41179</v>
      </c>
      <c r="B1747" s="1">
        <v>65.7</v>
      </c>
      <c r="C1747" s="1">
        <f t="shared" si="27"/>
        <v>65.565000000000012</v>
      </c>
      <c r="D1747" s="1" t="str">
        <f>IF(表格5[[#This Row],[Close]]&gt;表格5[[#This Row],[10-Day Average]],"Buy",IF(表格5[[#This Row],[Close]]&lt;表格5[[#This Row],[10-Day Average]],"Sell",""))</f>
        <v>Buy</v>
      </c>
      <c r="E1747" s="5">
        <f>IF(表格5[[#This Row],[Suggestion]]="Buy",E1746-FLOOR(E1746/表格5[[#This Row],[Close]],1)*表格5[[#This Row],[Close]],IF(表格5[[#This Row],[Suggestion]]="Sell",E1746+F1746*表格5[[#This Row],[Close]],E1746))</f>
        <v>49.849999999889405</v>
      </c>
      <c r="F1747" s="1">
        <f>IF(表格5[[#This Row],[Suggestion]]="Buy",F1746+FLOOR(E1746/表格5[[#This Row],[Close]],1),IF(表格5[[#This Row],[Suggestion]]="Sell",0,F1746))</f>
        <v>1208</v>
      </c>
      <c r="G1747" s="9">
        <f>表格5[[#This Row],[Cash]]+表格5[[#This Row],[Stock Held]]*表格5[[#This Row],[Close]]</f>
        <v>79415.449999999895</v>
      </c>
      <c r="H1747" s="7">
        <f>(表格5[[#This Row],[Close]]-$B$2)/$B$2</f>
        <v>0.46162402669632924</v>
      </c>
      <c r="I1747" s="7">
        <f>(表格5[[#This Row],[Capital]]-$G$2)/$G$2</f>
        <v>-0.20584550000000104</v>
      </c>
    </row>
    <row r="1748" spans="1:9" x14ac:dyDescent="0.25">
      <c r="A1748" s="6">
        <v>41180</v>
      </c>
      <c r="B1748" s="1">
        <v>65.900000000000006</v>
      </c>
      <c r="C1748" s="1">
        <f t="shared" si="27"/>
        <v>65.635000000000019</v>
      </c>
      <c r="D1748" s="1" t="str">
        <f>IF(表格5[[#This Row],[Close]]&gt;表格5[[#This Row],[10-Day Average]],"Buy",IF(表格5[[#This Row],[Close]]&lt;表格5[[#This Row],[10-Day Average]],"Sell",""))</f>
        <v>Buy</v>
      </c>
      <c r="E1748" s="5">
        <f>IF(表格5[[#This Row],[Suggestion]]="Buy",E1747-FLOOR(E1747/表格5[[#This Row],[Close]],1)*表格5[[#This Row],[Close]],IF(表格5[[#This Row],[Suggestion]]="Sell",E1747+F1747*表格5[[#This Row],[Close]],E1747))</f>
        <v>49.849999999889405</v>
      </c>
      <c r="F1748" s="1">
        <f>IF(表格5[[#This Row],[Suggestion]]="Buy",F1747+FLOOR(E1747/表格5[[#This Row],[Close]],1),IF(表格5[[#This Row],[Suggestion]]="Sell",0,F1747))</f>
        <v>1208</v>
      </c>
      <c r="G1748" s="9">
        <f>表格5[[#This Row],[Cash]]+表格5[[#This Row],[Stock Held]]*表格5[[#This Row],[Close]]</f>
        <v>79657.049999999901</v>
      </c>
      <c r="H1748" s="7">
        <f>(表格5[[#This Row],[Close]]-$B$2)/$B$2</f>
        <v>0.46607341490545051</v>
      </c>
      <c r="I1748" s="7">
        <f>(表格5[[#This Row],[Capital]]-$G$2)/$G$2</f>
        <v>-0.20342950000000098</v>
      </c>
    </row>
    <row r="1749" spans="1:9" x14ac:dyDescent="0.25">
      <c r="A1749" s="6">
        <v>41183</v>
      </c>
      <c r="B1749" s="1">
        <v>65.900000000000006</v>
      </c>
      <c r="C1749" s="1">
        <f t="shared" si="27"/>
        <v>65.7</v>
      </c>
      <c r="D1749" s="1" t="str">
        <f>IF(表格5[[#This Row],[Close]]&gt;表格5[[#This Row],[10-Day Average]],"Buy",IF(表格5[[#This Row],[Close]]&lt;表格5[[#This Row],[10-Day Average]],"Sell",""))</f>
        <v>Buy</v>
      </c>
      <c r="E1749" s="5">
        <f>IF(表格5[[#This Row],[Suggestion]]="Buy",E1748-FLOOR(E1748/表格5[[#This Row],[Close]],1)*表格5[[#This Row],[Close]],IF(表格5[[#This Row],[Suggestion]]="Sell",E1748+F1748*表格5[[#This Row],[Close]],E1748))</f>
        <v>49.849999999889405</v>
      </c>
      <c r="F1749" s="1">
        <f>IF(表格5[[#This Row],[Suggestion]]="Buy",F1748+FLOOR(E1748/表格5[[#This Row],[Close]],1),IF(表格5[[#This Row],[Suggestion]]="Sell",0,F1748))</f>
        <v>1208</v>
      </c>
      <c r="G1749" s="9">
        <f>表格5[[#This Row],[Cash]]+表格5[[#This Row],[Stock Held]]*表格5[[#This Row],[Close]]</f>
        <v>79657.049999999901</v>
      </c>
      <c r="H1749" s="7">
        <f>(表格5[[#This Row],[Close]]-$B$2)/$B$2</f>
        <v>0.46607341490545051</v>
      </c>
      <c r="I1749" s="7">
        <f>(表格5[[#This Row],[Capital]]-$G$2)/$G$2</f>
        <v>-0.20342950000000098</v>
      </c>
    </row>
    <row r="1750" spans="1:9" x14ac:dyDescent="0.25">
      <c r="A1750" s="6">
        <v>41184</v>
      </c>
      <c r="B1750" s="1">
        <v>65.900000000000006</v>
      </c>
      <c r="C1750" s="1">
        <f t="shared" si="27"/>
        <v>65.784999999999997</v>
      </c>
      <c r="D1750" s="1" t="str">
        <f>IF(表格5[[#This Row],[Close]]&gt;表格5[[#This Row],[10-Day Average]],"Buy",IF(表格5[[#This Row],[Close]]&lt;表格5[[#This Row],[10-Day Average]],"Sell",""))</f>
        <v>Buy</v>
      </c>
      <c r="E1750" s="5">
        <f>IF(表格5[[#This Row],[Suggestion]]="Buy",E1749-FLOOR(E1749/表格5[[#This Row],[Close]],1)*表格5[[#This Row],[Close]],IF(表格5[[#This Row],[Suggestion]]="Sell",E1749+F1749*表格5[[#This Row],[Close]],E1749))</f>
        <v>49.849999999889405</v>
      </c>
      <c r="F1750" s="1">
        <f>IF(表格5[[#This Row],[Suggestion]]="Buy",F1749+FLOOR(E1749/表格5[[#This Row],[Close]],1),IF(表格5[[#This Row],[Suggestion]]="Sell",0,F1749))</f>
        <v>1208</v>
      </c>
      <c r="G1750" s="9">
        <f>表格5[[#This Row],[Cash]]+表格5[[#This Row],[Stock Held]]*表格5[[#This Row],[Close]]</f>
        <v>79657.049999999901</v>
      </c>
      <c r="H1750" s="7">
        <f>(表格5[[#This Row],[Close]]-$B$2)/$B$2</f>
        <v>0.46607341490545051</v>
      </c>
      <c r="I1750" s="7">
        <f>(表格5[[#This Row],[Capital]]-$G$2)/$G$2</f>
        <v>-0.20342950000000098</v>
      </c>
    </row>
    <row r="1751" spans="1:9" x14ac:dyDescent="0.25">
      <c r="A1751" s="6">
        <v>41185</v>
      </c>
      <c r="B1751" s="1">
        <v>66.45</v>
      </c>
      <c r="C1751" s="1">
        <f t="shared" si="27"/>
        <v>65.86</v>
      </c>
      <c r="D1751" s="1" t="str">
        <f>IF(表格5[[#This Row],[Close]]&gt;表格5[[#This Row],[10-Day Average]],"Buy",IF(表格5[[#This Row],[Close]]&lt;表格5[[#This Row],[10-Day Average]],"Sell",""))</f>
        <v>Buy</v>
      </c>
      <c r="E1751" s="5">
        <f>IF(表格5[[#This Row],[Suggestion]]="Buy",E1750-FLOOR(E1750/表格5[[#This Row],[Close]],1)*表格5[[#This Row],[Close]],IF(表格5[[#This Row],[Suggestion]]="Sell",E1750+F1750*表格5[[#This Row],[Close]],E1750))</f>
        <v>49.849999999889405</v>
      </c>
      <c r="F1751" s="1">
        <f>IF(表格5[[#This Row],[Suggestion]]="Buy",F1750+FLOOR(E1750/表格5[[#This Row],[Close]],1),IF(表格5[[#This Row],[Suggestion]]="Sell",0,F1750))</f>
        <v>1208</v>
      </c>
      <c r="G1751" s="9">
        <f>表格5[[#This Row],[Cash]]+表格5[[#This Row],[Stock Held]]*表格5[[#This Row],[Close]]</f>
        <v>80321.449999999895</v>
      </c>
      <c r="H1751" s="7">
        <f>(表格5[[#This Row],[Close]]-$B$2)/$B$2</f>
        <v>0.47830923248053392</v>
      </c>
      <c r="I1751" s="7">
        <f>(表格5[[#This Row],[Capital]]-$G$2)/$G$2</f>
        <v>-0.19678550000000106</v>
      </c>
    </row>
    <row r="1752" spans="1:9" x14ac:dyDescent="0.25">
      <c r="A1752" s="6">
        <v>41186</v>
      </c>
      <c r="B1752" s="1">
        <v>65.95</v>
      </c>
      <c r="C1752" s="1">
        <f t="shared" si="27"/>
        <v>65.87</v>
      </c>
      <c r="D1752" s="1" t="str">
        <f>IF(表格5[[#This Row],[Close]]&gt;表格5[[#This Row],[10-Day Average]],"Buy",IF(表格5[[#This Row],[Close]]&lt;表格5[[#This Row],[10-Day Average]],"Sell",""))</f>
        <v>Buy</v>
      </c>
      <c r="E1752" s="5">
        <f>IF(表格5[[#This Row],[Suggestion]]="Buy",E1751-FLOOR(E1751/表格5[[#This Row],[Close]],1)*表格5[[#This Row],[Close]],IF(表格5[[#This Row],[Suggestion]]="Sell",E1751+F1751*表格5[[#This Row],[Close]],E1751))</f>
        <v>49.849999999889405</v>
      </c>
      <c r="F1752" s="1">
        <f>IF(表格5[[#This Row],[Suggestion]]="Buy",F1751+FLOOR(E1751/表格5[[#This Row],[Close]],1),IF(表格5[[#This Row],[Suggestion]]="Sell",0,F1751))</f>
        <v>1208</v>
      </c>
      <c r="G1752" s="9">
        <f>表格5[[#This Row],[Cash]]+表格5[[#This Row],[Stock Held]]*表格5[[#This Row],[Close]]</f>
        <v>79717.449999999895</v>
      </c>
      <c r="H1752" s="7">
        <f>(表格5[[#This Row],[Close]]-$B$2)/$B$2</f>
        <v>0.46718576195773076</v>
      </c>
      <c r="I1752" s="7">
        <f>(表格5[[#This Row],[Capital]]-$G$2)/$G$2</f>
        <v>-0.20282550000000105</v>
      </c>
    </row>
    <row r="1753" spans="1:9" x14ac:dyDescent="0.25">
      <c r="A1753" s="6">
        <v>41187</v>
      </c>
      <c r="B1753" s="1">
        <v>65.95</v>
      </c>
      <c r="C1753" s="1">
        <f t="shared" si="27"/>
        <v>65.88000000000001</v>
      </c>
      <c r="D1753" s="1" t="str">
        <f>IF(表格5[[#This Row],[Close]]&gt;表格5[[#This Row],[10-Day Average]],"Buy",IF(表格5[[#This Row],[Close]]&lt;表格5[[#This Row],[10-Day Average]],"Sell",""))</f>
        <v>Buy</v>
      </c>
      <c r="E1753" s="5">
        <f>IF(表格5[[#This Row],[Suggestion]]="Buy",E1752-FLOOR(E1752/表格5[[#This Row],[Close]],1)*表格5[[#This Row],[Close]],IF(表格5[[#This Row],[Suggestion]]="Sell",E1752+F1752*表格5[[#This Row],[Close]],E1752))</f>
        <v>49.849999999889405</v>
      </c>
      <c r="F1753" s="1">
        <f>IF(表格5[[#This Row],[Suggestion]]="Buy",F1752+FLOOR(E1752/表格5[[#This Row],[Close]],1),IF(表格5[[#This Row],[Suggestion]]="Sell",0,F1752))</f>
        <v>1208</v>
      </c>
      <c r="G1753" s="9">
        <f>表格5[[#This Row],[Cash]]+表格5[[#This Row],[Stock Held]]*表格5[[#This Row],[Close]]</f>
        <v>79717.449999999895</v>
      </c>
      <c r="H1753" s="7">
        <f>(表格5[[#This Row],[Close]]-$B$2)/$B$2</f>
        <v>0.46718576195773076</v>
      </c>
      <c r="I1753" s="7">
        <f>(表格5[[#This Row],[Capital]]-$G$2)/$G$2</f>
        <v>-0.20282550000000105</v>
      </c>
    </row>
    <row r="1754" spans="1:9" x14ac:dyDescent="0.25">
      <c r="A1754" s="6">
        <v>41190</v>
      </c>
      <c r="B1754" s="1">
        <v>65.849999999999994</v>
      </c>
      <c r="C1754" s="1">
        <f t="shared" si="27"/>
        <v>65.905000000000001</v>
      </c>
      <c r="D1754" s="1" t="str">
        <f>IF(表格5[[#This Row],[Close]]&gt;表格5[[#This Row],[10-Day Average]],"Buy",IF(表格5[[#This Row],[Close]]&lt;表格5[[#This Row],[10-Day Average]],"Sell",""))</f>
        <v>Sell</v>
      </c>
      <c r="E1754" s="5">
        <f>IF(表格5[[#This Row],[Suggestion]]="Buy",E1753-FLOOR(E1753/表格5[[#This Row],[Close]],1)*表格5[[#This Row],[Close]],IF(表格5[[#This Row],[Suggestion]]="Sell",E1753+F1753*表格5[[#This Row],[Close]],E1753))</f>
        <v>79596.649999999878</v>
      </c>
      <c r="F1754" s="1">
        <f>IF(表格5[[#This Row],[Suggestion]]="Buy",F1753+FLOOR(E1753/表格5[[#This Row],[Close]],1),IF(表格5[[#This Row],[Suggestion]]="Sell",0,F1753))</f>
        <v>0</v>
      </c>
      <c r="G1754" s="9">
        <f>表格5[[#This Row],[Cash]]+表格5[[#This Row],[Stock Held]]*表格5[[#This Row],[Close]]</f>
        <v>79596.649999999878</v>
      </c>
      <c r="H1754" s="7">
        <f>(表格5[[#This Row],[Close]]-$B$2)/$B$2</f>
        <v>0.46496106785316998</v>
      </c>
      <c r="I1754" s="7">
        <f>(表格5[[#This Row],[Capital]]-$G$2)/$G$2</f>
        <v>-0.20403350000000123</v>
      </c>
    </row>
    <row r="1755" spans="1:9" x14ac:dyDescent="0.25">
      <c r="A1755" s="6">
        <v>41191</v>
      </c>
      <c r="B1755" s="1">
        <v>66.150000000000006</v>
      </c>
      <c r="C1755" s="1">
        <f t="shared" si="27"/>
        <v>65.91</v>
      </c>
      <c r="D1755" s="1" t="str">
        <f>IF(表格5[[#This Row],[Close]]&gt;表格5[[#This Row],[10-Day Average]],"Buy",IF(表格5[[#This Row],[Close]]&lt;表格5[[#This Row],[10-Day Average]],"Sell",""))</f>
        <v>Buy</v>
      </c>
      <c r="E1755" s="5">
        <f>IF(表格5[[#This Row],[Suggestion]]="Buy",E1754-FLOOR(E1754/表格5[[#This Row],[Close]],1)*表格5[[#This Row],[Close]],IF(表格5[[#This Row],[Suggestion]]="Sell",E1754+F1754*表格5[[#This Row],[Close]],E1754))</f>
        <v>18.199999999866122</v>
      </c>
      <c r="F1755" s="1">
        <f>IF(表格5[[#This Row],[Suggestion]]="Buy",F1754+FLOOR(E1754/表格5[[#This Row],[Close]],1),IF(表格5[[#This Row],[Suggestion]]="Sell",0,F1754))</f>
        <v>1203</v>
      </c>
      <c r="G1755" s="9">
        <f>表格5[[#This Row],[Cash]]+表格5[[#This Row],[Stock Held]]*表格5[[#This Row],[Close]]</f>
        <v>79596.649999999878</v>
      </c>
      <c r="H1755" s="7">
        <f>(表格5[[#This Row],[Close]]-$B$2)/$B$2</f>
        <v>0.47163515016685209</v>
      </c>
      <c r="I1755" s="7">
        <f>(表格5[[#This Row],[Capital]]-$G$2)/$G$2</f>
        <v>-0.20403350000000123</v>
      </c>
    </row>
    <row r="1756" spans="1:9" x14ac:dyDescent="0.25">
      <c r="A1756" s="6">
        <v>41192</v>
      </c>
      <c r="B1756" s="1">
        <v>66</v>
      </c>
      <c r="C1756" s="1">
        <f t="shared" si="27"/>
        <v>65.974999999999994</v>
      </c>
      <c r="D1756" s="1" t="str">
        <f>IF(表格5[[#This Row],[Close]]&gt;表格5[[#This Row],[10-Day Average]],"Buy",IF(表格5[[#This Row],[Close]]&lt;表格5[[#This Row],[10-Day Average]],"Sell",""))</f>
        <v>Buy</v>
      </c>
      <c r="E1756" s="5">
        <f>IF(表格5[[#This Row],[Suggestion]]="Buy",E1755-FLOOR(E1755/表格5[[#This Row],[Close]],1)*表格5[[#This Row],[Close]],IF(表格5[[#This Row],[Suggestion]]="Sell",E1755+F1755*表格5[[#This Row],[Close]],E1755))</f>
        <v>18.199999999866122</v>
      </c>
      <c r="F1756" s="1">
        <f>IF(表格5[[#This Row],[Suggestion]]="Buy",F1755+FLOOR(E1755/表格5[[#This Row],[Close]],1),IF(表格5[[#This Row],[Suggestion]]="Sell",0,F1755))</f>
        <v>1203</v>
      </c>
      <c r="G1756" s="9">
        <f>表格5[[#This Row],[Cash]]+表格5[[#This Row],[Stock Held]]*表格5[[#This Row],[Close]]</f>
        <v>79416.199999999866</v>
      </c>
      <c r="H1756" s="7">
        <f>(表格5[[#This Row],[Close]]-$B$2)/$B$2</f>
        <v>0.46829810901001101</v>
      </c>
      <c r="I1756" s="7">
        <f>(表格5[[#This Row],[Capital]]-$G$2)/$G$2</f>
        <v>-0.20583800000000133</v>
      </c>
    </row>
    <row r="1757" spans="1:9" x14ac:dyDescent="0.25">
      <c r="A1757" s="6">
        <v>41193</v>
      </c>
      <c r="B1757" s="1">
        <v>65.150000000000006</v>
      </c>
      <c r="C1757" s="1">
        <f t="shared" si="27"/>
        <v>65.919999999999987</v>
      </c>
      <c r="D1757" s="1" t="str">
        <f>IF(表格5[[#This Row],[Close]]&gt;表格5[[#This Row],[10-Day Average]],"Buy",IF(表格5[[#This Row],[Close]]&lt;表格5[[#This Row],[10-Day Average]],"Sell",""))</f>
        <v>Sell</v>
      </c>
      <c r="E1757" s="5">
        <f>IF(表格5[[#This Row],[Suggestion]]="Buy",E1756-FLOOR(E1756/表格5[[#This Row],[Close]],1)*表格5[[#This Row],[Close]],IF(表格5[[#This Row],[Suggestion]]="Sell",E1756+F1756*表格5[[#This Row],[Close]],E1756))</f>
        <v>78393.649999999878</v>
      </c>
      <c r="F1757" s="1">
        <f>IF(表格5[[#This Row],[Suggestion]]="Buy",F1756+FLOOR(E1756/表格5[[#This Row],[Close]],1),IF(表格5[[#This Row],[Suggestion]]="Sell",0,F1756))</f>
        <v>0</v>
      </c>
      <c r="G1757" s="9">
        <f>表格5[[#This Row],[Cash]]+表格5[[#This Row],[Stock Held]]*表格5[[#This Row],[Close]]</f>
        <v>78393.649999999878</v>
      </c>
      <c r="H1757" s="7">
        <f>(表格5[[#This Row],[Close]]-$B$2)/$B$2</f>
        <v>0.44938820912124589</v>
      </c>
      <c r="I1757" s="7">
        <f>(表格5[[#This Row],[Capital]]-$G$2)/$G$2</f>
        <v>-0.21606350000000121</v>
      </c>
    </row>
    <row r="1758" spans="1:9" x14ac:dyDescent="0.25">
      <c r="A1758" s="6">
        <v>41194</v>
      </c>
      <c r="B1758" s="1">
        <v>65.2</v>
      </c>
      <c r="C1758" s="1">
        <f t="shared" si="27"/>
        <v>65.849999999999994</v>
      </c>
      <c r="D1758" s="1" t="str">
        <f>IF(表格5[[#This Row],[Close]]&gt;表格5[[#This Row],[10-Day Average]],"Buy",IF(表格5[[#This Row],[Close]]&lt;表格5[[#This Row],[10-Day Average]],"Sell",""))</f>
        <v>Sell</v>
      </c>
      <c r="E1758" s="5">
        <f>IF(表格5[[#This Row],[Suggestion]]="Buy",E1757-FLOOR(E1757/表格5[[#This Row],[Close]],1)*表格5[[#This Row],[Close]],IF(表格5[[#This Row],[Suggestion]]="Sell",E1757+F1757*表格5[[#This Row],[Close]],E1757))</f>
        <v>78393.649999999878</v>
      </c>
      <c r="F1758" s="1">
        <f>IF(表格5[[#This Row],[Suggestion]]="Buy",F1757+FLOOR(E1757/表格5[[#This Row],[Close]],1),IF(表格5[[#This Row],[Suggestion]]="Sell",0,F1757))</f>
        <v>0</v>
      </c>
      <c r="G1758" s="9">
        <f>表格5[[#This Row],[Cash]]+表格5[[#This Row],[Stock Held]]*表格5[[#This Row],[Close]]</f>
        <v>78393.649999999878</v>
      </c>
      <c r="H1758" s="7">
        <f>(表格5[[#This Row],[Close]]-$B$2)/$B$2</f>
        <v>0.45050055617352613</v>
      </c>
      <c r="I1758" s="7">
        <f>(表格5[[#This Row],[Capital]]-$G$2)/$G$2</f>
        <v>-0.21606350000000121</v>
      </c>
    </row>
    <row r="1759" spans="1:9" x14ac:dyDescent="0.25">
      <c r="A1759" s="6">
        <v>41197</v>
      </c>
      <c r="B1759" s="1">
        <v>65.2</v>
      </c>
      <c r="C1759" s="1">
        <f t="shared" si="27"/>
        <v>65.78</v>
      </c>
      <c r="D1759" s="1" t="str">
        <f>IF(表格5[[#This Row],[Close]]&gt;表格5[[#This Row],[10-Day Average]],"Buy",IF(表格5[[#This Row],[Close]]&lt;表格5[[#This Row],[10-Day Average]],"Sell",""))</f>
        <v>Sell</v>
      </c>
      <c r="E1759" s="5">
        <f>IF(表格5[[#This Row],[Suggestion]]="Buy",E1758-FLOOR(E1758/表格5[[#This Row],[Close]],1)*表格5[[#This Row],[Close]],IF(表格5[[#This Row],[Suggestion]]="Sell",E1758+F1758*表格5[[#This Row],[Close]],E1758))</f>
        <v>78393.649999999878</v>
      </c>
      <c r="F1759" s="1">
        <f>IF(表格5[[#This Row],[Suggestion]]="Buy",F1758+FLOOR(E1758/表格5[[#This Row],[Close]],1),IF(表格5[[#This Row],[Suggestion]]="Sell",0,F1758))</f>
        <v>0</v>
      </c>
      <c r="G1759" s="9">
        <f>表格5[[#This Row],[Cash]]+表格5[[#This Row],[Stock Held]]*表格5[[#This Row],[Close]]</f>
        <v>78393.649999999878</v>
      </c>
      <c r="H1759" s="7">
        <f>(表格5[[#This Row],[Close]]-$B$2)/$B$2</f>
        <v>0.45050055617352613</v>
      </c>
      <c r="I1759" s="7">
        <f>(表格5[[#This Row],[Capital]]-$G$2)/$G$2</f>
        <v>-0.21606350000000121</v>
      </c>
    </row>
    <row r="1760" spans="1:9" x14ac:dyDescent="0.25">
      <c r="A1760" s="6">
        <v>41198</v>
      </c>
      <c r="B1760" s="1">
        <v>65.45</v>
      </c>
      <c r="C1760" s="1">
        <f t="shared" si="27"/>
        <v>65.735000000000014</v>
      </c>
      <c r="D1760" s="1" t="str">
        <f>IF(表格5[[#This Row],[Close]]&gt;表格5[[#This Row],[10-Day Average]],"Buy",IF(表格5[[#This Row],[Close]]&lt;表格5[[#This Row],[10-Day Average]],"Sell",""))</f>
        <v>Sell</v>
      </c>
      <c r="E1760" s="5">
        <f>IF(表格5[[#This Row],[Suggestion]]="Buy",E1759-FLOOR(E1759/表格5[[#This Row],[Close]],1)*表格5[[#This Row],[Close]],IF(表格5[[#This Row],[Suggestion]]="Sell",E1759+F1759*表格5[[#This Row],[Close]],E1759))</f>
        <v>78393.649999999878</v>
      </c>
      <c r="F1760" s="1">
        <f>IF(表格5[[#This Row],[Suggestion]]="Buy",F1759+FLOOR(E1759/表格5[[#This Row],[Close]],1),IF(表格5[[#This Row],[Suggestion]]="Sell",0,F1759))</f>
        <v>0</v>
      </c>
      <c r="G1760" s="9">
        <f>表格5[[#This Row],[Cash]]+表格5[[#This Row],[Stock Held]]*表格5[[#This Row],[Close]]</f>
        <v>78393.649999999878</v>
      </c>
      <c r="H1760" s="7">
        <f>(表格5[[#This Row],[Close]]-$B$2)/$B$2</f>
        <v>0.45606229143492766</v>
      </c>
      <c r="I1760" s="7">
        <f>(表格5[[#This Row],[Capital]]-$G$2)/$G$2</f>
        <v>-0.21606350000000121</v>
      </c>
    </row>
    <row r="1761" spans="1:9" x14ac:dyDescent="0.25">
      <c r="A1761" s="6">
        <v>41199</v>
      </c>
      <c r="B1761" s="1">
        <v>65.45</v>
      </c>
      <c r="C1761" s="1">
        <f t="shared" si="27"/>
        <v>65.635000000000005</v>
      </c>
      <c r="D1761" s="1" t="str">
        <f>IF(表格5[[#This Row],[Close]]&gt;表格5[[#This Row],[10-Day Average]],"Buy",IF(表格5[[#This Row],[Close]]&lt;表格5[[#This Row],[10-Day Average]],"Sell",""))</f>
        <v>Sell</v>
      </c>
      <c r="E1761" s="5">
        <f>IF(表格5[[#This Row],[Suggestion]]="Buy",E1760-FLOOR(E1760/表格5[[#This Row],[Close]],1)*表格5[[#This Row],[Close]],IF(表格5[[#This Row],[Suggestion]]="Sell",E1760+F1760*表格5[[#This Row],[Close]],E1760))</f>
        <v>78393.649999999878</v>
      </c>
      <c r="F1761" s="1">
        <f>IF(表格5[[#This Row],[Suggestion]]="Buy",F1760+FLOOR(E1760/表格5[[#This Row],[Close]],1),IF(表格5[[#This Row],[Suggestion]]="Sell",0,F1760))</f>
        <v>0</v>
      </c>
      <c r="G1761" s="9">
        <f>表格5[[#This Row],[Cash]]+表格5[[#This Row],[Stock Held]]*表格5[[#This Row],[Close]]</f>
        <v>78393.649999999878</v>
      </c>
      <c r="H1761" s="7">
        <f>(表格5[[#This Row],[Close]]-$B$2)/$B$2</f>
        <v>0.45606229143492766</v>
      </c>
      <c r="I1761" s="7">
        <f>(表格5[[#This Row],[Capital]]-$G$2)/$G$2</f>
        <v>-0.21606350000000121</v>
      </c>
    </row>
    <row r="1762" spans="1:9" x14ac:dyDescent="0.25">
      <c r="A1762" s="6">
        <v>41200</v>
      </c>
      <c r="B1762" s="1">
        <v>65.599999999999994</v>
      </c>
      <c r="C1762" s="1">
        <f t="shared" si="27"/>
        <v>65.600000000000009</v>
      </c>
      <c r="D1762" s="1" t="str">
        <f>IF(表格5[[#This Row],[Close]]&gt;表格5[[#This Row],[10-Day Average]],"Buy",IF(表格5[[#This Row],[Close]]&lt;表格5[[#This Row],[10-Day Average]],"Sell",""))</f>
        <v/>
      </c>
      <c r="E1762" s="5">
        <f>IF(表格5[[#This Row],[Suggestion]]="Buy",E1761-FLOOR(E1761/表格5[[#This Row],[Close]],1)*表格5[[#This Row],[Close]],IF(表格5[[#This Row],[Suggestion]]="Sell",E1761+F1761*表格5[[#This Row],[Close]],E1761))</f>
        <v>78393.649999999878</v>
      </c>
      <c r="F1762" s="1">
        <f>IF(表格5[[#This Row],[Suggestion]]="Buy",F1761+FLOOR(E1761/表格5[[#This Row],[Close]],1),IF(表格5[[#This Row],[Suggestion]]="Sell",0,F1761))</f>
        <v>0</v>
      </c>
      <c r="G1762" s="9">
        <f>表格5[[#This Row],[Cash]]+表格5[[#This Row],[Stock Held]]*表格5[[#This Row],[Close]]</f>
        <v>78393.649999999878</v>
      </c>
      <c r="H1762" s="7">
        <f>(表格5[[#This Row],[Close]]-$B$2)/$B$2</f>
        <v>0.45939933259176841</v>
      </c>
      <c r="I1762" s="7">
        <f>(表格5[[#This Row],[Capital]]-$G$2)/$G$2</f>
        <v>-0.21606350000000121</v>
      </c>
    </row>
    <row r="1763" spans="1:9" x14ac:dyDescent="0.25">
      <c r="A1763" s="6">
        <v>41201</v>
      </c>
      <c r="B1763" s="1">
        <v>65.599999999999994</v>
      </c>
      <c r="C1763" s="1">
        <f t="shared" si="27"/>
        <v>65.564999999999998</v>
      </c>
      <c r="D1763" s="1" t="str">
        <f>IF(表格5[[#This Row],[Close]]&gt;表格5[[#This Row],[10-Day Average]],"Buy",IF(表格5[[#This Row],[Close]]&lt;表格5[[#This Row],[10-Day Average]],"Sell",""))</f>
        <v>Buy</v>
      </c>
      <c r="E1763" s="5">
        <f>IF(表格5[[#This Row],[Suggestion]]="Buy",E1762-FLOOR(E1762/表格5[[#This Row],[Close]],1)*表格5[[#This Row],[Close]],IF(表格5[[#This Row],[Suggestion]]="Sell",E1762+F1762*表格5[[#This Row],[Close]],E1762))</f>
        <v>1.6499999998777639</v>
      </c>
      <c r="F1763" s="1">
        <f>IF(表格5[[#This Row],[Suggestion]]="Buy",F1762+FLOOR(E1762/表格5[[#This Row],[Close]],1),IF(表格5[[#This Row],[Suggestion]]="Sell",0,F1762))</f>
        <v>1195</v>
      </c>
      <c r="G1763" s="9">
        <f>表格5[[#This Row],[Cash]]+表格5[[#This Row],[Stock Held]]*表格5[[#This Row],[Close]]</f>
        <v>78393.649999999878</v>
      </c>
      <c r="H1763" s="7">
        <f>(表格5[[#This Row],[Close]]-$B$2)/$B$2</f>
        <v>0.45939933259176841</v>
      </c>
      <c r="I1763" s="7">
        <f>(表格5[[#This Row],[Capital]]-$G$2)/$G$2</f>
        <v>-0.21606350000000121</v>
      </c>
    </row>
    <row r="1764" spans="1:9" x14ac:dyDescent="0.25">
      <c r="A1764" s="6">
        <v>41204</v>
      </c>
      <c r="B1764" s="1">
        <v>65.599999999999994</v>
      </c>
      <c r="C1764" s="1">
        <f t="shared" si="27"/>
        <v>65.539999999999992</v>
      </c>
      <c r="D1764" s="1" t="str">
        <f>IF(表格5[[#This Row],[Close]]&gt;表格5[[#This Row],[10-Day Average]],"Buy",IF(表格5[[#This Row],[Close]]&lt;表格5[[#This Row],[10-Day Average]],"Sell",""))</f>
        <v>Buy</v>
      </c>
      <c r="E1764" s="5">
        <f>IF(表格5[[#This Row],[Suggestion]]="Buy",E1763-FLOOR(E1763/表格5[[#This Row],[Close]],1)*表格5[[#This Row],[Close]],IF(表格5[[#This Row],[Suggestion]]="Sell",E1763+F1763*表格5[[#This Row],[Close]],E1763))</f>
        <v>1.6499999998777639</v>
      </c>
      <c r="F1764" s="1">
        <f>IF(表格5[[#This Row],[Suggestion]]="Buy",F1763+FLOOR(E1763/表格5[[#This Row],[Close]],1),IF(表格5[[#This Row],[Suggestion]]="Sell",0,F1763))</f>
        <v>1195</v>
      </c>
      <c r="G1764" s="9">
        <f>表格5[[#This Row],[Cash]]+表格5[[#This Row],[Stock Held]]*表格5[[#This Row],[Close]]</f>
        <v>78393.649999999878</v>
      </c>
      <c r="H1764" s="7">
        <f>(表格5[[#This Row],[Close]]-$B$2)/$B$2</f>
        <v>0.45939933259176841</v>
      </c>
      <c r="I1764" s="7">
        <f>(表格5[[#This Row],[Capital]]-$G$2)/$G$2</f>
        <v>-0.21606350000000121</v>
      </c>
    </row>
    <row r="1765" spans="1:9" x14ac:dyDescent="0.25">
      <c r="A1765" s="6">
        <v>41205</v>
      </c>
      <c r="B1765" s="1">
        <v>65.599999999999994</v>
      </c>
      <c r="C1765" s="1">
        <f t="shared" si="27"/>
        <v>65.484999999999999</v>
      </c>
      <c r="D1765" s="1" t="str">
        <f>IF(表格5[[#This Row],[Close]]&gt;表格5[[#This Row],[10-Day Average]],"Buy",IF(表格5[[#This Row],[Close]]&lt;表格5[[#This Row],[10-Day Average]],"Sell",""))</f>
        <v>Buy</v>
      </c>
      <c r="E1765" s="5">
        <f>IF(表格5[[#This Row],[Suggestion]]="Buy",E1764-FLOOR(E1764/表格5[[#This Row],[Close]],1)*表格5[[#This Row],[Close]],IF(表格5[[#This Row],[Suggestion]]="Sell",E1764+F1764*表格5[[#This Row],[Close]],E1764))</f>
        <v>1.6499999998777639</v>
      </c>
      <c r="F1765" s="1">
        <f>IF(表格5[[#This Row],[Suggestion]]="Buy",F1764+FLOOR(E1764/表格5[[#This Row],[Close]],1),IF(表格5[[#This Row],[Suggestion]]="Sell",0,F1764))</f>
        <v>1195</v>
      </c>
      <c r="G1765" s="9">
        <f>表格5[[#This Row],[Cash]]+表格5[[#This Row],[Stock Held]]*表格5[[#This Row],[Close]]</f>
        <v>78393.649999999878</v>
      </c>
      <c r="H1765" s="7">
        <f>(表格5[[#This Row],[Close]]-$B$2)/$B$2</f>
        <v>0.45939933259176841</v>
      </c>
      <c r="I1765" s="7">
        <f>(表格5[[#This Row],[Capital]]-$G$2)/$G$2</f>
        <v>-0.21606350000000121</v>
      </c>
    </row>
    <row r="1766" spans="1:9" x14ac:dyDescent="0.25">
      <c r="A1766" s="6">
        <v>41206</v>
      </c>
      <c r="B1766" s="1">
        <v>66</v>
      </c>
      <c r="C1766" s="1">
        <f t="shared" si="27"/>
        <v>65.484999999999999</v>
      </c>
      <c r="D1766" s="1" t="str">
        <f>IF(表格5[[#This Row],[Close]]&gt;表格5[[#This Row],[10-Day Average]],"Buy",IF(表格5[[#This Row],[Close]]&lt;表格5[[#This Row],[10-Day Average]],"Sell",""))</f>
        <v>Buy</v>
      </c>
      <c r="E1766" s="5">
        <f>IF(表格5[[#This Row],[Suggestion]]="Buy",E1765-FLOOR(E1765/表格5[[#This Row],[Close]],1)*表格5[[#This Row],[Close]],IF(表格5[[#This Row],[Suggestion]]="Sell",E1765+F1765*表格5[[#This Row],[Close]],E1765))</f>
        <v>1.6499999998777639</v>
      </c>
      <c r="F1766" s="1">
        <f>IF(表格5[[#This Row],[Suggestion]]="Buy",F1765+FLOOR(E1765/表格5[[#This Row],[Close]],1),IF(表格5[[#This Row],[Suggestion]]="Sell",0,F1765))</f>
        <v>1195</v>
      </c>
      <c r="G1766" s="9">
        <f>表格5[[#This Row],[Cash]]+表格5[[#This Row],[Stock Held]]*表格5[[#This Row],[Close]]</f>
        <v>78871.649999999878</v>
      </c>
      <c r="H1766" s="7">
        <f>(表格5[[#This Row],[Close]]-$B$2)/$B$2</f>
        <v>0.46829810901001101</v>
      </c>
      <c r="I1766" s="7">
        <f>(表格5[[#This Row],[Capital]]-$G$2)/$G$2</f>
        <v>-0.21128350000000123</v>
      </c>
    </row>
    <row r="1767" spans="1:9" x14ac:dyDescent="0.25">
      <c r="A1767" s="6">
        <v>41207</v>
      </c>
      <c r="B1767" s="1">
        <v>66.2</v>
      </c>
      <c r="C1767" s="1">
        <f t="shared" si="27"/>
        <v>65.59</v>
      </c>
      <c r="D1767" s="1" t="str">
        <f>IF(表格5[[#This Row],[Close]]&gt;表格5[[#This Row],[10-Day Average]],"Buy",IF(表格5[[#This Row],[Close]]&lt;表格5[[#This Row],[10-Day Average]],"Sell",""))</f>
        <v>Buy</v>
      </c>
      <c r="E1767" s="5">
        <f>IF(表格5[[#This Row],[Suggestion]]="Buy",E1766-FLOOR(E1766/表格5[[#This Row],[Close]],1)*表格5[[#This Row],[Close]],IF(表格5[[#This Row],[Suggestion]]="Sell",E1766+F1766*表格5[[#This Row],[Close]],E1766))</f>
        <v>1.6499999998777639</v>
      </c>
      <c r="F1767" s="1">
        <f>IF(表格5[[#This Row],[Suggestion]]="Buy",F1766+FLOOR(E1766/表格5[[#This Row],[Close]],1),IF(表格5[[#This Row],[Suggestion]]="Sell",0,F1766))</f>
        <v>1195</v>
      </c>
      <c r="G1767" s="9">
        <f>表格5[[#This Row],[Cash]]+表格5[[#This Row],[Stock Held]]*表格5[[#This Row],[Close]]</f>
        <v>79110.649999999878</v>
      </c>
      <c r="H1767" s="7">
        <f>(表格5[[#This Row],[Close]]-$B$2)/$B$2</f>
        <v>0.47274749721913234</v>
      </c>
      <c r="I1767" s="7">
        <f>(表格5[[#This Row],[Capital]]-$G$2)/$G$2</f>
        <v>-0.20889350000000123</v>
      </c>
    </row>
    <row r="1768" spans="1:9" x14ac:dyDescent="0.25">
      <c r="A1768" s="6">
        <v>41208</v>
      </c>
      <c r="B1768" s="1">
        <v>66</v>
      </c>
      <c r="C1768" s="1">
        <f t="shared" si="27"/>
        <v>65.670000000000016</v>
      </c>
      <c r="D1768" s="1" t="str">
        <f>IF(表格5[[#This Row],[Close]]&gt;表格5[[#This Row],[10-Day Average]],"Buy",IF(表格5[[#This Row],[Close]]&lt;表格5[[#This Row],[10-Day Average]],"Sell",""))</f>
        <v>Buy</v>
      </c>
      <c r="E1768" s="5">
        <f>IF(表格5[[#This Row],[Suggestion]]="Buy",E1767-FLOOR(E1767/表格5[[#This Row],[Close]],1)*表格5[[#This Row],[Close]],IF(表格5[[#This Row],[Suggestion]]="Sell",E1767+F1767*表格5[[#This Row],[Close]],E1767))</f>
        <v>1.6499999998777639</v>
      </c>
      <c r="F1768" s="1">
        <f>IF(表格5[[#This Row],[Suggestion]]="Buy",F1767+FLOOR(E1767/表格5[[#This Row],[Close]],1),IF(表格5[[#This Row],[Suggestion]]="Sell",0,F1767))</f>
        <v>1195</v>
      </c>
      <c r="G1768" s="9">
        <f>表格5[[#This Row],[Cash]]+表格5[[#This Row],[Stock Held]]*表格5[[#This Row],[Close]]</f>
        <v>78871.649999999878</v>
      </c>
      <c r="H1768" s="7">
        <f>(表格5[[#This Row],[Close]]-$B$2)/$B$2</f>
        <v>0.46829810901001101</v>
      </c>
      <c r="I1768" s="7">
        <f>(表格5[[#This Row],[Capital]]-$G$2)/$G$2</f>
        <v>-0.21128350000000123</v>
      </c>
    </row>
    <row r="1769" spans="1:9" x14ac:dyDescent="0.25">
      <c r="A1769" s="6">
        <v>41211</v>
      </c>
      <c r="B1769" s="1">
        <v>65.95</v>
      </c>
      <c r="C1769" s="1">
        <f t="shared" si="27"/>
        <v>65.745000000000019</v>
      </c>
      <c r="D1769" s="1" t="str">
        <f>IF(表格5[[#This Row],[Close]]&gt;表格5[[#This Row],[10-Day Average]],"Buy",IF(表格5[[#This Row],[Close]]&lt;表格5[[#This Row],[10-Day Average]],"Sell",""))</f>
        <v>Buy</v>
      </c>
      <c r="E1769" s="5">
        <f>IF(表格5[[#This Row],[Suggestion]]="Buy",E1768-FLOOR(E1768/表格5[[#This Row],[Close]],1)*表格5[[#This Row],[Close]],IF(表格5[[#This Row],[Suggestion]]="Sell",E1768+F1768*表格5[[#This Row],[Close]],E1768))</f>
        <v>1.6499999998777639</v>
      </c>
      <c r="F1769" s="1">
        <f>IF(表格5[[#This Row],[Suggestion]]="Buy",F1768+FLOOR(E1768/表格5[[#This Row],[Close]],1),IF(表格5[[#This Row],[Suggestion]]="Sell",0,F1768))</f>
        <v>1195</v>
      </c>
      <c r="G1769" s="9">
        <f>表格5[[#This Row],[Cash]]+表格5[[#This Row],[Stock Held]]*表格5[[#This Row],[Close]]</f>
        <v>78811.899999999878</v>
      </c>
      <c r="H1769" s="7">
        <f>(表格5[[#This Row],[Close]]-$B$2)/$B$2</f>
        <v>0.46718576195773076</v>
      </c>
      <c r="I1769" s="7">
        <f>(表格5[[#This Row],[Capital]]-$G$2)/$G$2</f>
        <v>-0.21188100000000124</v>
      </c>
    </row>
    <row r="1770" spans="1:9" x14ac:dyDescent="0.25">
      <c r="A1770" s="6">
        <v>41212</v>
      </c>
      <c r="B1770" s="1">
        <v>66.05</v>
      </c>
      <c r="C1770" s="1">
        <f t="shared" si="27"/>
        <v>65.804999999999993</v>
      </c>
      <c r="D1770" s="1" t="str">
        <f>IF(表格5[[#This Row],[Close]]&gt;表格5[[#This Row],[10-Day Average]],"Buy",IF(表格5[[#This Row],[Close]]&lt;表格5[[#This Row],[10-Day Average]],"Sell",""))</f>
        <v>Buy</v>
      </c>
      <c r="E1770" s="5">
        <f>IF(表格5[[#This Row],[Suggestion]]="Buy",E1769-FLOOR(E1769/表格5[[#This Row],[Close]],1)*表格5[[#This Row],[Close]],IF(表格5[[#This Row],[Suggestion]]="Sell",E1769+F1769*表格5[[#This Row],[Close]],E1769))</f>
        <v>1.6499999998777639</v>
      </c>
      <c r="F1770" s="1">
        <f>IF(表格5[[#This Row],[Suggestion]]="Buy",F1769+FLOOR(E1769/表格5[[#This Row],[Close]],1),IF(表格5[[#This Row],[Suggestion]]="Sell",0,F1769))</f>
        <v>1195</v>
      </c>
      <c r="G1770" s="9">
        <f>表格5[[#This Row],[Cash]]+表格5[[#This Row],[Stock Held]]*表格5[[#This Row],[Close]]</f>
        <v>78931.399999999878</v>
      </c>
      <c r="H1770" s="7">
        <f>(表格5[[#This Row],[Close]]-$B$2)/$B$2</f>
        <v>0.46941045606229126</v>
      </c>
      <c r="I1770" s="7">
        <f>(表格5[[#This Row],[Capital]]-$G$2)/$G$2</f>
        <v>-0.21068600000000123</v>
      </c>
    </row>
    <row r="1771" spans="1:9" x14ac:dyDescent="0.25">
      <c r="A1771" s="6">
        <v>41213</v>
      </c>
      <c r="B1771" s="1">
        <v>66.099999999999994</v>
      </c>
      <c r="C1771" s="1">
        <f t="shared" si="27"/>
        <v>65.86999999999999</v>
      </c>
      <c r="D1771" s="1" t="str">
        <f>IF(表格5[[#This Row],[Close]]&gt;表格5[[#This Row],[10-Day Average]],"Buy",IF(表格5[[#This Row],[Close]]&lt;表格5[[#This Row],[10-Day Average]],"Sell",""))</f>
        <v>Buy</v>
      </c>
      <c r="E1771" s="5">
        <f>IF(表格5[[#This Row],[Suggestion]]="Buy",E1770-FLOOR(E1770/表格5[[#This Row],[Close]],1)*表格5[[#This Row],[Close]],IF(表格5[[#This Row],[Suggestion]]="Sell",E1770+F1770*表格5[[#This Row],[Close]],E1770))</f>
        <v>1.6499999998777639</v>
      </c>
      <c r="F1771" s="1">
        <f>IF(表格5[[#This Row],[Suggestion]]="Buy",F1770+FLOOR(E1770/表格5[[#This Row],[Close]],1),IF(表格5[[#This Row],[Suggestion]]="Sell",0,F1770))</f>
        <v>1195</v>
      </c>
      <c r="G1771" s="9">
        <f>表格5[[#This Row],[Cash]]+表格5[[#This Row],[Stock Held]]*表格5[[#This Row],[Close]]</f>
        <v>78991.149999999878</v>
      </c>
      <c r="H1771" s="7">
        <f>(表格5[[#This Row],[Close]]-$B$2)/$B$2</f>
        <v>0.47052280311457151</v>
      </c>
      <c r="I1771" s="7">
        <f>(表格5[[#This Row],[Capital]]-$G$2)/$G$2</f>
        <v>-0.21008850000000123</v>
      </c>
    </row>
    <row r="1772" spans="1:9" x14ac:dyDescent="0.25">
      <c r="A1772" s="6">
        <v>41214</v>
      </c>
      <c r="B1772" s="1">
        <v>65.95</v>
      </c>
      <c r="C1772" s="1">
        <f t="shared" si="27"/>
        <v>65.905000000000001</v>
      </c>
      <c r="D1772" s="1" t="str">
        <f>IF(表格5[[#This Row],[Close]]&gt;表格5[[#This Row],[10-Day Average]],"Buy",IF(表格5[[#This Row],[Close]]&lt;表格5[[#This Row],[10-Day Average]],"Sell",""))</f>
        <v>Buy</v>
      </c>
      <c r="E1772" s="5">
        <f>IF(表格5[[#This Row],[Suggestion]]="Buy",E1771-FLOOR(E1771/表格5[[#This Row],[Close]],1)*表格5[[#This Row],[Close]],IF(表格5[[#This Row],[Suggestion]]="Sell",E1771+F1771*表格5[[#This Row],[Close]],E1771))</f>
        <v>1.6499999998777639</v>
      </c>
      <c r="F1772" s="1">
        <f>IF(表格5[[#This Row],[Suggestion]]="Buy",F1771+FLOOR(E1771/表格5[[#This Row],[Close]],1),IF(表格5[[#This Row],[Suggestion]]="Sell",0,F1771))</f>
        <v>1195</v>
      </c>
      <c r="G1772" s="9">
        <f>表格5[[#This Row],[Cash]]+表格5[[#This Row],[Stock Held]]*表格5[[#This Row],[Close]]</f>
        <v>78811.899999999878</v>
      </c>
      <c r="H1772" s="7">
        <f>(表格5[[#This Row],[Close]]-$B$2)/$B$2</f>
        <v>0.46718576195773076</v>
      </c>
      <c r="I1772" s="7">
        <f>(表格5[[#This Row],[Capital]]-$G$2)/$G$2</f>
        <v>-0.21188100000000124</v>
      </c>
    </row>
    <row r="1773" spans="1:9" x14ac:dyDescent="0.25">
      <c r="A1773" s="6">
        <v>41215</v>
      </c>
      <c r="B1773" s="1">
        <v>66.150000000000006</v>
      </c>
      <c r="C1773" s="1">
        <f t="shared" si="27"/>
        <v>65.960000000000008</v>
      </c>
      <c r="D1773" s="1" t="str">
        <f>IF(表格5[[#This Row],[Close]]&gt;表格5[[#This Row],[10-Day Average]],"Buy",IF(表格5[[#This Row],[Close]]&lt;表格5[[#This Row],[10-Day Average]],"Sell",""))</f>
        <v>Buy</v>
      </c>
      <c r="E1773" s="5">
        <f>IF(表格5[[#This Row],[Suggestion]]="Buy",E1772-FLOOR(E1772/表格5[[#This Row],[Close]],1)*表格5[[#This Row],[Close]],IF(表格5[[#This Row],[Suggestion]]="Sell",E1772+F1772*表格5[[#This Row],[Close]],E1772))</f>
        <v>1.6499999998777639</v>
      </c>
      <c r="F1773" s="1">
        <f>IF(表格5[[#This Row],[Suggestion]]="Buy",F1772+FLOOR(E1772/表格5[[#This Row],[Close]],1),IF(表格5[[#This Row],[Suggestion]]="Sell",0,F1772))</f>
        <v>1195</v>
      </c>
      <c r="G1773" s="9">
        <f>表格5[[#This Row],[Cash]]+表格5[[#This Row],[Stock Held]]*表格5[[#This Row],[Close]]</f>
        <v>79050.899999999878</v>
      </c>
      <c r="H1773" s="7">
        <f>(表格5[[#This Row],[Close]]-$B$2)/$B$2</f>
        <v>0.47163515016685209</v>
      </c>
      <c r="I1773" s="7">
        <f>(表格5[[#This Row],[Capital]]-$G$2)/$G$2</f>
        <v>-0.20949100000000123</v>
      </c>
    </row>
    <row r="1774" spans="1:9" x14ac:dyDescent="0.25">
      <c r="A1774" s="6">
        <v>41218</v>
      </c>
      <c r="B1774" s="1">
        <v>66.099999999999994</v>
      </c>
      <c r="C1774" s="1">
        <f t="shared" si="27"/>
        <v>66.010000000000005</v>
      </c>
      <c r="D1774" s="1" t="str">
        <f>IF(表格5[[#This Row],[Close]]&gt;表格5[[#This Row],[10-Day Average]],"Buy",IF(表格5[[#This Row],[Close]]&lt;表格5[[#This Row],[10-Day Average]],"Sell",""))</f>
        <v>Buy</v>
      </c>
      <c r="E1774" s="5">
        <f>IF(表格5[[#This Row],[Suggestion]]="Buy",E1773-FLOOR(E1773/表格5[[#This Row],[Close]],1)*表格5[[#This Row],[Close]],IF(表格5[[#This Row],[Suggestion]]="Sell",E1773+F1773*表格5[[#This Row],[Close]],E1773))</f>
        <v>1.6499999998777639</v>
      </c>
      <c r="F1774" s="1">
        <f>IF(表格5[[#This Row],[Suggestion]]="Buy",F1773+FLOOR(E1773/表格5[[#This Row],[Close]],1),IF(表格5[[#This Row],[Suggestion]]="Sell",0,F1773))</f>
        <v>1195</v>
      </c>
      <c r="G1774" s="9">
        <f>表格5[[#This Row],[Cash]]+表格5[[#This Row],[Stock Held]]*表格5[[#This Row],[Close]]</f>
        <v>78991.149999999878</v>
      </c>
      <c r="H1774" s="7">
        <f>(表格5[[#This Row],[Close]]-$B$2)/$B$2</f>
        <v>0.47052280311457151</v>
      </c>
      <c r="I1774" s="7">
        <f>(表格5[[#This Row],[Capital]]-$G$2)/$G$2</f>
        <v>-0.21008850000000123</v>
      </c>
    </row>
    <row r="1775" spans="1:9" x14ac:dyDescent="0.25">
      <c r="A1775" s="6">
        <v>41219</v>
      </c>
      <c r="B1775" s="1">
        <v>66.45</v>
      </c>
      <c r="C1775" s="1">
        <f t="shared" si="27"/>
        <v>66.094999999999999</v>
      </c>
      <c r="D1775" s="1" t="str">
        <f>IF(表格5[[#This Row],[Close]]&gt;表格5[[#This Row],[10-Day Average]],"Buy",IF(表格5[[#This Row],[Close]]&lt;表格5[[#This Row],[10-Day Average]],"Sell",""))</f>
        <v>Buy</v>
      </c>
      <c r="E1775" s="5">
        <f>IF(表格5[[#This Row],[Suggestion]]="Buy",E1774-FLOOR(E1774/表格5[[#This Row],[Close]],1)*表格5[[#This Row],[Close]],IF(表格5[[#This Row],[Suggestion]]="Sell",E1774+F1774*表格5[[#This Row],[Close]],E1774))</f>
        <v>1.6499999998777639</v>
      </c>
      <c r="F1775" s="1">
        <f>IF(表格5[[#This Row],[Suggestion]]="Buy",F1774+FLOOR(E1774/表格5[[#This Row],[Close]],1),IF(表格5[[#This Row],[Suggestion]]="Sell",0,F1774))</f>
        <v>1195</v>
      </c>
      <c r="G1775" s="9">
        <f>表格5[[#This Row],[Cash]]+表格5[[#This Row],[Stock Held]]*表格5[[#This Row],[Close]]</f>
        <v>79409.399999999878</v>
      </c>
      <c r="H1775" s="7">
        <f>(表格5[[#This Row],[Close]]-$B$2)/$B$2</f>
        <v>0.47830923248053392</v>
      </c>
      <c r="I1775" s="7">
        <f>(表格5[[#This Row],[Capital]]-$G$2)/$G$2</f>
        <v>-0.20590600000000123</v>
      </c>
    </row>
    <row r="1776" spans="1:9" x14ac:dyDescent="0.25">
      <c r="A1776" s="6">
        <v>41220</v>
      </c>
      <c r="B1776" s="1">
        <v>66.7</v>
      </c>
      <c r="C1776" s="1">
        <f t="shared" si="27"/>
        <v>66.165000000000006</v>
      </c>
      <c r="D1776" s="1" t="str">
        <f>IF(表格5[[#This Row],[Close]]&gt;表格5[[#This Row],[10-Day Average]],"Buy",IF(表格5[[#This Row],[Close]]&lt;表格5[[#This Row],[10-Day Average]],"Sell",""))</f>
        <v>Buy</v>
      </c>
      <c r="E1776" s="5">
        <f>IF(表格5[[#This Row],[Suggestion]]="Buy",E1775-FLOOR(E1775/表格5[[#This Row],[Close]],1)*表格5[[#This Row],[Close]],IF(表格5[[#This Row],[Suggestion]]="Sell",E1775+F1775*表格5[[#This Row],[Close]],E1775))</f>
        <v>1.6499999998777639</v>
      </c>
      <c r="F1776" s="1">
        <f>IF(表格5[[#This Row],[Suggestion]]="Buy",F1775+FLOOR(E1775/表格5[[#This Row],[Close]],1),IF(表格5[[#This Row],[Suggestion]]="Sell",0,F1775))</f>
        <v>1195</v>
      </c>
      <c r="G1776" s="9">
        <f>表格5[[#This Row],[Cash]]+表格5[[#This Row],[Stock Held]]*表格5[[#This Row],[Close]]</f>
        <v>79708.149999999878</v>
      </c>
      <c r="H1776" s="7">
        <f>(表格5[[#This Row],[Close]]-$B$2)/$B$2</f>
        <v>0.48387096774193544</v>
      </c>
      <c r="I1776" s="7">
        <f>(表格5[[#This Row],[Capital]]-$G$2)/$G$2</f>
        <v>-0.20291850000000122</v>
      </c>
    </row>
    <row r="1777" spans="1:9" x14ac:dyDescent="0.25">
      <c r="A1777" s="6">
        <v>41221</v>
      </c>
      <c r="B1777" s="1">
        <v>66.05</v>
      </c>
      <c r="C1777" s="1">
        <f t="shared" si="27"/>
        <v>66.150000000000006</v>
      </c>
      <c r="D1777" s="1" t="str">
        <f>IF(表格5[[#This Row],[Close]]&gt;表格5[[#This Row],[10-Day Average]],"Buy",IF(表格5[[#This Row],[Close]]&lt;表格5[[#This Row],[10-Day Average]],"Sell",""))</f>
        <v>Sell</v>
      </c>
      <c r="E1777" s="5">
        <f>IF(表格5[[#This Row],[Suggestion]]="Buy",E1776-FLOOR(E1776/表格5[[#This Row],[Close]],1)*表格5[[#This Row],[Close]],IF(表格5[[#This Row],[Suggestion]]="Sell",E1776+F1776*表格5[[#This Row],[Close]],E1776))</f>
        <v>78931.399999999878</v>
      </c>
      <c r="F1777" s="1">
        <f>IF(表格5[[#This Row],[Suggestion]]="Buy",F1776+FLOOR(E1776/表格5[[#This Row],[Close]],1),IF(表格5[[#This Row],[Suggestion]]="Sell",0,F1776))</f>
        <v>0</v>
      </c>
      <c r="G1777" s="9">
        <f>表格5[[#This Row],[Cash]]+表格5[[#This Row],[Stock Held]]*表格5[[#This Row],[Close]]</f>
        <v>78931.399999999878</v>
      </c>
      <c r="H1777" s="7">
        <f>(表格5[[#This Row],[Close]]-$B$2)/$B$2</f>
        <v>0.46941045606229126</v>
      </c>
      <c r="I1777" s="7">
        <f>(表格5[[#This Row],[Capital]]-$G$2)/$G$2</f>
        <v>-0.21068600000000123</v>
      </c>
    </row>
    <row r="1778" spans="1:9" x14ac:dyDescent="0.25">
      <c r="A1778" s="6">
        <v>41222</v>
      </c>
      <c r="B1778" s="1">
        <v>65.650000000000006</v>
      </c>
      <c r="C1778" s="1">
        <f t="shared" si="27"/>
        <v>66.114999999999995</v>
      </c>
      <c r="D1778" s="1" t="str">
        <f>IF(表格5[[#This Row],[Close]]&gt;表格5[[#This Row],[10-Day Average]],"Buy",IF(表格5[[#This Row],[Close]]&lt;表格5[[#This Row],[10-Day Average]],"Sell",""))</f>
        <v>Sell</v>
      </c>
      <c r="E1778" s="5">
        <f>IF(表格5[[#This Row],[Suggestion]]="Buy",E1777-FLOOR(E1777/表格5[[#This Row],[Close]],1)*表格5[[#This Row],[Close]],IF(表格5[[#This Row],[Suggestion]]="Sell",E1777+F1777*表格5[[#This Row],[Close]],E1777))</f>
        <v>78931.399999999878</v>
      </c>
      <c r="F1778" s="1">
        <f>IF(表格5[[#This Row],[Suggestion]]="Buy",F1777+FLOOR(E1777/表格5[[#This Row],[Close]],1),IF(表格5[[#This Row],[Suggestion]]="Sell",0,F1777))</f>
        <v>0</v>
      </c>
      <c r="G1778" s="9">
        <f>表格5[[#This Row],[Cash]]+表格5[[#This Row],[Stock Held]]*表格5[[#This Row],[Close]]</f>
        <v>78931.399999999878</v>
      </c>
      <c r="H1778" s="7">
        <f>(表格5[[#This Row],[Close]]-$B$2)/$B$2</f>
        <v>0.46051167964404899</v>
      </c>
      <c r="I1778" s="7">
        <f>(表格5[[#This Row],[Capital]]-$G$2)/$G$2</f>
        <v>-0.21068600000000123</v>
      </c>
    </row>
    <row r="1779" spans="1:9" x14ac:dyDescent="0.25">
      <c r="A1779" s="6">
        <v>41225</v>
      </c>
      <c r="B1779" s="1">
        <v>65.8</v>
      </c>
      <c r="C1779" s="1">
        <f t="shared" si="27"/>
        <v>66.099999999999994</v>
      </c>
      <c r="D1779" s="1" t="str">
        <f>IF(表格5[[#This Row],[Close]]&gt;表格5[[#This Row],[10-Day Average]],"Buy",IF(表格5[[#This Row],[Close]]&lt;表格5[[#This Row],[10-Day Average]],"Sell",""))</f>
        <v>Sell</v>
      </c>
      <c r="E1779" s="5">
        <f>IF(表格5[[#This Row],[Suggestion]]="Buy",E1778-FLOOR(E1778/表格5[[#This Row],[Close]],1)*表格5[[#This Row],[Close]],IF(表格5[[#This Row],[Suggestion]]="Sell",E1778+F1778*表格5[[#This Row],[Close]],E1778))</f>
        <v>78931.399999999878</v>
      </c>
      <c r="F1779" s="1">
        <f>IF(表格5[[#This Row],[Suggestion]]="Buy",F1778+FLOOR(E1778/表格5[[#This Row],[Close]],1),IF(表格5[[#This Row],[Suggestion]]="Sell",0,F1778))</f>
        <v>0</v>
      </c>
      <c r="G1779" s="9">
        <f>表格5[[#This Row],[Cash]]+表格5[[#This Row],[Stock Held]]*表格5[[#This Row],[Close]]</f>
        <v>78931.399999999878</v>
      </c>
      <c r="H1779" s="7">
        <f>(表格5[[#This Row],[Close]]-$B$2)/$B$2</f>
        <v>0.46384872080088974</v>
      </c>
      <c r="I1779" s="7">
        <f>(表格5[[#This Row],[Capital]]-$G$2)/$G$2</f>
        <v>-0.21068600000000123</v>
      </c>
    </row>
    <row r="1780" spans="1:9" x14ac:dyDescent="0.25">
      <c r="A1780" s="6">
        <v>41226</v>
      </c>
      <c r="B1780" s="1">
        <v>65.599999999999994</v>
      </c>
      <c r="C1780" s="1">
        <f t="shared" si="27"/>
        <v>66.054999999999993</v>
      </c>
      <c r="D1780" s="1" t="str">
        <f>IF(表格5[[#This Row],[Close]]&gt;表格5[[#This Row],[10-Day Average]],"Buy",IF(表格5[[#This Row],[Close]]&lt;表格5[[#This Row],[10-Day Average]],"Sell",""))</f>
        <v>Sell</v>
      </c>
      <c r="E1780" s="5">
        <f>IF(表格5[[#This Row],[Suggestion]]="Buy",E1779-FLOOR(E1779/表格5[[#This Row],[Close]],1)*表格5[[#This Row],[Close]],IF(表格5[[#This Row],[Suggestion]]="Sell",E1779+F1779*表格5[[#This Row],[Close]],E1779))</f>
        <v>78931.399999999878</v>
      </c>
      <c r="F1780" s="1">
        <f>IF(表格5[[#This Row],[Suggestion]]="Buy",F1779+FLOOR(E1779/表格5[[#This Row],[Close]],1),IF(表格5[[#This Row],[Suggestion]]="Sell",0,F1779))</f>
        <v>0</v>
      </c>
      <c r="G1780" s="9">
        <f>表格5[[#This Row],[Cash]]+表格5[[#This Row],[Stock Held]]*表格5[[#This Row],[Close]]</f>
        <v>78931.399999999878</v>
      </c>
      <c r="H1780" s="7">
        <f>(表格5[[#This Row],[Close]]-$B$2)/$B$2</f>
        <v>0.45939933259176841</v>
      </c>
      <c r="I1780" s="7">
        <f>(表格5[[#This Row],[Capital]]-$G$2)/$G$2</f>
        <v>-0.21068600000000123</v>
      </c>
    </row>
    <row r="1781" spans="1:9" x14ac:dyDescent="0.25">
      <c r="A1781" s="6">
        <v>41227</v>
      </c>
      <c r="B1781" s="1">
        <v>65.8</v>
      </c>
      <c r="C1781" s="1">
        <f t="shared" si="27"/>
        <v>66.025000000000006</v>
      </c>
      <c r="D1781" s="1" t="str">
        <f>IF(表格5[[#This Row],[Close]]&gt;表格5[[#This Row],[10-Day Average]],"Buy",IF(表格5[[#This Row],[Close]]&lt;表格5[[#This Row],[10-Day Average]],"Sell",""))</f>
        <v>Sell</v>
      </c>
      <c r="E1781" s="5">
        <f>IF(表格5[[#This Row],[Suggestion]]="Buy",E1780-FLOOR(E1780/表格5[[#This Row],[Close]],1)*表格5[[#This Row],[Close]],IF(表格5[[#This Row],[Suggestion]]="Sell",E1780+F1780*表格5[[#This Row],[Close]],E1780))</f>
        <v>78931.399999999878</v>
      </c>
      <c r="F1781" s="1">
        <f>IF(表格5[[#This Row],[Suggestion]]="Buy",F1780+FLOOR(E1780/表格5[[#This Row],[Close]],1),IF(表格5[[#This Row],[Suggestion]]="Sell",0,F1780))</f>
        <v>0</v>
      </c>
      <c r="G1781" s="9">
        <f>表格5[[#This Row],[Cash]]+表格5[[#This Row],[Stock Held]]*表格5[[#This Row],[Close]]</f>
        <v>78931.399999999878</v>
      </c>
      <c r="H1781" s="7">
        <f>(表格5[[#This Row],[Close]]-$B$2)/$B$2</f>
        <v>0.46384872080088974</v>
      </c>
      <c r="I1781" s="7">
        <f>(表格5[[#This Row],[Capital]]-$G$2)/$G$2</f>
        <v>-0.21068600000000123</v>
      </c>
    </row>
    <row r="1782" spans="1:9" x14ac:dyDescent="0.25">
      <c r="A1782" s="6">
        <v>41228</v>
      </c>
      <c r="B1782" s="1">
        <v>65.95</v>
      </c>
      <c r="C1782" s="1">
        <f t="shared" si="27"/>
        <v>66.025000000000006</v>
      </c>
      <c r="D1782" s="1" t="str">
        <f>IF(表格5[[#This Row],[Close]]&gt;表格5[[#This Row],[10-Day Average]],"Buy",IF(表格5[[#This Row],[Close]]&lt;表格5[[#This Row],[10-Day Average]],"Sell",""))</f>
        <v>Sell</v>
      </c>
      <c r="E1782" s="5">
        <f>IF(表格5[[#This Row],[Suggestion]]="Buy",E1781-FLOOR(E1781/表格5[[#This Row],[Close]],1)*表格5[[#This Row],[Close]],IF(表格5[[#This Row],[Suggestion]]="Sell",E1781+F1781*表格5[[#This Row],[Close]],E1781))</f>
        <v>78931.399999999878</v>
      </c>
      <c r="F1782" s="1">
        <f>IF(表格5[[#This Row],[Suggestion]]="Buy",F1781+FLOOR(E1781/表格5[[#This Row],[Close]],1),IF(表格5[[#This Row],[Suggestion]]="Sell",0,F1781))</f>
        <v>0</v>
      </c>
      <c r="G1782" s="9">
        <f>表格5[[#This Row],[Cash]]+表格5[[#This Row],[Stock Held]]*表格5[[#This Row],[Close]]</f>
        <v>78931.399999999878</v>
      </c>
      <c r="H1782" s="7">
        <f>(表格5[[#This Row],[Close]]-$B$2)/$B$2</f>
        <v>0.46718576195773076</v>
      </c>
      <c r="I1782" s="7">
        <f>(表格5[[#This Row],[Capital]]-$G$2)/$G$2</f>
        <v>-0.21068600000000123</v>
      </c>
    </row>
    <row r="1783" spans="1:9" x14ac:dyDescent="0.25">
      <c r="A1783" s="6">
        <v>41229</v>
      </c>
      <c r="B1783" s="1">
        <v>66.150000000000006</v>
      </c>
      <c r="C1783" s="1">
        <f t="shared" si="27"/>
        <v>66.025000000000006</v>
      </c>
      <c r="D1783" s="1" t="str">
        <f>IF(表格5[[#This Row],[Close]]&gt;表格5[[#This Row],[10-Day Average]],"Buy",IF(表格5[[#This Row],[Close]]&lt;表格5[[#This Row],[10-Day Average]],"Sell",""))</f>
        <v>Buy</v>
      </c>
      <c r="E1783" s="5">
        <f>IF(表格5[[#This Row],[Suggestion]]="Buy",E1782-FLOOR(E1782/表格5[[#This Row],[Close]],1)*表格5[[#This Row],[Close]],IF(表格5[[#This Row],[Suggestion]]="Sell",E1782+F1782*表格5[[#This Row],[Close]],E1782))</f>
        <v>14.449999999866122</v>
      </c>
      <c r="F1783" s="1">
        <f>IF(表格5[[#This Row],[Suggestion]]="Buy",F1782+FLOOR(E1782/表格5[[#This Row],[Close]],1),IF(表格5[[#This Row],[Suggestion]]="Sell",0,F1782))</f>
        <v>1193</v>
      </c>
      <c r="G1783" s="9">
        <f>表格5[[#This Row],[Cash]]+表格5[[#This Row],[Stock Held]]*表格5[[#This Row],[Close]]</f>
        <v>78931.399999999878</v>
      </c>
      <c r="H1783" s="7">
        <f>(表格5[[#This Row],[Close]]-$B$2)/$B$2</f>
        <v>0.47163515016685209</v>
      </c>
      <c r="I1783" s="7">
        <f>(表格5[[#This Row],[Capital]]-$G$2)/$G$2</f>
        <v>-0.21068600000000123</v>
      </c>
    </row>
    <row r="1784" spans="1:9" x14ac:dyDescent="0.25">
      <c r="A1784" s="6">
        <v>41232</v>
      </c>
      <c r="B1784" s="1">
        <v>66.3</v>
      </c>
      <c r="C1784" s="1">
        <f t="shared" si="27"/>
        <v>66.044999999999987</v>
      </c>
      <c r="D1784" s="1" t="str">
        <f>IF(表格5[[#This Row],[Close]]&gt;表格5[[#This Row],[10-Day Average]],"Buy",IF(表格5[[#This Row],[Close]]&lt;表格5[[#This Row],[10-Day Average]],"Sell",""))</f>
        <v>Buy</v>
      </c>
      <c r="E1784" s="5">
        <f>IF(表格5[[#This Row],[Suggestion]]="Buy",E1783-FLOOR(E1783/表格5[[#This Row],[Close]],1)*表格5[[#This Row],[Close]],IF(表格5[[#This Row],[Suggestion]]="Sell",E1783+F1783*表格5[[#This Row],[Close]],E1783))</f>
        <v>14.449999999866122</v>
      </c>
      <c r="F1784" s="1">
        <f>IF(表格5[[#This Row],[Suggestion]]="Buy",F1783+FLOOR(E1783/表格5[[#This Row],[Close]],1),IF(表格5[[#This Row],[Suggestion]]="Sell",0,F1783))</f>
        <v>1193</v>
      </c>
      <c r="G1784" s="9">
        <f>表格5[[#This Row],[Cash]]+表格5[[#This Row],[Stock Held]]*表格5[[#This Row],[Close]]</f>
        <v>79110.34999999986</v>
      </c>
      <c r="H1784" s="7">
        <f>(表格5[[#This Row],[Close]]-$B$2)/$B$2</f>
        <v>0.47497219132369284</v>
      </c>
      <c r="I1784" s="7">
        <f>(表格5[[#This Row],[Capital]]-$G$2)/$G$2</f>
        <v>-0.2088965000000014</v>
      </c>
    </row>
    <row r="1785" spans="1:9" x14ac:dyDescent="0.25">
      <c r="A1785" s="6">
        <v>41233</v>
      </c>
      <c r="B1785" s="1">
        <v>66.5</v>
      </c>
      <c r="C1785" s="1">
        <f t="shared" si="27"/>
        <v>66.049999999999983</v>
      </c>
      <c r="D1785" s="1" t="str">
        <f>IF(表格5[[#This Row],[Close]]&gt;表格5[[#This Row],[10-Day Average]],"Buy",IF(表格5[[#This Row],[Close]]&lt;表格5[[#This Row],[10-Day Average]],"Sell",""))</f>
        <v>Buy</v>
      </c>
      <c r="E1785" s="5">
        <f>IF(表格5[[#This Row],[Suggestion]]="Buy",E1784-FLOOR(E1784/表格5[[#This Row],[Close]],1)*表格5[[#This Row],[Close]],IF(表格5[[#This Row],[Suggestion]]="Sell",E1784+F1784*表格5[[#This Row],[Close]],E1784))</f>
        <v>14.449999999866122</v>
      </c>
      <c r="F1785" s="1">
        <f>IF(表格5[[#This Row],[Suggestion]]="Buy",F1784+FLOOR(E1784/表格5[[#This Row],[Close]],1),IF(表格5[[#This Row],[Suggestion]]="Sell",0,F1784))</f>
        <v>1193</v>
      </c>
      <c r="G1785" s="9">
        <f>表格5[[#This Row],[Cash]]+表格5[[#This Row],[Stock Held]]*表格5[[#This Row],[Close]]</f>
        <v>79348.949999999866</v>
      </c>
      <c r="H1785" s="7">
        <f>(表格5[[#This Row],[Close]]-$B$2)/$B$2</f>
        <v>0.47942157953281417</v>
      </c>
      <c r="I1785" s="7">
        <f>(表格5[[#This Row],[Capital]]-$G$2)/$G$2</f>
        <v>-0.20651050000000135</v>
      </c>
    </row>
    <row r="1786" spans="1:9" x14ac:dyDescent="0.25">
      <c r="A1786" s="6">
        <v>41234</v>
      </c>
      <c r="B1786" s="1">
        <v>66.7</v>
      </c>
      <c r="C1786" s="1">
        <f t="shared" si="27"/>
        <v>66.05</v>
      </c>
      <c r="D1786" s="1" t="str">
        <f>IF(表格5[[#This Row],[Close]]&gt;表格5[[#This Row],[10-Day Average]],"Buy",IF(表格5[[#This Row],[Close]]&lt;表格5[[#This Row],[10-Day Average]],"Sell",""))</f>
        <v>Buy</v>
      </c>
      <c r="E1786" s="5">
        <f>IF(表格5[[#This Row],[Suggestion]]="Buy",E1785-FLOOR(E1785/表格5[[#This Row],[Close]],1)*表格5[[#This Row],[Close]],IF(表格5[[#This Row],[Suggestion]]="Sell",E1785+F1785*表格5[[#This Row],[Close]],E1785))</f>
        <v>14.449999999866122</v>
      </c>
      <c r="F1786" s="1">
        <f>IF(表格5[[#This Row],[Suggestion]]="Buy",F1785+FLOOR(E1785/表格5[[#This Row],[Close]],1),IF(表格5[[#This Row],[Suggestion]]="Sell",0,F1785))</f>
        <v>1193</v>
      </c>
      <c r="G1786" s="9">
        <f>表格5[[#This Row],[Cash]]+表格5[[#This Row],[Stock Held]]*表格5[[#This Row],[Close]]</f>
        <v>79587.549999999872</v>
      </c>
      <c r="H1786" s="7">
        <f>(表格5[[#This Row],[Close]]-$B$2)/$B$2</f>
        <v>0.48387096774193544</v>
      </c>
      <c r="I1786" s="7">
        <f>(表格5[[#This Row],[Capital]]-$G$2)/$G$2</f>
        <v>-0.20412450000000129</v>
      </c>
    </row>
    <row r="1787" spans="1:9" x14ac:dyDescent="0.25">
      <c r="A1787" s="6">
        <v>41235</v>
      </c>
      <c r="B1787" s="1">
        <v>66.7</v>
      </c>
      <c r="C1787" s="1">
        <f t="shared" si="27"/>
        <v>66.115000000000009</v>
      </c>
      <c r="D1787" s="1" t="str">
        <f>IF(表格5[[#This Row],[Close]]&gt;表格5[[#This Row],[10-Day Average]],"Buy",IF(表格5[[#This Row],[Close]]&lt;表格5[[#This Row],[10-Day Average]],"Sell",""))</f>
        <v>Buy</v>
      </c>
      <c r="E1787" s="5">
        <f>IF(表格5[[#This Row],[Suggestion]]="Buy",E1786-FLOOR(E1786/表格5[[#This Row],[Close]],1)*表格5[[#This Row],[Close]],IF(表格5[[#This Row],[Suggestion]]="Sell",E1786+F1786*表格5[[#This Row],[Close]],E1786))</f>
        <v>14.449999999866122</v>
      </c>
      <c r="F1787" s="1">
        <f>IF(表格5[[#This Row],[Suggestion]]="Buy",F1786+FLOOR(E1786/表格5[[#This Row],[Close]],1),IF(表格5[[#This Row],[Suggestion]]="Sell",0,F1786))</f>
        <v>1193</v>
      </c>
      <c r="G1787" s="9">
        <f>表格5[[#This Row],[Cash]]+表格5[[#This Row],[Stock Held]]*表格5[[#This Row],[Close]]</f>
        <v>79587.549999999872</v>
      </c>
      <c r="H1787" s="7">
        <f>(表格5[[#This Row],[Close]]-$B$2)/$B$2</f>
        <v>0.48387096774193544</v>
      </c>
      <c r="I1787" s="7">
        <f>(表格5[[#This Row],[Capital]]-$G$2)/$G$2</f>
        <v>-0.20412450000000129</v>
      </c>
    </row>
    <row r="1788" spans="1:9" x14ac:dyDescent="0.25">
      <c r="A1788" s="6">
        <v>41236</v>
      </c>
      <c r="B1788" s="1">
        <v>67.05</v>
      </c>
      <c r="C1788" s="1">
        <f t="shared" si="27"/>
        <v>66.254999999999995</v>
      </c>
      <c r="D1788" s="1" t="str">
        <f>IF(表格5[[#This Row],[Close]]&gt;表格5[[#This Row],[10-Day Average]],"Buy",IF(表格5[[#This Row],[Close]]&lt;表格5[[#This Row],[10-Day Average]],"Sell",""))</f>
        <v>Buy</v>
      </c>
      <c r="E1788" s="5">
        <f>IF(表格5[[#This Row],[Suggestion]]="Buy",E1787-FLOOR(E1787/表格5[[#This Row],[Close]],1)*表格5[[#This Row],[Close]],IF(表格5[[#This Row],[Suggestion]]="Sell",E1787+F1787*表格5[[#This Row],[Close]],E1787))</f>
        <v>14.449999999866122</v>
      </c>
      <c r="F1788" s="1">
        <f>IF(表格5[[#This Row],[Suggestion]]="Buy",F1787+FLOOR(E1787/表格5[[#This Row],[Close]],1),IF(表格5[[#This Row],[Suggestion]]="Sell",0,F1787))</f>
        <v>1193</v>
      </c>
      <c r="G1788" s="9">
        <f>表格5[[#This Row],[Cash]]+表格5[[#This Row],[Stock Held]]*表格5[[#This Row],[Close]]</f>
        <v>80005.09999999986</v>
      </c>
      <c r="H1788" s="7">
        <f>(表格5[[#This Row],[Close]]-$B$2)/$B$2</f>
        <v>0.49165739710789752</v>
      </c>
      <c r="I1788" s="7">
        <f>(表格5[[#This Row],[Capital]]-$G$2)/$G$2</f>
        <v>-0.1999490000000014</v>
      </c>
    </row>
    <row r="1789" spans="1:9" x14ac:dyDescent="0.25">
      <c r="A1789" s="6">
        <v>41239</v>
      </c>
      <c r="B1789" s="1">
        <v>67.2</v>
      </c>
      <c r="C1789" s="1">
        <f t="shared" si="27"/>
        <v>66.39500000000001</v>
      </c>
      <c r="D1789" s="1" t="str">
        <f>IF(表格5[[#This Row],[Close]]&gt;表格5[[#This Row],[10-Day Average]],"Buy",IF(表格5[[#This Row],[Close]]&lt;表格5[[#This Row],[10-Day Average]],"Sell",""))</f>
        <v>Buy</v>
      </c>
      <c r="E1789" s="5">
        <f>IF(表格5[[#This Row],[Suggestion]]="Buy",E1788-FLOOR(E1788/表格5[[#This Row],[Close]],1)*表格5[[#This Row],[Close]],IF(表格5[[#This Row],[Suggestion]]="Sell",E1788+F1788*表格5[[#This Row],[Close]],E1788))</f>
        <v>14.449999999866122</v>
      </c>
      <c r="F1789" s="1">
        <f>IF(表格5[[#This Row],[Suggestion]]="Buy",F1788+FLOOR(E1788/表格5[[#This Row],[Close]],1),IF(表格5[[#This Row],[Suggestion]]="Sell",0,F1788))</f>
        <v>1193</v>
      </c>
      <c r="G1789" s="9">
        <f>表格5[[#This Row],[Cash]]+表格5[[#This Row],[Stock Held]]*表格5[[#This Row],[Close]]</f>
        <v>80184.049999999872</v>
      </c>
      <c r="H1789" s="7">
        <f>(表格5[[#This Row],[Close]]-$B$2)/$B$2</f>
        <v>0.49499443826473855</v>
      </c>
      <c r="I1789" s="7">
        <f>(表格5[[#This Row],[Capital]]-$G$2)/$G$2</f>
        <v>-0.19815950000000129</v>
      </c>
    </row>
    <row r="1790" spans="1:9" x14ac:dyDescent="0.25">
      <c r="A1790" s="6">
        <v>41240</v>
      </c>
      <c r="B1790" s="1">
        <v>67.2</v>
      </c>
      <c r="C1790" s="1">
        <f t="shared" si="27"/>
        <v>66.555000000000007</v>
      </c>
      <c r="D1790" s="1" t="str">
        <f>IF(表格5[[#This Row],[Close]]&gt;表格5[[#This Row],[10-Day Average]],"Buy",IF(表格5[[#This Row],[Close]]&lt;表格5[[#This Row],[10-Day Average]],"Sell",""))</f>
        <v>Buy</v>
      </c>
      <c r="E1790" s="5">
        <f>IF(表格5[[#This Row],[Suggestion]]="Buy",E1789-FLOOR(E1789/表格5[[#This Row],[Close]],1)*表格5[[#This Row],[Close]],IF(表格5[[#This Row],[Suggestion]]="Sell",E1789+F1789*表格5[[#This Row],[Close]],E1789))</f>
        <v>14.449999999866122</v>
      </c>
      <c r="F1790" s="1">
        <f>IF(表格5[[#This Row],[Suggestion]]="Buy",F1789+FLOOR(E1789/表格5[[#This Row],[Close]],1),IF(表格5[[#This Row],[Suggestion]]="Sell",0,F1789))</f>
        <v>1193</v>
      </c>
      <c r="G1790" s="9">
        <f>表格5[[#This Row],[Cash]]+表格5[[#This Row],[Stock Held]]*表格5[[#This Row],[Close]]</f>
        <v>80184.049999999872</v>
      </c>
      <c r="H1790" s="7">
        <f>(表格5[[#This Row],[Close]]-$B$2)/$B$2</f>
        <v>0.49499443826473855</v>
      </c>
      <c r="I1790" s="7">
        <f>(表格5[[#This Row],[Capital]]-$G$2)/$G$2</f>
        <v>-0.19815950000000129</v>
      </c>
    </row>
    <row r="1791" spans="1:9" x14ac:dyDescent="0.25">
      <c r="A1791" s="6">
        <v>41241</v>
      </c>
      <c r="B1791" s="1">
        <v>67.099999999999994</v>
      </c>
      <c r="C1791" s="1">
        <f t="shared" si="27"/>
        <v>66.685000000000016</v>
      </c>
      <c r="D1791" s="1" t="str">
        <f>IF(表格5[[#This Row],[Close]]&gt;表格5[[#This Row],[10-Day Average]],"Buy",IF(表格5[[#This Row],[Close]]&lt;表格5[[#This Row],[10-Day Average]],"Sell",""))</f>
        <v>Buy</v>
      </c>
      <c r="E1791" s="5">
        <f>IF(表格5[[#This Row],[Suggestion]]="Buy",E1790-FLOOR(E1790/表格5[[#This Row],[Close]],1)*表格5[[#This Row],[Close]],IF(表格5[[#This Row],[Suggestion]]="Sell",E1790+F1790*表格5[[#This Row],[Close]],E1790))</f>
        <v>14.449999999866122</v>
      </c>
      <c r="F1791" s="1">
        <f>IF(表格5[[#This Row],[Suggestion]]="Buy",F1790+FLOOR(E1790/表格5[[#This Row],[Close]],1),IF(表格5[[#This Row],[Suggestion]]="Sell",0,F1790))</f>
        <v>1193</v>
      </c>
      <c r="G1791" s="9">
        <f>表格5[[#This Row],[Cash]]+表格5[[#This Row],[Stock Held]]*表格5[[#This Row],[Close]]</f>
        <v>80064.749999999854</v>
      </c>
      <c r="H1791" s="7">
        <f>(表格5[[#This Row],[Close]]-$B$2)/$B$2</f>
        <v>0.49276974416017777</v>
      </c>
      <c r="I1791" s="7">
        <f>(表格5[[#This Row],[Capital]]-$G$2)/$G$2</f>
        <v>-0.19935250000000146</v>
      </c>
    </row>
    <row r="1792" spans="1:9" x14ac:dyDescent="0.25">
      <c r="A1792" s="6">
        <v>41242</v>
      </c>
      <c r="B1792" s="1">
        <v>67.55</v>
      </c>
      <c r="C1792" s="1">
        <f t="shared" si="27"/>
        <v>66.844999999999999</v>
      </c>
      <c r="D1792" s="1" t="str">
        <f>IF(表格5[[#This Row],[Close]]&gt;表格5[[#This Row],[10-Day Average]],"Buy",IF(表格5[[#This Row],[Close]]&lt;表格5[[#This Row],[10-Day Average]],"Sell",""))</f>
        <v>Buy</v>
      </c>
      <c r="E1792" s="5">
        <f>IF(表格5[[#This Row],[Suggestion]]="Buy",E1791-FLOOR(E1791/表格5[[#This Row],[Close]],1)*表格5[[#This Row],[Close]],IF(表格5[[#This Row],[Suggestion]]="Sell",E1791+F1791*表格5[[#This Row],[Close]],E1791))</f>
        <v>14.449999999866122</v>
      </c>
      <c r="F1792" s="1">
        <f>IF(表格5[[#This Row],[Suggestion]]="Buy",F1791+FLOOR(E1791/表格5[[#This Row],[Close]],1),IF(表格5[[#This Row],[Suggestion]]="Sell",0,F1791))</f>
        <v>1193</v>
      </c>
      <c r="G1792" s="9">
        <f>表格5[[#This Row],[Cash]]+表格5[[#This Row],[Stock Held]]*表格5[[#This Row],[Close]]</f>
        <v>80601.59999999986</v>
      </c>
      <c r="H1792" s="7">
        <f>(表格5[[#This Row],[Close]]-$B$2)/$B$2</f>
        <v>0.50278086763070062</v>
      </c>
      <c r="I1792" s="7">
        <f>(表格5[[#This Row],[Capital]]-$G$2)/$G$2</f>
        <v>-0.19398400000000141</v>
      </c>
    </row>
    <row r="1793" spans="1:9" x14ac:dyDescent="0.25">
      <c r="A1793" s="6">
        <v>41243</v>
      </c>
      <c r="B1793" s="1">
        <v>67.95</v>
      </c>
      <c r="C1793" s="1">
        <f t="shared" si="27"/>
        <v>67.025000000000006</v>
      </c>
      <c r="D1793" s="1" t="str">
        <f>IF(表格5[[#This Row],[Close]]&gt;表格5[[#This Row],[10-Day Average]],"Buy",IF(表格5[[#This Row],[Close]]&lt;表格5[[#This Row],[10-Day Average]],"Sell",""))</f>
        <v>Buy</v>
      </c>
      <c r="E1793" s="5">
        <f>IF(表格5[[#This Row],[Suggestion]]="Buy",E1792-FLOOR(E1792/表格5[[#This Row],[Close]],1)*表格5[[#This Row],[Close]],IF(表格5[[#This Row],[Suggestion]]="Sell",E1792+F1792*表格5[[#This Row],[Close]],E1792))</f>
        <v>14.449999999866122</v>
      </c>
      <c r="F1793" s="1">
        <f>IF(表格5[[#This Row],[Suggestion]]="Buy",F1792+FLOOR(E1792/表格5[[#This Row],[Close]],1),IF(表格5[[#This Row],[Suggestion]]="Sell",0,F1792))</f>
        <v>1193</v>
      </c>
      <c r="G1793" s="9">
        <f>表格5[[#This Row],[Cash]]+表格5[[#This Row],[Stock Held]]*表格5[[#This Row],[Close]]</f>
        <v>81078.799999999872</v>
      </c>
      <c r="H1793" s="7">
        <f>(表格5[[#This Row],[Close]]-$B$2)/$B$2</f>
        <v>0.51167964404894328</v>
      </c>
      <c r="I1793" s="7">
        <f>(表格5[[#This Row],[Capital]]-$G$2)/$G$2</f>
        <v>-0.18921200000000127</v>
      </c>
    </row>
    <row r="1794" spans="1:9" x14ac:dyDescent="0.25">
      <c r="A1794" s="6">
        <v>41246</v>
      </c>
      <c r="B1794" s="1">
        <v>67.2</v>
      </c>
      <c r="C1794" s="1">
        <f t="shared" si="27"/>
        <v>67.114999999999995</v>
      </c>
      <c r="D1794" s="1" t="str">
        <f>IF(表格5[[#This Row],[Close]]&gt;表格5[[#This Row],[10-Day Average]],"Buy",IF(表格5[[#This Row],[Close]]&lt;表格5[[#This Row],[10-Day Average]],"Sell",""))</f>
        <v>Buy</v>
      </c>
      <c r="E1794" s="5">
        <f>IF(表格5[[#This Row],[Suggestion]]="Buy",E1793-FLOOR(E1793/表格5[[#This Row],[Close]],1)*表格5[[#This Row],[Close]],IF(表格5[[#This Row],[Suggestion]]="Sell",E1793+F1793*表格5[[#This Row],[Close]],E1793))</f>
        <v>14.449999999866122</v>
      </c>
      <c r="F1794" s="1">
        <f>IF(表格5[[#This Row],[Suggestion]]="Buy",F1793+FLOOR(E1793/表格5[[#This Row],[Close]],1),IF(表格5[[#This Row],[Suggestion]]="Sell",0,F1793))</f>
        <v>1193</v>
      </c>
      <c r="G1794" s="9">
        <f>表格5[[#This Row],[Cash]]+表格5[[#This Row],[Stock Held]]*表格5[[#This Row],[Close]]</f>
        <v>80184.049999999872</v>
      </c>
      <c r="H1794" s="7">
        <f>(表格5[[#This Row],[Close]]-$B$2)/$B$2</f>
        <v>0.49499443826473855</v>
      </c>
      <c r="I1794" s="7">
        <f>(表格5[[#This Row],[Capital]]-$G$2)/$G$2</f>
        <v>-0.19815950000000129</v>
      </c>
    </row>
    <row r="1795" spans="1:9" x14ac:dyDescent="0.25">
      <c r="A1795" s="6">
        <v>41247</v>
      </c>
      <c r="B1795" s="1">
        <v>66.900000000000006</v>
      </c>
      <c r="C1795" s="1">
        <f t="shared" si="27"/>
        <v>67.155000000000001</v>
      </c>
      <c r="D1795" s="1" t="str">
        <f>IF(表格5[[#This Row],[Close]]&gt;表格5[[#This Row],[10-Day Average]],"Buy",IF(表格5[[#This Row],[Close]]&lt;表格5[[#This Row],[10-Day Average]],"Sell",""))</f>
        <v>Sell</v>
      </c>
      <c r="E1795" s="5">
        <f>IF(表格5[[#This Row],[Suggestion]]="Buy",E1794-FLOOR(E1794/表格5[[#This Row],[Close]],1)*表格5[[#This Row],[Close]],IF(表格5[[#This Row],[Suggestion]]="Sell",E1794+F1794*表格5[[#This Row],[Close]],E1794))</f>
        <v>79826.149999999878</v>
      </c>
      <c r="F1795" s="1">
        <f>IF(表格5[[#This Row],[Suggestion]]="Buy",F1794+FLOOR(E1794/表格5[[#This Row],[Close]],1),IF(表格5[[#This Row],[Suggestion]]="Sell",0,F1794))</f>
        <v>0</v>
      </c>
      <c r="G1795" s="9">
        <f>表格5[[#This Row],[Cash]]+表格5[[#This Row],[Stock Held]]*表格5[[#This Row],[Close]]</f>
        <v>79826.149999999878</v>
      </c>
      <c r="H1795" s="7">
        <f>(表格5[[#This Row],[Close]]-$B$2)/$B$2</f>
        <v>0.48832035595105677</v>
      </c>
      <c r="I1795" s="7">
        <f>(表格5[[#This Row],[Capital]]-$G$2)/$G$2</f>
        <v>-0.20173850000000121</v>
      </c>
    </row>
    <row r="1796" spans="1:9" x14ac:dyDescent="0.25">
      <c r="A1796" s="6">
        <v>41248</v>
      </c>
      <c r="B1796" s="1">
        <v>67.7</v>
      </c>
      <c r="C1796" s="1">
        <f t="shared" si="27"/>
        <v>67.25500000000001</v>
      </c>
      <c r="D1796" s="1" t="str">
        <f>IF(表格5[[#This Row],[Close]]&gt;表格5[[#This Row],[10-Day Average]],"Buy",IF(表格5[[#This Row],[Close]]&lt;表格5[[#This Row],[10-Day Average]],"Sell",""))</f>
        <v>Buy</v>
      </c>
      <c r="E1796" s="5">
        <f>IF(表格5[[#This Row],[Suggestion]]="Buy",E1795-FLOOR(E1795/表格5[[#This Row],[Close]],1)*表格5[[#This Row],[Close]],IF(表格5[[#This Row],[Suggestion]]="Sell",E1795+F1795*表格5[[#This Row],[Close]],E1795))</f>
        <v>7.8499999998748535</v>
      </c>
      <c r="F1796" s="1">
        <f>IF(表格5[[#This Row],[Suggestion]]="Buy",F1795+FLOOR(E1795/表格5[[#This Row],[Close]],1),IF(表格5[[#This Row],[Suggestion]]="Sell",0,F1795))</f>
        <v>1179</v>
      </c>
      <c r="G1796" s="9">
        <f>表格5[[#This Row],[Cash]]+表格5[[#This Row],[Stock Held]]*表格5[[#This Row],[Close]]</f>
        <v>79826.149999999878</v>
      </c>
      <c r="H1796" s="7">
        <f>(表格5[[#This Row],[Close]]-$B$2)/$B$2</f>
        <v>0.5061179087875417</v>
      </c>
      <c r="I1796" s="7">
        <f>(表格5[[#This Row],[Capital]]-$G$2)/$G$2</f>
        <v>-0.20173850000000121</v>
      </c>
    </row>
    <row r="1797" spans="1:9" x14ac:dyDescent="0.25">
      <c r="A1797" s="6">
        <v>41249</v>
      </c>
      <c r="B1797" s="1">
        <v>67.45</v>
      </c>
      <c r="C1797" s="1">
        <f t="shared" si="27"/>
        <v>67.330000000000013</v>
      </c>
      <c r="D1797" s="1" t="str">
        <f>IF(表格5[[#This Row],[Close]]&gt;表格5[[#This Row],[10-Day Average]],"Buy",IF(表格5[[#This Row],[Close]]&lt;表格5[[#This Row],[10-Day Average]],"Sell",""))</f>
        <v>Buy</v>
      </c>
      <c r="E1797" s="5">
        <f>IF(表格5[[#This Row],[Suggestion]]="Buy",E1796-FLOOR(E1796/表格5[[#This Row],[Close]],1)*表格5[[#This Row],[Close]],IF(表格5[[#This Row],[Suggestion]]="Sell",E1796+F1796*表格5[[#This Row],[Close]],E1796))</f>
        <v>7.8499999998748535</v>
      </c>
      <c r="F1797" s="1">
        <f>IF(表格5[[#This Row],[Suggestion]]="Buy",F1796+FLOOR(E1796/表格5[[#This Row],[Close]],1),IF(表格5[[#This Row],[Suggestion]]="Sell",0,F1796))</f>
        <v>1179</v>
      </c>
      <c r="G1797" s="9">
        <f>表格5[[#This Row],[Cash]]+表格5[[#This Row],[Stock Held]]*表格5[[#This Row],[Close]]</f>
        <v>79531.399999999878</v>
      </c>
      <c r="H1797" s="7">
        <f>(表格5[[#This Row],[Close]]-$B$2)/$B$2</f>
        <v>0.50055617352614012</v>
      </c>
      <c r="I1797" s="7">
        <f>(表格5[[#This Row],[Capital]]-$G$2)/$G$2</f>
        <v>-0.20468600000000123</v>
      </c>
    </row>
    <row r="1798" spans="1:9" x14ac:dyDescent="0.25">
      <c r="A1798" s="6">
        <v>41250</v>
      </c>
      <c r="B1798" s="1">
        <v>67</v>
      </c>
      <c r="C1798" s="1">
        <f t="shared" si="27"/>
        <v>67.325000000000017</v>
      </c>
      <c r="D1798" s="1" t="str">
        <f>IF(表格5[[#This Row],[Close]]&gt;表格5[[#This Row],[10-Day Average]],"Buy",IF(表格5[[#This Row],[Close]]&lt;表格5[[#This Row],[10-Day Average]],"Sell",""))</f>
        <v>Sell</v>
      </c>
      <c r="E1798" s="5">
        <f>IF(表格5[[#This Row],[Suggestion]]="Buy",E1797-FLOOR(E1797/表格5[[#This Row],[Close]],1)*表格5[[#This Row],[Close]],IF(表格5[[#This Row],[Suggestion]]="Sell",E1797+F1797*表格5[[#This Row],[Close]],E1797))</f>
        <v>79000.849999999875</v>
      </c>
      <c r="F1798" s="1">
        <f>IF(表格5[[#This Row],[Suggestion]]="Buy",F1797+FLOOR(E1797/表格5[[#This Row],[Close]],1),IF(表格5[[#This Row],[Suggestion]]="Sell",0,F1797))</f>
        <v>0</v>
      </c>
      <c r="G1798" s="9">
        <f>表格5[[#This Row],[Cash]]+表格5[[#This Row],[Stock Held]]*表格5[[#This Row],[Close]]</f>
        <v>79000.849999999875</v>
      </c>
      <c r="H1798" s="7">
        <f>(表格5[[#This Row],[Close]]-$B$2)/$B$2</f>
        <v>0.49054505005561727</v>
      </c>
      <c r="I1798" s="7">
        <f>(表格5[[#This Row],[Capital]]-$G$2)/$G$2</f>
        <v>-0.20999150000000125</v>
      </c>
    </row>
    <row r="1799" spans="1:9" x14ac:dyDescent="0.25">
      <c r="A1799" s="6">
        <v>41253</v>
      </c>
      <c r="B1799" s="1">
        <v>67.25</v>
      </c>
      <c r="C1799" s="1">
        <f t="shared" si="27"/>
        <v>67.33</v>
      </c>
      <c r="D1799" s="1" t="str">
        <f>IF(表格5[[#This Row],[Close]]&gt;表格5[[#This Row],[10-Day Average]],"Buy",IF(表格5[[#This Row],[Close]]&lt;表格5[[#This Row],[10-Day Average]],"Sell",""))</f>
        <v>Sell</v>
      </c>
      <c r="E1799" s="5">
        <f>IF(表格5[[#This Row],[Suggestion]]="Buy",E1798-FLOOR(E1798/表格5[[#This Row],[Close]],1)*表格5[[#This Row],[Close]],IF(表格5[[#This Row],[Suggestion]]="Sell",E1798+F1798*表格5[[#This Row],[Close]],E1798))</f>
        <v>79000.849999999875</v>
      </c>
      <c r="F1799" s="1">
        <f>IF(表格5[[#This Row],[Suggestion]]="Buy",F1798+FLOOR(E1798/表格5[[#This Row],[Close]],1),IF(表格5[[#This Row],[Suggestion]]="Sell",0,F1798))</f>
        <v>0</v>
      </c>
      <c r="G1799" s="9">
        <f>表格5[[#This Row],[Cash]]+表格5[[#This Row],[Stock Held]]*表格5[[#This Row],[Close]]</f>
        <v>79000.849999999875</v>
      </c>
      <c r="H1799" s="7">
        <f>(表格5[[#This Row],[Close]]-$B$2)/$B$2</f>
        <v>0.49610678531701879</v>
      </c>
      <c r="I1799" s="7">
        <f>(表格5[[#This Row],[Capital]]-$G$2)/$G$2</f>
        <v>-0.20999150000000125</v>
      </c>
    </row>
    <row r="1800" spans="1:9" x14ac:dyDescent="0.25">
      <c r="A1800" s="6">
        <v>41254</v>
      </c>
      <c r="B1800" s="1">
        <v>67.400000000000006</v>
      </c>
      <c r="C1800" s="1">
        <f t="shared" si="27"/>
        <v>67.349999999999994</v>
      </c>
      <c r="D1800" s="1" t="str">
        <f>IF(表格5[[#This Row],[Close]]&gt;表格5[[#This Row],[10-Day Average]],"Buy",IF(表格5[[#This Row],[Close]]&lt;表格5[[#This Row],[10-Day Average]],"Sell",""))</f>
        <v>Buy</v>
      </c>
      <c r="E1800" s="5">
        <f>IF(表格5[[#This Row],[Suggestion]]="Buy",E1799-FLOOR(E1799/表格5[[#This Row],[Close]],1)*表格5[[#This Row],[Close]],IF(表格5[[#This Row],[Suggestion]]="Sell",E1799+F1799*表格5[[#This Row],[Close]],E1799))</f>
        <v>8.0499999998719431</v>
      </c>
      <c r="F1800" s="1">
        <f>IF(表格5[[#This Row],[Suggestion]]="Buy",F1799+FLOOR(E1799/表格5[[#This Row],[Close]],1),IF(表格5[[#This Row],[Suggestion]]="Sell",0,F1799))</f>
        <v>1172</v>
      </c>
      <c r="G1800" s="9">
        <f>表格5[[#This Row],[Cash]]+表格5[[#This Row],[Stock Held]]*表格5[[#This Row],[Close]]</f>
        <v>79000.849999999875</v>
      </c>
      <c r="H1800" s="7">
        <f>(表格5[[#This Row],[Close]]-$B$2)/$B$2</f>
        <v>0.49944382647385988</v>
      </c>
      <c r="I1800" s="7">
        <f>(表格5[[#This Row],[Capital]]-$G$2)/$G$2</f>
        <v>-0.20999150000000125</v>
      </c>
    </row>
    <row r="1801" spans="1:9" x14ac:dyDescent="0.25">
      <c r="A1801" s="6">
        <v>41255</v>
      </c>
      <c r="B1801" s="1">
        <v>67.2</v>
      </c>
      <c r="C1801" s="1">
        <f t="shared" si="27"/>
        <v>67.36</v>
      </c>
      <c r="D1801" s="1" t="str">
        <f>IF(表格5[[#This Row],[Close]]&gt;表格5[[#This Row],[10-Day Average]],"Buy",IF(表格5[[#This Row],[Close]]&lt;表格5[[#This Row],[10-Day Average]],"Sell",""))</f>
        <v>Sell</v>
      </c>
      <c r="E1801" s="5">
        <f>IF(表格5[[#This Row],[Suggestion]]="Buy",E1800-FLOOR(E1800/表格5[[#This Row],[Close]],1)*表格5[[#This Row],[Close]],IF(表格5[[#This Row],[Suggestion]]="Sell",E1800+F1800*表格5[[#This Row],[Close]],E1800))</f>
        <v>78766.449999999881</v>
      </c>
      <c r="F1801" s="1">
        <f>IF(表格5[[#This Row],[Suggestion]]="Buy",F1800+FLOOR(E1800/表格5[[#This Row],[Close]],1),IF(表格5[[#This Row],[Suggestion]]="Sell",0,F1800))</f>
        <v>0</v>
      </c>
      <c r="G1801" s="9">
        <f>表格5[[#This Row],[Cash]]+表格5[[#This Row],[Stock Held]]*表格5[[#This Row],[Close]]</f>
        <v>78766.449999999881</v>
      </c>
      <c r="H1801" s="7">
        <f>(表格5[[#This Row],[Close]]-$B$2)/$B$2</f>
        <v>0.49499443826473855</v>
      </c>
      <c r="I1801" s="7">
        <f>(表格5[[#This Row],[Capital]]-$G$2)/$G$2</f>
        <v>-0.2123355000000012</v>
      </c>
    </row>
    <row r="1802" spans="1:9" x14ac:dyDescent="0.25">
      <c r="A1802" s="6">
        <v>41256</v>
      </c>
      <c r="B1802" s="1">
        <v>64.8</v>
      </c>
      <c r="C1802" s="1">
        <f t="shared" si="27"/>
        <v>67.085000000000008</v>
      </c>
      <c r="D1802" s="1" t="str">
        <f>IF(表格5[[#This Row],[Close]]&gt;表格5[[#This Row],[10-Day Average]],"Buy",IF(表格5[[#This Row],[Close]]&lt;表格5[[#This Row],[10-Day Average]],"Sell",""))</f>
        <v>Sell</v>
      </c>
      <c r="E1802" s="5">
        <f>IF(表格5[[#This Row],[Suggestion]]="Buy",E1801-FLOOR(E1801/表格5[[#This Row],[Close]],1)*表格5[[#This Row],[Close]],IF(表格5[[#This Row],[Suggestion]]="Sell",E1801+F1801*表格5[[#This Row],[Close]],E1801))</f>
        <v>78766.449999999881</v>
      </c>
      <c r="F1802" s="1">
        <f>IF(表格5[[#This Row],[Suggestion]]="Buy",F1801+FLOOR(E1801/表格5[[#This Row],[Close]],1),IF(表格5[[#This Row],[Suggestion]]="Sell",0,F1801))</f>
        <v>0</v>
      </c>
      <c r="G1802" s="9">
        <f>表格5[[#This Row],[Cash]]+表格5[[#This Row],[Stock Held]]*表格5[[#This Row],[Close]]</f>
        <v>78766.449999999881</v>
      </c>
      <c r="H1802" s="7">
        <f>(表格5[[#This Row],[Close]]-$B$2)/$B$2</f>
        <v>0.44160177975528347</v>
      </c>
      <c r="I1802" s="7">
        <f>(表格5[[#This Row],[Capital]]-$G$2)/$G$2</f>
        <v>-0.2123355000000012</v>
      </c>
    </row>
    <row r="1803" spans="1:9" x14ac:dyDescent="0.25">
      <c r="A1803" s="6">
        <v>41257</v>
      </c>
      <c r="B1803" s="1">
        <v>65.150000000000006</v>
      </c>
      <c r="C1803" s="1">
        <f t="shared" si="27"/>
        <v>66.804999999999993</v>
      </c>
      <c r="D1803" s="1" t="str">
        <f>IF(表格5[[#This Row],[Close]]&gt;表格5[[#This Row],[10-Day Average]],"Buy",IF(表格5[[#This Row],[Close]]&lt;表格5[[#This Row],[10-Day Average]],"Sell",""))</f>
        <v>Sell</v>
      </c>
      <c r="E1803" s="5">
        <f>IF(表格5[[#This Row],[Suggestion]]="Buy",E1802-FLOOR(E1802/表格5[[#This Row],[Close]],1)*表格5[[#This Row],[Close]],IF(表格5[[#This Row],[Suggestion]]="Sell",E1802+F1802*表格5[[#This Row],[Close]],E1802))</f>
        <v>78766.449999999881</v>
      </c>
      <c r="F1803" s="1">
        <f>IF(表格5[[#This Row],[Suggestion]]="Buy",F1802+FLOOR(E1802/表格5[[#This Row],[Close]],1),IF(表格5[[#This Row],[Suggestion]]="Sell",0,F1802))</f>
        <v>0</v>
      </c>
      <c r="G1803" s="9">
        <f>表格5[[#This Row],[Cash]]+表格5[[#This Row],[Stock Held]]*表格5[[#This Row],[Close]]</f>
        <v>78766.449999999881</v>
      </c>
      <c r="H1803" s="7">
        <f>(表格5[[#This Row],[Close]]-$B$2)/$B$2</f>
        <v>0.44938820912124589</v>
      </c>
      <c r="I1803" s="7">
        <f>(表格5[[#This Row],[Capital]]-$G$2)/$G$2</f>
        <v>-0.2123355000000012</v>
      </c>
    </row>
    <row r="1804" spans="1:9" x14ac:dyDescent="0.25">
      <c r="A1804" s="6">
        <v>41260</v>
      </c>
      <c r="B1804" s="1">
        <v>64.8</v>
      </c>
      <c r="C1804" s="1">
        <f t="shared" ref="C1804:C1814" si="28">AVERAGE(B1795:B1804)</f>
        <v>66.564999999999998</v>
      </c>
      <c r="D1804" s="1" t="str">
        <f>IF(表格5[[#This Row],[Close]]&gt;表格5[[#This Row],[10-Day Average]],"Buy",IF(表格5[[#This Row],[Close]]&lt;表格5[[#This Row],[10-Day Average]],"Sell",""))</f>
        <v>Sell</v>
      </c>
      <c r="E1804" s="5">
        <f>IF(表格5[[#This Row],[Suggestion]]="Buy",E1803-FLOOR(E1803/表格5[[#This Row],[Close]],1)*表格5[[#This Row],[Close]],IF(表格5[[#This Row],[Suggestion]]="Sell",E1803+F1803*表格5[[#This Row],[Close]],E1803))</f>
        <v>78766.449999999881</v>
      </c>
      <c r="F1804" s="1">
        <f>IF(表格5[[#This Row],[Suggestion]]="Buy",F1803+FLOOR(E1803/表格5[[#This Row],[Close]],1),IF(表格5[[#This Row],[Suggestion]]="Sell",0,F1803))</f>
        <v>0</v>
      </c>
      <c r="G1804" s="9">
        <f>表格5[[#This Row],[Cash]]+表格5[[#This Row],[Stock Held]]*表格5[[#This Row],[Close]]</f>
        <v>78766.449999999881</v>
      </c>
      <c r="H1804" s="7">
        <f>(表格5[[#This Row],[Close]]-$B$2)/$B$2</f>
        <v>0.44160177975528347</v>
      </c>
      <c r="I1804" s="7">
        <f>(表格5[[#This Row],[Capital]]-$G$2)/$G$2</f>
        <v>-0.2123355000000012</v>
      </c>
    </row>
    <row r="1805" spans="1:9" x14ac:dyDescent="0.25">
      <c r="A1805" s="6">
        <v>41261</v>
      </c>
      <c r="B1805" s="1">
        <v>64.8</v>
      </c>
      <c r="C1805" s="1">
        <f t="shared" si="28"/>
        <v>66.35499999999999</v>
      </c>
      <c r="D1805" s="1" t="str">
        <f>IF(表格5[[#This Row],[Close]]&gt;表格5[[#This Row],[10-Day Average]],"Buy",IF(表格5[[#This Row],[Close]]&lt;表格5[[#This Row],[10-Day Average]],"Sell",""))</f>
        <v>Sell</v>
      </c>
      <c r="E1805" s="5">
        <f>IF(表格5[[#This Row],[Suggestion]]="Buy",E1804-FLOOR(E1804/表格5[[#This Row],[Close]],1)*表格5[[#This Row],[Close]],IF(表格5[[#This Row],[Suggestion]]="Sell",E1804+F1804*表格5[[#This Row],[Close]],E1804))</f>
        <v>78766.449999999881</v>
      </c>
      <c r="F1805" s="1">
        <f>IF(表格5[[#This Row],[Suggestion]]="Buy",F1804+FLOOR(E1804/表格5[[#This Row],[Close]],1),IF(表格5[[#This Row],[Suggestion]]="Sell",0,F1804))</f>
        <v>0</v>
      </c>
      <c r="G1805" s="9">
        <f>表格5[[#This Row],[Cash]]+表格5[[#This Row],[Stock Held]]*表格5[[#This Row],[Close]]</f>
        <v>78766.449999999881</v>
      </c>
      <c r="H1805" s="7">
        <f>(表格5[[#This Row],[Close]]-$B$2)/$B$2</f>
        <v>0.44160177975528347</v>
      </c>
      <c r="I1805" s="7">
        <f>(表格5[[#This Row],[Capital]]-$G$2)/$G$2</f>
        <v>-0.2123355000000012</v>
      </c>
    </row>
    <row r="1806" spans="1:9" x14ac:dyDescent="0.25">
      <c r="A1806" s="6">
        <v>41262</v>
      </c>
      <c r="B1806" s="1">
        <v>64.3</v>
      </c>
      <c r="C1806" s="1">
        <f t="shared" si="28"/>
        <v>66.014999999999986</v>
      </c>
      <c r="D1806" s="1" t="str">
        <f>IF(表格5[[#This Row],[Close]]&gt;表格5[[#This Row],[10-Day Average]],"Buy",IF(表格5[[#This Row],[Close]]&lt;表格5[[#This Row],[10-Day Average]],"Sell",""))</f>
        <v>Sell</v>
      </c>
      <c r="E1806" s="5">
        <f>IF(表格5[[#This Row],[Suggestion]]="Buy",E1805-FLOOR(E1805/表格5[[#This Row],[Close]],1)*表格5[[#This Row],[Close]],IF(表格5[[#This Row],[Suggestion]]="Sell",E1805+F1805*表格5[[#This Row],[Close]],E1805))</f>
        <v>78766.449999999881</v>
      </c>
      <c r="F1806" s="1">
        <f>IF(表格5[[#This Row],[Suggestion]]="Buy",F1805+FLOOR(E1805/表格5[[#This Row],[Close]],1),IF(表格5[[#This Row],[Suggestion]]="Sell",0,F1805))</f>
        <v>0</v>
      </c>
      <c r="G1806" s="9">
        <f>表格5[[#This Row],[Cash]]+表格5[[#This Row],[Stock Held]]*表格5[[#This Row],[Close]]</f>
        <v>78766.449999999881</v>
      </c>
      <c r="H1806" s="7">
        <f>(表格5[[#This Row],[Close]]-$B$2)/$B$2</f>
        <v>0.43047830923248037</v>
      </c>
      <c r="I1806" s="7">
        <f>(表格5[[#This Row],[Capital]]-$G$2)/$G$2</f>
        <v>-0.2123355000000012</v>
      </c>
    </row>
    <row r="1807" spans="1:9" x14ac:dyDescent="0.25">
      <c r="A1807" s="6">
        <v>41263</v>
      </c>
      <c r="B1807" s="1">
        <v>64.099999999999994</v>
      </c>
      <c r="C1807" s="1">
        <f t="shared" si="28"/>
        <v>65.680000000000007</v>
      </c>
      <c r="D1807" s="1" t="str">
        <f>IF(表格5[[#This Row],[Close]]&gt;表格5[[#This Row],[10-Day Average]],"Buy",IF(表格5[[#This Row],[Close]]&lt;表格5[[#This Row],[10-Day Average]],"Sell",""))</f>
        <v>Sell</v>
      </c>
      <c r="E1807" s="5">
        <f>IF(表格5[[#This Row],[Suggestion]]="Buy",E1806-FLOOR(E1806/表格5[[#This Row],[Close]],1)*表格5[[#This Row],[Close]],IF(表格5[[#This Row],[Suggestion]]="Sell",E1806+F1806*表格5[[#This Row],[Close]],E1806))</f>
        <v>78766.449999999881</v>
      </c>
      <c r="F1807" s="1">
        <f>IF(表格5[[#This Row],[Suggestion]]="Buy",F1806+FLOOR(E1806/表格5[[#This Row],[Close]],1),IF(表格5[[#This Row],[Suggestion]]="Sell",0,F1806))</f>
        <v>0</v>
      </c>
      <c r="G1807" s="9">
        <f>表格5[[#This Row],[Cash]]+表格5[[#This Row],[Stock Held]]*表格5[[#This Row],[Close]]</f>
        <v>78766.449999999881</v>
      </c>
      <c r="H1807" s="7">
        <f>(表格5[[#This Row],[Close]]-$B$2)/$B$2</f>
        <v>0.4260289210233591</v>
      </c>
      <c r="I1807" s="7">
        <f>(表格5[[#This Row],[Capital]]-$G$2)/$G$2</f>
        <v>-0.2123355000000012</v>
      </c>
    </row>
    <row r="1808" spans="1:9" x14ac:dyDescent="0.25">
      <c r="A1808" s="6">
        <v>41264</v>
      </c>
      <c r="B1808" s="1">
        <v>64.25</v>
      </c>
      <c r="C1808" s="1">
        <f t="shared" si="28"/>
        <v>65.405000000000001</v>
      </c>
      <c r="D1808" s="1" t="str">
        <f>IF(表格5[[#This Row],[Close]]&gt;表格5[[#This Row],[10-Day Average]],"Buy",IF(表格5[[#This Row],[Close]]&lt;表格5[[#This Row],[10-Day Average]],"Sell",""))</f>
        <v>Sell</v>
      </c>
      <c r="E1808" s="5">
        <f>IF(表格5[[#This Row],[Suggestion]]="Buy",E1807-FLOOR(E1807/表格5[[#This Row],[Close]],1)*表格5[[#This Row],[Close]],IF(表格5[[#This Row],[Suggestion]]="Sell",E1807+F1807*表格5[[#This Row],[Close]],E1807))</f>
        <v>78766.449999999881</v>
      </c>
      <c r="F1808" s="1">
        <f>IF(表格5[[#This Row],[Suggestion]]="Buy",F1807+FLOOR(E1807/表格5[[#This Row],[Close]],1),IF(表格5[[#This Row],[Suggestion]]="Sell",0,F1807))</f>
        <v>0</v>
      </c>
      <c r="G1808" s="9">
        <f>表格5[[#This Row],[Cash]]+表格5[[#This Row],[Stock Held]]*表格5[[#This Row],[Close]]</f>
        <v>78766.449999999881</v>
      </c>
      <c r="H1808" s="7">
        <f>(表格5[[#This Row],[Close]]-$B$2)/$B$2</f>
        <v>0.42936596218020012</v>
      </c>
      <c r="I1808" s="7">
        <f>(表格5[[#This Row],[Capital]]-$G$2)/$G$2</f>
        <v>-0.2123355000000012</v>
      </c>
    </row>
    <row r="1809" spans="1:9" x14ac:dyDescent="0.25">
      <c r="A1809" s="6">
        <v>41267</v>
      </c>
      <c r="B1809" s="1">
        <v>64.3</v>
      </c>
      <c r="C1809" s="1">
        <f t="shared" si="28"/>
        <v>65.11</v>
      </c>
      <c r="D1809" s="1" t="str">
        <f>IF(表格5[[#This Row],[Close]]&gt;表格5[[#This Row],[10-Day Average]],"Buy",IF(表格5[[#This Row],[Close]]&lt;表格5[[#This Row],[10-Day Average]],"Sell",""))</f>
        <v>Sell</v>
      </c>
      <c r="E1809" s="5">
        <f>IF(表格5[[#This Row],[Suggestion]]="Buy",E1808-FLOOR(E1808/表格5[[#This Row],[Close]],1)*表格5[[#This Row],[Close]],IF(表格5[[#This Row],[Suggestion]]="Sell",E1808+F1808*表格5[[#This Row],[Close]],E1808))</f>
        <v>78766.449999999881</v>
      </c>
      <c r="F1809" s="1">
        <f>IF(表格5[[#This Row],[Suggestion]]="Buy",F1808+FLOOR(E1808/表格5[[#This Row],[Close]],1),IF(表格5[[#This Row],[Suggestion]]="Sell",0,F1808))</f>
        <v>0</v>
      </c>
      <c r="G1809" s="9">
        <f>表格5[[#This Row],[Cash]]+表格5[[#This Row],[Stock Held]]*表格5[[#This Row],[Close]]</f>
        <v>78766.449999999881</v>
      </c>
      <c r="H1809" s="7">
        <f>(表格5[[#This Row],[Close]]-$B$2)/$B$2</f>
        <v>0.43047830923248037</v>
      </c>
      <c r="I1809" s="7">
        <f>(表格5[[#This Row],[Capital]]-$G$2)/$G$2</f>
        <v>-0.2123355000000012</v>
      </c>
    </row>
    <row r="1810" spans="1:9" x14ac:dyDescent="0.25">
      <c r="A1810" s="6">
        <v>41268</v>
      </c>
      <c r="B1810" s="1">
        <v>64.3</v>
      </c>
      <c r="C1810" s="1">
        <f t="shared" si="28"/>
        <v>64.799999999999983</v>
      </c>
      <c r="D1810" s="1" t="str">
        <f>IF(表格5[[#This Row],[Close]]&gt;表格5[[#This Row],[10-Day Average]],"Buy",IF(表格5[[#This Row],[Close]]&lt;表格5[[#This Row],[10-Day Average]],"Sell",""))</f>
        <v>Sell</v>
      </c>
      <c r="E1810" s="5">
        <f>IF(表格5[[#This Row],[Suggestion]]="Buy",E1809-FLOOR(E1809/表格5[[#This Row],[Close]],1)*表格5[[#This Row],[Close]],IF(表格5[[#This Row],[Suggestion]]="Sell",E1809+F1809*表格5[[#This Row],[Close]],E1809))</f>
        <v>78766.449999999881</v>
      </c>
      <c r="F1810" s="1">
        <f>IF(表格5[[#This Row],[Suggestion]]="Buy",F1809+FLOOR(E1809/表格5[[#This Row],[Close]],1),IF(表格5[[#This Row],[Suggestion]]="Sell",0,F1809))</f>
        <v>0</v>
      </c>
      <c r="G1810" s="9">
        <f>表格5[[#This Row],[Cash]]+表格5[[#This Row],[Stock Held]]*表格5[[#This Row],[Close]]</f>
        <v>78766.449999999881</v>
      </c>
      <c r="H1810" s="7">
        <f>(表格5[[#This Row],[Close]]-$B$2)/$B$2</f>
        <v>0.43047830923248037</v>
      </c>
      <c r="I1810" s="7">
        <f>(表格5[[#This Row],[Capital]]-$G$2)/$G$2</f>
        <v>-0.2123355000000012</v>
      </c>
    </row>
    <row r="1811" spans="1:9" x14ac:dyDescent="0.25">
      <c r="A1811" s="6">
        <v>41269</v>
      </c>
      <c r="B1811" s="1">
        <v>64.3</v>
      </c>
      <c r="C1811" s="1">
        <f t="shared" si="28"/>
        <v>64.509999999999991</v>
      </c>
      <c r="D1811" s="1" t="str">
        <f>IF(表格5[[#This Row],[Close]]&gt;表格5[[#This Row],[10-Day Average]],"Buy",IF(表格5[[#This Row],[Close]]&lt;表格5[[#This Row],[10-Day Average]],"Sell",""))</f>
        <v>Sell</v>
      </c>
      <c r="E1811" s="5">
        <f>IF(表格5[[#This Row],[Suggestion]]="Buy",E1810-FLOOR(E1810/表格5[[#This Row],[Close]],1)*表格5[[#This Row],[Close]],IF(表格5[[#This Row],[Suggestion]]="Sell",E1810+F1810*表格5[[#This Row],[Close]],E1810))</f>
        <v>78766.449999999881</v>
      </c>
      <c r="F1811" s="1">
        <f>IF(表格5[[#This Row],[Suggestion]]="Buy",F1810+FLOOR(E1810/表格5[[#This Row],[Close]],1),IF(表格5[[#This Row],[Suggestion]]="Sell",0,F1810))</f>
        <v>0</v>
      </c>
      <c r="G1811" s="9">
        <f>表格5[[#This Row],[Cash]]+表格5[[#This Row],[Stock Held]]*表格5[[#This Row],[Close]]</f>
        <v>78766.449999999881</v>
      </c>
      <c r="H1811" s="7">
        <f>(表格5[[#This Row],[Close]]-$B$2)/$B$2</f>
        <v>0.43047830923248037</v>
      </c>
      <c r="I1811" s="7">
        <f>(表格5[[#This Row],[Capital]]-$G$2)/$G$2</f>
        <v>-0.2123355000000012</v>
      </c>
    </row>
    <row r="1812" spans="1:9" x14ac:dyDescent="0.25">
      <c r="A1812" s="6">
        <v>41270</v>
      </c>
      <c r="B1812" s="1">
        <v>64.5</v>
      </c>
      <c r="C1812" s="1">
        <f t="shared" si="28"/>
        <v>64.47999999999999</v>
      </c>
      <c r="D1812" s="1" t="str">
        <f>IF(表格5[[#This Row],[Close]]&gt;表格5[[#This Row],[10-Day Average]],"Buy",IF(表格5[[#This Row],[Close]]&lt;表格5[[#This Row],[10-Day Average]],"Sell",""))</f>
        <v>Buy</v>
      </c>
      <c r="E1812" s="5">
        <f>IF(表格5[[#This Row],[Suggestion]]="Buy",E1811-FLOOR(E1811/表格5[[#This Row],[Close]],1)*表格5[[#This Row],[Close]],IF(表格5[[#This Row],[Suggestion]]="Sell",E1811+F1811*表格5[[#This Row],[Close]],E1811))</f>
        <v>11.949999999880674</v>
      </c>
      <c r="F1812" s="1">
        <f>IF(表格5[[#This Row],[Suggestion]]="Buy",F1811+FLOOR(E1811/表格5[[#This Row],[Close]],1),IF(表格5[[#This Row],[Suggestion]]="Sell",0,F1811))</f>
        <v>1221</v>
      </c>
      <c r="G1812" s="9">
        <f>表格5[[#This Row],[Cash]]+表格5[[#This Row],[Stock Held]]*表格5[[#This Row],[Close]]</f>
        <v>78766.449999999881</v>
      </c>
      <c r="H1812" s="7">
        <f>(表格5[[#This Row],[Close]]-$B$2)/$B$2</f>
        <v>0.4349276974416017</v>
      </c>
      <c r="I1812" s="7">
        <f>(表格5[[#This Row],[Capital]]-$G$2)/$G$2</f>
        <v>-0.2123355000000012</v>
      </c>
    </row>
    <row r="1813" spans="1:9" x14ac:dyDescent="0.25">
      <c r="A1813" s="6">
        <v>41271</v>
      </c>
      <c r="B1813" s="1">
        <v>64.8</v>
      </c>
      <c r="C1813" s="1">
        <f t="shared" si="28"/>
        <v>64.444999999999993</v>
      </c>
      <c r="D1813" s="1" t="str">
        <f>IF(表格5[[#This Row],[Close]]&gt;表格5[[#This Row],[10-Day Average]],"Buy",IF(表格5[[#This Row],[Close]]&lt;表格5[[#This Row],[10-Day Average]],"Sell",""))</f>
        <v>Buy</v>
      </c>
      <c r="E1813" s="5">
        <f>IF(表格5[[#This Row],[Suggestion]]="Buy",E1812-FLOOR(E1812/表格5[[#This Row],[Close]],1)*表格5[[#This Row],[Close]],IF(表格5[[#This Row],[Suggestion]]="Sell",E1812+F1812*表格5[[#This Row],[Close]],E1812))</f>
        <v>11.949999999880674</v>
      </c>
      <c r="F1813" s="1">
        <f>IF(表格5[[#This Row],[Suggestion]]="Buy",F1812+FLOOR(E1812/表格5[[#This Row],[Close]],1),IF(表格5[[#This Row],[Suggestion]]="Sell",0,F1812))</f>
        <v>1221</v>
      </c>
      <c r="G1813" s="9">
        <f>表格5[[#This Row],[Cash]]+表格5[[#This Row],[Stock Held]]*表格5[[#This Row],[Close]]</f>
        <v>79132.749999999884</v>
      </c>
      <c r="H1813" s="7">
        <f>(表格5[[#This Row],[Close]]-$B$2)/$B$2</f>
        <v>0.44160177975528347</v>
      </c>
      <c r="I1813" s="7">
        <f>(表格5[[#This Row],[Capital]]-$G$2)/$G$2</f>
        <v>-0.20867250000000118</v>
      </c>
    </row>
    <row r="1814" spans="1:9" x14ac:dyDescent="0.25">
      <c r="A1814" s="6">
        <v>41274</v>
      </c>
      <c r="B1814" s="1">
        <v>64.849999999999994</v>
      </c>
      <c r="C1814" s="1">
        <f t="shared" si="28"/>
        <v>64.45</v>
      </c>
      <c r="D1814" s="1" t="str">
        <f>IF(表格5[[#This Row],[Close]]&gt;表格5[[#This Row],[10-Day Average]],"Buy",IF(表格5[[#This Row],[Close]]&lt;表格5[[#This Row],[10-Day Average]],"Sell",""))</f>
        <v>Buy</v>
      </c>
      <c r="E1814" s="5">
        <f>IF(表格5[[#This Row],[Suggestion]]="Buy",E1813-FLOOR(E1813/表格5[[#This Row],[Close]],1)*表格5[[#This Row],[Close]],IF(表格5[[#This Row],[Suggestion]]="Sell",E1813+F1813*表格5[[#This Row],[Close]],E1813))</f>
        <v>11.949999999880674</v>
      </c>
      <c r="F1814" s="1">
        <f>IF(表格5[[#This Row],[Suggestion]]="Buy",F1813+FLOOR(E1813/表格5[[#This Row],[Close]],1),IF(表格5[[#This Row],[Suggestion]]="Sell",0,F1813))</f>
        <v>1221</v>
      </c>
      <c r="G1814" s="9">
        <f>表格5[[#This Row],[Cash]]+表格5[[#This Row],[Stock Held]]*表格5[[#This Row],[Close]]</f>
        <v>79193.799999999872</v>
      </c>
      <c r="H1814" s="7">
        <f>(表格5[[#This Row],[Close]]-$B$2)/$B$2</f>
        <v>0.44271412680756372</v>
      </c>
      <c r="I1814" s="7">
        <f>(表格5[[#This Row],[Capital]]-$G$2)/$G$2</f>
        <v>-0.20806200000000127</v>
      </c>
    </row>
  </sheetData>
  <phoneticPr fontId="1" type="noConversion"/>
  <hyperlinks>
    <hyperlink ref="K1" location="Index!A1" display="Return to Index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4"/>
  <sheetViews>
    <sheetView workbookViewId="0">
      <selection activeCell="C26" sqref="C26"/>
    </sheetView>
  </sheetViews>
  <sheetFormatPr defaultRowHeight="17.25" x14ac:dyDescent="0.25"/>
  <cols>
    <col min="1" max="1" width="11.875" style="1" bestFit="1" customWidth="1"/>
    <col min="2" max="2" width="9.5" style="1" bestFit="1" customWidth="1"/>
    <col min="3" max="3" width="20.875" style="4" bestFit="1" customWidth="1"/>
    <col min="4" max="4" width="15.25" style="1" bestFit="1" customWidth="1"/>
    <col min="5" max="5" width="13.25" style="1" bestFit="1" customWidth="1"/>
    <col min="6" max="6" width="14.875" style="1" bestFit="1" customWidth="1"/>
    <col min="7" max="7" width="14" style="8" bestFit="1" customWidth="1"/>
    <col min="8" max="8" width="17.625" style="7" bestFit="1" customWidth="1"/>
    <col min="9" max="9" width="19.125" style="7" bestFit="1" customWidth="1"/>
    <col min="10" max="16384" width="9" style="1"/>
  </cols>
  <sheetData>
    <row r="1" spans="1:11" x14ac:dyDescent="0.25">
      <c r="A1" s="1" t="s">
        <v>9</v>
      </c>
      <c r="B1" s="1" t="s">
        <v>10</v>
      </c>
      <c r="C1" s="4" t="s">
        <v>23</v>
      </c>
      <c r="D1" s="1" t="s">
        <v>24</v>
      </c>
      <c r="E1" s="1" t="s">
        <v>25</v>
      </c>
      <c r="F1" s="1" t="s">
        <v>19</v>
      </c>
      <c r="G1" s="8" t="s">
        <v>26</v>
      </c>
      <c r="H1" s="7" t="s">
        <v>21</v>
      </c>
      <c r="I1" s="7" t="s">
        <v>22</v>
      </c>
      <c r="K1" s="3" t="s">
        <v>30</v>
      </c>
    </row>
    <row r="2" spans="1:11" x14ac:dyDescent="0.25">
      <c r="A2" s="6">
        <v>38719</v>
      </c>
      <c r="B2" s="1">
        <v>44.95</v>
      </c>
      <c r="E2" s="5">
        <v>100000</v>
      </c>
      <c r="F2" s="1">
        <v>0</v>
      </c>
      <c r="G2" s="8">
        <f>表格1[[#This Row],[Cash]]+表格1[[#This Row],[Stock Held]]*表格1[[#This Row],[Close]]</f>
        <v>100000</v>
      </c>
      <c r="H2" s="7">
        <f>(表格1[[#This Row],[Close]]-$B$2)/$B$2</f>
        <v>0</v>
      </c>
      <c r="I2" s="7">
        <f>(表格1[[#This Row],[Capital]]-$G$2)/$G$2</f>
        <v>0</v>
      </c>
    </row>
    <row r="3" spans="1:11" x14ac:dyDescent="0.25">
      <c r="A3" s="6">
        <v>38720</v>
      </c>
      <c r="B3" s="1">
        <v>44.25</v>
      </c>
      <c r="E3" s="5">
        <v>100000</v>
      </c>
      <c r="F3" s="1">
        <v>0</v>
      </c>
      <c r="G3" s="8">
        <f>表格1[[#This Row],[Cash]]+表格1[[#This Row],[Stock Held]]*表格1[[#This Row],[Close]]</f>
        <v>100000</v>
      </c>
      <c r="H3" s="7">
        <f>(表格1[[#This Row],[Close]]-$B$2)/$B$2</f>
        <v>-1.5572858731924422E-2</v>
      </c>
      <c r="I3" s="7">
        <f>(表格1[[#This Row],[Capital]]-$G$2)/$G$2</f>
        <v>0</v>
      </c>
    </row>
    <row r="4" spans="1:11" x14ac:dyDescent="0.25">
      <c r="A4" s="6">
        <v>38721</v>
      </c>
      <c r="B4" s="1">
        <v>44</v>
      </c>
      <c r="E4" s="5">
        <v>100000</v>
      </c>
      <c r="F4" s="1">
        <v>0</v>
      </c>
      <c r="G4" s="8">
        <f>表格1[[#This Row],[Cash]]+表格1[[#This Row],[Stock Held]]*表格1[[#This Row],[Close]]</f>
        <v>100000</v>
      </c>
      <c r="H4" s="7">
        <f>(表格1[[#This Row],[Close]]-$B$2)/$B$2</f>
        <v>-2.1134593993325981E-2</v>
      </c>
      <c r="I4" s="7">
        <f>(表格1[[#This Row],[Capital]]-$G$2)/$G$2</f>
        <v>0</v>
      </c>
    </row>
    <row r="5" spans="1:11" x14ac:dyDescent="0.25">
      <c r="A5" s="6">
        <v>38722</v>
      </c>
      <c r="B5" s="1">
        <v>43.2</v>
      </c>
      <c r="E5" s="5">
        <v>100000</v>
      </c>
      <c r="F5" s="1">
        <v>0</v>
      </c>
      <c r="G5" s="8">
        <f>表格1[[#This Row],[Cash]]+表格1[[#This Row],[Stock Held]]*表格1[[#This Row],[Close]]</f>
        <v>100000</v>
      </c>
      <c r="H5" s="7">
        <f>(表格1[[#This Row],[Close]]-$B$2)/$B$2</f>
        <v>-3.8932146829810901E-2</v>
      </c>
      <c r="I5" s="7">
        <f>(表格1[[#This Row],[Capital]]-$G$2)/$G$2</f>
        <v>0</v>
      </c>
    </row>
    <row r="6" spans="1:11" x14ac:dyDescent="0.25">
      <c r="A6" s="6">
        <v>38723</v>
      </c>
      <c r="B6" s="1">
        <v>43.45</v>
      </c>
      <c r="E6" s="5">
        <v>100000</v>
      </c>
      <c r="F6" s="1">
        <v>0</v>
      </c>
      <c r="G6" s="8">
        <f>表格1[[#This Row],[Cash]]+表格1[[#This Row],[Stock Held]]*表格1[[#This Row],[Close]]</f>
        <v>100000</v>
      </c>
      <c r="H6" s="7">
        <f>(表格1[[#This Row],[Close]]-$B$2)/$B$2</f>
        <v>-3.3370411568409343E-2</v>
      </c>
      <c r="I6" s="7">
        <f>(表格1[[#This Row],[Capital]]-$G$2)/$G$2</f>
        <v>0</v>
      </c>
    </row>
    <row r="7" spans="1:11" x14ac:dyDescent="0.25">
      <c r="A7" s="6">
        <v>38726</v>
      </c>
      <c r="B7" s="1">
        <v>43.95</v>
      </c>
      <c r="E7" s="5">
        <v>100000</v>
      </c>
      <c r="F7" s="1">
        <v>0</v>
      </c>
      <c r="G7" s="8">
        <f>表格1[[#This Row],[Cash]]+表格1[[#This Row],[Stock Held]]*表格1[[#This Row],[Close]]</f>
        <v>100000</v>
      </c>
      <c r="H7" s="7">
        <f>(表格1[[#This Row],[Close]]-$B$2)/$B$2</f>
        <v>-2.2246941045606226E-2</v>
      </c>
      <c r="I7" s="7">
        <f>(表格1[[#This Row],[Capital]]-$G$2)/$G$2</f>
        <v>0</v>
      </c>
    </row>
    <row r="8" spans="1:11" x14ac:dyDescent="0.25">
      <c r="A8" s="6">
        <v>38727</v>
      </c>
      <c r="B8" s="1">
        <v>43.75</v>
      </c>
      <c r="E8" s="5">
        <v>100000</v>
      </c>
      <c r="F8" s="1">
        <v>0</v>
      </c>
      <c r="G8" s="8">
        <f>表格1[[#This Row],[Cash]]+表格1[[#This Row],[Stock Held]]*表格1[[#This Row],[Close]]</f>
        <v>100000</v>
      </c>
      <c r="H8" s="7">
        <f>(表格1[[#This Row],[Close]]-$B$2)/$B$2</f>
        <v>-2.6696329254727535E-2</v>
      </c>
      <c r="I8" s="7">
        <f>(表格1[[#This Row],[Capital]]-$G$2)/$G$2</f>
        <v>0</v>
      </c>
    </row>
    <row r="9" spans="1:11" x14ac:dyDescent="0.25">
      <c r="A9" s="6">
        <v>38728</v>
      </c>
      <c r="B9" s="1">
        <v>43.75</v>
      </c>
      <c r="E9" s="5">
        <v>100000</v>
      </c>
      <c r="F9" s="1">
        <v>0</v>
      </c>
      <c r="G9" s="8">
        <f>表格1[[#This Row],[Cash]]+表格1[[#This Row],[Stock Held]]*表格1[[#This Row],[Close]]</f>
        <v>100000</v>
      </c>
      <c r="H9" s="7">
        <f>(表格1[[#This Row],[Close]]-$B$2)/$B$2</f>
        <v>-2.6696329254727535E-2</v>
      </c>
      <c r="I9" s="7">
        <f>(表格1[[#This Row],[Capital]]-$G$2)/$G$2</f>
        <v>0</v>
      </c>
    </row>
    <row r="10" spans="1:11" x14ac:dyDescent="0.25">
      <c r="A10" s="6">
        <v>38729</v>
      </c>
      <c r="B10" s="1">
        <v>44</v>
      </c>
      <c r="E10" s="5">
        <v>100000</v>
      </c>
      <c r="F10" s="1">
        <v>0</v>
      </c>
      <c r="G10" s="8">
        <f>表格1[[#This Row],[Cash]]+表格1[[#This Row],[Stock Held]]*表格1[[#This Row],[Close]]</f>
        <v>100000</v>
      </c>
      <c r="H10" s="7">
        <f>(表格1[[#This Row],[Close]]-$B$2)/$B$2</f>
        <v>-2.1134593993325981E-2</v>
      </c>
      <c r="I10" s="7">
        <f>(表格1[[#This Row],[Capital]]-$G$2)/$G$2</f>
        <v>0</v>
      </c>
    </row>
    <row r="11" spans="1:11" x14ac:dyDescent="0.25">
      <c r="A11" s="6">
        <v>38730</v>
      </c>
      <c r="B11" s="1">
        <v>43.9</v>
      </c>
      <c r="E11" s="5">
        <v>100000</v>
      </c>
      <c r="F11" s="1">
        <v>0</v>
      </c>
      <c r="G11" s="8">
        <f>表格1[[#This Row],[Cash]]+表格1[[#This Row],[Stock Held]]*表格1[[#This Row],[Close]]</f>
        <v>100000</v>
      </c>
      <c r="H11" s="7">
        <f>(表格1[[#This Row],[Close]]-$B$2)/$B$2</f>
        <v>-2.3359288097886635E-2</v>
      </c>
      <c r="I11" s="7">
        <f>(表格1[[#This Row],[Capital]]-$G$2)/$G$2</f>
        <v>0</v>
      </c>
    </row>
    <row r="12" spans="1:11" x14ac:dyDescent="0.25">
      <c r="A12" s="6">
        <v>38733</v>
      </c>
      <c r="B12" s="1">
        <v>44</v>
      </c>
      <c r="E12" s="5">
        <v>100000</v>
      </c>
      <c r="F12" s="1">
        <v>0</v>
      </c>
      <c r="G12" s="8">
        <f>表格1[[#This Row],[Cash]]+表格1[[#This Row],[Stock Held]]*表格1[[#This Row],[Close]]</f>
        <v>100000</v>
      </c>
      <c r="H12" s="7">
        <f>(表格1[[#This Row],[Close]]-$B$2)/$B$2</f>
        <v>-2.1134593993325981E-2</v>
      </c>
      <c r="I12" s="7">
        <f>(表格1[[#This Row],[Capital]]-$G$2)/$G$2</f>
        <v>0</v>
      </c>
    </row>
    <row r="13" spans="1:11" x14ac:dyDescent="0.25">
      <c r="A13" s="6">
        <v>38734</v>
      </c>
      <c r="B13" s="1">
        <v>44</v>
      </c>
      <c r="E13" s="5">
        <v>100000</v>
      </c>
      <c r="F13" s="1">
        <v>0</v>
      </c>
      <c r="G13" s="8">
        <f>表格1[[#This Row],[Cash]]+表格1[[#This Row],[Stock Held]]*表格1[[#This Row],[Close]]</f>
        <v>100000</v>
      </c>
      <c r="H13" s="7">
        <f>(表格1[[#This Row],[Close]]-$B$2)/$B$2</f>
        <v>-2.1134593993325981E-2</v>
      </c>
      <c r="I13" s="7">
        <f>(表格1[[#This Row],[Capital]]-$G$2)/$G$2</f>
        <v>0</v>
      </c>
    </row>
    <row r="14" spans="1:11" x14ac:dyDescent="0.25">
      <c r="A14" s="6">
        <v>38735</v>
      </c>
      <c r="B14" s="1">
        <v>43.9</v>
      </c>
      <c r="E14" s="5">
        <v>100000</v>
      </c>
      <c r="F14" s="1">
        <v>0</v>
      </c>
      <c r="G14" s="8">
        <f>表格1[[#This Row],[Cash]]+表格1[[#This Row],[Stock Held]]*表格1[[#This Row],[Close]]</f>
        <v>100000</v>
      </c>
      <c r="H14" s="7">
        <f>(表格1[[#This Row],[Close]]-$B$2)/$B$2</f>
        <v>-2.3359288097886635E-2</v>
      </c>
      <c r="I14" s="7">
        <f>(表格1[[#This Row],[Capital]]-$G$2)/$G$2</f>
        <v>0</v>
      </c>
    </row>
    <row r="15" spans="1:11" x14ac:dyDescent="0.25">
      <c r="A15" s="6">
        <v>38736</v>
      </c>
      <c r="B15" s="1">
        <v>44</v>
      </c>
      <c r="E15" s="5">
        <v>100000</v>
      </c>
      <c r="F15" s="1">
        <v>0</v>
      </c>
      <c r="G15" s="8">
        <f>表格1[[#This Row],[Cash]]+表格1[[#This Row],[Stock Held]]*表格1[[#This Row],[Close]]</f>
        <v>100000</v>
      </c>
      <c r="H15" s="7">
        <f>(表格1[[#This Row],[Close]]-$B$2)/$B$2</f>
        <v>-2.1134593993325981E-2</v>
      </c>
      <c r="I15" s="7">
        <f>(表格1[[#This Row],[Capital]]-$G$2)/$G$2</f>
        <v>0</v>
      </c>
    </row>
    <row r="16" spans="1:11" x14ac:dyDescent="0.25">
      <c r="A16" s="6">
        <v>38737</v>
      </c>
      <c r="B16" s="1">
        <v>44</v>
      </c>
      <c r="E16" s="5">
        <v>100000</v>
      </c>
      <c r="F16" s="1">
        <v>0</v>
      </c>
      <c r="G16" s="8">
        <f>表格1[[#This Row],[Cash]]+表格1[[#This Row],[Stock Held]]*表格1[[#This Row],[Close]]</f>
        <v>100000</v>
      </c>
      <c r="H16" s="7">
        <f>(表格1[[#This Row],[Close]]-$B$2)/$B$2</f>
        <v>-2.1134593993325981E-2</v>
      </c>
      <c r="I16" s="7">
        <f>(表格1[[#This Row],[Capital]]-$G$2)/$G$2</f>
        <v>0</v>
      </c>
    </row>
    <row r="17" spans="1:9" x14ac:dyDescent="0.25">
      <c r="A17" s="6">
        <v>38740</v>
      </c>
      <c r="B17" s="1">
        <v>43.75</v>
      </c>
      <c r="E17" s="5">
        <v>100000</v>
      </c>
      <c r="F17" s="1">
        <v>0</v>
      </c>
      <c r="G17" s="8">
        <f>表格1[[#This Row],[Cash]]+表格1[[#This Row],[Stock Held]]*表格1[[#This Row],[Close]]</f>
        <v>100000</v>
      </c>
      <c r="H17" s="7">
        <f>(表格1[[#This Row],[Close]]-$B$2)/$B$2</f>
        <v>-2.6696329254727535E-2</v>
      </c>
      <c r="I17" s="7">
        <f>(表格1[[#This Row],[Capital]]-$G$2)/$G$2</f>
        <v>0</v>
      </c>
    </row>
    <row r="18" spans="1:9" x14ac:dyDescent="0.25">
      <c r="A18" s="6">
        <v>38741</v>
      </c>
      <c r="B18" s="1">
        <v>43.9</v>
      </c>
      <c r="E18" s="5">
        <v>100000</v>
      </c>
      <c r="F18" s="1">
        <v>0</v>
      </c>
      <c r="G18" s="8">
        <f>表格1[[#This Row],[Cash]]+表格1[[#This Row],[Stock Held]]*表格1[[#This Row],[Close]]</f>
        <v>100000</v>
      </c>
      <c r="H18" s="7">
        <f>(表格1[[#This Row],[Close]]-$B$2)/$B$2</f>
        <v>-2.3359288097886635E-2</v>
      </c>
      <c r="I18" s="7">
        <f>(表格1[[#This Row],[Capital]]-$G$2)/$G$2</f>
        <v>0</v>
      </c>
    </row>
    <row r="19" spans="1:9" x14ac:dyDescent="0.25">
      <c r="A19" s="6">
        <v>38742</v>
      </c>
      <c r="B19" s="1">
        <v>44.15</v>
      </c>
      <c r="E19" s="5">
        <v>100000</v>
      </c>
      <c r="F19" s="1">
        <v>0</v>
      </c>
      <c r="G19" s="8">
        <f>表格1[[#This Row],[Cash]]+表格1[[#This Row],[Stock Held]]*表格1[[#This Row],[Close]]</f>
        <v>100000</v>
      </c>
      <c r="H19" s="7">
        <f>(表格1[[#This Row],[Close]]-$B$2)/$B$2</f>
        <v>-1.7797552836485077E-2</v>
      </c>
      <c r="I19" s="7">
        <f>(表格1[[#This Row],[Capital]]-$G$2)/$G$2</f>
        <v>0</v>
      </c>
    </row>
    <row r="20" spans="1:9" x14ac:dyDescent="0.25">
      <c r="A20" s="6">
        <v>38743</v>
      </c>
      <c r="B20" s="1">
        <v>44.2</v>
      </c>
      <c r="E20" s="5">
        <v>100000</v>
      </c>
      <c r="F20" s="1">
        <v>0</v>
      </c>
      <c r="G20" s="8">
        <f>表格1[[#This Row],[Cash]]+表格1[[#This Row],[Stock Held]]*表格1[[#This Row],[Close]]</f>
        <v>100000</v>
      </c>
      <c r="H20" s="7">
        <f>(表格1[[#This Row],[Close]]-$B$2)/$B$2</f>
        <v>-1.6685205784204672E-2</v>
      </c>
      <c r="I20" s="7">
        <f>(表格1[[#This Row],[Capital]]-$G$2)/$G$2</f>
        <v>0</v>
      </c>
    </row>
    <row r="21" spans="1:9" x14ac:dyDescent="0.25">
      <c r="A21" s="6">
        <v>38744</v>
      </c>
      <c r="B21" s="1">
        <v>44.25</v>
      </c>
      <c r="E21" s="5">
        <v>100000</v>
      </c>
      <c r="F21" s="1">
        <v>0</v>
      </c>
      <c r="G21" s="8">
        <f>表格1[[#This Row],[Cash]]+表格1[[#This Row],[Stock Held]]*表格1[[#This Row],[Close]]</f>
        <v>100000</v>
      </c>
      <c r="H21" s="7">
        <f>(表格1[[#This Row],[Close]]-$B$2)/$B$2</f>
        <v>-1.5572858731924422E-2</v>
      </c>
      <c r="I21" s="7">
        <f>(表格1[[#This Row],[Capital]]-$G$2)/$G$2</f>
        <v>0</v>
      </c>
    </row>
    <row r="22" spans="1:9" x14ac:dyDescent="0.25">
      <c r="A22" s="6">
        <v>38747</v>
      </c>
      <c r="B22" s="1">
        <v>44.25</v>
      </c>
      <c r="E22" s="5">
        <v>100000</v>
      </c>
      <c r="F22" s="1">
        <v>0</v>
      </c>
      <c r="G22" s="8">
        <f>表格1[[#This Row],[Cash]]+表格1[[#This Row],[Stock Held]]*表格1[[#This Row],[Close]]</f>
        <v>100000</v>
      </c>
      <c r="H22" s="7">
        <f>(表格1[[#This Row],[Close]]-$B$2)/$B$2</f>
        <v>-1.5572858731924422E-2</v>
      </c>
      <c r="I22" s="7">
        <f>(表格1[[#This Row],[Capital]]-$G$2)/$G$2</f>
        <v>0</v>
      </c>
    </row>
    <row r="23" spans="1:9" x14ac:dyDescent="0.25">
      <c r="A23" s="6">
        <v>38748</v>
      </c>
      <c r="B23" s="1">
        <v>44.25</v>
      </c>
      <c r="E23" s="5">
        <v>100000</v>
      </c>
      <c r="F23" s="1">
        <v>0</v>
      </c>
      <c r="G23" s="8">
        <f>表格1[[#This Row],[Cash]]+表格1[[#This Row],[Stock Held]]*表格1[[#This Row],[Close]]</f>
        <v>100000</v>
      </c>
      <c r="H23" s="7">
        <f>(表格1[[#This Row],[Close]]-$B$2)/$B$2</f>
        <v>-1.5572858731924422E-2</v>
      </c>
      <c r="I23" s="7">
        <f>(表格1[[#This Row],[Capital]]-$G$2)/$G$2</f>
        <v>0</v>
      </c>
    </row>
    <row r="24" spans="1:9" x14ac:dyDescent="0.25">
      <c r="A24" s="6">
        <v>38749</v>
      </c>
      <c r="B24" s="1">
        <v>44</v>
      </c>
      <c r="E24" s="5">
        <v>100000</v>
      </c>
      <c r="F24" s="1">
        <v>0</v>
      </c>
      <c r="G24" s="8">
        <f>表格1[[#This Row],[Cash]]+表格1[[#This Row],[Stock Held]]*表格1[[#This Row],[Close]]</f>
        <v>100000</v>
      </c>
      <c r="H24" s="7">
        <f>(表格1[[#This Row],[Close]]-$B$2)/$B$2</f>
        <v>-2.1134593993325981E-2</v>
      </c>
      <c r="I24" s="7">
        <f>(表格1[[#This Row],[Capital]]-$G$2)/$G$2</f>
        <v>0</v>
      </c>
    </row>
    <row r="25" spans="1:9" x14ac:dyDescent="0.25">
      <c r="A25" s="6">
        <v>38750</v>
      </c>
      <c r="B25" s="1">
        <v>43.95</v>
      </c>
      <c r="E25" s="5">
        <v>100000</v>
      </c>
      <c r="F25" s="1">
        <v>0</v>
      </c>
      <c r="G25" s="8">
        <f>表格1[[#This Row],[Cash]]+表格1[[#This Row],[Stock Held]]*表格1[[#This Row],[Close]]</f>
        <v>100000</v>
      </c>
      <c r="H25" s="7">
        <f>(表格1[[#This Row],[Close]]-$B$2)/$B$2</f>
        <v>-2.2246941045606226E-2</v>
      </c>
      <c r="I25" s="7">
        <f>(表格1[[#This Row],[Capital]]-$G$2)/$G$2</f>
        <v>0</v>
      </c>
    </row>
    <row r="26" spans="1:9" x14ac:dyDescent="0.25">
      <c r="A26" s="6">
        <v>38751</v>
      </c>
      <c r="B26" s="1">
        <v>43.7</v>
      </c>
      <c r="C26" s="4">
        <f>AVERAGE(B2:B26)</f>
        <v>43.98</v>
      </c>
      <c r="D26" s="1" t="str">
        <f>IF(表格1[[#This Row],[Close]]&gt;表格1[[#This Row],[25-Day Average]],"Buy",IF(表格1[[#This Row],[Close]]&lt;表格1[[#This Row],[25-Day Average]],"Sell",""))</f>
        <v>Sell</v>
      </c>
      <c r="E26" s="5">
        <f>IF(表格1[[#This Row],[Suggestion]]="Buy",E25-FLOOR(E25/表格1[[#This Row],[Close]],1)*表格1[[#This Row],[Close]],IF(表格1[[#This Row],[Suggestion]]="Sell",E25+F25*表格1[[#This Row],[Close]],E25))</f>
        <v>100000</v>
      </c>
      <c r="F26" s="1">
        <f>IF(表格1[[#This Row],[Suggestion]]="Buy",F25+FLOOR(E25/表格1[[#This Row],[Close]],1),IF(表格1[[#This Row],[Suggestion]]="Sell",0,F25))</f>
        <v>0</v>
      </c>
      <c r="G26" s="8">
        <f>表格1[[#This Row],[Cash]]+表格1[[#This Row],[Stock Held]]*表格1[[#This Row],[Close]]</f>
        <v>100000</v>
      </c>
      <c r="H26" s="7">
        <f>(表格1[[#This Row],[Close]]-$B$2)/$B$2</f>
        <v>-2.7808676307007785E-2</v>
      </c>
      <c r="I26" s="7">
        <f>(表格1[[#This Row],[Capital]]-$G$2)/$G$2</f>
        <v>0</v>
      </c>
    </row>
    <row r="27" spans="1:9" x14ac:dyDescent="0.25">
      <c r="A27" s="6">
        <v>38754</v>
      </c>
      <c r="B27" s="1">
        <v>43.65</v>
      </c>
      <c r="C27" s="4">
        <f t="shared" ref="C27:C90" si="0">AVERAGE(B3:B27)</f>
        <v>43.928000000000004</v>
      </c>
      <c r="D27" s="1" t="str">
        <f>IF(表格1[[#This Row],[Close]]&gt;表格1[[#This Row],[25-Day Average]],"Buy",IF(表格1[[#This Row],[Close]]&lt;表格1[[#This Row],[25-Day Average]],"Sell",""))</f>
        <v>Sell</v>
      </c>
      <c r="E27" s="5">
        <f>IF(表格1[[#This Row],[Suggestion]]="Buy",E26-FLOOR(E26/表格1[[#This Row],[Close]],1)*表格1[[#This Row],[Close]],IF(表格1[[#This Row],[Suggestion]]="Sell",E26+F26*表格1[[#This Row],[Close]],E26))</f>
        <v>100000</v>
      </c>
      <c r="F27" s="1">
        <f>IF(表格1[[#This Row],[Suggestion]]="Buy",F26+FLOOR(E26/表格1[[#This Row],[Close]],1),IF(表格1[[#This Row],[Suggestion]]="Sell",0,F26))</f>
        <v>0</v>
      </c>
      <c r="G27" s="8">
        <f>表格1[[#This Row],[Cash]]+表格1[[#This Row],[Stock Held]]*表格1[[#This Row],[Close]]</f>
        <v>100000</v>
      </c>
      <c r="H27" s="7">
        <f>(表格1[[#This Row],[Close]]-$B$2)/$B$2</f>
        <v>-2.892102335928819E-2</v>
      </c>
      <c r="I27" s="7">
        <f>(表格1[[#This Row],[Capital]]-$G$2)/$G$2</f>
        <v>0</v>
      </c>
    </row>
    <row r="28" spans="1:9" x14ac:dyDescent="0.25">
      <c r="A28" s="6">
        <v>38755</v>
      </c>
      <c r="B28" s="1">
        <v>43.55</v>
      </c>
      <c r="C28" s="4">
        <f t="shared" si="0"/>
        <v>43.9</v>
      </c>
      <c r="D28" s="1" t="str">
        <f>IF(表格1[[#This Row],[Close]]&gt;表格1[[#This Row],[25-Day Average]],"Buy",IF(表格1[[#This Row],[Close]]&lt;表格1[[#This Row],[25-Day Average]],"Sell",""))</f>
        <v>Sell</v>
      </c>
      <c r="E28" s="5">
        <f>IF(表格1[[#This Row],[Suggestion]]="Buy",E27-FLOOR(E27/表格1[[#This Row],[Close]],1)*表格1[[#This Row],[Close]],IF(表格1[[#This Row],[Suggestion]]="Sell",E27+F27*表格1[[#This Row],[Close]],E27))</f>
        <v>100000</v>
      </c>
      <c r="F28" s="1">
        <f>IF(表格1[[#This Row],[Suggestion]]="Buy",F27+FLOOR(E27/表格1[[#This Row],[Close]],1),IF(表格1[[#This Row],[Suggestion]]="Sell",0,F27))</f>
        <v>0</v>
      </c>
      <c r="G28" s="8">
        <f>表格1[[#This Row],[Cash]]+表格1[[#This Row],[Stock Held]]*表格1[[#This Row],[Close]]</f>
        <v>100000</v>
      </c>
      <c r="H28" s="7">
        <f>(表格1[[#This Row],[Close]]-$B$2)/$B$2</f>
        <v>-3.1145717463848845E-2</v>
      </c>
      <c r="I28" s="7">
        <f>(表格1[[#This Row],[Capital]]-$G$2)/$G$2</f>
        <v>0</v>
      </c>
    </row>
    <row r="29" spans="1:9" x14ac:dyDescent="0.25">
      <c r="A29" s="6">
        <v>38756</v>
      </c>
      <c r="B29" s="1">
        <v>43.25</v>
      </c>
      <c r="C29" s="4">
        <f t="shared" si="0"/>
        <v>43.87</v>
      </c>
      <c r="D29" s="1" t="str">
        <f>IF(表格1[[#This Row],[Close]]&gt;表格1[[#This Row],[25-Day Average]],"Buy",IF(表格1[[#This Row],[Close]]&lt;表格1[[#This Row],[25-Day Average]],"Sell",""))</f>
        <v>Sell</v>
      </c>
      <c r="E29" s="5">
        <f>IF(表格1[[#This Row],[Suggestion]]="Buy",E28-FLOOR(E28/表格1[[#This Row],[Close]],1)*表格1[[#This Row],[Close]],IF(表格1[[#This Row],[Suggestion]]="Sell",E28+F28*表格1[[#This Row],[Close]],E28))</f>
        <v>100000</v>
      </c>
      <c r="F29" s="1">
        <f>IF(表格1[[#This Row],[Suggestion]]="Buy",F28+FLOOR(E28/表格1[[#This Row],[Close]],1),IF(表格1[[#This Row],[Suggestion]]="Sell",0,F28))</f>
        <v>0</v>
      </c>
      <c r="G29" s="8">
        <f>表格1[[#This Row],[Cash]]+表格1[[#This Row],[Stock Held]]*表格1[[#This Row],[Close]]</f>
        <v>100000</v>
      </c>
      <c r="H29" s="7">
        <f>(表格1[[#This Row],[Close]]-$B$2)/$B$2</f>
        <v>-3.7819799777530652E-2</v>
      </c>
      <c r="I29" s="7">
        <f>(表格1[[#This Row],[Capital]]-$G$2)/$G$2</f>
        <v>0</v>
      </c>
    </row>
    <row r="30" spans="1:9" x14ac:dyDescent="0.25">
      <c r="A30" s="6">
        <v>38757</v>
      </c>
      <c r="B30" s="1">
        <v>43.35</v>
      </c>
      <c r="C30" s="4">
        <f t="shared" si="0"/>
        <v>43.876000000000005</v>
      </c>
      <c r="D30" s="1" t="str">
        <f>IF(表格1[[#This Row],[Close]]&gt;表格1[[#This Row],[25-Day Average]],"Buy",IF(表格1[[#This Row],[Close]]&lt;表格1[[#This Row],[25-Day Average]],"Sell",""))</f>
        <v>Sell</v>
      </c>
      <c r="E30" s="5">
        <f>IF(表格1[[#This Row],[Suggestion]]="Buy",E29-FLOOR(E29/表格1[[#This Row],[Close]],1)*表格1[[#This Row],[Close]],IF(表格1[[#This Row],[Suggestion]]="Sell",E29+F29*表格1[[#This Row],[Close]],E29))</f>
        <v>100000</v>
      </c>
      <c r="F30" s="1">
        <f>IF(表格1[[#This Row],[Suggestion]]="Buy",F29+FLOOR(E29/表格1[[#This Row],[Close]],1),IF(表格1[[#This Row],[Suggestion]]="Sell",0,F29))</f>
        <v>0</v>
      </c>
      <c r="G30" s="8">
        <f>表格1[[#This Row],[Cash]]+表格1[[#This Row],[Stock Held]]*表格1[[#This Row],[Close]]</f>
        <v>100000</v>
      </c>
      <c r="H30" s="7">
        <f>(表格1[[#This Row],[Close]]-$B$2)/$B$2</f>
        <v>-3.5595105672969994E-2</v>
      </c>
      <c r="I30" s="7">
        <f>(表格1[[#This Row],[Capital]]-$G$2)/$G$2</f>
        <v>0</v>
      </c>
    </row>
    <row r="31" spans="1:9" x14ac:dyDescent="0.25">
      <c r="A31" s="6">
        <v>38758</v>
      </c>
      <c r="B31" s="1">
        <v>43.2</v>
      </c>
      <c r="C31" s="4">
        <f t="shared" si="0"/>
        <v>43.866000000000007</v>
      </c>
      <c r="D31" s="1" t="str">
        <f>IF(表格1[[#This Row],[Close]]&gt;表格1[[#This Row],[25-Day Average]],"Buy",IF(表格1[[#This Row],[Close]]&lt;表格1[[#This Row],[25-Day Average]],"Sell",""))</f>
        <v>Sell</v>
      </c>
      <c r="E31" s="5">
        <f>IF(表格1[[#This Row],[Suggestion]]="Buy",E30-FLOOR(E30/表格1[[#This Row],[Close]],1)*表格1[[#This Row],[Close]],IF(表格1[[#This Row],[Suggestion]]="Sell",E30+F30*表格1[[#This Row],[Close]],E30))</f>
        <v>100000</v>
      </c>
      <c r="F31" s="1">
        <f>IF(表格1[[#This Row],[Suggestion]]="Buy",F30+FLOOR(E30/表格1[[#This Row],[Close]],1),IF(表格1[[#This Row],[Suggestion]]="Sell",0,F30))</f>
        <v>0</v>
      </c>
      <c r="G31" s="8">
        <f>表格1[[#This Row],[Cash]]+表格1[[#This Row],[Stock Held]]*表格1[[#This Row],[Close]]</f>
        <v>100000</v>
      </c>
      <c r="H31" s="7">
        <f>(表格1[[#This Row],[Close]]-$B$2)/$B$2</f>
        <v>-3.8932146829810901E-2</v>
      </c>
      <c r="I31" s="7">
        <f>(表格1[[#This Row],[Capital]]-$G$2)/$G$2</f>
        <v>0</v>
      </c>
    </row>
    <row r="32" spans="1:9" x14ac:dyDescent="0.25">
      <c r="A32" s="6">
        <v>38761</v>
      </c>
      <c r="B32" s="1">
        <v>43.15</v>
      </c>
      <c r="C32" s="4">
        <f t="shared" si="0"/>
        <v>43.834000000000003</v>
      </c>
      <c r="D32" s="1" t="str">
        <f>IF(表格1[[#This Row],[Close]]&gt;表格1[[#This Row],[25-Day Average]],"Buy",IF(表格1[[#This Row],[Close]]&lt;表格1[[#This Row],[25-Day Average]],"Sell",""))</f>
        <v>Sell</v>
      </c>
      <c r="E32" s="5">
        <f>IF(表格1[[#This Row],[Suggestion]]="Buy",E31-FLOOR(E31/表格1[[#This Row],[Close]],1)*表格1[[#This Row],[Close]],IF(表格1[[#This Row],[Suggestion]]="Sell",E31+F31*表格1[[#This Row],[Close]],E31))</f>
        <v>100000</v>
      </c>
      <c r="F32" s="1">
        <f>IF(表格1[[#This Row],[Suggestion]]="Buy",F31+FLOOR(E31/表格1[[#This Row],[Close]],1),IF(表格1[[#This Row],[Suggestion]]="Sell",0,F31))</f>
        <v>0</v>
      </c>
      <c r="G32" s="8">
        <f>表格1[[#This Row],[Cash]]+表格1[[#This Row],[Stock Held]]*表格1[[#This Row],[Close]]</f>
        <v>100000</v>
      </c>
      <c r="H32" s="7">
        <f>(表格1[[#This Row],[Close]]-$B$2)/$B$2</f>
        <v>-4.0044493882091303E-2</v>
      </c>
      <c r="I32" s="7">
        <f>(表格1[[#This Row],[Capital]]-$G$2)/$G$2</f>
        <v>0</v>
      </c>
    </row>
    <row r="33" spans="1:9" x14ac:dyDescent="0.25">
      <c r="A33" s="6">
        <v>38762</v>
      </c>
      <c r="B33" s="1">
        <v>43.5</v>
      </c>
      <c r="C33" s="4">
        <f t="shared" si="0"/>
        <v>43.824000000000005</v>
      </c>
      <c r="D33" s="1" t="str">
        <f>IF(表格1[[#This Row],[Close]]&gt;表格1[[#This Row],[25-Day Average]],"Buy",IF(表格1[[#This Row],[Close]]&lt;表格1[[#This Row],[25-Day Average]],"Sell",""))</f>
        <v>Sell</v>
      </c>
      <c r="E33" s="5">
        <f>IF(表格1[[#This Row],[Suggestion]]="Buy",E32-FLOOR(E32/表格1[[#This Row],[Close]],1)*表格1[[#This Row],[Close]],IF(表格1[[#This Row],[Suggestion]]="Sell",E32+F32*表格1[[#This Row],[Close]],E32))</f>
        <v>100000</v>
      </c>
      <c r="F33" s="1">
        <f>IF(表格1[[#This Row],[Suggestion]]="Buy",F32+FLOOR(E32/表格1[[#This Row],[Close]],1),IF(表格1[[#This Row],[Suggestion]]="Sell",0,F32))</f>
        <v>0</v>
      </c>
      <c r="G33" s="8">
        <f>表格1[[#This Row],[Cash]]+表格1[[#This Row],[Stock Held]]*表格1[[#This Row],[Close]]</f>
        <v>100000</v>
      </c>
      <c r="H33" s="7">
        <f>(表格1[[#This Row],[Close]]-$B$2)/$B$2</f>
        <v>-3.2258064516129094E-2</v>
      </c>
      <c r="I33" s="7">
        <f>(表格1[[#This Row],[Capital]]-$G$2)/$G$2</f>
        <v>0</v>
      </c>
    </row>
    <row r="34" spans="1:9" x14ac:dyDescent="0.25">
      <c r="A34" s="6">
        <v>38763</v>
      </c>
      <c r="B34" s="1">
        <v>43.45</v>
      </c>
      <c r="C34" s="4">
        <f t="shared" si="0"/>
        <v>43.811999999999998</v>
      </c>
      <c r="D34" s="1" t="str">
        <f>IF(表格1[[#This Row],[Close]]&gt;表格1[[#This Row],[25-Day Average]],"Buy",IF(表格1[[#This Row],[Close]]&lt;表格1[[#This Row],[25-Day Average]],"Sell",""))</f>
        <v>Sell</v>
      </c>
      <c r="E34" s="5">
        <f>IF(表格1[[#This Row],[Suggestion]]="Buy",E33-FLOOR(E33/表格1[[#This Row],[Close]],1)*表格1[[#This Row],[Close]],IF(表格1[[#This Row],[Suggestion]]="Sell",E33+F33*表格1[[#This Row],[Close]],E33))</f>
        <v>100000</v>
      </c>
      <c r="F34" s="1">
        <f>IF(表格1[[#This Row],[Suggestion]]="Buy",F33+FLOOR(E33/表格1[[#This Row],[Close]],1),IF(表格1[[#This Row],[Suggestion]]="Sell",0,F33))</f>
        <v>0</v>
      </c>
      <c r="G34" s="8">
        <f>表格1[[#This Row],[Cash]]+表格1[[#This Row],[Stock Held]]*表格1[[#This Row],[Close]]</f>
        <v>100000</v>
      </c>
      <c r="H34" s="7">
        <f>(表格1[[#This Row],[Close]]-$B$2)/$B$2</f>
        <v>-3.3370411568409343E-2</v>
      </c>
      <c r="I34" s="7">
        <f>(表格1[[#This Row],[Capital]]-$G$2)/$G$2</f>
        <v>0</v>
      </c>
    </row>
    <row r="35" spans="1:9" x14ac:dyDescent="0.25">
      <c r="A35" s="6">
        <v>38764</v>
      </c>
      <c r="B35" s="1">
        <v>43.55</v>
      </c>
      <c r="C35" s="4">
        <f t="shared" si="0"/>
        <v>43.793999999999997</v>
      </c>
      <c r="D35" s="1" t="str">
        <f>IF(表格1[[#This Row],[Close]]&gt;表格1[[#This Row],[25-Day Average]],"Buy",IF(表格1[[#This Row],[Close]]&lt;表格1[[#This Row],[25-Day Average]],"Sell",""))</f>
        <v>Sell</v>
      </c>
      <c r="E35" s="5">
        <f>IF(表格1[[#This Row],[Suggestion]]="Buy",E34-FLOOR(E34/表格1[[#This Row],[Close]],1)*表格1[[#This Row],[Close]],IF(表格1[[#This Row],[Suggestion]]="Sell",E34+F34*表格1[[#This Row],[Close]],E34))</f>
        <v>100000</v>
      </c>
      <c r="F35" s="1">
        <f>IF(表格1[[#This Row],[Suggestion]]="Buy",F34+FLOOR(E34/表格1[[#This Row],[Close]],1),IF(表格1[[#This Row],[Suggestion]]="Sell",0,F34))</f>
        <v>0</v>
      </c>
      <c r="G35" s="8">
        <f>表格1[[#This Row],[Cash]]+表格1[[#This Row],[Stock Held]]*表格1[[#This Row],[Close]]</f>
        <v>100000</v>
      </c>
      <c r="H35" s="7">
        <f>(表格1[[#This Row],[Close]]-$B$2)/$B$2</f>
        <v>-3.1145717463848845E-2</v>
      </c>
      <c r="I35" s="7">
        <f>(表格1[[#This Row],[Capital]]-$G$2)/$G$2</f>
        <v>0</v>
      </c>
    </row>
    <row r="36" spans="1:9" x14ac:dyDescent="0.25">
      <c r="A36" s="6">
        <v>38765</v>
      </c>
      <c r="B36" s="1">
        <v>43.55</v>
      </c>
      <c r="C36" s="4">
        <f t="shared" si="0"/>
        <v>43.78</v>
      </c>
      <c r="D36" s="1" t="str">
        <f>IF(表格1[[#This Row],[Close]]&gt;表格1[[#This Row],[25-Day Average]],"Buy",IF(表格1[[#This Row],[Close]]&lt;表格1[[#This Row],[25-Day Average]],"Sell",""))</f>
        <v>Sell</v>
      </c>
      <c r="E36" s="5">
        <f>IF(表格1[[#This Row],[Suggestion]]="Buy",E35-FLOOR(E35/表格1[[#This Row],[Close]],1)*表格1[[#This Row],[Close]],IF(表格1[[#This Row],[Suggestion]]="Sell",E35+F35*表格1[[#This Row],[Close]],E35))</f>
        <v>100000</v>
      </c>
      <c r="F36" s="1">
        <f>IF(表格1[[#This Row],[Suggestion]]="Buy",F35+FLOOR(E35/表格1[[#This Row],[Close]],1),IF(表格1[[#This Row],[Suggestion]]="Sell",0,F35))</f>
        <v>0</v>
      </c>
      <c r="G36" s="8">
        <f>表格1[[#This Row],[Cash]]+表格1[[#This Row],[Stock Held]]*表格1[[#This Row],[Close]]</f>
        <v>100000</v>
      </c>
      <c r="H36" s="7">
        <f>(表格1[[#This Row],[Close]]-$B$2)/$B$2</f>
        <v>-3.1145717463848845E-2</v>
      </c>
      <c r="I36" s="7">
        <f>(表格1[[#This Row],[Capital]]-$G$2)/$G$2</f>
        <v>0</v>
      </c>
    </row>
    <row r="37" spans="1:9" x14ac:dyDescent="0.25">
      <c r="A37" s="6">
        <v>38768</v>
      </c>
      <c r="B37" s="1">
        <v>43.8</v>
      </c>
      <c r="C37" s="4">
        <f t="shared" si="0"/>
        <v>43.771999999999998</v>
      </c>
      <c r="D37" s="1" t="str">
        <f>IF(表格1[[#This Row],[Close]]&gt;表格1[[#This Row],[25-Day Average]],"Buy",IF(表格1[[#This Row],[Close]]&lt;表格1[[#This Row],[25-Day Average]],"Sell",""))</f>
        <v>Buy</v>
      </c>
      <c r="E37" s="5">
        <f>IF(表格1[[#This Row],[Suggestion]]="Buy",E36-FLOOR(E36/表格1[[#This Row],[Close]],1)*表格1[[#This Row],[Close]],IF(表格1[[#This Row],[Suggestion]]="Sell",E36+F36*表格1[[#This Row],[Close]],E36))</f>
        <v>4.6000000000058208</v>
      </c>
      <c r="F37" s="1">
        <f>IF(表格1[[#This Row],[Suggestion]]="Buy",F36+FLOOR(E36/表格1[[#This Row],[Close]],1),IF(表格1[[#This Row],[Suggestion]]="Sell",0,F36))</f>
        <v>2283</v>
      </c>
      <c r="G37" s="8">
        <f>表格1[[#This Row],[Cash]]+表格1[[#This Row],[Stock Held]]*表格1[[#This Row],[Close]]</f>
        <v>100000</v>
      </c>
      <c r="H37" s="7">
        <f>(表格1[[#This Row],[Close]]-$B$2)/$B$2</f>
        <v>-2.558398220244729E-2</v>
      </c>
      <c r="I37" s="7">
        <f>(表格1[[#This Row],[Capital]]-$G$2)/$G$2</f>
        <v>0</v>
      </c>
    </row>
    <row r="38" spans="1:9" x14ac:dyDescent="0.25">
      <c r="A38" s="6">
        <v>38769</v>
      </c>
      <c r="B38" s="1">
        <v>43.75</v>
      </c>
      <c r="C38" s="4">
        <f t="shared" si="0"/>
        <v>43.762</v>
      </c>
      <c r="D38" s="1" t="str">
        <f>IF(表格1[[#This Row],[Close]]&gt;表格1[[#This Row],[25-Day Average]],"Buy",IF(表格1[[#This Row],[Close]]&lt;表格1[[#This Row],[25-Day Average]],"Sell",""))</f>
        <v>Sell</v>
      </c>
      <c r="E38" s="5">
        <f>IF(表格1[[#This Row],[Suggestion]]="Buy",E37-FLOOR(E37/表格1[[#This Row],[Close]],1)*表格1[[#This Row],[Close]],IF(表格1[[#This Row],[Suggestion]]="Sell",E37+F37*表格1[[#This Row],[Close]],E37))</f>
        <v>99885.85</v>
      </c>
      <c r="F38" s="1">
        <f>IF(表格1[[#This Row],[Suggestion]]="Buy",F37+FLOOR(E37/表格1[[#This Row],[Close]],1),IF(表格1[[#This Row],[Suggestion]]="Sell",0,F37))</f>
        <v>0</v>
      </c>
      <c r="G38" s="8">
        <f>表格1[[#This Row],[Cash]]+表格1[[#This Row],[Stock Held]]*表格1[[#This Row],[Close]]</f>
        <v>99885.85</v>
      </c>
      <c r="H38" s="7">
        <f>(表格1[[#This Row],[Close]]-$B$2)/$B$2</f>
        <v>-2.6696329254727535E-2</v>
      </c>
      <c r="I38" s="7">
        <f>(表格1[[#This Row],[Capital]]-$G$2)/$G$2</f>
        <v>-1.1414999999999418E-3</v>
      </c>
    </row>
    <row r="39" spans="1:9" x14ac:dyDescent="0.25">
      <c r="A39" s="6">
        <v>38770</v>
      </c>
      <c r="B39" s="1">
        <v>43.75</v>
      </c>
      <c r="C39" s="4">
        <f t="shared" si="0"/>
        <v>43.755999999999993</v>
      </c>
      <c r="D39" s="1" t="str">
        <f>IF(表格1[[#This Row],[Close]]&gt;表格1[[#This Row],[25-Day Average]],"Buy",IF(表格1[[#This Row],[Close]]&lt;表格1[[#This Row],[25-Day Average]],"Sell",""))</f>
        <v>Sell</v>
      </c>
      <c r="E39" s="5">
        <f>IF(表格1[[#This Row],[Suggestion]]="Buy",E38-FLOOR(E38/表格1[[#This Row],[Close]],1)*表格1[[#This Row],[Close]],IF(表格1[[#This Row],[Suggestion]]="Sell",E38+F38*表格1[[#This Row],[Close]],E38))</f>
        <v>99885.85</v>
      </c>
      <c r="F39" s="1">
        <f>IF(表格1[[#This Row],[Suggestion]]="Buy",F38+FLOOR(E38/表格1[[#This Row],[Close]],1),IF(表格1[[#This Row],[Suggestion]]="Sell",0,F38))</f>
        <v>0</v>
      </c>
      <c r="G39" s="8">
        <f>表格1[[#This Row],[Cash]]+表格1[[#This Row],[Stock Held]]*表格1[[#This Row],[Close]]</f>
        <v>99885.85</v>
      </c>
      <c r="H39" s="7">
        <f>(表格1[[#This Row],[Close]]-$B$2)/$B$2</f>
        <v>-2.6696329254727535E-2</v>
      </c>
      <c r="I39" s="7">
        <f>(表格1[[#This Row],[Capital]]-$G$2)/$G$2</f>
        <v>-1.1414999999999418E-3</v>
      </c>
    </row>
    <row r="40" spans="1:9" x14ac:dyDescent="0.25">
      <c r="A40" s="6">
        <v>38771</v>
      </c>
      <c r="B40" s="1">
        <v>44.05</v>
      </c>
      <c r="C40" s="4">
        <f t="shared" si="0"/>
        <v>43.757999999999996</v>
      </c>
      <c r="D40" s="1" t="str">
        <f>IF(表格1[[#This Row],[Close]]&gt;表格1[[#This Row],[25-Day Average]],"Buy",IF(表格1[[#This Row],[Close]]&lt;表格1[[#This Row],[25-Day Average]],"Sell",""))</f>
        <v>Buy</v>
      </c>
      <c r="E40" s="5">
        <f>IF(表格1[[#This Row],[Suggestion]]="Buy",E39-FLOOR(E39/表格1[[#This Row],[Close]],1)*表格1[[#This Row],[Close]],IF(表格1[[#This Row],[Suggestion]]="Sell",E39+F39*表格1[[#This Row],[Close]],E39))</f>
        <v>24.500000000014552</v>
      </c>
      <c r="F40" s="1">
        <f>IF(表格1[[#This Row],[Suggestion]]="Buy",F39+FLOOR(E39/表格1[[#This Row],[Close]],1),IF(表格1[[#This Row],[Suggestion]]="Sell",0,F39))</f>
        <v>2267</v>
      </c>
      <c r="G40" s="8">
        <f>表格1[[#This Row],[Cash]]+表格1[[#This Row],[Stock Held]]*表格1[[#This Row],[Close]]</f>
        <v>99885.85</v>
      </c>
      <c r="H40" s="7">
        <f>(表格1[[#This Row],[Close]]-$B$2)/$B$2</f>
        <v>-2.0022246941045731E-2</v>
      </c>
      <c r="I40" s="7">
        <f>(表格1[[#This Row],[Capital]]-$G$2)/$G$2</f>
        <v>-1.1414999999999418E-3</v>
      </c>
    </row>
    <row r="41" spans="1:9" x14ac:dyDescent="0.25">
      <c r="A41" s="6">
        <v>38772</v>
      </c>
      <c r="B41" s="1">
        <v>44</v>
      </c>
      <c r="C41" s="4">
        <f t="shared" si="0"/>
        <v>43.757999999999996</v>
      </c>
      <c r="D41" s="1" t="str">
        <f>IF(表格1[[#This Row],[Close]]&gt;表格1[[#This Row],[25-Day Average]],"Buy",IF(表格1[[#This Row],[Close]]&lt;表格1[[#This Row],[25-Day Average]],"Sell",""))</f>
        <v>Buy</v>
      </c>
      <c r="E41" s="5">
        <f>IF(表格1[[#This Row],[Suggestion]]="Buy",E40-FLOOR(E40/表格1[[#This Row],[Close]],1)*表格1[[#This Row],[Close]],IF(表格1[[#This Row],[Suggestion]]="Sell",E40+F40*表格1[[#This Row],[Close]],E40))</f>
        <v>24.500000000014552</v>
      </c>
      <c r="F41" s="1">
        <f>IF(表格1[[#This Row],[Suggestion]]="Buy",F40+FLOOR(E40/表格1[[#This Row],[Close]],1),IF(表格1[[#This Row],[Suggestion]]="Sell",0,F40))</f>
        <v>2267</v>
      </c>
      <c r="G41" s="8">
        <f>表格1[[#This Row],[Cash]]+表格1[[#This Row],[Stock Held]]*表格1[[#This Row],[Close]]</f>
        <v>99772.500000000015</v>
      </c>
      <c r="H41" s="7">
        <f>(表格1[[#This Row],[Close]]-$B$2)/$B$2</f>
        <v>-2.1134593993325981E-2</v>
      </c>
      <c r="I41" s="7">
        <f>(表格1[[#This Row],[Capital]]-$G$2)/$G$2</f>
        <v>-2.2749999999998544E-3</v>
      </c>
    </row>
    <row r="42" spans="1:9" x14ac:dyDescent="0.25">
      <c r="A42" s="6">
        <v>38775</v>
      </c>
      <c r="B42" s="1">
        <v>44.15</v>
      </c>
      <c r="C42" s="4">
        <f t="shared" si="0"/>
        <v>43.773999999999994</v>
      </c>
      <c r="D42" s="1" t="str">
        <f>IF(表格1[[#This Row],[Close]]&gt;表格1[[#This Row],[25-Day Average]],"Buy",IF(表格1[[#This Row],[Close]]&lt;表格1[[#This Row],[25-Day Average]],"Sell",""))</f>
        <v>Buy</v>
      </c>
      <c r="E42" s="5">
        <f>IF(表格1[[#This Row],[Suggestion]]="Buy",E41-FLOOR(E41/表格1[[#This Row],[Close]],1)*表格1[[#This Row],[Close]],IF(表格1[[#This Row],[Suggestion]]="Sell",E41+F41*表格1[[#This Row],[Close]],E41))</f>
        <v>24.500000000014552</v>
      </c>
      <c r="F42" s="1">
        <f>IF(表格1[[#This Row],[Suggestion]]="Buy",F41+FLOOR(E41/表格1[[#This Row],[Close]],1),IF(表格1[[#This Row],[Suggestion]]="Sell",0,F41))</f>
        <v>2267</v>
      </c>
      <c r="G42" s="8">
        <f>表格1[[#This Row],[Cash]]+表格1[[#This Row],[Stock Held]]*表格1[[#This Row],[Close]]</f>
        <v>100112.55000000002</v>
      </c>
      <c r="H42" s="7">
        <f>(表格1[[#This Row],[Close]]-$B$2)/$B$2</f>
        <v>-1.7797552836485077E-2</v>
      </c>
      <c r="I42" s="7">
        <f>(表格1[[#This Row],[Capital]]-$G$2)/$G$2</f>
        <v>1.1255000000001745E-3</v>
      </c>
    </row>
    <row r="43" spans="1:9" x14ac:dyDescent="0.25">
      <c r="A43" s="6">
        <v>38776</v>
      </c>
      <c r="B43" s="1">
        <v>44.4</v>
      </c>
      <c r="C43" s="4">
        <f t="shared" si="0"/>
        <v>43.793999999999997</v>
      </c>
      <c r="D43" s="1" t="str">
        <f>IF(表格1[[#This Row],[Close]]&gt;表格1[[#This Row],[25-Day Average]],"Buy",IF(表格1[[#This Row],[Close]]&lt;表格1[[#This Row],[25-Day Average]],"Sell",""))</f>
        <v>Buy</v>
      </c>
      <c r="E43" s="5">
        <f>IF(表格1[[#This Row],[Suggestion]]="Buy",E42-FLOOR(E42/表格1[[#This Row],[Close]],1)*表格1[[#This Row],[Close]],IF(表格1[[#This Row],[Suggestion]]="Sell",E42+F42*表格1[[#This Row],[Close]],E42))</f>
        <v>24.500000000014552</v>
      </c>
      <c r="F43" s="1">
        <f>IF(表格1[[#This Row],[Suggestion]]="Buy",F42+FLOOR(E42/表格1[[#This Row],[Close]],1),IF(表格1[[#This Row],[Suggestion]]="Sell",0,F42))</f>
        <v>2267</v>
      </c>
      <c r="G43" s="8">
        <f>表格1[[#This Row],[Cash]]+表格1[[#This Row],[Stock Held]]*表格1[[#This Row],[Close]]</f>
        <v>100679.30000000002</v>
      </c>
      <c r="H43" s="7">
        <f>(表格1[[#This Row],[Close]]-$B$2)/$B$2</f>
        <v>-1.223581757508352E-2</v>
      </c>
      <c r="I43" s="7">
        <f>(表格1[[#This Row],[Capital]]-$G$2)/$G$2</f>
        <v>6.7930000000001748E-3</v>
      </c>
    </row>
    <row r="44" spans="1:9" x14ac:dyDescent="0.25">
      <c r="A44" s="6">
        <v>38777</v>
      </c>
      <c r="B44" s="1">
        <v>44.55</v>
      </c>
      <c r="C44" s="4">
        <f t="shared" si="0"/>
        <v>43.809999999999988</v>
      </c>
      <c r="D44" s="1" t="str">
        <f>IF(表格1[[#This Row],[Close]]&gt;表格1[[#This Row],[25-Day Average]],"Buy",IF(表格1[[#This Row],[Close]]&lt;表格1[[#This Row],[25-Day Average]],"Sell",""))</f>
        <v>Buy</v>
      </c>
      <c r="E44" s="5">
        <f>IF(表格1[[#This Row],[Suggestion]]="Buy",E43-FLOOR(E43/表格1[[#This Row],[Close]],1)*表格1[[#This Row],[Close]],IF(表格1[[#This Row],[Suggestion]]="Sell",E43+F43*表格1[[#This Row],[Close]],E43))</f>
        <v>24.500000000014552</v>
      </c>
      <c r="F44" s="1">
        <f>IF(表格1[[#This Row],[Suggestion]]="Buy",F43+FLOOR(E43/表格1[[#This Row],[Close]],1),IF(表格1[[#This Row],[Suggestion]]="Sell",0,F43))</f>
        <v>2267</v>
      </c>
      <c r="G44" s="8">
        <f>表格1[[#This Row],[Cash]]+表格1[[#This Row],[Stock Held]]*表格1[[#This Row],[Close]]</f>
        <v>101019.35</v>
      </c>
      <c r="H44" s="7">
        <f>(表格1[[#This Row],[Close]]-$B$2)/$B$2</f>
        <v>-8.8987764182426182E-3</v>
      </c>
      <c r="I44" s="7">
        <f>(表格1[[#This Row],[Capital]]-$G$2)/$G$2</f>
        <v>1.0193500000000058E-2</v>
      </c>
    </row>
    <row r="45" spans="1:9" x14ac:dyDescent="0.25">
      <c r="A45" s="6">
        <v>38778</v>
      </c>
      <c r="B45" s="1">
        <v>44.45</v>
      </c>
      <c r="C45" s="4">
        <f t="shared" si="0"/>
        <v>43.819999999999993</v>
      </c>
      <c r="D45" s="1" t="str">
        <f>IF(表格1[[#This Row],[Close]]&gt;表格1[[#This Row],[25-Day Average]],"Buy",IF(表格1[[#This Row],[Close]]&lt;表格1[[#This Row],[25-Day Average]],"Sell",""))</f>
        <v>Buy</v>
      </c>
      <c r="E45" s="5">
        <f>IF(表格1[[#This Row],[Suggestion]]="Buy",E44-FLOOR(E44/表格1[[#This Row],[Close]],1)*表格1[[#This Row],[Close]],IF(表格1[[#This Row],[Suggestion]]="Sell",E44+F44*表格1[[#This Row],[Close]],E44))</f>
        <v>24.500000000014552</v>
      </c>
      <c r="F45" s="1">
        <f>IF(表格1[[#This Row],[Suggestion]]="Buy",F44+FLOOR(E44/表格1[[#This Row],[Close]],1),IF(表格1[[#This Row],[Suggestion]]="Sell",0,F44))</f>
        <v>2267</v>
      </c>
      <c r="G45" s="8">
        <f>表格1[[#This Row],[Cash]]+表格1[[#This Row],[Stock Held]]*表格1[[#This Row],[Close]]</f>
        <v>100792.65000000002</v>
      </c>
      <c r="H45" s="7">
        <f>(表格1[[#This Row],[Close]]-$B$2)/$B$2</f>
        <v>-1.1123470522803113E-2</v>
      </c>
      <c r="I45" s="7">
        <f>(表格1[[#This Row],[Capital]]-$G$2)/$G$2</f>
        <v>7.926500000000232E-3</v>
      </c>
    </row>
    <row r="46" spans="1:9" x14ac:dyDescent="0.25">
      <c r="A46" s="6">
        <v>38779</v>
      </c>
      <c r="B46" s="1">
        <v>44.5</v>
      </c>
      <c r="C46" s="4">
        <f t="shared" si="0"/>
        <v>43.829999999999991</v>
      </c>
      <c r="D46" s="1" t="str">
        <f>IF(表格1[[#This Row],[Close]]&gt;表格1[[#This Row],[25-Day Average]],"Buy",IF(表格1[[#This Row],[Close]]&lt;表格1[[#This Row],[25-Day Average]],"Sell",""))</f>
        <v>Buy</v>
      </c>
      <c r="E46" s="5">
        <f>IF(表格1[[#This Row],[Suggestion]]="Buy",E45-FLOOR(E45/表格1[[#This Row],[Close]],1)*表格1[[#This Row],[Close]],IF(表格1[[#This Row],[Suggestion]]="Sell",E45+F45*表格1[[#This Row],[Close]],E45))</f>
        <v>24.500000000014552</v>
      </c>
      <c r="F46" s="1">
        <f>IF(表格1[[#This Row],[Suggestion]]="Buy",F45+FLOOR(E45/表格1[[#This Row],[Close]],1),IF(表格1[[#This Row],[Suggestion]]="Sell",0,F45))</f>
        <v>2267</v>
      </c>
      <c r="G46" s="8">
        <f>表格1[[#This Row],[Cash]]+表格1[[#This Row],[Stock Held]]*表格1[[#This Row],[Close]]</f>
        <v>100906.00000000001</v>
      </c>
      <c r="H46" s="7">
        <f>(表格1[[#This Row],[Close]]-$B$2)/$B$2</f>
        <v>-1.0011123470522866E-2</v>
      </c>
      <c r="I46" s="7">
        <f>(表格1[[#This Row],[Capital]]-$G$2)/$G$2</f>
        <v>9.0600000000001461E-3</v>
      </c>
    </row>
    <row r="47" spans="1:9" x14ac:dyDescent="0.25">
      <c r="A47" s="6">
        <v>38782</v>
      </c>
      <c r="B47" s="1">
        <v>44.85</v>
      </c>
      <c r="C47" s="4">
        <f t="shared" si="0"/>
        <v>43.853999999999985</v>
      </c>
      <c r="D47" s="1" t="str">
        <f>IF(表格1[[#This Row],[Close]]&gt;表格1[[#This Row],[25-Day Average]],"Buy",IF(表格1[[#This Row],[Close]]&lt;表格1[[#This Row],[25-Day Average]],"Sell",""))</f>
        <v>Buy</v>
      </c>
      <c r="E47" s="5">
        <f>IF(表格1[[#This Row],[Suggestion]]="Buy",E46-FLOOR(E46/表格1[[#This Row],[Close]],1)*表格1[[#This Row],[Close]],IF(表格1[[#This Row],[Suggestion]]="Sell",E46+F46*表格1[[#This Row],[Close]],E46))</f>
        <v>24.500000000014552</v>
      </c>
      <c r="F47" s="1">
        <f>IF(表格1[[#This Row],[Suggestion]]="Buy",F46+FLOOR(E46/表格1[[#This Row],[Close]],1),IF(表格1[[#This Row],[Suggestion]]="Sell",0,F46))</f>
        <v>2267</v>
      </c>
      <c r="G47" s="8">
        <f>表格1[[#This Row],[Cash]]+表格1[[#This Row],[Stock Held]]*表格1[[#This Row],[Close]]</f>
        <v>101699.45000000001</v>
      </c>
      <c r="H47" s="7">
        <f>(表格1[[#This Row],[Close]]-$B$2)/$B$2</f>
        <v>-2.2246941045606546E-3</v>
      </c>
      <c r="I47" s="7">
        <f>(表格1[[#This Row],[Capital]]-$G$2)/$G$2</f>
        <v>1.6994500000000117E-2</v>
      </c>
    </row>
    <row r="48" spans="1:9" x14ac:dyDescent="0.25">
      <c r="A48" s="6">
        <v>38783</v>
      </c>
      <c r="B48" s="1">
        <v>44.6</v>
      </c>
      <c r="C48" s="4">
        <f t="shared" si="0"/>
        <v>43.867999999999981</v>
      </c>
      <c r="D48" s="1" t="str">
        <f>IF(表格1[[#This Row],[Close]]&gt;表格1[[#This Row],[25-Day Average]],"Buy",IF(表格1[[#This Row],[Close]]&lt;表格1[[#This Row],[25-Day Average]],"Sell",""))</f>
        <v>Buy</v>
      </c>
      <c r="E48" s="5">
        <f>IF(表格1[[#This Row],[Suggestion]]="Buy",E47-FLOOR(E47/表格1[[#This Row],[Close]],1)*表格1[[#This Row],[Close]],IF(表格1[[#This Row],[Suggestion]]="Sell",E47+F47*表格1[[#This Row],[Close]],E47))</f>
        <v>24.500000000014552</v>
      </c>
      <c r="F48" s="1">
        <f>IF(表格1[[#This Row],[Suggestion]]="Buy",F47+FLOOR(E47/表格1[[#This Row],[Close]],1),IF(表格1[[#This Row],[Suggestion]]="Sell",0,F47))</f>
        <v>2267</v>
      </c>
      <c r="G48" s="8">
        <f>表格1[[#This Row],[Cash]]+表格1[[#This Row],[Stock Held]]*表格1[[#This Row],[Close]]</f>
        <v>101132.70000000001</v>
      </c>
      <c r="H48" s="7">
        <f>(表格1[[#This Row],[Close]]-$B$2)/$B$2</f>
        <v>-7.7864293659622111E-3</v>
      </c>
      <c r="I48" s="7">
        <f>(表格1[[#This Row],[Capital]]-$G$2)/$G$2</f>
        <v>1.1327000000000116E-2</v>
      </c>
    </row>
    <row r="49" spans="1:9" x14ac:dyDescent="0.25">
      <c r="A49" s="6">
        <v>38784</v>
      </c>
      <c r="B49" s="1">
        <v>44.65</v>
      </c>
      <c r="C49" s="4">
        <f t="shared" si="0"/>
        <v>43.893999999999998</v>
      </c>
      <c r="D49" s="1" t="str">
        <f>IF(表格1[[#This Row],[Close]]&gt;表格1[[#This Row],[25-Day Average]],"Buy",IF(表格1[[#This Row],[Close]]&lt;表格1[[#This Row],[25-Day Average]],"Sell",""))</f>
        <v>Buy</v>
      </c>
      <c r="E49" s="5">
        <f>IF(表格1[[#This Row],[Suggestion]]="Buy",E48-FLOOR(E48/表格1[[#This Row],[Close]],1)*表格1[[#This Row],[Close]],IF(表格1[[#This Row],[Suggestion]]="Sell",E48+F48*表格1[[#This Row],[Close]],E48))</f>
        <v>24.500000000014552</v>
      </c>
      <c r="F49" s="1">
        <f>IF(表格1[[#This Row],[Suggestion]]="Buy",F48+FLOOR(E48/表格1[[#This Row],[Close]],1),IF(表格1[[#This Row],[Suggestion]]="Sell",0,F48))</f>
        <v>2267</v>
      </c>
      <c r="G49" s="8">
        <f>表格1[[#This Row],[Cash]]+表格1[[#This Row],[Stock Held]]*表格1[[#This Row],[Close]]</f>
        <v>101246.05000000002</v>
      </c>
      <c r="H49" s="7">
        <f>(表格1[[#This Row],[Close]]-$B$2)/$B$2</f>
        <v>-6.6740823136819628E-3</v>
      </c>
      <c r="I49" s="7">
        <f>(表格1[[#This Row],[Capital]]-$G$2)/$G$2</f>
        <v>1.2460500000000175E-2</v>
      </c>
    </row>
    <row r="50" spans="1:9" x14ac:dyDescent="0.25">
      <c r="A50" s="6">
        <v>38785</v>
      </c>
      <c r="B50" s="1">
        <v>44.45</v>
      </c>
      <c r="C50" s="4">
        <f t="shared" si="0"/>
        <v>43.913999999999994</v>
      </c>
      <c r="D50" s="1" t="str">
        <f>IF(表格1[[#This Row],[Close]]&gt;表格1[[#This Row],[25-Day Average]],"Buy",IF(表格1[[#This Row],[Close]]&lt;表格1[[#This Row],[25-Day Average]],"Sell",""))</f>
        <v>Buy</v>
      </c>
      <c r="E50" s="5">
        <f>IF(表格1[[#This Row],[Suggestion]]="Buy",E49-FLOOR(E49/表格1[[#This Row],[Close]],1)*表格1[[#This Row],[Close]],IF(表格1[[#This Row],[Suggestion]]="Sell",E49+F49*表格1[[#This Row],[Close]],E49))</f>
        <v>24.500000000014552</v>
      </c>
      <c r="F50" s="1">
        <f>IF(表格1[[#This Row],[Suggestion]]="Buy",F49+FLOOR(E49/表格1[[#This Row],[Close]],1),IF(表格1[[#This Row],[Suggestion]]="Sell",0,F49))</f>
        <v>2267</v>
      </c>
      <c r="G50" s="8">
        <f>表格1[[#This Row],[Cash]]+表格1[[#This Row],[Stock Held]]*表格1[[#This Row],[Close]]</f>
        <v>100792.65000000002</v>
      </c>
      <c r="H50" s="7">
        <f>(表格1[[#This Row],[Close]]-$B$2)/$B$2</f>
        <v>-1.1123470522803113E-2</v>
      </c>
      <c r="I50" s="7">
        <f>(表格1[[#This Row],[Capital]]-$G$2)/$G$2</f>
        <v>7.926500000000232E-3</v>
      </c>
    </row>
    <row r="51" spans="1:9" x14ac:dyDescent="0.25">
      <c r="A51" s="6">
        <v>38786</v>
      </c>
      <c r="B51" s="1">
        <v>44.75</v>
      </c>
      <c r="C51" s="4">
        <f t="shared" si="0"/>
        <v>43.955999999999996</v>
      </c>
      <c r="D51" s="1" t="str">
        <f>IF(表格1[[#This Row],[Close]]&gt;表格1[[#This Row],[25-Day Average]],"Buy",IF(表格1[[#This Row],[Close]]&lt;表格1[[#This Row],[25-Day Average]],"Sell",""))</f>
        <v>Buy</v>
      </c>
      <c r="E51" s="5">
        <f>IF(表格1[[#This Row],[Suggestion]]="Buy",E50-FLOOR(E50/表格1[[#This Row],[Close]],1)*表格1[[#This Row],[Close]],IF(表格1[[#This Row],[Suggestion]]="Sell",E50+F50*表格1[[#This Row],[Close]],E50))</f>
        <v>24.500000000014552</v>
      </c>
      <c r="F51" s="1">
        <f>IF(表格1[[#This Row],[Suggestion]]="Buy",F50+FLOOR(E50/表格1[[#This Row],[Close]],1),IF(表格1[[#This Row],[Suggestion]]="Sell",0,F50))</f>
        <v>2267</v>
      </c>
      <c r="G51" s="8">
        <f>表格1[[#This Row],[Cash]]+表格1[[#This Row],[Stock Held]]*表格1[[#This Row],[Close]]</f>
        <v>101472.75000000001</v>
      </c>
      <c r="H51" s="7">
        <f>(表格1[[#This Row],[Close]]-$B$2)/$B$2</f>
        <v>-4.4493882091213091E-3</v>
      </c>
      <c r="I51" s="7">
        <f>(表格1[[#This Row],[Capital]]-$G$2)/$G$2</f>
        <v>1.4727500000000145E-2</v>
      </c>
    </row>
    <row r="52" spans="1:9" x14ac:dyDescent="0.25">
      <c r="A52" s="6">
        <v>38789</v>
      </c>
      <c r="B52" s="1">
        <v>44.6</v>
      </c>
      <c r="C52" s="4">
        <f t="shared" si="0"/>
        <v>43.994</v>
      </c>
      <c r="D52" s="1" t="str">
        <f>IF(表格1[[#This Row],[Close]]&gt;表格1[[#This Row],[25-Day Average]],"Buy",IF(表格1[[#This Row],[Close]]&lt;表格1[[#This Row],[25-Day Average]],"Sell",""))</f>
        <v>Buy</v>
      </c>
      <c r="E52" s="5">
        <f>IF(表格1[[#This Row],[Suggestion]]="Buy",E51-FLOOR(E51/表格1[[#This Row],[Close]],1)*表格1[[#This Row],[Close]],IF(表格1[[#This Row],[Suggestion]]="Sell",E51+F51*表格1[[#This Row],[Close]],E51))</f>
        <v>24.500000000014552</v>
      </c>
      <c r="F52" s="1">
        <f>IF(表格1[[#This Row],[Suggestion]]="Buy",F51+FLOOR(E51/表格1[[#This Row],[Close]],1),IF(表格1[[#This Row],[Suggestion]]="Sell",0,F51))</f>
        <v>2267</v>
      </c>
      <c r="G52" s="8">
        <f>表格1[[#This Row],[Cash]]+表格1[[#This Row],[Stock Held]]*表格1[[#This Row],[Close]]</f>
        <v>101132.70000000001</v>
      </c>
      <c r="H52" s="7">
        <f>(表格1[[#This Row],[Close]]-$B$2)/$B$2</f>
        <v>-7.7864293659622111E-3</v>
      </c>
      <c r="I52" s="7">
        <f>(表格1[[#This Row],[Capital]]-$G$2)/$G$2</f>
        <v>1.1327000000000116E-2</v>
      </c>
    </row>
    <row r="53" spans="1:9" x14ac:dyDescent="0.25">
      <c r="A53" s="6">
        <v>38790</v>
      </c>
      <c r="B53" s="1">
        <v>44.4</v>
      </c>
      <c r="C53" s="4">
        <f t="shared" si="0"/>
        <v>44.027999999999999</v>
      </c>
      <c r="D53" s="1" t="str">
        <f>IF(表格1[[#This Row],[Close]]&gt;表格1[[#This Row],[25-Day Average]],"Buy",IF(表格1[[#This Row],[Close]]&lt;表格1[[#This Row],[25-Day Average]],"Sell",""))</f>
        <v>Buy</v>
      </c>
      <c r="E53" s="5">
        <f>IF(表格1[[#This Row],[Suggestion]]="Buy",E52-FLOOR(E52/表格1[[#This Row],[Close]],1)*表格1[[#This Row],[Close]],IF(表格1[[#This Row],[Suggestion]]="Sell",E52+F52*表格1[[#This Row],[Close]],E52))</f>
        <v>24.500000000014552</v>
      </c>
      <c r="F53" s="1">
        <f>IF(表格1[[#This Row],[Suggestion]]="Buy",F52+FLOOR(E52/表格1[[#This Row],[Close]],1),IF(表格1[[#This Row],[Suggestion]]="Sell",0,F52))</f>
        <v>2267</v>
      </c>
      <c r="G53" s="8">
        <f>表格1[[#This Row],[Cash]]+表格1[[#This Row],[Stock Held]]*表格1[[#This Row],[Close]]</f>
        <v>100679.30000000002</v>
      </c>
      <c r="H53" s="7">
        <f>(表格1[[#This Row],[Close]]-$B$2)/$B$2</f>
        <v>-1.223581757508352E-2</v>
      </c>
      <c r="I53" s="7">
        <f>(表格1[[#This Row],[Capital]]-$G$2)/$G$2</f>
        <v>6.7930000000001748E-3</v>
      </c>
    </row>
    <row r="54" spans="1:9" x14ac:dyDescent="0.25">
      <c r="A54" s="6">
        <v>38791</v>
      </c>
      <c r="B54" s="1">
        <v>44.8</v>
      </c>
      <c r="C54" s="4">
        <f t="shared" si="0"/>
        <v>44.090000000000011</v>
      </c>
      <c r="D54" s="1" t="str">
        <f>IF(表格1[[#This Row],[Close]]&gt;表格1[[#This Row],[25-Day Average]],"Buy",IF(表格1[[#This Row],[Close]]&lt;表格1[[#This Row],[25-Day Average]],"Sell",""))</f>
        <v>Buy</v>
      </c>
      <c r="E54" s="5">
        <f>IF(表格1[[#This Row],[Suggestion]]="Buy",E53-FLOOR(E53/表格1[[#This Row],[Close]],1)*表格1[[#This Row],[Close]],IF(表格1[[#This Row],[Suggestion]]="Sell",E53+F53*表格1[[#This Row],[Close]],E53))</f>
        <v>24.500000000014552</v>
      </c>
      <c r="F54" s="1">
        <f>IF(表格1[[#This Row],[Suggestion]]="Buy",F53+FLOOR(E53/表格1[[#This Row],[Close]],1),IF(表格1[[#This Row],[Suggestion]]="Sell",0,F53))</f>
        <v>2267</v>
      </c>
      <c r="G54" s="8">
        <f>表格1[[#This Row],[Cash]]+表格1[[#This Row],[Stock Held]]*表格1[[#This Row],[Close]]</f>
        <v>101586.1</v>
      </c>
      <c r="H54" s="7">
        <f>(表格1[[#This Row],[Close]]-$B$2)/$B$2</f>
        <v>-3.3370411568410608E-3</v>
      </c>
      <c r="I54" s="7">
        <f>(表格1[[#This Row],[Capital]]-$G$2)/$G$2</f>
        <v>1.5861000000000059E-2</v>
      </c>
    </row>
    <row r="55" spans="1:9" x14ac:dyDescent="0.25">
      <c r="A55" s="6">
        <v>38792</v>
      </c>
      <c r="B55" s="1">
        <v>44.75</v>
      </c>
      <c r="C55" s="4">
        <f t="shared" si="0"/>
        <v>44.146000000000001</v>
      </c>
      <c r="D55" s="1" t="str">
        <f>IF(表格1[[#This Row],[Close]]&gt;表格1[[#This Row],[25-Day Average]],"Buy",IF(表格1[[#This Row],[Close]]&lt;表格1[[#This Row],[25-Day Average]],"Sell",""))</f>
        <v>Buy</v>
      </c>
      <c r="E55" s="5">
        <f>IF(表格1[[#This Row],[Suggestion]]="Buy",E54-FLOOR(E54/表格1[[#This Row],[Close]],1)*表格1[[#This Row],[Close]],IF(表格1[[#This Row],[Suggestion]]="Sell",E54+F54*表格1[[#This Row],[Close]],E54))</f>
        <v>24.500000000014552</v>
      </c>
      <c r="F55" s="1">
        <f>IF(表格1[[#This Row],[Suggestion]]="Buy",F54+FLOOR(E54/表格1[[#This Row],[Close]],1),IF(表格1[[#This Row],[Suggestion]]="Sell",0,F54))</f>
        <v>2267</v>
      </c>
      <c r="G55" s="8">
        <f>表格1[[#This Row],[Cash]]+表格1[[#This Row],[Stock Held]]*表格1[[#This Row],[Close]]</f>
        <v>101472.75000000001</v>
      </c>
      <c r="H55" s="7">
        <f>(表格1[[#This Row],[Close]]-$B$2)/$B$2</f>
        <v>-4.4493882091213091E-3</v>
      </c>
      <c r="I55" s="7">
        <f>(表格1[[#This Row],[Capital]]-$G$2)/$G$2</f>
        <v>1.4727500000000145E-2</v>
      </c>
    </row>
    <row r="56" spans="1:9" x14ac:dyDescent="0.25">
      <c r="A56" s="6">
        <v>38793</v>
      </c>
      <c r="B56" s="1">
        <v>44.4</v>
      </c>
      <c r="C56" s="4">
        <f t="shared" si="0"/>
        <v>44.194000000000003</v>
      </c>
      <c r="D56" s="1" t="str">
        <f>IF(表格1[[#This Row],[Close]]&gt;表格1[[#This Row],[25-Day Average]],"Buy",IF(表格1[[#This Row],[Close]]&lt;表格1[[#This Row],[25-Day Average]],"Sell",""))</f>
        <v>Buy</v>
      </c>
      <c r="E56" s="5">
        <f>IF(表格1[[#This Row],[Suggestion]]="Buy",E55-FLOOR(E55/表格1[[#This Row],[Close]],1)*表格1[[#This Row],[Close]],IF(表格1[[#This Row],[Suggestion]]="Sell",E55+F55*表格1[[#This Row],[Close]],E55))</f>
        <v>24.500000000014552</v>
      </c>
      <c r="F56" s="1">
        <f>IF(表格1[[#This Row],[Suggestion]]="Buy",F55+FLOOR(E55/表格1[[#This Row],[Close]],1),IF(表格1[[#This Row],[Suggestion]]="Sell",0,F55))</f>
        <v>2267</v>
      </c>
      <c r="G56" s="8">
        <f>表格1[[#This Row],[Cash]]+表格1[[#This Row],[Stock Held]]*表格1[[#This Row],[Close]]</f>
        <v>100679.30000000002</v>
      </c>
      <c r="H56" s="7">
        <f>(表格1[[#This Row],[Close]]-$B$2)/$B$2</f>
        <v>-1.223581757508352E-2</v>
      </c>
      <c r="I56" s="7">
        <f>(表格1[[#This Row],[Capital]]-$G$2)/$G$2</f>
        <v>6.7930000000001748E-3</v>
      </c>
    </row>
    <row r="57" spans="1:9" x14ac:dyDescent="0.25">
      <c r="A57" s="6">
        <v>38796</v>
      </c>
      <c r="B57" s="1">
        <v>44.9</v>
      </c>
      <c r="C57" s="4">
        <f t="shared" si="0"/>
        <v>44.264000000000003</v>
      </c>
      <c r="D57" s="1" t="str">
        <f>IF(表格1[[#This Row],[Close]]&gt;表格1[[#This Row],[25-Day Average]],"Buy",IF(表格1[[#This Row],[Close]]&lt;表格1[[#This Row],[25-Day Average]],"Sell",""))</f>
        <v>Buy</v>
      </c>
      <c r="E57" s="5">
        <f>IF(表格1[[#This Row],[Suggestion]]="Buy",E56-FLOOR(E56/表格1[[#This Row],[Close]],1)*表格1[[#This Row],[Close]],IF(表格1[[#This Row],[Suggestion]]="Sell",E56+F56*表格1[[#This Row],[Close]],E56))</f>
        <v>24.500000000014552</v>
      </c>
      <c r="F57" s="1">
        <f>IF(表格1[[#This Row],[Suggestion]]="Buy",F56+FLOOR(E56/表格1[[#This Row],[Close]],1),IF(表格1[[#This Row],[Suggestion]]="Sell",0,F56))</f>
        <v>2267</v>
      </c>
      <c r="G57" s="8">
        <f>表格1[[#This Row],[Cash]]+表格1[[#This Row],[Stock Held]]*表格1[[#This Row],[Close]]</f>
        <v>101812.80000000002</v>
      </c>
      <c r="H57" s="7">
        <f>(表格1[[#This Row],[Close]]-$B$2)/$B$2</f>
        <v>-1.1123470522804062E-3</v>
      </c>
      <c r="I57" s="7">
        <f>(表格1[[#This Row],[Capital]]-$G$2)/$G$2</f>
        <v>1.8128000000000175E-2</v>
      </c>
    </row>
    <row r="58" spans="1:9" x14ac:dyDescent="0.25">
      <c r="A58" s="6">
        <v>38797</v>
      </c>
      <c r="B58" s="1">
        <v>44.95</v>
      </c>
      <c r="C58" s="4">
        <f t="shared" si="0"/>
        <v>44.32200000000001</v>
      </c>
      <c r="D58" s="1" t="str">
        <f>IF(表格1[[#This Row],[Close]]&gt;表格1[[#This Row],[25-Day Average]],"Buy",IF(表格1[[#This Row],[Close]]&lt;表格1[[#This Row],[25-Day Average]],"Sell",""))</f>
        <v>Buy</v>
      </c>
      <c r="E58" s="5">
        <f>IF(表格1[[#This Row],[Suggestion]]="Buy",E57-FLOOR(E57/表格1[[#This Row],[Close]],1)*表格1[[#This Row],[Close]],IF(表格1[[#This Row],[Suggestion]]="Sell",E57+F57*表格1[[#This Row],[Close]],E57))</f>
        <v>24.500000000014552</v>
      </c>
      <c r="F58" s="1">
        <f>IF(表格1[[#This Row],[Suggestion]]="Buy",F57+FLOOR(E57/表格1[[#This Row],[Close]],1),IF(表格1[[#This Row],[Suggestion]]="Sell",0,F57))</f>
        <v>2267</v>
      </c>
      <c r="G58" s="8">
        <f>表格1[[#This Row],[Cash]]+表格1[[#This Row],[Stock Held]]*表格1[[#This Row],[Close]]</f>
        <v>101926.15000000002</v>
      </c>
      <c r="H58" s="7">
        <f>(表格1[[#This Row],[Close]]-$B$2)/$B$2</f>
        <v>0</v>
      </c>
      <c r="I58" s="7">
        <f>(表格1[[#This Row],[Capital]]-$G$2)/$G$2</f>
        <v>1.9261500000000233E-2</v>
      </c>
    </row>
    <row r="59" spans="1:9" x14ac:dyDescent="0.25">
      <c r="A59" s="6">
        <v>38798</v>
      </c>
      <c r="B59" s="1">
        <v>44.6</v>
      </c>
      <c r="C59" s="4">
        <f t="shared" si="0"/>
        <v>44.367999999999995</v>
      </c>
      <c r="D59" s="1" t="str">
        <f>IF(表格1[[#This Row],[Close]]&gt;表格1[[#This Row],[25-Day Average]],"Buy",IF(表格1[[#This Row],[Close]]&lt;表格1[[#This Row],[25-Day Average]],"Sell",""))</f>
        <v>Buy</v>
      </c>
      <c r="E59" s="5">
        <f>IF(表格1[[#This Row],[Suggestion]]="Buy",E58-FLOOR(E58/表格1[[#This Row],[Close]],1)*表格1[[#This Row],[Close]],IF(表格1[[#This Row],[Suggestion]]="Sell",E58+F58*表格1[[#This Row],[Close]],E58))</f>
        <v>24.500000000014552</v>
      </c>
      <c r="F59" s="1">
        <f>IF(表格1[[#This Row],[Suggestion]]="Buy",F58+FLOOR(E58/表格1[[#This Row],[Close]],1),IF(表格1[[#This Row],[Suggestion]]="Sell",0,F58))</f>
        <v>2267</v>
      </c>
      <c r="G59" s="8">
        <f>表格1[[#This Row],[Cash]]+表格1[[#This Row],[Stock Held]]*表格1[[#This Row],[Close]]</f>
        <v>101132.70000000001</v>
      </c>
      <c r="H59" s="7">
        <f>(表格1[[#This Row],[Close]]-$B$2)/$B$2</f>
        <v>-7.7864293659622111E-3</v>
      </c>
      <c r="I59" s="7">
        <f>(表格1[[#This Row],[Capital]]-$G$2)/$G$2</f>
        <v>1.1327000000000116E-2</v>
      </c>
    </row>
    <row r="60" spans="1:9" x14ac:dyDescent="0.25">
      <c r="A60" s="6">
        <v>38799</v>
      </c>
      <c r="B60" s="1">
        <v>44.85</v>
      </c>
      <c r="C60" s="4">
        <f t="shared" si="0"/>
        <v>44.419999999999987</v>
      </c>
      <c r="D60" s="1" t="str">
        <f>IF(表格1[[#This Row],[Close]]&gt;表格1[[#This Row],[25-Day Average]],"Buy",IF(表格1[[#This Row],[Close]]&lt;表格1[[#This Row],[25-Day Average]],"Sell",""))</f>
        <v>Buy</v>
      </c>
      <c r="E60" s="5">
        <f>IF(表格1[[#This Row],[Suggestion]]="Buy",E59-FLOOR(E59/表格1[[#This Row],[Close]],1)*表格1[[#This Row],[Close]],IF(表格1[[#This Row],[Suggestion]]="Sell",E59+F59*表格1[[#This Row],[Close]],E59))</f>
        <v>24.500000000014552</v>
      </c>
      <c r="F60" s="1">
        <f>IF(表格1[[#This Row],[Suggestion]]="Buy",F59+FLOOR(E59/表格1[[#This Row],[Close]],1),IF(表格1[[#This Row],[Suggestion]]="Sell",0,F59))</f>
        <v>2267</v>
      </c>
      <c r="G60" s="8">
        <f>表格1[[#This Row],[Cash]]+表格1[[#This Row],[Stock Held]]*表格1[[#This Row],[Close]]</f>
        <v>101699.45000000001</v>
      </c>
      <c r="H60" s="7">
        <f>(表格1[[#This Row],[Close]]-$B$2)/$B$2</f>
        <v>-2.2246941045606546E-3</v>
      </c>
      <c r="I60" s="7">
        <f>(表格1[[#This Row],[Capital]]-$G$2)/$G$2</f>
        <v>1.6994500000000117E-2</v>
      </c>
    </row>
    <row r="61" spans="1:9" x14ac:dyDescent="0.25">
      <c r="A61" s="6">
        <v>38800</v>
      </c>
      <c r="B61" s="1">
        <v>45.05</v>
      </c>
      <c r="C61" s="4">
        <f t="shared" si="0"/>
        <v>44.48</v>
      </c>
      <c r="D61" s="1" t="str">
        <f>IF(表格1[[#This Row],[Close]]&gt;表格1[[#This Row],[25-Day Average]],"Buy",IF(表格1[[#This Row],[Close]]&lt;表格1[[#This Row],[25-Day Average]],"Sell",""))</f>
        <v>Buy</v>
      </c>
      <c r="E61" s="5">
        <f>IF(表格1[[#This Row],[Suggestion]]="Buy",E60-FLOOR(E60/表格1[[#This Row],[Close]],1)*表格1[[#This Row],[Close]],IF(表格1[[#This Row],[Suggestion]]="Sell",E60+F60*表格1[[#This Row],[Close]],E60))</f>
        <v>24.500000000014552</v>
      </c>
      <c r="F61" s="1">
        <f>IF(表格1[[#This Row],[Suggestion]]="Buy",F60+FLOOR(E60/表格1[[#This Row],[Close]],1),IF(表格1[[#This Row],[Suggestion]]="Sell",0,F60))</f>
        <v>2267</v>
      </c>
      <c r="G61" s="8">
        <f>表格1[[#This Row],[Cash]]+表格1[[#This Row],[Stock Held]]*表格1[[#This Row],[Close]]</f>
        <v>102152.85</v>
      </c>
      <c r="H61" s="7">
        <f>(表格1[[#This Row],[Close]]-$B$2)/$B$2</f>
        <v>2.2246941045604963E-3</v>
      </c>
      <c r="I61" s="7">
        <f>(表格1[[#This Row],[Capital]]-$G$2)/$G$2</f>
        <v>2.1528500000000058E-2</v>
      </c>
    </row>
    <row r="62" spans="1:9" x14ac:dyDescent="0.25">
      <c r="A62" s="6">
        <v>38803</v>
      </c>
      <c r="B62" s="1">
        <v>45.1</v>
      </c>
      <c r="C62" s="4">
        <f t="shared" si="0"/>
        <v>44.531999999999996</v>
      </c>
      <c r="D62" s="1" t="str">
        <f>IF(表格1[[#This Row],[Close]]&gt;表格1[[#This Row],[25-Day Average]],"Buy",IF(表格1[[#This Row],[Close]]&lt;表格1[[#This Row],[25-Day Average]],"Sell",""))</f>
        <v>Buy</v>
      </c>
      <c r="E62" s="5">
        <f>IF(表格1[[#This Row],[Suggestion]]="Buy",E61-FLOOR(E61/表格1[[#This Row],[Close]],1)*表格1[[#This Row],[Close]],IF(表格1[[#This Row],[Suggestion]]="Sell",E61+F61*表格1[[#This Row],[Close]],E61))</f>
        <v>24.500000000014552</v>
      </c>
      <c r="F62" s="1">
        <f>IF(表格1[[#This Row],[Suggestion]]="Buy",F61+FLOOR(E61/表格1[[#This Row],[Close]],1),IF(表格1[[#This Row],[Suggestion]]="Sell",0,F61))</f>
        <v>2267</v>
      </c>
      <c r="G62" s="8">
        <f>表格1[[#This Row],[Cash]]+表格1[[#This Row],[Stock Held]]*表格1[[#This Row],[Close]]</f>
        <v>102266.20000000001</v>
      </c>
      <c r="H62" s="7">
        <f>(表格1[[#This Row],[Close]]-$B$2)/$B$2</f>
        <v>3.3370411568409025E-3</v>
      </c>
      <c r="I62" s="7">
        <f>(表格1[[#This Row],[Capital]]-$G$2)/$G$2</f>
        <v>2.2662000000000116E-2</v>
      </c>
    </row>
    <row r="63" spans="1:9" x14ac:dyDescent="0.25">
      <c r="A63" s="6">
        <v>38804</v>
      </c>
      <c r="B63" s="1">
        <v>44.85</v>
      </c>
      <c r="C63" s="4">
        <f t="shared" si="0"/>
        <v>44.575999999999993</v>
      </c>
      <c r="D63" s="1" t="str">
        <f>IF(表格1[[#This Row],[Close]]&gt;表格1[[#This Row],[25-Day Average]],"Buy",IF(表格1[[#This Row],[Close]]&lt;表格1[[#This Row],[25-Day Average]],"Sell",""))</f>
        <v>Buy</v>
      </c>
      <c r="E63" s="5">
        <f>IF(表格1[[#This Row],[Suggestion]]="Buy",E62-FLOOR(E62/表格1[[#This Row],[Close]],1)*表格1[[#This Row],[Close]],IF(表格1[[#This Row],[Suggestion]]="Sell",E62+F62*表格1[[#This Row],[Close]],E62))</f>
        <v>24.500000000014552</v>
      </c>
      <c r="F63" s="1">
        <f>IF(表格1[[#This Row],[Suggestion]]="Buy",F62+FLOOR(E62/表格1[[#This Row],[Close]],1),IF(表格1[[#This Row],[Suggestion]]="Sell",0,F62))</f>
        <v>2267</v>
      </c>
      <c r="G63" s="8">
        <f>表格1[[#This Row],[Cash]]+表格1[[#This Row],[Stock Held]]*表格1[[#This Row],[Close]]</f>
        <v>101699.45000000001</v>
      </c>
      <c r="H63" s="7">
        <f>(表格1[[#This Row],[Close]]-$B$2)/$B$2</f>
        <v>-2.2246941045606546E-3</v>
      </c>
      <c r="I63" s="7">
        <f>(表格1[[#This Row],[Capital]]-$G$2)/$G$2</f>
        <v>1.6994500000000117E-2</v>
      </c>
    </row>
    <row r="64" spans="1:9" x14ac:dyDescent="0.25">
      <c r="A64" s="6">
        <v>38805</v>
      </c>
      <c r="B64" s="1">
        <v>45.15</v>
      </c>
      <c r="C64" s="4">
        <f t="shared" si="0"/>
        <v>44.631999999999998</v>
      </c>
      <c r="D64" s="1" t="str">
        <f>IF(表格1[[#This Row],[Close]]&gt;表格1[[#This Row],[25-Day Average]],"Buy",IF(表格1[[#This Row],[Close]]&lt;表格1[[#This Row],[25-Day Average]],"Sell",""))</f>
        <v>Buy</v>
      </c>
      <c r="E64" s="5">
        <f>IF(表格1[[#This Row],[Suggestion]]="Buy",E63-FLOOR(E63/表格1[[#This Row],[Close]],1)*表格1[[#This Row],[Close]],IF(表格1[[#This Row],[Suggestion]]="Sell",E63+F63*表格1[[#This Row],[Close]],E63))</f>
        <v>24.500000000014552</v>
      </c>
      <c r="F64" s="1">
        <f>IF(表格1[[#This Row],[Suggestion]]="Buy",F63+FLOOR(E63/表格1[[#This Row],[Close]],1),IF(表格1[[#This Row],[Suggestion]]="Sell",0,F63))</f>
        <v>2267</v>
      </c>
      <c r="G64" s="8">
        <f>表格1[[#This Row],[Cash]]+表格1[[#This Row],[Stock Held]]*表格1[[#This Row],[Close]]</f>
        <v>102379.55000000002</v>
      </c>
      <c r="H64" s="7">
        <f>(表格1[[#This Row],[Close]]-$B$2)/$B$2</f>
        <v>4.4493882091211504E-3</v>
      </c>
      <c r="I64" s="7">
        <f>(表格1[[#This Row],[Capital]]-$G$2)/$G$2</f>
        <v>2.3795500000000174E-2</v>
      </c>
    </row>
    <row r="65" spans="1:9" x14ac:dyDescent="0.25">
      <c r="A65" s="6">
        <v>38806</v>
      </c>
      <c r="B65" s="1">
        <v>45.3</v>
      </c>
      <c r="C65" s="4">
        <f t="shared" si="0"/>
        <v>44.681999999999995</v>
      </c>
      <c r="D65" s="1" t="str">
        <f>IF(表格1[[#This Row],[Close]]&gt;表格1[[#This Row],[25-Day Average]],"Buy",IF(表格1[[#This Row],[Close]]&lt;表格1[[#This Row],[25-Day Average]],"Sell",""))</f>
        <v>Buy</v>
      </c>
      <c r="E65" s="5">
        <f>IF(表格1[[#This Row],[Suggestion]]="Buy",E64-FLOOR(E64/表格1[[#This Row],[Close]],1)*表格1[[#This Row],[Close]],IF(表格1[[#This Row],[Suggestion]]="Sell",E64+F64*表格1[[#This Row],[Close]],E64))</f>
        <v>24.500000000014552</v>
      </c>
      <c r="F65" s="1">
        <f>IF(表格1[[#This Row],[Suggestion]]="Buy",F64+FLOOR(E64/表格1[[#This Row],[Close]],1),IF(表格1[[#This Row],[Suggestion]]="Sell",0,F64))</f>
        <v>2267</v>
      </c>
      <c r="G65" s="8">
        <f>表格1[[#This Row],[Cash]]+表格1[[#This Row],[Stock Held]]*表格1[[#This Row],[Close]]</f>
        <v>102719.6</v>
      </c>
      <c r="H65" s="7">
        <f>(表格1[[#This Row],[Close]]-$B$2)/$B$2</f>
        <v>7.7864293659620533E-3</v>
      </c>
      <c r="I65" s="7">
        <f>(表格1[[#This Row],[Capital]]-$G$2)/$G$2</f>
        <v>2.7196000000000057E-2</v>
      </c>
    </row>
    <row r="66" spans="1:9" x14ac:dyDescent="0.25">
      <c r="A66" s="6">
        <v>38807</v>
      </c>
      <c r="B66" s="1">
        <v>45.25</v>
      </c>
      <c r="C66" s="4">
        <f t="shared" si="0"/>
        <v>44.731999999999999</v>
      </c>
      <c r="D66" s="1" t="str">
        <f>IF(表格1[[#This Row],[Close]]&gt;表格1[[#This Row],[25-Day Average]],"Buy",IF(表格1[[#This Row],[Close]]&lt;表格1[[#This Row],[25-Day Average]],"Sell",""))</f>
        <v>Buy</v>
      </c>
      <c r="E66" s="5">
        <f>IF(表格1[[#This Row],[Suggestion]]="Buy",E65-FLOOR(E65/表格1[[#This Row],[Close]],1)*表格1[[#This Row],[Close]],IF(表格1[[#This Row],[Suggestion]]="Sell",E65+F65*表格1[[#This Row],[Close]],E65))</f>
        <v>24.500000000014552</v>
      </c>
      <c r="F66" s="1">
        <f>IF(表格1[[#This Row],[Suggestion]]="Buy",F65+FLOOR(E65/表格1[[#This Row],[Close]],1),IF(表格1[[#This Row],[Suggestion]]="Sell",0,F65))</f>
        <v>2267</v>
      </c>
      <c r="G66" s="8">
        <f>表格1[[#This Row],[Cash]]+表格1[[#This Row],[Stock Held]]*表格1[[#This Row],[Close]]</f>
        <v>102606.25000000001</v>
      </c>
      <c r="H66" s="7">
        <f>(表格1[[#This Row],[Close]]-$B$2)/$B$2</f>
        <v>6.6740823136818049E-3</v>
      </c>
      <c r="I66" s="7">
        <f>(表格1[[#This Row],[Capital]]-$G$2)/$G$2</f>
        <v>2.6062500000000145E-2</v>
      </c>
    </row>
    <row r="67" spans="1:9" x14ac:dyDescent="0.25">
      <c r="A67" s="6">
        <v>38810</v>
      </c>
      <c r="B67" s="1">
        <v>45.6</v>
      </c>
      <c r="C67" s="4">
        <f t="shared" si="0"/>
        <v>44.789999999999992</v>
      </c>
      <c r="D67" s="1" t="str">
        <f>IF(表格1[[#This Row],[Close]]&gt;表格1[[#This Row],[25-Day Average]],"Buy",IF(表格1[[#This Row],[Close]]&lt;表格1[[#This Row],[25-Day Average]],"Sell",""))</f>
        <v>Buy</v>
      </c>
      <c r="E67" s="5">
        <f>IF(表格1[[#This Row],[Suggestion]]="Buy",E66-FLOOR(E66/表格1[[#This Row],[Close]],1)*表格1[[#This Row],[Close]],IF(表格1[[#This Row],[Suggestion]]="Sell",E66+F66*表格1[[#This Row],[Close]],E66))</f>
        <v>24.500000000014552</v>
      </c>
      <c r="F67" s="1">
        <f>IF(表格1[[#This Row],[Suggestion]]="Buy",F66+FLOOR(E66/表格1[[#This Row],[Close]],1),IF(表格1[[#This Row],[Suggestion]]="Sell",0,F66))</f>
        <v>2267</v>
      </c>
      <c r="G67" s="8">
        <f>表格1[[#This Row],[Cash]]+表格1[[#This Row],[Stock Held]]*表格1[[#This Row],[Close]]</f>
        <v>103399.70000000001</v>
      </c>
      <c r="H67" s="7">
        <f>(表格1[[#This Row],[Close]]-$B$2)/$B$2</f>
        <v>1.4460511679644017E-2</v>
      </c>
      <c r="I67" s="7">
        <f>(表格1[[#This Row],[Capital]]-$G$2)/$G$2</f>
        <v>3.3997000000000117E-2</v>
      </c>
    </row>
    <row r="68" spans="1:9" x14ac:dyDescent="0.25">
      <c r="A68" s="6">
        <v>38811</v>
      </c>
      <c r="B68" s="1">
        <v>45.65</v>
      </c>
      <c r="C68" s="4">
        <f t="shared" si="0"/>
        <v>44.84</v>
      </c>
      <c r="D68" s="1" t="str">
        <f>IF(表格1[[#This Row],[Close]]&gt;表格1[[#This Row],[25-Day Average]],"Buy",IF(表格1[[#This Row],[Close]]&lt;表格1[[#This Row],[25-Day Average]],"Sell",""))</f>
        <v>Buy</v>
      </c>
      <c r="E68" s="5">
        <f>IF(表格1[[#This Row],[Suggestion]]="Buy",E67-FLOOR(E67/表格1[[#This Row],[Close]],1)*表格1[[#This Row],[Close]],IF(表格1[[#This Row],[Suggestion]]="Sell",E67+F67*表格1[[#This Row],[Close]],E67))</f>
        <v>24.500000000014552</v>
      </c>
      <c r="F68" s="1">
        <f>IF(表格1[[#This Row],[Suggestion]]="Buy",F67+FLOOR(E67/表格1[[#This Row],[Close]],1),IF(表格1[[#This Row],[Suggestion]]="Sell",0,F67))</f>
        <v>2267</v>
      </c>
      <c r="G68" s="8">
        <f>表格1[[#This Row],[Cash]]+表格1[[#This Row],[Stock Held]]*表格1[[#This Row],[Close]]</f>
        <v>103513.05000000002</v>
      </c>
      <c r="H68" s="7">
        <f>(表格1[[#This Row],[Close]]-$B$2)/$B$2</f>
        <v>1.5572858731924264E-2</v>
      </c>
      <c r="I68" s="7">
        <f>(表格1[[#This Row],[Capital]]-$G$2)/$G$2</f>
        <v>3.5130500000000175E-2</v>
      </c>
    </row>
    <row r="69" spans="1:9" x14ac:dyDescent="0.25">
      <c r="A69" s="6">
        <v>38812</v>
      </c>
      <c r="B69" s="1">
        <v>45.65</v>
      </c>
      <c r="C69" s="4">
        <f t="shared" si="0"/>
        <v>44.884000000000007</v>
      </c>
      <c r="D69" s="1" t="str">
        <f>IF(表格1[[#This Row],[Close]]&gt;表格1[[#This Row],[25-Day Average]],"Buy",IF(表格1[[#This Row],[Close]]&lt;表格1[[#This Row],[25-Day Average]],"Sell",""))</f>
        <v>Buy</v>
      </c>
      <c r="E69" s="5">
        <f>IF(表格1[[#This Row],[Suggestion]]="Buy",E68-FLOOR(E68/表格1[[#This Row],[Close]],1)*表格1[[#This Row],[Close]],IF(表格1[[#This Row],[Suggestion]]="Sell",E68+F68*表格1[[#This Row],[Close]],E68))</f>
        <v>24.500000000014552</v>
      </c>
      <c r="F69" s="1">
        <f>IF(表格1[[#This Row],[Suggestion]]="Buy",F68+FLOOR(E68/表格1[[#This Row],[Close]],1),IF(表格1[[#This Row],[Suggestion]]="Sell",0,F68))</f>
        <v>2267</v>
      </c>
      <c r="G69" s="8">
        <f>表格1[[#This Row],[Cash]]+表格1[[#This Row],[Stock Held]]*表格1[[#This Row],[Close]]</f>
        <v>103513.05000000002</v>
      </c>
      <c r="H69" s="7">
        <f>(表格1[[#This Row],[Close]]-$B$2)/$B$2</f>
        <v>1.5572858731924264E-2</v>
      </c>
      <c r="I69" s="7">
        <f>(表格1[[#This Row],[Capital]]-$G$2)/$G$2</f>
        <v>3.5130500000000175E-2</v>
      </c>
    </row>
    <row r="70" spans="1:9" x14ac:dyDescent="0.25">
      <c r="A70" s="6">
        <v>38813</v>
      </c>
      <c r="B70" s="1">
        <v>46.05</v>
      </c>
      <c r="C70" s="4">
        <f t="shared" si="0"/>
        <v>44.948</v>
      </c>
      <c r="D70" s="1" t="str">
        <f>IF(表格1[[#This Row],[Close]]&gt;表格1[[#This Row],[25-Day Average]],"Buy",IF(表格1[[#This Row],[Close]]&lt;表格1[[#This Row],[25-Day Average]],"Sell",""))</f>
        <v>Buy</v>
      </c>
      <c r="E70" s="5">
        <f>IF(表格1[[#This Row],[Suggestion]]="Buy",E69-FLOOR(E69/表格1[[#This Row],[Close]],1)*表格1[[#This Row],[Close]],IF(表格1[[#This Row],[Suggestion]]="Sell",E69+F69*表格1[[#This Row],[Close]],E69))</f>
        <v>24.500000000014552</v>
      </c>
      <c r="F70" s="1">
        <f>IF(表格1[[#This Row],[Suggestion]]="Buy",F69+FLOOR(E69/表格1[[#This Row],[Close]],1),IF(表格1[[#This Row],[Suggestion]]="Sell",0,F69))</f>
        <v>2267</v>
      </c>
      <c r="G70" s="8">
        <f>表格1[[#This Row],[Cash]]+表格1[[#This Row],[Stock Held]]*表格1[[#This Row],[Close]]</f>
        <v>104419.85</v>
      </c>
      <c r="H70" s="7">
        <f>(表格1[[#This Row],[Close]]-$B$2)/$B$2</f>
        <v>2.4471635150166725E-2</v>
      </c>
      <c r="I70" s="7">
        <f>(表格1[[#This Row],[Capital]]-$G$2)/$G$2</f>
        <v>4.4198500000000057E-2</v>
      </c>
    </row>
    <row r="71" spans="1:9" x14ac:dyDescent="0.25">
      <c r="A71" s="6">
        <v>38814</v>
      </c>
      <c r="B71" s="1">
        <v>46.25</v>
      </c>
      <c r="C71" s="4">
        <f t="shared" si="0"/>
        <v>45.018000000000001</v>
      </c>
      <c r="D71" s="1" t="str">
        <f>IF(表格1[[#This Row],[Close]]&gt;表格1[[#This Row],[25-Day Average]],"Buy",IF(表格1[[#This Row],[Close]]&lt;表格1[[#This Row],[25-Day Average]],"Sell",""))</f>
        <v>Buy</v>
      </c>
      <c r="E71" s="5">
        <f>IF(表格1[[#This Row],[Suggestion]]="Buy",E70-FLOOR(E70/表格1[[#This Row],[Close]],1)*表格1[[#This Row],[Close]],IF(表格1[[#This Row],[Suggestion]]="Sell",E70+F70*表格1[[#This Row],[Close]],E70))</f>
        <v>24.500000000014552</v>
      </c>
      <c r="F71" s="1">
        <f>IF(表格1[[#This Row],[Suggestion]]="Buy",F70+FLOOR(E70/表格1[[#This Row],[Close]],1),IF(表格1[[#This Row],[Suggestion]]="Sell",0,F70))</f>
        <v>2267</v>
      </c>
      <c r="G71" s="8">
        <f>表格1[[#This Row],[Cash]]+表格1[[#This Row],[Stock Held]]*表格1[[#This Row],[Close]]</f>
        <v>104873.25000000001</v>
      </c>
      <c r="H71" s="7">
        <f>(表格1[[#This Row],[Close]]-$B$2)/$B$2</f>
        <v>2.8921023359288034E-2</v>
      </c>
      <c r="I71" s="7">
        <f>(表格1[[#This Row],[Capital]]-$G$2)/$G$2</f>
        <v>4.8732500000000144E-2</v>
      </c>
    </row>
    <row r="72" spans="1:9" x14ac:dyDescent="0.25">
      <c r="A72" s="6">
        <v>38817</v>
      </c>
      <c r="B72" s="1">
        <v>46.35</v>
      </c>
      <c r="C72" s="4">
        <f t="shared" si="0"/>
        <v>45.077999999999996</v>
      </c>
      <c r="D72" s="1" t="str">
        <f>IF(表格1[[#This Row],[Close]]&gt;表格1[[#This Row],[25-Day Average]],"Buy",IF(表格1[[#This Row],[Close]]&lt;表格1[[#This Row],[25-Day Average]],"Sell",""))</f>
        <v>Buy</v>
      </c>
      <c r="E72" s="5">
        <f>IF(表格1[[#This Row],[Suggestion]]="Buy",E71-FLOOR(E71/表格1[[#This Row],[Close]],1)*表格1[[#This Row],[Close]],IF(表格1[[#This Row],[Suggestion]]="Sell",E71+F71*表格1[[#This Row],[Close]],E71))</f>
        <v>24.500000000014552</v>
      </c>
      <c r="F72" s="1">
        <f>IF(表格1[[#This Row],[Suggestion]]="Buy",F71+FLOOR(E71/表格1[[#This Row],[Close]],1),IF(表格1[[#This Row],[Suggestion]]="Sell",0,F71))</f>
        <v>2267</v>
      </c>
      <c r="G72" s="8">
        <f>表格1[[#This Row],[Cash]]+表格1[[#This Row],[Stock Held]]*表格1[[#This Row],[Close]]</f>
        <v>105099.95000000001</v>
      </c>
      <c r="H72" s="7">
        <f>(表格1[[#This Row],[Close]]-$B$2)/$B$2</f>
        <v>3.1145717463848688E-2</v>
      </c>
      <c r="I72" s="7">
        <f>(表格1[[#This Row],[Capital]]-$G$2)/$G$2</f>
        <v>5.0999500000000114E-2</v>
      </c>
    </row>
    <row r="73" spans="1:9" x14ac:dyDescent="0.25">
      <c r="A73" s="6">
        <v>38818</v>
      </c>
      <c r="B73" s="1">
        <v>45.3</v>
      </c>
      <c r="C73" s="4">
        <f t="shared" si="0"/>
        <v>45.105999999999987</v>
      </c>
      <c r="D73" s="1" t="str">
        <f>IF(表格1[[#This Row],[Close]]&gt;表格1[[#This Row],[25-Day Average]],"Buy",IF(表格1[[#This Row],[Close]]&lt;表格1[[#This Row],[25-Day Average]],"Sell",""))</f>
        <v>Buy</v>
      </c>
      <c r="E73" s="5">
        <f>IF(表格1[[#This Row],[Suggestion]]="Buy",E72-FLOOR(E72/表格1[[#This Row],[Close]],1)*表格1[[#This Row],[Close]],IF(表格1[[#This Row],[Suggestion]]="Sell",E72+F72*表格1[[#This Row],[Close]],E72))</f>
        <v>24.500000000014552</v>
      </c>
      <c r="F73" s="1">
        <f>IF(表格1[[#This Row],[Suggestion]]="Buy",F72+FLOOR(E72/表格1[[#This Row],[Close]],1),IF(表格1[[#This Row],[Suggestion]]="Sell",0,F72))</f>
        <v>2267</v>
      </c>
      <c r="G73" s="8">
        <f>表格1[[#This Row],[Cash]]+表格1[[#This Row],[Stock Held]]*表格1[[#This Row],[Close]]</f>
        <v>102719.6</v>
      </c>
      <c r="H73" s="7">
        <f>(表格1[[#This Row],[Close]]-$B$2)/$B$2</f>
        <v>7.7864293659620533E-3</v>
      </c>
      <c r="I73" s="7">
        <f>(表格1[[#This Row],[Capital]]-$G$2)/$G$2</f>
        <v>2.7196000000000057E-2</v>
      </c>
    </row>
    <row r="74" spans="1:9" x14ac:dyDescent="0.25">
      <c r="A74" s="6">
        <v>38819</v>
      </c>
      <c r="B74" s="1">
        <v>45.15</v>
      </c>
      <c r="C74" s="4">
        <f t="shared" si="0"/>
        <v>45.125999999999998</v>
      </c>
      <c r="D74" s="1" t="str">
        <f>IF(表格1[[#This Row],[Close]]&gt;表格1[[#This Row],[25-Day Average]],"Buy",IF(表格1[[#This Row],[Close]]&lt;表格1[[#This Row],[25-Day Average]],"Sell",""))</f>
        <v>Buy</v>
      </c>
      <c r="E74" s="5">
        <f>IF(表格1[[#This Row],[Suggestion]]="Buy",E73-FLOOR(E73/表格1[[#This Row],[Close]],1)*表格1[[#This Row],[Close]],IF(表格1[[#This Row],[Suggestion]]="Sell",E73+F73*表格1[[#This Row],[Close]],E73))</f>
        <v>24.500000000014552</v>
      </c>
      <c r="F74" s="1">
        <f>IF(表格1[[#This Row],[Suggestion]]="Buy",F73+FLOOR(E73/表格1[[#This Row],[Close]],1),IF(表格1[[#This Row],[Suggestion]]="Sell",0,F73))</f>
        <v>2267</v>
      </c>
      <c r="G74" s="8">
        <f>表格1[[#This Row],[Cash]]+表格1[[#This Row],[Stock Held]]*表格1[[#This Row],[Close]]</f>
        <v>102379.55000000002</v>
      </c>
      <c r="H74" s="7">
        <f>(表格1[[#This Row],[Close]]-$B$2)/$B$2</f>
        <v>4.4493882091211504E-3</v>
      </c>
      <c r="I74" s="7">
        <f>(表格1[[#This Row],[Capital]]-$G$2)/$G$2</f>
        <v>2.3795500000000174E-2</v>
      </c>
    </row>
    <row r="75" spans="1:9" x14ac:dyDescent="0.25">
      <c r="A75" s="6">
        <v>38820</v>
      </c>
      <c r="B75" s="1">
        <v>45.35</v>
      </c>
      <c r="C75" s="4">
        <f t="shared" si="0"/>
        <v>45.161999999999999</v>
      </c>
      <c r="D75" s="1" t="str">
        <f>IF(表格1[[#This Row],[Close]]&gt;表格1[[#This Row],[25-Day Average]],"Buy",IF(表格1[[#This Row],[Close]]&lt;表格1[[#This Row],[25-Day Average]],"Sell",""))</f>
        <v>Buy</v>
      </c>
      <c r="E75" s="5">
        <f>IF(表格1[[#This Row],[Suggestion]]="Buy",E74-FLOOR(E74/表格1[[#This Row],[Close]],1)*表格1[[#This Row],[Close]],IF(表格1[[#This Row],[Suggestion]]="Sell",E74+F74*表格1[[#This Row],[Close]],E74))</f>
        <v>24.500000000014552</v>
      </c>
      <c r="F75" s="1">
        <f>IF(表格1[[#This Row],[Suggestion]]="Buy",F74+FLOOR(E74/表格1[[#This Row],[Close]],1),IF(表格1[[#This Row],[Suggestion]]="Sell",0,F74))</f>
        <v>2267</v>
      </c>
      <c r="G75" s="8">
        <f>表格1[[#This Row],[Cash]]+表格1[[#This Row],[Stock Held]]*表格1[[#This Row],[Close]]</f>
        <v>102832.95000000001</v>
      </c>
      <c r="H75" s="7">
        <f>(表格1[[#This Row],[Close]]-$B$2)/$B$2</f>
        <v>8.8987764182424586E-3</v>
      </c>
      <c r="I75" s="7">
        <f>(表格1[[#This Row],[Capital]]-$G$2)/$G$2</f>
        <v>2.8329500000000115E-2</v>
      </c>
    </row>
    <row r="76" spans="1:9" x14ac:dyDescent="0.25">
      <c r="A76" s="6">
        <v>38821</v>
      </c>
      <c r="B76" s="1">
        <v>45.35</v>
      </c>
      <c r="C76" s="4">
        <f t="shared" si="0"/>
        <v>45.185999999999993</v>
      </c>
      <c r="D76" s="1" t="str">
        <f>IF(表格1[[#This Row],[Close]]&gt;表格1[[#This Row],[25-Day Average]],"Buy",IF(表格1[[#This Row],[Close]]&lt;表格1[[#This Row],[25-Day Average]],"Sell",""))</f>
        <v>Buy</v>
      </c>
      <c r="E76" s="5">
        <f>IF(表格1[[#This Row],[Suggestion]]="Buy",E75-FLOOR(E75/表格1[[#This Row],[Close]],1)*表格1[[#This Row],[Close]],IF(表格1[[#This Row],[Suggestion]]="Sell",E75+F75*表格1[[#This Row],[Close]],E75))</f>
        <v>24.500000000014552</v>
      </c>
      <c r="F76" s="1">
        <f>IF(表格1[[#This Row],[Suggestion]]="Buy",F75+FLOOR(E75/表格1[[#This Row],[Close]],1),IF(表格1[[#This Row],[Suggestion]]="Sell",0,F75))</f>
        <v>2267</v>
      </c>
      <c r="G76" s="8">
        <f>表格1[[#This Row],[Cash]]+表格1[[#This Row],[Stock Held]]*表格1[[#This Row],[Close]]</f>
        <v>102832.95000000001</v>
      </c>
      <c r="H76" s="7">
        <f>(表格1[[#This Row],[Close]]-$B$2)/$B$2</f>
        <v>8.8987764182424586E-3</v>
      </c>
      <c r="I76" s="7">
        <f>(表格1[[#This Row],[Capital]]-$G$2)/$G$2</f>
        <v>2.8329500000000115E-2</v>
      </c>
    </row>
    <row r="77" spans="1:9" x14ac:dyDescent="0.25">
      <c r="A77" s="6">
        <v>38824</v>
      </c>
      <c r="B77" s="1">
        <v>45.35</v>
      </c>
      <c r="C77" s="4">
        <f t="shared" si="0"/>
        <v>45.215999999999987</v>
      </c>
      <c r="D77" s="1" t="str">
        <f>IF(表格1[[#This Row],[Close]]&gt;表格1[[#This Row],[25-Day Average]],"Buy",IF(表格1[[#This Row],[Close]]&lt;表格1[[#This Row],[25-Day Average]],"Sell",""))</f>
        <v>Buy</v>
      </c>
      <c r="E77" s="5">
        <f>IF(表格1[[#This Row],[Suggestion]]="Buy",E76-FLOOR(E76/表格1[[#This Row],[Close]],1)*表格1[[#This Row],[Close]],IF(表格1[[#This Row],[Suggestion]]="Sell",E76+F76*表格1[[#This Row],[Close]],E76))</f>
        <v>24.500000000014552</v>
      </c>
      <c r="F77" s="1">
        <f>IF(表格1[[#This Row],[Suggestion]]="Buy",F76+FLOOR(E76/表格1[[#This Row],[Close]],1),IF(表格1[[#This Row],[Suggestion]]="Sell",0,F76))</f>
        <v>2267</v>
      </c>
      <c r="G77" s="8">
        <f>表格1[[#This Row],[Cash]]+表格1[[#This Row],[Stock Held]]*表格1[[#This Row],[Close]]</f>
        <v>102832.95000000001</v>
      </c>
      <c r="H77" s="7">
        <f>(表格1[[#This Row],[Close]]-$B$2)/$B$2</f>
        <v>8.8987764182424586E-3</v>
      </c>
      <c r="I77" s="7">
        <f>(表格1[[#This Row],[Capital]]-$G$2)/$G$2</f>
        <v>2.8329500000000115E-2</v>
      </c>
    </row>
    <row r="78" spans="1:9" x14ac:dyDescent="0.25">
      <c r="A78" s="6">
        <v>38825</v>
      </c>
      <c r="B78" s="1">
        <v>45.7</v>
      </c>
      <c r="C78" s="4">
        <f t="shared" si="0"/>
        <v>45.267999999999994</v>
      </c>
      <c r="D78" s="1" t="str">
        <f>IF(表格1[[#This Row],[Close]]&gt;表格1[[#This Row],[25-Day Average]],"Buy",IF(表格1[[#This Row],[Close]]&lt;表格1[[#This Row],[25-Day Average]],"Sell",""))</f>
        <v>Buy</v>
      </c>
      <c r="E78" s="5">
        <f>IF(表格1[[#This Row],[Suggestion]]="Buy",E77-FLOOR(E77/表格1[[#This Row],[Close]],1)*表格1[[#This Row],[Close]],IF(表格1[[#This Row],[Suggestion]]="Sell",E77+F77*表格1[[#This Row],[Close]],E77))</f>
        <v>24.500000000014552</v>
      </c>
      <c r="F78" s="1">
        <f>IF(表格1[[#This Row],[Suggestion]]="Buy",F77+FLOOR(E77/表格1[[#This Row],[Close]],1),IF(表格1[[#This Row],[Suggestion]]="Sell",0,F77))</f>
        <v>2267</v>
      </c>
      <c r="G78" s="8">
        <f>表格1[[#This Row],[Cash]]+表格1[[#This Row],[Stock Held]]*表格1[[#This Row],[Close]]</f>
        <v>103626.40000000002</v>
      </c>
      <c r="H78" s="7">
        <f>(表格1[[#This Row],[Close]]-$B$2)/$B$2</f>
        <v>1.6685205784204672E-2</v>
      </c>
      <c r="I78" s="7">
        <f>(表格1[[#This Row],[Capital]]-$G$2)/$G$2</f>
        <v>3.6264000000000234E-2</v>
      </c>
    </row>
    <row r="79" spans="1:9" x14ac:dyDescent="0.25">
      <c r="A79" s="6">
        <v>38826</v>
      </c>
      <c r="B79" s="1">
        <v>45.3</v>
      </c>
      <c r="C79" s="4">
        <f t="shared" si="0"/>
        <v>45.288000000000004</v>
      </c>
      <c r="D79" s="1" t="str">
        <f>IF(表格1[[#This Row],[Close]]&gt;表格1[[#This Row],[25-Day Average]],"Buy",IF(表格1[[#This Row],[Close]]&lt;表格1[[#This Row],[25-Day Average]],"Sell",""))</f>
        <v>Buy</v>
      </c>
      <c r="E79" s="5">
        <f>IF(表格1[[#This Row],[Suggestion]]="Buy",E78-FLOOR(E78/表格1[[#This Row],[Close]],1)*表格1[[#This Row],[Close]],IF(表格1[[#This Row],[Suggestion]]="Sell",E78+F78*表格1[[#This Row],[Close]],E78))</f>
        <v>24.500000000014552</v>
      </c>
      <c r="F79" s="1">
        <f>IF(表格1[[#This Row],[Suggestion]]="Buy",F78+FLOOR(E78/表格1[[#This Row],[Close]],1),IF(表格1[[#This Row],[Suggestion]]="Sell",0,F78))</f>
        <v>2267</v>
      </c>
      <c r="G79" s="8">
        <f>表格1[[#This Row],[Cash]]+表格1[[#This Row],[Stock Held]]*表格1[[#This Row],[Close]]</f>
        <v>102719.6</v>
      </c>
      <c r="H79" s="7">
        <f>(表格1[[#This Row],[Close]]-$B$2)/$B$2</f>
        <v>7.7864293659620533E-3</v>
      </c>
      <c r="I79" s="7">
        <f>(表格1[[#This Row],[Capital]]-$G$2)/$G$2</f>
        <v>2.7196000000000057E-2</v>
      </c>
    </row>
    <row r="80" spans="1:9" x14ac:dyDescent="0.25">
      <c r="A80" s="6">
        <v>38827</v>
      </c>
      <c r="B80" s="1">
        <v>45.15</v>
      </c>
      <c r="C80" s="4">
        <f t="shared" si="0"/>
        <v>45.303999999999995</v>
      </c>
      <c r="D80" s="1" t="str">
        <f>IF(表格1[[#This Row],[Close]]&gt;表格1[[#This Row],[25-Day Average]],"Buy",IF(表格1[[#This Row],[Close]]&lt;表格1[[#This Row],[25-Day Average]],"Sell",""))</f>
        <v>Sell</v>
      </c>
      <c r="E80" s="5">
        <f>IF(表格1[[#This Row],[Suggestion]]="Buy",E79-FLOOR(E79/表格1[[#This Row],[Close]],1)*表格1[[#This Row],[Close]],IF(表格1[[#This Row],[Suggestion]]="Sell",E79+F79*表格1[[#This Row],[Close]],E79))</f>
        <v>102379.55000000002</v>
      </c>
      <c r="F80" s="1">
        <f>IF(表格1[[#This Row],[Suggestion]]="Buy",F79+FLOOR(E79/表格1[[#This Row],[Close]],1),IF(表格1[[#This Row],[Suggestion]]="Sell",0,F79))</f>
        <v>0</v>
      </c>
      <c r="G80" s="8">
        <f>表格1[[#This Row],[Cash]]+表格1[[#This Row],[Stock Held]]*表格1[[#This Row],[Close]]</f>
        <v>102379.55000000002</v>
      </c>
      <c r="H80" s="7">
        <f>(表格1[[#This Row],[Close]]-$B$2)/$B$2</f>
        <v>4.4493882091211504E-3</v>
      </c>
      <c r="I80" s="7">
        <f>(表格1[[#This Row],[Capital]]-$G$2)/$G$2</f>
        <v>2.3795500000000174E-2</v>
      </c>
    </row>
    <row r="81" spans="1:9" x14ac:dyDescent="0.25">
      <c r="A81" s="6">
        <v>38828</v>
      </c>
      <c r="B81" s="1">
        <v>45.05</v>
      </c>
      <c r="C81" s="4">
        <f t="shared" si="0"/>
        <v>45.33</v>
      </c>
      <c r="D81" s="1" t="str">
        <f>IF(表格1[[#This Row],[Close]]&gt;表格1[[#This Row],[25-Day Average]],"Buy",IF(表格1[[#This Row],[Close]]&lt;表格1[[#This Row],[25-Day Average]],"Sell",""))</f>
        <v>Sell</v>
      </c>
      <c r="E81" s="5">
        <f>IF(表格1[[#This Row],[Suggestion]]="Buy",E80-FLOOR(E80/表格1[[#This Row],[Close]],1)*表格1[[#This Row],[Close]],IF(表格1[[#This Row],[Suggestion]]="Sell",E80+F80*表格1[[#This Row],[Close]],E80))</f>
        <v>102379.55000000002</v>
      </c>
      <c r="F81" s="1">
        <f>IF(表格1[[#This Row],[Suggestion]]="Buy",F80+FLOOR(E80/表格1[[#This Row],[Close]],1),IF(表格1[[#This Row],[Suggestion]]="Sell",0,F80))</f>
        <v>0</v>
      </c>
      <c r="G81" s="8">
        <f>表格1[[#This Row],[Cash]]+表格1[[#This Row],[Stock Held]]*表格1[[#This Row],[Close]]</f>
        <v>102379.55000000002</v>
      </c>
      <c r="H81" s="7">
        <f>(表格1[[#This Row],[Close]]-$B$2)/$B$2</f>
        <v>2.2246941045604963E-3</v>
      </c>
      <c r="I81" s="7">
        <f>(表格1[[#This Row],[Capital]]-$G$2)/$G$2</f>
        <v>2.3795500000000174E-2</v>
      </c>
    </row>
    <row r="82" spans="1:9" x14ac:dyDescent="0.25">
      <c r="A82" s="6">
        <v>38831</v>
      </c>
      <c r="B82" s="1">
        <v>44.75</v>
      </c>
      <c r="C82" s="4">
        <f t="shared" si="0"/>
        <v>45.323999999999998</v>
      </c>
      <c r="D82" s="1" t="str">
        <f>IF(表格1[[#This Row],[Close]]&gt;表格1[[#This Row],[25-Day Average]],"Buy",IF(表格1[[#This Row],[Close]]&lt;表格1[[#This Row],[25-Day Average]],"Sell",""))</f>
        <v>Sell</v>
      </c>
      <c r="E82" s="5">
        <f>IF(表格1[[#This Row],[Suggestion]]="Buy",E81-FLOOR(E81/表格1[[#This Row],[Close]],1)*表格1[[#This Row],[Close]],IF(表格1[[#This Row],[Suggestion]]="Sell",E81+F81*表格1[[#This Row],[Close]],E81))</f>
        <v>102379.55000000002</v>
      </c>
      <c r="F82" s="1">
        <f>IF(表格1[[#This Row],[Suggestion]]="Buy",F81+FLOOR(E81/表格1[[#This Row],[Close]],1),IF(表格1[[#This Row],[Suggestion]]="Sell",0,F81))</f>
        <v>0</v>
      </c>
      <c r="G82" s="8">
        <f>表格1[[#This Row],[Cash]]+表格1[[#This Row],[Stock Held]]*表格1[[#This Row],[Close]]</f>
        <v>102379.55000000002</v>
      </c>
      <c r="H82" s="7">
        <f>(表格1[[#This Row],[Close]]-$B$2)/$B$2</f>
        <v>-4.4493882091213091E-3</v>
      </c>
      <c r="I82" s="7">
        <f>(表格1[[#This Row],[Capital]]-$G$2)/$G$2</f>
        <v>2.3795500000000174E-2</v>
      </c>
    </row>
    <row r="83" spans="1:9" x14ac:dyDescent="0.25">
      <c r="A83" s="6">
        <v>38832</v>
      </c>
      <c r="B83" s="1">
        <v>44.8</v>
      </c>
      <c r="C83" s="4">
        <f t="shared" si="0"/>
        <v>45.317999999999991</v>
      </c>
      <c r="D83" s="1" t="str">
        <f>IF(表格1[[#This Row],[Close]]&gt;表格1[[#This Row],[25-Day Average]],"Buy",IF(表格1[[#This Row],[Close]]&lt;表格1[[#This Row],[25-Day Average]],"Sell",""))</f>
        <v>Sell</v>
      </c>
      <c r="E83" s="5">
        <f>IF(表格1[[#This Row],[Suggestion]]="Buy",E82-FLOOR(E82/表格1[[#This Row],[Close]],1)*表格1[[#This Row],[Close]],IF(表格1[[#This Row],[Suggestion]]="Sell",E82+F82*表格1[[#This Row],[Close]],E82))</f>
        <v>102379.55000000002</v>
      </c>
      <c r="F83" s="1">
        <f>IF(表格1[[#This Row],[Suggestion]]="Buy",F82+FLOOR(E82/表格1[[#This Row],[Close]],1),IF(表格1[[#This Row],[Suggestion]]="Sell",0,F82))</f>
        <v>0</v>
      </c>
      <c r="G83" s="8">
        <f>表格1[[#This Row],[Cash]]+表格1[[#This Row],[Stock Held]]*表格1[[#This Row],[Close]]</f>
        <v>102379.55000000002</v>
      </c>
      <c r="H83" s="7">
        <f>(表格1[[#This Row],[Close]]-$B$2)/$B$2</f>
        <v>-3.3370411568410608E-3</v>
      </c>
      <c r="I83" s="7">
        <f>(表格1[[#This Row],[Capital]]-$G$2)/$G$2</f>
        <v>2.3795500000000174E-2</v>
      </c>
    </row>
    <row r="84" spans="1:9" x14ac:dyDescent="0.25">
      <c r="A84" s="6">
        <v>38833</v>
      </c>
      <c r="B84" s="1">
        <v>45</v>
      </c>
      <c r="C84" s="4">
        <f t="shared" si="0"/>
        <v>45.333999999999996</v>
      </c>
      <c r="D84" s="1" t="str">
        <f>IF(表格1[[#This Row],[Close]]&gt;表格1[[#This Row],[25-Day Average]],"Buy",IF(表格1[[#This Row],[Close]]&lt;表格1[[#This Row],[25-Day Average]],"Sell",""))</f>
        <v>Sell</v>
      </c>
      <c r="E84" s="5">
        <f>IF(表格1[[#This Row],[Suggestion]]="Buy",E83-FLOOR(E83/表格1[[#This Row],[Close]],1)*表格1[[#This Row],[Close]],IF(表格1[[#This Row],[Suggestion]]="Sell",E83+F83*表格1[[#This Row],[Close]],E83))</f>
        <v>102379.55000000002</v>
      </c>
      <c r="F84" s="1">
        <f>IF(表格1[[#This Row],[Suggestion]]="Buy",F83+FLOOR(E83/表格1[[#This Row],[Close]],1),IF(表格1[[#This Row],[Suggestion]]="Sell",0,F83))</f>
        <v>0</v>
      </c>
      <c r="G84" s="8">
        <f>表格1[[#This Row],[Cash]]+表格1[[#This Row],[Stock Held]]*表格1[[#This Row],[Close]]</f>
        <v>102379.55000000002</v>
      </c>
      <c r="H84" s="7">
        <f>(表格1[[#This Row],[Close]]-$B$2)/$B$2</f>
        <v>1.1123470522802481E-3</v>
      </c>
      <c r="I84" s="7">
        <f>(表格1[[#This Row],[Capital]]-$G$2)/$G$2</f>
        <v>2.3795500000000174E-2</v>
      </c>
    </row>
    <row r="85" spans="1:9" x14ac:dyDescent="0.25">
      <c r="A85" s="6">
        <v>38834</v>
      </c>
      <c r="B85" s="1">
        <v>45.2</v>
      </c>
      <c r="C85" s="4">
        <f t="shared" si="0"/>
        <v>45.347999999999999</v>
      </c>
      <c r="D85" s="1" t="str">
        <f>IF(表格1[[#This Row],[Close]]&gt;表格1[[#This Row],[25-Day Average]],"Buy",IF(表格1[[#This Row],[Close]]&lt;表格1[[#This Row],[25-Day Average]],"Sell",""))</f>
        <v>Sell</v>
      </c>
      <c r="E85" s="5">
        <f>IF(表格1[[#This Row],[Suggestion]]="Buy",E84-FLOOR(E84/表格1[[#This Row],[Close]],1)*表格1[[#This Row],[Close]],IF(表格1[[#This Row],[Suggestion]]="Sell",E84+F84*表格1[[#This Row],[Close]],E84))</f>
        <v>102379.55000000002</v>
      </c>
      <c r="F85" s="1">
        <f>IF(表格1[[#This Row],[Suggestion]]="Buy",F84+FLOOR(E84/表格1[[#This Row],[Close]],1),IF(表格1[[#This Row],[Suggestion]]="Sell",0,F84))</f>
        <v>0</v>
      </c>
      <c r="G85" s="8">
        <f>表格1[[#This Row],[Cash]]+表格1[[#This Row],[Stock Held]]*表格1[[#This Row],[Close]]</f>
        <v>102379.55000000002</v>
      </c>
      <c r="H85" s="7">
        <f>(表格1[[#This Row],[Close]]-$B$2)/$B$2</f>
        <v>5.5617352614015566E-3</v>
      </c>
      <c r="I85" s="7">
        <f>(表格1[[#This Row],[Capital]]-$G$2)/$G$2</f>
        <v>2.3795500000000174E-2</v>
      </c>
    </row>
    <row r="86" spans="1:9" x14ac:dyDescent="0.25">
      <c r="A86" s="6">
        <v>38835</v>
      </c>
      <c r="B86" s="1">
        <v>45.2</v>
      </c>
      <c r="C86" s="4">
        <f t="shared" si="0"/>
        <v>45.353999999999999</v>
      </c>
      <c r="D86" s="1" t="str">
        <f>IF(表格1[[#This Row],[Close]]&gt;表格1[[#This Row],[25-Day Average]],"Buy",IF(表格1[[#This Row],[Close]]&lt;表格1[[#This Row],[25-Day Average]],"Sell",""))</f>
        <v>Sell</v>
      </c>
      <c r="E86" s="5">
        <f>IF(表格1[[#This Row],[Suggestion]]="Buy",E85-FLOOR(E85/表格1[[#This Row],[Close]],1)*表格1[[#This Row],[Close]],IF(表格1[[#This Row],[Suggestion]]="Sell",E85+F85*表格1[[#This Row],[Close]],E85))</f>
        <v>102379.55000000002</v>
      </c>
      <c r="F86" s="1">
        <f>IF(表格1[[#This Row],[Suggestion]]="Buy",F85+FLOOR(E85/表格1[[#This Row],[Close]],1),IF(表格1[[#This Row],[Suggestion]]="Sell",0,F85))</f>
        <v>0</v>
      </c>
      <c r="G86" s="8">
        <f>表格1[[#This Row],[Cash]]+表格1[[#This Row],[Stock Held]]*表格1[[#This Row],[Close]]</f>
        <v>102379.55000000002</v>
      </c>
      <c r="H86" s="7">
        <f>(表格1[[#This Row],[Close]]-$B$2)/$B$2</f>
        <v>5.5617352614015566E-3</v>
      </c>
      <c r="I86" s="7">
        <f>(表格1[[#This Row],[Capital]]-$G$2)/$G$2</f>
        <v>2.3795500000000174E-2</v>
      </c>
    </row>
    <row r="87" spans="1:9" x14ac:dyDescent="0.25">
      <c r="A87" s="6">
        <v>38839</v>
      </c>
      <c r="B87" s="1">
        <v>45.65</v>
      </c>
      <c r="C87" s="4">
        <f t="shared" si="0"/>
        <v>45.376000000000005</v>
      </c>
      <c r="D87" s="1" t="str">
        <f>IF(表格1[[#This Row],[Close]]&gt;表格1[[#This Row],[25-Day Average]],"Buy",IF(表格1[[#This Row],[Close]]&lt;表格1[[#This Row],[25-Day Average]],"Sell",""))</f>
        <v>Buy</v>
      </c>
      <c r="E87" s="5">
        <f>IF(表格1[[#This Row],[Suggestion]]="Buy",E86-FLOOR(E86/表格1[[#This Row],[Close]],1)*表格1[[#This Row],[Close]],IF(表格1[[#This Row],[Suggestion]]="Sell",E86+F86*表格1[[#This Row],[Close]],E86))</f>
        <v>32.250000000014552</v>
      </c>
      <c r="F87" s="1">
        <f>IF(表格1[[#This Row],[Suggestion]]="Buy",F86+FLOOR(E86/表格1[[#This Row],[Close]],1),IF(表格1[[#This Row],[Suggestion]]="Sell",0,F86))</f>
        <v>2242</v>
      </c>
      <c r="G87" s="8">
        <f>表格1[[#This Row],[Cash]]+表格1[[#This Row],[Stock Held]]*表格1[[#This Row],[Close]]</f>
        <v>102379.55000000002</v>
      </c>
      <c r="H87" s="7">
        <f>(表格1[[#This Row],[Close]]-$B$2)/$B$2</f>
        <v>1.5572858731924264E-2</v>
      </c>
      <c r="I87" s="7">
        <f>(表格1[[#This Row],[Capital]]-$G$2)/$G$2</f>
        <v>2.3795500000000174E-2</v>
      </c>
    </row>
    <row r="88" spans="1:9" x14ac:dyDescent="0.25">
      <c r="A88" s="6">
        <v>38840</v>
      </c>
      <c r="B88" s="1">
        <v>45.9</v>
      </c>
      <c r="C88" s="4">
        <f t="shared" si="0"/>
        <v>45.417999999999999</v>
      </c>
      <c r="D88" s="1" t="str">
        <f>IF(表格1[[#This Row],[Close]]&gt;表格1[[#This Row],[25-Day Average]],"Buy",IF(表格1[[#This Row],[Close]]&lt;表格1[[#This Row],[25-Day Average]],"Sell",""))</f>
        <v>Buy</v>
      </c>
      <c r="E88" s="5">
        <f>IF(表格1[[#This Row],[Suggestion]]="Buy",E87-FLOOR(E87/表格1[[#This Row],[Close]],1)*表格1[[#This Row],[Close]],IF(表格1[[#This Row],[Suggestion]]="Sell",E87+F87*表格1[[#This Row],[Close]],E87))</f>
        <v>32.250000000014552</v>
      </c>
      <c r="F88" s="1">
        <f>IF(表格1[[#This Row],[Suggestion]]="Buy",F87+FLOOR(E87/表格1[[#This Row],[Close]],1),IF(表格1[[#This Row],[Suggestion]]="Sell",0,F87))</f>
        <v>2242</v>
      </c>
      <c r="G88" s="8">
        <f>表格1[[#This Row],[Cash]]+表格1[[#This Row],[Stock Held]]*表格1[[#This Row],[Close]]</f>
        <v>102940.05000000002</v>
      </c>
      <c r="H88" s="7">
        <f>(表格1[[#This Row],[Close]]-$B$2)/$B$2</f>
        <v>2.1134593993325821E-2</v>
      </c>
      <c r="I88" s="7">
        <f>(表格1[[#This Row],[Capital]]-$G$2)/$G$2</f>
        <v>2.9400500000000173E-2</v>
      </c>
    </row>
    <row r="89" spans="1:9" x14ac:dyDescent="0.25">
      <c r="A89" s="6">
        <v>38841</v>
      </c>
      <c r="B89" s="1">
        <v>46.2</v>
      </c>
      <c r="C89" s="4">
        <f t="shared" si="0"/>
        <v>45.460000000000008</v>
      </c>
      <c r="D89" s="1" t="str">
        <f>IF(表格1[[#This Row],[Close]]&gt;表格1[[#This Row],[25-Day Average]],"Buy",IF(表格1[[#This Row],[Close]]&lt;表格1[[#This Row],[25-Day Average]],"Sell",""))</f>
        <v>Buy</v>
      </c>
      <c r="E89" s="5">
        <f>IF(表格1[[#This Row],[Suggestion]]="Buy",E88-FLOOR(E88/表格1[[#This Row],[Close]],1)*表格1[[#This Row],[Close]],IF(表格1[[#This Row],[Suggestion]]="Sell",E88+F88*表格1[[#This Row],[Close]],E88))</f>
        <v>32.250000000014552</v>
      </c>
      <c r="F89" s="1">
        <f>IF(表格1[[#This Row],[Suggestion]]="Buy",F88+FLOOR(E88/表格1[[#This Row],[Close]],1),IF(表格1[[#This Row],[Suggestion]]="Sell",0,F88))</f>
        <v>2242</v>
      </c>
      <c r="G89" s="8">
        <f>表格1[[#This Row],[Cash]]+表格1[[#This Row],[Stock Held]]*表格1[[#This Row],[Close]]</f>
        <v>103612.65000000002</v>
      </c>
      <c r="H89" s="7">
        <f>(表格1[[#This Row],[Close]]-$B$2)/$B$2</f>
        <v>2.7808676307007785E-2</v>
      </c>
      <c r="I89" s="7">
        <f>(表格1[[#This Row],[Capital]]-$G$2)/$G$2</f>
        <v>3.6126500000000235E-2</v>
      </c>
    </row>
    <row r="90" spans="1:9" x14ac:dyDescent="0.25">
      <c r="A90" s="6">
        <v>38842</v>
      </c>
      <c r="B90" s="1">
        <v>46.2</v>
      </c>
      <c r="C90" s="4">
        <f t="shared" si="0"/>
        <v>45.496000000000002</v>
      </c>
      <c r="D90" s="1" t="str">
        <f>IF(表格1[[#This Row],[Close]]&gt;表格1[[#This Row],[25-Day Average]],"Buy",IF(表格1[[#This Row],[Close]]&lt;表格1[[#This Row],[25-Day Average]],"Sell",""))</f>
        <v>Buy</v>
      </c>
      <c r="E90" s="5">
        <f>IF(表格1[[#This Row],[Suggestion]]="Buy",E89-FLOOR(E89/表格1[[#This Row],[Close]],1)*表格1[[#This Row],[Close]],IF(表格1[[#This Row],[Suggestion]]="Sell",E89+F89*表格1[[#This Row],[Close]],E89))</f>
        <v>32.250000000014552</v>
      </c>
      <c r="F90" s="1">
        <f>IF(表格1[[#This Row],[Suggestion]]="Buy",F89+FLOOR(E89/表格1[[#This Row],[Close]],1),IF(表格1[[#This Row],[Suggestion]]="Sell",0,F89))</f>
        <v>2242</v>
      </c>
      <c r="G90" s="8">
        <f>表格1[[#This Row],[Cash]]+表格1[[#This Row],[Stock Held]]*表格1[[#This Row],[Close]]</f>
        <v>103612.65000000002</v>
      </c>
      <c r="H90" s="7">
        <f>(表格1[[#This Row],[Close]]-$B$2)/$B$2</f>
        <v>2.7808676307007785E-2</v>
      </c>
      <c r="I90" s="7">
        <f>(表格1[[#This Row],[Capital]]-$G$2)/$G$2</f>
        <v>3.6126500000000235E-2</v>
      </c>
    </row>
    <row r="91" spans="1:9" x14ac:dyDescent="0.25">
      <c r="A91" s="6">
        <v>38845</v>
      </c>
      <c r="B91" s="1">
        <v>46.1</v>
      </c>
      <c r="C91" s="4">
        <f t="shared" ref="C91:C154" si="1">AVERAGE(B67:B91)</f>
        <v>45.53</v>
      </c>
      <c r="D91" s="1" t="str">
        <f>IF(表格1[[#This Row],[Close]]&gt;表格1[[#This Row],[25-Day Average]],"Buy",IF(表格1[[#This Row],[Close]]&lt;表格1[[#This Row],[25-Day Average]],"Sell",""))</f>
        <v>Buy</v>
      </c>
      <c r="E91" s="5">
        <f>IF(表格1[[#This Row],[Suggestion]]="Buy",E90-FLOOR(E90/表格1[[#This Row],[Close]],1)*表格1[[#This Row],[Close]],IF(表格1[[#This Row],[Suggestion]]="Sell",E90+F90*表格1[[#This Row],[Close]],E90))</f>
        <v>32.250000000014552</v>
      </c>
      <c r="F91" s="1">
        <f>IF(表格1[[#This Row],[Suggestion]]="Buy",F90+FLOOR(E90/表格1[[#This Row],[Close]],1),IF(表格1[[#This Row],[Suggestion]]="Sell",0,F90))</f>
        <v>2242</v>
      </c>
      <c r="G91" s="8">
        <f>表格1[[#This Row],[Cash]]+表格1[[#This Row],[Stock Held]]*表格1[[#This Row],[Close]]</f>
        <v>103388.45000000001</v>
      </c>
      <c r="H91" s="7">
        <f>(表格1[[#This Row],[Close]]-$B$2)/$B$2</f>
        <v>2.558398220244713E-2</v>
      </c>
      <c r="I91" s="7">
        <f>(表格1[[#This Row],[Capital]]-$G$2)/$G$2</f>
        <v>3.3884500000000116E-2</v>
      </c>
    </row>
    <row r="92" spans="1:9" x14ac:dyDescent="0.25">
      <c r="A92" s="6">
        <v>38846</v>
      </c>
      <c r="B92" s="1">
        <v>45.85</v>
      </c>
      <c r="C92" s="4">
        <f t="shared" si="1"/>
        <v>45.539999999999992</v>
      </c>
      <c r="D92" s="1" t="str">
        <f>IF(表格1[[#This Row],[Close]]&gt;表格1[[#This Row],[25-Day Average]],"Buy",IF(表格1[[#This Row],[Close]]&lt;表格1[[#This Row],[25-Day Average]],"Sell",""))</f>
        <v>Buy</v>
      </c>
      <c r="E92" s="5">
        <f>IF(表格1[[#This Row],[Suggestion]]="Buy",E91-FLOOR(E91/表格1[[#This Row],[Close]],1)*表格1[[#This Row],[Close]],IF(表格1[[#This Row],[Suggestion]]="Sell",E91+F91*表格1[[#This Row],[Close]],E91))</f>
        <v>32.250000000014552</v>
      </c>
      <c r="F92" s="1">
        <f>IF(表格1[[#This Row],[Suggestion]]="Buy",F91+FLOOR(E91/表格1[[#This Row],[Close]],1),IF(表格1[[#This Row],[Suggestion]]="Sell",0,F91))</f>
        <v>2242</v>
      </c>
      <c r="G92" s="8">
        <f>表格1[[#This Row],[Cash]]+表格1[[#This Row],[Stock Held]]*表格1[[#This Row],[Close]]</f>
        <v>102827.95000000001</v>
      </c>
      <c r="H92" s="7">
        <f>(表格1[[#This Row],[Close]]-$B$2)/$B$2</f>
        <v>2.0022246941045572E-2</v>
      </c>
      <c r="I92" s="7">
        <f>(表格1[[#This Row],[Capital]]-$G$2)/$G$2</f>
        <v>2.8279500000000117E-2</v>
      </c>
    </row>
    <row r="93" spans="1:9" x14ac:dyDescent="0.25">
      <c r="A93" s="6">
        <v>38847</v>
      </c>
      <c r="B93" s="1">
        <v>46</v>
      </c>
      <c r="C93" s="4">
        <f t="shared" si="1"/>
        <v>45.553999999999995</v>
      </c>
      <c r="D93" s="1" t="str">
        <f>IF(表格1[[#This Row],[Close]]&gt;表格1[[#This Row],[25-Day Average]],"Buy",IF(表格1[[#This Row],[Close]]&lt;表格1[[#This Row],[25-Day Average]],"Sell",""))</f>
        <v>Buy</v>
      </c>
      <c r="E93" s="5">
        <f>IF(表格1[[#This Row],[Suggestion]]="Buy",E92-FLOOR(E92/表格1[[#This Row],[Close]],1)*表格1[[#This Row],[Close]],IF(表格1[[#This Row],[Suggestion]]="Sell",E92+F92*表格1[[#This Row],[Close]],E92))</f>
        <v>32.250000000014552</v>
      </c>
      <c r="F93" s="1">
        <f>IF(表格1[[#This Row],[Suggestion]]="Buy",F92+FLOOR(E92/表格1[[#This Row],[Close]],1),IF(表格1[[#This Row],[Suggestion]]="Sell",0,F92))</f>
        <v>2242</v>
      </c>
      <c r="G93" s="8">
        <f>表格1[[#This Row],[Cash]]+表格1[[#This Row],[Stock Held]]*表格1[[#This Row],[Close]]</f>
        <v>103164.25000000001</v>
      </c>
      <c r="H93" s="7">
        <f>(表格1[[#This Row],[Close]]-$B$2)/$B$2</f>
        <v>2.3359288097886476E-2</v>
      </c>
      <c r="I93" s="7">
        <f>(表格1[[#This Row],[Capital]]-$G$2)/$G$2</f>
        <v>3.1642500000000143E-2</v>
      </c>
    </row>
    <row r="94" spans="1:9" x14ac:dyDescent="0.25">
      <c r="A94" s="6">
        <v>38848</v>
      </c>
      <c r="B94" s="1">
        <v>45.95</v>
      </c>
      <c r="C94" s="4">
        <f t="shared" si="1"/>
        <v>45.566000000000003</v>
      </c>
      <c r="D94" s="1" t="str">
        <f>IF(表格1[[#This Row],[Close]]&gt;表格1[[#This Row],[25-Day Average]],"Buy",IF(表格1[[#This Row],[Close]]&lt;表格1[[#This Row],[25-Day Average]],"Sell",""))</f>
        <v>Buy</v>
      </c>
      <c r="E94" s="5">
        <f>IF(表格1[[#This Row],[Suggestion]]="Buy",E93-FLOOR(E93/表格1[[#This Row],[Close]],1)*表格1[[#This Row],[Close]],IF(表格1[[#This Row],[Suggestion]]="Sell",E93+F93*表格1[[#This Row],[Close]],E93))</f>
        <v>32.250000000014552</v>
      </c>
      <c r="F94" s="1">
        <f>IF(表格1[[#This Row],[Suggestion]]="Buy",F93+FLOOR(E93/表格1[[#This Row],[Close]],1),IF(表格1[[#This Row],[Suggestion]]="Sell",0,F93))</f>
        <v>2242</v>
      </c>
      <c r="G94" s="8">
        <f>表格1[[#This Row],[Cash]]+表格1[[#This Row],[Stock Held]]*表格1[[#This Row],[Close]]</f>
        <v>103052.15000000002</v>
      </c>
      <c r="H94" s="7">
        <f>(表格1[[#This Row],[Close]]-$B$2)/$B$2</f>
        <v>2.2246941045606226E-2</v>
      </c>
      <c r="I94" s="7">
        <f>(表格1[[#This Row],[Capital]]-$G$2)/$G$2</f>
        <v>3.0521500000000232E-2</v>
      </c>
    </row>
    <row r="95" spans="1:9" x14ac:dyDescent="0.25">
      <c r="A95" s="6">
        <v>38849</v>
      </c>
      <c r="B95" s="1">
        <v>45.85</v>
      </c>
      <c r="C95" s="4">
        <f t="shared" si="1"/>
        <v>45.558</v>
      </c>
      <c r="D95" s="1" t="str">
        <f>IF(表格1[[#This Row],[Close]]&gt;表格1[[#This Row],[25-Day Average]],"Buy",IF(表格1[[#This Row],[Close]]&lt;表格1[[#This Row],[25-Day Average]],"Sell",""))</f>
        <v>Buy</v>
      </c>
      <c r="E95" s="5">
        <f>IF(表格1[[#This Row],[Suggestion]]="Buy",E94-FLOOR(E94/表格1[[#This Row],[Close]],1)*表格1[[#This Row],[Close]],IF(表格1[[#This Row],[Suggestion]]="Sell",E94+F94*表格1[[#This Row],[Close]],E94))</f>
        <v>32.250000000014552</v>
      </c>
      <c r="F95" s="1">
        <f>IF(表格1[[#This Row],[Suggestion]]="Buy",F94+FLOOR(E94/表格1[[#This Row],[Close]],1),IF(表格1[[#This Row],[Suggestion]]="Sell",0,F94))</f>
        <v>2242</v>
      </c>
      <c r="G95" s="8">
        <f>表格1[[#This Row],[Cash]]+表格1[[#This Row],[Stock Held]]*表格1[[#This Row],[Close]]</f>
        <v>102827.95000000001</v>
      </c>
      <c r="H95" s="7">
        <f>(表格1[[#This Row],[Close]]-$B$2)/$B$2</f>
        <v>2.0022246941045572E-2</v>
      </c>
      <c r="I95" s="7">
        <f>(表格1[[#This Row],[Capital]]-$G$2)/$G$2</f>
        <v>2.8279500000000117E-2</v>
      </c>
    </row>
    <row r="96" spans="1:9" x14ac:dyDescent="0.25">
      <c r="A96" s="6">
        <v>38852</v>
      </c>
      <c r="B96" s="1">
        <v>45.95</v>
      </c>
      <c r="C96" s="4">
        <f t="shared" si="1"/>
        <v>45.546000000000006</v>
      </c>
      <c r="D96" s="1" t="str">
        <f>IF(表格1[[#This Row],[Close]]&gt;表格1[[#This Row],[25-Day Average]],"Buy",IF(表格1[[#This Row],[Close]]&lt;表格1[[#This Row],[25-Day Average]],"Sell",""))</f>
        <v>Buy</v>
      </c>
      <c r="E96" s="5">
        <f>IF(表格1[[#This Row],[Suggestion]]="Buy",E95-FLOOR(E95/表格1[[#This Row],[Close]],1)*表格1[[#This Row],[Close]],IF(表格1[[#This Row],[Suggestion]]="Sell",E95+F95*表格1[[#This Row],[Close]],E95))</f>
        <v>32.250000000014552</v>
      </c>
      <c r="F96" s="1">
        <f>IF(表格1[[#This Row],[Suggestion]]="Buy",F95+FLOOR(E95/表格1[[#This Row],[Close]],1),IF(表格1[[#This Row],[Suggestion]]="Sell",0,F95))</f>
        <v>2242</v>
      </c>
      <c r="G96" s="8">
        <f>表格1[[#This Row],[Cash]]+表格1[[#This Row],[Stock Held]]*表格1[[#This Row],[Close]]</f>
        <v>103052.15000000002</v>
      </c>
      <c r="H96" s="7">
        <f>(表格1[[#This Row],[Close]]-$B$2)/$B$2</f>
        <v>2.2246941045606226E-2</v>
      </c>
      <c r="I96" s="7">
        <f>(表格1[[#This Row],[Capital]]-$G$2)/$G$2</f>
        <v>3.0521500000000232E-2</v>
      </c>
    </row>
    <row r="97" spans="1:9" x14ac:dyDescent="0.25">
      <c r="A97" s="6">
        <v>38853</v>
      </c>
      <c r="B97" s="1">
        <v>46.2</v>
      </c>
      <c r="C97" s="4">
        <f t="shared" si="1"/>
        <v>45.540000000000006</v>
      </c>
      <c r="D97" s="1" t="str">
        <f>IF(表格1[[#This Row],[Close]]&gt;表格1[[#This Row],[25-Day Average]],"Buy",IF(表格1[[#This Row],[Close]]&lt;表格1[[#This Row],[25-Day Average]],"Sell",""))</f>
        <v>Buy</v>
      </c>
      <c r="E97" s="5">
        <f>IF(表格1[[#This Row],[Suggestion]]="Buy",E96-FLOOR(E96/表格1[[#This Row],[Close]],1)*表格1[[#This Row],[Close]],IF(表格1[[#This Row],[Suggestion]]="Sell",E96+F96*表格1[[#This Row],[Close]],E96))</f>
        <v>32.250000000014552</v>
      </c>
      <c r="F97" s="1">
        <f>IF(表格1[[#This Row],[Suggestion]]="Buy",F96+FLOOR(E96/表格1[[#This Row],[Close]],1),IF(表格1[[#This Row],[Suggestion]]="Sell",0,F96))</f>
        <v>2242</v>
      </c>
      <c r="G97" s="8">
        <f>表格1[[#This Row],[Cash]]+表格1[[#This Row],[Stock Held]]*表格1[[#This Row],[Close]]</f>
        <v>103612.65000000002</v>
      </c>
      <c r="H97" s="7">
        <f>(表格1[[#This Row],[Close]]-$B$2)/$B$2</f>
        <v>2.7808676307007785E-2</v>
      </c>
      <c r="I97" s="7">
        <f>(表格1[[#This Row],[Capital]]-$G$2)/$G$2</f>
        <v>3.6126500000000235E-2</v>
      </c>
    </row>
    <row r="98" spans="1:9" x14ac:dyDescent="0.25">
      <c r="A98" s="6">
        <v>38854</v>
      </c>
      <c r="B98" s="1">
        <v>45.95</v>
      </c>
      <c r="C98" s="4">
        <f t="shared" si="1"/>
        <v>45.56600000000001</v>
      </c>
      <c r="D98" s="1" t="str">
        <f>IF(表格1[[#This Row],[Close]]&gt;表格1[[#This Row],[25-Day Average]],"Buy",IF(表格1[[#This Row],[Close]]&lt;表格1[[#This Row],[25-Day Average]],"Sell",""))</f>
        <v>Buy</v>
      </c>
      <c r="E98" s="5">
        <f>IF(表格1[[#This Row],[Suggestion]]="Buy",E97-FLOOR(E97/表格1[[#This Row],[Close]],1)*表格1[[#This Row],[Close]],IF(表格1[[#This Row],[Suggestion]]="Sell",E97+F97*表格1[[#This Row],[Close]],E97))</f>
        <v>32.250000000014552</v>
      </c>
      <c r="F98" s="1">
        <f>IF(表格1[[#This Row],[Suggestion]]="Buy",F97+FLOOR(E97/表格1[[#This Row],[Close]],1),IF(表格1[[#This Row],[Suggestion]]="Sell",0,F97))</f>
        <v>2242</v>
      </c>
      <c r="G98" s="8">
        <f>表格1[[#This Row],[Cash]]+表格1[[#This Row],[Stock Held]]*表格1[[#This Row],[Close]]</f>
        <v>103052.15000000002</v>
      </c>
      <c r="H98" s="7">
        <f>(表格1[[#This Row],[Close]]-$B$2)/$B$2</f>
        <v>2.2246941045606226E-2</v>
      </c>
      <c r="I98" s="7">
        <f>(表格1[[#This Row],[Capital]]-$G$2)/$G$2</f>
        <v>3.0521500000000232E-2</v>
      </c>
    </row>
    <row r="99" spans="1:9" x14ac:dyDescent="0.25">
      <c r="A99" s="6">
        <v>38855</v>
      </c>
      <c r="B99" s="1">
        <v>45.85</v>
      </c>
      <c r="C99" s="4">
        <f t="shared" si="1"/>
        <v>45.594000000000008</v>
      </c>
      <c r="D99" s="1" t="str">
        <f>IF(表格1[[#This Row],[Close]]&gt;表格1[[#This Row],[25-Day Average]],"Buy",IF(表格1[[#This Row],[Close]]&lt;表格1[[#This Row],[25-Day Average]],"Sell",""))</f>
        <v>Buy</v>
      </c>
      <c r="E99" s="5">
        <f>IF(表格1[[#This Row],[Suggestion]]="Buy",E98-FLOOR(E98/表格1[[#This Row],[Close]],1)*表格1[[#This Row],[Close]],IF(表格1[[#This Row],[Suggestion]]="Sell",E98+F98*表格1[[#This Row],[Close]],E98))</f>
        <v>32.250000000014552</v>
      </c>
      <c r="F99" s="1">
        <f>IF(表格1[[#This Row],[Suggestion]]="Buy",F98+FLOOR(E98/表格1[[#This Row],[Close]],1),IF(表格1[[#This Row],[Suggestion]]="Sell",0,F98))</f>
        <v>2242</v>
      </c>
      <c r="G99" s="8">
        <f>表格1[[#This Row],[Cash]]+表格1[[#This Row],[Stock Held]]*表格1[[#This Row],[Close]]</f>
        <v>102827.95000000001</v>
      </c>
      <c r="H99" s="7">
        <f>(表格1[[#This Row],[Close]]-$B$2)/$B$2</f>
        <v>2.0022246941045572E-2</v>
      </c>
      <c r="I99" s="7">
        <f>(表格1[[#This Row],[Capital]]-$G$2)/$G$2</f>
        <v>2.8279500000000117E-2</v>
      </c>
    </row>
    <row r="100" spans="1:9" x14ac:dyDescent="0.25">
      <c r="A100" s="6">
        <v>38856</v>
      </c>
      <c r="B100" s="1">
        <v>45.35</v>
      </c>
      <c r="C100" s="4">
        <f t="shared" si="1"/>
        <v>45.594000000000008</v>
      </c>
      <c r="D100" s="1" t="str">
        <f>IF(表格1[[#This Row],[Close]]&gt;表格1[[#This Row],[25-Day Average]],"Buy",IF(表格1[[#This Row],[Close]]&lt;表格1[[#This Row],[25-Day Average]],"Sell",""))</f>
        <v>Sell</v>
      </c>
      <c r="E100" s="5">
        <f>IF(表格1[[#This Row],[Suggestion]]="Buy",E99-FLOOR(E99/表格1[[#This Row],[Close]],1)*表格1[[#This Row],[Close]],IF(表格1[[#This Row],[Suggestion]]="Sell",E99+F99*表格1[[#This Row],[Close]],E99))</f>
        <v>101706.95000000001</v>
      </c>
      <c r="F100" s="1">
        <f>IF(表格1[[#This Row],[Suggestion]]="Buy",F99+FLOOR(E99/表格1[[#This Row],[Close]],1),IF(表格1[[#This Row],[Suggestion]]="Sell",0,F99))</f>
        <v>0</v>
      </c>
      <c r="G100" s="8">
        <f>表格1[[#This Row],[Cash]]+表格1[[#This Row],[Stock Held]]*表格1[[#This Row],[Close]]</f>
        <v>101706.95000000001</v>
      </c>
      <c r="H100" s="7">
        <f>(表格1[[#This Row],[Close]]-$B$2)/$B$2</f>
        <v>8.8987764182424586E-3</v>
      </c>
      <c r="I100" s="7">
        <f>(表格1[[#This Row],[Capital]]-$G$2)/$G$2</f>
        <v>1.7069500000000116E-2</v>
      </c>
    </row>
    <row r="101" spans="1:9" x14ac:dyDescent="0.25">
      <c r="A101" s="6">
        <v>38859</v>
      </c>
      <c r="B101" s="1">
        <v>45.05</v>
      </c>
      <c r="C101" s="4">
        <f t="shared" si="1"/>
        <v>45.582000000000008</v>
      </c>
      <c r="D101" s="1" t="str">
        <f>IF(表格1[[#This Row],[Close]]&gt;表格1[[#This Row],[25-Day Average]],"Buy",IF(表格1[[#This Row],[Close]]&lt;表格1[[#This Row],[25-Day Average]],"Sell",""))</f>
        <v>Sell</v>
      </c>
      <c r="E101" s="5">
        <f>IF(表格1[[#This Row],[Suggestion]]="Buy",E100-FLOOR(E100/表格1[[#This Row],[Close]],1)*表格1[[#This Row],[Close]],IF(表格1[[#This Row],[Suggestion]]="Sell",E100+F100*表格1[[#This Row],[Close]],E100))</f>
        <v>101706.95000000001</v>
      </c>
      <c r="F101" s="1">
        <f>IF(表格1[[#This Row],[Suggestion]]="Buy",F100+FLOOR(E100/表格1[[#This Row],[Close]],1),IF(表格1[[#This Row],[Suggestion]]="Sell",0,F100))</f>
        <v>0</v>
      </c>
      <c r="G101" s="8">
        <f>表格1[[#This Row],[Cash]]+表格1[[#This Row],[Stock Held]]*表格1[[#This Row],[Close]]</f>
        <v>101706.95000000001</v>
      </c>
      <c r="H101" s="7">
        <f>(表格1[[#This Row],[Close]]-$B$2)/$B$2</f>
        <v>2.2246941045604963E-3</v>
      </c>
      <c r="I101" s="7">
        <f>(表格1[[#This Row],[Capital]]-$G$2)/$G$2</f>
        <v>1.7069500000000116E-2</v>
      </c>
    </row>
    <row r="102" spans="1:9" x14ac:dyDescent="0.25">
      <c r="A102" s="6">
        <v>38860</v>
      </c>
      <c r="B102" s="1">
        <v>44.9</v>
      </c>
      <c r="C102" s="4">
        <f t="shared" si="1"/>
        <v>45.564000000000014</v>
      </c>
      <c r="D102" s="1" t="str">
        <f>IF(表格1[[#This Row],[Close]]&gt;表格1[[#This Row],[25-Day Average]],"Buy",IF(表格1[[#This Row],[Close]]&lt;表格1[[#This Row],[25-Day Average]],"Sell",""))</f>
        <v>Sell</v>
      </c>
      <c r="E102" s="5">
        <f>IF(表格1[[#This Row],[Suggestion]]="Buy",E101-FLOOR(E101/表格1[[#This Row],[Close]],1)*表格1[[#This Row],[Close]],IF(表格1[[#This Row],[Suggestion]]="Sell",E101+F101*表格1[[#This Row],[Close]],E101))</f>
        <v>101706.95000000001</v>
      </c>
      <c r="F102" s="1">
        <f>IF(表格1[[#This Row],[Suggestion]]="Buy",F101+FLOOR(E101/表格1[[#This Row],[Close]],1),IF(表格1[[#This Row],[Suggestion]]="Sell",0,F101))</f>
        <v>0</v>
      </c>
      <c r="G102" s="8">
        <f>表格1[[#This Row],[Cash]]+表格1[[#This Row],[Stock Held]]*表格1[[#This Row],[Close]]</f>
        <v>101706.95000000001</v>
      </c>
      <c r="H102" s="7">
        <f>(表格1[[#This Row],[Close]]-$B$2)/$B$2</f>
        <v>-1.1123470522804062E-3</v>
      </c>
      <c r="I102" s="7">
        <f>(表格1[[#This Row],[Capital]]-$G$2)/$G$2</f>
        <v>1.7069500000000116E-2</v>
      </c>
    </row>
    <row r="103" spans="1:9" x14ac:dyDescent="0.25">
      <c r="A103" s="6">
        <v>38861</v>
      </c>
      <c r="B103" s="1">
        <v>44.9</v>
      </c>
      <c r="C103" s="4">
        <f t="shared" si="1"/>
        <v>45.532000000000018</v>
      </c>
      <c r="D103" s="1" t="str">
        <f>IF(表格1[[#This Row],[Close]]&gt;表格1[[#This Row],[25-Day Average]],"Buy",IF(表格1[[#This Row],[Close]]&lt;表格1[[#This Row],[25-Day Average]],"Sell",""))</f>
        <v>Sell</v>
      </c>
      <c r="E103" s="5">
        <f>IF(表格1[[#This Row],[Suggestion]]="Buy",E102-FLOOR(E102/表格1[[#This Row],[Close]],1)*表格1[[#This Row],[Close]],IF(表格1[[#This Row],[Suggestion]]="Sell",E102+F102*表格1[[#This Row],[Close]],E102))</f>
        <v>101706.95000000001</v>
      </c>
      <c r="F103" s="1">
        <f>IF(表格1[[#This Row],[Suggestion]]="Buy",F102+FLOOR(E102/表格1[[#This Row],[Close]],1),IF(表格1[[#This Row],[Suggestion]]="Sell",0,F102))</f>
        <v>0</v>
      </c>
      <c r="G103" s="8">
        <f>表格1[[#This Row],[Cash]]+表格1[[#This Row],[Stock Held]]*表格1[[#This Row],[Close]]</f>
        <v>101706.95000000001</v>
      </c>
      <c r="H103" s="7">
        <f>(表格1[[#This Row],[Close]]-$B$2)/$B$2</f>
        <v>-1.1123470522804062E-3</v>
      </c>
      <c r="I103" s="7">
        <f>(表格1[[#This Row],[Capital]]-$G$2)/$G$2</f>
        <v>1.7069500000000116E-2</v>
      </c>
    </row>
    <row r="104" spans="1:9" x14ac:dyDescent="0.25">
      <c r="A104" s="6">
        <v>38862</v>
      </c>
      <c r="B104" s="1">
        <v>44.75</v>
      </c>
      <c r="C104" s="4">
        <f t="shared" si="1"/>
        <v>45.510000000000012</v>
      </c>
      <c r="D104" s="1" t="str">
        <f>IF(表格1[[#This Row],[Close]]&gt;表格1[[#This Row],[25-Day Average]],"Buy",IF(表格1[[#This Row],[Close]]&lt;表格1[[#This Row],[25-Day Average]],"Sell",""))</f>
        <v>Sell</v>
      </c>
      <c r="E104" s="5">
        <f>IF(表格1[[#This Row],[Suggestion]]="Buy",E103-FLOOR(E103/表格1[[#This Row],[Close]],1)*表格1[[#This Row],[Close]],IF(表格1[[#This Row],[Suggestion]]="Sell",E103+F103*表格1[[#This Row],[Close]],E103))</f>
        <v>101706.95000000001</v>
      </c>
      <c r="F104" s="1">
        <f>IF(表格1[[#This Row],[Suggestion]]="Buy",F103+FLOOR(E103/表格1[[#This Row],[Close]],1),IF(表格1[[#This Row],[Suggestion]]="Sell",0,F103))</f>
        <v>0</v>
      </c>
      <c r="G104" s="8">
        <f>表格1[[#This Row],[Cash]]+表格1[[#This Row],[Stock Held]]*表格1[[#This Row],[Close]]</f>
        <v>101706.95000000001</v>
      </c>
      <c r="H104" s="7">
        <f>(表格1[[#This Row],[Close]]-$B$2)/$B$2</f>
        <v>-4.4493882091213091E-3</v>
      </c>
      <c r="I104" s="7">
        <f>(表格1[[#This Row],[Capital]]-$G$2)/$G$2</f>
        <v>1.7069500000000116E-2</v>
      </c>
    </row>
    <row r="105" spans="1:9" x14ac:dyDescent="0.25">
      <c r="A105" s="6">
        <v>38863</v>
      </c>
      <c r="B105" s="1">
        <v>44.85</v>
      </c>
      <c r="C105" s="4">
        <f t="shared" si="1"/>
        <v>45.498000000000005</v>
      </c>
      <c r="D105" s="1" t="str">
        <f>IF(表格1[[#This Row],[Close]]&gt;表格1[[#This Row],[25-Day Average]],"Buy",IF(表格1[[#This Row],[Close]]&lt;表格1[[#This Row],[25-Day Average]],"Sell",""))</f>
        <v>Sell</v>
      </c>
      <c r="E105" s="5">
        <f>IF(表格1[[#This Row],[Suggestion]]="Buy",E104-FLOOR(E104/表格1[[#This Row],[Close]],1)*表格1[[#This Row],[Close]],IF(表格1[[#This Row],[Suggestion]]="Sell",E104+F104*表格1[[#This Row],[Close]],E104))</f>
        <v>101706.95000000001</v>
      </c>
      <c r="F105" s="1">
        <f>IF(表格1[[#This Row],[Suggestion]]="Buy",F104+FLOOR(E104/表格1[[#This Row],[Close]],1),IF(表格1[[#This Row],[Suggestion]]="Sell",0,F104))</f>
        <v>0</v>
      </c>
      <c r="G105" s="8">
        <f>表格1[[#This Row],[Cash]]+表格1[[#This Row],[Stock Held]]*表格1[[#This Row],[Close]]</f>
        <v>101706.95000000001</v>
      </c>
      <c r="H105" s="7">
        <f>(表格1[[#This Row],[Close]]-$B$2)/$B$2</f>
        <v>-2.2246941045606546E-3</v>
      </c>
      <c r="I105" s="7">
        <f>(表格1[[#This Row],[Capital]]-$G$2)/$G$2</f>
        <v>1.7069500000000116E-2</v>
      </c>
    </row>
    <row r="106" spans="1:9" x14ac:dyDescent="0.25">
      <c r="A106" s="6">
        <v>38866</v>
      </c>
      <c r="B106" s="1">
        <v>44.85</v>
      </c>
      <c r="C106" s="4">
        <f t="shared" si="1"/>
        <v>45.49</v>
      </c>
      <c r="D106" s="1" t="str">
        <f>IF(表格1[[#This Row],[Close]]&gt;表格1[[#This Row],[25-Day Average]],"Buy",IF(表格1[[#This Row],[Close]]&lt;表格1[[#This Row],[25-Day Average]],"Sell",""))</f>
        <v>Sell</v>
      </c>
      <c r="E106" s="5">
        <f>IF(表格1[[#This Row],[Suggestion]]="Buy",E105-FLOOR(E105/表格1[[#This Row],[Close]],1)*表格1[[#This Row],[Close]],IF(表格1[[#This Row],[Suggestion]]="Sell",E105+F105*表格1[[#This Row],[Close]],E105))</f>
        <v>101706.95000000001</v>
      </c>
      <c r="F106" s="1">
        <f>IF(表格1[[#This Row],[Suggestion]]="Buy",F105+FLOOR(E105/表格1[[#This Row],[Close]],1),IF(表格1[[#This Row],[Suggestion]]="Sell",0,F105))</f>
        <v>0</v>
      </c>
      <c r="G106" s="8">
        <f>表格1[[#This Row],[Cash]]+表格1[[#This Row],[Stock Held]]*表格1[[#This Row],[Close]]</f>
        <v>101706.95000000001</v>
      </c>
      <c r="H106" s="7">
        <f>(表格1[[#This Row],[Close]]-$B$2)/$B$2</f>
        <v>-2.2246941045606546E-3</v>
      </c>
      <c r="I106" s="7">
        <f>(表格1[[#This Row],[Capital]]-$G$2)/$G$2</f>
        <v>1.7069500000000116E-2</v>
      </c>
    </row>
    <row r="107" spans="1:9" x14ac:dyDescent="0.25">
      <c r="A107" s="6">
        <v>38867</v>
      </c>
      <c r="B107" s="1">
        <v>44.5</v>
      </c>
      <c r="C107" s="4">
        <f t="shared" si="1"/>
        <v>45.48</v>
      </c>
      <c r="D107" s="1" t="str">
        <f>IF(表格1[[#This Row],[Close]]&gt;表格1[[#This Row],[25-Day Average]],"Buy",IF(表格1[[#This Row],[Close]]&lt;表格1[[#This Row],[25-Day Average]],"Sell",""))</f>
        <v>Sell</v>
      </c>
      <c r="E107" s="5">
        <f>IF(表格1[[#This Row],[Suggestion]]="Buy",E106-FLOOR(E106/表格1[[#This Row],[Close]],1)*表格1[[#This Row],[Close]],IF(表格1[[#This Row],[Suggestion]]="Sell",E106+F106*表格1[[#This Row],[Close]],E106))</f>
        <v>101706.95000000001</v>
      </c>
      <c r="F107" s="1">
        <f>IF(表格1[[#This Row],[Suggestion]]="Buy",F106+FLOOR(E106/表格1[[#This Row],[Close]],1),IF(表格1[[#This Row],[Suggestion]]="Sell",0,F106))</f>
        <v>0</v>
      </c>
      <c r="G107" s="8">
        <f>表格1[[#This Row],[Cash]]+表格1[[#This Row],[Stock Held]]*表格1[[#This Row],[Close]]</f>
        <v>101706.95000000001</v>
      </c>
      <c r="H107" s="7">
        <f>(表格1[[#This Row],[Close]]-$B$2)/$B$2</f>
        <v>-1.0011123470522866E-2</v>
      </c>
      <c r="I107" s="7">
        <f>(表格1[[#This Row],[Capital]]-$G$2)/$G$2</f>
        <v>1.7069500000000116E-2</v>
      </c>
    </row>
    <row r="108" spans="1:9" x14ac:dyDescent="0.25">
      <c r="A108" s="6">
        <v>38868</v>
      </c>
      <c r="B108" s="1">
        <v>44.5</v>
      </c>
      <c r="C108" s="4">
        <f t="shared" si="1"/>
        <v>45.468000000000004</v>
      </c>
      <c r="D108" s="1" t="str">
        <f>IF(表格1[[#This Row],[Close]]&gt;表格1[[#This Row],[25-Day Average]],"Buy",IF(表格1[[#This Row],[Close]]&lt;表格1[[#This Row],[25-Day Average]],"Sell",""))</f>
        <v>Sell</v>
      </c>
      <c r="E108" s="5">
        <f>IF(表格1[[#This Row],[Suggestion]]="Buy",E107-FLOOR(E107/表格1[[#This Row],[Close]],1)*表格1[[#This Row],[Close]],IF(表格1[[#This Row],[Suggestion]]="Sell",E107+F107*表格1[[#This Row],[Close]],E107))</f>
        <v>101706.95000000001</v>
      </c>
      <c r="F108" s="1">
        <f>IF(表格1[[#This Row],[Suggestion]]="Buy",F107+FLOOR(E107/表格1[[#This Row],[Close]],1),IF(表格1[[#This Row],[Suggestion]]="Sell",0,F107))</f>
        <v>0</v>
      </c>
      <c r="G108" s="8">
        <f>表格1[[#This Row],[Cash]]+表格1[[#This Row],[Stock Held]]*表格1[[#This Row],[Close]]</f>
        <v>101706.95000000001</v>
      </c>
      <c r="H108" s="7">
        <f>(表格1[[#This Row],[Close]]-$B$2)/$B$2</f>
        <v>-1.0011123470522866E-2</v>
      </c>
      <c r="I108" s="7">
        <f>(表格1[[#This Row],[Capital]]-$G$2)/$G$2</f>
        <v>1.7069500000000116E-2</v>
      </c>
    </row>
    <row r="109" spans="1:9" x14ac:dyDescent="0.25">
      <c r="A109" s="6">
        <v>38869</v>
      </c>
      <c r="B109" s="1">
        <v>44.15</v>
      </c>
      <c r="C109" s="4">
        <f t="shared" si="1"/>
        <v>45.434000000000012</v>
      </c>
      <c r="D109" s="1" t="str">
        <f>IF(表格1[[#This Row],[Close]]&gt;表格1[[#This Row],[25-Day Average]],"Buy",IF(表格1[[#This Row],[Close]]&lt;表格1[[#This Row],[25-Day Average]],"Sell",""))</f>
        <v>Sell</v>
      </c>
      <c r="E109" s="5">
        <f>IF(表格1[[#This Row],[Suggestion]]="Buy",E108-FLOOR(E108/表格1[[#This Row],[Close]],1)*表格1[[#This Row],[Close]],IF(表格1[[#This Row],[Suggestion]]="Sell",E108+F108*表格1[[#This Row],[Close]],E108))</f>
        <v>101706.95000000001</v>
      </c>
      <c r="F109" s="1">
        <f>IF(表格1[[#This Row],[Suggestion]]="Buy",F108+FLOOR(E108/表格1[[#This Row],[Close]],1),IF(表格1[[#This Row],[Suggestion]]="Sell",0,F108))</f>
        <v>0</v>
      </c>
      <c r="G109" s="8">
        <f>表格1[[#This Row],[Cash]]+表格1[[#This Row],[Stock Held]]*表格1[[#This Row],[Close]]</f>
        <v>101706.95000000001</v>
      </c>
      <c r="H109" s="7">
        <f>(表格1[[#This Row],[Close]]-$B$2)/$B$2</f>
        <v>-1.7797552836485077E-2</v>
      </c>
      <c r="I109" s="7">
        <f>(表格1[[#This Row],[Capital]]-$G$2)/$G$2</f>
        <v>1.7069500000000116E-2</v>
      </c>
    </row>
    <row r="110" spans="1:9" x14ac:dyDescent="0.25">
      <c r="A110" s="6">
        <v>38870</v>
      </c>
      <c r="B110" s="1">
        <v>44.1</v>
      </c>
      <c r="C110" s="4">
        <f t="shared" si="1"/>
        <v>45.39</v>
      </c>
      <c r="D110" s="1" t="str">
        <f>IF(表格1[[#This Row],[Close]]&gt;表格1[[#This Row],[25-Day Average]],"Buy",IF(表格1[[#This Row],[Close]]&lt;表格1[[#This Row],[25-Day Average]],"Sell",""))</f>
        <v>Sell</v>
      </c>
      <c r="E110" s="5">
        <f>IF(表格1[[#This Row],[Suggestion]]="Buy",E109-FLOOR(E109/表格1[[#This Row],[Close]],1)*表格1[[#This Row],[Close]],IF(表格1[[#This Row],[Suggestion]]="Sell",E109+F109*表格1[[#This Row],[Close]],E109))</f>
        <v>101706.95000000001</v>
      </c>
      <c r="F110" s="1">
        <f>IF(表格1[[#This Row],[Suggestion]]="Buy",F109+FLOOR(E109/表格1[[#This Row],[Close]],1),IF(表格1[[#This Row],[Suggestion]]="Sell",0,F109))</f>
        <v>0</v>
      </c>
      <c r="G110" s="8">
        <f>表格1[[#This Row],[Cash]]+表格1[[#This Row],[Stock Held]]*表格1[[#This Row],[Close]]</f>
        <v>101706.95000000001</v>
      </c>
      <c r="H110" s="7">
        <f>(表格1[[#This Row],[Close]]-$B$2)/$B$2</f>
        <v>-1.8909899888765326E-2</v>
      </c>
      <c r="I110" s="7">
        <f>(表格1[[#This Row],[Capital]]-$G$2)/$G$2</f>
        <v>1.7069500000000116E-2</v>
      </c>
    </row>
    <row r="111" spans="1:9" x14ac:dyDescent="0.25">
      <c r="A111" s="6">
        <v>38873</v>
      </c>
      <c r="B111" s="1">
        <v>44.15</v>
      </c>
      <c r="C111" s="4">
        <f t="shared" si="1"/>
        <v>45.347999999999999</v>
      </c>
      <c r="D111" s="1" t="str">
        <f>IF(表格1[[#This Row],[Close]]&gt;表格1[[#This Row],[25-Day Average]],"Buy",IF(表格1[[#This Row],[Close]]&lt;表格1[[#This Row],[25-Day Average]],"Sell",""))</f>
        <v>Sell</v>
      </c>
      <c r="E111" s="5">
        <f>IF(表格1[[#This Row],[Suggestion]]="Buy",E110-FLOOR(E110/表格1[[#This Row],[Close]],1)*表格1[[#This Row],[Close]],IF(表格1[[#This Row],[Suggestion]]="Sell",E110+F110*表格1[[#This Row],[Close]],E110))</f>
        <v>101706.95000000001</v>
      </c>
      <c r="F111" s="1">
        <f>IF(表格1[[#This Row],[Suggestion]]="Buy",F110+FLOOR(E110/表格1[[#This Row],[Close]],1),IF(表格1[[#This Row],[Suggestion]]="Sell",0,F110))</f>
        <v>0</v>
      </c>
      <c r="G111" s="8">
        <f>表格1[[#This Row],[Cash]]+表格1[[#This Row],[Stock Held]]*表格1[[#This Row],[Close]]</f>
        <v>101706.95000000001</v>
      </c>
      <c r="H111" s="7">
        <f>(表格1[[#This Row],[Close]]-$B$2)/$B$2</f>
        <v>-1.7797552836485077E-2</v>
      </c>
      <c r="I111" s="7">
        <f>(表格1[[#This Row],[Capital]]-$G$2)/$G$2</f>
        <v>1.7069500000000116E-2</v>
      </c>
    </row>
    <row r="112" spans="1:9" x14ac:dyDescent="0.25">
      <c r="A112" s="6">
        <v>38874</v>
      </c>
      <c r="B112" s="1">
        <v>44.6</v>
      </c>
      <c r="C112" s="4">
        <f t="shared" si="1"/>
        <v>45.305999999999997</v>
      </c>
      <c r="D112" s="1" t="str">
        <f>IF(表格1[[#This Row],[Close]]&gt;表格1[[#This Row],[25-Day Average]],"Buy",IF(表格1[[#This Row],[Close]]&lt;表格1[[#This Row],[25-Day Average]],"Sell",""))</f>
        <v>Sell</v>
      </c>
      <c r="E112" s="5">
        <f>IF(表格1[[#This Row],[Suggestion]]="Buy",E111-FLOOR(E111/表格1[[#This Row],[Close]],1)*表格1[[#This Row],[Close]],IF(表格1[[#This Row],[Suggestion]]="Sell",E111+F111*表格1[[#This Row],[Close]],E111))</f>
        <v>101706.95000000001</v>
      </c>
      <c r="F112" s="1">
        <f>IF(表格1[[#This Row],[Suggestion]]="Buy",F111+FLOOR(E111/表格1[[#This Row],[Close]],1),IF(表格1[[#This Row],[Suggestion]]="Sell",0,F111))</f>
        <v>0</v>
      </c>
      <c r="G112" s="8">
        <f>表格1[[#This Row],[Cash]]+表格1[[#This Row],[Stock Held]]*表格1[[#This Row],[Close]]</f>
        <v>101706.95000000001</v>
      </c>
      <c r="H112" s="7">
        <f>(表格1[[#This Row],[Close]]-$B$2)/$B$2</f>
        <v>-7.7864293659622111E-3</v>
      </c>
      <c r="I112" s="7">
        <f>(表格1[[#This Row],[Capital]]-$G$2)/$G$2</f>
        <v>1.7069500000000116E-2</v>
      </c>
    </row>
    <row r="113" spans="1:9" x14ac:dyDescent="0.25">
      <c r="A113" s="6">
        <v>38875</v>
      </c>
      <c r="B113" s="1">
        <v>44.2</v>
      </c>
      <c r="C113" s="4">
        <f t="shared" si="1"/>
        <v>45.238</v>
      </c>
      <c r="D113" s="1" t="str">
        <f>IF(表格1[[#This Row],[Close]]&gt;表格1[[#This Row],[25-Day Average]],"Buy",IF(表格1[[#This Row],[Close]]&lt;表格1[[#This Row],[25-Day Average]],"Sell",""))</f>
        <v>Sell</v>
      </c>
      <c r="E113" s="5">
        <f>IF(表格1[[#This Row],[Suggestion]]="Buy",E112-FLOOR(E112/表格1[[#This Row],[Close]],1)*表格1[[#This Row],[Close]],IF(表格1[[#This Row],[Suggestion]]="Sell",E112+F112*表格1[[#This Row],[Close]],E112))</f>
        <v>101706.95000000001</v>
      </c>
      <c r="F113" s="1">
        <f>IF(表格1[[#This Row],[Suggestion]]="Buy",F112+FLOOR(E112/表格1[[#This Row],[Close]],1),IF(表格1[[#This Row],[Suggestion]]="Sell",0,F112))</f>
        <v>0</v>
      </c>
      <c r="G113" s="8">
        <f>表格1[[#This Row],[Cash]]+表格1[[#This Row],[Stock Held]]*表格1[[#This Row],[Close]]</f>
        <v>101706.95000000001</v>
      </c>
      <c r="H113" s="7">
        <f>(表格1[[#This Row],[Close]]-$B$2)/$B$2</f>
        <v>-1.6685205784204672E-2</v>
      </c>
      <c r="I113" s="7">
        <f>(表格1[[#This Row],[Capital]]-$G$2)/$G$2</f>
        <v>1.7069500000000116E-2</v>
      </c>
    </row>
    <row r="114" spans="1:9" x14ac:dyDescent="0.25">
      <c r="A114" s="6">
        <v>38876</v>
      </c>
      <c r="B114" s="1">
        <v>43.85</v>
      </c>
      <c r="C114" s="4">
        <f t="shared" si="1"/>
        <v>45.143999999999998</v>
      </c>
      <c r="D114" s="1" t="str">
        <f>IF(表格1[[#This Row],[Close]]&gt;表格1[[#This Row],[25-Day Average]],"Buy",IF(表格1[[#This Row],[Close]]&lt;表格1[[#This Row],[25-Day Average]],"Sell",""))</f>
        <v>Sell</v>
      </c>
      <c r="E114" s="5">
        <f>IF(表格1[[#This Row],[Suggestion]]="Buy",E113-FLOOR(E113/表格1[[#This Row],[Close]],1)*表格1[[#This Row],[Close]],IF(表格1[[#This Row],[Suggestion]]="Sell",E113+F113*表格1[[#This Row],[Close]],E113))</f>
        <v>101706.95000000001</v>
      </c>
      <c r="F114" s="1">
        <f>IF(表格1[[#This Row],[Suggestion]]="Buy",F113+FLOOR(E113/表格1[[#This Row],[Close]],1),IF(表格1[[#This Row],[Suggestion]]="Sell",0,F113))</f>
        <v>0</v>
      </c>
      <c r="G114" s="8">
        <f>表格1[[#This Row],[Cash]]+表格1[[#This Row],[Stock Held]]*表格1[[#This Row],[Close]]</f>
        <v>101706.95000000001</v>
      </c>
      <c r="H114" s="7">
        <f>(表格1[[#This Row],[Close]]-$B$2)/$B$2</f>
        <v>-2.4471635150166881E-2</v>
      </c>
      <c r="I114" s="7">
        <f>(表格1[[#This Row],[Capital]]-$G$2)/$G$2</f>
        <v>1.7069500000000116E-2</v>
      </c>
    </row>
    <row r="115" spans="1:9" x14ac:dyDescent="0.25">
      <c r="A115" s="6">
        <v>38877</v>
      </c>
      <c r="B115" s="1">
        <v>44.1</v>
      </c>
      <c r="C115" s="4">
        <f t="shared" si="1"/>
        <v>45.059999999999988</v>
      </c>
      <c r="D115" s="1" t="str">
        <f>IF(表格1[[#This Row],[Close]]&gt;表格1[[#This Row],[25-Day Average]],"Buy",IF(表格1[[#This Row],[Close]]&lt;表格1[[#This Row],[25-Day Average]],"Sell",""))</f>
        <v>Sell</v>
      </c>
      <c r="E115" s="5">
        <f>IF(表格1[[#This Row],[Suggestion]]="Buy",E114-FLOOR(E114/表格1[[#This Row],[Close]],1)*表格1[[#This Row],[Close]],IF(表格1[[#This Row],[Suggestion]]="Sell",E114+F114*表格1[[#This Row],[Close]],E114))</f>
        <v>101706.95000000001</v>
      </c>
      <c r="F115" s="1">
        <f>IF(表格1[[#This Row],[Suggestion]]="Buy",F114+FLOOR(E114/表格1[[#This Row],[Close]],1),IF(表格1[[#This Row],[Suggestion]]="Sell",0,F114))</f>
        <v>0</v>
      </c>
      <c r="G115" s="8">
        <f>表格1[[#This Row],[Cash]]+表格1[[#This Row],[Stock Held]]*表格1[[#This Row],[Close]]</f>
        <v>101706.95000000001</v>
      </c>
      <c r="H115" s="7">
        <f>(表格1[[#This Row],[Close]]-$B$2)/$B$2</f>
        <v>-1.8909899888765326E-2</v>
      </c>
      <c r="I115" s="7">
        <f>(表格1[[#This Row],[Capital]]-$G$2)/$G$2</f>
        <v>1.7069500000000116E-2</v>
      </c>
    </row>
    <row r="116" spans="1:9" x14ac:dyDescent="0.25">
      <c r="A116" s="6">
        <v>38880</v>
      </c>
      <c r="B116" s="1">
        <v>44.1</v>
      </c>
      <c r="C116" s="4">
        <f t="shared" si="1"/>
        <v>44.98</v>
      </c>
      <c r="D116" s="1" t="str">
        <f>IF(表格1[[#This Row],[Close]]&gt;表格1[[#This Row],[25-Day Average]],"Buy",IF(表格1[[#This Row],[Close]]&lt;表格1[[#This Row],[25-Day Average]],"Sell",""))</f>
        <v>Sell</v>
      </c>
      <c r="E116" s="5">
        <f>IF(表格1[[#This Row],[Suggestion]]="Buy",E115-FLOOR(E115/表格1[[#This Row],[Close]],1)*表格1[[#This Row],[Close]],IF(表格1[[#This Row],[Suggestion]]="Sell",E115+F115*表格1[[#This Row],[Close]],E115))</f>
        <v>101706.95000000001</v>
      </c>
      <c r="F116" s="1">
        <f>IF(表格1[[#This Row],[Suggestion]]="Buy",F115+FLOOR(E115/表格1[[#This Row],[Close]],1),IF(表格1[[#This Row],[Suggestion]]="Sell",0,F115))</f>
        <v>0</v>
      </c>
      <c r="G116" s="8">
        <f>表格1[[#This Row],[Cash]]+表格1[[#This Row],[Stock Held]]*表格1[[#This Row],[Close]]</f>
        <v>101706.95000000001</v>
      </c>
      <c r="H116" s="7">
        <f>(表格1[[#This Row],[Close]]-$B$2)/$B$2</f>
        <v>-1.8909899888765326E-2</v>
      </c>
      <c r="I116" s="7">
        <f>(表格1[[#This Row],[Capital]]-$G$2)/$G$2</f>
        <v>1.7069500000000116E-2</v>
      </c>
    </row>
    <row r="117" spans="1:9" x14ac:dyDescent="0.25">
      <c r="A117" s="6">
        <v>38881</v>
      </c>
      <c r="B117" s="1">
        <v>44</v>
      </c>
      <c r="C117" s="4">
        <f t="shared" si="1"/>
        <v>44.906000000000006</v>
      </c>
      <c r="D117" s="1" t="str">
        <f>IF(表格1[[#This Row],[Close]]&gt;表格1[[#This Row],[25-Day Average]],"Buy",IF(表格1[[#This Row],[Close]]&lt;表格1[[#This Row],[25-Day Average]],"Sell",""))</f>
        <v>Sell</v>
      </c>
      <c r="E117" s="5">
        <f>IF(表格1[[#This Row],[Suggestion]]="Buy",E116-FLOOR(E116/表格1[[#This Row],[Close]],1)*表格1[[#This Row],[Close]],IF(表格1[[#This Row],[Suggestion]]="Sell",E116+F116*表格1[[#This Row],[Close]],E116))</f>
        <v>101706.95000000001</v>
      </c>
      <c r="F117" s="1">
        <f>IF(表格1[[#This Row],[Suggestion]]="Buy",F116+FLOOR(E116/表格1[[#This Row],[Close]],1),IF(表格1[[#This Row],[Suggestion]]="Sell",0,F116))</f>
        <v>0</v>
      </c>
      <c r="G117" s="8">
        <f>表格1[[#This Row],[Cash]]+表格1[[#This Row],[Stock Held]]*表格1[[#This Row],[Close]]</f>
        <v>101706.95000000001</v>
      </c>
      <c r="H117" s="7">
        <f>(表格1[[#This Row],[Close]]-$B$2)/$B$2</f>
        <v>-2.1134593993325981E-2</v>
      </c>
      <c r="I117" s="7">
        <f>(表格1[[#This Row],[Capital]]-$G$2)/$G$2</f>
        <v>1.7069500000000116E-2</v>
      </c>
    </row>
    <row r="118" spans="1:9" x14ac:dyDescent="0.25">
      <c r="A118" s="6">
        <v>38882</v>
      </c>
      <c r="B118" s="1">
        <v>44.05</v>
      </c>
      <c r="C118" s="4">
        <f t="shared" si="1"/>
        <v>44.828000000000003</v>
      </c>
      <c r="D118" s="1" t="str">
        <f>IF(表格1[[#This Row],[Close]]&gt;表格1[[#This Row],[25-Day Average]],"Buy",IF(表格1[[#This Row],[Close]]&lt;表格1[[#This Row],[25-Day Average]],"Sell",""))</f>
        <v>Sell</v>
      </c>
      <c r="E118" s="5">
        <f>IF(表格1[[#This Row],[Suggestion]]="Buy",E117-FLOOR(E117/表格1[[#This Row],[Close]],1)*表格1[[#This Row],[Close]],IF(表格1[[#This Row],[Suggestion]]="Sell",E117+F117*表格1[[#This Row],[Close]],E117))</f>
        <v>101706.95000000001</v>
      </c>
      <c r="F118" s="1">
        <f>IF(表格1[[#This Row],[Suggestion]]="Buy",F117+FLOOR(E117/表格1[[#This Row],[Close]],1),IF(表格1[[#This Row],[Suggestion]]="Sell",0,F117))</f>
        <v>0</v>
      </c>
      <c r="G118" s="8">
        <f>表格1[[#This Row],[Cash]]+表格1[[#This Row],[Stock Held]]*表格1[[#This Row],[Close]]</f>
        <v>101706.95000000001</v>
      </c>
      <c r="H118" s="7">
        <f>(表格1[[#This Row],[Close]]-$B$2)/$B$2</f>
        <v>-2.0022246941045731E-2</v>
      </c>
      <c r="I118" s="7">
        <f>(表格1[[#This Row],[Capital]]-$G$2)/$G$2</f>
        <v>1.7069500000000116E-2</v>
      </c>
    </row>
    <row r="119" spans="1:9" x14ac:dyDescent="0.25">
      <c r="A119" s="6">
        <v>38883</v>
      </c>
      <c r="B119" s="1">
        <v>44.45</v>
      </c>
      <c r="C119" s="4">
        <f t="shared" si="1"/>
        <v>44.768000000000001</v>
      </c>
      <c r="D119" s="1" t="str">
        <f>IF(表格1[[#This Row],[Close]]&gt;表格1[[#This Row],[25-Day Average]],"Buy",IF(表格1[[#This Row],[Close]]&lt;表格1[[#This Row],[25-Day Average]],"Sell",""))</f>
        <v>Sell</v>
      </c>
      <c r="E119" s="5">
        <f>IF(表格1[[#This Row],[Suggestion]]="Buy",E118-FLOOR(E118/表格1[[#This Row],[Close]],1)*表格1[[#This Row],[Close]],IF(表格1[[#This Row],[Suggestion]]="Sell",E118+F118*表格1[[#This Row],[Close]],E118))</f>
        <v>101706.95000000001</v>
      </c>
      <c r="F119" s="1">
        <f>IF(表格1[[#This Row],[Suggestion]]="Buy",F118+FLOOR(E118/表格1[[#This Row],[Close]],1),IF(表格1[[#This Row],[Suggestion]]="Sell",0,F118))</f>
        <v>0</v>
      </c>
      <c r="G119" s="8">
        <f>表格1[[#This Row],[Cash]]+表格1[[#This Row],[Stock Held]]*表格1[[#This Row],[Close]]</f>
        <v>101706.95000000001</v>
      </c>
      <c r="H119" s="7">
        <f>(表格1[[#This Row],[Close]]-$B$2)/$B$2</f>
        <v>-1.1123470522803113E-2</v>
      </c>
      <c r="I119" s="7">
        <f>(表格1[[#This Row],[Capital]]-$G$2)/$G$2</f>
        <v>1.7069500000000116E-2</v>
      </c>
    </row>
    <row r="120" spans="1:9" x14ac:dyDescent="0.25">
      <c r="A120" s="6">
        <v>38884</v>
      </c>
      <c r="B120" s="1">
        <v>44.45</v>
      </c>
      <c r="C120" s="4">
        <f t="shared" si="1"/>
        <v>44.71200000000001</v>
      </c>
      <c r="D120" s="1" t="str">
        <f>IF(表格1[[#This Row],[Close]]&gt;表格1[[#This Row],[25-Day Average]],"Buy",IF(表格1[[#This Row],[Close]]&lt;表格1[[#This Row],[25-Day Average]],"Sell",""))</f>
        <v>Sell</v>
      </c>
      <c r="E120" s="5">
        <f>IF(表格1[[#This Row],[Suggestion]]="Buy",E119-FLOOR(E119/表格1[[#This Row],[Close]],1)*表格1[[#This Row],[Close]],IF(表格1[[#This Row],[Suggestion]]="Sell",E119+F119*表格1[[#This Row],[Close]],E119))</f>
        <v>101706.95000000001</v>
      </c>
      <c r="F120" s="1">
        <f>IF(表格1[[#This Row],[Suggestion]]="Buy",F119+FLOOR(E119/表格1[[#This Row],[Close]],1),IF(表格1[[#This Row],[Suggestion]]="Sell",0,F119))</f>
        <v>0</v>
      </c>
      <c r="G120" s="8">
        <f>表格1[[#This Row],[Cash]]+表格1[[#This Row],[Stock Held]]*表格1[[#This Row],[Close]]</f>
        <v>101706.95000000001</v>
      </c>
      <c r="H120" s="7">
        <f>(表格1[[#This Row],[Close]]-$B$2)/$B$2</f>
        <v>-1.1123470522803113E-2</v>
      </c>
      <c r="I120" s="7">
        <f>(表格1[[#This Row],[Capital]]-$G$2)/$G$2</f>
        <v>1.7069500000000116E-2</v>
      </c>
    </row>
    <row r="121" spans="1:9" x14ac:dyDescent="0.25">
      <c r="A121" s="6">
        <v>38887</v>
      </c>
      <c r="B121" s="1">
        <v>44.6</v>
      </c>
      <c r="C121" s="4">
        <f t="shared" si="1"/>
        <v>44.658000000000001</v>
      </c>
      <c r="D121" s="1" t="str">
        <f>IF(表格1[[#This Row],[Close]]&gt;表格1[[#This Row],[25-Day Average]],"Buy",IF(表格1[[#This Row],[Close]]&lt;表格1[[#This Row],[25-Day Average]],"Sell",""))</f>
        <v>Sell</v>
      </c>
      <c r="E121" s="5">
        <f>IF(表格1[[#This Row],[Suggestion]]="Buy",E120-FLOOR(E120/表格1[[#This Row],[Close]],1)*表格1[[#This Row],[Close]],IF(表格1[[#This Row],[Suggestion]]="Sell",E120+F120*表格1[[#This Row],[Close]],E120))</f>
        <v>101706.95000000001</v>
      </c>
      <c r="F121" s="1">
        <f>IF(表格1[[#This Row],[Suggestion]]="Buy",F120+FLOOR(E120/表格1[[#This Row],[Close]],1),IF(表格1[[#This Row],[Suggestion]]="Sell",0,F120))</f>
        <v>0</v>
      </c>
      <c r="G121" s="8">
        <f>表格1[[#This Row],[Cash]]+表格1[[#This Row],[Stock Held]]*表格1[[#This Row],[Close]]</f>
        <v>101706.95000000001</v>
      </c>
      <c r="H121" s="7">
        <f>(表格1[[#This Row],[Close]]-$B$2)/$B$2</f>
        <v>-7.7864293659622111E-3</v>
      </c>
      <c r="I121" s="7">
        <f>(表格1[[#This Row],[Capital]]-$G$2)/$G$2</f>
        <v>1.7069500000000116E-2</v>
      </c>
    </row>
    <row r="122" spans="1:9" x14ac:dyDescent="0.25">
      <c r="A122" s="6">
        <v>38888</v>
      </c>
      <c r="B122" s="1">
        <v>44.6</v>
      </c>
      <c r="C122" s="4">
        <f t="shared" si="1"/>
        <v>44.593999999999994</v>
      </c>
      <c r="D122" s="1" t="str">
        <f>IF(表格1[[#This Row],[Close]]&gt;表格1[[#This Row],[25-Day Average]],"Buy",IF(表格1[[#This Row],[Close]]&lt;表格1[[#This Row],[25-Day Average]],"Sell",""))</f>
        <v>Buy</v>
      </c>
      <c r="E122" s="5">
        <f>IF(表格1[[#This Row],[Suggestion]]="Buy",E121-FLOOR(E121/表格1[[#This Row],[Close]],1)*表格1[[#This Row],[Close]],IF(表格1[[#This Row],[Suggestion]]="Sell",E121+F121*表格1[[#This Row],[Close]],E121))</f>
        <v>18.950000000011642</v>
      </c>
      <c r="F122" s="1">
        <f>IF(表格1[[#This Row],[Suggestion]]="Buy",F121+FLOOR(E121/表格1[[#This Row],[Close]],1),IF(表格1[[#This Row],[Suggestion]]="Sell",0,F121))</f>
        <v>2280</v>
      </c>
      <c r="G122" s="8">
        <f>表格1[[#This Row],[Cash]]+表格1[[#This Row],[Stock Held]]*表格1[[#This Row],[Close]]</f>
        <v>101706.95000000001</v>
      </c>
      <c r="H122" s="7">
        <f>(表格1[[#This Row],[Close]]-$B$2)/$B$2</f>
        <v>-7.7864293659622111E-3</v>
      </c>
      <c r="I122" s="7">
        <f>(表格1[[#This Row],[Capital]]-$G$2)/$G$2</f>
        <v>1.7069500000000116E-2</v>
      </c>
    </row>
    <row r="123" spans="1:9" x14ac:dyDescent="0.25">
      <c r="A123" s="6">
        <v>38889</v>
      </c>
      <c r="B123" s="1">
        <v>44.85</v>
      </c>
      <c r="C123" s="4">
        <f t="shared" si="1"/>
        <v>44.55</v>
      </c>
      <c r="D123" s="1" t="str">
        <f>IF(表格1[[#This Row],[Close]]&gt;表格1[[#This Row],[25-Day Average]],"Buy",IF(表格1[[#This Row],[Close]]&lt;表格1[[#This Row],[25-Day Average]],"Sell",""))</f>
        <v>Buy</v>
      </c>
      <c r="E123" s="5">
        <f>IF(表格1[[#This Row],[Suggestion]]="Buy",E122-FLOOR(E122/表格1[[#This Row],[Close]],1)*表格1[[#This Row],[Close]],IF(表格1[[#This Row],[Suggestion]]="Sell",E122+F122*表格1[[#This Row],[Close]],E122))</f>
        <v>18.950000000011642</v>
      </c>
      <c r="F123" s="1">
        <f>IF(表格1[[#This Row],[Suggestion]]="Buy",F122+FLOOR(E122/表格1[[#This Row],[Close]],1),IF(表格1[[#This Row],[Suggestion]]="Sell",0,F122))</f>
        <v>2280</v>
      </c>
      <c r="G123" s="8">
        <f>表格1[[#This Row],[Cash]]+表格1[[#This Row],[Stock Held]]*表格1[[#This Row],[Close]]</f>
        <v>102276.95000000001</v>
      </c>
      <c r="H123" s="7">
        <f>(表格1[[#This Row],[Close]]-$B$2)/$B$2</f>
        <v>-2.2246941045606546E-3</v>
      </c>
      <c r="I123" s="7">
        <f>(表格1[[#This Row],[Capital]]-$G$2)/$G$2</f>
        <v>2.2769500000000116E-2</v>
      </c>
    </row>
    <row r="124" spans="1:9" x14ac:dyDescent="0.25">
      <c r="A124" s="6">
        <v>38890</v>
      </c>
      <c r="B124" s="1">
        <v>44.9</v>
      </c>
      <c r="C124" s="4">
        <f t="shared" si="1"/>
        <v>44.512000000000015</v>
      </c>
      <c r="D124" s="1" t="str">
        <f>IF(表格1[[#This Row],[Close]]&gt;表格1[[#This Row],[25-Day Average]],"Buy",IF(表格1[[#This Row],[Close]]&lt;表格1[[#This Row],[25-Day Average]],"Sell",""))</f>
        <v>Buy</v>
      </c>
      <c r="E124" s="5">
        <f>IF(表格1[[#This Row],[Suggestion]]="Buy",E123-FLOOR(E123/表格1[[#This Row],[Close]],1)*表格1[[#This Row],[Close]],IF(表格1[[#This Row],[Suggestion]]="Sell",E123+F123*表格1[[#This Row],[Close]],E123))</f>
        <v>18.950000000011642</v>
      </c>
      <c r="F124" s="1">
        <f>IF(表格1[[#This Row],[Suggestion]]="Buy",F123+FLOOR(E123/表格1[[#This Row],[Close]],1),IF(表格1[[#This Row],[Suggestion]]="Sell",0,F123))</f>
        <v>2280</v>
      </c>
      <c r="G124" s="8">
        <f>表格1[[#This Row],[Cash]]+表格1[[#This Row],[Stock Held]]*表格1[[#This Row],[Close]]</f>
        <v>102390.95000000001</v>
      </c>
      <c r="H124" s="7">
        <f>(表格1[[#This Row],[Close]]-$B$2)/$B$2</f>
        <v>-1.1123470522804062E-3</v>
      </c>
      <c r="I124" s="7">
        <f>(表格1[[#This Row],[Capital]]-$G$2)/$G$2</f>
        <v>2.3909500000000115E-2</v>
      </c>
    </row>
    <row r="125" spans="1:9" x14ac:dyDescent="0.25">
      <c r="A125" s="6">
        <v>38891</v>
      </c>
      <c r="B125" s="1">
        <v>44.8</v>
      </c>
      <c r="C125" s="4">
        <f t="shared" si="1"/>
        <v>44.490000000000009</v>
      </c>
      <c r="D125" s="1" t="str">
        <f>IF(表格1[[#This Row],[Close]]&gt;表格1[[#This Row],[25-Day Average]],"Buy",IF(表格1[[#This Row],[Close]]&lt;表格1[[#This Row],[25-Day Average]],"Sell",""))</f>
        <v>Buy</v>
      </c>
      <c r="E125" s="5">
        <f>IF(表格1[[#This Row],[Suggestion]]="Buy",E124-FLOOR(E124/表格1[[#This Row],[Close]],1)*表格1[[#This Row],[Close]],IF(表格1[[#This Row],[Suggestion]]="Sell",E124+F124*表格1[[#This Row],[Close]],E124))</f>
        <v>18.950000000011642</v>
      </c>
      <c r="F125" s="1">
        <f>IF(表格1[[#This Row],[Suggestion]]="Buy",F124+FLOOR(E124/表格1[[#This Row],[Close]],1),IF(表格1[[#This Row],[Suggestion]]="Sell",0,F124))</f>
        <v>2280</v>
      </c>
      <c r="G125" s="8">
        <f>表格1[[#This Row],[Cash]]+表格1[[#This Row],[Stock Held]]*表格1[[#This Row],[Close]]</f>
        <v>102162.95000000001</v>
      </c>
      <c r="H125" s="7">
        <f>(表格1[[#This Row],[Close]]-$B$2)/$B$2</f>
        <v>-3.3370411568410608E-3</v>
      </c>
      <c r="I125" s="7">
        <f>(表格1[[#This Row],[Capital]]-$G$2)/$G$2</f>
        <v>2.1629500000000117E-2</v>
      </c>
    </row>
    <row r="126" spans="1:9" x14ac:dyDescent="0.25">
      <c r="A126" s="6">
        <v>38894</v>
      </c>
      <c r="B126" s="1">
        <v>45</v>
      </c>
      <c r="C126" s="4">
        <f t="shared" si="1"/>
        <v>44.488000000000014</v>
      </c>
      <c r="D126" s="1" t="str">
        <f>IF(表格1[[#This Row],[Close]]&gt;表格1[[#This Row],[25-Day Average]],"Buy",IF(表格1[[#This Row],[Close]]&lt;表格1[[#This Row],[25-Day Average]],"Sell",""))</f>
        <v>Buy</v>
      </c>
      <c r="E126" s="5">
        <f>IF(表格1[[#This Row],[Suggestion]]="Buy",E125-FLOOR(E125/表格1[[#This Row],[Close]],1)*表格1[[#This Row],[Close]],IF(表格1[[#This Row],[Suggestion]]="Sell",E125+F125*表格1[[#This Row],[Close]],E125))</f>
        <v>18.950000000011642</v>
      </c>
      <c r="F126" s="1">
        <f>IF(表格1[[#This Row],[Suggestion]]="Buy",F125+FLOOR(E125/表格1[[#This Row],[Close]],1),IF(表格1[[#This Row],[Suggestion]]="Sell",0,F125))</f>
        <v>2280</v>
      </c>
      <c r="G126" s="8">
        <f>表格1[[#This Row],[Cash]]+表格1[[#This Row],[Stock Held]]*表格1[[#This Row],[Close]]</f>
        <v>102618.95000000001</v>
      </c>
      <c r="H126" s="7">
        <f>(表格1[[#This Row],[Close]]-$B$2)/$B$2</f>
        <v>1.1123470522802481E-3</v>
      </c>
      <c r="I126" s="7">
        <f>(表格1[[#This Row],[Capital]]-$G$2)/$G$2</f>
        <v>2.6189500000000115E-2</v>
      </c>
    </row>
    <row r="127" spans="1:9" x14ac:dyDescent="0.25">
      <c r="A127" s="6">
        <v>38895</v>
      </c>
      <c r="B127" s="1">
        <v>45</v>
      </c>
      <c r="C127" s="4">
        <f t="shared" si="1"/>
        <v>44.492000000000004</v>
      </c>
      <c r="D127" s="1" t="str">
        <f>IF(表格1[[#This Row],[Close]]&gt;表格1[[#This Row],[25-Day Average]],"Buy",IF(表格1[[#This Row],[Close]]&lt;表格1[[#This Row],[25-Day Average]],"Sell",""))</f>
        <v>Buy</v>
      </c>
      <c r="E127" s="5">
        <f>IF(表格1[[#This Row],[Suggestion]]="Buy",E126-FLOOR(E126/表格1[[#This Row],[Close]],1)*表格1[[#This Row],[Close]],IF(表格1[[#This Row],[Suggestion]]="Sell",E126+F126*表格1[[#This Row],[Close]],E126))</f>
        <v>18.950000000011642</v>
      </c>
      <c r="F127" s="1">
        <f>IF(表格1[[#This Row],[Suggestion]]="Buy",F126+FLOOR(E126/表格1[[#This Row],[Close]],1),IF(表格1[[#This Row],[Suggestion]]="Sell",0,F126))</f>
        <v>2280</v>
      </c>
      <c r="G127" s="8">
        <f>表格1[[#This Row],[Cash]]+表格1[[#This Row],[Stock Held]]*表格1[[#This Row],[Close]]</f>
        <v>102618.95000000001</v>
      </c>
      <c r="H127" s="7">
        <f>(表格1[[#This Row],[Close]]-$B$2)/$B$2</f>
        <v>1.1123470522802481E-3</v>
      </c>
      <c r="I127" s="7">
        <f>(表格1[[#This Row],[Capital]]-$G$2)/$G$2</f>
        <v>2.6189500000000115E-2</v>
      </c>
    </row>
    <row r="128" spans="1:9" x14ac:dyDescent="0.25">
      <c r="A128" s="6">
        <v>38896</v>
      </c>
      <c r="B128" s="1">
        <v>44.95</v>
      </c>
      <c r="C128" s="4">
        <f t="shared" si="1"/>
        <v>44.494000000000007</v>
      </c>
      <c r="D128" s="1" t="str">
        <f>IF(表格1[[#This Row],[Close]]&gt;表格1[[#This Row],[25-Day Average]],"Buy",IF(表格1[[#This Row],[Close]]&lt;表格1[[#This Row],[25-Day Average]],"Sell",""))</f>
        <v>Buy</v>
      </c>
      <c r="E128" s="5">
        <f>IF(表格1[[#This Row],[Suggestion]]="Buy",E127-FLOOR(E127/表格1[[#This Row],[Close]],1)*表格1[[#This Row],[Close]],IF(表格1[[#This Row],[Suggestion]]="Sell",E127+F127*表格1[[#This Row],[Close]],E127))</f>
        <v>18.950000000011642</v>
      </c>
      <c r="F128" s="1">
        <f>IF(表格1[[#This Row],[Suggestion]]="Buy",F127+FLOOR(E127/表格1[[#This Row],[Close]],1),IF(表格1[[#This Row],[Suggestion]]="Sell",0,F127))</f>
        <v>2280</v>
      </c>
      <c r="G128" s="8">
        <f>表格1[[#This Row],[Cash]]+表格1[[#This Row],[Stock Held]]*表格1[[#This Row],[Close]]</f>
        <v>102504.95000000001</v>
      </c>
      <c r="H128" s="7">
        <f>(表格1[[#This Row],[Close]]-$B$2)/$B$2</f>
        <v>0</v>
      </c>
      <c r="I128" s="7">
        <f>(表格1[[#This Row],[Capital]]-$G$2)/$G$2</f>
        <v>2.5049500000000117E-2</v>
      </c>
    </row>
    <row r="129" spans="1:9" x14ac:dyDescent="0.25">
      <c r="A129" s="6">
        <v>38897</v>
      </c>
      <c r="B129" s="1">
        <v>45.1</v>
      </c>
      <c r="C129" s="4">
        <f t="shared" si="1"/>
        <v>44.508000000000003</v>
      </c>
      <c r="D129" s="1" t="str">
        <f>IF(表格1[[#This Row],[Close]]&gt;表格1[[#This Row],[25-Day Average]],"Buy",IF(表格1[[#This Row],[Close]]&lt;表格1[[#This Row],[25-Day Average]],"Sell",""))</f>
        <v>Buy</v>
      </c>
      <c r="E129" s="5">
        <f>IF(表格1[[#This Row],[Suggestion]]="Buy",E128-FLOOR(E128/表格1[[#This Row],[Close]],1)*表格1[[#This Row],[Close]],IF(表格1[[#This Row],[Suggestion]]="Sell",E128+F128*表格1[[#This Row],[Close]],E128))</f>
        <v>18.950000000011642</v>
      </c>
      <c r="F129" s="1">
        <f>IF(表格1[[#This Row],[Suggestion]]="Buy",F128+FLOOR(E128/表格1[[#This Row],[Close]],1),IF(表格1[[#This Row],[Suggestion]]="Sell",0,F128))</f>
        <v>2280</v>
      </c>
      <c r="G129" s="8">
        <f>表格1[[#This Row],[Cash]]+表格1[[#This Row],[Stock Held]]*表格1[[#This Row],[Close]]</f>
        <v>102846.95000000001</v>
      </c>
      <c r="H129" s="7">
        <f>(表格1[[#This Row],[Close]]-$B$2)/$B$2</f>
        <v>3.3370411568409025E-3</v>
      </c>
      <c r="I129" s="7">
        <f>(表格1[[#This Row],[Capital]]-$G$2)/$G$2</f>
        <v>2.8469500000000116E-2</v>
      </c>
    </row>
    <row r="130" spans="1:9" x14ac:dyDescent="0.25">
      <c r="A130" s="6">
        <v>38898</v>
      </c>
      <c r="B130" s="1">
        <v>45.45</v>
      </c>
      <c r="C130" s="4">
        <f t="shared" si="1"/>
        <v>44.532000000000011</v>
      </c>
      <c r="D130" s="1" t="str">
        <f>IF(表格1[[#This Row],[Close]]&gt;表格1[[#This Row],[25-Day Average]],"Buy",IF(表格1[[#This Row],[Close]]&lt;表格1[[#This Row],[25-Day Average]],"Sell",""))</f>
        <v>Buy</v>
      </c>
      <c r="E130" s="5">
        <f>IF(表格1[[#This Row],[Suggestion]]="Buy",E129-FLOOR(E129/表格1[[#This Row],[Close]],1)*表格1[[#This Row],[Close]],IF(表格1[[#This Row],[Suggestion]]="Sell",E129+F129*表格1[[#This Row],[Close]],E129))</f>
        <v>18.950000000011642</v>
      </c>
      <c r="F130" s="1">
        <f>IF(表格1[[#This Row],[Suggestion]]="Buy",F129+FLOOR(E129/表格1[[#This Row],[Close]],1),IF(表格1[[#This Row],[Suggestion]]="Sell",0,F129))</f>
        <v>2280</v>
      </c>
      <c r="G130" s="8">
        <f>表格1[[#This Row],[Cash]]+表格1[[#This Row],[Stock Held]]*表格1[[#This Row],[Close]]</f>
        <v>103644.95000000001</v>
      </c>
      <c r="H130" s="7">
        <f>(表格1[[#This Row],[Close]]-$B$2)/$B$2</f>
        <v>1.1123470522803113E-2</v>
      </c>
      <c r="I130" s="7">
        <f>(表格1[[#This Row],[Capital]]-$G$2)/$G$2</f>
        <v>3.6449500000000114E-2</v>
      </c>
    </row>
    <row r="131" spans="1:9" x14ac:dyDescent="0.25">
      <c r="A131" s="6">
        <v>38901</v>
      </c>
      <c r="B131" s="1">
        <v>45.55</v>
      </c>
      <c r="C131" s="4">
        <f t="shared" si="1"/>
        <v>44.560000000000009</v>
      </c>
      <c r="D131" s="1" t="str">
        <f>IF(表格1[[#This Row],[Close]]&gt;表格1[[#This Row],[25-Day Average]],"Buy",IF(表格1[[#This Row],[Close]]&lt;表格1[[#This Row],[25-Day Average]],"Sell",""))</f>
        <v>Buy</v>
      </c>
      <c r="E131" s="5">
        <f>IF(表格1[[#This Row],[Suggestion]]="Buy",E130-FLOOR(E130/表格1[[#This Row],[Close]],1)*表格1[[#This Row],[Close]],IF(表格1[[#This Row],[Suggestion]]="Sell",E130+F130*表格1[[#This Row],[Close]],E130))</f>
        <v>18.950000000011642</v>
      </c>
      <c r="F131" s="1">
        <f>IF(表格1[[#This Row],[Suggestion]]="Buy",F130+FLOOR(E130/表格1[[#This Row],[Close]],1),IF(表格1[[#This Row],[Suggestion]]="Sell",0,F130))</f>
        <v>2280</v>
      </c>
      <c r="G131" s="8">
        <f>表格1[[#This Row],[Cash]]+表格1[[#This Row],[Stock Held]]*表格1[[#This Row],[Close]]</f>
        <v>103872.95000000001</v>
      </c>
      <c r="H131" s="7">
        <f>(表格1[[#This Row],[Close]]-$B$2)/$B$2</f>
        <v>1.334816462736361E-2</v>
      </c>
      <c r="I131" s="7">
        <f>(表格1[[#This Row],[Capital]]-$G$2)/$G$2</f>
        <v>3.8729500000000118E-2</v>
      </c>
    </row>
    <row r="132" spans="1:9" x14ac:dyDescent="0.25">
      <c r="A132" s="6">
        <v>38902</v>
      </c>
      <c r="B132" s="1">
        <v>45.8</v>
      </c>
      <c r="C132" s="4">
        <f t="shared" si="1"/>
        <v>44.612000000000009</v>
      </c>
      <c r="D132" s="1" t="str">
        <f>IF(表格1[[#This Row],[Close]]&gt;表格1[[#This Row],[25-Day Average]],"Buy",IF(表格1[[#This Row],[Close]]&lt;表格1[[#This Row],[25-Day Average]],"Sell",""))</f>
        <v>Buy</v>
      </c>
      <c r="E132" s="5">
        <f>IF(表格1[[#This Row],[Suggestion]]="Buy",E131-FLOOR(E131/表格1[[#This Row],[Close]],1)*表格1[[#This Row],[Close]],IF(表格1[[#This Row],[Suggestion]]="Sell",E131+F131*表格1[[#This Row],[Close]],E131))</f>
        <v>18.950000000011642</v>
      </c>
      <c r="F132" s="1">
        <f>IF(表格1[[#This Row],[Suggestion]]="Buy",F131+FLOOR(E131/表格1[[#This Row],[Close]],1),IF(表格1[[#This Row],[Suggestion]]="Sell",0,F131))</f>
        <v>2280</v>
      </c>
      <c r="G132" s="8">
        <f>表格1[[#This Row],[Cash]]+表格1[[#This Row],[Stock Held]]*表格1[[#This Row],[Close]]</f>
        <v>104442.95000000001</v>
      </c>
      <c r="H132" s="7">
        <f>(表格1[[#This Row],[Close]]-$B$2)/$B$2</f>
        <v>1.8909899888765166E-2</v>
      </c>
      <c r="I132" s="7">
        <f>(表格1[[#This Row],[Capital]]-$G$2)/$G$2</f>
        <v>4.4429500000000115E-2</v>
      </c>
    </row>
    <row r="133" spans="1:9" x14ac:dyDescent="0.25">
      <c r="A133" s="6">
        <v>38903</v>
      </c>
      <c r="B133" s="1">
        <v>45.7</v>
      </c>
      <c r="C133" s="4">
        <f t="shared" si="1"/>
        <v>44.660000000000011</v>
      </c>
      <c r="D133" s="1" t="str">
        <f>IF(表格1[[#This Row],[Close]]&gt;表格1[[#This Row],[25-Day Average]],"Buy",IF(表格1[[#This Row],[Close]]&lt;表格1[[#This Row],[25-Day Average]],"Sell",""))</f>
        <v>Buy</v>
      </c>
      <c r="E133" s="5">
        <f>IF(表格1[[#This Row],[Suggestion]]="Buy",E132-FLOOR(E132/表格1[[#This Row],[Close]],1)*表格1[[#This Row],[Close]],IF(表格1[[#This Row],[Suggestion]]="Sell",E132+F132*表格1[[#This Row],[Close]],E132))</f>
        <v>18.950000000011642</v>
      </c>
      <c r="F133" s="1">
        <f>IF(表格1[[#This Row],[Suggestion]]="Buy",F132+FLOOR(E132/表格1[[#This Row],[Close]],1),IF(表格1[[#This Row],[Suggestion]]="Sell",0,F132))</f>
        <v>2280</v>
      </c>
      <c r="G133" s="8">
        <f>表格1[[#This Row],[Cash]]+表格1[[#This Row],[Stock Held]]*表格1[[#This Row],[Close]]</f>
        <v>104214.95000000001</v>
      </c>
      <c r="H133" s="7">
        <f>(表格1[[#This Row],[Close]]-$B$2)/$B$2</f>
        <v>1.6685205784204672E-2</v>
      </c>
      <c r="I133" s="7">
        <f>(表格1[[#This Row],[Capital]]-$G$2)/$G$2</f>
        <v>4.2149500000000117E-2</v>
      </c>
    </row>
    <row r="134" spans="1:9" x14ac:dyDescent="0.25">
      <c r="A134" s="6">
        <v>38904</v>
      </c>
      <c r="B134" s="1">
        <v>45.95</v>
      </c>
      <c r="C134" s="4">
        <f t="shared" si="1"/>
        <v>44.732000000000006</v>
      </c>
      <c r="D134" s="1" t="str">
        <f>IF(表格1[[#This Row],[Close]]&gt;表格1[[#This Row],[25-Day Average]],"Buy",IF(表格1[[#This Row],[Close]]&lt;表格1[[#This Row],[25-Day Average]],"Sell",""))</f>
        <v>Buy</v>
      </c>
      <c r="E134" s="5">
        <f>IF(表格1[[#This Row],[Suggestion]]="Buy",E133-FLOOR(E133/表格1[[#This Row],[Close]],1)*表格1[[#This Row],[Close]],IF(表格1[[#This Row],[Suggestion]]="Sell",E133+F133*表格1[[#This Row],[Close]],E133))</f>
        <v>18.950000000011642</v>
      </c>
      <c r="F134" s="1">
        <f>IF(表格1[[#This Row],[Suggestion]]="Buy",F133+FLOOR(E133/表格1[[#This Row],[Close]],1),IF(表格1[[#This Row],[Suggestion]]="Sell",0,F133))</f>
        <v>2280</v>
      </c>
      <c r="G134" s="8">
        <f>表格1[[#This Row],[Cash]]+表格1[[#This Row],[Stock Held]]*表格1[[#This Row],[Close]]</f>
        <v>104784.95000000001</v>
      </c>
      <c r="H134" s="7">
        <f>(表格1[[#This Row],[Close]]-$B$2)/$B$2</f>
        <v>2.2246941045606226E-2</v>
      </c>
      <c r="I134" s="7">
        <f>(表格1[[#This Row],[Capital]]-$G$2)/$G$2</f>
        <v>4.7849500000000114E-2</v>
      </c>
    </row>
    <row r="135" spans="1:9" x14ac:dyDescent="0.25">
      <c r="A135" s="6">
        <v>38905</v>
      </c>
      <c r="B135" s="1">
        <v>45.95</v>
      </c>
      <c r="C135" s="4">
        <f t="shared" si="1"/>
        <v>44.806000000000004</v>
      </c>
      <c r="D135" s="1" t="str">
        <f>IF(表格1[[#This Row],[Close]]&gt;表格1[[#This Row],[25-Day Average]],"Buy",IF(表格1[[#This Row],[Close]]&lt;表格1[[#This Row],[25-Day Average]],"Sell",""))</f>
        <v>Buy</v>
      </c>
      <c r="E135" s="5">
        <f>IF(表格1[[#This Row],[Suggestion]]="Buy",E134-FLOOR(E134/表格1[[#This Row],[Close]],1)*表格1[[#This Row],[Close]],IF(表格1[[#This Row],[Suggestion]]="Sell",E134+F134*表格1[[#This Row],[Close]],E134))</f>
        <v>18.950000000011642</v>
      </c>
      <c r="F135" s="1">
        <f>IF(表格1[[#This Row],[Suggestion]]="Buy",F134+FLOOR(E134/表格1[[#This Row],[Close]],1),IF(表格1[[#This Row],[Suggestion]]="Sell",0,F134))</f>
        <v>2280</v>
      </c>
      <c r="G135" s="8">
        <f>表格1[[#This Row],[Cash]]+表格1[[#This Row],[Stock Held]]*表格1[[#This Row],[Close]]</f>
        <v>104784.95000000001</v>
      </c>
      <c r="H135" s="7">
        <f>(表格1[[#This Row],[Close]]-$B$2)/$B$2</f>
        <v>2.2246941045606226E-2</v>
      </c>
      <c r="I135" s="7">
        <f>(表格1[[#This Row],[Capital]]-$G$2)/$G$2</f>
        <v>4.7849500000000114E-2</v>
      </c>
    </row>
    <row r="136" spans="1:9" x14ac:dyDescent="0.25">
      <c r="A136" s="6">
        <v>38908</v>
      </c>
      <c r="B136" s="1">
        <v>46</v>
      </c>
      <c r="C136" s="4">
        <f t="shared" si="1"/>
        <v>44.88</v>
      </c>
      <c r="D136" s="1" t="str">
        <f>IF(表格1[[#This Row],[Close]]&gt;表格1[[#This Row],[25-Day Average]],"Buy",IF(表格1[[#This Row],[Close]]&lt;表格1[[#This Row],[25-Day Average]],"Sell",""))</f>
        <v>Buy</v>
      </c>
      <c r="E136" s="5">
        <f>IF(表格1[[#This Row],[Suggestion]]="Buy",E135-FLOOR(E135/表格1[[#This Row],[Close]],1)*表格1[[#This Row],[Close]],IF(表格1[[#This Row],[Suggestion]]="Sell",E135+F135*表格1[[#This Row],[Close]],E135))</f>
        <v>18.950000000011642</v>
      </c>
      <c r="F136" s="1">
        <f>IF(表格1[[#This Row],[Suggestion]]="Buy",F135+FLOOR(E135/表格1[[#This Row],[Close]],1),IF(表格1[[#This Row],[Suggestion]]="Sell",0,F135))</f>
        <v>2280</v>
      </c>
      <c r="G136" s="8">
        <f>表格1[[#This Row],[Cash]]+表格1[[#This Row],[Stock Held]]*表格1[[#This Row],[Close]]</f>
        <v>104898.95000000001</v>
      </c>
      <c r="H136" s="7">
        <f>(表格1[[#This Row],[Close]]-$B$2)/$B$2</f>
        <v>2.3359288097886476E-2</v>
      </c>
      <c r="I136" s="7">
        <f>(表格1[[#This Row],[Capital]]-$G$2)/$G$2</f>
        <v>4.8989500000000116E-2</v>
      </c>
    </row>
    <row r="137" spans="1:9" x14ac:dyDescent="0.25">
      <c r="A137" s="6">
        <v>38909</v>
      </c>
      <c r="B137" s="1">
        <v>45.55</v>
      </c>
      <c r="C137" s="4">
        <f t="shared" si="1"/>
        <v>44.917999999999999</v>
      </c>
      <c r="D137" s="1" t="str">
        <f>IF(表格1[[#This Row],[Close]]&gt;表格1[[#This Row],[25-Day Average]],"Buy",IF(表格1[[#This Row],[Close]]&lt;表格1[[#This Row],[25-Day Average]],"Sell",""))</f>
        <v>Buy</v>
      </c>
      <c r="E137" s="5">
        <f>IF(表格1[[#This Row],[Suggestion]]="Buy",E136-FLOOR(E136/表格1[[#This Row],[Close]],1)*表格1[[#This Row],[Close]],IF(表格1[[#This Row],[Suggestion]]="Sell",E136+F136*表格1[[#This Row],[Close]],E136))</f>
        <v>18.950000000011642</v>
      </c>
      <c r="F137" s="1">
        <f>IF(表格1[[#This Row],[Suggestion]]="Buy",F136+FLOOR(E136/表格1[[#This Row],[Close]],1),IF(表格1[[#This Row],[Suggestion]]="Sell",0,F136))</f>
        <v>2280</v>
      </c>
      <c r="G137" s="8">
        <f>表格1[[#This Row],[Cash]]+表格1[[#This Row],[Stock Held]]*表格1[[#This Row],[Close]]</f>
        <v>103872.95000000001</v>
      </c>
      <c r="H137" s="7">
        <f>(表格1[[#This Row],[Close]]-$B$2)/$B$2</f>
        <v>1.334816462736361E-2</v>
      </c>
      <c r="I137" s="7">
        <f>(表格1[[#This Row],[Capital]]-$G$2)/$G$2</f>
        <v>3.8729500000000118E-2</v>
      </c>
    </row>
    <row r="138" spans="1:9" x14ac:dyDescent="0.25">
      <c r="A138" s="6">
        <v>38910</v>
      </c>
      <c r="B138" s="1">
        <v>45.45</v>
      </c>
      <c r="C138" s="4">
        <f t="shared" si="1"/>
        <v>44.968000000000011</v>
      </c>
      <c r="D138" s="1" t="str">
        <f>IF(表格1[[#This Row],[Close]]&gt;表格1[[#This Row],[25-Day Average]],"Buy",IF(表格1[[#This Row],[Close]]&lt;表格1[[#This Row],[25-Day Average]],"Sell",""))</f>
        <v>Buy</v>
      </c>
      <c r="E138" s="5">
        <f>IF(表格1[[#This Row],[Suggestion]]="Buy",E137-FLOOR(E137/表格1[[#This Row],[Close]],1)*表格1[[#This Row],[Close]],IF(表格1[[#This Row],[Suggestion]]="Sell",E137+F137*表格1[[#This Row],[Close]],E137))</f>
        <v>18.950000000011642</v>
      </c>
      <c r="F138" s="1">
        <f>IF(表格1[[#This Row],[Suggestion]]="Buy",F137+FLOOR(E137/表格1[[#This Row],[Close]],1),IF(表格1[[#This Row],[Suggestion]]="Sell",0,F137))</f>
        <v>2280</v>
      </c>
      <c r="G138" s="8">
        <f>表格1[[#This Row],[Cash]]+表格1[[#This Row],[Stock Held]]*表格1[[#This Row],[Close]]</f>
        <v>103644.95000000001</v>
      </c>
      <c r="H138" s="7">
        <f>(表格1[[#This Row],[Close]]-$B$2)/$B$2</f>
        <v>1.1123470522803113E-2</v>
      </c>
      <c r="I138" s="7">
        <f>(表格1[[#This Row],[Capital]]-$G$2)/$G$2</f>
        <v>3.6449500000000114E-2</v>
      </c>
    </row>
    <row r="139" spans="1:9" x14ac:dyDescent="0.25">
      <c r="A139" s="6">
        <v>38911</v>
      </c>
      <c r="B139" s="1">
        <v>45.45</v>
      </c>
      <c r="C139" s="4">
        <f t="shared" si="1"/>
        <v>45.032000000000018</v>
      </c>
      <c r="D139" s="1" t="str">
        <f>IF(表格1[[#This Row],[Close]]&gt;表格1[[#This Row],[25-Day Average]],"Buy",IF(表格1[[#This Row],[Close]]&lt;表格1[[#This Row],[25-Day Average]],"Sell",""))</f>
        <v>Buy</v>
      </c>
      <c r="E139" s="5">
        <f>IF(表格1[[#This Row],[Suggestion]]="Buy",E138-FLOOR(E138/表格1[[#This Row],[Close]],1)*表格1[[#This Row],[Close]],IF(表格1[[#This Row],[Suggestion]]="Sell",E138+F138*表格1[[#This Row],[Close]],E138))</f>
        <v>18.950000000011642</v>
      </c>
      <c r="F139" s="1">
        <f>IF(表格1[[#This Row],[Suggestion]]="Buy",F138+FLOOR(E138/表格1[[#This Row],[Close]],1),IF(表格1[[#This Row],[Suggestion]]="Sell",0,F138))</f>
        <v>2280</v>
      </c>
      <c r="G139" s="8">
        <f>表格1[[#This Row],[Cash]]+表格1[[#This Row],[Stock Held]]*表格1[[#This Row],[Close]]</f>
        <v>103644.95000000001</v>
      </c>
      <c r="H139" s="7">
        <f>(表格1[[#This Row],[Close]]-$B$2)/$B$2</f>
        <v>1.1123470522803113E-2</v>
      </c>
      <c r="I139" s="7">
        <f>(表格1[[#This Row],[Capital]]-$G$2)/$G$2</f>
        <v>3.6449500000000114E-2</v>
      </c>
    </row>
    <row r="140" spans="1:9" x14ac:dyDescent="0.25">
      <c r="A140" s="6">
        <v>38912</v>
      </c>
      <c r="B140" s="1">
        <v>45.6</v>
      </c>
      <c r="C140" s="4">
        <f t="shared" si="1"/>
        <v>45.091999999999999</v>
      </c>
      <c r="D140" s="1" t="str">
        <f>IF(表格1[[#This Row],[Close]]&gt;表格1[[#This Row],[25-Day Average]],"Buy",IF(表格1[[#This Row],[Close]]&lt;表格1[[#This Row],[25-Day Average]],"Sell",""))</f>
        <v>Buy</v>
      </c>
      <c r="E140" s="5">
        <f>IF(表格1[[#This Row],[Suggestion]]="Buy",E139-FLOOR(E139/表格1[[#This Row],[Close]],1)*表格1[[#This Row],[Close]],IF(表格1[[#This Row],[Suggestion]]="Sell",E139+F139*表格1[[#This Row],[Close]],E139))</f>
        <v>18.950000000011642</v>
      </c>
      <c r="F140" s="1">
        <f>IF(表格1[[#This Row],[Suggestion]]="Buy",F139+FLOOR(E139/表格1[[#This Row],[Close]],1),IF(表格1[[#This Row],[Suggestion]]="Sell",0,F139))</f>
        <v>2280</v>
      </c>
      <c r="G140" s="8">
        <f>表格1[[#This Row],[Cash]]+表格1[[#This Row],[Stock Held]]*表格1[[#This Row],[Close]]</f>
        <v>103986.95000000001</v>
      </c>
      <c r="H140" s="7">
        <f>(表格1[[#This Row],[Close]]-$B$2)/$B$2</f>
        <v>1.4460511679644017E-2</v>
      </c>
      <c r="I140" s="7">
        <f>(表格1[[#This Row],[Capital]]-$G$2)/$G$2</f>
        <v>3.9869500000000113E-2</v>
      </c>
    </row>
    <row r="141" spans="1:9" x14ac:dyDescent="0.25">
      <c r="A141" s="6">
        <v>38915</v>
      </c>
      <c r="B141" s="1">
        <v>45.45</v>
      </c>
      <c r="C141" s="4">
        <f t="shared" si="1"/>
        <v>45.146000000000001</v>
      </c>
      <c r="D141" s="1" t="str">
        <f>IF(表格1[[#This Row],[Close]]&gt;表格1[[#This Row],[25-Day Average]],"Buy",IF(表格1[[#This Row],[Close]]&lt;表格1[[#This Row],[25-Day Average]],"Sell",""))</f>
        <v>Buy</v>
      </c>
      <c r="E141" s="5">
        <f>IF(表格1[[#This Row],[Suggestion]]="Buy",E140-FLOOR(E140/表格1[[#This Row],[Close]],1)*表格1[[#This Row],[Close]],IF(表格1[[#This Row],[Suggestion]]="Sell",E140+F140*表格1[[#This Row],[Close]],E140))</f>
        <v>18.950000000011642</v>
      </c>
      <c r="F141" s="1">
        <f>IF(表格1[[#This Row],[Suggestion]]="Buy",F140+FLOOR(E140/表格1[[#This Row],[Close]],1),IF(表格1[[#This Row],[Suggestion]]="Sell",0,F140))</f>
        <v>2280</v>
      </c>
      <c r="G141" s="8">
        <f>表格1[[#This Row],[Cash]]+表格1[[#This Row],[Stock Held]]*表格1[[#This Row],[Close]]</f>
        <v>103644.95000000001</v>
      </c>
      <c r="H141" s="7">
        <f>(表格1[[#This Row],[Close]]-$B$2)/$B$2</f>
        <v>1.1123470522803113E-2</v>
      </c>
      <c r="I141" s="7">
        <f>(表格1[[#This Row],[Capital]]-$G$2)/$G$2</f>
        <v>3.6449500000000114E-2</v>
      </c>
    </row>
    <row r="142" spans="1:9" x14ac:dyDescent="0.25">
      <c r="A142" s="6">
        <v>38916</v>
      </c>
      <c r="B142" s="1">
        <v>45.3</v>
      </c>
      <c r="C142" s="4">
        <f t="shared" si="1"/>
        <v>45.198</v>
      </c>
      <c r="D142" s="1" t="str">
        <f>IF(表格1[[#This Row],[Close]]&gt;表格1[[#This Row],[25-Day Average]],"Buy",IF(表格1[[#This Row],[Close]]&lt;表格1[[#This Row],[25-Day Average]],"Sell",""))</f>
        <v>Buy</v>
      </c>
      <c r="E142" s="5">
        <f>IF(表格1[[#This Row],[Suggestion]]="Buy",E141-FLOOR(E141/表格1[[#This Row],[Close]],1)*表格1[[#This Row],[Close]],IF(表格1[[#This Row],[Suggestion]]="Sell",E141+F141*表格1[[#This Row],[Close]],E141))</f>
        <v>18.950000000011642</v>
      </c>
      <c r="F142" s="1">
        <f>IF(表格1[[#This Row],[Suggestion]]="Buy",F141+FLOOR(E141/表格1[[#This Row],[Close]],1),IF(表格1[[#This Row],[Suggestion]]="Sell",0,F141))</f>
        <v>2280</v>
      </c>
      <c r="G142" s="8">
        <f>表格1[[#This Row],[Cash]]+表格1[[#This Row],[Stock Held]]*表格1[[#This Row],[Close]]</f>
        <v>103302.95000000001</v>
      </c>
      <c r="H142" s="7">
        <f>(表格1[[#This Row],[Close]]-$B$2)/$B$2</f>
        <v>7.7864293659620533E-3</v>
      </c>
      <c r="I142" s="7">
        <f>(表格1[[#This Row],[Capital]]-$G$2)/$G$2</f>
        <v>3.3029500000000114E-2</v>
      </c>
    </row>
    <row r="143" spans="1:9" x14ac:dyDescent="0.25">
      <c r="A143" s="6">
        <v>38917</v>
      </c>
      <c r="B143" s="1">
        <v>45.1</v>
      </c>
      <c r="C143" s="4">
        <f t="shared" si="1"/>
        <v>45.24</v>
      </c>
      <c r="D143" s="1" t="str">
        <f>IF(表格1[[#This Row],[Close]]&gt;表格1[[#This Row],[25-Day Average]],"Buy",IF(表格1[[#This Row],[Close]]&lt;表格1[[#This Row],[25-Day Average]],"Sell",""))</f>
        <v>Sell</v>
      </c>
      <c r="E143" s="5">
        <f>IF(表格1[[#This Row],[Suggestion]]="Buy",E142-FLOOR(E142/表格1[[#This Row],[Close]],1)*表格1[[#This Row],[Close]],IF(表格1[[#This Row],[Suggestion]]="Sell",E142+F142*表格1[[#This Row],[Close]],E142))</f>
        <v>102846.95000000001</v>
      </c>
      <c r="F143" s="1">
        <f>IF(表格1[[#This Row],[Suggestion]]="Buy",F142+FLOOR(E142/表格1[[#This Row],[Close]],1),IF(表格1[[#This Row],[Suggestion]]="Sell",0,F142))</f>
        <v>0</v>
      </c>
      <c r="G143" s="8">
        <f>表格1[[#This Row],[Cash]]+表格1[[#This Row],[Stock Held]]*表格1[[#This Row],[Close]]</f>
        <v>102846.95000000001</v>
      </c>
      <c r="H143" s="7">
        <f>(表格1[[#This Row],[Close]]-$B$2)/$B$2</f>
        <v>3.3370411568409025E-3</v>
      </c>
      <c r="I143" s="7">
        <f>(表格1[[#This Row],[Capital]]-$G$2)/$G$2</f>
        <v>2.8469500000000116E-2</v>
      </c>
    </row>
    <row r="144" spans="1:9" x14ac:dyDescent="0.25">
      <c r="A144" s="6">
        <v>38918</v>
      </c>
      <c r="B144" s="1">
        <v>45.2</v>
      </c>
      <c r="C144" s="4">
        <f t="shared" si="1"/>
        <v>45.27000000000001</v>
      </c>
      <c r="D144" s="1" t="str">
        <f>IF(表格1[[#This Row],[Close]]&gt;表格1[[#This Row],[25-Day Average]],"Buy",IF(表格1[[#This Row],[Close]]&lt;表格1[[#This Row],[25-Day Average]],"Sell",""))</f>
        <v>Sell</v>
      </c>
      <c r="E144" s="5">
        <f>IF(表格1[[#This Row],[Suggestion]]="Buy",E143-FLOOR(E143/表格1[[#This Row],[Close]],1)*表格1[[#This Row],[Close]],IF(表格1[[#This Row],[Suggestion]]="Sell",E143+F143*表格1[[#This Row],[Close]],E143))</f>
        <v>102846.95000000001</v>
      </c>
      <c r="F144" s="1">
        <f>IF(表格1[[#This Row],[Suggestion]]="Buy",F143+FLOOR(E143/表格1[[#This Row],[Close]],1),IF(表格1[[#This Row],[Suggestion]]="Sell",0,F143))</f>
        <v>0</v>
      </c>
      <c r="G144" s="8">
        <f>表格1[[#This Row],[Cash]]+表格1[[#This Row],[Stock Held]]*表格1[[#This Row],[Close]]</f>
        <v>102846.95000000001</v>
      </c>
      <c r="H144" s="7">
        <f>(表格1[[#This Row],[Close]]-$B$2)/$B$2</f>
        <v>5.5617352614015566E-3</v>
      </c>
      <c r="I144" s="7">
        <f>(表格1[[#This Row],[Capital]]-$G$2)/$G$2</f>
        <v>2.8469500000000116E-2</v>
      </c>
    </row>
    <row r="145" spans="1:9" x14ac:dyDescent="0.25">
      <c r="A145" s="6">
        <v>38919</v>
      </c>
      <c r="B145" s="1">
        <v>45.45</v>
      </c>
      <c r="C145" s="4">
        <f t="shared" si="1"/>
        <v>45.310000000000009</v>
      </c>
      <c r="D145" s="1" t="str">
        <f>IF(表格1[[#This Row],[Close]]&gt;表格1[[#This Row],[25-Day Average]],"Buy",IF(表格1[[#This Row],[Close]]&lt;表格1[[#This Row],[25-Day Average]],"Sell",""))</f>
        <v>Buy</v>
      </c>
      <c r="E145" s="5">
        <f>IF(表格1[[#This Row],[Suggestion]]="Buy",E144-FLOOR(E144/表格1[[#This Row],[Close]],1)*表格1[[#This Row],[Close]],IF(表格1[[#This Row],[Suggestion]]="Sell",E144+F144*表格1[[#This Row],[Close]],E144))</f>
        <v>39.05000000000291</v>
      </c>
      <c r="F145" s="1">
        <f>IF(表格1[[#This Row],[Suggestion]]="Buy",F144+FLOOR(E144/表格1[[#This Row],[Close]],1),IF(表格1[[#This Row],[Suggestion]]="Sell",0,F144))</f>
        <v>2262</v>
      </c>
      <c r="G145" s="8">
        <f>表格1[[#This Row],[Cash]]+表格1[[#This Row],[Stock Held]]*表格1[[#This Row],[Close]]</f>
        <v>102846.95000000001</v>
      </c>
      <c r="H145" s="7">
        <f>(表格1[[#This Row],[Close]]-$B$2)/$B$2</f>
        <v>1.1123470522803113E-2</v>
      </c>
      <c r="I145" s="7">
        <f>(表格1[[#This Row],[Capital]]-$G$2)/$G$2</f>
        <v>2.8469500000000116E-2</v>
      </c>
    </row>
    <row r="146" spans="1:9" x14ac:dyDescent="0.25">
      <c r="A146" s="6">
        <v>38922</v>
      </c>
      <c r="B146" s="1">
        <v>45.7</v>
      </c>
      <c r="C146" s="4">
        <f t="shared" si="1"/>
        <v>45.354000000000013</v>
      </c>
      <c r="D146" s="1" t="str">
        <f>IF(表格1[[#This Row],[Close]]&gt;表格1[[#This Row],[25-Day Average]],"Buy",IF(表格1[[#This Row],[Close]]&lt;表格1[[#This Row],[25-Day Average]],"Sell",""))</f>
        <v>Buy</v>
      </c>
      <c r="E146" s="5">
        <f>IF(表格1[[#This Row],[Suggestion]]="Buy",E145-FLOOR(E145/表格1[[#This Row],[Close]],1)*表格1[[#This Row],[Close]],IF(表格1[[#This Row],[Suggestion]]="Sell",E145+F145*表格1[[#This Row],[Close]],E145))</f>
        <v>39.05000000000291</v>
      </c>
      <c r="F146" s="1">
        <f>IF(表格1[[#This Row],[Suggestion]]="Buy",F145+FLOOR(E145/表格1[[#This Row],[Close]],1),IF(表格1[[#This Row],[Suggestion]]="Sell",0,F145))</f>
        <v>2262</v>
      </c>
      <c r="G146" s="8">
        <f>表格1[[#This Row],[Cash]]+表格1[[#This Row],[Stock Held]]*表格1[[#This Row],[Close]]</f>
        <v>103412.45000000001</v>
      </c>
      <c r="H146" s="7">
        <f>(表格1[[#This Row],[Close]]-$B$2)/$B$2</f>
        <v>1.6685205784204672E-2</v>
      </c>
      <c r="I146" s="7">
        <f>(表格1[[#This Row],[Capital]]-$G$2)/$G$2</f>
        <v>3.4124500000000113E-2</v>
      </c>
    </row>
    <row r="147" spans="1:9" x14ac:dyDescent="0.25">
      <c r="A147" s="6">
        <v>38923</v>
      </c>
      <c r="B147" s="1">
        <v>45.6</v>
      </c>
      <c r="C147" s="4">
        <f t="shared" si="1"/>
        <v>45.394000000000005</v>
      </c>
      <c r="D147" s="1" t="str">
        <f>IF(表格1[[#This Row],[Close]]&gt;表格1[[#This Row],[25-Day Average]],"Buy",IF(表格1[[#This Row],[Close]]&lt;表格1[[#This Row],[25-Day Average]],"Sell",""))</f>
        <v>Buy</v>
      </c>
      <c r="E147" s="5">
        <f>IF(表格1[[#This Row],[Suggestion]]="Buy",E146-FLOOR(E146/表格1[[#This Row],[Close]],1)*表格1[[#This Row],[Close]],IF(表格1[[#This Row],[Suggestion]]="Sell",E146+F146*表格1[[#This Row],[Close]],E146))</f>
        <v>39.05000000000291</v>
      </c>
      <c r="F147" s="1">
        <f>IF(表格1[[#This Row],[Suggestion]]="Buy",F146+FLOOR(E146/表格1[[#This Row],[Close]],1),IF(表格1[[#This Row],[Suggestion]]="Sell",0,F146))</f>
        <v>2262</v>
      </c>
      <c r="G147" s="8">
        <f>表格1[[#This Row],[Cash]]+表格1[[#This Row],[Stock Held]]*表格1[[#This Row],[Close]]</f>
        <v>103186.25</v>
      </c>
      <c r="H147" s="7">
        <f>(表格1[[#This Row],[Close]]-$B$2)/$B$2</f>
        <v>1.4460511679644017E-2</v>
      </c>
      <c r="I147" s="7">
        <f>(表格1[[#This Row],[Capital]]-$G$2)/$G$2</f>
        <v>3.1862500000000002E-2</v>
      </c>
    </row>
    <row r="148" spans="1:9" x14ac:dyDescent="0.25">
      <c r="A148" s="6">
        <v>38924</v>
      </c>
      <c r="B148" s="1">
        <v>45.85</v>
      </c>
      <c r="C148" s="4">
        <f t="shared" si="1"/>
        <v>45.433999999999997</v>
      </c>
      <c r="D148" s="1" t="str">
        <f>IF(表格1[[#This Row],[Close]]&gt;表格1[[#This Row],[25-Day Average]],"Buy",IF(表格1[[#This Row],[Close]]&lt;表格1[[#This Row],[25-Day Average]],"Sell",""))</f>
        <v>Buy</v>
      </c>
      <c r="E148" s="5">
        <f>IF(表格1[[#This Row],[Suggestion]]="Buy",E147-FLOOR(E147/表格1[[#This Row],[Close]],1)*表格1[[#This Row],[Close]],IF(表格1[[#This Row],[Suggestion]]="Sell",E147+F147*表格1[[#This Row],[Close]],E147))</f>
        <v>39.05000000000291</v>
      </c>
      <c r="F148" s="1">
        <f>IF(表格1[[#This Row],[Suggestion]]="Buy",F147+FLOOR(E147/表格1[[#This Row],[Close]],1),IF(表格1[[#This Row],[Suggestion]]="Sell",0,F147))</f>
        <v>2262</v>
      </c>
      <c r="G148" s="8">
        <f>表格1[[#This Row],[Cash]]+表格1[[#This Row],[Stock Held]]*表格1[[#This Row],[Close]]</f>
        <v>103751.75</v>
      </c>
      <c r="H148" s="7">
        <f>(表格1[[#This Row],[Close]]-$B$2)/$B$2</f>
        <v>2.0022246941045572E-2</v>
      </c>
      <c r="I148" s="7">
        <f>(表格1[[#This Row],[Capital]]-$G$2)/$G$2</f>
        <v>3.7517500000000002E-2</v>
      </c>
    </row>
    <row r="149" spans="1:9" x14ac:dyDescent="0.25">
      <c r="A149" s="6">
        <v>38925</v>
      </c>
      <c r="B149" s="1">
        <v>46.05</v>
      </c>
      <c r="C149" s="4">
        <f t="shared" si="1"/>
        <v>45.48</v>
      </c>
      <c r="D149" s="1" t="str">
        <f>IF(表格1[[#This Row],[Close]]&gt;表格1[[#This Row],[25-Day Average]],"Buy",IF(表格1[[#This Row],[Close]]&lt;表格1[[#This Row],[25-Day Average]],"Sell",""))</f>
        <v>Buy</v>
      </c>
      <c r="E149" s="5">
        <f>IF(表格1[[#This Row],[Suggestion]]="Buy",E148-FLOOR(E148/表格1[[#This Row],[Close]],1)*表格1[[#This Row],[Close]],IF(表格1[[#This Row],[Suggestion]]="Sell",E148+F148*表格1[[#This Row],[Close]],E148))</f>
        <v>39.05000000000291</v>
      </c>
      <c r="F149" s="1">
        <f>IF(表格1[[#This Row],[Suggestion]]="Buy",F148+FLOOR(E148/表格1[[#This Row],[Close]],1),IF(表格1[[#This Row],[Suggestion]]="Sell",0,F148))</f>
        <v>2262</v>
      </c>
      <c r="G149" s="8">
        <f>表格1[[#This Row],[Cash]]+表格1[[#This Row],[Stock Held]]*表格1[[#This Row],[Close]]</f>
        <v>104204.15</v>
      </c>
      <c r="H149" s="7">
        <f>(表格1[[#This Row],[Close]]-$B$2)/$B$2</f>
        <v>2.4471635150166725E-2</v>
      </c>
      <c r="I149" s="7">
        <f>(表格1[[#This Row],[Capital]]-$G$2)/$G$2</f>
        <v>4.204149999999994E-2</v>
      </c>
    </row>
    <row r="150" spans="1:9" x14ac:dyDescent="0.25">
      <c r="A150" s="6">
        <v>38926</v>
      </c>
      <c r="B150" s="1">
        <v>46.15</v>
      </c>
      <c r="C150" s="4">
        <f t="shared" si="1"/>
        <v>45.534000000000013</v>
      </c>
      <c r="D150" s="1" t="str">
        <f>IF(表格1[[#This Row],[Close]]&gt;表格1[[#This Row],[25-Day Average]],"Buy",IF(表格1[[#This Row],[Close]]&lt;表格1[[#This Row],[25-Day Average]],"Sell",""))</f>
        <v>Buy</v>
      </c>
      <c r="E150" s="5">
        <f>IF(表格1[[#This Row],[Suggestion]]="Buy",E149-FLOOR(E149/表格1[[#This Row],[Close]],1)*表格1[[#This Row],[Close]],IF(表格1[[#This Row],[Suggestion]]="Sell",E149+F149*表格1[[#This Row],[Close]],E149))</f>
        <v>39.05000000000291</v>
      </c>
      <c r="F150" s="1">
        <f>IF(表格1[[#This Row],[Suggestion]]="Buy",F149+FLOOR(E149/表格1[[#This Row],[Close]],1),IF(表格1[[#This Row],[Suggestion]]="Sell",0,F149))</f>
        <v>2262</v>
      </c>
      <c r="G150" s="8">
        <f>表格1[[#This Row],[Cash]]+表格1[[#This Row],[Stock Held]]*表格1[[#This Row],[Close]]</f>
        <v>104430.35</v>
      </c>
      <c r="H150" s="7">
        <f>(表格1[[#This Row],[Close]]-$B$2)/$B$2</f>
        <v>2.6696329254727379E-2</v>
      </c>
      <c r="I150" s="7">
        <f>(表格1[[#This Row],[Capital]]-$G$2)/$G$2</f>
        <v>4.4303500000000058E-2</v>
      </c>
    </row>
    <row r="151" spans="1:9" x14ac:dyDescent="0.25">
      <c r="A151" s="6">
        <v>38929</v>
      </c>
      <c r="B151" s="1">
        <v>46.1</v>
      </c>
      <c r="C151" s="4">
        <f t="shared" si="1"/>
        <v>45.57800000000001</v>
      </c>
      <c r="D151" s="1" t="str">
        <f>IF(表格1[[#This Row],[Close]]&gt;表格1[[#This Row],[25-Day Average]],"Buy",IF(表格1[[#This Row],[Close]]&lt;表格1[[#This Row],[25-Day Average]],"Sell",""))</f>
        <v>Buy</v>
      </c>
      <c r="E151" s="5">
        <f>IF(表格1[[#This Row],[Suggestion]]="Buy",E150-FLOOR(E150/表格1[[#This Row],[Close]],1)*表格1[[#This Row],[Close]],IF(表格1[[#This Row],[Suggestion]]="Sell",E150+F150*表格1[[#This Row],[Close]],E150))</f>
        <v>39.05000000000291</v>
      </c>
      <c r="F151" s="1">
        <f>IF(表格1[[#This Row],[Suggestion]]="Buy",F150+FLOOR(E150/表格1[[#This Row],[Close]],1),IF(表格1[[#This Row],[Suggestion]]="Sell",0,F150))</f>
        <v>2262</v>
      </c>
      <c r="G151" s="8">
        <f>表格1[[#This Row],[Cash]]+表格1[[#This Row],[Stock Held]]*表格1[[#This Row],[Close]]</f>
        <v>104317.25</v>
      </c>
      <c r="H151" s="7">
        <f>(表格1[[#This Row],[Close]]-$B$2)/$B$2</f>
        <v>2.558398220244713E-2</v>
      </c>
      <c r="I151" s="7">
        <f>(表格1[[#This Row],[Capital]]-$G$2)/$G$2</f>
        <v>4.3172500000000003E-2</v>
      </c>
    </row>
    <row r="152" spans="1:9" x14ac:dyDescent="0.25">
      <c r="A152" s="6">
        <v>38930</v>
      </c>
      <c r="B152" s="1">
        <v>45.95</v>
      </c>
      <c r="C152" s="4">
        <f t="shared" si="1"/>
        <v>45.616000000000007</v>
      </c>
      <c r="D152" s="1" t="str">
        <f>IF(表格1[[#This Row],[Close]]&gt;表格1[[#This Row],[25-Day Average]],"Buy",IF(表格1[[#This Row],[Close]]&lt;表格1[[#This Row],[25-Day Average]],"Sell",""))</f>
        <v>Buy</v>
      </c>
      <c r="E152" s="5">
        <f>IF(表格1[[#This Row],[Suggestion]]="Buy",E151-FLOOR(E151/表格1[[#This Row],[Close]],1)*表格1[[#This Row],[Close]],IF(表格1[[#This Row],[Suggestion]]="Sell",E151+F151*表格1[[#This Row],[Close]],E151))</f>
        <v>39.05000000000291</v>
      </c>
      <c r="F152" s="1">
        <f>IF(表格1[[#This Row],[Suggestion]]="Buy",F151+FLOOR(E151/表格1[[#This Row],[Close]],1),IF(表格1[[#This Row],[Suggestion]]="Sell",0,F151))</f>
        <v>2262</v>
      </c>
      <c r="G152" s="8">
        <f>表格1[[#This Row],[Cash]]+表格1[[#This Row],[Stock Held]]*表格1[[#This Row],[Close]]</f>
        <v>103977.95000000001</v>
      </c>
      <c r="H152" s="7">
        <f>(表格1[[#This Row],[Close]]-$B$2)/$B$2</f>
        <v>2.2246941045606226E-2</v>
      </c>
      <c r="I152" s="7">
        <f>(表格1[[#This Row],[Capital]]-$G$2)/$G$2</f>
        <v>3.9779500000000113E-2</v>
      </c>
    </row>
    <row r="153" spans="1:9" x14ac:dyDescent="0.25">
      <c r="A153" s="6">
        <v>38931</v>
      </c>
      <c r="B153" s="1">
        <v>46.05</v>
      </c>
      <c r="C153" s="4">
        <f t="shared" si="1"/>
        <v>45.66</v>
      </c>
      <c r="D153" s="1" t="str">
        <f>IF(表格1[[#This Row],[Close]]&gt;表格1[[#This Row],[25-Day Average]],"Buy",IF(表格1[[#This Row],[Close]]&lt;表格1[[#This Row],[25-Day Average]],"Sell",""))</f>
        <v>Buy</v>
      </c>
      <c r="E153" s="5">
        <f>IF(表格1[[#This Row],[Suggestion]]="Buy",E152-FLOOR(E152/表格1[[#This Row],[Close]],1)*表格1[[#This Row],[Close]],IF(表格1[[#This Row],[Suggestion]]="Sell",E152+F152*表格1[[#This Row],[Close]],E152))</f>
        <v>39.05000000000291</v>
      </c>
      <c r="F153" s="1">
        <f>IF(表格1[[#This Row],[Suggestion]]="Buy",F152+FLOOR(E152/表格1[[#This Row],[Close]],1),IF(表格1[[#This Row],[Suggestion]]="Sell",0,F152))</f>
        <v>2262</v>
      </c>
      <c r="G153" s="8">
        <f>表格1[[#This Row],[Cash]]+表格1[[#This Row],[Stock Held]]*表格1[[#This Row],[Close]]</f>
        <v>104204.15</v>
      </c>
      <c r="H153" s="7">
        <f>(表格1[[#This Row],[Close]]-$B$2)/$B$2</f>
        <v>2.4471635150166725E-2</v>
      </c>
      <c r="I153" s="7">
        <f>(表格1[[#This Row],[Capital]]-$G$2)/$G$2</f>
        <v>4.204149999999994E-2</v>
      </c>
    </row>
    <row r="154" spans="1:9" x14ac:dyDescent="0.25">
      <c r="A154" s="6">
        <v>38932</v>
      </c>
      <c r="B154" s="1">
        <v>46.4</v>
      </c>
      <c r="C154" s="4">
        <f t="shared" si="1"/>
        <v>45.71200000000001</v>
      </c>
      <c r="D154" s="1" t="str">
        <f>IF(表格1[[#This Row],[Close]]&gt;表格1[[#This Row],[25-Day Average]],"Buy",IF(表格1[[#This Row],[Close]]&lt;表格1[[#This Row],[25-Day Average]],"Sell",""))</f>
        <v>Buy</v>
      </c>
      <c r="E154" s="5">
        <f>IF(表格1[[#This Row],[Suggestion]]="Buy",E153-FLOOR(E153/表格1[[#This Row],[Close]],1)*表格1[[#This Row],[Close]],IF(表格1[[#This Row],[Suggestion]]="Sell",E153+F153*表格1[[#This Row],[Close]],E153))</f>
        <v>39.05000000000291</v>
      </c>
      <c r="F154" s="1">
        <f>IF(表格1[[#This Row],[Suggestion]]="Buy",F153+FLOOR(E153/表格1[[#This Row],[Close]],1),IF(表格1[[#This Row],[Suggestion]]="Sell",0,F153))</f>
        <v>2262</v>
      </c>
      <c r="G154" s="8">
        <f>表格1[[#This Row],[Cash]]+表格1[[#This Row],[Stock Held]]*表格1[[#This Row],[Close]]</f>
        <v>104995.85</v>
      </c>
      <c r="H154" s="7">
        <f>(表格1[[#This Row],[Close]]-$B$2)/$B$2</f>
        <v>3.2258064516128934E-2</v>
      </c>
      <c r="I154" s="7">
        <f>(表格1[[#This Row],[Capital]]-$G$2)/$G$2</f>
        <v>4.9958500000000058E-2</v>
      </c>
    </row>
    <row r="155" spans="1:9" x14ac:dyDescent="0.25">
      <c r="A155" s="6">
        <v>38933</v>
      </c>
      <c r="B155" s="1">
        <v>45.95</v>
      </c>
      <c r="C155" s="4">
        <f t="shared" ref="C155:C218" si="2">AVERAGE(B131:B155)</f>
        <v>45.732000000000014</v>
      </c>
      <c r="D155" s="1" t="str">
        <f>IF(表格1[[#This Row],[Close]]&gt;表格1[[#This Row],[25-Day Average]],"Buy",IF(表格1[[#This Row],[Close]]&lt;表格1[[#This Row],[25-Day Average]],"Sell",""))</f>
        <v>Buy</v>
      </c>
      <c r="E155" s="5">
        <f>IF(表格1[[#This Row],[Suggestion]]="Buy",E154-FLOOR(E154/表格1[[#This Row],[Close]],1)*表格1[[#This Row],[Close]],IF(表格1[[#This Row],[Suggestion]]="Sell",E154+F154*表格1[[#This Row],[Close]],E154))</f>
        <v>39.05000000000291</v>
      </c>
      <c r="F155" s="1">
        <f>IF(表格1[[#This Row],[Suggestion]]="Buy",F154+FLOOR(E154/表格1[[#This Row],[Close]],1),IF(表格1[[#This Row],[Suggestion]]="Sell",0,F154))</f>
        <v>2262</v>
      </c>
      <c r="G155" s="8">
        <f>表格1[[#This Row],[Cash]]+表格1[[#This Row],[Stock Held]]*表格1[[#This Row],[Close]]</f>
        <v>103977.95000000001</v>
      </c>
      <c r="H155" s="7">
        <f>(表格1[[#This Row],[Close]]-$B$2)/$B$2</f>
        <v>2.2246941045606226E-2</v>
      </c>
      <c r="I155" s="7">
        <f>(表格1[[#This Row],[Capital]]-$G$2)/$G$2</f>
        <v>3.9779500000000113E-2</v>
      </c>
    </row>
    <row r="156" spans="1:9" x14ac:dyDescent="0.25">
      <c r="A156" s="6">
        <v>38936</v>
      </c>
      <c r="B156" s="1">
        <v>45.8</v>
      </c>
      <c r="C156" s="4">
        <f t="shared" si="2"/>
        <v>45.742000000000004</v>
      </c>
      <c r="D156" s="1" t="str">
        <f>IF(表格1[[#This Row],[Close]]&gt;表格1[[#This Row],[25-Day Average]],"Buy",IF(表格1[[#This Row],[Close]]&lt;表格1[[#This Row],[25-Day Average]],"Sell",""))</f>
        <v>Buy</v>
      </c>
      <c r="E156" s="5">
        <f>IF(表格1[[#This Row],[Suggestion]]="Buy",E155-FLOOR(E155/表格1[[#This Row],[Close]],1)*表格1[[#This Row],[Close]],IF(表格1[[#This Row],[Suggestion]]="Sell",E155+F155*表格1[[#This Row],[Close]],E155))</f>
        <v>39.05000000000291</v>
      </c>
      <c r="F156" s="1">
        <f>IF(表格1[[#This Row],[Suggestion]]="Buy",F155+FLOOR(E155/表格1[[#This Row],[Close]],1),IF(表格1[[#This Row],[Suggestion]]="Sell",0,F155))</f>
        <v>2262</v>
      </c>
      <c r="G156" s="8">
        <f>表格1[[#This Row],[Cash]]+表格1[[#This Row],[Stock Held]]*表格1[[#This Row],[Close]]</f>
        <v>103638.65</v>
      </c>
      <c r="H156" s="7">
        <f>(表格1[[#This Row],[Close]]-$B$2)/$B$2</f>
        <v>1.8909899888765166E-2</v>
      </c>
      <c r="I156" s="7">
        <f>(表格1[[#This Row],[Capital]]-$G$2)/$G$2</f>
        <v>3.638649999999994E-2</v>
      </c>
    </row>
    <row r="157" spans="1:9" x14ac:dyDescent="0.25">
      <c r="A157" s="6">
        <v>38937</v>
      </c>
      <c r="B157" s="1">
        <v>45.6</v>
      </c>
      <c r="C157" s="4">
        <f t="shared" si="2"/>
        <v>45.733999999999995</v>
      </c>
      <c r="D157" s="1" t="str">
        <f>IF(表格1[[#This Row],[Close]]&gt;表格1[[#This Row],[25-Day Average]],"Buy",IF(表格1[[#This Row],[Close]]&lt;表格1[[#This Row],[25-Day Average]],"Sell",""))</f>
        <v>Sell</v>
      </c>
      <c r="E157" s="5">
        <f>IF(表格1[[#This Row],[Suggestion]]="Buy",E156-FLOOR(E156/表格1[[#This Row],[Close]],1)*表格1[[#This Row],[Close]],IF(表格1[[#This Row],[Suggestion]]="Sell",E156+F156*表格1[[#This Row],[Close]],E156))</f>
        <v>103186.25</v>
      </c>
      <c r="F157" s="1">
        <f>IF(表格1[[#This Row],[Suggestion]]="Buy",F156+FLOOR(E156/表格1[[#This Row],[Close]],1),IF(表格1[[#This Row],[Suggestion]]="Sell",0,F156))</f>
        <v>0</v>
      </c>
      <c r="G157" s="8">
        <f>表格1[[#This Row],[Cash]]+表格1[[#This Row],[Stock Held]]*表格1[[#This Row],[Close]]</f>
        <v>103186.25</v>
      </c>
      <c r="H157" s="7">
        <f>(表格1[[#This Row],[Close]]-$B$2)/$B$2</f>
        <v>1.4460511679644017E-2</v>
      </c>
      <c r="I157" s="7">
        <f>(表格1[[#This Row],[Capital]]-$G$2)/$G$2</f>
        <v>3.1862500000000002E-2</v>
      </c>
    </row>
    <row r="158" spans="1:9" x14ac:dyDescent="0.25">
      <c r="A158" s="6">
        <v>38938</v>
      </c>
      <c r="B158" s="1">
        <v>46.4</v>
      </c>
      <c r="C158" s="4">
        <f t="shared" si="2"/>
        <v>45.762000000000008</v>
      </c>
      <c r="D158" s="1" t="str">
        <f>IF(表格1[[#This Row],[Close]]&gt;表格1[[#This Row],[25-Day Average]],"Buy",IF(表格1[[#This Row],[Close]]&lt;表格1[[#This Row],[25-Day Average]],"Sell",""))</f>
        <v>Buy</v>
      </c>
      <c r="E158" s="5">
        <f>IF(表格1[[#This Row],[Suggestion]]="Buy",E157-FLOOR(E157/表格1[[#This Row],[Close]],1)*表格1[[#This Row],[Close]],IF(表格1[[#This Row],[Suggestion]]="Sell",E157+F157*表格1[[#This Row],[Close]],E157))</f>
        <v>39.05000000000291</v>
      </c>
      <c r="F158" s="1">
        <f>IF(表格1[[#This Row],[Suggestion]]="Buy",F157+FLOOR(E157/表格1[[#This Row],[Close]],1),IF(表格1[[#This Row],[Suggestion]]="Sell",0,F157))</f>
        <v>2223</v>
      </c>
      <c r="G158" s="8">
        <f>表格1[[#This Row],[Cash]]+表格1[[#This Row],[Stock Held]]*表格1[[#This Row],[Close]]</f>
        <v>103186.25</v>
      </c>
      <c r="H158" s="7">
        <f>(表格1[[#This Row],[Close]]-$B$2)/$B$2</f>
        <v>3.2258064516128934E-2</v>
      </c>
      <c r="I158" s="7">
        <f>(表格1[[#This Row],[Capital]]-$G$2)/$G$2</f>
        <v>3.1862500000000002E-2</v>
      </c>
    </row>
    <row r="159" spans="1:9" x14ac:dyDescent="0.25">
      <c r="A159" s="6">
        <v>38939</v>
      </c>
      <c r="B159" s="1">
        <v>46.05</v>
      </c>
      <c r="C159" s="4">
        <f t="shared" si="2"/>
        <v>45.766000000000005</v>
      </c>
      <c r="D159" s="1" t="str">
        <f>IF(表格1[[#This Row],[Close]]&gt;表格1[[#This Row],[25-Day Average]],"Buy",IF(表格1[[#This Row],[Close]]&lt;表格1[[#This Row],[25-Day Average]],"Sell",""))</f>
        <v>Buy</v>
      </c>
      <c r="E159" s="5">
        <f>IF(表格1[[#This Row],[Suggestion]]="Buy",E158-FLOOR(E158/表格1[[#This Row],[Close]],1)*表格1[[#This Row],[Close]],IF(表格1[[#This Row],[Suggestion]]="Sell",E158+F158*表格1[[#This Row],[Close]],E158))</f>
        <v>39.05000000000291</v>
      </c>
      <c r="F159" s="1">
        <f>IF(表格1[[#This Row],[Suggestion]]="Buy",F158+FLOOR(E158/表格1[[#This Row],[Close]],1),IF(表格1[[#This Row],[Suggestion]]="Sell",0,F158))</f>
        <v>2223</v>
      </c>
      <c r="G159" s="8">
        <f>表格1[[#This Row],[Cash]]+表格1[[#This Row],[Stock Held]]*表格1[[#This Row],[Close]]</f>
        <v>102408.2</v>
      </c>
      <c r="H159" s="7">
        <f>(表格1[[#This Row],[Close]]-$B$2)/$B$2</f>
        <v>2.4471635150166725E-2</v>
      </c>
      <c r="I159" s="7">
        <f>(表格1[[#This Row],[Capital]]-$G$2)/$G$2</f>
        <v>2.4081999999999971E-2</v>
      </c>
    </row>
    <row r="160" spans="1:9" x14ac:dyDescent="0.25">
      <c r="A160" s="6">
        <v>38940</v>
      </c>
      <c r="B160" s="1">
        <v>46.35</v>
      </c>
      <c r="C160" s="4">
        <f t="shared" si="2"/>
        <v>45.781999999999996</v>
      </c>
      <c r="D160" s="1" t="str">
        <f>IF(表格1[[#This Row],[Close]]&gt;表格1[[#This Row],[25-Day Average]],"Buy",IF(表格1[[#This Row],[Close]]&lt;表格1[[#This Row],[25-Day Average]],"Sell",""))</f>
        <v>Buy</v>
      </c>
      <c r="E160" s="5">
        <f>IF(表格1[[#This Row],[Suggestion]]="Buy",E159-FLOOR(E159/表格1[[#This Row],[Close]],1)*表格1[[#This Row],[Close]],IF(表格1[[#This Row],[Suggestion]]="Sell",E159+F159*表格1[[#This Row],[Close]],E159))</f>
        <v>39.05000000000291</v>
      </c>
      <c r="F160" s="1">
        <f>IF(表格1[[#This Row],[Suggestion]]="Buy",F159+FLOOR(E159/表格1[[#This Row],[Close]],1),IF(表格1[[#This Row],[Suggestion]]="Sell",0,F159))</f>
        <v>2223</v>
      </c>
      <c r="G160" s="8">
        <f>表格1[[#This Row],[Cash]]+表格1[[#This Row],[Stock Held]]*表格1[[#This Row],[Close]]</f>
        <v>103075.1</v>
      </c>
      <c r="H160" s="7">
        <f>(表格1[[#This Row],[Close]]-$B$2)/$B$2</f>
        <v>3.1145717463848688E-2</v>
      </c>
      <c r="I160" s="7">
        <f>(表格1[[#This Row],[Capital]]-$G$2)/$G$2</f>
        <v>3.075100000000006E-2</v>
      </c>
    </row>
    <row r="161" spans="1:9" x14ac:dyDescent="0.25">
      <c r="A161" s="6">
        <v>38943</v>
      </c>
      <c r="B161" s="1">
        <v>46.45</v>
      </c>
      <c r="C161" s="4">
        <f t="shared" si="2"/>
        <v>45.8</v>
      </c>
      <c r="D161" s="1" t="str">
        <f>IF(表格1[[#This Row],[Close]]&gt;表格1[[#This Row],[25-Day Average]],"Buy",IF(表格1[[#This Row],[Close]]&lt;表格1[[#This Row],[25-Day Average]],"Sell",""))</f>
        <v>Buy</v>
      </c>
      <c r="E161" s="5">
        <f>IF(表格1[[#This Row],[Suggestion]]="Buy",E160-FLOOR(E160/表格1[[#This Row],[Close]],1)*表格1[[#This Row],[Close]],IF(表格1[[#This Row],[Suggestion]]="Sell",E160+F160*表格1[[#This Row],[Close]],E160))</f>
        <v>39.05000000000291</v>
      </c>
      <c r="F161" s="1">
        <f>IF(表格1[[#This Row],[Suggestion]]="Buy",F160+FLOOR(E160/表格1[[#This Row],[Close]],1),IF(表格1[[#This Row],[Suggestion]]="Sell",0,F160))</f>
        <v>2223</v>
      </c>
      <c r="G161" s="8">
        <f>表格1[[#This Row],[Cash]]+表格1[[#This Row],[Stock Held]]*表格1[[#This Row],[Close]]</f>
        <v>103297.40000000001</v>
      </c>
      <c r="H161" s="7">
        <f>(表格1[[#This Row],[Close]]-$B$2)/$B$2</f>
        <v>3.3370411568409343E-2</v>
      </c>
      <c r="I161" s="7">
        <f>(表格1[[#This Row],[Capital]]-$G$2)/$G$2</f>
        <v>3.2974000000000087E-2</v>
      </c>
    </row>
    <row r="162" spans="1:9" x14ac:dyDescent="0.25">
      <c r="A162" s="6">
        <v>38944</v>
      </c>
      <c r="B162" s="1">
        <v>46.9</v>
      </c>
      <c r="C162" s="4">
        <f t="shared" si="2"/>
        <v>45.854000000000006</v>
      </c>
      <c r="D162" s="1" t="str">
        <f>IF(表格1[[#This Row],[Close]]&gt;表格1[[#This Row],[25-Day Average]],"Buy",IF(表格1[[#This Row],[Close]]&lt;表格1[[#This Row],[25-Day Average]],"Sell",""))</f>
        <v>Buy</v>
      </c>
      <c r="E162" s="5">
        <f>IF(表格1[[#This Row],[Suggestion]]="Buy",E161-FLOOR(E161/表格1[[#This Row],[Close]],1)*表格1[[#This Row],[Close]],IF(表格1[[#This Row],[Suggestion]]="Sell",E161+F161*表格1[[#This Row],[Close]],E161))</f>
        <v>39.05000000000291</v>
      </c>
      <c r="F162" s="1">
        <f>IF(表格1[[#This Row],[Suggestion]]="Buy",F161+FLOOR(E161/表格1[[#This Row],[Close]],1),IF(表格1[[#This Row],[Suggestion]]="Sell",0,F161))</f>
        <v>2223</v>
      </c>
      <c r="G162" s="8">
        <f>表格1[[#This Row],[Cash]]+表格1[[#This Row],[Stock Held]]*表格1[[#This Row],[Close]]</f>
        <v>104297.75</v>
      </c>
      <c r="H162" s="7">
        <f>(表格1[[#This Row],[Close]]-$B$2)/$B$2</f>
        <v>4.3381535038932051E-2</v>
      </c>
      <c r="I162" s="7">
        <f>(表格1[[#This Row],[Capital]]-$G$2)/$G$2</f>
        <v>4.2977500000000002E-2</v>
      </c>
    </row>
    <row r="163" spans="1:9" x14ac:dyDescent="0.25">
      <c r="A163" s="6">
        <v>38945</v>
      </c>
      <c r="B163" s="1">
        <v>47.35</v>
      </c>
      <c r="C163" s="4">
        <f t="shared" si="2"/>
        <v>45.93</v>
      </c>
      <c r="D163" s="1" t="str">
        <f>IF(表格1[[#This Row],[Close]]&gt;表格1[[#This Row],[25-Day Average]],"Buy",IF(表格1[[#This Row],[Close]]&lt;表格1[[#This Row],[25-Day Average]],"Sell",""))</f>
        <v>Buy</v>
      </c>
      <c r="E163" s="5">
        <f>IF(表格1[[#This Row],[Suggestion]]="Buy",E162-FLOOR(E162/表格1[[#This Row],[Close]],1)*表格1[[#This Row],[Close]],IF(表格1[[#This Row],[Suggestion]]="Sell",E162+F162*表格1[[#This Row],[Close]],E162))</f>
        <v>39.05000000000291</v>
      </c>
      <c r="F163" s="1">
        <f>IF(表格1[[#This Row],[Suggestion]]="Buy",F162+FLOOR(E162/表格1[[#This Row],[Close]],1),IF(表格1[[#This Row],[Suggestion]]="Sell",0,F162))</f>
        <v>2223</v>
      </c>
      <c r="G163" s="8">
        <f>表格1[[#This Row],[Cash]]+表格1[[#This Row],[Stock Held]]*表格1[[#This Row],[Close]]</f>
        <v>105298.1</v>
      </c>
      <c r="H163" s="7">
        <f>(表格1[[#This Row],[Close]]-$B$2)/$B$2</f>
        <v>5.3392658509454918E-2</v>
      </c>
      <c r="I163" s="7">
        <f>(表格1[[#This Row],[Capital]]-$G$2)/$G$2</f>
        <v>5.2981000000000056E-2</v>
      </c>
    </row>
    <row r="164" spans="1:9" x14ac:dyDescent="0.25">
      <c r="A164" s="6">
        <v>38946</v>
      </c>
      <c r="B164" s="1">
        <v>47.8</v>
      </c>
      <c r="C164" s="4">
        <f t="shared" si="2"/>
        <v>46.023999999999994</v>
      </c>
      <c r="D164" s="1" t="str">
        <f>IF(表格1[[#This Row],[Close]]&gt;表格1[[#This Row],[25-Day Average]],"Buy",IF(表格1[[#This Row],[Close]]&lt;表格1[[#This Row],[25-Day Average]],"Sell",""))</f>
        <v>Buy</v>
      </c>
      <c r="E164" s="5">
        <f>IF(表格1[[#This Row],[Suggestion]]="Buy",E163-FLOOR(E163/表格1[[#This Row],[Close]],1)*表格1[[#This Row],[Close]],IF(表格1[[#This Row],[Suggestion]]="Sell",E163+F163*表格1[[#This Row],[Close]],E163))</f>
        <v>39.05000000000291</v>
      </c>
      <c r="F164" s="1">
        <f>IF(表格1[[#This Row],[Suggestion]]="Buy",F163+FLOOR(E163/表格1[[#This Row],[Close]],1),IF(表格1[[#This Row],[Suggestion]]="Sell",0,F163))</f>
        <v>2223</v>
      </c>
      <c r="G164" s="8">
        <f>表格1[[#This Row],[Cash]]+表格1[[#This Row],[Stock Held]]*表格1[[#This Row],[Close]]</f>
        <v>106298.45</v>
      </c>
      <c r="H164" s="7">
        <f>(表格1[[#This Row],[Close]]-$B$2)/$B$2</f>
        <v>6.3403781979977619E-2</v>
      </c>
      <c r="I164" s="7">
        <f>(表格1[[#This Row],[Capital]]-$G$2)/$G$2</f>
        <v>6.2984499999999971E-2</v>
      </c>
    </row>
    <row r="165" spans="1:9" x14ac:dyDescent="0.25">
      <c r="A165" s="6">
        <v>38947</v>
      </c>
      <c r="B165" s="1">
        <v>47.9</v>
      </c>
      <c r="C165" s="4">
        <f t="shared" si="2"/>
        <v>46.116000000000007</v>
      </c>
      <c r="D165" s="1" t="str">
        <f>IF(表格1[[#This Row],[Close]]&gt;表格1[[#This Row],[25-Day Average]],"Buy",IF(表格1[[#This Row],[Close]]&lt;表格1[[#This Row],[25-Day Average]],"Sell",""))</f>
        <v>Buy</v>
      </c>
      <c r="E165" s="5">
        <f>IF(表格1[[#This Row],[Suggestion]]="Buy",E164-FLOOR(E164/表格1[[#This Row],[Close]],1)*表格1[[#This Row],[Close]],IF(表格1[[#This Row],[Suggestion]]="Sell",E164+F164*表格1[[#This Row],[Close]],E164))</f>
        <v>39.05000000000291</v>
      </c>
      <c r="F165" s="1">
        <f>IF(表格1[[#This Row],[Suggestion]]="Buy",F164+FLOOR(E164/表格1[[#This Row],[Close]],1),IF(表格1[[#This Row],[Suggestion]]="Sell",0,F164))</f>
        <v>2223</v>
      </c>
      <c r="G165" s="8">
        <f>表格1[[#This Row],[Cash]]+表格1[[#This Row],[Stock Held]]*表格1[[#This Row],[Close]]</f>
        <v>106520.75</v>
      </c>
      <c r="H165" s="7">
        <f>(表格1[[#This Row],[Close]]-$B$2)/$B$2</f>
        <v>6.562847608453827E-2</v>
      </c>
      <c r="I165" s="7">
        <f>(表格1[[#This Row],[Capital]]-$G$2)/$G$2</f>
        <v>6.5207500000000002E-2</v>
      </c>
    </row>
    <row r="166" spans="1:9" x14ac:dyDescent="0.25">
      <c r="A166" s="6">
        <v>38950</v>
      </c>
      <c r="B166" s="1">
        <v>47.55</v>
      </c>
      <c r="C166" s="4">
        <f t="shared" si="2"/>
        <v>46.2</v>
      </c>
      <c r="D166" s="1" t="str">
        <f>IF(表格1[[#This Row],[Close]]&gt;表格1[[#This Row],[25-Day Average]],"Buy",IF(表格1[[#This Row],[Close]]&lt;表格1[[#This Row],[25-Day Average]],"Sell",""))</f>
        <v>Buy</v>
      </c>
      <c r="E166" s="5">
        <f>IF(表格1[[#This Row],[Suggestion]]="Buy",E165-FLOOR(E165/表格1[[#This Row],[Close]],1)*表格1[[#This Row],[Close]],IF(表格1[[#This Row],[Suggestion]]="Sell",E165+F165*表格1[[#This Row],[Close]],E165))</f>
        <v>39.05000000000291</v>
      </c>
      <c r="F166" s="1">
        <f>IF(表格1[[#This Row],[Suggestion]]="Buy",F165+FLOOR(E165/表格1[[#This Row],[Close]],1),IF(表格1[[#This Row],[Suggestion]]="Sell",0,F165))</f>
        <v>2223</v>
      </c>
      <c r="G166" s="8">
        <f>表格1[[#This Row],[Cash]]+表格1[[#This Row],[Stock Held]]*表格1[[#This Row],[Close]]</f>
        <v>105742.7</v>
      </c>
      <c r="H166" s="7">
        <f>(表格1[[#This Row],[Close]]-$B$2)/$B$2</f>
        <v>5.7842046718576068E-2</v>
      </c>
      <c r="I166" s="7">
        <f>(表格1[[#This Row],[Capital]]-$G$2)/$G$2</f>
        <v>5.7426999999999971E-2</v>
      </c>
    </row>
    <row r="167" spans="1:9" x14ac:dyDescent="0.25">
      <c r="A167" s="6">
        <v>38951</v>
      </c>
      <c r="B167" s="1">
        <v>47.85</v>
      </c>
      <c r="C167" s="4">
        <f t="shared" si="2"/>
        <v>46.302</v>
      </c>
      <c r="D167" s="1" t="str">
        <f>IF(表格1[[#This Row],[Close]]&gt;表格1[[#This Row],[25-Day Average]],"Buy",IF(表格1[[#This Row],[Close]]&lt;表格1[[#This Row],[25-Day Average]],"Sell",""))</f>
        <v>Buy</v>
      </c>
      <c r="E167" s="5">
        <f>IF(表格1[[#This Row],[Suggestion]]="Buy",E166-FLOOR(E166/表格1[[#This Row],[Close]],1)*表格1[[#This Row],[Close]],IF(表格1[[#This Row],[Suggestion]]="Sell",E166+F166*表格1[[#This Row],[Close]],E166))</f>
        <v>39.05000000000291</v>
      </c>
      <c r="F167" s="1">
        <f>IF(表格1[[#This Row],[Suggestion]]="Buy",F166+FLOOR(E166/表格1[[#This Row],[Close]],1),IF(表格1[[#This Row],[Suggestion]]="Sell",0,F166))</f>
        <v>2223</v>
      </c>
      <c r="G167" s="8">
        <f>表格1[[#This Row],[Cash]]+表格1[[#This Row],[Stock Held]]*表格1[[#This Row],[Close]]</f>
        <v>106409.60000000001</v>
      </c>
      <c r="H167" s="7">
        <f>(表格1[[#This Row],[Close]]-$B$2)/$B$2</f>
        <v>6.4516129032258035E-2</v>
      </c>
      <c r="I167" s="7">
        <f>(表格1[[#This Row],[Capital]]-$G$2)/$G$2</f>
        <v>6.4096000000000056E-2</v>
      </c>
    </row>
    <row r="168" spans="1:9" x14ac:dyDescent="0.25">
      <c r="A168" s="6">
        <v>38952</v>
      </c>
      <c r="B168" s="1">
        <v>47.9</v>
      </c>
      <c r="C168" s="4">
        <f t="shared" si="2"/>
        <v>46.413999999999994</v>
      </c>
      <c r="D168" s="1" t="str">
        <f>IF(表格1[[#This Row],[Close]]&gt;表格1[[#This Row],[25-Day Average]],"Buy",IF(表格1[[#This Row],[Close]]&lt;表格1[[#This Row],[25-Day Average]],"Sell",""))</f>
        <v>Buy</v>
      </c>
      <c r="E168" s="5">
        <f>IF(表格1[[#This Row],[Suggestion]]="Buy",E167-FLOOR(E167/表格1[[#This Row],[Close]],1)*表格1[[#This Row],[Close]],IF(表格1[[#This Row],[Suggestion]]="Sell",E167+F167*表格1[[#This Row],[Close]],E167))</f>
        <v>39.05000000000291</v>
      </c>
      <c r="F168" s="1">
        <f>IF(表格1[[#This Row],[Suggestion]]="Buy",F167+FLOOR(E167/表格1[[#This Row],[Close]],1),IF(表格1[[#This Row],[Suggestion]]="Sell",0,F167))</f>
        <v>2223</v>
      </c>
      <c r="G168" s="8">
        <f>表格1[[#This Row],[Cash]]+表格1[[#This Row],[Stock Held]]*表格1[[#This Row],[Close]]</f>
        <v>106520.75</v>
      </c>
      <c r="H168" s="7">
        <f>(表格1[[#This Row],[Close]]-$B$2)/$B$2</f>
        <v>6.562847608453827E-2</v>
      </c>
      <c r="I168" s="7">
        <f>(表格1[[#This Row],[Capital]]-$G$2)/$G$2</f>
        <v>6.5207500000000002E-2</v>
      </c>
    </row>
    <row r="169" spans="1:9" x14ac:dyDescent="0.25">
      <c r="A169" s="6">
        <v>38953</v>
      </c>
      <c r="B169" s="1">
        <v>48.1</v>
      </c>
      <c r="C169" s="4">
        <f t="shared" si="2"/>
        <v>46.529999999999994</v>
      </c>
      <c r="D169" s="1" t="str">
        <f>IF(表格1[[#This Row],[Close]]&gt;表格1[[#This Row],[25-Day Average]],"Buy",IF(表格1[[#This Row],[Close]]&lt;表格1[[#This Row],[25-Day Average]],"Sell",""))</f>
        <v>Buy</v>
      </c>
      <c r="E169" s="5">
        <f>IF(表格1[[#This Row],[Suggestion]]="Buy",E168-FLOOR(E168/表格1[[#This Row],[Close]],1)*表格1[[#This Row],[Close]],IF(表格1[[#This Row],[Suggestion]]="Sell",E168+F168*表格1[[#This Row],[Close]],E168))</f>
        <v>39.05000000000291</v>
      </c>
      <c r="F169" s="1">
        <f>IF(表格1[[#This Row],[Suggestion]]="Buy",F168+FLOOR(E168/表格1[[#This Row],[Close]],1),IF(表格1[[#This Row],[Suggestion]]="Sell",0,F168))</f>
        <v>2223</v>
      </c>
      <c r="G169" s="8">
        <f>表格1[[#This Row],[Cash]]+表格1[[#This Row],[Stock Held]]*表格1[[#This Row],[Close]]</f>
        <v>106965.35</v>
      </c>
      <c r="H169" s="7">
        <f>(表格1[[#This Row],[Close]]-$B$2)/$B$2</f>
        <v>7.0077864293659586E-2</v>
      </c>
      <c r="I169" s="7">
        <f>(表格1[[#This Row],[Capital]]-$G$2)/$G$2</f>
        <v>6.9653500000000063E-2</v>
      </c>
    </row>
    <row r="170" spans="1:9" x14ac:dyDescent="0.25">
      <c r="A170" s="6">
        <v>38954</v>
      </c>
      <c r="B170" s="1">
        <v>48</v>
      </c>
      <c r="C170" s="4">
        <f t="shared" si="2"/>
        <v>46.631999999999991</v>
      </c>
      <c r="D170" s="1" t="str">
        <f>IF(表格1[[#This Row],[Close]]&gt;表格1[[#This Row],[25-Day Average]],"Buy",IF(表格1[[#This Row],[Close]]&lt;表格1[[#This Row],[25-Day Average]],"Sell",""))</f>
        <v>Buy</v>
      </c>
      <c r="E170" s="5">
        <f>IF(表格1[[#This Row],[Suggestion]]="Buy",E169-FLOOR(E169/表格1[[#This Row],[Close]],1)*表格1[[#This Row],[Close]],IF(表格1[[#This Row],[Suggestion]]="Sell",E169+F169*表格1[[#This Row],[Close]],E169))</f>
        <v>39.05000000000291</v>
      </c>
      <c r="F170" s="1">
        <f>IF(表格1[[#This Row],[Suggestion]]="Buy",F169+FLOOR(E169/表格1[[#This Row],[Close]],1),IF(表格1[[#This Row],[Suggestion]]="Sell",0,F169))</f>
        <v>2223</v>
      </c>
      <c r="G170" s="8">
        <f>表格1[[#This Row],[Cash]]+表格1[[#This Row],[Stock Held]]*表格1[[#This Row],[Close]]</f>
        <v>106743.05</v>
      </c>
      <c r="H170" s="7">
        <f>(表格1[[#This Row],[Close]]-$B$2)/$B$2</f>
        <v>6.7853170189098935E-2</v>
      </c>
      <c r="I170" s="7">
        <f>(表格1[[#This Row],[Capital]]-$G$2)/$G$2</f>
        <v>6.7430500000000032E-2</v>
      </c>
    </row>
    <row r="171" spans="1:9" x14ac:dyDescent="0.25">
      <c r="A171" s="6">
        <v>38957</v>
      </c>
      <c r="B171" s="1">
        <v>47.6</v>
      </c>
      <c r="C171" s="4">
        <f t="shared" si="2"/>
        <v>46.707999999999991</v>
      </c>
      <c r="D171" s="1" t="str">
        <f>IF(表格1[[#This Row],[Close]]&gt;表格1[[#This Row],[25-Day Average]],"Buy",IF(表格1[[#This Row],[Close]]&lt;表格1[[#This Row],[25-Day Average]],"Sell",""))</f>
        <v>Buy</v>
      </c>
      <c r="E171" s="5">
        <f>IF(表格1[[#This Row],[Suggestion]]="Buy",E170-FLOOR(E170/表格1[[#This Row],[Close]],1)*表格1[[#This Row],[Close]],IF(表格1[[#This Row],[Suggestion]]="Sell",E170+F170*表格1[[#This Row],[Close]],E170))</f>
        <v>39.05000000000291</v>
      </c>
      <c r="F171" s="1">
        <f>IF(表格1[[#This Row],[Suggestion]]="Buy",F170+FLOOR(E170/表格1[[#This Row],[Close]],1),IF(表格1[[#This Row],[Suggestion]]="Sell",0,F170))</f>
        <v>2223</v>
      </c>
      <c r="G171" s="8">
        <f>表格1[[#This Row],[Cash]]+表格1[[#This Row],[Stock Held]]*表格1[[#This Row],[Close]]</f>
        <v>105853.85</v>
      </c>
      <c r="H171" s="7">
        <f>(表格1[[#This Row],[Close]]-$B$2)/$B$2</f>
        <v>5.895439377085647E-2</v>
      </c>
      <c r="I171" s="7">
        <f>(表格1[[#This Row],[Capital]]-$G$2)/$G$2</f>
        <v>5.8538500000000056E-2</v>
      </c>
    </row>
    <row r="172" spans="1:9" x14ac:dyDescent="0.25">
      <c r="A172" s="6">
        <v>38958</v>
      </c>
      <c r="B172" s="1">
        <v>47.9</v>
      </c>
      <c r="C172" s="4">
        <f t="shared" si="2"/>
        <v>46.8</v>
      </c>
      <c r="D172" s="1" t="str">
        <f>IF(表格1[[#This Row],[Close]]&gt;表格1[[#This Row],[25-Day Average]],"Buy",IF(表格1[[#This Row],[Close]]&lt;表格1[[#This Row],[25-Day Average]],"Sell",""))</f>
        <v>Buy</v>
      </c>
      <c r="E172" s="5">
        <f>IF(表格1[[#This Row],[Suggestion]]="Buy",E171-FLOOR(E171/表格1[[#This Row],[Close]],1)*表格1[[#This Row],[Close]],IF(表格1[[#This Row],[Suggestion]]="Sell",E171+F171*表格1[[#This Row],[Close]],E171))</f>
        <v>39.05000000000291</v>
      </c>
      <c r="F172" s="1">
        <f>IF(表格1[[#This Row],[Suggestion]]="Buy",F171+FLOOR(E171/表格1[[#This Row],[Close]],1),IF(表格1[[#This Row],[Suggestion]]="Sell",0,F171))</f>
        <v>2223</v>
      </c>
      <c r="G172" s="8">
        <f>表格1[[#This Row],[Cash]]+表格1[[#This Row],[Stock Held]]*表格1[[#This Row],[Close]]</f>
        <v>106520.75</v>
      </c>
      <c r="H172" s="7">
        <f>(表格1[[#This Row],[Close]]-$B$2)/$B$2</f>
        <v>6.562847608453827E-2</v>
      </c>
      <c r="I172" s="7">
        <f>(表格1[[#This Row],[Capital]]-$G$2)/$G$2</f>
        <v>6.5207500000000002E-2</v>
      </c>
    </row>
    <row r="173" spans="1:9" x14ac:dyDescent="0.25">
      <c r="A173" s="6">
        <v>38959</v>
      </c>
      <c r="B173" s="1">
        <v>48.95</v>
      </c>
      <c r="C173" s="4">
        <f t="shared" si="2"/>
        <v>46.924000000000007</v>
      </c>
      <c r="D173" s="1" t="str">
        <f>IF(表格1[[#This Row],[Close]]&gt;表格1[[#This Row],[25-Day Average]],"Buy",IF(表格1[[#This Row],[Close]]&lt;表格1[[#This Row],[25-Day Average]],"Sell",""))</f>
        <v>Buy</v>
      </c>
      <c r="E173" s="5">
        <f>IF(表格1[[#This Row],[Suggestion]]="Buy",E172-FLOOR(E172/表格1[[#This Row],[Close]],1)*表格1[[#This Row],[Close]],IF(表格1[[#This Row],[Suggestion]]="Sell",E172+F172*表格1[[#This Row],[Close]],E172))</f>
        <v>39.05000000000291</v>
      </c>
      <c r="F173" s="1">
        <f>IF(表格1[[#This Row],[Suggestion]]="Buy",F172+FLOOR(E172/表格1[[#This Row],[Close]],1),IF(表格1[[#This Row],[Suggestion]]="Sell",0,F172))</f>
        <v>2223</v>
      </c>
      <c r="G173" s="8">
        <f>表格1[[#This Row],[Cash]]+表格1[[#This Row],[Stock Held]]*表格1[[#This Row],[Close]]</f>
        <v>108854.90000000001</v>
      </c>
      <c r="H173" s="7">
        <f>(表格1[[#This Row],[Close]]-$B$2)/$B$2</f>
        <v>8.8987764182424905E-2</v>
      </c>
      <c r="I173" s="7">
        <f>(表格1[[#This Row],[Capital]]-$G$2)/$G$2</f>
        <v>8.8549000000000086E-2</v>
      </c>
    </row>
    <row r="174" spans="1:9" x14ac:dyDescent="0.25">
      <c r="A174" s="6">
        <v>38960</v>
      </c>
      <c r="B174" s="1">
        <v>49.2</v>
      </c>
      <c r="C174" s="4">
        <f t="shared" si="2"/>
        <v>47.050000000000011</v>
      </c>
      <c r="D174" s="1" t="str">
        <f>IF(表格1[[#This Row],[Close]]&gt;表格1[[#This Row],[25-Day Average]],"Buy",IF(表格1[[#This Row],[Close]]&lt;表格1[[#This Row],[25-Day Average]],"Sell",""))</f>
        <v>Buy</v>
      </c>
      <c r="E174" s="5">
        <f>IF(表格1[[#This Row],[Suggestion]]="Buy",E173-FLOOR(E173/表格1[[#This Row],[Close]],1)*表格1[[#This Row],[Close]],IF(表格1[[#This Row],[Suggestion]]="Sell",E173+F173*表格1[[#This Row],[Close]],E173))</f>
        <v>39.05000000000291</v>
      </c>
      <c r="F174" s="1">
        <f>IF(表格1[[#This Row],[Suggestion]]="Buy",F173+FLOOR(E173/表格1[[#This Row],[Close]],1),IF(表格1[[#This Row],[Suggestion]]="Sell",0,F173))</f>
        <v>2223</v>
      </c>
      <c r="G174" s="8">
        <f>表格1[[#This Row],[Cash]]+表格1[[#This Row],[Stock Held]]*表格1[[#This Row],[Close]]</f>
        <v>109410.65000000001</v>
      </c>
      <c r="H174" s="7">
        <f>(表格1[[#This Row],[Close]]-$B$2)/$B$2</f>
        <v>9.4549499443826471E-2</v>
      </c>
      <c r="I174" s="7">
        <f>(表格1[[#This Row],[Capital]]-$G$2)/$G$2</f>
        <v>9.4106500000000093E-2</v>
      </c>
    </row>
    <row r="175" spans="1:9" x14ac:dyDescent="0.25">
      <c r="A175" s="6">
        <v>38961</v>
      </c>
      <c r="B175" s="1">
        <v>49.7</v>
      </c>
      <c r="C175" s="4">
        <f t="shared" si="2"/>
        <v>47.192000000000007</v>
      </c>
      <c r="D175" s="1" t="str">
        <f>IF(表格1[[#This Row],[Close]]&gt;表格1[[#This Row],[25-Day Average]],"Buy",IF(表格1[[#This Row],[Close]]&lt;表格1[[#This Row],[25-Day Average]],"Sell",""))</f>
        <v>Buy</v>
      </c>
      <c r="E175" s="5">
        <f>IF(表格1[[#This Row],[Suggestion]]="Buy",E174-FLOOR(E174/表格1[[#This Row],[Close]],1)*表格1[[#This Row],[Close]],IF(表格1[[#This Row],[Suggestion]]="Sell",E174+F174*表格1[[#This Row],[Close]],E174))</f>
        <v>39.05000000000291</v>
      </c>
      <c r="F175" s="1">
        <f>IF(表格1[[#This Row],[Suggestion]]="Buy",F174+FLOOR(E174/表格1[[#This Row],[Close]],1),IF(表格1[[#This Row],[Suggestion]]="Sell",0,F174))</f>
        <v>2223</v>
      </c>
      <c r="G175" s="8">
        <f>表格1[[#This Row],[Cash]]+表格1[[#This Row],[Stock Held]]*表格1[[#This Row],[Close]]</f>
        <v>110522.15000000001</v>
      </c>
      <c r="H175" s="7">
        <f>(表格1[[#This Row],[Close]]-$B$2)/$B$2</f>
        <v>0.10567296996662959</v>
      </c>
      <c r="I175" s="7">
        <f>(表格1[[#This Row],[Capital]]-$G$2)/$G$2</f>
        <v>0.10522150000000009</v>
      </c>
    </row>
    <row r="176" spans="1:9" x14ac:dyDescent="0.25">
      <c r="A176" s="6">
        <v>38964</v>
      </c>
      <c r="B176" s="1">
        <v>50.2</v>
      </c>
      <c r="C176" s="4">
        <f t="shared" si="2"/>
        <v>47.356000000000002</v>
      </c>
      <c r="D176" s="1" t="str">
        <f>IF(表格1[[#This Row],[Close]]&gt;表格1[[#This Row],[25-Day Average]],"Buy",IF(表格1[[#This Row],[Close]]&lt;表格1[[#This Row],[25-Day Average]],"Sell",""))</f>
        <v>Buy</v>
      </c>
      <c r="E176" s="5">
        <f>IF(表格1[[#This Row],[Suggestion]]="Buy",E175-FLOOR(E175/表格1[[#This Row],[Close]],1)*表格1[[#This Row],[Close]],IF(表格1[[#This Row],[Suggestion]]="Sell",E175+F175*表格1[[#This Row],[Close]],E175))</f>
        <v>39.05000000000291</v>
      </c>
      <c r="F176" s="1">
        <f>IF(表格1[[#This Row],[Suggestion]]="Buy",F175+FLOOR(E175/表格1[[#This Row],[Close]],1),IF(表格1[[#This Row],[Suggestion]]="Sell",0,F175))</f>
        <v>2223</v>
      </c>
      <c r="G176" s="8">
        <f>表格1[[#This Row],[Cash]]+表格1[[#This Row],[Stock Held]]*表格1[[#This Row],[Close]]</f>
        <v>111633.65000000001</v>
      </c>
      <c r="H176" s="7">
        <f>(表格1[[#This Row],[Close]]-$B$2)/$B$2</f>
        <v>0.11679644048943269</v>
      </c>
      <c r="I176" s="7">
        <f>(表格1[[#This Row],[Capital]]-$G$2)/$G$2</f>
        <v>0.11633650000000009</v>
      </c>
    </row>
    <row r="177" spans="1:9" x14ac:dyDescent="0.25">
      <c r="A177" s="6">
        <v>38965</v>
      </c>
      <c r="B177" s="1">
        <v>50.4</v>
      </c>
      <c r="C177" s="4">
        <f t="shared" si="2"/>
        <v>47.534000000000006</v>
      </c>
      <c r="D177" s="1" t="str">
        <f>IF(表格1[[#This Row],[Close]]&gt;表格1[[#This Row],[25-Day Average]],"Buy",IF(表格1[[#This Row],[Close]]&lt;表格1[[#This Row],[25-Day Average]],"Sell",""))</f>
        <v>Buy</v>
      </c>
      <c r="E177" s="5">
        <f>IF(表格1[[#This Row],[Suggestion]]="Buy",E176-FLOOR(E176/表格1[[#This Row],[Close]],1)*表格1[[#This Row],[Close]],IF(表格1[[#This Row],[Suggestion]]="Sell",E176+F176*表格1[[#This Row],[Close]],E176))</f>
        <v>39.05000000000291</v>
      </c>
      <c r="F177" s="1">
        <f>IF(表格1[[#This Row],[Suggestion]]="Buy",F176+FLOOR(E176/表格1[[#This Row],[Close]],1),IF(表格1[[#This Row],[Suggestion]]="Sell",0,F176))</f>
        <v>2223</v>
      </c>
      <c r="G177" s="8">
        <f>表格1[[#This Row],[Cash]]+表格1[[#This Row],[Stock Held]]*表格1[[#This Row],[Close]]</f>
        <v>112078.25</v>
      </c>
      <c r="H177" s="7">
        <f>(表格1[[#This Row],[Close]]-$B$2)/$B$2</f>
        <v>0.12124582869855384</v>
      </c>
      <c r="I177" s="7">
        <f>(表格1[[#This Row],[Capital]]-$G$2)/$G$2</f>
        <v>0.1207825</v>
      </c>
    </row>
    <row r="178" spans="1:9" x14ac:dyDescent="0.25">
      <c r="A178" s="6">
        <v>38966</v>
      </c>
      <c r="B178" s="1">
        <v>49.65</v>
      </c>
      <c r="C178" s="4">
        <f t="shared" si="2"/>
        <v>47.678000000000011</v>
      </c>
      <c r="D178" s="1" t="str">
        <f>IF(表格1[[#This Row],[Close]]&gt;表格1[[#This Row],[25-Day Average]],"Buy",IF(表格1[[#This Row],[Close]]&lt;表格1[[#This Row],[25-Day Average]],"Sell",""))</f>
        <v>Buy</v>
      </c>
      <c r="E178" s="5">
        <f>IF(表格1[[#This Row],[Suggestion]]="Buy",E177-FLOOR(E177/表格1[[#This Row],[Close]],1)*表格1[[#This Row],[Close]],IF(表格1[[#This Row],[Suggestion]]="Sell",E177+F177*表格1[[#This Row],[Close]],E177))</f>
        <v>39.05000000000291</v>
      </c>
      <c r="F178" s="1">
        <f>IF(表格1[[#This Row],[Suggestion]]="Buy",F177+FLOOR(E177/表格1[[#This Row],[Close]],1),IF(表格1[[#This Row],[Suggestion]]="Sell",0,F177))</f>
        <v>2223</v>
      </c>
      <c r="G178" s="8">
        <f>表格1[[#This Row],[Cash]]+表格1[[#This Row],[Stock Held]]*表格1[[#This Row],[Close]]</f>
        <v>110411</v>
      </c>
      <c r="H178" s="7">
        <f>(表格1[[#This Row],[Close]]-$B$2)/$B$2</f>
        <v>0.10456062291434917</v>
      </c>
      <c r="I178" s="7">
        <f>(表格1[[#This Row],[Capital]]-$G$2)/$G$2</f>
        <v>0.10410999999999999</v>
      </c>
    </row>
    <row r="179" spans="1:9" x14ac:dyDescent="0.25">
      <c r="A179" s="6">
        <v>38967</v>
      </c>
      <c r="B179" s="1">
        <v>49.05</v>
      </c>
      <c r="C179" s="4">
        <f t="shared" si="2"/>
        <v>47.784000000000013</v>
      </c>
      <c r="D179" s="1" t="str">
        <f>IF(表格1[[#This Row],[Close]]&gt;表格1[[#This Row],[25-Day Average]],"Buy",IF(表格1[[#This Row],[Close]]&lt;表格1[[#This Row],[25-Day Average]],"Sell",""))</f>
        <v>Buy</v>
      </c>
      <c r="E179" s="5">
        <f>IF(表格1[[#This Row],[Suggestion]]="Buy",E178-FLOOR(E178/表格1[[#This Row],[Close]],1)*表格1[[#This Row],[Close]],IF(表格1[[#This Row],[Suggestion]]="Sell",E178+F178*表格1[[#This Row],[Close]],E178))</f>
        <v>39.05000000000291</v>
      </c>
      <c r="F179" s="1">
        <f>IF(表格1[[#This Row],[Suggestion]]="Buy",F178+FLOOR(E178/表格1[[#This Row],[Close]],1),IF(表格1[[#This Row],[Suggestion]]="Sell",0,F178))</f>
        <v>2223</v>
      </c>
      <c r="G179" s="8">
        <f>表格1[[#This Row],[Cash]]+表格1[[#This Row],[Stock Held]]*表格1[[#This Row],[Close]]</f>
        <v>109077.2</v>
      </c>
      <c r="H179" s="7">
        <f>(表格1[[#This Row],[Close]]-$B$2)/$B$2</f>
        <v>9.1212458286985404E-2</v>
      </c>
      <c r="I179" s="7">
        <f>(表格1[[#This Row],[Capital]]-$G$2)/$G$2</f>
        <v>9.0771999999999978E-2</v>
      </c>
    </row>
    <row r="180" spans="1:9" x14ac:dyDescent="0.25">
      <c r="A180" s="6">
        <v>38968</v>
      </c>
      <c r="B180" s="1">
        <v>49.55</v>
      </c>
      <c r="C180" s="4">
        <f t="shared" si="2"/>
        <v>47.928000000000011</v>
      </c>
      <c r="D180" s="1" t="str">
        <f>IF(表格1[[#This Row],[Close]]&gt;表格1[[#This Row],[25-Day Average]],"Buy",IF(表格1[[#This Row],[Close]]&lt;表格1[[#This Row],[25-Day Average]],"Sell",""))</f>
        <v>Buy</v>
      </c>
      <c r="E180" s="5">
        <f>IF(表格1[[#This Row],[Suggestion]]="Buy",E179-FLOOR(E179/表格1[[#This Row],[Close]],1)*表格1[[#This Row],[Close]],IF(表格1[[#This Row],[Suggestion]]="Sell",E179+F179*表格1[[#This Row],[Close]],E179))</f>
        <v>39.05000000000291</v>
      </c>
      <c r="F180" s="1">
        <f>IF(表格1[[#This Row],[Suggestion]]="Buy",F179+FLOOR(E179/表格1[[#This Row],[Close]],1),IF(表格1[[#This Row],[Suggestion]]="Sell",0,F179))</f>
        <v>2223</v>
      </c>
      <c r="G180" s="8">
        <f>表格1[[#This Row],[Cash]]+表格1[[#This Row],[Stock Held]]*表格1[[#This Row],[Close]]</f>
        <v>110188.7</v>
      </c>
      <c r="H180" s="7">
        <f>(表格1[[#This Row],[Close]]-$B$2)/$B$2</f>
        <v>0.10233592880978852</v>
      </c>
      <c r="I180" s="7">
        <f>(表格1[[#This Row],[Capital]]-$G$2)/$G$2</f>
        <v>0.10188699999999998</v>
      </c>
    </row>
    <row r="181" spans="1:9" x14ac:dyDescent="0.25">
      <c r="A181" s="6">
        <v>38971</v>
      </c>
      <c r="B181" s="1">
        <v>48.55</v>
      </c>
      <c r="C181" s="4">
        <f t="shared" si="2"/>
        <v>48.038000000000004</v>
      </c>
      <c r="D181" s="1" t="str">
        <f>IF(表格1[[#This Row],[Close]]&gt;表格1[[#This Row],[25-Day Average]],"Buy",IF(表格1[[#This Row],[Close]]&lt;表格1[[#This Row],[25-Day Average]],"Sell",""))</f>
        <v>Buy</v>
      </c>
      <c r="E181" s="5">
        <f>IF(表格1[[#This Row],[Suggestion]]="Buy",E180-FLOOR(E180/表格1[[#This Row],[Close]],1)*表格1[[#This Row],[Close]],IF(表格1[[#This Row],[Suggestion]]="Sell",E180+F180*表格1[[#This Row],[Close]],E180))</f>
        <v>39.05000000000291</v>
      </c>
      <c r="F181" s="1">
        <f>IF(表格1[[#This Row],[Suggestion]]="Buy",F180+FLOOR(E180/表格1[[#This Row],[Close]],1),IF(表格1[[#This Row],[Suggestion]]="Sell",0,F180))</f>
        <v>2223</v>
      </c>
      <c r="G181" s="8">
        <f>表格1[[#This Row],[Cash]]+表格1[[#This Row],[Stock Held]]*表格1[[#This Row],[Close]]</f>
        <v>107965.7</v>
      </c>
      <c r="H181" s="7">
        <f>(表格1[[#This Row],[Close]]-$B$2)/$B$2</f>
        <v>8.0088987764182287E-2</v>
      </c>
      <c r="I181" s="7">
        <f>(表格1[[#This Row],[Capital]]-$G$2)/$G$2</f>
        <v>7.9656999999999978E-2</v>
      </c>
    </row>
    <row r="182" spans="1:9" x14ac:dyDescent="0.25">
      <c r="A182" s="6">
        <v>38972</v>
      </c>
      <c r="B182" s="1">
        <v>48.5</v>
      </c>
      <c r="C182" s="4">
        <f t="shared" si="2"/>
        <v>48.154000000000003</v>
      </c>
      <c r="D182" s="1" t="str">
        <f>IF(表格1[[#This Row],[Close]]&gt;表格1[[#This Row],[25-Day Average]],"Buy",IF(表格1[[#This Row],[Close]]&lt;表格1[[#This Row],[25-Day Average]],"Sell",""))</f>
        <v>Buy</v>
      </c>
      <c r="E182" s="5">
        <f>IF(表格1[[#This Row],[Suggestion]]="Buy",E181-FLOOR(E181/表格1[[#This Row],[Close]],1)*表格1[[#This Row],[Close]],IF(表格1[[#This Row],[Suggestion]]="Sell",E181+F181*表格1[[#This Row],[Close]],E181))</f>
        <v>39.05000000000291</v>
      </c>
      <c r="F182" s="1">
        <f>IF(表格1[[#This Row],[Suggestion]]="Buy",F181+FLOOR(E181/表格1[[#This Row],[Close]],1),IF(表格1[[#This Row],[Suggestion]]="Sell",0,F181))</f>
        <v>2223</v>
      </c>
      <c r="G182" s="8">
        <f>表格1[[#This Row],[Cash]]+表格1[[#This Row],[Stock Held]]*表格1[[#This Row],[Close]]</f>
        <v>107854.55</v>
      </c>
      <c r="H182" s="7">
        <f>(表格1[[#This Row],[Close]]-$B$2)/$B$2</f>
        <v>7.8976640711902052E-2</v>
      </c>
      <c r="I182" s="7">
        <f>(表格1[[#This Row],[Capital]]-$G$2)/$G$2</f>
        <v>7.8545500000000032E-2</v>
      </c>
    </row>
    <row r="183" spans="1:9" x14ac:dyDescent="0.25">
      <c r="A183" s="6">
        <v>38973</v>
      </c>
      <c r="B183" s="1">
        <v>49.05</v>
      </c>
      <c r="C183" s="4">
        <f t="shared" si="2"/>
        <v>48.26</v>
      </c>
      <c r="D183" s="1" t="str">
        <f>IF(表格1[[#This Row],[Close]]&gt;表格1[[#This Row],[25-Day Average]],"Buy",IF(表格1[[#This Row],[Close]]&lt;表格1[[#This Row],[25-Day Average]],"Sell",""))</f>
        <v>Buy</v>
      </c>
      <c r="E183" s="5">
        <f>IF(表格1[[#This Row],[Suggestion]]="Buy",E182-FLOOR(E182/表格1[[#This Row],[Close]],1)*表格1[[#This Row],[Close]],IF(表格1[[#This Row],[Suggestion]]="Sell",E182+F182*表格1[[#This Row],[Close]],E182))</f>
        <v>39.05000000000291</v>
      </c>
      <c r="F183" s="1">
        <f>IF(表格1[[#This Row],[Suggestion]]="Buy",F182+FLOOR(E182/表格1[[#This Row],[Close]],1),IF(表格1[[#This Row],[Suggestion]]="Sell",0,F182))</f>
        <v>2223</v>
      </c>
      <c r="G183" s="8">
        <f>表格1[[#This Row],[Cash]]+表格1[[#This Row],[Stock Held]]*表格1[[#This Row],[Close]]</f>
        <v>109077.2</v>
      </c>
      <c r="H183" s="7">
        <f>(表格1[[#This Row],[Close]]-$B$2)/$B$2</f>
        <v>9.1212458286985404E-2</v>
      </c>
      <c r="I183" s="7">
        <f>(表格1[[#This Row],[Capital]]-$G$2)/$G$2</f>
        <v>9.0771999999999978E-2</v>
      </c>
    </row>
    <row r="184" spans="1:9" x14ac:dyDescent="0.25">
      <c r="A184" s="6">
        <v>38974</v>
      </c>
      <c r="B184" s="1">
        <v>48.9</v>
      </c>
      <c r="C184" s="4">
        <f t="shared" si="2"/>
        <v>48.374000000000002</v>
      </c>
      <c r="D184" s="1" t="str">
        <f>IF(表格1[[#This Row],[Close]]&gt;表格1[[#This Row],[25-Day Average]],"Buy",IF(表格1[[#This Row],[Close]]&lt;表格1[[#This Row],[25-Day Average]],"Sell",""))</f>
        <v>Buy</v>
      </c>
      <c r="E184" s="5">
        <f>IF(表格1[[#This Row],[Suggestion]]="Buy",E183-FLOOR(E183/表格1[[#This Row],[Close]],1)*表格1[[#This Row],[Close]],IF(表格1[[#This Row],[Suggestion]]="Sell",E183+F183*表格1[[#This Row],[Close]],E183))</f>
        <v>39.05000000000291</v>
      </c>
      <c r="F184" s="1">
        <f>IF(表格1[[#This Row],[Suggestion]]="Buy",F183+FLOOR(E183/表格1[[#This Row],[Close]],1),IF(表格1[[#This Row],[Suggestion]]="Sell",0,F183))</f>
        <v>2223</v>
      </c>
      <c r="G184" s="8">
        <f>表格1[[#This Row],[Cash]]+表格1[[#This Row],[Stock Held]]*表格1[[#This Row],[Close]]</f>
        <v>108743.75</v>
      </c>
      <c r="H184" s="7">
        <f>(表格1[[#This Row],[Close]]-$B$2)/$B$2</f>
        <v>8.7875417130144504E-2</v>
      </c>
      <c r="I184" s="7">
        <f>(表格1[[#This Row],[Capital]]-$G$2)/$G$2</f>
        <v>8.7437500000000001E-2</v>
      </c>
    </row>
    <row r="185" spans="1:9" x14ac:dyDescent="0.25">
      <c r="A185" s="6">
        <v>38975</v>
      </c>
      <c r="B185" s="1">
        <v>49.65</v>
      </c>
      <c r="C185" s="4">
        <f t="shared" si="2"/>
        <v>48.506</v>
      </c>
      <c r="D185" s="1" t="str">
        <f>IF(表格1[[#This Row],[Close]]&gt;表格1[[#This Row],[25-Day Average]],"Buy",IF(表格1[[#This Row],[Close]]&lt;表格1[[#This Row],[25-Day Average]],"Sell",""))</f>
        <v>Buy</v>
      </c>
      <c r="E185" s="5">
        <f>IF(表格1[[#This Row],[Suggestion]]="Buy",E184-FLOOR(E184/表格1[[#This Row],[Close]],1)*表格1[[#This Row],[Close]],IF(表格1[[#This Row],[Suggestion]]="Sell",E184+F184*表格1[[#This Row],[Close]],E184))</f>
        <v>39.05000000000291</v>
      </c>
      <c r="F185" s="1">
        <f>IF(表格1[[#This Row],[Suggestion]]="Buy",F184+FLOOR(E184/表格1[[#This Row],[Close]],1),IF(表格1[[#This Row],[Suggestion]]="Sell",0,F184))</f>
        <v>2223</v>
      </c>
      <c r="G185" s="8">
        <f>表格1[[#This Row],[Cash]]+表格1[[#This Row],[Stock Held]]*表格1[[#This Row],[Close]]</f>
        <v>110411</v>
      </c>
      <c r="H185" s="7">
        <f>(表格1[[#This Row],[Close]]-$B$2)/$B$2</f>
        <v>0.10456062291434917</v>
      </c>
      <c r="I185" s="7">
        <f>(表格1[[#This Row],[Capital]]-$G$2)/$G$2</f>
        <v>0.10410999999999999</v>
      </c>
    </row>
    <row r="186" spans="1:9" x14ac:dyDescent="0.25">
      <c r="A186" s="6">
        <v>38978</v>
      </c>
      <c r="B186" s="1">
        <v>50.05</v>
      </c>
      <c r="C186" s="4">
        <f t="shared" si="2"/>
        <v>48.650000000000006</v>
      </c>
      <c r="D186" s="1" t="str">
        <f>IF(表格1[[#This Row],[Close]]&gt;表格1[[#This Row],[25-Day Average]],"Buy",IF(表格1[[#This Row],[Close]]&lt;表格1[[#This Row],[25-Day Average]],"Sell",""))</f>
        <v>Buy</v>
      </c>
      <c r="E186" s="5">
        <f>IF(表格1[[#This Row],[Suggestion]]="Buy",E185-FLOOR(E185/表格1[[#This Row],[Close]],1)*表格1[[#This Row],[Close]],IF(表格1[[#This Row],[Suggestion]]="Sell",E185+F185*表格1[[#This Row],[Close]],E185))</f>
        <v>39.05000000000291</v>
      </c>
      <c r="F186" s="1">
        <f>IF(表格1[[#This Row],[Suggestion]]="Buy",F185+FLOOR(E185/表格1[[#This Row],[Close]],1),IF(表格1[[#This Row],[Suggestion]]="Sell",0,F185))</f>
        <v>2223</v>
      </c>
      <c r="G186" s="8">
        <f>表格1[[#This Row],[Cash]]+表格1[[#This Row],[Stock Held]]*表格1[[#This Row],[Close]]</f>
        <v>111300.2</v>
      </c>
      <c r="H186" s="7">
        <f>(表格1[[#This Row],[Close]]-$B$2)/$B$2</f>
        <v>0.11345939933259164</v>
      </c>
      <c r="I186" s="7">
        <f>(表格1[[#This Row],[Capital]]-$G$2)/$G$2</f>
        <v>0.11300199999999998</v>
      </c>
    </row>
    <row r="187" spans="1:9" x14ac:dyDescent="0.25">
      <c r="A187" s="6">
        <v>38979</v>
      </c>
      <c r="B187" s="1">
        <v>49.65</v>
      </c>
      <c r="C187" s="4">
        <f t="shared" si="2"/>
        <v>48.760000000000012</v>
      </c>
      <c r="D187" s="1" t="str">
        <f>IF(表格1[[#This Row],[Close]]&gt;表格1[[#This Row],[25-Day Average]],"Buy",IF(表格1[[#This Row],[Close]]&lt;表格1[[#This Row],[25-Day Average]],"Sell",""))</f>
        <v>Buy</v>
      </c>
      <c r="E187" s="5">
        <f>IF(表格1[[#This Row],[Suggestion]]="Buy",E186-FLOOR(E186/表格1[[#This Row],[Close]],1)*表格1[[#This Row],[Close]],IF(表格1[[#This Row],[Suggestion]]="Sell",E186+F186*表格1[[#This Row],[Close]],E186))</f>
        <v>39.05000000000291</v>
      </c>
      <c r="F187" s="1">
        <f>IF(表格1[[#This Row],[Suggestion]]="Buy",F186+FLOOR(E186/表格1[[#This Row],[Close]],1),IF(表格1[[#This Row],[Suggestion]]="Sell",0,F186))</f>
        <v>2223</v>
      </c>
      <c r="G187" s="8">
        <f>表格1[[#This Row],[Cash]]+表格1[[#This Row],[Stock Held]]*表格1[[#This Row],[Close]]</f>
        <v>110411</v>
      </c>
      <c r="H187" s="7">
        <f>(表格1[[#This Row],[Close]]-$B$2)/$B$2</f>
        <v>0.10456062291434917</v>
      </c>
      <c r="I187" s="7">
        <f>(表格1[[#This Row],[Capital]]-$G$2)/$G$2</f>
        <v>0.10410999999999999</v>
      </c>
    </row>
    <row r="188" spans="1:9" x14ac:dyDescent="0.25">
      <c r="A188" s="6">
        <v>38980</v>
      </c>
      <c r="B188" s="1">
        <v>49.25</v>
      </c>
      <c r="C188" s="4">
        <f t="shared" si="2"/>
        <v>48.835999999999991</v>
      </c>
      <c r="D188" s="1" t="str">
        <f>IF(表格1[[#This Row],[Close]]&gt;表格1[[#This Row],[25-Day Average]],"Buy",IF(表格1[[#This Row],[Close]]&lt;表格1[[#This Row],[25-Day Average]],"Sell",""))</f>
        <v>Buy</v>
      </c>
      <c r="E188" s="5">
        <f>IF(表格1[[#This Row],[Suggestion]]="Buy",E187-FLOOR(E187/表格1[[#This Row],[Close]],1)*表格1[[#This Row],[Close]],IF(表格1[[#This Row],[Suggestion]]="Sell",E187+F187*表格1[[#This Row],[Close]],E187))</f>
        <v>39.05000000000291</v>
      </c>
      <c r="F188" s="1">
        <f>IF(表格1[[#This Row],[Suggestion]]="Buy",F187+FLOOR(E187/表格1[[#This Row],[Close]],1),IF(表格1[[#This Row],[Suggestion]]="Sell",0,F187))</f>
        <v>2223</v>
      </c>
      <c r="G188" s="8">
        <f>表格1[[#This Row],[Cash]]+表格1[[#This Row],[Stock Held]]*表格1[[#This Row],[Close]]</f>
        <v>109521.8</v>
      </c>
      <c r="H188" s="7">
        <f>(表格1[[#This Row],[Close]]-$B$2)/$B$2</f>
        <v>9.566184649610672E-2</v>
      </c>
      <c r="I188" s="7">
        <f>(表格1[[#This Row],[Capital]]-$G$2)/$G$2</f>
        <v>9.5218000000000025E-2</v>
      </c>
    </row>
    <row r="189" spans="1:9" x14ac:dyDescent="0.25">
      <c r="A189" s="6">
        <v>38981</v>
      </c>
      <c r="B189" s="1">
        <v>49.25</v>
      </c>
      <c r="C189" s="4">
        <f t="shared" si="2"/>
        <v>48.893999999999998</v>
      </c>
      <c r="D189" s="1" t="str">
        <f>IF(表格1[[#This Row],[Close]]&gt;表格1[[#This Row],[25-Day Average]],"Buy",IF(表格1[[#This Row],[Close]]&lt;表格1[[#This Row],[25-Day Average]],"Sell",""))</f>
        <v>Buy</v>
      </c>
      <c r="E189" s="5">
        <f>IF(表格1[[#This Row],[Suggestion]]="Buy",E188-FLOOR(E188/表格1[[#This Row],[Close]],1)*表格1[[#This Row],[Close]],IF(表格1[[#This Row],[Suggestion]]="Sell",E188+F188*表格1[[#This Row],[Close]],E188))</f>
        <v>39.05000000000291</v>
      </c>
      <c r="F189" s="1">
        <f>IF(表格1[[#This Row],[Suggestion]]="Buy",F188+FLOOR(E188/表格1[[#This Row],[Close]],1),IF(表格1[[#This Row],[Suggestion]]="Sell",0,F188))</f>
        <v>2223</v>
      </c>
      <c r="G189" s="8">
        <f>表格1[[#This Row],[Cash]]+表格1[[#This Row],[Stock Held]]*表格1[[#This Row],[Close]]</f>
        <v>109521.8</v>
      </c>
      <c r="H189" s="7">
        <f>(表格1[[#This Row],[Close]]-$B$2)/$B$2</f>
        <v>9.566184649610672E-2</v>
      </c>
      <c r="I189" s="7">
        <f>(表格1[[#This Row],[Capital]]-$G$2)/$G$2</f>
        <v>9.5218000000000025E-2</v>
      </c>
    </row>
    <row r="190" spans="1:9" x14ac:dyDescent="0.25">
      <c r="A190" s="6">
        <v>38982</v>
      </c>
      <c r="B190" s="1">
        <v>48.8</v>
      </c>
      <c r="C190" s="4">
        <f t="shared" si="2"/>
        <v>48.929999999999993</v>
      </c>
      <c r="D190" s="1" t="str">
        <f>IF(表格1[[#This Row],[Close]]&gt;表格1[[#This Row],[25-Day Average]],"Buy",IF(表格1[[#This Row],[Close]]&lt;表格1[[#This Row],[25-Day Average]],"Sell",""))</f>
        <v>Sell</v>
      </c>
      <c r="E190" s="5">
        <f>IF(表格1[[#This Row],[Suggestion]]="Buy",E189-FLOOR(E189/表格1[[#This Row],[Close]],1)*表格1[[#This Row],[Close]],IF(表格1[[#This Row],[Suggestion]]="Sell",E189+F189*表格1[[#This Row],[Close]],E189))</f>
        <v>108521.45</v>
      </c>
      <c r="F190" s="1">
        <f>IF(表格1[[#This Row],[Suggestion]]="Buy",F189+FLOOR(E189/表格1[[#This Row],[Close]],1),IF(表格1[[#This Row],[Suggestion]]="Sell",0,F189))</f>
        <v>0</v>
      </c>
      <c r="G190" s="8">
        <f>表格1[[#This Row],[Cash]]+表格1[[#This Row],[Stock Held]]*表格1[[#This Row],[Close]]</f>
        <v>108521.45</v>
      </c>
      <c r="H190" s="7">
        <f>(表格1[[#This Row],[Close]]-$B$2)/$B$2</f>
        <v>8.5650723025583853E-2</v>
      </c>
      <c r="I190" s="7">
        <f>(表格1[[#This Row],[Capital]]-$G$2)/$G$2</f>
        <v>8.5214499999999971E-2</v>
      </c>
    </row>
    <row r="191" spans="1:9" x14ac:dyDescent="0.25">
      <c r="A191" s="6">
        <v>38985</v>
      </c>
      <c r="B191" s="1">
        <v>48.4</v>
      </c>
      <c r="C191" s="4">
        <f t="shared" si="2"/>
        <v>48.963999999999984</v>
      </c>
      <c r="D191" s="1" t="str">
        <f>IF(表格1[[#This Row],[Close]]&gt;表格1[[#This Row],[25-Day Average]],"Buy",IF(表格1[[#This Row],[Close]]&lt;表格1[[#This Row],[25-Day Average]],"Sell",""))</f>
        <v>Sell</v>
      </c>
      <c r="E191" s="5">
        <f>IF(表格1[[#This Row],[Suggestion]]="Buy",E190-FLOOR(E190/表格1[[#This Row],[Close]],1)*表格1[[#This Row],[Close]],IF(表格1[[#This Row],[Suggestion]]="Sell",E190+F190*表格1[[#This Row],[Close]],E190))</f>
        <v>108521.45</v>
      </c>
      <c r="F191" s="1">
        <f>IF(表格1[[#This Row],[Suggestion]]="Buy",F190+FLOOR(E190/表格1[[#This Row],[Close]],1),IF(表格1[[#This Row],[Suggestion]]="Sell",0,F190))</f>
        <v>0</v>
      </c>
      <c r="G191" s="8">
        <f>表格1[[#This Row],[Cash]]+表格1[[#This Row],[Stock Held]]*表格1[[#This Row],[Close]]</f>
        <v>108521.45</v>
      </c>
      <c r="H191" s="7">
        <f>(表格1[[#This Row],[Close]]-$B$2)/$B$2</f>
        <v>7.6751946607341387E-2</v>
      </c>
      <c r="I191" s="7">
        <f>(表格1[[#This Row],[Capital]]-$G$2)/$G$2</f>
        <v>8.5214499999999971E-2</v>
      </c>
    </row>
    <row r="192" spans="1:9" x14ac:dyDescent="0.25">
      <c r="A192" s="6">
        <v>38986</v>
      </c>
      <c r="B192" s="1">
        <v>48.05</v>
      </c>
      <c r="C192" s="4">
        <f t="shared" si="2"/>
        <v>48.971999999999987</v>
      </c>
      <c r="D192" s="1" t="str">
        <f>IF(表格1[[#This Row],[Close]]&gt;表格1[[#This Row],[25-Day Average]],"Buy",IF(表格1[[#This Row],[Close]]&lt;表格1[[#This Row],[25-Day Average]],"Sell",""))</f>
        <v>Sell</v>
      </c>
      <c r="E192" s="5">
        <f>IF(表格1[[#This Row],[Suggestion]]="Buy",E191-FLOOR(E191/表格1[[#This Row],[Close]],1)*表格1[[#This Row],[Close]],IF(表格1[[#This Row],[Suggestion]]="Sell",E191+F191*表格1[[#This Row],[Close]],E191))</f>
        <v>108521.45</v>
      </c>
      <c r="F192" s="1">
        <f>IF(表格1[[#This Row],[Suggestion]]="Buy",F191+FLOOR(E191/表格1[[#This Row],[Close]],1),IF(表格1[[#This Row],[Suggestion]]="Sell",0,F191))</f>
        <v>0</v>
      </c>
      <c r="G192" s="8">
        <f>表格1[[#This Row],[Cash]]+表格1[[#This Row],[Stock Held]]*表格1[[#This Row],[Close]]</f>
        <v>108521.45</v>
      </c>
      <c r="H192" s="7">
        <f>(表格1[[#This Row],[Close]]-$B$2)/$B$2</f>
        <v>6.8965517241379184E-2</v>
      </c>
      <c r="I192" s="7">
        <f>(表格1[[#This Row],[Capital]]-$G$2)/$G$2</f>
        <v>8.5214499999999971E-2</v>
      </c>
    </row>
    <row r="193" spans="1:9" x14ac:dyDescent="0.25">
      <c r="A193" s="6">
        <v>38987</v>
      </c>
      <c r="B193" s="1">
        <v>48.05</v>
      </c>
      <c r="C193" s="4">
        <f t="shared" si="2"/>
        <v>48.97799999999998</v>
      </c>
      <c r="D193" s="1" t="str">
        <f>IF(表格1[[#This Row],[Close]]&gt;表格1[[#This Row],[25-Day Average]],"Buy",IF(表格1[[#This Row],[Close]]&lt;表格1[[#This Row],[25-Day Average]],"Sell",""))</f>
        <v>Sell</v>
      </c>
      <c r="E193" s="5">
        <f>IF(表格1[[#This Row],[Suggestion]]="Buy",E192-FLOOR(E192/表格1[[#This Row],[Close]],1)*表格1[[#This Row],[Close]],IF(表格1[[#This Row],[Suggestion]]="Sell",E192+F192*表格1[[#This Row],[Close]],E192))</f>
        <v>108521.45</v>
      </c>
      <c r="F193" s="1">
        <f>IF(表格1[[#This Row],[Suggestion]]="Buy",F192+FLOOR(E192/表格1[[#This Row],[Close]],1),IF(表格1[[#This Row],[Suggestion]]="Sell",0,F192))</f>
        <v>0</v>
      </c>
      <c r="G193" s="8">
        <f>表格1[[#This Row],[Cash]]+表格1[[#This Row],[Stock Held]]*表格1[[#This Row],[Close]]</f>
        <v>108521.45</v>
      </c>
      <c r="H193" s="7">
        <f>(表格1[[#This Row],[Close]]-$B$2)/$B$2</f>
        <v>6.8965517241379184E-2</v>
      </c>
      <c r="I193" s="7">
        <f>(表格1[[#This Row],[Capital]]-$G$2)/$G$2</f>
        <v>8.5214499999999971E-2</v>
      </c>
    </row>
    <row r="194" spans="1:9" x14ac:dyDescent="0.25">
      <c r="A194" s="6">
        <v>38988</v>
      </c>
      <c r="B194" s="1">
        <v>47.7</v>
      </c>
      <c r="C194" s="4">
        <f t="shared" si="2"/>
        <v>48.961999999999989</v>
      </c>
      <c r="D194" s="1" t="str">
        <f>IF(表格1[[#This Row],[Close]]&gt;表格1[[#This Row],[25-Day Average]],"Buy",IF(表格1[[#This Row],[Close]]&lt;表格1[[#This Row],[25-Day Average]],"Sell",""))</f>
        <v>Sell</v>
      </c>
      <c r="E194" s="5">
        <f>IF(表格1[[#This Row],[Suggestion]]="Buy",E193-FLOOR(E193/表格1[[#This Row],[Close]],1)*表格1[[#This Row],[Close]],IF(表格1[[#This Row],[Suggestion]]="Sell",E193+F193*表格1[[#This Row],[Close]],E193))</f>
        <v>108521.45</v>
      </c>
      <c r="F194" s="1">
        <f>IF(表格1[[#This Row],[Suggestion]]="Buy",F193+FLOOR(E193/表格1[[#This Row],[Close]],1),IF(表格1[[#This Row],[Suggestion]]="Sell",0,F193))</f>
        <v>0</v>
      </c>
      <c r="G194" s="8">
        <f>表格1[[#This Row],[Cash]]+表格1[[#This Row],[Stock Held]]*表格1[[#This Row],[Close]]</f>
        <v>108521.45</v>
      </c>
      <c r="H194" s="7">
        <f>(表格1[[#This Row],[Close]]-$B$2)/$B$2</f>
        <v>6.1179087875417128E-2</v>
      </c>
      <c r="I194" s="7">
        <f>(表格1[[#This Row],[Capital]]-$G$2)/$G$2</f>
        <v>8.5214499999999971E-2</v>
      </c>
    </row>
    <row r="195" spans="1:9" x14ac:dyDescent="0.25">
      <c r="A195" s="6">
        <v>38989</v>
      </c>
      <c r="B195" s="1">
        <v>47.25</v>
      </c>
      <c r="C195" s="4">
        <f t="shared" si="2"/>
        <v>48.931999999999988</v>
      </c>
      <c r="D195" s="1" t="str">
        <f>IF(表格1[[#This Row],[Close]]&gt;表格1[[#This Row],[25-Day Average]],"Buy",IF(表格1[[#This Row],[Close]]&lt;表格1[[#This Row],[25-Day Average]],"Sell",""))</f>
        <v>Sell</v>
      </c>
      <c r="E195" s="5">
        <f>IF(表格1[[#This Row],[Suggestion]]="Buy",E194-FLOOR(E194/表格1[[#This Row],[Close]],1)*表格1[[#This Row],[Close]],IF(表格1[[#This Row],[Suggestion]]="Sell",E194+F194*表格1[[#This Row],[Close]],E194))</f>
        <v>108521.45</v>
      </c>
      <c r="F195" s="1">
        <f>IF(表格1[[#This Row],[Suggestion]]="Buy",F194+FLOOR(E194/表格1[[#This Row],[Close]],1),IF(表格1[[#This Row],[Suggestion]]="Sell",0,F194))</f>
        <v>0</v>
      </c>
      <c r="G195" s="8">
        <f>表格1[[#This Row],[Cash]]+表格1[[#This Row],[Stock Held]]*表格1[[#This Row],[Close]]</f>
        <v>108521.45</v>
      </c>
      <c r="H195" s="7">
        <f>(表格1[[#This Row],[Close]]-$B$2)/$B$2</f>
        <v>5.116796440489426E-2</v>
      </c>
      <c r="I195" s="7">
        <f>(表格1[[#This Row],[Capital]]-$G$2)/$G$2</f>
        <v>8.5214499999999971E-2</v>
      </c>
    </row>
    <row r="196" spans="1:9" x14ac:dyDescent="0.25">
      <c r="A196" s="6">
        <v>38992</v>
      </c>
      <c r="B196" s="1">
        <v>47.25</v>
      </c>
      <c r="C196" s="4">
        <f t="shared" si="2"/>
        <v>48.917999999999992</v>
      </c>
      <c r="D196" s="1" t="str">
        <f>IF(表格1[[#This Row],[Close]]&gt;表格1[[#This Row],[25-Day Average]],"Buy",IF(表格1[[#This Row],[Close]]&lt;表格1[[#This Row],[25-Day Average]],"Sell",""))</f>
        <v>Sell</v>
      </c>
      <c r="E196" s="5">
        <f>IF(表格1[[#This Row],[Suggestion]]="Buy",E195-FLOOR(E195/表格1[[#This Row],[Close]],1)*表格1[[#This Row],[Close]],IF(表格1[[#This Row],[Suggestion]]="Sell",E195+F195*表格1[[#This Row],[Close]],E195))</f>
        <v>108521.45</v>
      </c>
      <c r="F196" s="1">
        <f>IF(表格1[[#This Row],[Suggestion]]="Buy",F195+FLOOR(E195/表格1[[#This Row],[Close]],1),IF(表格1[[#This Row],[Suggestion]]="Sell",0,F195))</f>
        <v>0</v>
      </c>
      <c r="G196" s="8">
        <f>表格1[[#This Row],[Cash]]+表格1[[#This Row],[Stock Held]]*表格1[[#This Row],[Close]]</f>
        <v>108521.45</v>
      </c>
      <c r="H196" s="7">
        <f>(表格1[[#This Row],[Close]]-$B$2)/$B$2</f>
        <v>5.116796440489426E-2</v>
      </c>
      <c r="I196" s="7">
        <f>(表格1[[#This Row],[Capital]]-$G$2)/$G$2</f>
        <v>8.5214499999999971E-2</v>
      </c>
    </row>
    <row r="197" spans="1:9" x14ac:dyDescent="0.25">
      <c r="A197" s="6">
        <v>38993</v>
      </c>
      <c r="B197" s="1">
        <v>47.05</v>
      </c>
      <c r="C197" s="4">
        <f t="shared" si="2"/>
        <v>48.883999999999993</v>
      </c>
      <c r="D197" s="1" t="str">
        <f>IF(表格1[[#This Row],[Close]]&gt;表格1[[#This Row],[25-Day Average]],"Buy",IF(表格1[[#This Row],[Close]]&lt;表格1[[#This Row],[25-Day Average]],"Sell",""))</f>
        <v>Sell</v>
      </c>
      <c r="E197" s="5">
        <f>IF(表格1[[#This Row],[Suggestion]]="Buy",E196-FLOOR(E196/表格1[[#This Row],[Close]],1)*表格1[[#This Row],[Close]],IF(表格1[[#This Row],[Suggestion]]="Sell",E196+F196*表格1[[#This Row],[Close]],E196))</f>
        <v>108521.45</v>
      </c>
      <c r="F197" s="1">
        <f>IF(表格1[[#This Row],[Suggestion]]="Buy",F196+FLOOR(E196/表格1[[#This Row],[Close]],1),IF(表格1[[#This Row],[Suggestion]]="Sell",0,F196))</f>
        <v>0</v>
      </c>
      <c r="G197" s="8">
        <f>表格1[[#This Row],[Cash]]+表格1[[#This Row],[Stock Held]]*表格1[[#This Row],[Close]]</f>
        <v>108521.45</v>
      </c>
      <c r="H197" s="7">
        <f>(表格1[[#This Row],[Close]]-$B$2)/$B$2</f>
        <v>4.6718576195772951E-2</v>
      </c>
      <c r="I197" s="7">
        <f>(表格1[[#This Row],[Capital]]-$G$2)/$G$2</f>
        <v>8.5214499999999971E-2</v>
      </c>
    </row>
    <row r="198" spans="1:9" x14ac:dyDescent="0.25">
      <c r="A198" s="6">
        <v>38994</v>
      </c>
      <c r="B198" s="1">
        <v>47.1</v>
      </c>
      <c r="C198" s="4">
        <f t="shared" si="2"/>
        <v>48.809999999999988</v>
      </c>
      <c r="D198" s="1" t="str">
        <f>IF(表格1[[#This Row],[Close]]&gt;表格1[[#This Row],[25-Day Average]],"Buy",IF(表格1[[#This Row],[Close]]&lt;表格1[[#This Row],[25-Day Average]],"Sell",""))</f>
        <v>Sell</v>
      </c>
      <c r="E198" s="5">
        <f>IF(表格1[[#This Row],[Suggestion]]="Buy",E197-FLOOR(E197/表格1[[#This Row],[Close]],1)*表格1[[#This Row],[Close]],IF(表格1[[#This Row],[Suggestion]]="Sell",E197+F197*表格1[[#This Row],[Close]],E197))</f>
        <v>108521.45</v>
      </c>
      <c r="F198" s="1">
        <f>IF(表格1[[#This Row],[Suggestion]]="Buy",F197+FLOOR(E197/表格1[[#This Row],[Close]],1),IF(表格1[[#This Row],[Suggestion]]="Sell",0,F197))</f>
        <v>0</v>
      </c>
      <c r="G198" s="8">
        <f>表格1[[#This Row],[Cash]]+表格1[[#This Row],[Stock Held]]*表格1[[#This Row],[Close]]</f>
        <v>108521.45</v>
      </c>
      <c r="H198" s="7">
        <f>(表格1[[#This Row],[Close]]-$B$2)/$B$2</f>
        <v>4.783092324805336E-2</v>
      </c>
      <c r="I198" s="7">
        <f>(表格1[[#This Row],[Capital]]-$G$2)/$G$2</f>
        <v>8.5214499999999971E-2</v>
      </c>
    </row>
    <row r="199" spans="1:9" x14ac:dyDescent="0.25">
      <c r="A199" s="6">
        <v>38995</v>
      </c>
      <c r="B199" s="1">
        <v>47.8</v>
      </c>
      <c r="C199" s="4">
        <f t="shared" si="2"/>
        <v>48.753999999999991</v>
      </c>
      <c r="D199" s="1" t="str">
        <f>IF(表格1[[#This Row],[Close]]&gt;表格1[[#This Row],[25-Day Average]],"Buy",IF(表格1[[#This Row],[Close]]&lt;表格1[[#This Row],[25-Day Average]],"Sell",""))</f>
        <v>Sell</v>
      </c>
      <c r="E199" s="5">
        <f>IF(表格1[[#This Row],[Suggestion]]="Buy",E198-FLOOR(E198/表格1[[#This Row],[Close]],1)*表格1[[#This Row],[Close]],IF(表格1[[#This Row],[Suggestion]]="Sell",E198+F198*表格1[[#This Row],[Close]],E198))</f>
        <v>108521.45</v>
      </c>
      <c r="F199" s="1">
        <f>IF(表格1[[#This Row],[Suggestion]]="Buy",F198+FLOOR(E198/表格1[[#This Row],[Close]],1),IF(表格1[[#This Row],[Suggestion]]="Sell",0,F198))</f>
        <v>0</v>
      </c>
      <c r="G199" s="8">
        <f>表格1[[#This Row],[Cash]]+表格1[[#This Row],[Stock Held]]*表格1[[#This Row],[Close]]</f>
        <v>108521.45</v>
      </c>
      <c r="H199" s="7">
        <f>(表格1[[#This Row],[Close]]-$B$2)/$B$2</f>
        <v>6.3403781979977619E-2</v>
      </c>
      <c r="I199" s="7">
        <f>(表格1[[#This Row],[Capital]]-$G$2)/$G$2</f>
        <v>8.5214499999999971E-2</v>
      </c>
    </row>
    <row r="200" spans="1:9" x14ac:dyDescent="0.25">
      <c r="A200" s="6">
        <v>38996</v>
      </c>
      <c r="B200" s="1">
        <v>47.9</v>
      </c>
      <c r="C200" s="4">
        <f t="shared" si="2"/>
        <v>48.681999999999988</v>
      </c>
      <c r="D200" s="1" t="str">
        <f>IF(表格1[[#This Row],[Close]]&gt;表格1[[#This Row],[25-Day Average]],"Buy",IF(表格1[[#This Row],[Close]]&lt;表格1[[#This Row],[25-Day Average]],"Sell",""))</f>
        <v>Sell</v>
      </c>
      <c r="E200" s="5">
        <f>IF(表格1[[#This Row],[Suggestion]]="Buy",E199-FLOOR(E199/表格1[[#This Row],[Close]],1)*表格1[[#This Row],[Close]],IF(表格1[[#This Row],[Suggestion]]="Sell",E199+F199*表格1[[#This Row],[Close]],E199))</f>
        <v>108521.45</v>
      </c>
      <c r="F200" s="1">
        <f>IF(表格1[[#This Row],[Suggestion]]="Buy",F199+FLOOR(E199/表格1[[#This Row],[Close]],1),IF(表格1[[#This Row],[Suggestion]]="Sell",0,F199))</f>
        <v>0</v>
      </c>
      <c r="G200" s="8">
        <f>表格1[[#This Row],[Cash]]+表格1[[#This Row],[Stock Held]]*表格1[[#This Row],[Close]]</f>
        <v>108521.45</v>
      </c>
      <c r="H200" s="7">
        <f>(表格1[[#This Row],[Close]]-$B$2)/$B$2</f>
        <v>6.562847608453827E-2</v>
      </c>
      <c r="I200" s="7">
        <f>(表格1[[#This Row],[Capital]]-$G$2)/$G$2</f>
        <v>8.5214499999999971E-2</v>
      </c>
    </row>
    <row r="201" spans="1:9" x14ac:dyDescent="0.25">
      <c r="A201" s="6">
        <v>38999</v>
      </c>
      <c r="B201" s="1">
        <v>47.65</v>
      </c>
      <c r="C201" s="4">
        <f t="shared" si="2"/>
        <v>48.58</v>
      </c>
      <c r="D201" s="1" t="str">
        <f>IF(表格1[[#This Row],[Close]]&gt;表格1[[#This Row],[25-Day Average]],"Buy",IF(表格1[[#This Row],[Close]]&lt;表格1[[#This Row],[25-Day Average]],"Sell",""))</f>
        <v>Sell</v>
      </c>
      <c r="E201" s="5">
        <f>IF(表格1[[#This Row],[Suggestion]]="Buy",E200-FLOOR(E200/表格1[[#This Row],[Close]],1)*表格1[[#This Row],[Close]],IF(表格1[[#This Row],[Suggestion]]="Sell",E200+F200*表格1[[#This Row],[Close]],E200))</f>
        <v>108521.45</v>
      </c>
      <c r="F201" s="1">
        <f>IF(表格1[[#This Row],[Suggestion]]="Buy",F200+FLOOR(E200/表格1[[#This Row],[Close]],1),IF(表格1[[#This Row],[Suggestion]]="Sell",0,F200))</f>
        <v>0</v>
      </c>
      <c r="G201" s="8">
        <f>表格1[[#This Row],[Cash]]+表格1[[#This Row],[Stock Held]]*表格1[[#This Row],[Close]]</f>
        <v>108521.45</v>
      </c>
      <c r="H201" s="7">
        <f>(表格1[[#This Row],[Close]]-$B$2)/$B$2</f>
        <v>6.0066740823136719E-2</v>
      </c>
      <c r="I201" s="7">
        <f>(表格1[[#This Row],[Capital]]-$G$2)/$G$2</f>
        <v>8.5214499999999971E-2</v>
      </c>
    </row>
    <row r="202" spans="1:9" x14ac:dyDescent="0.25">
      <c r="A202" s="6">
        <v>39000</v>
      </c>
      <c r="B202" s="1">
        <v>48</v>
      </c>
      <c r="C202" s="4">
        <f t="shared" si="2"/>
        <v>48.483999999999995</v>
      </c>
      <c r="D202" s="1" t="str">
        <f>IF(表格1[[#This Row],[Close]]&gt;表格1[[#This Row],[25-Day Average]],"Buy",IF(表格1[[#This Row],[Close]]&lt;表格1[[#This Row],[25-Day Average]],"Sell",""))</f>
        <v>Sell</v>
      </c>
      <c r="E202" s="5">
        <f>IF(表格1[[#This Row],[Suggestion]]="Buy",E201-FLOOR(E201/表格1[[#This Row],[Close]],1)*表格1[[#This Row],[Close]],IF(表格1[[#This Row],[Suggestion]]="Sell",E201+F201*表格1[[#This Row],[Close]],E201))</f>
        <v>108521.45</v>
      </c>
      <c r="F202" s="1">
        <f>IF(表格1[[#This Row],[Suggestion]]="Buy",F201+FLOOR(E201/表格1[[#This Row],[Close]],1),IF(表格1[[#This Row],[Suggestion]]="Sell",0,F201))</f>
        <v>0</v>
      </c>
      <c r="G202" s="8">
        <f>表格1[[#This Row],[Cash]]+表格1[[#This Row],[Stock Held]]*表格1[[#This Row],[Close]]</f>
        <v>108521.45</v>
      </c>
      <c r="H202" s="7">
        <f>(表格1[[#This Row],[Close]]-$B$2)/$B$2</f>
        <v>6.7853170189098935E-2</v>
      </c>
      <c r="I202" s="7">
        <f>(表格1[[#This Row],[Capital]]-$G$2)/$G$2</f>
        <v>8.5214499999999971E-2</v>
      </c>
    </row>
    <row r="203" spans="1:9" x14ac:dyDescent="0.25">
      <c r="A203" s="6">
        <v>39001</v>
      </c>
      <c r="B203" s="1">
        <v>47.9</v>
      </c>
      <c r="C203" s="4">
        <f t="shared" si="2"/>
        <v>48.413999999999994</v>
      </c>
      <c r="D203" s="1" t="str">
        <f>IF(表格1[[#This Row],[Close]]&gt;表格1[[#This Row],[25-Day Average]],"Buy",IF(表格1[[#This Row],[Close]]&lt;表格1[[#This Row],[25-Day Average]],"Sell",""))</f>
        <v>Sell</v>
      </c>
      <c r="E203" s="5">
        <f>IF(表格1[[#This Row],[Suggestion]]="Buy",E202-FLOOR(E202/表格1[[#This Row],[Close]],1)*表格1[[#This Row],[Close]],IF(表格1[[#This Row],[Suggestion]]="Sell",E202+F202*表格1[[#This Row],[Close]],E202))</f>
        <v>108521.45</v>
      </c>
      <c r="F203" s="1">
        <f>IF(表格1[[#This Row],[Suggestion]]="Buy",F202+FLOOR(E202/表格1[[#This Row],[Close]],1),IF(表格1[[#This Row],[Suggestion]]="Sell",0,F202))</f>
        <v>0</v>
      </c>
      <c r="G203" s="8">
        <f>表格1[[#This Row],[Cash]]+表格1[[#This Row],[Stock Held]]*表格1[[#This Row],[Close]]</f>
        <v>108521.45</v>
      </c>
      <c r="H203" s="7">
        <f>(表格1[[#This Row],[Close]]-$B$2)/$B$2</f>
        <v>6.562847608453827E-2</v>
      </c>
      <c r="I203" s="7">
        <f>(表格1[[#This Row],[Capital]]-$G$2)/$G$2</f>
        <v>8.5214499999999971E-2</v>
      </c>
    </row>
    <row r="204" spans="1:9" x14ac:dyDescent="0.25">
      <c r="A204" s="6">
        <v>39002</v>
      </c>
      <c r="B204" s="1">
        <v>48.55</v>
      </c>
      <c r="C204" s="4">
        <f t="shared" si="2"/>
        <v>48.393999999999998</v>
      </c>
      <c r="D204" s="1" t="str">
        <f>IF(表格1[[#This Row],[Close]]&gt;表格1[[#This Row],[25-Day Average]],"Buy",IF(表格1[[#This Row],[Close]]&lt;表格1[[#This Row],[25-Day Average]],"Sell",""))</f>
        <v>Buy</v>
      </c>
      <c r="E204" s="5">
        <f>IF(表格1[[#This Row],[Suggestion]]="Buy",E203-FLOOR(E203/表格1[[#This Row],[Close]],1)*表格1[[#This Row],[Close]],IF(表格1[[#This Row],[Suggestion]]="Sell",E203+F203*表格1[[#This Row],[Close]],E203))</f>
        <v>12.19999999999709</v>
      </c>
      <c r="F204" s="1">
        <f>IF(表格1[[#This Row],[Suggestion]]="Buy",F203+FLOOR(E203/表格1[[#This Row],[Close]],1),IF(表格1[[#This Row],[Suggestion]]="Sell",0,F203))</f>
        <v>2235</v>
      </c>
      <c r="G204" s="8">
        <f>表格1[[#This Row],[Cash]]+表格1[[#This Row],[Stock Held]]*表格1[[#This Row],[Close]]</f>
        <v>108521.45</v>
      </c>
      <c r="H204" s="7">
        <f>(表格1[[#This Row],[Close]]-$B$2)/$B$2</f>
        <v>8.0088987764182287E-2</v>
      </c>
      <c r="I204" s="7">
        <f>(表格1[[#This Row],[Capital]]-$G$2)/$G$2</f>
        <v>8.5214499999999971E-2</v>
      </c>
    </row>
    <row r="205" spans="1:9" x14ac:dyDescent="0.25">
      <c r="A205" s="6">
        <v>39003</v>
      </c>
      <c r="B205" s="1">
        <v>48.55</v>
      </c>
      <c r="C205" s="4">
        <f t="shared" si="2"/>
        <v>48.353999999999999</v>
      </c>
      <c r="D205" s="1" t="str">
        <f>IF(表格1[[#This Row],[Close]]&gt;表格1[[#This Row],[25-Day Average]],"Buy",IF(表格1[[#This Row],[Close]]&lt;表格1[[#This Row],[25-Day Average]],"Sell",""))</f>
        <v>Buy</v>
      </c>
      <c r="E205" s="5">
        <f>IF(表格1[[#This Row],[Suggestion]]="Buy",E204-FLOOR(E204/表格1[[#This Row],[Close]],1)*表格1[[#This Row],[Close]],IF(表格1[[#This Row],[Suggestion]]="Sell",E204+F204*表格1[[#This Row],[Close]],E204))</f>
        <v>12.19999999999709</v>
      </c>
      <c r="F205" s="1">
        <f>IF(表格1[[#This Row],[Suggestion]]="Buy",F204+FLOOR(E204/表格1[[#This Row],[Close]],1),IF(表格1[[#This Row],[Suggestion]]="Sell",0,F204))</f>
        <v>2235</v>
      </c>
      <c r="G205" s="8">
        <f>表格1[[#This Row],[Cash]]+表格1[[#This Row],[Stock Held]]*表格1[[#This Row],[Close]]</f>
        <v>108521.45</v>
      </c>
      <c r="H205" s="7">
        <f>(表格1[[#This Row],[Close]]-$B$2)/$B$2</f>
        <v>8.0088987764182287E-2</v>
      </c>
      <c r="I205" s="7">
        <f>(表格1[[#This Row],[Capital]]-$G$2)/$G$2</f>
        <v>8.5214499999999971E-2</v>
      </c>
    </row>
    <row r="206" spans="1:9" x14ac:dyDescent="0.25">
      <c r="A206" s="6">
        <v>39006</v>
      </c>
      <c r="B206" s="1">
        <v>48.75</v>
      </c>
      <c r="C206" s="4">
        <f t="shared" si="2"/>
        <v>48.361999999999988</v>
      </c>
      <c r="D206" s="1" t="str">
        <f>IF(表格1[[#This Row],[Close]]&gt;表格1[[#This Row],[25-Day Average]],"Buy",IF(表格1[[#This Row],[Close]]&lt;表格1[[#This Row],[25-Day Average]],"Sell",""))</f>
        <v>Buy</v>
      </c>
      <c r="E206" s="5">
        <f>IF(表格1[[#This Row],[Suggestion]]="Buy",E205-FLOOR(E205/表格1[[#This Row],[Close]],1)*表格1[[#This Row],[Close]],IF(表格1[[#This Row],[Suggestion]]="Sell",E205+F205*表格1[[#This Row],[Close]],E205))</f>
        <v>12.19999999999709</v>
      </c>
      <c r="F206" s="1">
        <f>IF(表格1[[#This Row],[Suggestion]]="Buy",F205+FLOOR(E205/表格1[[#This Row],[Close]],1),IF(表格1[[#This Row],[Suggestion]]="Sell",0,F205))</f>
        <v>2235</v>
      </c>
      <c r="G206" s="8">
        <f>表格1[[#This Row],[Cash]]+表格1[[#This Row],[Stock Held]]*表格1[[#This Row],[Close]]</f>
        <v>108968.45</v>
      </c>
      <c r="H206" s="7">
        <f>(表格1[[#This Row],[Close]]-$B$2)/$B$2</f>
        <v>8.4538375973303603E-2</v>
      </c>
      <c r="I206" s="7">
        <f>(表格1[[#This Row],[Capital]]-$G$2)/$G$2</f>
        <v>8.9684499999999973E-2</v>
      </c>
    </row>
    <row r="207" spans="1:9" x14ac:dyDescent="0.25">
      <c r="A207" s="6">
        <v>39007</v>
      </c>
      <c r="B207" s="1">
        <v>48.5</v>
      </c>
      <c r="C207" s="4">
        <f t="shared" si="2"/>
        <v>48.361999999999988</v>
      </c>
      <c r="D207" s="1" t="str">
        <f>IF(表格1[[#This Row],[Close]]&gt;表格1[[#This Row],[25-Day Average]],"Buy",IF(表格1[[#This Row],[Close]]&lt;表格1[[#This Row],[25-Day Average]],"Sell",""))</f>
        <v>Buy</v>
      </c>
      <c r="E207" s="5">
        <f>IF(表格1[[#This Row],[Suggestion]]="Buy",E206-FLOOR(E206/表格1[[#This Row],[Close]],1)*表格1[[#This Row],[Close]],IF(表格1[[#This Row],[Suggestion]]="Sell",E206+F206*表格1[[#This Row],[Close]],E206))</f>
        <v>12.19999999999709</v>
      </c>
      <c r="F207" s="1">
        <f>IF(表格1[[#This Row],[Suggestion]]="Buy",F206+FLOOR(E206/表格1[[#This Row],[Close]],1),IF(表格1[[#This Row],[Suggestion]]="Sell",0,F206))</f>
        <v>2235</v>
      </c>
      <c r="G207" s="8">
        <f>表格1[[#This Row],[Cash]]+表格1[[#This Row],[Stock Held]]*表格1[[#This Row],[Close]]</f>
        <v>108409.7</v>
      </c>
      <c r="H207" s="7">
        <f>(表格1[[#This Row],[Close]]-$B$2)/$B$2</f>
        <v>7.8976640711902052E-2</v>
      </c>
      <c r="I207" s="7">
        <f>(表格1[[#This Row],[Capital]]-$G$2)/$G$2</f>
        <v>8.4096999999999977E-2</v>
      </c>
    </row>
    <row r="208" spans="1:9" x14ac:dyDescent="0.25">
      <c r="A208" s="6">
        <v>39008</v>
      </c>
      <c r="B208" s="1">
        <v>48.7</v>
      </c>
      <c r="C208" s="4">
        <f t="shared" si="2"/>
        <v>48.347999999999992</v>
      </c>
      <c r="D208" s="1" t="str">
        <f>IF(表格1[[#This Row],[Close]]&gt;表格1[[#This Row],[25-Day Average]],"Buy",IF(表格1[[#This Row],[Close]]&lt;表格1[[#This Row],[25-Day Average]],"Sell",""))</f>
        <v>Buy</v>
      </c>
      <c r="E208" s="5">
        <f>IF(表格1[[#This Row],[Suggestion]]="Buy",E207-FLOOR(E207/表格1[[#This Row],[Close]],1)*表格1[[#This Row],[Close]],IF(表格1[[#This Row],[Suggestion]]="Sell",E207+F207*表格1[[#This Row],[Close]],E207))</f>
        <v>12.19999999999709</v>
      </c>
      <c r="F208" s="1">
        <f>IF(表格1[[#This Row],[Suggestion]]="Buy",F207+FLOOR(E207/表格1[[#This Row],[Close]],1),IF(表格1[[#This Row],[Suggestion]]="Sell",0,F207))</f>
        <v>2235</v>
      </c>
      <c r="G208" s="8">
        <f>表格1[[#This Row],[Cash]]+表格1[[#This Row],[Stock Held]]*表格1[[#This Row],[Close]]</f>
        <v>108856.7</v>
      </c>
      <c r="H208" s="7">
        <f>(表格1[[#This Row],[Close]]-$B$2)/$B$2</f>
        <v>8.3426028921023354E-2</v>
      </c>
      <c r="I208" s="7">
        <f>(表格1[[#This Row],[Capital]]-$G$2)/$G$2</f>
        <v>8.8566999999999965E-2</v>
      </c>
    </row>
    <row r="209" spans="1:9" x14ac:dyDescent="0.25">
      <c r="A209" s="6">
        <v>39009</v>
      </c>
      <c r="B209" s="1">
        <v>48.5</v>
      </c>
      <c r="C209" s="4">
        <f t="shared" si="2"/>
        <v>48.331999999999987</v>
      </c>
      <c r="D209" s="1" t="str">
        <f>IF(表格1[[#This Row],[Close]]&gt;表格1[[#This Row],[25-Day Average]],"Buy",IF(表格1[[#This Row],[Close]]&lt;表格1[[#This Row],[25-Day Average]],"Sell",""))</f>
        <v>Buy</v>
      </c>
      <c r="E209" s="5">
        <f>IF(表格1[[#This Row],[Suggestion]]="Buy",E208-FLOOR(E208/表格1[[#This Row],[Close]],1)*表格1[[#This Row],[Close]],IF(表格1[[#This Row],[Suggestion]]="Sell",E208+F208*表格1[[#This Row],[Close]],E208))</f>
        <v>12.19999999999709</v>
      </c>
      <c r="F209" s="1">
        <f>IF(表格1[[#This Row],[Suggestion]]="Buy",F208+FLOOR(E208/表格1[[#This Row],[Close]],1),IF(表格1[[#This Row],[Suggestion]]="Sell",0,F208))</f>
        <v>2235</v>
      </c>
      <c r="G209" s="8">
        <f>表格1[[#This Row],[Cash]]+表格1[[#This Row],[Stock Held]]*表格1[[#This Row],[Close]]</f>
        <v>108409.7</v>
      </c>
      <c r="H209" s="7">
        <f>(表格1[[#This Row],[Close]]-$B$2)/$B$2</f>
        <v>7.8976640711902052E-2</v>
      </c>
      <c r="I209" s="7">
        <f>(表格1[[#This Row],[Capital]]-$G$2)/$G$2</f>
        <v>8.4096999999999977E-2</v>
      </c>
    </row>
    <row r="210" spans="1:9" x14ac:dyDescent="0.25">
      <c r="A210" s="6">
        <v>39010</v>
      </c>
      <c r="B210" s="1">
        <v>48.45</v>
      </c>
      <c r="C210" s="4">
        <f t="shared" si="2"/>
        <v>48.283999999999999</v>
      </c>
      <c r="D210" s="1" t="str">
        <f>IF(表格1[[#This Row],[Close]]&gt;表格1[[#This Row],[25-Day Average]],"Buy",IF(表格1[[#This Row],[Close]]&lt;表格1[[#This Row],[25-Day Average]],"Sell",""))</f>
        <v>Buy</v>
      </c>
      <c r="E210" s="5">
        <f>IF(表格1[[#This Row],[Suggestion]]="Buy",E209-FLOOR(E209/表格1[[#This Row],[Close]],1)*表格1[[#This Row],[Close]],IF(表格1[[#This Row],[Suggestion]]="Sell",E209+F209*表格1[[#This Row],[Close]],E209))</f>
        <v>12.19999999999709</v>
      </c>
      <c r="F210" s="1">
        <f>IF(表格1[[#This Row],[Suggestion]]="Buy",F209+FLOOR(E209/表格1[[#This Row],[Close]],1),IF(表格1[[#This Row],[Suggestion]]="Sell",0,F209))</f>
        <v>2235</v>
      </c>
      <c r="G210" s="8">
        <f>表格1[[#This Row],[Cash]]+表格1[[#This Row],[Stock Held]]*表格1[[#This Row],[Close]]</f>
        <v>108297.95</v>
      </c>
      <c r="H210" s="7">
        <f>(表格1[[#This Row],[Close]]-$B$2)/$B$2</f>
        <v>7.7864293659621803E-2</v>
      </c>
      <c r="I210" s="7">
        <f>(表格1[[#This Row],[Capital]]-$G$2)/$G$2</f>
        <v>8.297949999999997E-2</v>
      </c>
    </row>
    <row r="211" spans="1:9" x14ac:dyDescent="0.25">
      <c r="A211" s="6">
        <v>39013</v>
      </c>
      <c r="B211" s="1">
        <v>48.25</v>
      </c>
      <c r="C211" s="4">
        <f t="shared" si="2"/>
        <v>48.211999999999989</v>
      </c>
      <c r="D211" s="1" t="str">
        <f>IF(表格1[[#This Row],[Close]]&gt;表格1[[#This Row],[25-Day Average]],"Buy",IF(表格1[[#This Row],[Close]]&lt;表格1[[#This Row],[25-Day Average]],"Sell",""))</f>
        <v>Buy</v>
      </c>
      <c r="E211" s="5">
        <f>IF(表格1[[#This Row],[Suggestion]]="Buy",E210-FLOOR(E210/表格1[[#This Row],[Close]],1)*表格1[[#This Row],[Close]],IF(表格1[[#This Row],[Suggestion]]="Sell",E210+F210*表格1[[#This Row],[Close]],E210))</f>
        <v>12.19999999999709</v>
      </c>
      <c r="F211" s="1">
        <f>IF(表格1[[#This Row],[Suggestion]]="Buy",F210+FLOOR(E210/表格1[[#This Row],[Close]],1),IF(表格1[[#This Row],[Suggestion]]="Sell",0,F210))</f>
        <v>2235</v>
      </c>
      <c r="G211" s="8">
        <f>表格1[[#This Row],[Cash]]+表格1[[#This Row],[Stock Held]]*表格1[[#This Row],[Close]]</f>
        <v>107850.95</v>
      </c>
      <c r="H211" s="7">
        <f>(表格1[[#This Row],[Close]]-$B$2)/$B$2</f>
        <v>7.3414905450500487E-2</v>
      </c>
      <c r="I211" s="7">
        <f>(表格1[[#This Row],[Capital]]-$G$2)/$G$2</f>
        <v>7.8509499999999968E-2</v>
      </c>
    </row>
    <row r="212" spans="1:9" x14ac:dyDescent="0.25">
      <c r="A212" s="6">
        <v>39014</v>
      </c>
      <c r="B212" s="1">
        <v>48.7</v>
      </c>
      <c r="C212" s="4">
        <f t="shared" si="2"/>
        <v>48.173999999999999</v>
      </c>
      <c r="D212" s="1" t="str">
        <f>IF(表格1[[#This Row],[Close]]&gt;表格1[[#This Row],[25-Day Average]],"Buy",IF(表格1[[#This Row],[Close]]&lt;表格1[[#This Row],[25-Day Average]],"Sell",""))</f>
        <v>Buy</v>
      </c>
      <c r="E212" s="5">
        <f>IF(表格1[[#This Row],[Suggestion]]="Buy",E211-FLOOR(E211/表格1[[#This Row],[Close]],1)*表格1[[#This Row],[Close]],IF(表格1[[#This Row],[Suggestion]]="Sell",E211+F211*表格1[[#This Row],[Close]],E211))</f>
        <v>12.19999999999709</v>
      </c>
      <c r="F212" s="1">
        <f>IF(表格1[[#This Row],[Suggestion]]="Buy",F211+FLOOR(E211/表格1[[#This Row],[Close]],1),IF(表格1[[#This Row],[Suggestion]]="Sell",0,F211))</f>
        <v>2235</v>
      </c>
      <c r="G212" s="8">
        <f>表格1[[#This Row],[Cash]]+表格1[[#This Row],[Stock Held]]*表格1[[#This Row],[Close]]</f>
        <v>108856.7</v>
      </c>
      <c r="H212" s="7">
        <f>(表格1[[#This Row],[Close]]-$B$2)/$B$2</f>
        <v>8.3426028921023354E-2</v>
      </c>
      <c r="I212" s="7">
        <f>(表格1[[#This Row],[Capital]]-$G$2)/$G$2</f>
        <v>8.8566999999999965E-2</v>
      </c>
    </row>
    <row r="213" spans="1:9" x14ac:dyDescent="0.25">
      <c r="A213" s="6">
        <v>39015</v>
      </c>
      <c r="B213" s="1">
        <v>48.65</v>
      </c>
      <c r="C213" s="4">
        <f t="shared" si="2"/>
        <v>48.15</v>
      </c>
      <c r="D213" s="1" t="str">
        <f>IF(表格1[[#This Row],[Close]]&gt;表格1[[#This Row],[25-Day Average]],"Buy",IF(表格1[[#This Row],[Close]]&lt;表格1[[#This Row],[25-Day Average]],"Sell",""))</f>
        <v>Buy</v>
      </c>
      <c r="E213" s="5">
        <f>IF(表格1[[#This Row],[Suggestion]]="Buy",E212-FLOOR(E212/表格1[[#This Row],[Close]],1)*表格1[[#This Row],[Close]],IF(表格1[[#This Row],[Suggestion]]="Sell",E212+F212*表格1[[#This Row],[Close]],E212))</f>
        <v>12.19999999999709</v>
      </c>
      <c r="F213" s="1">
        <f>IF(表格1[[#This Row],[Suggestion]]="Buy",F212+FLOOR(E212/表格1[[#This Row],[Close]],1),IF(表格1[[#This Row],[Suggestion]]="Sell",0,F212))</f>
        <v>2235</v>
      </c>
      <c r="G213" s="8">
        <f>表格1[[#This Row],[Cash]]+表格1[[#This Row],[Stock Held]]*表格1[[#This Row],[Close]]</f>
        <v>108744.95</v>
      </c>
      <c r="H213" s="7">
        <f>(表格1[[#This Row],[Close]]-$B$2)/$B$2</f>
        <v>8.2313681868742952E-2</v>
      </c>
      <c r="I213" s="7">
        <f>(表格1[[#This Row],[Capital]]-$G$2)/$G$2</f>
        <v>8.7449499999999972E-2</v>
      </c>
    </row>
    <row r="214" spans="1:9" x14ac:dyDescent="0.25">
      <c r="A214" s="6">
        <v>39016</v>
      </c>
      <c r="B214" s="1">
        <v>48.65</v>
      </c>
      <c r="C214" s="4">
        <f t="shared" si="2"/>
        <v>48.126000000000012</v>
      </c>
      <c r="D214" s="1" t="str">
        <f>IF(表格1[[#This Row],[Close]]&gt;表格1[[#This Row],[25-Day Average]],"Buy",IF(表格1[[#This Row],[Close]]&lt;表格1[[#This Row],[25-Day Average]],"Sell",""))</f>
        <v>Buy</v>
      </c>
      <c r="E214" s="5">
        <f>IF(表格1[[#This Row],[Suggestion]]="Buy",E213-FLOOR(E213/表格1[[#This Row],[Close]],1)*表格1[[#This Row],[Close]],IF(表格1[[#This Row],[Suggestion]]="Sell",E213+F213*表格1[[#This Row],[Close]],E213))</f>
        <v>12.19999999999709</v>
      </c>
      <c r="F214" s="1">
        <f>IF(表格1[[#This Row],[Suggestion]]="Buy",F213+FLOOR(E213/表格1[[#This Row],[Close]],1),IF(表格1[[#This Row],[Suggestion]]="Sell",0,F213))</f>
        <v>2235</v>
      </c>
      <c r="G214" s="8">
        <f>表格1[[#This Row],[Cash]]+表格1[[#This Row],[Stock Held]]*表格1[[#This Row],[Close]]</f>
        <v>108744.95</v>
      </c>
      <c r="H214" s="7">
        <f>(表格1[[#This Row],[Close]]-$B$2)/$B$2</f>
        <v>8.2313681868742952E-2</v>
      </c>
      <c r="I214" s="7">
        <f>(表格1[[#This Row],[Capital]]-$G$2)/$G$2</f>
        <v>8.7449499999999972E-2</v>
      </c>
    </row>
    <row r="215" spans="1:9" x14ac:dyDescent="0.25">
      <c r="A215" s="6">
        <v>39017</v>
      </c>
      <c r="B215" s="1">
        <v>48.85</v>
      </c>
      <c r="C215" s="4">
        <f t="shared" si="2"/>
        <v>48.128</v>
      </c>
      <c r="D215" s="1" t="str">
        <f>IF(表格1[[#This Row],[Close]]&gt;表格1[[#This Row],[25-Day Average]],"Buy",IF(表格1[[#This Row],[Close]]&lt;表格1[[#This Row],[25-Day Average]],"Sell",""))</f>
        <v>Buy</v>
      </c>
      <c r="E215" s="5">
        <f>IF(表格1[[#This Row],[Suggestion]]="Buy",E214-FLOOR(E214/表格1[[#This Row],[Close]],1)*表格1[[#This Row],[Close]],IF(表格1[[#This Row],[Suggestion]]="Sell",E214+F214*表格1[[#This Row],[Close]],E214))</f>
        <v>12.19999999999709</v>
      </c>
      <c r="F215" s="1">
        <f>IF(表格1[[#This Row],[Suggestion]]="Buy",F214+FLOOR(E214/表格1[[#This Row],[Close]],1),IF(表格1[[#This Row],[Suggestion]]="Sell",0,F214))</f>
        <v>2235</v>
      </c>
      <c r="G215" s="8">
        <f>表格1[[#This Row],[Cash]]+表格1[[#This Row],[Stock Held]]*表格1[[#This Row],[Close]]</f>
        <v>109191.95</v>
      </c>
      <c r="H215" s="7">
        <f>(表格1[[#This Row],[Close]]-$B$2)/$B$2</f>
        <v>8.6763070077864254E-2</v>
      </c>
      <c r="I215" s="7">
        <f>(表格1[[#This Row],[Capital]]-$G$2)/$G$2</f>
        <v>9.1919499999999973E-2</v>
      </c>
    </row>
    <row r="216" spans="1:9" x14ac:dyDescent="0.25">
      <c r="A216" s="6">
        <v>39020</v>
      </c>
      <c r="B216" s="1">
        <v>48.85</v>
      </c>
      <c r="C216" s="4">
        <f t="shared" si="2"/>
        <v>48.145999999999994</v>
      </c>
      <c r="D216" s="1" t="str">
        <f>IF(表格1[[#This Row],[Close]]&gt;表格1[[#This Row],[25-Day Average]],"Buy",IF(表格1[[#This Row],[Close]]&lt;表格1[[#This Row],[25-Day Average]],"Sell",""))</f>
        <v>Buy</v>
      </c>
      <c r="E216" s="5">
        <f>IF(表格1[[#This Row],[Suggestion]]="Buy",E215-FLOOR(E215/表格1[[#This Row],[Close]],1)*表格1[[#This Row],[Close]],IF(表格1[[#This Row],[Suggestion]]="Sell",E215+F215*表格1[[#This Row],[Close]],E215))</f>
        <v>12.19999999999709</v>
      </c>
      <c r="F216" s="1">
        <f>IF(表格1[[#This Row],[Suggestion]]="Buy",F215+FLOOR(E215/表格1[[#This Row],[Close]],1),IF(表格1[[#This Row],[Suggestion]]="Sell",0,F215))</f>
        <v>2235</v>
      </c>
      <c r="G216" s="8">
        <f>表格1[[#This Row],[Cash]]+表格1[[#This Row],[Stock Held]]*表格1[[#This Row],[Close]]</f>
        <v>109191.95</v>
      </c>
      <c r="H216" s="7">
        <f>(表格1[[#This Row],[Close]]-$B$2)/$B$2</f>
        <v>8.6763070077864254E-2</v>
      </c>
      <c r="I216" s="7">
        <f>(表格1[[#This Row],[Capital]]-$G$2)/$G$2</f>
        <v>9.1919499999999973E-2</v>
      </c>
    </row>
    <row r="217" spans="1:9" x14ac:dyDescent="0.25">
      <c r="A217" s="6">
        <v>39021</v>
      </c>
      <c r="B217" s="1">
        <v>49.3</v>
      </c>
      <c r="C217" s="4">
        <f t="shared" si="2"/>
        <v>48.195999999999998</v>
      </c>
      <c r="D217" s="1" t="str">
        <f>IF(表格1[[#This Row],[Close]]&gt;表格1[[#This Row],[25-Day Average]],"Buy",IF(表格1[[#This Row],[Close]]&lt;表格1[[#This Row],[25-Day Average]],"Sell",""))</f>
        <v>Buy</v>
      </c>
      <c r="E217" s="5">
        <f>IF(表格1[[#This Row],[Suggestion]]="Buy",E216-FLOOR(E216/表格1[[#This Row],[Close]],1)*表格1[[#This Row],[Close]],IF(表格1[[#This Row],[Suggestion]]="Sell",E216+F216*表格1[[#This Row],[Close]],E216))</f>
        <v>12.19999999999709</v>
      </c>
      <c r="F217" s="1">
        <f>IF(表格1[[#This Row],[Suggestion]]="Buy",F216+FLOOR(E216/表格1[[#This Row],[Close]],1),IF(表格1[[#This Row],[Suggestion]]="Sell",0,F216))</f>
        <v>2235</v>
      </c>
      <c r="G217" s="8">
        <f>表格1[[#This Row],[Cash]]+表格1[[#This Row],[Stock Held]]*表格1[[#This Row],[Close]]</f>
        <v>110197.7</v>
      </c>
      <c r="H217" s="7">
        <f>(表格1[[#This Row],[Close]]-$B$2)/$B$2</f>
        <v>9.6774193548386969E-2</v>
      </c>
      <c r="I217" s="7">
        <f>(表格1[[#This Row],[Capital]]-$G$2)/$G$2</f>
        <v>0.10197699999999997</v>
      </c>
    </row>
    <row r="218" spans="1:9" x14ac:dyDescent="0.25">
      <c r="A218" s="6">
        <v>39022</v>
      </c>
      <c r="B218" s="1">
        <v>50.05</v>
      </c>
      <c r="C218" s="4">
        <f t="shared" si="2"/>
        <v>48.275999999999982</v>
      </c>
      <c r="D218" s="1" t="str">
        <f>IF(表格1[[#This Row],[Close]]&gt;表格1[[#This Row],[25-Day Average]],"Buy",IF(表格1[[#This Row],[Close]]&lt;表格1[[#This Row],[25-Day Average]],"Sell",""))</f>
        <v>Buy</v>
      </c>
      <c r="E218" s="5">
        <f>IF(表格1[[#This Row],[Suggestion]]="Buy",E217-FLOOR(E217/表格1[[#This Row],[Close]],1)*表格1[[#This Row],[Close]],IF(表格1[[#This Row],[Suggestion]]="Sell",E217+F217*表格1[[#This Row],[Close]],E217))</f>
        <v>12.19999999999709</v>
      </c>
      <c r="F218" s="1">
        <f>IF(表格1[[#This Row],[Suggestion]]="Buy",F217+FLOOR(E217/表格1[[#This Row],[Close]],1),IF(表格1[[#This Row],[Suggestion]]="Sell",0,F217))</f>
        <v>2235</v>
      </c>
      <c r="G218" s="8">
        <f>表格1[[#This Row],[Cash]]+表格1[[#This Row],[Stock Held]]*表格1[[#This Row],[Close]]</f>
        <v>111873.95</v>
      </c>
      <c r="H218" s="7">
        <f>(表格1[[#This Row],[Close]]-$B$2)/$B$2</f>
        <v>0.11345939933259164</v>
      </c>
      <c r="I218" s="7">
        <f>(表格1[[#This Row],[Capital]]-$G$2)/$G$2</f>
        <v>0.11873949999999997</v>
      </c>
    </row>
    <row r="219" spans="1:9" x14ac:dyDescent="0.25">
      <c r="A219" s="6">
        <v>39023</v>
      </c>
      <c r="B219" s="1">
        <v>50.65</v>
      </c>
      <c r="C219" s="4">
        <f t="shared" ref="C219:C282" si="3">AVERAGE(B195:B219)</f>
        <v>48.393999999999998</v>
      </c>
      <c r="D219" s="1" t="str">
        <f>IF(表格1[[#This Row],[Close]]&gt;表格1[[#This Row],[25-Day Average]],"Buy",IF(表格1[[#This Row],[Close]]&lt;表格1[[#This Row],[25-Day Average]],"Sell",""))</f>
        <v>Buy</v>
      </c>
      <c r="E219" s="5">
        <f>IF(表格1[[#This Row],[Suggestion]]="Buy",E218-FLOOR(E218/表格1[[#This Row],[Close]],1)*表格1[[#This Row],[Close]],IF(表格1[[#This Row],[Suggestion]]="Sell",E218+F218*表格1[[#This Row],[Close]],E218))</f>
        <v>12.19999999999709</v>
      </c>
      <c r="F219" s="1">
        <f>IF(表格1[[#This Row],[Suggestion]]="Buy",F218+FLOOR(E218/表格1[[#This Row],[Close]],1),IF(表格1[[#This Row],[Suggestion]]="Sell",0,F218))</f>
        <v>2235</v>
      </c>
      <c r="G219" s="8">
        <f>表格1[[#This Row],[Cash]]+表格1[[#This Row],[Stock Held]]*表格1[[#This Row],[Close]]</f>
        <v>113214.95</v>
      </c>
      <c r="H219" s="7">
        <f>(表格1[[#This Row],[Close]]-$B$2)/$B$2</f>
        <v>0.1268075639599554</v>
      </c>
      <c r="I219" s="7">
        <f>(表格1[[#This Row],[Capital]]-$G$2)/$G$2</f>
        <v>0.13214949999999998</v>
      </c>
    </row>
    <row r="220" spans="1:9" x14ac:dyDescent="0.25">
      <c r="A220" s="6">
        <v>39024</v>
      </c>
      <c r="B220" s="1">
        <v>50.6</v>
      </c>
      <c r="C220" s="4">
        <f t="shared" si="3"/>
        <v>48.527999999999999</v>
      </c>
      <c r="D220" s="1" t="str">
        <f>IF(表格1[[#This Row],[Close]]&gt;表格1[[#This Row],[25-Day Average]],"Buy",IF(表格1[[#This Row],[Close]]&lt;表格1[[#This Row],[25-Day Average]],"Sell",""))</f>
        <v>Buy</v>
      </c>
      <c r="E220" s="5">
        <f>IF(表格1[[#This Row],[Suggestion]]="Buy",E219-FLOOR(E219/表格1[[#This Row],[Close]],1)*表格1[[#This Row],[Close]],IF(表格1[[#This Row],[Suggestion]]="Sell",E219+F219*表格1[[#This Row],[Close]],E219))</f>
        <v>12.19999999999709</v>
      </c>
      <c r="F220" s="1">
        <f>IF(表格1[[#This Row],[Suggestion]]="Buy",F219+FLOOR(E219/表格1[[#This Row],[Close]],1),IF(表格1[[#This Row],[Suggestion]]="Sell",0,F219))</f>
        <v>2235</v>
      </c>
      <c r="G220" s="8">
        <f>表格1[[#This Row],[Cash]]+表格1[[#This Row],[Stock Held]]*表格1[[#This Row],[Close]]</f>
        <v>113103.2</v>
      </c>
      <c r="H220" s="7">
        <f>(表格1[[#This Row],[Close]]-$B$2)/$B$2</f>
        <v>0.12569521690767516</v>
      </c>
      <c r="I220" s="7">
        <f>(表格1[[#This Row],[Capital]]-$G$2)/$G$2</f>
        <v>0.13103199999999998</v>
      </c>
    </row>
    <row r="221" spans="1:9" x14ac:dyDescent="0.25">
      <c r="A221" s="6">
        <v>39027</v>
      </c>
      <c r="B221" s="1">
        <v>51.05</v>
      </c>
      <c r="C221" s="4">
        <f t="shared" si="3"/>
        <v>48.68</v>
      </c>
      <c r="D221" s="1" t="str">
        <f>IF(表格1[[#This Row],[Close]]&gt;表格1[[#This Row],[25-Day Average]],"Buy",IF(表格1[[#This Row],[Close]]&lt;表格1[[#This Row],[25-Day Average]],"Sell",""))</f>
        <v>Buy</v>
      </c>
      <c r="E221" s="5">
        <f>IF(表格1[[#This Row],[Suggestion]]="Buy",E220-FLOOR(E220/表格1[[#This Row],[Close]],1)*表格1[[#This Row],[Close]],IF(表格1[[#This Row],[Suggestion]]="Sell",E220+F220*表格1[[#This Row],[Close]],E220))</f>
        <v>12.19999999999709</v>
      </c>
      <c r="F221" s="1">
        <f>IF(表格1[[#This Row],[Suggestion]]="Buy",F220+FLOOR(E220/表格1[[#This Row],[Close]],1),IF(表格1[[#This Row],[Suggestion]]="Sell",0,F220))</f>
        <v>2235</v>
      </c>
      <c r="G221" s="8">
        <f>表格1[[#This Row],[Cash]]+表格1[[#This Row],[Stock Held]]*表格1[[#This Row],[Close]]</f>
        <v>114108.95</v>
      </c>
      <c r="H221" s="7">
        <f>(表格1[[#This Row],[Close]]-$B$2)/$B$2</f>
        <v>0.13570634037819787</v>
      </c>
      <c r="I221" s="7">
        <f>(表格1[[#This Row],[Capital]]-$G$2)/$G$2</f>
        <v>0.14108949999999998</v>
      </c>
    </row>
    <row r="222" spans="1:9" x14ac:dyDescent="0.25">
      <c r="A222" s="6">
        <v>39028</v>
      </c>
      <c r="B222" s="1">
        <v>51.1</v>
      </c>
      <c r="C222" s="4">
        <f t="shared" si="3"/>
        <v>48.841999999999999</v>
      </c>
      <c r="D222" s="1" t="str">
        <f>IF(表格1[[#This Row],[Close]]&gt;表格1[[#This Row],[25-Day Average]],"Buy",IF(表格1[[#This Row],[Close]]&lt;表格1[[#This Row],[25-Day Average]],"Sell",""))</f>
        <v>Buy</v>
      </c>
      <c r="E222" s="5">
        <f>IF(表格1[[#This Row],[Suggestion]]="Buy",E221-FLOOR(E221/表格1[[#This Row],[Close]],1)*表格1[[#This Row],[Close]],IF(表格1[[#This Row],[Suggestion]]="Sell",E221+F221*表格1[[#This Row],[Close]],E221))</f>
        <v>12.19999999999709</v>
      </c>
      <c r="F222" s="1">
        <f>IF(表格1[[#This Row],[Suggestion]]="Buy",F221+FLOOR(E221/表格1[[#This Row],[Close]],1),IF(表格1[[#This Row],[Suggestion]]="Sell",0,F221))</f>
        <v>2235</v>
      </c>
      <c r="G222" s="8">
        <f>表格1[[#This Row],[Cash]]+表格1[[#This Row],[Stock Held]]*表格1[[#This Row],[Close]]</f>
        <v>114220.7</v>
      </c>
      <c r="H222" s="7">
        <f>(表格1[[#This Row],[Close]]-$B$2)/$B$2</f>
        <v>0.13681868743047826</v>
      </c>
      <c r="I222" s="7">
        <f>(表格1[[#This Row],[Capital]]-$G$2)/$G$2</f>
        <v>0.14220699999999997</v>
      </c>
    </row>
    <row r="223" spans="1:9" x14ac:dyDescent="0.25">
      <c r="A223" s="6">
        <v>39029</v>
      </c>
      <c r="B223" s="1">
        <v>50.7</v>
      </c>
      <c r="C223" s="4">
        <f t="shared" si="3"/>
        <v>48.985999999999997</v>
      </c>
      <c r="D223" s="1" t="str">
        <f>IF(表格1[[#This Row],[Close]]&gt;表格1[[#This Row],[25-Day Average]],"Buy",IF(表格1[[#This Row],[Close]]&lt;表格1[[#This Row],[25-Day Average]],"Sell",""))</f>
        <v>Buy</v>
      </c>
      <c r="E223" s="5">
        <f>IF(表格1[[#This Row],[Suggestion]]="Buy",E222-FLOOR(E222/表格1[[#This Row],[Close]],1)*表格1[[#This Row],[Close]],IF(表格1[[#This Row],[Suggestion]]="Sell",E222+F222*表格1[[#This Row],[Close]],E222))</f>
        <v>12.19999999999709</v>
      </c>
      <c r="F223" s="1">
        <f>IF(表格1[[#This Row],[Suggestion]]="Buy",F222+FLOOR(E222/表格1[[#This Row],[Close]],1),IF(表格1[[#This Row],[Suggestion]]="Sell",0,F222))</f>
        <v>2235</v>
      </c>
      <c r="G223" s="8">
        <f>表格1[[#This Row],[Cash]]+表格1[[#This Row],[Stock Held]]*表格1[[#This Row],[Close]]</f>
        <v>113326.7</v>
      </c>
      <c r="H223" s="7">
        <f>(表格1[[#This Row],[Close]]-$B$2)/$B$2</f>
        <v>0.12791991101223582</v>
      </c>
      <c r="I223" s="7">
        <f>(表格1[[#This Row],[Capital]]-$G$2)/$G$2</f>
        <v>0.13326699999999997</v>
      </c>
    </row>
    <row r="224" spans="1:9" x14ac:dyDescent="0.25">
      <c r="A224" s="6">
        <v>39030</v>
      </c>
      <c r="B224" s="1">
        <v>50.8</v>
      </c>
      <c r="C224" s="4">
        <f t="shared" si="3"/>
        <v>49.105999999999995</v>
      </c>
      <c r="D224" s="1" t="str">
        <f>IF(表格1[[#This Row],[Close]]&gt;表格1[[#This Row],[25-Day Average]],"Buy",IF(表格1[[#This Row],[Close]]&lt;表格1[[#This Row],[25-Day Average]],"Sell",""))</f>
        <v>Buy</v>
      </c>
      <c r="E224" s="5">
        <f>IF(表格1[[#This Row],[Suggestion]]="Buy",E223-FLOOR(E223/表格1[[#This Row],[Close]],1)*表格1[[#This Row],[Close]],IF(表格1[[#This Row],[Suggestion]]="Sell",E223+F223*表格1[[#This Row],[Close]],E223))</f>
        <v>12.19999999999709</v>
      </c>
      <c r="F224" s="1">
        <f>IF(表格1[[#This Row],[Suggestion]]="Buy",F223+FLOOR(E223/表格1[[#This Row],[Close]],1),IF(表格1[[#This Row],[Suggestion]]="Sell",0,F223))</f>
        <v>2235</v>
      </c>
      <c r="G224" s="8">
        <f>表格1[[#This Row],[Cash]]+表格1[[#This Row],[Stock Held]]*表格1[[#This Row],[Close]]</f>
        <v>113550.2</v>
      </c>
      <c r="H224" s="7">
        <f>(表格1[[#This Row],[Close]]-$B$2)/$B$2</f>
        <v>0.13014460511679632</v>
      </c>
      <c r="I224" s="7">
        <f>(表格1[[#This Row],[Capital]]-$G$2)/$G$2</f>
        <v>0.13550199999999998</v>
      </c>
    </row>
    <row r="225" spans="1:9" x14ac:dyDescent="0.25">
      <c r="A225" s="6">
        <v>39031</v>
      </c>
      <c r="B225" s="1">
        <v>50</v>
      </c>
      <c r="C225" s="4">
        <f t="shared" si="3"/>
        <v>49.189999999999991</v>
      </c>
      <c r="D225" s="1" t="str">
        <f>IF(表格1[[#This Row],[Close]]&gt;表格1[[#This Row],[25-Day Average]],"Buy",IF(表格1[[#This Row],[Close]]&lt;表格1[[#This Row],[25-Day Average]],"Sell",""))</f>
        <v>Buy</v>
      </c>
      <c r="E225" s="5">
        <f>IF(表格1[[#This Row],[Suggestion]]="Buy",E224-FLOOR(E224/表格1[[#This Row],[Close]],1)*表格1[[#This Row],[Close]],IF(表格1[[#This Row],[Suggestion]]="Sell",E224+F224*表格1[[#This Row],[Close]],E224))</f>
        <v>12.19999999999709</v>
      </c>
      <c r="F225" s="1">
        <f>IF(表格1[[#This Row],[Suggestion]]="Buy",F224+FLOOR(E224/表格1[[#This Row],[Close]],1),IF(表格1[[#This Row],[Suggestion]]="Sell",0,F224))</f>
        <v>2235</v>
      </c>
      <c r="G225" s="8">
        <f>表格1[[#This Row],[Cash]]+表格1[[#This Row],[Stock Held]]*表格1[[#This Row],[Close]]</f>
        <v>111762.2</v>
      </c>
      <c r="H225" s="7">
        <f>(表格1[[#This Row],[Close]]-$B$2)/$B$2</f>
        <v>0.11234705228031139</v>
      </c>
      <c r="I225" s="7">
        <f>(表格1[[#This Row],[Capital]]-$G$2)/$G$2</f>
        <v>0.11762199999999998</v>
      </c>
    </row>
    <row r="226" spans="1:9" x14ac:dyDescent="0.25">
      <c r="A226" s="6">
        <v>39034</v>
      </c>
      <c r="B226" s="1">
        <v>49.85</v>
      </c>
      <c r="C226" s="4">
        <f t="shared" si="3"/>
        <v>49.277999999999992</v>
      </c>
      <c r="D226" s="1" t="str">
        <f>IF(表格1[[#This Row],[Close]]&gt;表格1[[#This Row],[25-Day Average]],"Buy",IF(表格1[[#This Row],[Close]]&lt;表格1[[#This Row],[25-Day Average]],"Sell",""))</f>
        <v>Buy</v>
      </c>
      <c r="E226" s="5">
        <f>IF(表格1[[#This Row],[Suggestion]]="Buy",E225-FLOOR(E225/表格1[[#This Row],[Close]],1)*表格1[[#This Row],[Close]],IF(表格1[[#This Row],[Suggestion]]="Sell",E225+F225*表格1[[#This Row],[Close]],E225))</f>
        <v>12.19999999999709</v>
      </c>
      <c r="F226" s="1">
        <f>IF(表格1[[#This Row],[Suggestion]]="Buy",F225+FLOOR(E225/表格1[[#This Row],[Close]],1),IF(表格1[[#This Row],[Suggestion]]="Sell",0,F225))</f>
        <v>2235</v>
      </c>
      <c r="G226" s="8">
        <f>表格1[[#This Row],[Cash]]+表格1[[#This Row],[Stock Held]]*表格1[[#This Row],[Close]]</f>
        <v>111426.95</v>
      </c>
      <c r="H226" s="7">
        <f>(表格1[[#This Row],[Close]]-$B$2)/$B$2</f>
        <v>0.10901001112347049</v>
      </c>
      <c r="I226" s="7">
        <f>(表格1[[#This Row],[Capital]]-$G$2)/$G$2</f>
        <v>0.11426949999999997</v>
      </c>
    </row>
    <row r="227" spans="1:9" x14ac:dyDescent="0.25">
      <c r="A227" s="6">
        <v>39035</v>
      </c>
      <c r="B227" s="1">
        <v>50.25</v>
      </c>
      <c r="C227" s="4">
        <f t="shared" si="3"/>
        <v>49.367999999999995</v>
      </c>
      <c r="D227" s="1" t="str">
        <f>IF(表格1[[#This Row],[Close]]&gt;表格1[[#This Row],[25-Day Average]],"Buy",IF(表格1[[#This Row],[Close]]&lt;表格1[[#This Row],[25-Day Average]],"Sell",""))</f>
        <v>Buy</v>
      </c>
      <c r="E227" s="5">
        <f>IF(表格1[[#This Row],[Suggestion]]="Buy",E226-FLOOR(E226/表格1[[#This Row],[Close]],1)*表格1[[#This Row],[Close]],IF(表格1[[#This Row],[Suggestion]]="Sell",E226+F226*表格1[[#This Row],[Close]],E226))</f>
        <v>12.19999999999709</v>
      </c>
      <c r="F227" s="1">
        <f>IF(表格1[[#This Row],[Suggestion]]="Buy",F226+FLOOR(E226/表格1[[#This Row],[Close]],1),IF(表格1[[#This Row],[Suggestion]]="Sell",0,F226))</f>
        <v>2235</v>
      </c>
      <c r="G227" s="8">
        <f>表格1[[#This Row],[Cash]]+表格1[[#This Row],[Stock Held]]*表格1[[#This Row],[Close]]</f>
        <v>112320.95</v>
      </c>
      <c r="H227" s="7">
        <f>(表格1[[#This Row],[Close]]-$B$2)/$B$2</f>
        <v>0.11790878754171294</v>
      </c>
      <c r="I227" s="7">
        <f>(表格1[[#This Row],[Capital]]-$G$2)/$G$2</f>
        <v>0.12320949999999997</v>
      </c>
    </row>
    <row r="228" spans="1:9" x14ac:dyDescent="0.25">
      <c r="A228" s="6">
        <v>39036</v>
      </c>
      <c r="B228" s="1">
        <v>50.95</v>
      </c>
      <c r="C228" s="4">
        <f t="shared" si="3"/>
        <v>49.49</v>
      </c>
      <c r="D228" s="1" t="str">
        <f>IF(表格1[[#This Row],[Close]]&gt;表格1[[#This Row],[25-Day Average]],"Buy",IF(表格1[[#This Row],[Close]]&lt;表格1[[#This Row],[25-Day Average]],"Sell",""))</f>
        <v>Buy</v>
      </c>
      <c r="E228" s="5">
        <f>IF(表格1[[#This Row],[Suggestion]]="Buy",E227-FLOOR(E227/表格1[[#This Row],[Close]],1)*表格1[[#This Row],[Close]],IF(表格1[[#This Row],[Suggestion]]="Sell",E227+F227*表格1[[#This Row],[Close]],E227))</f>
        <v>12.19999999999709</v>
      </c>
      <c r="F228" s="1">
        <f>IF(表格1[[#This Row],[Suggestion]]="Buy",F227+FLOOR(E227/表格1[[#This Row],[Close]],1),IF(表格1[[#This Row],[Suggestion]]="Sell",0,F227))</f>
        <v>2235</v>
      </c>
      <c r="G228" s="8">
        <f>表格1[[#This Row],[Cash]]+表格1[[#This Row],[Stock Held]]*表格1[[#This Row],[Close]]</f>
        <v>113885.45</v>
      </c>
      <c r="H228" s="7">
        <f>(表格1[[#This Row],[Close]]-$B$2)/$B$2</f>
        <v>0.13348164627363737</v>
      </c>
      <c r="I228" s="7">
        <f>(表格1[[#This Row],[Capital]]-$G$2)/$G$2</f>
        <v>0.13885449999999996</v>
      </c>
    </row>
    <row r="229" spans="1:9" x14ac:dyDescent="0.25">
      <c r="A229" s="6">
        <v>39037</v>
      </c>
      <c r="B229" s="1">
        <v>50.75</v>
      </c>
      <c r="C229" s="4">
        <f t="shared" si="3"/>
        <v>49.577999999999996</v>
      </c>
      <c r="D229" s="1" t="str">
        <f>IF(表格1[[#This Row],[Close]]&gt;表格1[[#This Row],[25-Day Average]],"Buy",IF(表格1[[#This Row],[Close]]&lt;表格1[[#This Row],[25-Day Average]],"Sell",""))</f>
        <v>Buy</v>
      </c>
      <c r="E229" s="5">
        <f>IF(表格1[[#This Row],[Suggestion]]="Buy",E228-FLOOR(E228/表格1[[#This Row],[Close]],1)*表格1[[#This Row],[Close]],IF(表格1[[#This Row],[Suggestion]]="Sell",E228+F228*表格1[[#This Row],[Close]],E228))</f>
        <v>12.19999999999709</v>
      </c>
      <c r="F229" s="1">
        <f>IF(表格1[[#This Row],[Suggestion]]="Buy",F228+FLOOR(E228/表格1[[#This Row],[Close]],1),IF(表格1[[#This Row],[Suggestion]]="Sell",0,F228))</f>
        <v>2235</v>
      </c>
      <c r="G229" s="8">
        <f>表格1[[#This Row],[Cash]]+表格1[[#This Row],[Stock Held]]*表格1[[#This Row],[Close]]</f>
        <v>113438.45</v>
      </c>
      <c r="H229" s="7">
        <f>(表格1[[#This Row],[Close]]-$B$2)/$B$2</f>
        <v>0.12903225806451607</v>
      </c>
      <c r="I229" s="7">
        <f>(表格1[[#This Row],[Capital]]-$G$2)/$G$2</f>
        <v>0.13438449999999996</v>
      </c>
    </row>
    <row r="230" spans="1:9" x14ac:dyDescent="0.25">
      <c r="A230" s="6">
        <v>39038</v>
      </c>
      <c r="B230" s="1">
        <v>51.1</v>
      </c>
      <c r="C230" s="4">
        <f t="shared" si="3"/>
        <v>49.679999999999993</v>
      </c>
      <c r="D230" s="1" t="str">
        <f>IF(表格1[[#This Row],[Close]]&gt;表格1[[#This Row],[25-Day Average]],"Buy",IF(表格1[[#This Row],[Close]]&lt;表格1[[#This Row],[25-Day Average]],"Sell",""))</f>
        <v>Buy</v>
      </c>
      <c r="E230" s="5">
        <f>IF(表格1[[#This Row],[Suggestion]]="Buy",E229-FLOOR(E229/表格1[[#This Row],[Close]],1)*表格1[[#This Row],[Close]],IF(表格1[[#This Row],[Suggestion]]="Sell",E229+F229*表格1[[#This Row],[Close]],E229))</f>
        <v>12.19999999999709</v>
      </c>
      <c r="F230" s="1">
        <f>IF(表格1[[#This Row],[Suggestion]]="Buy",F229+FLOOR(E229/表格1[[#This Row],[Close]],1),IF(表格1[[#This Row],[Suggestion]]="Sell",0,F229))</f>
        <v>2235</v>
      </c>
      <c r="G230" s="8">
        <f>表格1[[#This Row],[Cash]]+表格1[[#This Row],[Stock Held]]*表格1[[#This Row],[Close]]</f>
        <v>114220.7</v>
      </c>
      <c r="H230" s="7">
        <f>(表格1[[#This Row],[Close]]-$B$2)/$B$2</f>
        <v>0.13681868743047826</v>
      </c>
      <c r="I230" s="7">
        <f>(表格1[[#This Row],[Capital]]-$G$2)/$G$2</f>
        <v>0.14220699999999997</v>
      </c>
    </row>
    <row r="231" spans="1:9" x14ac:dyDescent="0.25">
      <c r="A231" s="6">
        <v>39041</v>
      </c>
      <c r="B231" s="1">
        <v>50.65</v>
      </c>
      <c r="C231" s="4">
        <f t="shared" si="3"/>
        <v>49.755999999999993</v>
      </c>
      <c r="D231" s="1" t="str">
        <f>IF(表格1[[#This Row],[Close]]&gt;表格1[[#This Row],[25-Day Average]],"Buy",IF(表格1[[#This Row],[Close]]&lt;表格1[[#This Row],[25-Day Average]],"Sell",""))</f>
        <v>Buy</v>
      </c>
      <c r="E231" s="5">
        <f>IF(表格1[[#This Row],[Suggestion]]="Buy",E230-FLOOR(E230/表格1[[#This Row],[Close]],1)*表格1[[#This Row],[Close]],IF(表格1[[#This Row],[Suggestion]]="Sell",E230+F230*表格1[[#This Row],[Close]],E230))</f>
        <v>12.19999999999709</v>
      </c>
      <c r="F231" s="1">
        <f>IF(表格1[[#This Row],[Suggestion]]="Buy",F230+FLOOR(E230/表格1[[#This Row],[Close]],1),IF(表格1[[#This Row],[Suggestion]]="Sell",0,F230))</f>
        <v>2235</v>
      </c>
      <c r="G231" s="8">
        <f>表格1[[#This Row],[Cash]]+表格1[[#This Row],[Stock Held]]*表格1[[#This Row],[Close]]</f>
        <v>113214.95</v>
      </c>
      <c r="H231" s="7">
        <f>(表格1[[#This Row],[Close]]-$B$2)/$B$2</f>
        <v>0.1268075639599554</v>
      </c>
      <c r="I231" s="7">
        <f>(表格1[[#This Row],[Capital]]-$G$2)/$G$2</f>
        <v>0.13214949999999998</v>
      </c>
    </row>
    <row r="232" spans="1:9" x14ac:dyDescent="0.25">
      <c r="A232" s="6">
        <v>39042</v>
      </c>
      <c r="B232" s="1">
        <v>50.7</v>
      </c>
      <c r="C232" s="4">
        <f t="shared" si="3"/>
        <v>49.844000000000008</v>
      </c>
      <c r="D232" s="1" t="str">
        <f>IF(表格1[[#This Row],[Close]]&gt;表格1[[#This Row],[25-Day Average]],"Buy",IF(表格1[[#This Row],[Close]]&lt;表格1[[#This Row],[25-Day Average]],"Sell",""))</f>
        <v>Buy</v>
      </c>
      <c r="E232" s="5">
        <f>IF(表格1[[#This Row],[Suggestion]]="Buy",E231-FLOOR(E231/表格1[[#This Row],[Close]],1)*表格1[[#This Row],[Close]],IF(表格1[[#This Row],[Suggestion]]="Sell",E231+F231*表格1[[#This Row],[Close]],E231))</f>
        <v>12.19999999999709</v>
      </c>
      <c r="F232" s="1">
        <f>IF(表格1[[#This Row],[Suggestion]]="Buy",F231+FLOOR(E231/表格1[[#This Row],[Close]],1),IF(表格1[[#This Row],[Suggestion]]="Sell",0,F231))</f>
        <v>2235</v>
      </c>
      <c r="G232" s="8">
        <f>表格1[[#This Row],[Cash]]+表格1[[#This Row],[Stock Held]]*表格1[[#This Row],[Close]]</f>
        <v>113326.7</v>
      </c>
      <c r="H232" s="7">
        <f>(表格1[[#This Row],[Close]]-$B$2)/$B$2</f>
        <v>0.12791991101223582</v>
      </c>
      <c r="I232" s="7">
        <f>(表格1[[#This Row],[Capital]]-$G$2)/$G$2</f>
        <v>0.13326699999999997</v>
      </c>
    </row>
    <row r="233" spans="1:9" x14ac:dyDescent="0.25">
      <c r="A233" s="6">
        <v>39043</v>
      </c>
      <c r="B233" s="1">
        <v>50.95</v>
      </c>
      <c r="C233" s="4">
        <f t="shared" si="3"/>
        <v>49.934000000000012</v>
      </c>
      <c r="D233" s="1" t="str">
        <f>IF(表格1[[#This Row],[Close]]&gt;表格1[[#This Row],[25-Day Average]],"Buy",IF(表格1[[#This Row],[Close]]&lt;表格1[[#This Row],[25-Day Average]],"Sell",""))</f>
        <v>Buy</v>
      </c>
      <c r="E233" s="5">
        <f>IF(表格1[[#This Row],[Suggestion]]="Buy",E232-FLOOR(E232/表格1[[#This Row],[Close]],1)*表格1[[#This Row],[Close]],IF(表格1[[#This Row],[Suggestion]]="Sell",E232+F232*表格1[[#This Row],[Close]],E232))</f>
        <v>12.19999999999709</v>
      </c>
      <c r="F233" s="1">
        <f>IF(表格1[[#This Row],[Suggestion]]="Buy",F232+FLOOR(E232/表格1[[#This Row],[Close]],1),IF(表格1[[#This Row],[Suggestion]]="Sell",0,F232))</f>
        <v>2235</v>
      </c>
      <c r="G233" s="8">
        <f>表格1[[#This Row],[Cash]]+表格1[[#This Row],[Stock Held]]*表格1[[#This Row],[Close]]</f>
        <v>113885.45</v>
      </c>
      <c r="H233" s="7">
        <f>(表格1[[#This Row],[Close]]-$B$2)/$B$2</f>
        <v>0.13348164627363737</v>
      </c>
      <c r="I233" s="7">
        <f>(表格1[[#This Row],[Capital]]-$G$2)/$G$2</f>
        <v>0.13885449999999996</v>
      </c>
    </row>
    <row r="234" spans="1:9" x14ac:dyDescent="0.25">
      <c r="A234" s="6">
        <v>39044</v>
      </c>
      <c r="B234" s="1">
        <v>50.8</v>
      </c>
      <c r="C234" s="4">
        <f t="shared" si="3"/>
        <v>50.026000000000003</v>
      </c>
      <c r="D234" s="1" t="str">
        <f>IF(表格1[[#This Row],[Close]]&gt;表格1[[#This Row],[25-Day Average]],"Buy",IF(表格1[[#This Row],[Close]]&lt;表格1[[#This Row],[25-Day Average]],"Sell",""))</f>
        <v>Buy</v>
      </c>
      <c r="E234" s="5">
        <f>IF(表格1[[#This Row],[Suggestion]]="Buy",E233-FLOOR(E233/表格1[[#This Row],[Close]],1)*表格1[[#This Row],[Close]],IF(表格1[[#This Row],[Suggestion]]="Sell",E233+F233*表格1[[#This Row],[Close]],E233))</f>
        <v>12.19999999999709</v>
      </c>
      <c r="F234" s="1">
        <f>IF(表格1[[#This Row],[Suggestion]]="Buy",F233+FLOOR(E233/表格1[[#This Row],[Close]],1),IF(表格1[[#This Row],[Suggestion]]="Sell",0,F233))</f>
        <v>2235</v>
      </c>
      <c r="G234" s="8">
        <f>表格1[[#This Row],[Cash]]+表格1[[#This Row],[Stock Held]]*表格1[[#This Row],[Close]]</f>
        <v>113550.2</v>
      </c>
      <c r="H234" s="7">
        <f>(表格1[[#This Row],[Close]]-$B$2)/$B$2</f>
        <v>0.13014460511679632</v>
      </c>
      <c r="I234" s="7">
        <f>(表格1[[#This Row],[Capital]]-$G$2)/$G$2</f>
        <v>0.13550199999999998</v>
      </c>
    </row>
    <row r="235" spans="1:9" x14ac:dyDescent="0.25">
      <c r="A235" s="6">
        <v>39045</v>
      </c>
      <c r="B235" s="1">
        <v>50.7</v>
      </c>
      <c r="C235" s="4">
        <f t="shared" si="3"/>
        <v>50.116000000000014</v>
      </c>
      <c r="D235" s="1" t="str">
        <f>IF(表格1[[#This Row],[Close]]&gt;表格1[[#This Row],[25-Day Average]],"Buy",IF(表格1[[#This Row],[Close]]&lt;表格1[[#This Row],[25-Day Average]],"Sell",""))</f>
        <v>Buy</v>
      </c>
      <c r="E235" s="5">
        <f>IF(表格1[[#This Row],[Suggestion]]="Buy",E234-FLOOR(E234/表格1[[#This Row],[Close]],1)*表格1[[#This Row],[Close]],IF(表格1[[#This Row],[Suggestion]]="Sell",E234+F234*表格1[[#This Row],[Close]],E234))</f>
        <v>12.19999999999709</v>
      </c>
      <c r="F235" s="1">
        <f>IF(表格1[[#This Row],[Suggestion]]="Buy",F234+FLOOR(E234/表格1[[#This Row],[Close]],1),IF(表格1[[#This Row],[Suggestion]]="Sell",0,F234))</f>
        <v>2235</v>
      </c>
      <c r="G235" s="8">
        <f>表格1[[#This Row],[Cash]]+表格1[[#This Row],[Stock Held]]*表格1[[#This Row],[Close]]</f>
        <v>113326.7</v>
      </c>
      <c r="H235" s="7">
        <f>(表格1[[#This Row],[Close]]-$B$2)/$B$2</f>
        <v>0.12791991101223582</v>
      </c>
      <c r="I235" s="7">
        <f>(表格1[[#This Row],[Capital]]-$G$2)/$G$2</f>
        <v>0.13326699999999997</v>
      </c>
    </row>
    <row r="236" spans="1:9" x14ac:dyDescent="0.25">
      <c r="A236" s="6">
        <v>39048</v>
      </c>
      <c r="B236" s="1">
        <v>50.35</v>
      </c>
      <c r="C236" s="4">
        <f t="shared" si="3"/>
        <v>50.2</v>
      </c>
      <c r="D236" s="1" t="str">
        <f>IF(表格1[[#This Row],[Close]]&gt;表格1[[#This Row],[25-Day Average]],"Buy",IF(表格1[[#This Row],[Close]]&lt;表格1[[#This Row],[25-Day Average]],"Sell",""))</f>
        <v>Buy</v>
      </c>
      <c r="E236" s="5">
        <f>IF(表格1[[#This Row],[Suggestion]]="Buy",E235-FLOOR(E235/表格1[[#This Row],[Close]],1)*表格1[[#This Row],[Close]],IF(表格1[[#This Row],[Suggestion]]="Sell",E235+F235*表格1[[#This Row],[Close]],E235))</f>
        <v>12.19999999999709</v>
      </c>
      <c r="F236" s="1">
        <f>IF(表格1[[#This Row],[Suggestion]]="Buy",F235+FLOOR(E235/表格1[[#This Row],[Close]],1),IF(表格1[[#This Row],[Suggestion]]="Sell",0,F235))</f>
        <v>2235</v>
      </c>
      <c r="G236" s="8">
        <f>表格1[[#This Row],[Cash]]+表格1[[#This Row],[Stock Held]]*表格1[[#This Row],[Close]]</f>
        <v>112544.45</v>
      </c>
      <c r="H236" s="7">
        <f>(表格1[[#This Row],[Close]]-$B$2)/$B$2</f>
        <v>0.1201334816462736</v>
      </c>
      <c r="I236" s="7">
        <f>(表格1[[#This Row],[Capital]]-$G$2)/$G$2</f>
        <v>0.12544449999999996</v>
      </c>
    </row>
    <row r="237" spans="1:9" x14ac:dyDescent="0.25">
      <c r="A237" s="6">
        <v>39049</v>
      </c>
      <c r="B237" s="1">
        <v>49.9</v>
      </c>
      <c r="C237" s="4">
        <f t="shared" si="3"/>
        <v>50.248000000000005</v>
      </c>
      <c r="D237" s="1" t="str">
        <f>IF(表格1[[#This Row],[Close]]&gt;表格1[[#This Row],[25-Day Average]],"Buy",IF(表格1[[#This Row],[Close]]&lt;表格1[[#This Row],[25-Day Average]],"Sell",""))</f>
        <v>Sell</v>
      </c>
      <c r="E237" s="5">
        <f>IF(表格1[[#This Row],[Suggestion]]="Buy",E236-FLOOR(E236/表格1[[#This Row],[Close]],1)*表格1[[#This Row],[Close]],IF(表格1[[#This Row],[Suggestion]]="Sell",E236+F236*表格1[[#This Row],[Close]],E236))</f>
        <v>111538.7</v>
      </c>
      <c r="F237" s="1">
        <f>IF(表格1[[#This Row],[Suggestion]]="Buy",F236+FLOOR(E236/表格1[[#This Row],[Close]],1),IF(表格1[[#This Row],[Suggestion]]="Sell",0,F236))</f>
        <v>0</v>
      </c>
      <c r="G237" s="8">
        <f>表格1[[#This Row],[Cash]]+表格1[[#This Row],[Stock Held]]*表格1[[#This Row],[Close]]</f>
        <v>111538.7</v>
      </c>
      <c r="H237" s="7">
        <f>(表格1[[#This Row],[Close]]-$B$2)/$B$2</f>
        <v>0.11012235817575074</v>
      </c>
      <c r="I237" s="7">
        <f>(表格1[[#This Row],[Capital]]-$G$2)/$G$2</f>
        <v>0.11538699999999998</v>
      </c>
    </row>
    <row r="238" spans="1:9" x14ac:dyDescent="0.25">
      <c r="A238" s="6">
        <v>39050</v>
      </c>
      <c r="B238" s="1">
        <v>50.7</v>
      </c>
      <c r="C238" s="4">
        <f t="shared" si="3"/>
        <v>50.330000000000013</v>
      </c>
      <c r="D238" s="1" t="str">
        <f>IF(表格1[[#This Row],[Close]]&gt;表格1[[#This Row],[25-Day Average]],"Buy",IF(表格1[[#This Row],[Close]]&lt;表格1[[#This Row],[25-Day Average]],"Sell",""))</f>
        <v>Buy</v>
      </c>
      <c r="E238" s="5">
        <f>IF(表格1[[#This Row],[Suggestion]]="Buy",E237-FLOOR(E237/表格1[[#This Row],[Close]],1)*表格1[[#This Row],[Close]],IF(表格1[[#This Row],[Suggestion]]="Sell",E237+F237*表格1[[#This Row],[Close]],E237))</f>
        <v>49.399999999994179</v>
      </c>
      <c r="F238" s="1">
        <f>IF(表格1[[#This Row],[Suggestion]]="Buy",F237+FLOOR(E237/表格1[[#This Row],[Close]],1),IF(表格1[[#This Row],[Suggestion]]="Sell",0,F237))</f>
        <v>2199</v>
      </c>
      <c r="G238" s="8">
        <f>表格1[[#This Row],[Cash]]+表格1[[#This Row],[Stock Held]]*表格1[[#This Row],[Close]]</f>
        <v>111538.7</v>
      </c>
      <c r="H238" s="7">
        <f>(表格1[[#This Row],[Close]]-$B$2)/$B$2</f>
        <v>0.12791991101223582</v>
      </c>
      <c r="I238" s="7">
        <f>(表格1[[#This Row],[Capital]]-$G$2)/$G$2</f>
        <v>0.11538699999999998</v>
      </c>
    </row>
    <row r="239" spans="1:9" x14ac:dyDescent="0.25">
      <c r="A239" s="6">
        <v>39051</v>
      </c>
      <c r="B239" s="1">
        <v>51.4</v>
      </c>
      <c r="C239" s="4">
        <f t="shared" si="3"/>
        <v>50.440000000000012</v>
      </c>
      <c r="D239" s="1" t="str">
        <f>IF(表格1[[#This Row],[Close]]&gt;表格1[[#This Row],[25-Day Average]],"Buy",IF(表格1[[#This Row],[Close]]&lt;表格1[[#This Row],[25-Day Average]],"Sell",""))</f>
        <v>Buy</v>
      </c>
      <c r="E239" s="5">
        <f>IF(表格1[[#This Row],[Suggestion]]="Buy",E238-FLOOR(E238/表格1[[#This Row],[Close]],1)*表格1[[#This Row],[Close]],IF(表格1[[#This Row],[Suggestion]]="Sell",E238+F238*表格1[[#This Row],[Close]],E238))</f>
        <v>49.399999999994179</v>
      </c>
      <c r="F239" s="1">
        <f>IF(表格1[[#This Row],[Suggestion]]="Buy",F238+FLOOR(E238/表格1[[#This Row],[Close]],1),IF(表格1[[#This Row],[Suggestion]]="Sell",0,F238))</f>
        <v>2199</v>
      </c>
      <c r="G239" s="8">
        <f>表格1[[#This Row],[Cash]]+表格1[[#This Row],[Stock Held]]*表格1[[#This Row],[Close]]</f>
        <v>113077.99999999999</v>
      </c>
      <c r="H239" s="7">
        <f>(表格1[[#This Row],[Close]]-$B$2)/$B$2</f>
        <v>0.14349276974416009</v>
      </c>
      <c r="I239" s="7">
        <f>(表格1[[#This Row],[Capital]]-$G$2)/$G$2</f>
        <v>0.13077999999999984</v>
      </c>
    </row>
    <row r="240" spans="1:9" x14ac:dyDescent="0.25">
      <c r="A240" s="6">
        <v>39052</v>
      </c>
      <c r="B240" s="1">
        <v>50.25</v>
      </c>
      <c r="C240" s="4">
        <f t="shared" si="3"/>
        <v>50.496000000000009</v>
      </c>
      <c r="D240" s="1" t="str">
        <f>IF(表格1[[#This Row],[Close]]&gt;表格1[[#This Row],[25-Day Average]],"Buy",IF(表格1[[#This Row],[Close]]&lt;表格1[[#This Row],[25-Day Average]],"Sell",""))</f>
        <v>Sell</v>
      </c>
      <c r="E240" s="5">
        <f>IF(表格1[[#This Row],[Suggestion]]="Buy",E239-FLOOR(E239/表格1[[#This Row],[Close]],1)*表格1[[#This Row],[Close]],IF(表格1[[#This Row],[Suggestion]]="Sell",E239+F239*表格1[[#This Row],[Close]],E239))</f>
        <v>110549.15</v>
      </c>
      <c r="F240" s="1">
        <f>IF(表格1[[#This Row],[Suggestion]]="Buy",F239+FLOOR(E239/表格1[[#This Row],[Close]],1),IF(表格1[[#This Row],[Suggestion]]="Sell",0,F239))</f>
        <v>0</v>
      </c>
      <c r="G240" s="8">
        <f>表格1[[#This Row],[Cash]]+表格1[[#This Row],[Stock Held]]*表格1[[#This Row],[Close]]</f>
        <v>110549.15</v>
      </c>
      <c r="H240" s="7">
        <f>(表格1[[#This Row],[Close]]-$B$2)/$B$2</f>
        <v>0.11790878754171294</v>
      </c>
      <c r="I240" s="7">
        <f>(表格1[[#This Row],[Capital]]-$G$2)/$G$2</f>
        <v>0.10549149999999995</v>
      </c>
    </row>
    <row r="241" spans="1:9" x14ac:dyDescent="0.25">
      <c r="A241" s="6">
        <v>39055</v>
      </c>
      <c r="B241" s="1">
        <v>51</v>
      </c>
      <c r="C241" s="4">
        <f t="shared" si="3"/>
        <v>50.582000000000015</v>
      </c>
      <c r="D241" s="1" t="str">
        <f>IF(表格1[[#This Row],[Close]]&gt;表格1[[#This Row],[25-Day Average]],"Buy",IF(表格1[[#This Row],[Close]]&lt;表格1[[#This Row],[25-Day Average]],"Sell",""))</f>
        <v>Buy</v>
      </c>
      <c r="E241" s="5">
        <f>IF(表格1[[#This Row],[Suggestion]]="Buy",E240-FLOOR(E240/表格1[[#This Row],[Close]],1)*表格1[[#This Row],[Close]],IF(表格1[[#This Row],[Suggestion]]="Sell",E240+F240*表格1[[#This Row],[Close]],E240))</f>
        <v>32.149999999994179</v>
      </c>
      <c r="F241" s="1">
        <f>IF(表格1[[#This Row],[Suggestion]]="Buy",F240+FLOOR(E240/表格1[[#This Row],[Close]],1),IF(表格1[[#This Row],[Suggestion]]="Sell",0,F240))</f>
        <v>2167</v>
      </c>
      <c r="G241" s="8">
        <f>表格1[[#This Row],[Cash]]+表格1[[#This Row],[Stock Held]]*表格1[[#This Row],[Close]]</f>
        <v>110549.15</v>
      </c>
      <c r="H241" s="7">
        <f>(表格1[[#This Row],[Close]]-$B$2)/$B$2</f>
        <v>0.13459399332591762</v>
      </c>
      <c r="I241" s="7">
        <f>(表格1[[#This Row],[Capital]]-$G$2)/$G$2</f>
        <v>0.10549149999999995</v>
      </c>
    </row>
    <row r="242" spans="1:9" x14ac:dyDescent="0.25">
      <c r="A242" s="6">
        <v>39056</v>
      </c>
      <c r="B242" s="1">
        <v>51.7</v>
      </c>
      <c r="C242" s="4">
        <f t="shared" si="3"/>
        <v>50.678000000000011</v>
      </c>
      <c r="D242" s="1" t="str">
        <f>IF(表格1[[#This Row],[Close]]&gt;表格1[[#This Row],[25-Day Average]],"Buy",IF(表格1[[#This Row],[Close]]&lt;表格1[[#This Row],[25-Day Average]],"Sell",""))</f>
        <v>Buy</v>
      </c>
      <c r="E242" s="5">
        <f>IF(表格1[[#This Row],[Suggestion]]="Buy",E241-FLOOR(E241/表格1[[#This Row],[Close]],1)*表格1[[#This Row],[Close]],IF(表格1[[#This Row],[Suggestion]]="Sell",E241+F241*表格1[[#This Row],[Close]],E241))</f>
        <v>32.149999999994179</v>
      </c>
      <c r="F242" s="1">
        <f>IF(表格1[[#This Row],[Suggestion]]="Buy",F241+FLOOR(E241/表格1[[#This Row],[Close]],1),IF(表格1[[#This Row],[Suggestion]]="Sell",0,F241))</f>
        <v>2167</v>
      </c>
      <c r="G242" s="8">
        <f>表格1[[#This Row],[Cash]]+表格1[[#This Row],[Stock Held]]*表格1[[#This Row],[Close]]</f>
        <v>112066.05</v>
      </c>
      <c r="H242" s="7">
        <f>(表格1[[#This Row],[Close]]-$B$2)/$B$2</f>
        <v>0.15016685205784203</v>
      </c>
      <c r="I242" s="7">
        <f>(表格1[[#This Row],[Capital]]-$G$2)/$G$2</f>
        <v>0.12066050000000003</v>
      </c>
    </row>
    <row r="243" spans="1:9" x14ac:dyDescent="0.25">
      <c r="A243" s="6">
        <v>39057</v>
      </c>
      <c r="B243" s="1">
        <v>52.7</v>
      </c>
      <c r="C243" s="4">
        <f t="shared" si="3"/>
        <v>50.784000000000013</v>
      </c>
      <c r="D243" s="1" t="str">
        <f>IF(表格1[[#This Row],[Close]]&gt;表格1[[#This Row],[25-Day Average]],"Buy",IF(表格1[[#This Row],[Close]]&lt;表格1[[#This Row],[25-Day Average]],"Sell",""))</f>
        <v>Buy</v>
      </c>
      <c r="E243" s="5">
        <f>IF(表格1[[#This Row],[Suggestion]]="Buy",E242-FLOOR(E242/表格1[[#This Row],[Close]],1)*表格1[[#This Row],[Close]],IF(表格1[[#This Row],[Suggestion]]="Sell",E242+F242*表格1[[#This Row],[Close]],E242))</f>
        <v>32.149999999994179</v>
      </c>
      <c r="F243" s="1">
        <f>IF(表格1[[#This Row],[Suggestion]]="Buy",F242+FLOOR(E242/表格1[[#This Row],[Close]],1),IF(表格1[[#This Row],[Suggestion]]="Sell",0,F242))</f>
        <v>2167</v>
      </c>
      <c r="G243" s="8">
        <f>表格1[[#This Row],[Cash]]+表格1[[#This Row],[Stock Held]]*表格1[[#This Row],[Close]]</f>
        <v>114233.05</v>
      </c>
      <c r="H243" s="7">
        <f>(表格1[[#This Row],[Close]]-$B$2)/$B$2</f>
        <v>0.17241379310344826</v>
      </c>
      <c r="I243" s="7">
        <f>(表格1[[#This Row],[Capital]]-$G$2)/$G$2</f>
        <v>0.14233050000000003</v>
      </c>
    </row>
    <row r="244" spans="1:9" x14ac:dyDescent="0.25">
      <c r="A244" s="6">
        <v>39058</v>
      </c>
      <c r="B244" s="1">
        <v>52.35</v>
      </c>
      <c r="C244" s="4">
        <f t="shared" si="3"/>
        <v>50.852000000000004</v>
      </c>
      <c r="D244" s="1" t="str">
        <f>IF(表格1[[#This Row],[Close]]&gt;表格1[[#This Row],[25-Day Average]],"Buy",IF(表格1[[#This Row],[Close]]&lt;表格1[[#This Row],[25-Day Average]],"Sell",""))</f>
        <v>Buy</v>
      </c>
      <c r="E244" s="5">
        <f>IF(表格1[[#This Row],[Suggestion]]="Buy",E243-FLOOR(E243/表格1[[#This Row],[Close]],1)*表格1[[#This Row],[Close]],IF(表格1[[#This Row],[Suggestion]]="Sell",E243+F243*表格1[[#This Row],[Close]],E243))</f>
        <v>32.149999999994179</v>
      </c>
      <c r="F244" s="1">
        <f>IF(表格1[[#This Row],[Suggestion]]="Buy",F243+FLOOR(E243/表格1[[#This Row],[Close]],1),IF(表格1[[#This Row],[Suggestion]]="Sell",0,F243))</f>
        <v>2167</v>
      </c>
      <c r="G244" s="8">
        <f>表格1[[#This Row],[Cash]]+表格1[[#This Row],[Stock Held]]*表格1[[#This Row],[Close]]</f>
        <v>113474.59999999999</v>
      </c>
      <c r="H244" s="7">
        <f>(表格1[[#This Row],[Close]]-$B$2)/$B$2</f>
        <v>0.16462736373748604</v>
      </c>
      <c r="I244" s="7">
        <f>(表格1[[#This Row],[Capital]]-$G$2)/$G$2</f>
        <v>0.13474599999999992</v>
      </c>
    </row>
    <row r="245" spans="1:9" x14ac:dyDescent="0.25">
      <c r="A245" s="6">
        <v>39059</v>
      </c>
      <c r="B245" s="1">
        <v>52.4</v>
      </c>
      <c r="C245" s="4">
        <f t="shared" si="3"/>
        <v>50.924000000000014</v>
      </c>
      <c r="D245" s="1" t="str">
        <f>IF(表格1[[#This Row],[Close]]&gt;表格1[[#This Row],[25-Day Average]],"Buy",IF(表格1[[#This Row],[Close]]&lt;表格1[[#This Row],[25-Day Average]],"Sell",""))</f>
        <v>Buy</v>
      </c>
      <c r="E245" s="5">
        <f>IF(表格1[[#This Row],[Suggestion]]="Buy",E244-FLOOR(E244/表格1[[#This Row],[Close]],1)*表格1[[#This Row],[Close]],IF(表格1[[#This Row],[Suggestion]]="Sell",E244+F244*表格1[[#This Row],[Close]],E244))</f>
        <v>32.149999999994179</v>
      </c>
      <c r="F245" s="1">
        <f>IF(表格1[[#This Row],[Suggestion]]="Buy",F244+FLOOR(E244/表格1[[#This Row],[Close]],1),IF(表格1[[#This Row],[Suggestion]]="Sell",0,F244))</f>
        <v>2167</v>
      </c>
      <c r="G245" s="8">
        <f>表格1[[#This Row],[Cash]]+表格1[[#This Row],[Stock Held]]*表格1[[#This Row],[Close]]</f>
        <v>113582.95</v>
      </c>
      <c r="H245" s="7">
        <f>(表格1[[#This Row],[Close]]-$B$2)/$B$2</f>
        <v>0.16573971078976629</v>
      </c>
      <c r="I245" s="7">
        <f>(表格1[[#This Row],[Capital]]-$G$2)/$G$2</f>
        <v>0.13582949999999996</v>
      </c>
    </row>
    <row r="246" spans="1:9" x14ac:dyDescent="0.25">
      <c r="A246" s="6">
        <v>39062</v>
      </c>
      <c r="B246" s="1">
        <v>53</v>
      </c>
      <c r="C246" s="4">
        <f t="shared" si="3"/>
        <v>51.00200000000001</v>
      </c>
      <c r="D246" s="1" t="str">
        <f>IF(表格1[[#This Row],[Close]]&gt;表格1[[#This Row],[25-Day Average]],"Buy",IF(表格1[[#This Row],[Close]]&lt;表格1[[#This Row],[25-Day Average]],"Sell",""))</f>
        <v>Buy</v>
      </c>
      <c r="E246" s="5">
        <f>IF(表格1[[#This Row],[Suggestion]]="Buy",E245-FLOOR(E245/表格1[[#This Row],[Close]],1)*表格1[[#This Row],[Close]],IF(表格1[[#This Row],[Suggestion]]="Sell",E245+F245*表格1[[#This Row],[Close]],E245))</f>
        <v>32.149999999994179</v>
      </c>
      <c r="F246" s="1">
        <f>IF(表格1[[#This Row],[Suggestion]]="Buy",F245+FLOOR(E245/表格1[[#This Row],[Close]],1),IF(表格1[[#This Row],[Suggestion]]="Sell",0,F245))</f>
        <v>2167</v>
      </c>
      <c r="G246" s="8">
        <f>表格1[[#This Row],[Cash]]+表格1[[#This Row],[Stock Held]]*表格1[[#This Row],[Close]]</f>
        <v>114883.15</v>
      </c>
      <c r="H246" s="7">
        <f>(表格1[[#This Row],[Close]]-$B$2)/$B$2</f>
        <v>0.17908787541713006</v>
      </c>
      <c r="I246" s="7">
        <f>(表格1[[#This Row],[Capital]]-$G$2)/$G$2</f>
        <v>0.14883149999999995</v>
      </c>
    </row>
    <row r="247" spans="1:9" x14ac:dyDescent="0.25">
      <c r="A247" s="6">
        <v>39063</v>
      </c>
      <c r="B247" s="1">
        <v>52.95</v>
      </c>
      <c r="C247" s="4">
        <f t="shared" si="3"/>
        <v>51.076000000000001</v>
      </c>
      <c r="D247" s="1" t="str">
        <f>IF(表格1[[#This Row],[Close]]&gt;表格1[[#This Row],[25-Day Average]],"Buy",IF(表格1[[#This Row],[Close]]&lt;表格1[[#This Row],[25-Day Average]],"Sell",""))</f>
        <v>Buy</v>
      </c>
      <c r="E247" s="5">
        <f>IF(表格1[[#This Row],[Suggestion]]="Buy",E246-FLOOR(E246/表格1[[#This Row],[Close]],1)*表格1[[#This Row],[Close]],IF(表格1[[#This Row],[Suggestion]]="Sell",E246+F246*表格1[[#This Row],[Close]],E246))</f>
        <v>32.149999999994179</v>
      </c>
      <c r="F247" s="1">
        <f>IF(表格1[[#This Row],[Suggestion]]="Buy",F246+FLOOR(E246/表格1[[#This Row],[Close]],1),IF(表格1[[#This Row],[Suggestion]]="Sell",0,F246))</f>
        <v>2167</v>
      </c>
      <c r="G247" s="8">
        <f>表格1[[#This Row],[Cash]]+表格1[[#This Row],[Stock Held]]*表格1[[#This Row],[Close]]</f>
        <v>114774.8</v>
      </c>
      <c r="H247" s="7">
        <f>(表格1[[#This Row],[Close]]-$B$2)/$B$2</f>
        <v>0.17797552836484981</v>
      </c>
      <c r="I247" s="7">
        <f>(表格1[[#This Row],[Capital]]-$G$2)/$G$2</f>
        <v>0.14774800000000002</v>
      </c>
    </row>
    <row r="248" spans="1:9" x14ac:dyDescent="0.25">
      <c r="A248" s="6">
        <v>39064</v>
      </c>
      <c r="B248" s="1">
        <v>54.05</v>
      </c>
      <c r="C248" s="4">
        <f t="shared" si="3"/>
        <v>51.210000000000008</v>
      </c>
      <c r="D248" s="1" t="str">
        <f>IF(表格1[[#This Row],[Close]]&gt;表格1[[#This Row],[25-Day Average]],"Buy",IF(表格1[[#This Row],[Close]]&lt;表格1[[#This Row],[25-Day Average]],"Sell",""))</f>
        <v>Buy</v>
      </c>
      <c r="E248" s="5">
        <f>IF(表格1[[#This Row],[Suggestion]]="Buy",E247-FLOOR(E247/表格1[[#This Row],[Close]],1)*表格1[[#This Row],[Close]],IF(表格1[[#This Row],[Suggestion]]="Sell",E247+F247*表格1[[#This Row],[Close]],E247))</f>
        <v>32.149999999994179</v>
      </c>
      <c r="F248" s="1">
        <f>IF(表格1[[#This Row],[Suggestion]]="Buy",F247+FLOOR(E247/表格1[[#This Row],[Close]],1),IF(表格1[[#This Row],[Suggestion]]="Sell",0,F247))</f>
        <v>2167</v>
      </c>
      <c r="G248" s="8">
        <f>表格1[[#This Row],[Cash]]+表格1[[#This Row],[Stock Held]]*表格1[[#This Row],[Close]]</f>
        <v>117158.49999999999</v>
      </c>
      <c r="H248" s="7">
        <f>(表格1[[#This Row],[Close]]-$B$2)/$B$2</f>
        <v>0.20244716351501654</v>
      </c>
      <c r="I248" s="7">
        <f>(表格1[[#This Row],[Capital]]-$G$2)/$G$2</f>
        <v>0.17158499999999985</v>
      </c>
    </row>
    <row r="249" spans="1:9" x14ac:dyDescent="0.25">
      <c r="A249" s="6">
        <v>39065</v>
      </c>
      <c r="B249" s="1">
        <v>56.3</v>
      </c>
      <c r="C249" s="4">
        <f t="shared" si="3"/>
        <v>51.430000000000007</v>
      </c>
      <c r="D249" s="1" t="str">
        <f>IF(表格1[[#This Row],[Close]]&gt;表格1[[#This Row],[25-Day Average]],"Buy",IF(表格1[[#This Row],[Close]]&lt;表格1[[#This Row],[25-Day Average]],"Sell",""))</f>
        <v>Buy</v>
      </c>
      <c r="E249" s="5">
        <f>IF(表格1[[#This Row],[Suggestion]]="Buy",E248-FLOOR(E248/表格1[[#This Row],[Close]],1)*表格1[[#This Row],[Close]],IF(表格1[[#This Row],[Suggestion]]="Sell",E248+F248*表格1[[#This Row],[Close]],E248))</f>
        <v>32.149999999994179</v>
      </c>
      <c r="F249" s="1">
        <f>IF(表格1[[#This Row],[Suggestion]]="Buy",F248+FLOOR(E248/表格1[[#This Row],[Close]],1),IF(表格1[[#This Row],[Suggestion]]="Sell",0,F248))</f>
        <v>2167</v>
      </c>
      <c r="G249" s="8">
        <f>表格1[[#This Row],[Cash]]+表格1[[#This Row],[Stock Held]]*表格1[[#This Row],[Close]]</f>
        <v>122034.24999999999</v>
      </c>
      <c r="H249" s="7">
        <f>(表格1[[#This Row],[Close]]-$B$2)/$B$2</f>
        <v>0.25250278086763056</v>
      </c>
      <c r="I249" s="7">
        <f>(表格1[[#This Row],[Capital]]-$G$2)/$G$2</f>
        <v>0.22034249999999986</v>
      </c>
    </row>
    <row r="250" spans="1:9" x14ac:dyDescent="0.25">
      <c r="A250" s="6">
        <v>39066</v>
      </c>
      <c r="B250" s="1">
        <v>57.9</v>
      </c>
      <c r="C250" s="4">
        <f t="shared" si="3"/>
        <v>51.746000000000002</v>
      </c>
      <c r="D250" s="1" t="str">
        <f>IF(表格1[[#This Row],[Close]]&gt;表格1[[#This Row],[25-Day Average]],"Buy",IF(表格1[[#This Row],[Close]]&lt;表格1[[#This Row],[25-Day Average]],"Sell",""))</f>
        <v>Buy</v>
      </c>
      <c r="E250" s="5">
        <f>IF(表格1[[#This Row],[Suggestion]]="Buy",E249-FLOOR(E249/表格1[[#This Row],[Close]],1)*表格1[[#This Row],[Close]],IF(表格1[[#This Row],[Suggestion]]="Sell",E249+F249*表格1[[#This Row],[Close]],E249))</f>
        <v>32.149999999994179</v>
      </c>
      <c r="F250" s="1">
        <f>IF(表格1[[#This Row],[Suggestion]]="Buy",F249+FLOOR(E249/表格1[[#This Row],[Close]],1),IF(表格1[[#This Row],[Suggestion]]="Sell",0,F249))</f>
        <v>2167</v>
      </c>
      <c r="G250" s="8">
        <f>表格1[[#This Row],[Cash]]+表格1[[#This Row],[Stock Held]]*表格1[[#This Row],[Close]]</f>
        <v>125501.45</v>
      </c>
      <c r="H250" s="7">
        <f>(表格1[[#This Row],[Close]]-$B$2)/$B$2</f>
        <v>0.28809788654060053</v>
      </c>
      <c r="I250" s="7">
        <f>(表格1[[#This Row],[Capital]]-$G$2)/$G$2</f>
        <v>0.25501449999999998</v>
      </c>
    </row>
    <row r="251" spans="1:9" x14ac:dyDescent="0.25">
      <c r="A251" s="6">
        <v>39069</v>
      </c>
      <c r="B251" s="1">
        <v>56.2</v>
      </c>
      <c r="C251" s="4">
        <f t="shared" si="3"/>
        <v>52.000000000000007</v>
      </c>
      <c r="D251" s="1" t="str">
        <f>IF(表格1[[#This Row],[Close]]&gt;表格1[[#This Row],[25-Day Average]],"Buy",IF(表格1[[#This Row],[Close]]&lt;表格1[[#This Row],[25-Day Average]],"Sell",""))</f>
        <v>Buy</v>
      </c>
      <c r="E251" s="5">
        <f>IF(表格1[[#This Row],[Suggestion]]="Buy",E250-FLOOR(E250/表格1[[#This Row],[Close]],1)*表格1[[#This Row],[Close]],IF(表格1[[#This Row],[Suggestion]]="Sell",E250+F250*表格1[[#This Row],[Close]],E250))</f>
        <v>32.149999999994179</v>
      </c>
      <c r="F251" s="1">
        <f>IF(表格1[[#This Row],[Suggestion]]="Buy",F250+FLOOR(E250/表格1[[#This Row],[Close]],1),IF(表格1[[#This Row],[Suggestion]]="Sell",0,F250))</f>
        <v>2167</v>
      </c>
      <c r="G251" s="8">
        <f>表格1[[#This Row],[Cash]]+表格1[[#This Row],[Stock Held]]*表格1[[#This Row],[Close]]</f>
        <v>121817.55</v>
      </c>
      <c r="H251" s="7">
        <f>(表格1[[#This Row],[Close]]-$B$2)/$B$2</f>
        <v>0.25027808676307006</v>
      </c>
      <c r="I251" s="7">
        <f>(表格1[[#This Row],[Capital]]-$G$2)/$G$2</f>
        <v>0.21817550000000002</v>
      </c>
    </row>
    <row r="252" spans="1:9" x14ac:dyDescent="0.25">
      <c r="A252" s="6">
        <v>39070</v>
      </c>
      <c r="B252" s="1">
        <v>54.9</v>
      </c>
      <c r="C252" s="4">
        <f t="shared" si="3"/>
        <v>52.186000000000014</v>
      </c>
      <c r="D252" s="1" t="str">
        <f>IF(表格1[[#This Row],[Close]]&gt;表格1[[#This Row],[25-Day Average]],"Buy",IF(表格1[[#This Row],[Close]]&lt;表格1[[#This Row],[25-Day Average]],"Sell",""))</f>
        <v>Buy</v>
      </c>
      <c r="E252" s="5">
        <f>IF(表格1[[#This Row],[Suggestion]]="Buy",E251-FLOOR(E251/表格1[[#This Row],[Close]],1)*表格1[[#This Row],[Close]],IF(表格1[[#This Row],[Suggestion]]="Sell",E251+F251*表格1[[#This Row],[Close]],E251))</f>
        <v>32.149999999994179</v>
      </c>
      <c r="F252" s="1">
        <f>IF(表格1[[#This Row],[Suggestion]]="Buy",F251+FLOOR(E251/表格1[[#This Row],[Close]],1),IF(表格1[[#This Row],[Suggestion]]="Sell",0,F251))</f>
        <v>2167</v>
      </c>
      <c r="G252" s="8">
        <f>表格1[[#This Row],[Cash]]+表格1[[#This Row],[Stock Held]]*表格1[[#This Row],[Close]]</f>
        <v>119000.45</v>
      </c>
      <c r="H252" s="7">
        <f>(表格1[[#This Row],[Close]]-$B$2)/$B$2</f>
        <v>0.22135706340378186</v>
      </c>
      <c r="I252" s="7">
        <f>(表格1[[#This Row],[Capital]]-$G$2)/$G$2</f>
        <v>0.19000449999999997</v>
      </c>
    </row>
    <row r="253" spans="1:9" x14ac:dyDescent="0.25">
      <c r="A253" s="6">
        <v>39071</v>
      </c>
      <c r="B253" s="1">
        <v>55.6</v>
      </c>
      <c r="C253" s="4">
        <f t="shared" si="3"/>
        <v>52.372000000000007</v>
      </c>
      <c r="D253" s="1" t="str">
        <f>IF(表格1[[#This Row],[Close]]&gt;表格1[[#This Row],[25-Day Average]],"Buy",IF(表格1[[#This Row],[Close]]&lt;表格1[[#This Row],[25-Day Average]],"Sell",""))</f>
        <v>Buy</v>
      </c>
      <c r="E253" s="5">
        <f>IF(表格1[[#This Row],[Suggestion]]="Buy",E252-FLOOR(E252/表格1[[#This Row],[Close]],1)*表格1[[#This Row],[Close]],IF(表格1[[#This Row],[Suggestion]]="Sell",E252+F252*表格1[[#This Row],[Close]],E252))</f>
        <v>32.149999999994179</v>
      </c>
      <c r="F253" s="1">
        <f>IF(表格1[[#This Row],[Suggestion]]="Buy",F252+FLOOR(E252/表格1[[#This Row],[Close]],1),IF(表格1[[#This Row],[Suggestion]]="Sell",0,F252))</f>
        <v>2167</v>
      </c>
      <c r="G253" s="8">
        <f>表格1[[#This Row],[Cash]]+表格1[[#This Row],[Stock Held]]*表格1[[#This Row],[Close]]</f>
        <v>120517.34999999999</v>
      </c>
      <c r="H253" s="7">
        <f>(表格1[[#This Row],[Close]]-$B$2)/$B$2</f>
        <v>0.23692992213570629</v>
      </c>
      <c r="I253" s="7">
        <f>(表格1[[#This Row],[Capital]]-$G$2)/$G$2</f>
        <v>0.20517349999999993</v>
      </c>
    </row>
    <row r="254" spans="1:9" x14ac:dyDescent="0.25">
      <c r="A254" s="6">
        <v>39072</v>
      </c>
      <c r="B254" s="1">
        <v>57</v>
      </c>
      <c r="C254" s="4">
        <f t="shared" si="3"/>
        <v>52.622000000000007</v>
      </c>
      <c r="D254" s="1" t="str">
        <f>IF(表格1[[#This Row],[Close]]&gt;表格1[[#This Row],[25-Day Average]],"Buy",IF(表格1[[#This Row],[Close]]&lt;表格1[[#This Row],[25-Day Average]],"Sell",""))</f>
        <v>Buy</v>
      </c>
      <c r="E254" s="5">
        <f>IF(表格1[[#This Row],[Suggestion]]="Buy",E253-FLOOR(E253/表格1[[#This Row],[Close]],1)*表格1[[#This Row],[Close]],IF(表格1[[#This Row],[Suggestion]]="Sell",E253+F253*表格1[[#This Row],[Close]],E253))</f>
        <v>32.149999999994179</v>
      </c>
      <c r="F254" s="1">
        <f>IF(表格1[[#This Row],[Suggestion]]="Buy",F253+FLOOR(E253/表格1[[#This Row],[Close]],1),IF(表格1[[#This Row],[Suggestion]]="Sell",0,F253))</f>
        <v>2167</v>
      </c>
      <c r="G254" s="8">
        <f>表格1[[#This Row],[Cash]]+表格1[[#This Row],[Stock Held]]*表格1[[#This Row],[Close]]</f>
        <v>123551.15</v>
      </c>
      <c r="H254" s="7">
        <f>(表格1[[#This Row],[Close]]-$B$2)/$B$2</f>
        <v>0.26807563959955499</v>
      </c>
      <c r="I254" s="7">
        <f>(表格1[[#This Row],[Capital]]-$G$2)/$G$2</f>
        <v>0.23551149999999993</v>
      </c>
    </row>
    <row r="255" spans="1:9" x14ac:dyDescent="0.25">
      <c r="A255" s="6">
        <v>39073</v>
      </c>
      <c r="B255" s="1">
        <v>57.3</v>
      </c>
      <c r="C255" s="4">
        <f t="shared" si="3"/>
        <v>52.87</v>
      </c>
      <c r="D255" s="1" t="str">
        <f>IF(表格1[[#This Row],[Close]]&gt;表格1[[#This Row],[25-Day Average]],"Buy",IF(表格1[[#This Row],[Close]]&lt;表格1[[#This Row],[25-Day Average]],"Sell",""))</f>
        <v>Buy</v>
      </c>
      <c r="E255" s="5">
        <f>IF(表格1[[#This Row],[Suggestion]]="Buy",E254-FLOOR(E254/表格1[[#This Row],[Close]],1)*表格1[[#This Row],[Close]],IF(表格1[[#This Row],[Suggestion]]="Sell",E254+F254*表格1[[#This Row],[Close]],E254))</f>
        <v>32.149999999994179</v>
      </c>
      <c r="F255" s="1">
        <f>IF(表格1[[#This Row],[Suggestion]]="Buy",F254+FLOOR(E254/表格1[[#This Row],[Close]],1),IF(表格1[[#This Row],[Suggestion]]="Sell",0,F254))</f>
        <v>2167</v>
      </c>
      <c r="G255" s="8">
        <f>表格1[[#This Row],[Cash]]+表格1[[#This Row],[Stock Held]]*表格1[[#This Row],[Close]]</f>
        <v>124201.24999999999</v>
      </c>
      <c r="H255" s="7">
        <f>(表格1[[#This Row],[Close]]-$B$2)/$B$2</f>
        <v>0.27474972191323677</v>
      </c>
      <c r="I255" s="7">
        <f>(表格1[[#This Row],[Capital]]-$G$2)/$G$2</f>
        <v>0.24201249999999985</v>
      </c>
    </row>
    <row r="256" spans="1:9" x14ac:dyDescent="0.25">
      <c r="A256" s="6">
        <v>39076</v>
      </c>
      <c r="B256" s="1">
        <v>57.3</v>
      </c>
      <c r="C256" s="4">
        <f t="shared" si="3"/>
        <v>53.135999999999996</v>
      </c>
      <c r="D256" s="1" t="str">
        <f>IF(表格1[[#This Row],[Close]]&gt;表格1[[#This Row],[25-Day Average]],"Buy",IF(表格1[[#This Row],[Close]]&lt;表格1[[#This Row],[25-Day Average]],"Sell",""))</f>
        <v>Buy</v>
      </c>
      <c r="E256" s="5">
        <f>IF(表格1[[#This Row],[Suggestion]]="Buy",E255-FLOOR(E255/表格1[[#This Row],[Close]],1)*表格1[[#This Row],[Close]],IF(表格1[[#This Row],[Suggestion]]="Sell",E255+F255*表格1[[#This Row],[Close]],E255))</f>
        <v>32.149999999994179</v>
      </c>
      <c r="F256" s="1">
        <f>IF(表格1[[#This Row],[Suggestion]]="Buy",F255+FLOOR(E255/表格1[[#This Row],[Close]],1),IF(表格1[[#This Row],[Suggestion]]="Sell",0,F255))</f>
        <v>2167</v>
      </c>
      <c r="G256" s="8">
        <f>表格1[[#This Row],[Cash]]+表格1[[#This Row],[Stock Held]]*表格1[[#This Row],[Close]]</f>
        <v>124201.24999999999</v>
      </c>
      <c r="H256" s="7">
        <f>(表格1[[#This Row],[Close]]-$B$2)/$B$2</f>
        <v>0.27474972191323677</v>
      </c>
      <c r="I256" s="7">
        <f>(表格1[[#This Row],[Capital]]-$G$2)/$G$2</f>
        <v>0.24201249999999985</v>
      </c>
    </row>
    <row r="257" spans="1:9" x14ac:dyDescent="0.25">
      <c r="A257" s="6">
        <v>39077</v>
      </c>
      <c r="B257" s="1">
        <v>57.3</v>
      </c>
      <c r="C257" s="4">
        <f t="shared" si="3"/>
        <v>53.399999999999991</v>
      </c>
      <c r="D257" s="1" t="str">
        <f>IF(表格1[[#This Row],[Close]]&gt;表格1[[#This Row],[25-Day Average]],"Buy",IF(表格1[[#This Row],[Close]]&lt;表格1[[#This Row],[25-Day Average]],"Sell",""))</f>
        <v>Buy</v>
      </c>
      <c r="E257" s="5">
        <f>IF(表格1[[#This Row],[Suggestion]]="Buy",E256-FLOOR(E256/表格1[[#This Row],[Close]],1)*表格1[[#This Row],[Close]],IF(表格1[[#This Row],[Suggestion]]="Sell",E256+F256*表格1[[#This Row],[Close]],E256))</f>
        <v>32.149999999994179</v>
      </c>
      <c r="F257" s="1">
        <f>IF(表格1[[#This Row],[Suggestion]]="Buy",F256+FLOOR(E256/表格1[[#This Row],[Close]],1),IF(表格1[[#This Row],[Suggestion]]="Sell",0,F256))</f>
        <v>2167</v>
      </c>
      <c r="G257" s="8">
        <f>表格1[[#This Row],[Cash]]+表格1[[#This Row],[Stock Held]]*表格1[[#This Row],[Close]]</f>
        <v>124201.24999999999</v>
      </c>
      <c r="H257" s="7">
        <f>(表格1[[#This Row],[Close]]-$B$2)/$B$2</f>
        <v>0.27474972191323677</v>
      </c>
      <c r="I257" s="7">
        <f>(表格1[[#This Row],[Capital]]-$G$2)/$G$2</f>
        <v>0.24201249999999985</v>
      </c>
    </row>
    <row r="258" spans="1:9" x14ac:dyDescent="0.25">
      <c r="A258" s="6">
        <v>39078</v>
      </c>
      <c r="B258" s="1">
        <v>58</v>
      </c>
      <c r="C258" s="4">
        <f t="shared" si="3"/>
        <v>53.681999999999988</v>
      </c>
      <c r="D258" s="1" t="str">
        <f>IF(表格1[[#This Row],[Close]]&gt;表格1[[#This Row],[25-Day Average]],"Buy",IF(表格1[[#This Row],[Close]]&lt;表格1[[#This Row],[25-Day Average]],"Sell",""))</f>
        <v>Buy</v>
      </c>
      <c r="E258" s="5">
        <f>IF(表格1[[#This Row],[Suggestion]]="Buy",E257-FLOOR(E257/表格1[[#This Row],[Close]],1)*表格1[[#This Row],[Close]],IF(表格1[[#This Row],[Suggestion]]="Sell",E257+F257*表格1[[#This Row],[Close]],E257))</f>
        <v>32.149999999994179</v>
      </c>
      <c r="F258" s="1">
        <f>IF(表格1[[#This Row],[Suggestion]]="Buy",F257+FLOOR(E257/表格1[[#This Row],[Close]],1),IF(表格1[[#This Row],[Suggestion]]="Sell",0,F257))</f>
        <v>2167</v>
      </c>
      <c r="G258" s="8">
        <f>表格1[[#This Row],[Cash]]+表格1[[#This Row],[Stock Held]]*表格1[[#This Row],[Close]]</f>
        <v>125718.15</v>
      </c>
      <c r="H258" s="7">
        <f>(表格1[[#This Row],[Close]]-$B$2)/$B$2</f>
        <v>0.2903225806451612</v>
      </c>
      <c r="I258" s="7">
        <f>(表格1[[#This Row],[Capital]]-$G$2)/$G$2</f>
        <v>0.25718149999999995</v>
      </c>
    </row>
    <row r="259" spans="1:9" x14ac:dyDescent="0.25">
      <c r="A259" s="6">
        <v>39079</v>
      </c>
      <c r="B259" s="1">
        <v>57.45</v>
      </c>
      <c r="C259" s="4">
        <f t="shared" si="3"/>
        <v>53.947999999999993</v>
      </c>
      <c r="D259" s="1" t="str">
        <f>IF(表格1[[#This Row],[Close]]&gt;表格1[[#This Row],[25-Day Average]],"Buy",IF(表格1[[#This Row],[Close]]&lt;表格1[[#This Row],[25-Day Average]],"Sell",""))</f>
        <v>Buy</v>
      </c>
      <c r="E259" s="5">
        <f>IF(表格1[[#This Row],[Suggestion]]="Buy",E258-FLOOR(E258/表格1[[#This Row],[Close]],1)*表格1[[#This Row],[Close]],IF(表格1[[#This Row],[Suggestion]]="Sell",E258+F258*表格1[[#This Row],[Close]],E258))</f>
        <v>32.149999999994179</v>
      </c>
      <c r="F259" s="1">
        <f>IF(表格1[[#This Row],[Suggestion]]="Buy",F258+FLOOR(E258/表格1[[#This Row],[Close]],1),IF(表格1[[#This Row],[Suggestion]]="Sell",0,F258))</f>
        <v>2167</v>
      </c>
      <c r="G259" s="8">
        <f>表格1[[#This Row],[Cash]]+表格1[[#This Row],[Stock Held]]*表格1[[#This Row],[Close]]</f>
        <v>124526.3</v>
      </c>
      <c r="H259" s="7">
        <f>(表格1[[#This Row],[Close]]-$B$2)/$B$2</f>
        <v>0.27808676307007785</v>
      </c>
      <c r="I259" s="7">
        <f>(表格1[[#This Row],[Capital]]-$G$2)/$G$2</f>
        <v>0.24526300000000004</v>
      </c>
    </row>
    <row r="260" spans="1:9" x14ac:dyDescent="0.25">
      <c r="A260" s="6">
        <v>39080</v>
      </c>
      <c r="B260" s="1">
        <v>57.6</v>
      </c>
      <c r="C260" s="4">
        <f t="shared" si="3"/>
        <v>54.223999999999997</v>
      </c>
      <c r="D260" s="1" t="str">
        <f>IF(表格1[[#This Row],[Close]]&gt;表格1[[#This Row],[25-Day Average]],"Buy",IF(表格1[[#This Row],[Close]]&lt;表格1[[#This Row],[25-Day Average]],"Sell",""))</f>
        <v>Buy</v>
      </c>
      <c r="E260" s="5">
        <f>IF(表格1[[#This Row],[Suggestion]]="Buy",E259-FLOOR(E259/表格1[[#This Row],[Close]],1)*表格1[[#This Row],[Close]],IF(表格1[[#This Row],[Suggestion]]="Sell",E259+F259*表格1[[#This Row],[Close]],E259))</f>
        <v>32.149999999994179</v>
      </c>
      <c r="F260" s="1">
        <f>IF(表格1[[#This Row],[Suggestion]]="Buy",F259+FLOOR(E259/表格1[[#This Row],[Close]],1),IF(表格1[[#This Row],[Suggestion]]="Sell",0,F259))</f>
        <v>2167</v>
      </c>
      <c r="G260" s="8">
        <f>表格1[[#This Row],[Cash]]+表格1[[#This Row],[Stock Held]]*表格1[[#This Row],[Close]]</f>
        <v>124851.34999999999</v>
      </c>
      <c r="H260" s="7">
        <f>(表格1[[#This Row],[Close]]-$B$2)/$B$2</f>
        <v>0.28142380422691876</v>
      </c>
      <c r="I260" s="7">
        <f>(表格1[[#This Row],[Capital]]-$G$2)/$G$2</f>
        <v>0.24851349999999992</v>
      </c>
    </row>
    <row r="261" spans="1:9" x14ac:dyDescent="0.25">
      <c r="A261" s="6">
        <v>39083</v>
      </c>
      <c r="B261" s="1">
        <v>57.6</v>
      </c>
      <c r="C261" s="4">
        <f t="shared" si="3"/>
        <v>54.513999999999989</v>
      </c>
      <c r="D261" s="1" t="str">
        <f>IF(表格1[[#This Row],[Close]]&gt;表格1[[#This Row],[25-Day Average]],"Buy",IF(表格1[[#This Row],[Close]]&lt;表格1[[#This Row],[25-Day Average]],"Sell",""))</f>
        <v>Buy</v>
      </c>
      <c r="E261" s="5">
        <f>IF(表格1[[#This Row],[Suggestion]]="Buy",E260-FLOOR(E260/表格1[[#This Row],[Close]],1)*表格1[[#This Row],[Close]],IF(表格1[[#This Row],[Suggestion]]="Sell",E260+F260*表格1[[#This Row],[Close]],E260))</f>
        <v>32.149999999994179</v>
      </c>
      <c r="F261" s="1">
        <f>IF(表格1[[#This Row],[Suggestion]]="Buy",F260+FLOOR(E260/表格1[[#This Row],[Close]],1),IF(表格1[[#This Row],[Suggestion]]="Sell",0,F260))</f>
        <v>2167</v>
      </c>
      <c r="G261" s="8">
        <f>表格1[[#This Row],[Cash]]+表格1[[#This Row],[Stock Held]]*表格1[[#This Row],[Close]]</f>
        <v>124851.34999999999</v>
      </c>
      <c r="H261" s="7">
        <f>(表格1[[#This Row],[Close]]-$B$2)/$B$2</f>
        <v>0.28142380422691876</v>
      </c>
      <c r="I261" s="7">
        <f>(表格1[[#This Row],[Capital]]-$G$2)/$G$2</f>
        <v>0.24851349999999992</v>
      </c>
    </row>
    <row r="262" spans="1:9" x14ac:dyDescent="0.25">
      <c r="A262" s="6">
        <v>39084</v>
      </c>
      <c r="B262" s="1">
        <v>57.5</v>
      </c>
      <c r="C262" s="4">
        <f t="shared" si="3"/>
        <v>54.817999999999991</v>
      </c>
      <c r="D262" s="1" t="str">
        <f>IF(表格1[[#This Row],[Close]]&gt;表格1[[#This Row],[25-Day Average]],"Buy",IF(表格1[[#This Row],[Close]]&lt;表格1[[#This Row],[25-Day Average]],"Sell",""))</f>
        <v>Buy</v>
      </c>
      <c r="E262" s="5">
        <f>IF(表格1[[#This Row],[Suggestion]]="Buy",E261-FLOOR(E261/表格1[[#This Row],[Close]],1)*表格1[[#This Row],[Close]],IF(表格1[[#This Row],[Suggestion]]="Sell",E261+F261*表格1[[#This Row],[Close]],E261))</f>
        <v>32.149999999994179</v>
      </c>
      <c r="F262" s="1">
        <f>IF(表格1[[#This Row],[Suggestion]]="Buy",F261+FLOOR(E261/表格1[[#This Row],[Close]],1),IF(表格1[[#This Row],[Suggestion]]="Sell",0,F261))</f>
        <v>2167</v>
      </c>
      <c r="G262" s="8">
        <f>表格1[[#This Row],[Cash]]+表格1[[#This Row],[Stock Held]]*表格1[[#This Row],[Close]]</f>
        <v>124634.65</v>
      </c>
      <c r="H262" s="7">
        <f>(表格1[[#This Row],[Close]]-$B$2)/$B$2</f>
        <v>0.2791991101223581</v>
      </c>
      <c r="I262" s="7">
        <f>(表格1[[#This Row],[Capital]]-$G$2)/$G$2</f>
        <v>0.24634649999999994</v>
      </c>
    </row>
    <row r="263" spans="1:9" x14ac:dyDescent="0.25">
      <c r="A263" s="6">
        <v>39085</v>
      </c>
      <c r="B263" s="1">
        <v>57.05</v>
      </c>
      <c r="C263" s="4">
        <f t="shared" si="3"/>
        <v>55.071999999999989</v>
      </c>
      <c r="D263" s="1" t="str">
        <f>IF(表格1[[#This Row],[Close]]&gt;表格1[[#This Row],[25-Day Average]],"Buy",IF(表格1[[#This Row],[Close]]&lt;表格1[[#This Row],[25-Day Average]],"Sell",""))</f>
        <v>Buy</v>
      </c>
      <c r="E263" s="5">
        <f>IF(表格1[[#This Row],[Suggestion]]="Buy",E262-FLOOR(E262/表格1[[#This Row],[Close]],1)*表格1[[#This Row],[Close]],IF(表格1[[#This Row],[Suggestion]]="Sell",E262+F262*表格1[[#This Row],[Close]],E262))</f>
        <v>32.149999999994179</v>
      </c>
      <c r="F263" s="1">
        <f>IF(表格1[[#This Row],[Suggestion]]="Buy",F262+FLOOR(E262/表格1[[#This Row],[Close]],1),IF(表格1[[#This Row],[Suggestion]]="Sell",0,F262))</f>
        <v>2167</v>
      </c>
      <c r="G263" s="8">
        <f>表格1[[#This Row],[Cash]]+表格1[[#This Row],[Stock Held]]*表格1[[#This Row],[Close]]</f>
        <v>123659.49999999999</v>
      </c>
      <c r="H263" s="7">
        <f>(表格1[[#This Row],[Close]]-$B$2)/$B$2</f>
        <v>0.26918798665183524</v>
      </c>
      <c r="I263" s="7">
        <f>(表格1[[#This Row],[Capital]]-$G$2)/$G$2</f>
        <v>0.23659499999999986</v>
      </c>
    </row>
    <row r="264" spans="1:9" x14ac:dyDescent="0.25">
      <c r="A264" s="6">
        <v>39086</v>
      </c>
      <c r="B264" s="1">
        <v>56.6</v>
      </c>
      <c r="C264" s="4">
        <f t="shared" si="3"/>
        <v>55.27999999999998</v>
      </c>
      <c r="D264" s="1" t="str">
        <f>IF(表格1[[#This Row],[Close]]&gt;表格1[[#This Row],[25-Day Average]],"Buy",IF(表格1[[#This Row],[Close]]&lt;表格1[[#This Row],[25-Day Average]],"Sell",""))</f>
        <v>Buy</v>
      </c>
      <c r="E264" s="5">
        <f>IF(表格1[[#This Row],[Suggestion]]="Buy",E263-FLOOR(E263/表格1[[#This Row],[Close]],1)*表格1[[#This Row],[Close]],IF(表格1[[#This Row],[Suggestion]]="Sell",E263+F263*表格1[[#This Row],[Close]],E263))</f>
        <v>32.149999999994179</v>
      </c>
      <c r="F264" s="1">
        <f>IF(表格1[[#This Row],[Suggestion]]="Buy",F263+FLOOR(E263/表格1[[#This Row],[Close]],1),IF(表格1[[#This Row],[Suggestion]]="Sell",0,F263))</f>
        <v>2167</v>
      </c>
      <c r="G264" s="8">
        <f>表格1[[#This Row],[Cash]]+表格1[[#This Row],[Stock Held]]*表格1[[#This Row],[Close]]</f>
        <v>122684.34999999999</v>
      </c>
      <c r="H264" s="7">
        <f>(表格1[[#This Row],[Close]]-$B$2)/$B$2</f>
        <v>0.2591768631813125</v>
      </c>
      <c r="I264" s="7">
        <f>(表格1[[#This Row],[Capital]]-$G$2)/$G$2</f>
        <v>0.22684349999999992</v>
      </c>
    </row>
    <row r="265" spans="1:9" x14ac:dyDescent="0.25">
      <c r="A265" s="6">
        <v>39087</v>
      </c>
      <c r="B265" s="1">
        <v>56.6</v>
      </c>
      <c r="C265" s="4">
        <f t="shared" si="3"/>
        <v>55.533999999999978</v>
      </c>
      <c r="D265" s="1" t="str">
        <f>IF(表格1[[#This Row],[Close]]&gt;表格1[[#This Row],[25-Day Average]],"Buy",IF(表格1[[#This Row],[Close]]&lt;表格1[[#This Row],[25-Day Average]],"Sell",""))</f>
        <v>Buy</v>
      </c>
      <c r="E265" s="5">
        <f>IF(表格1[[#This Row],[Suggestion]]="Buy",E264-FLOOR(E264/表格1[[#This Row],[Close]],1)*表格1[[#This Row],[Close]],IF(表格1[[#This Row],[Suggestion]]="Sell",E264+F264*表格1[[#This Row],[Close]],E264))</f>
        <v>32.149999999994179</v>
      </c>
      <c r="F265" s="1">
        <f>IF(表格1[[#This Row],[Suggestion]]="Buy",F264+FLOOR(E264/表格1[[#This Row],[Close]],1),IF(表格1[[#This Row],[Suggestion]]="Sell",0,F264))</f>
        <v>2167</v>
      </c>
      <c r="G265" s="8">
        <f>表格1[[#This Row],[Cash]]+表格1[[#This Row],[Stock Held]]*表格1[[#This Row],[Close]]</f>
        <v>122684.34999999999</v>
      </c>
      <c r="H265" s="7">
        <f>(表格1[[#This Row],[Close]]-$B$2)/$B$2</f>
        <v>0.2591768631813125</v>
      </c>
      <c r="I265" s="7">
        <f>(表格1[[#This Row],[Capital]]-$G$2)/$G$2</f>
        <v>0.22684349999999992</v>
      </c>
    </row>
    <row r="266" spans="1:9" x14ac:dyDescent="0.25">
      <c r="A266" s="6">
        <v>39090</v>
      </c>
      <c r="B266" s="1">
        <v>56.15</v>
      </c>
      <c r="C266" s="4">
        <f t="shared" si="3"/>
        <v>55.739999999999981</v>
      </c>
      <c r="D266" s="1" t="str">
        <f>IF(表格1[[#This Row],[Close]]&gt;表格1[[#This Row],[25-Day Average]],"Buy",IF(表格1[[#This Row],[Close]]&lt;表格1[[#This Row],[25-Day Average]],"Sell",""))</f>
        <v>Buy</v>
      </c>
      <c r="E266" s="5">
        <f>IF(表格1[[#This Row],[Suggestion]]="Buy",E265-FLOOR(E265/表格1[[#This Row],[Close]],1)*表格1[[#This Row],[Close]],IF(表格1[[#This Row],[Suggestion]]="Sell",E265+F265*表格1[[#This Row],[Close]],E265))</f>
        <v>32.149999999994179</v>
      </c>
      <c r="F266" s="1">
        <f>IF(表格1[[#This Row],[Suggestion]]="Buy",F265+FLOOR(E265/表格1[[#This Row],[Close]],1),IF(表格1[[#This Row],[Suggestion]]="Sell",0,F265))</f>
        <v>2167</v>
      </c>
      <c r="G266" s="8">
        <f>表格1[[#This Row],[Cash]]+表格1[[#This Row],[Stock Held]]*表格1[[#This Row],[Close]]</f>
        <v>121709.2</v>
      </c>
      <c r="H266" s="7">
        <f>(表格1[[#This Row],[Close]]-$B$2)/$B$2</f>
        <v>0.24916573971078965</v>
      </c>
      <c r="I266" s="7">
        <f>(表格1[[#This Row],[Capital]]-$G$2)/$G$2</f>
        <v>0.21709199999999998</v>
      </c>
    </row>
    <row r="267" spans="1:9" x14ac:dyDescent="0.25">
      <c r="A267" s="6">
        <v>39091</v>
      </c>
      <c r="B267" s="1">
        <v>55.7</v>
      </c>
      <c r="C267" s="4">
        <f t="shared" si="3"/>
        <v>55.899999999999991</v>
      </c>
      <c r="D267" s="1" t="str">
        <f>IF(表格1[[#This Row],[Close]]&gt;表格1[[#This Row],[25-Day Average]],"Buy",IF(表格1[[#This Row],[Close]]&lt;表格1[[#This Row],[25-Day Average]],"Sell",""))</f>
        <v>Sell</v>
      </c>
      <c r="E267" s="5">
        <f>IF(表格1[[#This Row],[Suggestion]]="Buy",E266-FLOOR(E266/表格1[[#This Row],[Close]],1)*表格1[[#This Row],[Close]],IF(表格1[[#This Row],[Suggestion]]="Sell",E266+F266*表格1[[#This Row],[Close]],E266))</f>
        <v>120734.05</v>
      </c>
      <c r="F267" s="1">
        <f>IF(表格1[[#This Row],[Suggestion]]="Buy",F266+FLOOR(E266/表格1[[#This Row],[Close]],1),IF(表格1[[#This Row],[Suggestion]]="Sell",0,F266))</f>
        <v>0</v>
      </c>
      <c r="G267" s="8">
        <f>表格1[[#This Row],[Cash]]+表格1[[#This Row],[Stock Held]]*表格1[[#This Row],[Close]]</f>
        <v>120734.05</v>
      </c>
      <c r="H267" s="7">
        <f>(表格1[[#This Row],[Close]]-$B$2)/$B$2</f>
        <v>0.23915461624026696</v>
      </c>
      <c r="I267" s="7">
        <f>(表格1[[#This Row],[Capital]]-$G$2)/$G$2</f>
        <v>0.20734050000000004</v>
      </c>
    </row>
    <row r="268" spans="1:9" x14ac:dyDescent="0.25">
      <c r="A268" s="6">
        <v>39092</v>
      </c>
      <c r="B268" s="1">
        <v>56.35</v>
      </c>
      <c r="C268" s="4">
        <f t="shared" si="3"/>
        <v>56.045999999999985</v>
      </c>
      <c r="D268" s="1" t="str">
        <f>IF(表格1[[#This Row],[Close]]&gt;表格1[[#This Row],[25-Day Average]],"Buy",IF(表格1[[#This Row],[Close]]&lt;表格1[[#This Row],[25-Day Average]],"Sell",""))</f>
        <v>Buy</v>
      </c>
      <c r="E268" s="5">
        <f>IF(表格1[[#This Row],[Suggestion]]="Buy",E267-FLOOR(E267/表格1[[#This Row],[Close]],1)*表格1[[#This Row],[Close]],IF(表格1[[#This Row],[Suggestion]]="Sell",E267+F267*表格1[[#This Row],[Close]],E267))</f>
        <v>32.350000000005821</v>
      </c>
      <c r="F268" s="1">
        <f>IF(表格1[[#This Row],[Suggestion]]="Buy",F267+FLOOR(E267/表格1[[#This Row],[Close]],1),IF(表格1[[#This Row],[Suggestion]]="Sell",0,F267))</f>
        <v>2142</v>
      </c>
      <c r="G268" s="8">
        <f>表格1[[#This Row],[Cash]]+表格1[[#This Row],[Stock Held]]*表格1[[#This Row],[Close]]</f>
        <v>120734.05</v>
      </c>
      <c r="H268" s="7">
        <f>(表格1[[#This Row],[Close]]-$B$2)/$B$2</f>
        <v>0.25361512791991098</v>
      </c>
      <c r="I268" s="7">
        <f>(表格1[[#This Row],[Capital]]-$G$2)/$G$2</f>
        <v>0.20734050000000004</v>
      </c>
    </row>
    <row r="269" spans="1:9" x14ac:dyDescent="0.25">
      <c r="A269" s="6">
        <v>39093</v>
      </c>
      <c r="B269" s="1">
        <v>56.1</v>
      </c>
      <c r="C269" s="4">
        <f t="shared" si="3"/>
        <v>56.195999999999984</v>
      </c>
      <c r="D269" s="1" t="str">
        <f>IF(表格1[[#This Row],[Close]]&gt;表格1[[#This Row],[25-Day Average]],"Buy",IF(表格1[[#This Row],[Close]]&lt;表格1[[#This Row],[25-Day Average]],"Sell",""))</f>
        <v>Sell</v>
      </c>
      <c r="E269" s="5">
        <f>IF(表格1[[#This Row],[Suggestion]]="Buy",E268-FLOOR(E268/表格1[[#This Row],[Close]],1)*表格1[[#This Row],[Close]],IF(表格1[[#This Row],[Suggestion]]="Sell",E268+F268*表格1[[#This Row],[Close]],E268))</f>
        <v>120198.55</v>
      </c>
      <c r="F269" s="1">
        <f>IF(表格1[[#This Row],[Suggestion]]="Buy",F268+FLOOR(E268/表格1[[#This Row],[Close]],1),IF(表格1[[#This Row],[Suggestion]]="Sell",0,F268))</f>
        <v>0</v>
      </c>
      <c r="G269" s="8">
        <f>表格1[[#This Row],[Cash]]+表格1[[#This Row],[Stock Held]]*表格1[[#This Row],[Close]]</f>
        <v>120198.55</v>
      </c>
      <c r="H269" s="7">
        <f>(表格1[[#This Row],[Close]]-$B$2)/$B$2</f>
        <v>0.2480533926585094</v>
      </c>
      <c r="I269" s="7">
        <f>(表格1[[#This Row],[Capital]]-$G$2)/$G$2</f>
        <v>0.20198550000000004</v>
      </c>
    </row>
    <row r="270" spans="1:9" x14ac:dyDescent="0.25">
      <c r="A270" s="6">
        <v>39094</v>
      </c>
      <c r="B270" s="1">
        <v>56</v>
      </c>
      <c r="C270" s="4">
        <f t="shared" si="3"/>
        <v>56.339999999999989</v>
      </c>
      <c r="D270" s="1" t="str">
        <f>IF(表格1[[#This Row],[Close]]&gt;表格1[[#This Row],[25-Day Average]],"Buy",IF(表格1[[#This Row],[Close]]&lt;表格1[[#This Row],[25-Day Average]],"Sell",""))</f>
        <v>Sell</v>
      </c>
      <c r="E270" s="5">
        <f>IF(表格1[[#This Row],[Suggestion]]="Buy",E269-FLOOR(E269/表格1[[#This Row],[Close]],1)*表格1[[#This Row],[Close]],IF(表格1[[#This Row],[Suggestion]]="Sell",E269+F269*表格1[[#This Row],[Close]],E269))</f>
        <v>120198.55</v>
      </c>
      <c r="F270" s="1">
        <f>IF(表格1[[#This Row],[Suggestion]]="Buy",F269+FLOOR(E269/表格1[[#This Row],[Close]],1),IF(表格1[[#This Row],[Suggestion]]="Sell",0,F269))</f>
        <v>0</v>
      </c>
      <c r="G270" s="8">
        <f>表格1[[#This Row],[Cash]]+表格1[[#This Row],[Stock Held]]*表格1[[#This Row],[Close]]</f>
        <v>120198.55</v>
      </c>
      <c r="H270" s="7">
        <f>(表格1[[#This Row],[Close]]-$B$2)/$B$2</f>
        <v>0.24582869855394876</v>
      </c>
      <c r="I270" s="7">
        <f>(表格1[[#This Row],[Capital]]-$G$2)/$G$2</f>
        <v>0.20198550000000004</v>
      </c>
    </row>
    <row r="271" spans="1:9" x14ac:dyDescent="0.25">
      <c r="A271" s="6">
        <v>39097</v>
      </c>
      <c r="B271" s="1">
        <v>57.15</v>
      </c>
      <c r="C271" s="4">
        <f t="shared" si="3"/>
        <v>56.506</v>
      </c>
      <c r="D271" s="1" t="str">
        <f>IF(表格1[[#This Row],[Close]]&gt;表格1[[#This Row],[25-Day Average]],"Buy",IF(表格1[[#This Row],[Close]]&lt;表格1[[#This Row],[25-Day Average]],"Sell",""))</f>
        <v>Buy</v>
      </c>
      <c r="E271" s="5">
        <f>IF(表格1[[#This Row],[Suggestion]]="Buy",E270-FLOOR(E270/表格1[[#This Row],[Close]],1)*表格1[[#This Row],[Close]],IF(表格1[[#This Row],[Suggestion]]="Sell",E270+F270*表格1[[#This Row],[Close]],E270))</f>
        <v>12.100000000005821</v>
      </c>
      <c r="F271" s="1">
        <f>IF(表格1[[#This Row],[Suggestion]]="Buy",F270+FLOOR(E270/表格1[[#This Row],[Close]],1),IF(表格1[[#This Row],[Suggestion]]="Sell",0,F270))</f>
        <v>2103</v>
      </c>
      <c r="G271" s="8">
        <f>表格1[[#This Row],[Cash]]+表格1[[#This Row],[Stock Held]]*表格1[[#This Row],[Close]]</f>
        <v>120198.55</v>
      </c>
      <c r="H271" s="7">
        <f>(表格1[[#This Row],[Close]]-$B$2)/$B$2</f>
        <v>0.27141268075639591</v>
      </c>
      <c r="I271" s="7">
        <f>(表格1[[#This Row],[Capital]]-$G$2)/$G$2</f>
        <v>0.20198550000000004</v>
      </c>
    </row>
    <row r="272" spans="1:9" x14ac:dyDescent="0.25">
      <c r="A272" s="6">
        <v>39098</v>
      </c>
      <c r="B272" s="1">
        <v>56.6</v>
      </c>
      <c r="C272" s="4">
        <f t="shared" si="3"/>
        <v>56.652000000000001</v>
      </c>
      <c r="D272" s="1" t="str">
        <f>IF(表格1[[#This Row],[Close]]&gt;表格1[[#This Row],[25-Day Average]],"Buy",IF(表格1[[#This Row],[Close]]&lt;表格1[[#This Row],[25-Day Average]],"Sell",""))</f>
        <v>Sell</v>
      </c>
      <c r="E272" s="5">
        <f>IF(表格1[[#This Row],[Suggestion]]="Buy",E271-FLOOR(E271/表格1[[#This Row],[Close]],1)*表格1[[#This Row],[Close]],IF(表格1[[#This Row],[Suggestion]]="Sell",E271+F271*表格1[[#This Row],[Close]],E271))</f>
        <v>119041.90000000001</v>
      </c>
      <c r="F272" s="1">
        <f>IF(表格1[[#This Row],[Suggestion]]="Buy",F271+FLOOR(E271/表格1[[#This Row],[Close]],1),IF(表格1[[#This Row],[Suggestion]]="Sell",0,F271))</f>
        <v>0</v>
      </c>
      <c r="G272" s="8">
        <f>表格1[[#This Row],[Cash]]+表格1[[#This Row],[Stock Held]]*表格1[[#This Row],[Close]]</f>
        <v>119041.90000000001</v>
      </c>
      <c r="H272" s="7">
        <f>(表格1[[#This Row],[Close]]-$B$2)/$B$2</f>
        <v>0.2591768631813125</v>
      </c>
      <c r="I272" s="7">
        <f>(表格1[[#This Row],[Capital]]-$G$2)/$G$2</f>
        <v>0.19041900000000009</v>
      </c>
    </row>
    <row r="273" spans="1:9" x14ac:dyDescent="0.25">
      <c r="A273" s="6">
        <v>39099</v>
      </c>
      <c r="B273" s="1">
        <v>57.35</v>
      </c>
      <c r="C273" s="4">
        <f t="shared" si="3"/>
        <v>56.783999999999999</v>
      </c>
      <c r="D273" s="1" t="str">
        <f>IF(表格1[[#This Row],[Close]]&gt;表格1[[#This Row],[25-Day Average]],"Buy",IF(表格1[[#This Row],[Close]]&lt;表格1[[#This Row],[25-Day Average]],"Sell",""))</f>
        <v>Buy</v>
      </c>
      <c r="E273" s="5">
        <f>IF(表格1[[#This Row],[Suggestion]]="Buy",E272-FLOOR(E272/表格1[[#This Row],[Close]],1)*表格1[[#This Row],[Close]],IF(表格1[[#This Row],[Suggestion]]="Sell",E272+F272*表格1[[#This Row],[Close]],E272))</f>
        <v>40.650000000008731</v>
      </c>
      <c r="F273" s="1">
        <f>IF(表格1[[#This Row],[Suggestion]]="Buy",F272+FLOOR(E272/表格1[[#This Row],[Close]],1),IF(表格1[[#This Row],[Suggestion]]="Sell",0,F272))</f>
        <v>2075</v>
      </c>
      <c r="G273" s="8">
        <f>表格1[[#This Row],[Cash]]+表格1[[#This Row],[Stock Held]]*表格1[[#This Row],[Close]]</f>
        <v>119041.90000000001</v>
      </c>
      <c r="H273" s="7">
        <f>(表格1[[#This Row],[Close]]-$B$2)/$B$2</f>
        <v>0.27586206896551718</v>
      </c>
      <c r="I273" s="7">
        <f>(表格1[[#This Row],[Capital]]-$G$2)/$G$2</f>
        <v>0.19041900000000009</v>
      </c>
    </row>
    <row r="274" spans="1:9" x14ac:dyDescent="0.25">
      <c r="A274" s="6">
        <v>39100</v>
      </c>
      <c r="B274" s="1">
        <v>58.35</v>
      </c>
      <c r="C274" s="4">
        <f t="shared" si="3"/>
        <v>56.865999999999993</v>
      </c>
      <c r="D274" s="1" t="str">
        <f>IF(表格1[[#This Row],[Close]]&gt;表格1[[#This Row],[25-Day Average]],"Buy",IF(表格1[[#This Row],[Close]]&lt;表格1[[#This Row],[25-Day Average]],"Sell",""))</f>
        <v>Buy</v>
      </c>
      <c r="E274" s="5">
        <f>IF(表格1[[#This Row],[Suggestion]]="Buy",E273-FLOOR(E273/表格1[[#This Row],[Close]],1)*表格1[[#This Row],[Close]],IF(表格1[[#This Row],[Suggestion]]="Sell",E273+F273*表格1[[#This Row],[Close]],E273))</f>
        <v>40.650000000008731</v>
      </c>
      <c r="F274" s="1">
        <f>IF(表格1[[#This Row],[Suggestion]]="Buy",F273+FLOOR(E273/表格1[[#This Row],[Close]],1),IF(表格1[[#This Row],[Suggestion]]="Sell",0,F273))</f>
        <v>2075</v>
      </c>
      <c r="G274" s="8">
        <f>表格1[[#This Row],[Cash]]+表格1[[#This Row],[Stock Held]]*表格1[[#This Row],[Close]]</f>
        <v>121116.90000000001</v>
      </c>
      <c r="H274" s="7">
        <f>(表格1[[#This Row],[Close]]-$B$2)/$B$2</f>
        <v>0.29810901001112344</v>
      </c>
      <c r="I274" s="7">
        <f>(表格1[[#This Row],[Capital]]-$G$2)/$G$2</f>
        <v>0.21116900000000008</v>
      </c>
    </row>
    <row r="275" spans="1:9" x14ac:dyDescent="0.25">
      <c r="A275" s="6">
        <v>39101</v>
      </c>
      <c r="B275" s="1">
        <v>58.35</v>
      </c>
      <c r="C275" s="4">
        <f t="shared" si="3"/>
        <v>56.883999999999986</v>
      </c>
      <c r="D275" s="1" t="str">
        <f>IF(表格1[[#This Row],[Close]]&gt;表格1[[#This Row],[25-Day Average]],"Buy",IF(表格1[[#This Row],[Close]]&lt;表格1[[#This Row],[25-Day Average]],"Sell",""))</f>
        <v>Buy</v>
      </c>
      <c r="E275" s="5">
        <f>IF(表格1[[#This Row],[Suggestion]]="Buy",E274-FLOOR(E274/表格1[[#This Row],[Close]],1)*表格1[[#This Row],[Close]],IF(表格1[[#This Row],[Suggestion]]="Sell",E274+F274*表格1[[#This Row],[Close]],E274))</f>
        <v>40.650000000008731</v>
      </c>
      <c r="F275" s="1">
        <f>IF(表格1[[#This Row],[Suggestion]]="Buy",F274+FLOOR(E274/表格1[[#This Row],[Close]],1),IF(表格1[[#This Row],[Suggestion]]="Sell",0,F274))</f>
        <v>2075</v>
      </c>
      <c r="G275" s="8">
        <f>表格1[[#This Row],[Cash]]+表格1[[#This Row],[Stock Held]]*表格1[[#This Row],[Close]]</f>
        <v>121116.90000000001</v>
      </c>
      <c r="H275" s="7">
        <f>(表格1[[#This Row],[Close]]-$B$2)/$B$2</f>
        <v>0.29810901001112344</v>
      </c>
      <c r="I275" s="7">
        <f>(表格1[[#This Row],[Capital]]-$G$2)/$G$2</f>
        <v>0.21116900000000008</v>
      </c>
    </row>
    <row r="276" spans="1:9" x14ac:dyDescent="0.25">
      <c r="A276" s="6">
        <v>39104</v>
      </c>
      <c r="B276" s="1">
        <v>59</v>
      </c>
      <c r="C276" s="4">
        <f t="shared" si="3"/>
        <v>56.995999999999995</v>
      </c>
      <c r="D276" s="1" t="str">
        <f>IF(表格1[[#This Row],[Close]]&gt;表格1[[#This Row],[25-Day Average]],"Buy",IF(表格1[[#This Row],[Close]]&lt;表格1[[#This Row],[25-Day Average]],"Sell",""))</f>
        <v>Buy</v>
      </c>
      <c r="E276" s="5">
        <f>IF(表格1[[#This Row],[Suggestion]]="Buy",E275-FLOOR(E275/表格1[[#This Row],[Close]],1)*表格1[[#This Row],[Close]],IF(表格1[[#This Row],[Suggestion]]="Sell",E275+F275*表格1[[#This Row],[Close]],E275))</f>
        <v>40.650000000008731</v>
      </c>
      <c r="F276" s="1">
        <f>IF(表格1[[#This Row],[Suggestion]]="Buy",F275+FLOOR(E275/表格1[[#This Row],[Close]],1),IF(表格1[[#This Row],[Suggestion]]="Sell",0,F275))</f>
        <v>2075</v>
      </c>
      <c r="G276" s="8">
        <f>表格1[[#This Row],[Cash]]+表格1[[#This Row],[Stock Held]]*表格1[[#This Row],[Close]]</f>
        <v>122465.65000000001</v>
      </c>
      <c r="H276" s="7">
        <f>(表格1[[#This Row],[Close]]-$B$2)/$B$2</f>
        <v>0.31256952169076746</v>
      </c>
      <c r="I276" s="7">
        <f>(表格1[[#This Row],[Capital]]-$G$2)/$G$2</f>
        <v>0.22465650000000009</v>
      </c>
    </row>
    <row r="277" spans="1:9" x14ac:dyDescent="0.25">
      <c r="A277" s="6">
        <v>39105</v>
      </c>
      <c r="B277" s="1">
        <v>58.5</v>
      </c>
      <c r="C277" s="4">
        <f t="shared" si="3"/>
        <v>57.139999999999993</v>
      </c>
      <c r="D277" s="1" t="str">
        <f>IF(表格1[[#This Row],[Close]]&gt;表格1[[#This Row],[25-Day Average]],"Buy",IF(表格1[[#This Row],[Close]]&lt;表格1[[#This Row],[25-Day Average]],"Sell",""))</f>
        <v>Buy</v>
      </c>
      <c r="E277" s="5">
        <f>IF(表格1[[#This Row],[Suggestion]]="Buy",E276-FLOOR(E276/表格1[[#This Row],[Close]],1)*表格1[[#This Row],[Close]],IF(表格1[[#This Row],[Suggestion]]="Sell",E276+F276*表格1[[#This Row],[Close]],E276))</f>
        <v>40.650000000008731</v>
      </c>
      <c r="F277" s="1">
        <f>IF(表格1[[#This Row],[Suggestion]]="Buy",F276+FLOOR(E276/表格1[[#This Row],[Close]],1),IF(表格1[[#This Row],[Suggestion]]="Sell",0,F276))</f>
        <v>2075</v>
      </c>
      <c r="G277" s="8">
        <f>表格1[[#This Row],[Cash]]+表格1[[#This Row],[Stock Held]]*表格1[[#This Row],[Close]]</f>
        <v>121428.15000000001</v>
      </c>
      <c r="H277" s="7">
        <f>(表格1[[#This Row],[Close]]-$B$2)/$B$2</f>
        <v>0.3014460511679643</v>
      </c>
      <c r="I277" s="7">
        <f>(表格1[[#This Row],[Capital]]-$G$2)/$G$2</f>
        <v>0.2142815000000001</v>
      </c>
    </row>
    <row r="278" spans="1:9" x14ac:dyDescent="0.25">
      <c r="A278" s="6">
        <v>39106</v>
      </c>
      <c r="B278" s="1">
        <v>58</v>
      </c>
      <c r="C278" s="4">
        <f t="shared" si="3"/>
        <v>57.235999999999983</v>
      </c>
      <c r="D278" s="1" t="str">
        <f>IF(表格1[[#This Row],[Close]]&gt;表格1[[#This Row],[25-Day Average]],"Buy",IF(表格1[[#This Row],[Close]]&lt;表格1[[#This Row],[25-Day Average]],"Sell",""))</f>
        <v>Buy</v>
      </c>
      <c r="E278" s="5">
        <f>IF(表格1[[#This Row],[Suggestion]]="Buy",E277-FLOOR(E277/表格1[[#This Row],[Close]],1)*表格1[[#This Row],[Close]],IF(表格1[[#This Row],[Suggestion]]="Sell",E277+F277*表格1[[#This Row],[Close]],E277))</f>
        <v>40.650000000008731</v>
      </c>
      <c r="F278" s="1">
        <f>IF(表格1[[#This Row],[Suggestion]]="Buy",F277+FLOOR(E277/表格1[[#This Row],[Close]],1),IF(表格1[[#This Row],[Suggestion]]="Sell",0,F277))</f>
        <v>2075</v>
      </c>
      <c r="G278" s="8">
        <f>表格1[[#This Row],[Cash]]+表格1[[#This Row],[Stock Held]]*表格1[[#This Row],[Close]]</f>
        <v>120390.65000000001</v>
      </c>
      <c r="H278" s="7">
        <f>(表格1[[#This Row],[Close]]-$B$2)/$B$2</f>
        <v>0.2903225806451612</v>
      </c>
      <c r="I278" s="7">
        <f>(表格1[[#This Row],[Capital]]-$G$2)/$G$2</f>
        <v>0.20390650000000007</v>
      </c>
    </row>
    <row r="279" spans="1:9" x14ac:dyDescent="0.25">
      <c r="A279" s="6">
        <v>39107</v>
      </c>
      <c r="B279" s="1">
        <v>58.3</v>
      </c>
      <c r="C279" s="4">
        <f t="shared" si="3"/>
        <v>57.28799999999999</v>
      </c>
      <c r="D279" s="1" t="str">
        <f>IF(表格1[[#This Row],[Close]]&gt;表格1[[#This Row],[25-Day Average]],"Buy",IF(表格1[[#This Row],[Close]]&lt;表格1[[#This Row],[25-Day Average]],"Sell",""))</f>
        <v>Buy</v>
      </c>
      <c r="E279" s="5">
        <f>IF(表格1[[#This Row],[Suggestion]]="Buy",E278-FLOOR(E278/表格1[[#This Row],[Close]],1)*表格1[[#This Row],[Close]],IF(表格1[[#This Row],[Suggestion]]="Sell",E278+F278*表格1[[#This Row],[Close]],E278))</f>
        <v>40.650000000008731</v>
      </c>
      <c r="F279" s="1">
        <f>IF(表格1[[#This Row],[Suggestion]]="Buy",F278+FLOOR(E278/表格1[[#This Row],[Close]],1),IF(表格1[[#This Row],[Suggestion]]="Sell",0,F278))</f>
        <v>2075</v>
      </c>
      <c r="G279" s="8">
        <f>表格1[[#This Row],[Cash]]+表格1[[#This Row],[Stock Held]]*表格1[[#This Row],[Close]]</f>
        <v>121013.15000000001</v>
      </c>
      <c r="H279" s="7">
        <f>(表格1[[#This Row],[Close]]-$B$2)/$B$2</f>
        <v>0.29699666295884303</v>
      </c>
      <c r="I279" s="7">
        <f>(表格1[[#This Row],[Capital]]-$G$2)/$G$2</f>
        <v>0.21013150000000008</v>
      </c>
    </row>
    <row r="280" spans="1:9" x14ac:dyDescent="0.25">
      <c r="A280" s="6">
        <v>39108</v>
      </c>
      <c r="B280" s="1">
        <v>58.85</v>
      </c>
      <c r="C280" s="4">
        <f t="shared" si="3"/>
        <v>57.349999999999994</v>
      </c>
      <c r="D280" s="1" t="str">
        <f>IF(表格1[[#This Row],[Close]]&gt;表格1[[#This Row],[25-Day Average]],"Buy",IF(表格1[[#This Row],[Close]]&lt;表格1[[#This Row],[25-Day Average]],"Sell",""))</f>
        <v>Buy</v>
      </c>
      <c r="E280" s="5">
        <f>IF(表格1[[#This Row],[Suggestion]]="Buy",E279-FLOOR(E279/表格1[[#This Row],[Close]],1)*表格1[[#This Row],[Close]],IF(表格1[[#This Row],[Suggestion]]="Sell",E279+F279*表格1[[#This Row],[Close]],E279))</f>
        <v>40.650000000008731</v>
      </c>
      <c r="F280" s="1">
        <f>IF(表格1[[#This Row],[Suggestion]]="Buy",F279+FLOOR(E279/表格1[[#This Row],[Close]],1),IF(表格1[[#This Row],[Suggestion]]="Sell",0,F279))</f>
        <v>2075</v>
      </c>
      <c r="G280" s="8">
        <f>表格1[[#This Row],[Cash]]+表格1[[#This Row],[Stock Held]]*表格1[[#This Row],[Close]]</f>
        <v>122154.40000000001</v>
      </c>
      <c r="H280" s="7">
        <f>(表格1[[#This Row],[Close]]-$B$2)/$B$2</f>
        <v>0.30923248053392655</v>
      </c>
      <c r="I280" s="7">
        <f>(表格1[[#This Row],[Capital]]-$G$2)/$G$2</f>
        <v>0.22154400000000007</v>
      </c>
    </row>
    <row r="281" spans="1:9" x14ac:dyDescent="0.25">
      <c r="A281" s="6">
        <v>39111</v>
      </c>
      <c r="B281" s="1">
        <v>58.35</v>
      </c>
      <c r="C281" s="4">
        <f t="shared" si="3"/>
        <v>57.391999999999989</v>
      </c>
      <c r="D281" s="1" t="str">
        <f>IF(表格1[[#This Row],[Close]]&gt;表格1[[#This Row],[25-Day Average]],"Buy",IF(表格1[[#This Row],[Close]]&lt;表格1[[#This Row],[25-Day Average]],"Sell",""))</f>
        <v>Buy</v>
      </c>
      <c r="E281" s="5">
        <f>IF(表格1[[#This Row],[Suggestion]]="Buy",E280-FLOOR(E280/表格1[[#This Row],[Close]],1)*表格1[[#This Row],[Close]],IF(表格1[[#This Row],[Suggestion]]="Sell",E280+F280*表格1[[#This Row],[Close]],E280))</f>
        <v>40.650000000008731</v>
      </c>
      <c r="F281" s="1">
        <f>IF(表格1[[#This Row],[Suggestion]]="Buy",F280+FLOOR(E280/表格1[[#This Row],[Close]],1),IF(表格1[[#This Row],[Suggestion]]="Sell",0,F280))</f>
        <v>2075</v>
      </c>
      <c r="G281" s="8">
        <f>表格1[[#This Row],[Cash]]+表格1[[#This Row],[Stock Held]]*表格1[[#This Row],[Close]]</f>
        <v>121116.90000000001</v>
      </c>
      <c r="H281" s="7">
        <f>(表格1[[#This Row],[Close]]-$B$2)/$B$2</f>
        <v>0.29810901001112344</v>
      </c>
      <c r="I281" s="7">
        <f>(表格1[[#This Row],[Capital]]-$G$2)/$G$2</f>
        <v>0.21116900000000008</v>
      </c>
    </row>
    <row r="282" spans="1:9" x14ac:dyDescent="0.25">
      <c r="A282" s="6">
        <v>39112</v>
      </c>
      <c r="B282" s="1">
        <v>59.1</v>
      </c>
      <c r="C282" s="4">
        <f t="shared" si="3"/>
        <v>57.463999999999999</v>
      </c>
      <c r="D282" s="1" t="str">
        <f>IF(表格1[[#This Row],[Close]]&gt;表格1[[#This Row],[25-Day Average]],"Buy",IF(表格1[[#This Row],[Close]]&lt;表格1[[#This Row],[25-Day Average]],"Sell",""))</f>
        <v>Buy</v>
      </c>
      <c r="E282" s="5">
        <f>IF(表格1[[#This Row],[Suggestion]]="Buy",E281-FLOOR(E281/表格1[[#This Row],[Close]],1)*表格1[[#This Row],[Close]],IF(表格1[[#This Row],[Suggestion]]="Sell",E281+F281*表格1[[#This Row],[Close]],E281))</f>
        <v>40.650000000008731</v>
      </c>
      <c r="F282" s="1">
        <f>IF(表格1[[#This Row],[Suggestion]]="Buy",F281+FLOOR(E281/表格1[[#This Row],[Close]],1),IF(表格1[[#This Row],[Suggestion]]="Sell",0,F281))</f>
        <v>2075</v>
      </c>
      <c r="G282" s="8">
        <f>表格1[[#This Row],[Cash]]+表格1[[#This Row],[Stock Held]]*表格1[[#This Row],[Close]]</f>
        <v>122673.15000000001</v>
      </c>
      <c r="H282" s="7">
        <f>(表格1[[#This Row],[Close]]-$B$2)/$B$2</f>
        <v>0.31479421579532807</v>
      </c>
      <c r="I282" s="7">
        <f>(表格1[[#This Row],[Capital]]-$G$2)/$G$2</f>
        <v>0.22673150000000009</v>
      </c>
    </row>
    <row r="283" spans="1:9" x14ac:dyDescent="0.25">
      <c r="A283" s="6">
        <v>39113</v>
      </c>
      <c r="B283" s="1">
        <v>58.3</v>
      </c>
      <c r="C283" s="4">
        <f t="shared" ref="C283:C346" si="4">AVERAGE(B259:B283)</f>
        <v>57.475999999999985</v>
      </c>
      <c r="D283" s="1" t="str">
        <f>IF(表格1[[#This Row],[Close]]&gt;表格1[[#This Row],[25-Day Average]],"Buy",IF(表格1[[#This Row],[Close]]&lt;表格1[[#This Row],[25-Day Average]],"Sell",""))</f>
        <v>Buy</v>
      </c>
      <c r="E283" s="5">
        <f>IF(表格1[[#This Row],[Suggestion]]="Buy",E282-FLOOR(E282/表格1[[#This Row],[Close]],1)*表格1[[#This Row],[Close]],IF(表格1[[#This Row],[Suggestion]]="Sell",E282+F282*表格1[[#This Row],[Close]],E282))</f>
        <v>40.650000000008731</v>
      </c>
      <c r="F283" s="1">
        <f>IF(表格1[[#This Row],[Suggestion]]="Buy",F282+FLOOR(E282/表格1[[#This Row],[Close]],1),IF(表格1[[#This Row],[Suggestion]]="Sell",0,F282))</f>
        <v>2075</v>
      </c>
      <c r="G283" s="8">
        <f>表格1[[#This Row],[Cash]]+表格1[[#This Row],[Stock Held]]*表格1[[#This Row],[Close]]</f>
        <v>121013.15000000001</v>
      </c>
      <c r="H283" s="7">
        <f>(表格1[[#This Row],[Close]]-$B$2)/$B$2</f>
        <v>0.29699666295884303</v>
      </c>
      <c r="I283" s="7">
        <f>(表格1[[#This Row],[Capital]]-$G$2)/$G$2</f>
        <v>0.21013150000000008</v>
      </c>
    </row>
    <row r="284" spans="1:9" x14ac:dyDescent="0.25">
      <c r="A284" s="6">
        <v>39114</v>
      </c>
      <c r="B284" s="1">
        <v>58.4</v>
      </c>
      <c r="C284" s="4">
        <f t="shared" si="4"/>
        <v>57.513999999999996</v>
      </c>
      <c r="D284" s="1" t="str">
        <f>IF(表格1[[#This Row],[Close]]&gt;表格1[[#This Row],[25-Day Average]],"Buy",IF(表格1[[#This Row],[Close]]&lt;表格1[[#This Row],[25-Day Average]],"Sell",""))</f>
        <v>Buy</v>
      </c>
      <c r="E284" s="5">
        <f>IF(表格1[[#This Row],[Suggestion]]="Buy",E283-FLOOR(E283/表格1[[#This Row],[Close]],1)*表格1[[#This Row],[Close]],IF(表格1[[#This Row],[Suggestion]]="Sell",E283+F283*表格1[[#This Row],[Close]],E283))</f>
        <v>40.650000000008731</v>
      </c>
      <c r="F284" s="1">
        <f>IF(表格1[[#This Row],[Suggestion]]="Buy",F283+FLOOR(E283/表格1[[#This Row],[Close]],1),IF(表格1[[#This Row],[Suggestion]]="Sell",0,F283))</f>
        <v>2075</v>
      </c>
      <c r="G284" s="8">
        <f>表格1[[#This Row],[Cash]]+表格1[[#This Row],[Stock Held]]*表格1[[#This Row],[Close]]</f>
        <v>121220.65000000001</v>
      </c>
      <c r="H284" s="7">
        <f>(表格1[[#This Row],[Close]]-$B$2)/$B$2</f>
        <v>0.29922135706340369</v>
      </c>
      <c r="I284" s="7">
        <f>(表格1[[#This Row],[Capital]]-$G$2)/$G$2</f>
        <v>0.21220650000000008</v>
      </c>
    </row>
    <row r="285" spans="1:9" x14ac:dyDescent="0.25">
      <c r="A285" s="6">
        <v>39115</v>
      </c>
      <c r="B285" s="1">
        <v>58.25</v>
      </c>
      <c r="C285" s="4">
        <f t="shared" si="4"/>
        <v>57.539999999999992</v>
      </c>
      <c r="D285" s="1" t="str">
        <f>IF(表格1[[#This Row],[Close]]&gt;表格1[[#This Row],[25-Day Average]],"Buy",IF(表格1[[#This Row],[Close]]&lt;表格1[[#This Row],[25-Day Average]],"Sell",""))</f>
        <v>Buy</v>
      </c>
      <c r="E285" s="5">
        <f>IF(表格1[[#This Row],[Suggestion]]="Buy",E284-FLOOR(E284/表格1[[#This Row],[Close]],1)*表格1[[#This Row],[Close]],IF(表格1[[#This Row],[Suggestion]]="Sell",E284+F284*表格1[[#This Row],[Close]],E284))</f>
        <v>40.650000000008731</v>
      </c>
      <c r="F285" s="1">
        <f>IF(表格1[[#This Row],[Suggestion]]="Buy",F284+FLOOR(E284/表格1[[#This Row],[Close]],1),IF(表格1[[#This Row],[Suggestion]]="Sell",0,F284))</f>
        <v>2075</v>
      </c>
      <c r="G285" s="8">
        <f>表格1[[#This Row],[Cash]]+表格1[[#This Row],[Stock Held]]*表格1[[#This Row],[Close]]</f>
        <v>120909.40000000001</v>
      </c>
      <c r="H285" s="7">
        <f>(表格1[[#This Row],[Close]]-$B$2)/$B$2</f>
        <v>0.29588431590656278</v>
      </c>
      <c r="I285" s="7">
        <f>(表格1[[#This Row],[Capital]]-$G$2)/$G$2</f>
        <v>0.20909400000000009</v>
      </c>
    </row>
    <row r="286" spans="1:9" x14ac:dyDescent="0.25">
      <c r="A286" s="6">
        <v>39118</v>
      </c>
      <c r="B286" s="1">
        <v>58.9</v>
      </c>
      <c r="C286" s="4">
        <f t="shared" si="4"/>
        <v>57.591999999999999</v>
      </c>
      <c r="D286" s="1" t="str">
        <f>IF(表格1[[#This Row],[Close]]&gt;表格1[[#This Row],[25-Day Average]],"Buy",IF(表格1[[#This Row],[Close]]&lt;表格1[[#This Row],[25-Day Average]],"Sell",""))</f>
        <v>Buy</v>
      </c>
      <c r="E286" s="5">
        <f>IF(表格1[[#This Row],[Suggestion]]="Buy",E285-FLOOR(E285/表格1[[#This Row],[Close]],1)*表格1[[#This Row],[Close]],IF(表格1[[#This Row],[Suggestion]]="Sell",E285+F285*表格1[[#This Row],[Close]],E285))</f>
        <v>40.650000000008731</v>
      </c>
      <c r="F286" s="1">
        <f>IF(表格1[[#This Row],[Suggestion]]="Buy",F285+FLOOR(E285/表格1[[#This Row],[Close]],1),IF(表格1[[#This Row],[Suggestion]]="Sell",0,F285))</f>
        <v>2075</v>
      </c>
      <c r="G286" s="8">
        <f>表格1[[#This Row],[Cash]]+表格1[[#This Row],[Stock Held]]*表格1[[#This Row],[Close]]</f>
        <v>122258.15000000001</v>
      </c>
      <c r="H286" s="7">
        <f>(表格1[[#This Row],[Close]]-$B$2)/$B$2</f>
        <v>0.3103448275862068</v>
      </c>
      <c r="I286" s="7">
        <f>(表格1[[#This Row],[Capital]]-$G$2)/$G$2</f>
        <v>0.2225815000000001</v>
      </c>
    </row>
    <row r="287" spans="1:9" x14ac:dyDescent="0.25">
      <c r="A287" s="6">
        <v>39119</v>
      </c>
      <c r="B287" s="1">
        <v>58.75</v>
      </c>
      <c r="C287" s="4">
        <f t="shared" si="4"/>
        <v>57.641999999999996</v>
      </c>
      <c r="D287" s="1" t="str">
        <f>IF(表格1[[#This Row],[Close]]&gt;表格1[[#This Row],[25-Day Average]],"Buy",IF(表格1[[#This Row],[Close]]&lt;表格1[[#This Row],[25-Day Average]],"Sell",""))</f>
        <v>Buy</v>
      </c>
      <c r="E287" s="5">
        <f>IF(表格1[[#This Row],[Suggestion]]="Buy",E286-FLOOR(E286/表格1[[#This Row],[Close]],1)*表格1[[#This Row],[Close]],IF(表格1[[#This Row],[Suggestion]]="Sell",E286+F286*表格1[[#This Row],[Close]],E286))</f>
        <v>40.650000000008731</v>
      </c>
      <c r="F287" s="1">
        <f>IF(表格1[[#This Row],[Suggestion]]="Buy",F286+FLOOR(E286/表格1[[#This Row],[Close]],1),IF(表格1[[#This Row],[Suggestion]]="Sell",0,F286))</f>
        <v>2075</v>
      </c>
      <c r="G287" s="8">
        <f>表格1[[#This Row],[Cash]]+表格1[[#This Row],[Stock Held]]*表格1[[#This Row],[Close]]</f>
        <v>121946.90000000001</v>
      </c>
      <c r="H287" s="7">
        <f>(表格1[[#This Row],[Close]]-$B$2)/$B$2</f>
        <v>0.30700778642936588</v>
      </c>
      <c r="I287" s="7">
        <f>(表格1[[#This Row],[Capital]]-$G$2)/$G$2</f>
        <v>0.21946900000000008</v>
      </c>
    </row>
    <row r="288" spans="1:9" x14ac:dyDescent="0.25">
      <c r="A288" s="6">
        <v>39120</v>
      </c>
      <c r="B288" s="1">
        <v>59.35</v>
      </c>
      <c r="C288" s="4">
        <f t="shared" si="4"/>
        <v>57.733999999999995</v>
      </c>
      <c r="D288" s="1" t="str">
        <f>IF(表格1[[#This Row],[Close]]&gt;表格1[[#This Row],[25-Day Average]],"Buy",IF(表格1[[#This Row],[Close]]&lt;表格1[[#This Row],[25-Day Average]],"Sell",""))</f>
        <v>Buy</v>
      </c>
      <c r="E288" s="5">
        <f>IF(表格1[[#This Row],[Suggestion]]="Buy",E287-FLOOR(E287/表格1[[#This Row],[Close]],1)*表格1[[#This Row],[Close]],IF(表格1[[#This Row],[Suggestion]]="Sell",E287+F287*表格1[[#This Row],[Close]],E287))</f>
        <v>40.650000000008731</v>
      </c>
      <c r="F288" s="1">
        <f>IF(表格1[[#This Row],[Suggestion]]="Buy",F287+FLOOR(E287/表格1[[#This Row],[Close]],1),IF(表格1[[#This Row],[Suggestion]]="Sell",0,F287))</f>
        <v>2075</v>
      </c>
      <c r="G288" s="8">
        <f>表格1[[#This Row],[Cash]]+表格1[[#This Row],[Stock Held]]*表格1[[#This Row],[Close]]</f>
        <v>123191.90000000001</v>
      </c>
      <c r="H288" s="7">
        <f>(表格1[[#This Row],[Close]]-$B$2)/$B$2</f>
        <v>0.32035595105672965</v>
      </c>
      <c r="I288" s="7">
        <f>(表格1[[#This Row],[Capital]]-$G$2)/$G$2</f>
        <v>0.2319190000000001</v>
      </c>
    </row>
    <row r="289" spans="1:9" x14ac:dyDescent="0.25">
      <c r="A289" s="6">
        <v>39121</v>
      </c>
      <c r="B289" s="1">
        <v>58.9</v>
      </c>
      <c r="C289" s="4">
        <f t="shared" si="4"/>
        <v>57.826000000000001</v>
      </c>
      <c r="D289" s="1" t="str">
        <f>IF(表格1[[#This Row],[Close]]&gt;表格1[[#This Row],[25-Day Average]],"Buy",IF(表格1[[#This Row],[Close]]&lt;表格1[[#This Row],[25-Day Average]],"Sell",""))</f>
        <v>Buy</v>
      </c>
      <c r="E289" s="5">
        <f>IF(表格1[[#This Row],[Suggestion]]="Buy",E288-FLOOR(E288/表格1[[#This Row],[Close]],1)*表格1[[#This Row],[Close]],IF(表格1[[#This Row],[Suggestion]]="Sell",E288+F288*表格1[[#This Row],[Close]],E288))</f>
        <v>40.650000000008731</v>
      </c>
      <c r="F289" s="1">
        <f>IF(表格1[[#This Row],[Suggestion]]="Buy",F288+FLOOR(E288/表格1[[#This Row],[Close]],1),IF(表格1[[#This Row],[Suggestion]]="Sell",0,F288))</f>
        <v>2075</v>
      </c>
      <c r="G289" s="8">
        <f>表格1[[#This Row],[Cash]]+表格1[[#This Row],[Stock Held]]*表格1[[#This Row],[Close]]</f>
        <v>122258.15000000001</v>
      </c>
      <c r="H289" s="7">
        <f>(表格1[[#This Row],[Close]]-$B$2)/$B$2</f>
        <v>0.3103448275862068</v>
      </c>
      <c r="I289" s="7">
        <f>(表格1[[#This Row],[Capital]]-$G$2)/$G$2</f>
        <v>0.2225815000000001</v>
      </c>
    </row>
    <row r="290" spans="1:9" x14ac:dyDescent="0.25">
      <c r="A290" s="6">
        <v>39122</v>
      </c>
      <c r="B290" s="1">
        <v>58</v>
      </c>
      <c r="C290" s="4">
        <f t="shared" si="4"/>
        <v>57.882000000000005</v>
      </c>
      <c r="D290" s="1" t="str">
        <f>IF(表格1[[#This Row],[Close]]&gt;表格1[[#This Row],[25-Day Average]],"Buy",IF(表格1[[#This Row],[Close]]&lt;表格1[[#This Row],[25-Day Average]],"Sell",""))</f>
        <v>Buy</v>
      </c>
      <c r="E290" s="5">
        <f>IF(表格1[[#This Row],[Suggestion]]="Buy",E289-FLOOR(E289/表格1[[#This Row],[Close]],1)*表格1[[#This Row],[Close]],IF(表格1[[#This Row],[Suggestion]]="Sell",E289+F289*表格1[[#This Row],[Close]],E289))</f>
        <v>40.650000000008731</v>
      </c>
      <c r="F290" s="1">
        <f>IF(表格1[[#This Row],[Suggestion]]="Buy",F289+FLOOR(E289/表格1[[#This Row],[Close]],1),IF(表格1[[#This Row],[Suggestion]]="Sell",0,F289))</f>
        <v>2075</v>
      </c>
      <c r="G290" s="8">
        <f>表格1[[#This Row],[Cash]]+表格1[[#This Row],[Stock Held]]*表格1[[#This Row],[Close]]</f>
        <v>120390.65000000001</v>
      </c>
      <c r="H290" s="7">
        <f>(表格1[[#This Row],[Close]]-$B$2)/$B$2</f>
        <v>0.2903225806451612</v>
      </c>
      <c r="I290" s="7">
        <f>(表格1[[#This Row],[Capital]]-$G$2)/$G$2</f>
        <v>0.20390650000000007</v>
      </c>
    </row>
    <row r="291" spans="1:9" x14ac:dyDescent="0.25">
      <c r="A291" s="6">
        <v>39125</v>
      </c>
      <c r="B291" s="1">
        <v>58.55</v>
      </c>
      <c r="C291" s="4">
        <f t="shared" si="4"/>
        <v>57.978000000000002</v>
      </c>
      <c r="D291" s="1" t="str">
        <f>IF(表格1[[#This Row],[Close]]&gt;表格1[[#This Row],[25-Day Average]],"Buy",IF(表格1[[#This Row],[Close]]&lt;表格1[[#This Row],[25-Day Average]],"Sell",""))</f>
        <v>Buy</v>
      </c>
      <c r="E291" s="5">
        <f>IF(表格1[[#This Row],[Suggestion]]="Buy",E290-FLOOR(E290/表格1[[#This Row],[Close]],1)*表格1[[#This Row],[Close]],IF(表格1[[#This Row],[Suggestion]]="Sell",E290+F290*表格1[[#This Row],[Close]],E290))</f>
        <v>40.650000000008731</v>
      </c>
      <c r="F291" s="1">
        <f>IF(表格1[[#This Row],[Suggestion]]="Buy",F290+FLOOR(E290/表格1[[#This Row],[Close]],1),IF(表格1[[#This Row],[Suggestion]]="Sell",0,F290))</f>
        <v>2075</v>
      </c>
      <c r="G291" s="8">
        <f>表格1[[#This Row],[Cash]]+表格1[[#This Row],[Stock Held]]*表格1[[#This Row],[Close]]</f>
        <v>121531.90000000001</v>
      </c>
      <c r="H291" s="7">
        <f>(表格1[[#This Row],[Close]]-$B$2)/$B$2</f>
        <v>0.30255839822024455</v>
      </c>
      <c r="I291" s="7">
        <f>(表格1[[#This Row],[Capital]]-$G$2)/$G$2</f>
        <v>0.21531900000000009</v>
      </c>
    </row>
    <row r="292" spans="1:9" x14ac:dyDescent="0.25">
      <c r="A292" s="6">
        <v>39126</v>
      </c>
      <c r="B292" s="1">
        <v>57.95</v>
      </c>
      <c r="C292" s="4">
        <f t="shared" si="4"/>
        <v>58.068000000000005</v>
      </c>
      <c r="D292" s="1" t="str">
        <f>IF(表格1[[#This Row],[Close]]&gt;表格1[[#This Row],[25-Day Average]],"Buy",IF(表格1[[#This Row],[Close]]&lt;表格1[[#This Row],[25-Day Average]],"Sell",""))</f>
        <v>Sell</v>
      </c>
      <c r="E292" s="5">
        <f>IF(表格1[[#This Row],[Suggestion]]="Buy",E291-FLOOR(E291/表格1[[#This Row],[Close]],1)*表格1[[#This Row],[Close]],IF(表格1[[#This Row],[Suggestion]]="Sell",E291+F291*表格1[[#This Row],[Close]],E291))</f>
        <v>120286.90000000001</v>
      </c>
      <c r="F292" s="1">
        <f>IF(表格1[[#This Row],[Suggestion]]="Buy",F291+FLOOR(E291/表格1[[#This Row],[Close]],1),IF(表格1[[#This Row],[Suggestion]]="Sell",0,F291))</f>
        <v>0</v>
      </c>
      <c r="G292" s="8">
        <f>表格1[[#This Row],[Cash]]+表格1[[#This Row],[Stock Held]]*表格1[[#This Row],[Close]]</f>
        <v>120286.90000000001</v>
      </c>
      <c r="H292" s="7">
        <f>(表格1[[#This Row],[Close]]-$B$2)/$B$2</f>
        <v>0.28921023359288095</v>
      </c>
      <c r="I292" s="7">
        <f>(表格1[[#This Row],[Capital]]-$G$2)/$G$2</f>
        <v>0.20286900000000008</v>
      </c>
    </row>
    <row r="293" spans="1:9" x14ac:dyDescent="0.25">
      <c r="A293" s="6">
        <v>39127</v>
      </c>
      <c r="B293" s="1">
        <v>57.75</v>
      </c>
      <c r="C293" s="4">
        <f t="shared" si="4"/>
        <v>58.124000000000002</v>
      </c>
      <c r="D293" s="1" t="str">
        <f>IF(表格1[[#This Row],[Close]]&gt;表格1[[#This Row],[25-Day Average]],"Buy",IF(表格1[[#This Row],[Close]]&lt;表格1[[#This Row],[25-Day Average]],"Sell",""))</f>
        <v>Sell</v>
      </c>
      <c r="E293" s="5">
        <f>IF(表格1[[#This Row],[Suggestion]]="Buy",E292-FLOOR(E292/表格1[[#This Row],[Close]],1)*表格1[[#This Row],[Close]],IF(表格1[[#This Row],[Suggestion]]="Sell",E292+F292*表格1[[#This Row],[Close]],E292))</f>
        <v>120286.90000000001</v>
      </c>
      <c r="F293" s="1">
        <f>IF(表格1[[#This Row],[Suggestion]]="Buy",F292+FLOOR(E292/表格1[[#This Row],[Close]],1),IF(表格1[[#This Row],[Suggestion]]="Sell",0,F292))</f>
        <v>0</v>
      </c>
      <c r="G293" s="8">
        <f>表格1[[#This Row],[Cash]]+表格1[[#This Row],[Stock Held]]*表格1[[#This Row],[Close]]</f>
        <v>120286.90000000001</v>
      </c>
      <c r="H293" s="7">
        <f>(表格1[[#This Row],[Close]]-$B$2)/$B$2</f>
        <v>0.28476084538375968</v>
      </c>
      <c r="I293" s="7">
        <f>(表格1[[#This Row],[Capital]]-$G$2)/$G$2</f>
        <v>0.20286900000000008</v>
      </c>
    </row>
    <row r="294" spans="1:9" x14ac:dyDescent="0.25">
      <c r="A294" s="6">
        <v>39128</v>
      </c>
      <c r="B294" s="1">
        <v>58.8</v>
      </c>
      <c r="C294" s="4">
        <f t="shared" si="4"/>
        <v>58.231999999999999</v>
      </c>
      <c r="D294" s="1" t="str">
        <f>IF(表格1[[#This Row],[Close]]&gt;表格1[[#This Row],[25-Day Average]],"Buy",IF(表格1[[#This Row],[Close]]&lt;表格1[[#This Row],[25-Day Average]],"Sell",""))</f>
        <v>Buy</v>
      </c>
      <c r="E294" s="5">
        <f>IF(表格1[[#This Row],[Suggestion]]="Buy",E293-FLOOR(E293/表格1[[#This Row],[Close]],1)*表格1[[#This Row],[Close]],IF(表格1[[#This Row],[Suggestion]]="Sell",E293+F293*表格1[[#This Row],[Close]],E293))</f>
        <v>40.900000000008731</v>
      </c>
      <c r="F294" s="1">
        <f>IF(表格1[[#This Row],[Suggestion]]="Buy",F293+FLOOR(E293/表格1[[#This Row],[Close]],1),IF(表格1[[#This Row],[Suggestion]]="Sell",0,F293))</f>
        <v>2045</v>
      </c>
      <c r="G294" s="8">
        <f>表格1[[#This Row],[Cash]]+表格1[[#This Row],[Stock Held]]*表格1[[#This Row],[Close]]</f>
        <v>120286.90000000001</v>
      </c>
      <c r="H294" s="7">
        <f>(表格1[[#This Row],[Close]]-$B$2)/$B$2</f>
        <v>0.30812013348164613</v>
      </c>
      <c r="I294" s="7">
        <f>(表格1[[#This Row],[Capital]]-$G$2)/$G$2</f>
        <v>0.20286900000000008</v>
      </c>
    </row>
    <row r="295" spans="1:9" x14ac:dyDescent="0.25">
      <c r="A295" s="6">
        <v>39129</v>
      </c>
      <c r="B295" s="1">
        <v>58.95</v>
      </c>
      <c r="C295" s="4">
        <f t="shared" si="4"/>
        <v>58.35</v>
      </c>
      <c r="D295" s="1" t="str">
        <f>IF(表格1[[#This Row],[Close]]&gt;表格1[[#This Row],[25-Day Average]],"Buy",IF(表格1[[#This Row],[Close]]&lt;表格1[[#This Row],[25-Day Average]],"Sell",""))</f>
        <v>Buy</v>
      </c>
      <c r="E295" s="5">
        <f>IF(表格1[[#This Row],[Suggestion]]="Buy",E294-FLOOR(E294/表格1[[#This Row],[Close]],1)*表格1[[#This Row],[Close]],IF(表格1[[#This Row],[Suggestion]]="Sell",E294+F294*表格1[[#This Row],[Close]],E294))</f>
        <v>40.900000000008731</v>
      </c>
      <c r="F295" s="1">
        <f>IF(表格1[[#This Row],[Suggestion]]="Buy",F294+FLOOR(E294/表格1[[#This Row],[Close]],1),IF(表格1[[#This Row],[Suggestion]]="Sell",0,F294))</f>
        <v>2045</v>
      </c>
      <c r="G295" s="8">
        <f>表格1[[#This Row],[Cash]]+表格1[[#This Row],[Stock Held]]*表格1[[#This Row],[Close]]</f>
        <v>120593.65000000001</v>
      </c>
      <c r="H295" s="7">
        <f>(表格1[[#This Row],[Close]]-$B$2)/$B$2</f>
        <v>0.31145717463848721</v>
      </c>
      <c r="I295" s="7">
        <f>(表格1[[#This Row],[Capital]]-$G$2)/$G$2</f>
        <v>0.20593650000000008</v>
      </c>
    </row>
    <row r="296" spans="1:9" x14ac:dyDescent="0.25">
      <c r="A296" s="6">
        <v>39132</v>
      </c>
      <c r="B296" s="1">
        <v>58.95</v>
      </c>
      <c r="C296" s="4">
        <f t="shared" si="4"/>
        <v>58.421999999999997</v>
      </c>
      <c r="D296" s="1" t="str">
        <f>IF(表格1[[#This Row],[Close]]&gt;表格1[[#This Row],[25-Day Average]],"Buy",IF(表格1[[#This Row],[Close]]&lt;表格1[[#This Row],[25-Day Average]],"Sell",""))</f>
        <v>Buy</v>
      </c>
      <c r="E296" s="5">
        <f>IF(表格1[[#This Row],[Suggestion]]="Buy",E295-FLOOR(E295/表格1[[#This Row],[Close]],1)*表格1[[#This Row],[Close]],IF(表格1[[#This Row],[Suggestion]]="Sell",E295+F295*表格1[[#This Row],[Close]],E295))</f>
        <v>40.900000000008731</v>
      </c>
      <c r="F296" s="1">
        <f>IF(表格1[[#This Row],[Suggestion]]="Buy",F295+FLOOR(E295/表格1[[#This Row],[Close]],1),IF(表格1[[#This Row],[Suggestion]]="Sell",0,F295))</f>
        <v>2045</v>
      </c>
      <c r="G296" s="8">
        <f>表格1[[#This Row],[Cash]]+表格1[[#This Row],[Stock Held]]*表格1[[#This Row],[Close]]</f>
        <v>120593.65000000001</v>
      </c>
      <c r="H296" s="7">
        <f>(表格1[[#This Row],[Close]]-$B$2)/$B$2</f>
        <v>0.31145717463848721</v>
      </c>
      <c r="I296" s="7">
        <f>(表格1[[#This Row],[Capital]]-$G$2)/$G$2</f>
        <v>0.20593650000000008</v>
      </c>
    </row>
    <row r="297" spans="1:9" x14ac:dyDescent="0.25">
      <c r="A297" s="6">
        <v>39133</v>
      </c>
      <c r="B297" s="1">
        <v>58.95</v>
      </c>
      <c r="C297" s="4">
        <f t="shared" si="4"/>
        <v>58.516000000000005</v>
      </c>
      <c r="D297" s="1" t="str">
        <f>IF(表格1[[#This Row],[Close]]&gt;表格1[[#This Row],[25-Day Average]],"Buy",IF(表格1[[#This Row],[Close]]&lt;表格1[[#This Row],[25-Day Average]],"Sell",""))</f>
        <v>Buy</v>
      </c>
      <c r="E297" s="5">
        <f>IF(表格1[[#This Row],[Suggestion]]="Buy",E296-FLOOR(E296/表格1[[#This Row],[Close]],1)*表格1[[#This Row],[Close]],IF(表格1[[#This Row],[Suggestion]]="Sell",E296+F296*表格1[[#This Row],[Close]],E296))</f>
        <v>40.900000000008731</v>
      </c>
      <c r="F297" s="1">
        <f>IF(表格1[[#This Row],[Suggestion]]="Buy",F296+FLOOR(E296/表格1[[#This Row],[Close]],1),IF(表格1[[#This Row],[Suggestion]]="Sell",0,F296))</f>
        <v>2045</v>
      </c>
      <c r="G297" s="8">
        <f>表格1[[#This Row],[Cash]]+表格1[[#This Row],[Stock Held]]*表格1[[#This Row],[Close]]</f>
        <v>120593.65000000001</v>
      </c>
      <c r="H297" s="7">
        <f>(表格1[[#This Row],[Close]]-$B$2)/$B$2</f>
        <v>0.31145717463848721</v>
      </c>
      <c r="I297" s="7">
        <f>(表格1[[#This Row],[Capital]]-$G$2)/$G$2</f>
        <v>0.20593650000000008</v>
      </c>
    </row>
    <row r="298" spans="1:9" x14ac:dyDescent="0.25">
      <c r="A298" s="6">
        <v>39134</v>
      </c>
      <c r="B298" s="1">
        <v>58.4</v>
      </c>
      <c r="C298" s="4">
        <f t="shared" si="4"/>
        <v>58.558000000000014</v>
      </c>
      <c r="D298" s="1" t="str">
        <f>IF(表格1[[#This Row],[Close]]&gt;表格1[[#This Row],[25-Day Average]],"Buy",IF(表格1[[#This Row],[Close]]&lt;表格1[[#This Row],[25-Day Average]],"Sell",""))</f>
        <v>Sell</v>
      </c>
      <c r="E298" s="5">
        <f>IF(表格1[[#This Row],[Suggestion]]="Buy",E297-FLOOR(E297/表格1[[#This Row],[Close]],1)*表格1[[#This Row],[Close]],IF(表格1[[#This Row],[Suggestion]]="Sell",E297+F297*表格1[[#This Row],[Close]],E297))</f>
        <v>119468.90000000001</v>
      </c>
      <c r="F298" s="1">
        <f>IF(表格1[[#This Row],[Suggestion]]="Buy",F297+FLOOR(E297/表格1[[#This Row],[Close]],1),IF(表格1[[#This Row],[Suggestion]]="Sell",0,F297))</f>
        <v>0</v>
      </c>
      <c r="G298" s="8">
        <f>表格1[[#This Row],[Cash]]+表格1[[#This Row],[Stock Held]]*表格1[[#This Row],[Close]]</f>
        <v>119468.90000000001</v>
      </c>
      <c r="H298" s="7">
        <f>(表格1[[#This Row],[Close]]-$B$2)/$B$2</f>
        <v>0.29922135706340369</v>
      </c>
      <c r="I298" s="7">
        <f>(表格1[[#This Row],[Capital]]-$G$2)/$G$2</f>
        <v>0.19468900000000008</v>
      </c>
    </row>
    <row r="299" spans="1:9" x14ac:dyDescent="0.25">
      <c r="A299" s="6">
        <v>39135</v>
      </c>
      <c r="B299" s="1">
        <v>59.05</v>
      </c>
      <c r="C299" s="4">
        <f t="shared" si="4"/>
        <v>58.586000000000006</v>
      </c>
      <c r="D299" s="1" t="str">
        <f>IF(表格1[[#This Row],[Close]]&gt;表格1[[#This Row],[25-Day Average]],"Buy",IF(表格1[[#This Row],[Close]]&lt;表格1[[#This Row],[25-Day Average]],"Sell",""))</f>
        <v>Buy</v>
      </c>
      <c r="E299" s="5">
        <f>IF(表格1[[#This Row],[Suggestion]]="Buy",E298-FLOOR(E298/表格1[[#This Row],[Close]],1)*表格1[[#This Row],[Close]],IF(表格1[[#This Row],[Suggestion]]="Sell",E298+F298*表格1[[#This Row],[Close]],E298))</f>
        <v>10.750000000014552</v>
      </c>
      <c r="F299" s="1">
        <f>IF(表格1[[#This Row],[Suggestion]]="Buy",F298+FLOOR(E298/表格1[[#This Row],[Close]],1),IF(表格1[[#This Row],[Suggestion]]="Sell",0,F298))</f>
        <v>2023</v>
      </c>
      <c r="G299" s="8">
        <f>表格1[[#This Row],[Cash]]+表格1[[#This Row],[Stock Held]]*表格1[[#This Row],[Close]]</f>
        <v>119468.90000000001</v>
      </c>
      <c r="H299" s="7">
        <f>(表格1[[#This Row],[Close]]-$B$2)/$B$2</f>
        <v>0.31368186874304771</v>
      </c>
      <c r="I299" s="7">
        <f>(表格1[[#This Row],[Capital]]-$G$2)/$G$2</f>
        <v>0.19468900000000008</v>
      </c>
    </row>
    <row r="300" spans="1:9" x14ac:dyDescent="0.25">
      <c r="A300" s="6">
        <v>39136</v>
      </c>
      <c r="B300" s="1">
        <v>59</v>
      </c>
      <c r="C300" s="4">
        <f t="shared" si="4"/>
        <v>58.612000000000009</v>
      </c>
      <c r="D300" s="1" t="str">
        <f>IF(表格1[[#This Row],[Close]]&gt;表格1[[#This Row],[25-Day Average]],"Buy",IF(表格1[[#This Row],[Close]]&lt;表格1[[#This Row],[25-Day Average]],"Sell",""))</f>
        <v>Buy</v>
      </c>
      <c r="E300" s="5">
        <f>IF(表格1[[#This Row],[Suggestion]]="Buy",E299-FLOOR(E299/表格1[[#This Row],[Close]],1)*表格1[[#This Row],[Close]],IF(表格1[[#This Row],[Suggestion]]="Sell",E299+F299*表格1[[#This Row],[Close]],E299))</f>
        <v>10.750000000014552</v>
      </c>
      <c r="F300" s="1">
        <f>IF(表格1[[#This Row],[Suggestion]]="Buy",F299+FLOOR(E299/表格1[[#This Row],[Close]],1),IF(表格1[[#This Row],[Suggestion]]="Sell",0,F299))</f>
        <v>2023</v>
      </c>
      <c r="G300" s="8">
        <f>表格1[[#This Row],[Cash]]+表格1[[#This Row],[Stock Held]]*表格1[[#This Row],[Close]]</f>
        <v>119367.75000000001</v>
      </c>
      <c r="H300" s="7">
        <f>(表格1[[#This Row],[Close]]-$B$2)/$B$2</f>
        <v>0.31256952169076746</v>
      </c>
      <c r="I300" s="7">
        <f>(表格1[[#This Row],[Capital]]-$G$2)/$G$2</f>
        <v>0.19367750000000014</v>
      </c>
    </row>
    <row r="301" spans="1:9" x14ac:dyDescent="0.25">
      <c r="A301" s="6">
        <v>39139</v>
      </c>
      <c r="B301" s="1">
        <v>58.8</v>
      </c>
      <c r="C301" s="4">
        <f t="shared" si="4"/>
        <v>58.604000000000006</v>
      </c>
      <c r="D301" s="1" t="str">
        <f>IF(表格1[[#This Row],[Close]]&gt;表格1[[#This Row],[25-Day Average]],"Buy",IF(表格1[[#This Row],[Close]]&lt;表格1[[#This Row],[25-Day Average]],"Sell",""))</f>
        <v>Buy</v>
      </c>
      <c r="E301" s="5">
        <f>IF(表格1[[#This Row],[Suggestion]]="Buy",E300-FLOOR(E300/表格1[[#This Row],[Close]],1)*表格1[[#This Row],[Close]],IF(表格1[[#This Row],[Suggestion]]="Sell",E300+F300*表格1[[#This Row],[Close]],E300))</f>
        <v>10.750000000014552</v>
      </c>
      <c r="F301" s="1">
        <f>IF(表格1[[#This Row],[Suggestion]]="Buy",F300+FLOOR(E300/表格1[[#This Row],[Close]],1),IF(表格1[[#This Row],[Suggestion]]="Sell",0,F300))</f>
        <v>2023</v>
      </c>
      <c r="G301" s="8">
        <f>表格1[[#This Row],[Cash]]+表格1[[#This Row],[Stock Held]]*表格1[[#This Row],[Close]]</f>
        <v>118963.15000000001</v>
      </c>
      <c r="H301" s="7">
        <f>(表格1[[#This Row],[Close]]-$B$2)/$B$2</f>
        <v>0.30812013348164613</v>
      </c>
      <c r="I301" s="7">
        <f>(表格1[[#This Row],[Capital]]-$G$2)/$G$2</f>
        <v>0.18963150000000009</v>
      </c>
    </row>
    <row r="302" spans="1:9" x14ac:dyDescent="0.25">
      <c r="A302" s="6">
        <v>39140</v>
      </c>
      <c r="B302" s="1">
        <v>58.5</v>
      </c>
      <c r="C302" s="4">
        <f t="shared" si="4"/>
        <v>58.604000000000006</v>
      </c>
      <c r="D302" s="1" t="str">
        <f>IF(表格1[[#This Row],[Close]]&gt;表格1[[#This Row],[25-Day Average]],"Buy",IF(表格1[[#This Row],[Close]]&lt;表格1[[#This Row],[25-Day Average]],"Sell",""))</f>
        <v>Sell</v>
      </c>
      <c r="E302" s="5">
        <f>IF(表格1[[#This Row],[Suggestion]]="Buy",E301-FLOOR(E301/表格1[[#This Row],[Close]],1)*表格1[[#This Row],[Close]],IF(表格1[[#This Row],[Suggestion]]="Sell",E301+F301*表格1[[#This Row],[Close]],E301))</f>
        <v>118356.25000000001</v>
      </c>
      <c r="F302" s="1">
        <f>IF(表格1[[#This Row],[Suggestion]]="Buy",F301+FLOOR(E301/表格1[[#This Row],[Close]],1),IF(表格1[[#This Row],[Suggestion]]="Sell",0,F301))</f>
        <v>0</v>
      </c>
      <c r="G302" s="8">
        <f>表格1[[#This Row],[Cash]]+表格1[[#This Row],[Stock Held]]*表格1[[#This Row],[Close]]</f>
        <v>118356.25000000001</v>
      </c>
      <c r="H302" s="7">
        <f>(表格1[[#This Row],[Close]]-$B$2)/$B$2</f>
        <v>0.3014460511679643</v>
      </c>
      <c r="I302" s="7">
        <f>(表格1[[#This Row],[Capital]]-$G$2)/$G$2</f>
        <v>0.18356250000000016</v>
      </c>
    </row>
    <row r="303" spans="1:9" x14ac:dyDescent="0.25">
      <c r="A303" s="6">
        <v>39141</v>
      </c>
      <c r="B303" s="1">
        <v>57.4</v>
      </c>
      <c r="C303" s="4">
        <f t="shared" si="4"/>
        <v>58.58</v>
      </c>
      <c r="D303" s="1" t="str">
        <f>IF(表格1[[#This Row],[Close]]&gt;表格1[[#This Row],[25-Day Average]],"Buy",IF(表格1[[#This Row],[Close]]&lt;表格1[[#This Row],[25-Day Average]],"Sell",""))</f>
        <v>Sell</v>
      </c>
      <c r="E303" s="5">
        <f>IF(表格1[[#This Row],[Suggestion]]="Buy",E302-FLOOR(E302/表格1[[#This Row],[Close]],1)*表格1[[#This Row],[Close]],IF(表格1[[#This Row],[Suggestion]]="Sell",E302+F302*表格1[[#This Row],[Close]],E302))</f>
        <v>118356.25000000001</v>
      </c>
      <c r="F303" s="1">
        <f>IF(表格1[[#This Row],[Suggestion]]="Buy",F302+FLOOR(E302/表格1[[#This Row],[Close]],1),IF(表格1[[#This Row],[Suggestion]]="Sell",0,F302))</f>
        <v>0</v>
      </c>
      <c r="G303" s="8">
        <f>表格1[[#This Row],[Cash]]+表格1[[#This Row],[Stock Held]]*表格1[[#This Row],[Close]]</f>
        <v>118356.25000000001</v>
      </c>
      <c r="H303" s="7">
        <f>(表格1[[#This Row],[Close]]-$B$2)/$B$2</f>
        <v>0.27697441601779743</v>
      </c>
      <c r="I303" s="7">
        <f>(表格1[[#This Row],[Capital]]-$G$2)/$G$2</f>
        <v>0.18356250000000016</v>
      </c>
    </row>
    <row r="304" spans="1:9" x14ac:dyDescent="0.25">
      <c r="A304" s="6">
        <v>39142</v>
      </c>
      <c r="B304" s="1">
        <v>54.85</v>
      </c>
      <c r="C304" s="4">
        <f t="shared" si="4"/>
        <v>58.442</v>
      </c>
      <c r="D304" s="1" t="str">
        <f>IF(表格1[[#This Row],[Close]]&gt;表格1[[#This Row],[25-Day Average]],"Buy",IF(表格1[[#This Row],[Close]]&lt;表格1[[#This Row],[25-Day Average]],"Sell",""))</f>
        <v>Sell</v>
      </c>
      <c r="E304" s="5">
        <f>IF(表格1[[#This Row],[Suggestion]]="Buy",E303-FLOOR(E303/表格1[[#This Row],[Close]],1)*表格1[[#This Row],[Close]],IF(表格1[[#This Row],[Suggestion]]="Sell",E303+F303*表格1[[#This Row],[Close]],E303))</f>
        <v>118356.25000000001</v>
      </c>
      <c r="F304" s="1">
        <f>IF(表格1[[#This Row],[Suggestion]]="Buy",F303+FLOOR(E303/表格1[[#This Row],[Close]],1),IF(表格1[[#This Row],[Suggestion]]="Sell",0,F303))</f>
        <v>0</v>
      </c>
      <c r="G304" s="8">
        <f>表格1[[#This Row],[Cash]]+表格1[[#This Row],[Stock Held]]*表格1[[#This Row],[Close]]</f>
        <v>118356.25000000001</v>
      </c>
      <c r="H304" s="7">
        <f>(表格1[[#This Row],[Close]]-$B$2)/$B$2</f>
        <v>0.22024471635150161</v>
      </c>
      <c r="I304" s="7">
        <f>(表格1[[#This Row],[Capital]]-$G$2)/$G$2</f>
        <v>0.18356250000000016</v>
      </c>
    </row>
    <row r="305" spans="1:9" x14ac:dyDescent="0.25">
      <c r="A305" s="6">
        <v>39143</v>
      </c>
      <c r="B305" s="1">
        <v>54.7</v>
      </c>
      <c r="C305" s="4">
        <f t="shared" si="4"/>
        <v>58.276000000000003</v>
      </c>
      <c r="D305" s="1" t="str">
        <f>IF(表格1[[#This Row],[Close]]&gt;表格1[[#This Row],[25-Day Average]],"Buy",IF(表格1[[#This Row],[Close]]&lt;表格1[[#This Row],[25-Day Average]],"Sell",""))</f>
        <v>Sell</v>
      </c>
      <c r="E305" s="5">
        <f>IF(表格1[[#This Row],[Suggestion]]="Buy",E304-FLOOR(E304/表格1[[#This Row],[Close]],1)*表格1[[#This Row],[Close]],IF(表格1[[#This Row],[Suggestion]]="Sell",E304+F304*表格1[[#This Row],[Close]],E304))</f>
        <v>118356.25000000001</v>
      </c>
      <c r="F305" s="1">
        <f>IF(表格1[[#This Row],[Suggestion]]="Buy",F304+FLOOR(E304/表格1[[#This Row],[Close]],1),IF(表格1[[#This Row],[Suggestion]]="Sell",0,F304))</f>
        <v>0</v>
      </c>
      <c r="G305" s="8">
        <f>表格1[[#This Row],[Cash]]+表格1[[#This Row],[Stock Held]]*表格1[[#This Row],[Close]]</f>
        <v>118356.25000000001</v>
      </c>
      <c r="H305" s="7">
        <f>(表格1[[#This Row],[Close]]-$B$2)/$B$2</f>
        <v>0.21690767519466073</v>
      </c>
      <c r="I305" s="7">
        <f>(表格1[[#This Row],[Capital]]-$G$2)/$G$2</f>
        <v>0.18356250000000016</v>
      </c>
    </row>
    <row r="306" spans="1:9" x14ac:dyDescent="0.25">
      <c r="A306" s="6">
        <v>39146</v>
      </c>
      <c r="B306" s="1">
        <v>53.55</v>
      </c>
      <c r="C306" s="4">
        <f t="shared" si="4"/>
        <v>58.084000000000003</v>
      </c>
      <c r="D306" s="1" t="str">
        <f>IF(表格1[[#This Row],[Close]]&gt;表格1[[#This Row],[25-Day Average]],"Buy",IF(表格1[[#This Row],[Close]]&lt;表格1[[#This Row],[25-Day Average]],"Sell",""))</f>
        <v>Sell</v>
      </c>
      <c r="E306" s="5">
        <f>IF(表格1[[#This Row],[Suggestion]]="Buy",E305-FLOOR(E305/表格1[[#This Row],[Close]],1)*表格1[[#This Row],[Close]],IF(表格1[[#This Row],[Suggestion]]="Sell",E305+F305*表格1[[#This Row],[Close]],E305))</f>
        <v>118356.25000000001</v>
      </c>
      <c r="F306" s="1">
        <f>IF(表格1[[#This Row],[Suggestion]]="Buy",F305+FLOOR(E305/表格1[[#This Row],[Close]],1),IF(表格1[[#This Row],[Suggestion]]="Sell",0,F305))</f>
        <v>0</v>
      </c>
      <c r="G306" s="8">
        <f>表格1[[#This Row],[Cash]]+表格1[[#This Row],[Stock Held]]*表格1[[#This Row],[Close]]</f>
        <v>118356.25000000001</v>
      </c>
      <c r="H306" s="7">
        <f>(表格1[[#This Row],[Close]]-$B$2)/$B$2</f>
        <v>0.19132369299221344</v>
      </c>
      <c r="I306" s="7">
        <f>(表格1[[#This Row],[Capital]]-$G$2)/$G$2</f>
        <v>0.18356250000000016</v>
      </c>
    </row>
    <row r="307" spans="1:9" x14ac:dyDescent="0.25">
      <c r="A307" s="6">
        <v>39147</v>
      </c>
      <c r="B307" s="1">
        <v>54.3</v>
      </c>
      <c r="C307" s="4">
        <f t="shared" si="4"/>
        <v>57.891999999999996</v>
      </c>
      <c r="D307" s="1" t="str">
        <f>IF(表格1[[#This Row],[Close]]&gt;表格1[[#This Row],[25-Day Average]],"Buy",IF(表格1[[#This Row],[Close]]&lt;表格1[[#This Row],[25-Day Average]],"Sell",""))</f>
        <v>Sell</v>
      </c>
      <c r="E307" s="5">
        <f>IF(表格1[[#This Row],[Suggestion]]="Buy",E306-FLOOR(E306/表格1[[#This Row],[Close]],1)*表格1[[#This Row],[Close]],IF(表格1[[#This Row],[Suggestion]]="Sell",E306+F306*表格1[[#This Row],[Close]],E306))</f>
        <v>118356.25000000001</v>
      </c>
      <c r="F307" s="1">
        <f>IF(表格1[[#This Row],[Suggestion]]="Buy",F306+FLOOR(E306/表格1[[#This Row],[Close]],1),IF(表格1[[#This Row],[Suggestion]]="Sell",0,F306))</f>
        <v>0</v>
      </c>
      <c r="G307" s="8">
        <f>表格1[[#This Row],[Cash]]+表格1[[#This Row],[Stock Held]]*表格1[[#This Row],[Close]]</f>
        <v>118356.25000000001</v>
      </c>
      <c r="H307" s="7">
        <f>(表格1[[#This Row],[Close]]-$B$2)/$B$2</f>
        <v>0.20800889877641809</v>
      </c>
      <c r="I307" s="7">
        <f>(表格1[[#This Row],[Capital]]-$G$2)/$G$2</f>
        <v>0.18356250000000016</v>
      </c>
    </row>
    <row r="308" spans="1:9" x14ac:dyDescent="0.25">
      <c r="A308" s="6">
        <v>39148</v>
      </c>
      <c r="B308" s="1">
        <v>54</v>
      </c>
      <c r="C308" s="4">
        <f t="shared" si="4"/>
        <v>57.72</v>
      </c>
      <c r="D308" s="1" t="str">
        <f>IF(表格1[[#This Row],[Close]]&gt;表格1[[#This Row],[25-Day Average]],"Buy",IF(表格1[[#This Row],[Close]]&lt;表格1[[#This Row],[25-Day Average]],"Sell",""))</f>
        <v>Sell</v>
      </c>
      <c r="E308" s="5">
        <f>IF(表格1[[#This Row],[Suggestion]]="Buy",E307-FLOOR(E307/表格1[[#This Row],[Close]],1)*表格1[[#This Row],[Close]],IF(表格1[[#This Row],[Suggestion]]="Sell",E307+F307*表格1[[#This Row],[Close]],E307))</f>
        <v>118356.25000000001</v>
      </c>
      <c r="F308" s="1">
        <f>IF(表格1[[#This Row],[Suggestion]]="Buy",F307+FLOOR(E307/表格1[[#This Row],[Close]],1),IF(表格1[[#This Row],[Suggestion]]="Sell",0,F307))</f>
        <v>0</v>
      </c>
      <c r="G308" s="8">
        <f>表格1[[#This Row],[Cash]]+表格1[[#This Row],[Stock Held]]*表格1[[#This Row],[Close]]</f>
        <v>118356.25000000001</v>
      </c>
      <c r="H308" s="7">
        <f>(表格1[[#This Row],[Close]]-$B$2)/$B$2</f>
        <v>0.20133481646273629</v>
      </c>
      <c r="I308" s="7">
        <f>(表格1[[#This Row],[Capital]]-$G$2)/$G$2</f>
        <v>0.18356250000000016</v>
      </c>
    </row>
    <row r="309" spans="1:9" x14ac:dyDescent="0.25">
      <c r="A309" s="6">
        <v>39149</v>
      </c>
      <c r="B309" s="1">
        <v>55.55</v>
      </c>
      <c r="C309" s="4">
        <f t="shared" si="4"/>
        <v>57.605999999999995</v>
      </c>
      <c r="D309" s="1" t="str">
        <f>IF(表格1[[#This Row],[Close]]&gt;表格1[[#This Row],[25-Day Average]],"Buy",IF(表格1[[#This Row],[Close]]&lt;表格1[[#This Row],[25-Day Average]],"Sell",""))</f>
        <v>Sell</v>
      </c>
      <c r="E309" s="5">
        <f>IF(表格1[[#This Row],[Suggestion]]="Buy",E308-FLOOR(E308/表格1[[#This Row],[Close]],1)*表格1[[#This Row],[Close]],IF(表格1[[#This Row],[Suggestion]]="Sell",E308+F308*表格1[[#This Row],[Close]],E308))</f>
        <v>118356.25000000001</v>
      </c>
      <c r="F309" s="1">
        <f>IF(表格1[[#This Row],[Suggestion]]="Buy",F308+FLOOR(E308/表格1[[#This Row],[Close]],1),IF(表格1[[#This Row],[Suggestion]]="Sell",0,F308))</f>
        <v>0</v>
      </c>
      <c r="G309" s="8">
        <f>表格1[[#This Row],[Cash]]+表格1[[#This Row],[Stock Held]]*表格1[[#This Row],[Close]]</f>
        <v>118356.25000000001</v>
      </c>
      <c r="H309" s="7">
        <f>(表格1[[#This Row],[Close]]-$B$2)/$B$2</f>
        <v>0.23581757508342588</v>
      </c>
      <c r="I309" s="7">
        <f>(表格1[[#This Row],[Capital]]-$G$2)/$G$2</f>
        <v>0.18356250000000016</v>
      </c>
    </row>
    <row r="310" spans="1:9" x14ac:dyDescent="0.25">
      <c r="A310" s="6">
        <v>39150</v>
      </c>
      <c r="B310" s="1">
        <v>55.55</v>
      </c>
      <c r="C310" s="4">
        <f t="shared" si="4"/>
        <v>57.49799999999999</v>
      </c>
      <c r="D310" s="1" t="str">
        <f>IF(表格1[[#This Row],[Close]]&gt;表格1[[#This Row],[25-Day Average]],"Buy",IF(表格1[[#This Row],[Close]]&lt;表格1[[#This Row],[25-Day Average]],"Sell",""))</f>
        <v>Sell</v>
      </c>
      <c r="E310" s="5">
        <f>IF(表格1[[#This Row],[Suggestion]]="Buy",E309-FLOOR(E309/表格1[[#This Row],[Close]],1)*表格1[[#This Row],[Close]],IF(表格1[[#This Row],[Suggestion]]="Sell",E309+F309*表格1[[#This Row],[Close]],E309))</f>
        <v>118356.25000000001</v>
      </c>
      <c r="F310" s="1">
        <f>IF(表格1[[#This Row],[Suggestion]]="Buy",F309+FLOOR(E309/表格1[[#This Row],[Close]],1),IF(表格1[[#This Row],[Suggestion]]="Sell",0,F309))</f>
        <v>0</v>
      </c>
      <c r="G310" s="8">
        <f>表格1[[#This Row],[Cash]]+表格1[[#This Row],[Stock Held]]*表格1[[#This Row],[Close]]</f>
        <v>118356.25000000001</v>
      </c>
      <c r="H310" s="7">
        <f>(表格1[[#This Row],[Close]]-$B$2)/$B$2</f>
        <v>0.23581757508342588</v>
      </c>
      <c r="I310" s="7">
        <f>(表格1[[#This Row],[Capital]]-$G$2)/$G$2</f>
        <v>0.18356250000000016</v>
      </c>
    </row>
    <row r="311" spans="1:9" x14ac:dyDescent="0.25">
      <c r="A311" s="6">
        <v>39153</v>
      </c>
      <c r="B311" s="1">
        <v>55.2</v>
      </c>
      <c r="C311" s="4">
        <f t="shared" si="4"/>
        <v>57.349999999999994</v>
      </c>
      <c r="D311" s="1" t="str">
        <f>IF(表格1[[#This Row],[Close]]&gt;表格1[[#This Row],[25-Day Average]],"Buy",IF(表格1[[#This Row],[Close]]&lt;表格1[[#This Row],[25-Day Average]],"Sell",""))</f>
        <v>Sell</v>
      </c>
      <c r="E311" s="5">
        <f>IF(表格1[[#This Row],[Suggestion]]="Buy",E310-FLOOR(E310/表格1[[#This Row],[Close]],1)*表格1[[#This Row],[Close]],IF(表格1[[#This Row],[Suggestion]]="Sell",E310+F310*表格1[[#This Row],[Close]],E310))</f>
        <v>118356.25000000001</v>
      </c>
      <c r="F311" s="1">
        <f>IF(表格1[[#This Row],[Suggestion]]="Buy",F310+FLOOR(E310/表格1[[#This Row],[Close]],1),IF(表格1[[#This Row],[Suggestion]]="Sell",0,F310))</f>
        <v>0</v>
      </c>
      <c r="G311" s="8">
        <f>表格1[[#This Row],[Cash]]+表格1[[#This Row],[Stock Held]]*表格1[[#This Row],[Close]]</f>
        <v>118356.25000000001</v>
      </c>
      <c r="H311" s="7">
        <f>(表格1[[#This Row],[Close]]-$B$2)/$B$2</f>
        <v>0.22803114571746383</v>
      </c>
      <c r="I311" s="7">
        <f>(表格1[[#This Row],[Capital]]-$G$2)/$G$2</f>
        <v>0.18356250000000016</v>
      </c>
    </row>
    <row r="312" spans="1:9" x14ac:dyDescent="0.25">
      <c r="A312" s="6">
        <v>39154</v>
      </c>
      <c r="B312" s="1">
        <v>55.7</v>
      </c>
      <c r="C312" s="4">
        <f t="shared" si="4"/>
        <v>57.227999999999994</v>
      </c>
      <c r="D312" s="1" t="str">
        <f>IF(表格1[[#This Row],[Close]]&gt;表格1[[#This Row],[25-Day Average]],"Buy",IF(表格1[[#This Row],[Close]]&lt;表格1[[#This Row],[25-Day Average]],"Sell",""))</f>
        <v>Sell</v>
      </c>
      <c r="E312" s="5">
        <f>IF(表格1[[#This Row],[Suggestion]]="Buy",E311-FLOOR(E311/表格1[[#This Row],[Close]],1)*表格1[[#This Row],[Close]],IF(表格1[[#This Row],[Suggestion]]="Sell",E311+F311*表格1[[#This Row],[Close]],E311))</f>
        <v>118356.25000000001</v>
      </c>
      <c r="F312" s="1">
        <f>IF(表格1[[#This Row],[Suggestion]]="Buy",F311+FLOOR(E311/表格1[[#This Row],[Close]],1),IF(表格1[[#This Row],[Suggestion]]="Sell",0,F311))</f>
        <v>0</v>
      </c>
      <c r="G312" s="8">
        <f>表格1[[#This Row],[Cash]]+表格1[[#This Row],[Stock Held]]*表格1[[#This Row],[Close]]</f>
        <v>118356.25000000001</v>
      </c>
      <c r="H312" s="7">
        <f>(表格1[[#This Row],[Close]]-$B$2)/$B$2</f>
        <v>0.23915461624026696</v>
      </c>
      <c r="I312" s="7">
        <f>(表格1[[#This Row],[Capital]]-$G$2)/$G$2</f>
        <v>0.18356250000000016</v>
      </c>
    </row>
    <row r="313" spans="1:9" x14ac:dyDescent="0.25">
      <c r="A313" s="6">
        <v>39155</v>
      </c>
      <c r="B313" s="1">
        <v>53.6</v>
      </c>
      <c r="C313" s="4">
        <f t="shared" si="4"/>
        <v>56.99799999999999</v>
      </c>
      <c r="D313" s="1" t="str">
        <f>IF(表格1[[#This Row],[Close]]&gt;表格1[[#This Row],[25-Day Average]],"Buy",IF(表格1[[#This Row],[Close]]&lt;表格1[[#This Row],[25-Day Average]],"Sell",""))</f>
        <v>Sell</v>
      </c>
      <c r="E313" s="5">
        <f>IF(表格1[[#This Row],[Suggestion]]="Buy",E312-FLOOR(E312/表格1[[#This Row],[Close]],1)*表格1[[#This Row],[Close]],IF(表格1[[#This Row],[Suggestion]]="Sell",E312+F312*表格1[[#This Row],[Close]],E312))</f>
        <v>118356.25000000001</v>
      </c>
      <c r="F313" s="1">
        <f>IF(表格1[[#This Row],[Suggestion]]="Buy",F312+FLOOR(E312/表格1[[#This Row],[Close]],1),IF(表格1[[#This Row],[Suggestion]]="Sell",0,F312))</f>
        <v>0</v>
      </c>
      <c r="G313" s="8">
        <f>表格1[[#This Row],[Cash]]+表格1[[#This Row],[Stock Held]]*表格1[[#This Row],[Close]]</f>
        <v>118356.25000000001</v>
      </c>
      <c r="H313" s="7">
        <f>(表格1[[#This Row],[Close]]-$B$2)/$B$2</f>
        <v>0.19243604004449383</v>
      </c>
      <c r="I313" s="7">
        <f>(表格1[[#This Row],[Capital]]-$G$2)/$G$2</f>
        <v>0.18356250000000016</v>
      </c>
    </row>
    <row r="314" spans="1:9" x14ac:dyDescent="0.25">
      <c r="A314" s="6">
        <v>39156</v>
      </c>
      <c r="B314" s="1">
        <v>55.25</v>
      </c>
      <c r="C314" s="4">
        <f t="shared" si="4"/>
        <v>56.85199999999999</v>
      </c>
      <c r="D314" s="1" t="str">
        <f>IF(表格1[[#This Row],[Close]]&gt;表格1[[#This Row],[25-Day Average]],"Buy",IF(表格1[[#This Row],[Close]]&lt;表格1[[#This Row],[25-Day Average]],"Sell",""))</f>
        <v>Sell</v>
      </c>
      <c r="E314" s="5">
        <f>IF(表格1[[#This Row],[Suggestion]]="Buy",E313-FLOOR(E313/表格1[[#This Row],[Close]],1)*表格1[[#This Row],[Close]],IF(表格1[[#This Row],[Suggestion]]="Sell",E313+F313*表格1[[#This Row],[Close]],E313))</f>
        <v>118356.25000000001</v>
      </c>
      <c r="F314" s="1">
        <f>IF(表格1[[#This Row],[Suggestion]]="Buy",F313+FLOOR(E313/表格1[[#This Row],[Close]],1),IF(表格1[[#This Row],[Suggestion]]="Sell",0,F313))</f>
        <v>0</v>
      </c>
      <c r="G314" s="8">
        <f>表格1[[#This Row],[Cash]]+表格1[[#This Row],[Stock Held]]*表格1[[#This Row],[Close]]</f>
        <v>118356.25000000001</v>
      </c>
      <c r="H314" s="7">
        <f>(表格1[[#This Row],[Close]]-$B$2)/$B$2</f>
        <v>0.22914349276974408</v>
      </c>
      <c r="I314" s="7">
        <f>(表格1[[#This Row],[Capital]]-$G$2)/$G$2</f>
        <v>0.18356250000000016</v>
      </c>
    </row>
    <row r="315" spans="1:9" x14ac:dyDescent="0.25">
      <c r="A315" s="6">
        <v>39157</v>
      </c>
      <c r="B315" s="1">
        <v>53.75</v>
      </c>
      <c r="C315" s="4">
        <f t="shared" si="4"/>
        <v>56.681999999999988</v>
      </c>
      <c r="D315" s="1" t="str">
        <f>IF(表格1[[#This Row],[Close]]&gt;表格1[[#This Row],[25-Day Average]],"Buy",IF(表格1[[#This Row],[Close]]&lt;表格1[[#This Row],[25-Day Average]],"Sell",""))</f>
        <v>Sell</v>
      </c>
      <c r="E315" s="5">
        <f>IF(表格1[[#This Row],[Suggestion]]="Buy",E314-FLOOR(E314/表格1[[#This Row],[Close]],1)*表格1[[#This Row],[Close]],IF(表格1[[#This Row],[Suggestion]]="Sell",E314+F314*表格1[[#This Row],[Close]],E314))</f>
        <v>118356.25000000001</v>
      </c>
      <c r="F315" s="1">
        <f>IF(表格1[[#This Row],[Suggestion]]="Buy",F314+FLOOR(E314/表格1[[#This Row],[Close]],1),IF(表格1[[#This Row],[Suggestion]]="Sell",0,F314))</f>
        <v>0</v>
      </c>
      <c r="G315" s="8">
        <f>表格1[[#This Row],[Cash]]+表格1[[#This Row],[Stock Held]]*表格1[[#This Row],[Close]]</f>
        <v>118356.25000000001</v>
      </c>
      <c r="H315" s="7">
        <f>(表格1[[#This Row],[Close]]-$B$2)/$B$2</f>
        <v>0.19577308120133474</v>
      </c>
      <c r="I315" s="7">
        <f>(表格1[[#This Row],[Capital]]-$G$2)/$G$2</f>
        <v>0.18356250000000016</v>
      </c>
    </row>
    <row r="316" spans="1:9" x14ac:dyDescent="0.25">
      <c r="A316" s="6">
        <v>39160</v>
      </c>
      <c r="B316" s="1">
        <v>55</v>
      </c>
      <c r="C316" s="4">
        <f t="shared" si="4"/>
        <v>56.539999999999992</v>
      </c>
      <c r="D316" s="1" t="str">
        <f>IF(表格1[[#This Row],[Close]]&gt;表格1[[#This Row],[25-Day Average]],"Buy",IF(表格1[[#This Row],[Close]]&lt;表格1[[#This Row],[25-Day Average]],"Sell",""))</f>
        <v>Sell</v>
      </c>
      <c r="E316" s="5">
        <f>IF(表格1[[#This Row],[Suggestion]]="Buy",E315-FLOOR(E315/表格1[[#This Row],[Close]],1)*表格1[[#This Row],[Close]],IF(表格1[[#This Row],[Suggestion]]="Sell",E315+F315*表格1[[#This Row],[Close]],E315))</f>
        <v>118356.25000000001</v>
      </c>
      <c r="F316" s="1">
        <f>IF(表格1[[#This Row],[Suggestion]]="Buy",F315+FLOOR(E315/表格1[[#This Row],[Close]],1),IF(表格1[[#This Row],[Suggestion]]="Sell",0,F315))</f>
        <v>0</v>
      </c>
      <c r="G316" s="8">
        <f>表格1[[#This Row],[Cash]]+表格1[[#This Row],[Stock Held]]*表格1[[#This Row],[Close]]</f>
        <v>118356.25000000001</v>
      </c>
      <c r="H316" s="7">
        <f>(表格1[[#This Row],[Close]]-$B$2)/$B$2</f>
        <v>0.22358175750834253</v>
      </c>
      <c r="I316" s="7">
        <f>(表格1[[#This Row],[Capital]]-$G$2)/$G$2</f>
        <v>0.18356250000000016</v>
      </c>
    </row>
    <row r="317" spans="1:9" x14ac:dyDescent="0.25">
      <c r="A317" s="6">
        <v>39161</v>
      </c>
      <c r="B317" s="1">
        <v>54.3</v>
      </c>
      <c r="C317" s="4">
        <f t="shared" si="4"/>
        <v>56.393999999999998</v>
      </c>
      <c r="D317" s="1" t="str">
        <f>IF(表格1[[#This Row],[Close]]&gt;表格1[[#This Row],[25-Day Average]],"Buy",IF(表格1[[#This Row],[Close]]&lt;表格1[[#This Row],[25-Day Average]],"Sell",""))</f>
        <v>Sell</v>
      </c>
      <c r="E317" s="5">
        <f>IF(表格1[[#This Row],[Suggestion]]="Buy",E316-FLOOR(E316/表格1[[#This Row],[Close]],1)*表格1[[#This Row],[Close]],IF(表格1[[#This Row],[Suggestion]]="Sell",E316+F316*表格1[[#This Row],[Close]],E316))</f>
        <v>118356.25000000001</v>
      </c>
      <c r="F317" s="1">
        <f>IF(表格1[[#This Row],[Suggestion]]="Buy",F316+FLOOR(E316/表格1[[#This Row],[Close]],1),IF(表格1[[#This Row],[Suggestion]]="Sell",0,F316))</f>
        <v>0</v>
      </c>
      <c r="G317" s="8">
        <f>表格1[[#This Row],[Cash]]+表格1[[#This Row],[Stock Held]]*表格1[[#This Row],[Close]]</f>
        <v>118356.25000000001</v>
      </c>
      <c r="H317" s="7">
        <f>(表格1[[#This Row],[Close]]-$B$2)/$B$2</f>
        <v>0.20800889877641809</v>
      </c>
      <c r="I317" s="7">
        <f>(表格1[[#This Row],[Capital]]-$G$2)/$G$2</f>
        <v>0.18356250000000016</v>
      </c>
    </row>
    <row r="318" spans="1:9" x14ac:dyDescent="0.25">
      <c r="A318" s="6">
        <v>39162</v>
      </c>
      <c r="B318" s="1">
        <v>55.15</v>
      </c>
      <c r="C318" s="4">
        <f t="shared" si="4"/>
        <v>56.289999999999992</v>
      </c>
      <c r="D318" s="1" t="str">
        <f>IF(表格1[[#This Row],[Close]]&gt;表格1[[#This Row],[25-Day Average]],"Buy",IF(表格1[[#This Row],[Close]]&lt;表格1[[#This Row],[25-Day Average]],"Sell",""))</f>
        <v>Sell</v>
      </c>
      <c r="E318" s="5">
        <f>IF(表格1[[#This Row],[Suggestion]]="Buy",E317-FLOOR(E317/表格1[[#This Row],[Close]],1)*表格1[[#This Row],[Close]],IF(表格1[[#This Row],[Suggestion]]="Sell",E317+F317*表格1[[#This Row],[Close]],E317))</f>
        <v>118356.25000000001</v>
      </c>
      <c r="F318" s="1">
        <f>IF(表格1[[#This Row],[Suggestion]]="Buy",F317+FLOOR(E317/表格1[[#This Row],[Close]],1),IF(表格1[[#This Row],[Suggestion]]="Sell",0,F317))</f>
        <v>0</v>
      </c>
      <c r="G318" s="8">
        <f>表格1[[#This Row],[Cash]]+表格1[[#This Row],[Stock Held]]*表格1[[#This Row],[Close]]</f>
        <v>118356.25000000001</v>
      </c>
      <c r="H318" s="7">
        <f>(表格1[[#This Row],[Close]]-$B$2)/$B$2</f>
        <v>0.22691879866518344</v>
      </c>
      <c r="I318" s="7">
        <f>(表格1[[#This Row],[Capital]]-$G$2)/$G$2</f>
        <v>0.18356250000000016</v>
      </c>
    </row>
    <row r="319" spans="1:9" x14ac:dyDescent="0.25">
      <c r="A319" s="6">
        <v>39163</v>
      </c>
      <c r="B319" s="1">
        <v>56</v>
      </c>
      <c r="C319" s="4">
        <f t="shared" si="4"/>
        <v>56.178000000000004</v>
      </c>
      <c r="D319" s="1" t="str">
        <f>IF(表格1[[#This Row],[Close]]&gt;表格1[[#This Row],[25-Day Average]],"Buy",IF(表格1[[#This Row],[Close]]&lt;表格1[[#This Row],[25-Day Average]],"Sell",""))</f>
        <v>Sell</v>
      </c>
      <c r="E319" s="5">
        <f>IF(表格1[[#This Row],[Suggestion]]="Buy",E318-FLOOR(E318/表格1[[#This Row],[Close]],1)*表格1[[#This Row],[Close]],IF(表格1[[#This Row],[Suggestion]]="Sell",E318+F318*表格1[[#This Row],[Close]],E318))</f>
        <v>118356.25000000001</v>
      </c>
      <c r="F319" s="1">
        <f>IF(表格1[[#This Row],[Suggestion]]="Buy",F318+FLOOR(E318/表格1[[#This Row],[Close]],1),IF(表格1[[#This Row],[Suggestion]]="Sell",0,F318))</f>
        <v>0</v>
      </c>
      <c r="G319" s="8">
        <f>表格1[[#This Row],[Cash]]+表格1[[#This Row],[Stock Held]]*表格1[[#This Row],[Close]]</f>
        <v>118356.25000000001</v>
      </c>
      <c r="H319" s="7">
        <f>(表格1[[#This Row],[Close]]-$B$2)/$B$2</f>
        <v>0.24582869855394876</v>
      </c>
      <c r="I319" s="7">
        <f>(表格1[[#This Row],[Capital]]-$G$2)/$G$2</f>
        <v>0.18356250000000016</v>
      </c>
    </row>
    <row r="320" spans="1:9" x14ac:dyDescent="0.25">
      <c r="A320" s="6">
        <v>39164</v>
      </c>
      <c r="B320" s="1">
        <v>55.6</v>
      </c>
      <c r="C320" s="4">
        <f t="shared" si="4"/>
        <v>56.043999999999997</v>
      </c>
      <c r="D320" s="1" t="str">
        <f>IF(表格1[[#This Row],[Close]]&gt;表格1[[#This Row],[25-Day Average]],"Buy",IF(表格1[[#This Row],[Close]]&lt;表格1[[#This Row],[25-Day Average]],"Sell",""))</f>
        <v>Sell</v>
      </c>
      <c r="E320" s="5">
        <f>IF(表格1[[#This Row],[Suggestion]]="Buy",E319-FLOOR(E319/表格1[[#This Row],[Close]],1)*表格1[[#This Row],[Close]],IF(表格1[[#This Row],[Suggestion]]="Sell",E319+F319*表格1[[#This Row],[Close]],E319))</f>
        <v>118356.25000000001</v>
      </c>
      <c r="F320" s="1">
        <f>IF(表格1[[#This Row],[Suggestion]]="Buy",F319+FLOOR(E319/表格1[[#This Row],[Close]],1),IF(表格1[[#This Row],[Suggestion]]="Sell",0,F319))</f>
        <v>0</v>
      </c>
      <c r="G320" s="8">
        <f>表格1[[#This Row],[Cash]]+表格1[[#This Row],[Stock Held]]*表格1[[#This Row],[Close]]</f>
        <v>118356.25000000001</v>
      </c>
      <c r="H320" s="7">
        <f>(表格1[[#This Row],[Close]]-$B$2)/$B$2</f>
        <v>0.23692992213570629</v>
      </c>
      <c r="I320" s="7">
        <f>(表格1[[#This Row],[Capital]]-$G$2)/$G$2</f>
        <v>0.18356250000000016</v>
      </c>
    </row>
    <row r="321" spans="1:9" x14ac:dyDescent="0.25">
      <c r="A321" s="6">
        <v>39167</v>
      </c>
      <c r="B321" s="1">
        <v>55.95</v>
      </c>
      <c r="C321" s="4">
        <f t="shared" si="4"/>
        <v>55.923999999999999</v>
      </c>
      <c r="D321" s="1" t="str">
        <f>IF(表格1[[#This Row],[Close]]&gt;表格1[[#This Row],[25-Day Average]],"Buy",IF(表格1[[#This Row],[Close]]&lt;表格1[[#This Row],[25-Day Average]],"Sell",""))</f>
        <v>Buy</v>
      </c>
      <c r="E321" s="5">
        <f>IF(表格1[[#This Row],[Suggestion]]="Buy",E320-FLOOR(E320/表格1[[#This Row],[Close]],1)*表格1[[#This Row],[Close]],IF(表格1[[#This Row],[Suggestion]]="Sell",E320+F320*表格1[[#This Row],[Close]],E320))</f>
        <v>22.000000000014552</v>
      </c>
      <c r="F321" s="1">
        <f>IF(表格1[[#This Row],[Suggestion]]="Buy",F320+FLOOR(E320/表格1[[#This Row],[Close]],1),IF(表格1[[#This Row],[Suggestion]]="Sell",0,F320))</f>
        <v>2115</v>
      </c>
      <c r="G321" s="8">
        <f>表格1[[#This Row],[Cash]]+表格1[[#This Row],[Stock Held]]*表格1[[#This Row],[Close]]</f>
        <v>118356.25000000001</v>
      </c>
      <c r="H321" s="7">
        <f>(表格1[[#This Row],[Close]]-$B$2)/$B$2</f>
        <v>0.24471635150166851</v>
      </c>
      <c r="I321" s="7">
        <f>(表格1[[#This Row],[Capital]]-$G$2)/$G$2</f>
        <v>0.18356250000000016</v>
      </c>
    </row>
    <row r="322" spans="1:9" x14ac:dyDescent="0.25">
      <c r="A322" s="6">
        <v>39168</v>
      </c>
      <c r="B322" s="1">
        <v>55.35</v>
      </c>
      <c r="C322" s="4">
        <f t="shared" si="4"/>
        <v>55.78</v>
      </c>
      <c r="D322" s="1" t="str">
        <f>IF(表格1[[#This Row],[Close]]&gt;表格1[[#This Row],[25-Day Average]],"Buy",IF(表格1[[#This Row],[Close]]&lt;表格1[[#This Row],[25-Day Average]],"Sell",""))</f>
        <v>Sell</v>
      </c>
      <c r="E322" s="5">
        <f>IF(表格1[[#This Row],[Suggestion]]="Buy",E321-FLOOR(E321/表格1[[#This Row],[Close]],1)*表格1[[#This Row],[Close]],IF(表格1[[#This Row],[Suggestion]]="Sell",E321+F321*表格1[[#This Row],[Close]],E321))</f>
        <v>117087.25000000001</v>
      </c>
      <c r="F322" s="1">
        <f>IF(表格1[[#This Row],[Suggestion]]="Buy",F321+FLOOR(E321/表格1[[#This Row],[Close]],1),IF(表格1[[#This Row],[Suggestion]]="Sell",0,F321))</f>
        <v>0</v>
      </c>
      <c r="G322" s="8">
        <f>表格1[[#This Row],[Cash]]+表格1[[#This Row],[Stock Held]]*表格1[[#This Row],[Close]]</f>
        <v>117087.25000000001</v>
      </c>
      <c r="H322" s="7">
        <f>(表格1[[#This Row],[Close]]-$B$2)/$B$2</f>
        <v>0.23136818687430474</v>
      </c>
      <c r="I322" s="7">
        <f>(表格1[[#This Row],[Capital]]-$G$2)/$G$2</f>
        <v>0.17087250000000015</v>
      </c>
    </row>
    <row r="323" spans="1:9" x14ac:dyDescent="0.25">
      <c r="A323" s="6">
        <v>39169</v>
      </c>
      <c r="B323" s="1">
        <v>56.1</v>
      </c>
      <c r="C323" s="4">
        <f t="shared" si="4"/>
        <v>55.688000000000002</v>
      </c>
      <c r="D323" s="1" t="str">
        <f>IF(表格1[[#This Row],[Close]]&gt;表格1[[#This Row],[25-Day Average]],"Buy",IF(表格1[[#This Row],[Close]]&lt;表格1[[#This Row],[25-Day Average]],"Sell",""))</f>
        <v>Buy</v>
      </c>
      <c r="E323" s="5">
        <f>IF(表格1[[#This Row],[Suggestion]]="Buy",E322-FLOOR(E322/表格1[[#This Row],[Close]],1)*表格1[[#This Row],[Close]],IF(表格1[[#This Row],[Suggestion]]="Sell",E322+F322*表格1[[#This Row],[Close]],E322))</f>
        <v>6.5500000000174623</v>
      </c>
      <c r="F323" s="1">
        <f>IF(表格1[[#This Row],[Suggestion]]="Buy",F322+FLOOR(E322/表格1[[#This Row],[Close]],1),IF(表格1[[#This Row],[Suggestion]]="Sell",0,F322))</f>
        <v>2087</v>
      </c>
      <c r="G323" s="8">
        <f>表格1[[#This Row],[Cash]]+表格1[[#This Row],[Stock Held]]*表格1[[#This Row],[Close]]</f>
        <v>117087.25000000001</v>
      </c>
      <c r="H323" s="7">
        <f>(表格1[[#This Row],[Close]]-$B$2)/$B$2</f>
        <v>0.2480533926585094</v>
      </c>
      <c r="I323" s="7">
        <f>(表格1[[#This Row],[Capital]]-$G$2)/$G$2</f>
        <v>0.17087250000000015</v>
      </c>
    </row>
    <row r="324" spans="1:9" x14ac:dyDescent="0.25">
      <c r="A324" s="6">
        <v>39170</v>
      </c>
      <c r="B324" s="1">
        <v>57.55</v>
      </c>
      <c r="C324" s="4">
        <f t="shared" si="4"/>
        <v>55.627999999999993</v>
      </c>
      <c r="D324" s="1" t="str">
        <f>IF(表格1[[#This Row],[Close]]&gt;表格1[[#This Row],[25-Day Average]],"Buy",IF(表格1[[#This Row],[Close]]&lt;表格1[[#This Row],[25-Day Average]],"Sell",""))</f>
        <v>Buy</v>
      </c>
      <c r="E324" s="5">
        <f>IF(表格1[[#This Row],[Suggestion]]="Buy",E323-FLOOR(E323/表格1[[#This Row],[Close]],1)*表格1[[#This Row],[Close]],IF(表格1[[#This Row],[Suggestion]]="Sell",E323+F323*表格1[[#This Row],[Close]],E323))</f>
        <v>6.5500000000174623</v>
      </c>
      <c r="F324" s="1">
        <f>IF(表格1[[#This Row],[Suggestion]]="Buy",F323+FLOOR(E323/表格1[[#This Row],[Close]],1),IF(表格1[[#This Row],[Suggestion]]="Sell",0,F323))</f>
        <v>2087</v>
      </c>
      <c r="G324" s="8">
        <f>表格1[[#This Row],[Cash]]+表格1[[#This Row],[Stock Held]]*表格1[[#This Row],[Close]]</f>
        <v>120113.40000000001</v>
      </c>
      <c r="H324" s="7">
        <f>(表格1[[#This Row],[Close]]-$B$2)/$B$2</f>
        <v>0.28031145717463835</v>
      </c>
      <c r="I324" s="7">
        <f>(表格1[[#This Row],[Capital]]-$G$2)/$G$2</f>
        <v>0.20113400000000009</v>
      </c>
    </row>
    <row r="325" spans="1:9" x14ac:dyDescent="0.25">
      <c r="A325" s="6">
        <v>39171</v>
      </c>
      <c r="B325" s="1">
        <v>57.2</v>
      </c>
      <c r="C325" s="4">
        <f t="shared" si="4"/>
        <v>55.555999999999997</v>
      </c>
      <c r="D325" s="1" t="str">
        <f>IF(表格1[[#This Row],[Close]]&gt;表格1[[#This Row],[25-Day Average]],"Buy",IF(表格1[[#This Row],[Close]]&lt;表格1[[#This Row],[25-Day Average]],"Sell",""))</f>
        <v>Buy</v>
      </c>
      <c r="E325" s="5">
        <f>IF(表格1[[#This Row],[Suggestion]]="Buy",E324-FLOOR(E324/表格1[[#This Row],[Close]],1)*表格1[[#This Row],[Close]],IF(表格1[[#This Row],[Suggestion]]="Sell",E324+F324*表格1[[#This Row],[Close]],E324))</f>
        <v>6.5500000000174623</v>
      </c>
      <c r="F325" s="1">
        <f>IF(表格1[[#This Row],[Suggestion]]="Buy",F324+FLOOR(E324/表格1[[#This Row],[Close]],1),IF(表格1[[#This Row],[Suggestion]]="Sell",0,F324))</f>
        <v>2087</v>
      </c>
      <c r="G325" s="8">
        <f>表格1[[#This Row],[Cash]]+表格1[[#This Row],[Stock Held]]*表格1[[#This Row],[Close]]</f>
        <v>119382.95000000003</v>
      </c>
      <c r="H325" s="7">
        <f>(表格1[[#This Row],[Close]]-$B$2)/$B$2</f>
        <v>0.27252502780867627</v>
      </c>
      <c r="I325" s="7">
        <f>(表格1[[#This Row],[Capital]]-$G$2)/$G$2</f>
        <v>0.19382950000000027</v>
      </c>
    </row>
    <row r="326" spans="1:9" x14ac:dyDescent="0.25">
      <c r="A326" s="6">
        <v>39174</v>
      </c>
      <c r="B326" s="1">
        <v>57</v>
      </c>
      <c r="C326" s="4">
        <f t="shared" si="4"/>
        <v>55.483999999999995</v>
      </c>
      <c r="D326" s="1" t="str">
        <f>IF(表格1[[#This Row],[Close]]&gt;表格1[[#This Row],[25-Day Average]],"Buy",IF(表格1[[#This Row],[Close]]&lt;表格1[[#This Row],[25-Day Average]],"Sell",""))</f>
        <v>Buy</v>
      </c>
      <c r="E326" s="5">
        <f>IF(表格1[[#This Row],[Suggestion]]="Buy",E325-FLOOR(E325/表格1[[#This Row],[Close]],1)*表格1[[#This Row],[Close]],IF(表格1[[#This Row],[Suggestion]]="Sell",E325+F325*表格1[[#This Row],[Close]],E325))</f>
        <v>6.5500000000174623</v>
      </c>
      <c r="F326" s="1">
        <f>IF(表格1[[#This Row],[Suggestion]]="Buy",F325+FLOOR(E325/表格1[[#This Row],[Close]],1),IF(表格1[[#This Row],[Suggestion]]="Sell",0,F325))</f>
        <v>2087</v>
      </c>
      <c r="G326" s="8">
        <f>表格1[[#This Row],[Cash]]+表格1[[#This Row],[Stock Held]]*表格1[[#This Row],[Close]]</f>
        <v>118965.55000000002</v>
      </c>
      <c r="H326" s="7">
        <f>(表格1[[#This Row],[Close]]-$B$2)/$B$2</f>
        <v>0.26807563959955499</v>
      </c>
      <c r="I326" s="7">
        <f>(表格1[[#This Row],[Capital]]-$G$2)/$G$2</f>
        <v>0.18965550000000017</v>
      </c>
    </row>
    <row r="327" spans="1:9" x14ac:dyDescent="0.25">
      <c r="A327" s="6">
        <v>39175</v>
      </c>
      <c r="B327" s="1">
        <v>57.8</v>
      </c>
      <c r="C327" s="4">
        <f t="shared" si="4"/>
        <v>55.455999999999996</v>
      </c>
      <c r="D327" s="1" t="str">
        <f>IF(表格1[[#This Row],[Close]]&gt;表格1[[#This Row],[25-Day Average]],"Buy",IF(表格1[[#This Row],[Close]]&lt;表格1[[#This Row],[25-Day Average]],"Sell",""))</f>
        <v>Buy</v>
      </c>
      <c r="E327" s="5">
        <f>IF(表格1[[#This Row],[Suggestion]]="Buy",E326-FLOOR(E326/表格1[[#This Row],[Close]],1)*表格1[[#This Row],[Close]],IF(表格1[[#This Row],[Suggestion]]="Sell",E326+F326*表格1[[#This Row],[Close]],E326))</f>
        <v>6.5500000000174623</v>
      </c>
      <c r="F327" s="1">
        <f>IF(表格1[[#This Row],[Suggestion]]="Buy",F326+FLOOR(E326/表格1[[#This Row],[Close]],1),IF(表格1[[#This Row],[Suggestion]]="Sell",0,F326))</f>
        <v>2087</v>
      </c>
      <c r="G327" s="8">
        <f>表格1[[#This Row],[Cash]]+表格1[[#This Row],[Stock Held]]*表格1[[#This Row],[Close]]</f>
        <v>120635.15000000001</v>
      </c>
      <c r="H327" s="7">
        <f>(表格1[[#This Row],[Close]]-$B$2)/$B$2</f>
        <v>0.28587319243603992</v>
      </c>
      <c r="I327" s="7">
        <f>(表格1[[#This Row],[Capital]]-$G$2)/$G$2</f>
        <v>0.20635150000000008</v>
      </c>
    </row>
    <row r="328" spans="1:9" x14ac:dyDescent="0.25">
      <c r="A328" s="6">
        <v>39176</v>
      </c>
      <c r="B328" s="1">
        <v>58.4</v>
      </c>
      <c r="C328" s="4">
        <f t="shared" si="4"/>
        <v>55.495999999999995</v>
      </c>
      <c r="D328" s="1" t="str">
        <f>IF(表格1[[#This Row],[Close]]&gt;表格1[[#This Row],[25-Day Average]],"Buy",IF(表格1[[#This Row],[Close]]&lt;表格1[[#This Row],[25-Day Average]],"Sell",""))</f>
        <v>Buy</v>
      </c>
      <c r="E328" s="5">
        <f>IF(表格1[[#This Row],[Suggestion]]="Buy",E327-FLOOR(E327/表格1[[#This Row],[Close]],1)*表格1[[#This Row],[Close]],IF(表格1[[#This Row],[Suggestion]]="Sell",E327+F327*表格1[[#This Row],[Close]],E327))</f>
        <v>6.5500000000174623</v>
      </c>
      <c r="F328" s="1">
        <f>IF(表格1[[#This Row],[Suggestion]]="Buy",F327+FLOOR(E327/表格1[[#This Row],[Close]],1),IF(表格1[[#This Row],[Suggestion]]="Sell",0,F327))</f>
        <v>2087</v>
      </c>
      <c r="G328" s="8">
        <f>表格1[[#This Row],[Cash]]+表格1[[#This Row],[Stock Held]]*表格1[[#This Row],[Close]]</f>
        <v>121887.35000000002</v>
      </c>
      <c r="H328" s="7">
        <f>(表格1[[#This Row],[Close]]-$B$2)/$B$2</f>
        <v>0.29922135706340369</v>
      </c>
      <c r="I328" s="7">
        <f>(表格1[[#This Row],[Capital]]-$G$2)/$G$2</f>
        <v>0.21887350000000019</v>
      </c>
    </row>
    <row r="329" spans="1:9" x14ac:dyDescent="0.25">
      <c r="A329" s="6">
        <v>39177</v>
      </c>
      <c r="B329" s="1">
        <v>58.4</v>
      </c>
      <c r="C329" s="4">
        <f t="shared" si="4"/>
        <v>55.638000000000012</v>
      </c>
      <c r="D329" s="1" t="str">
        <f>IF(表格1[[#This Row],[Close]]&gt;表格1[[#This Row],[25-Day Average]],"Buy",IF(表格1[[#This Row],[Close]]&lt;表格1[[#This Row],[25-Day Average]],"Sell",""))</f>
        <v>Buy</v>
      </c>
      <c r="E329" s="5">
        <f>IF(表格1[[#This Row],[Suggestion]]="Buy",E328-FLOOR(E328/表格1[[#This Row],[Close]],1)*表格1[[#This Row],[Close]],IF(表格1[[#This Row],[Suggestion]]="Sell",E328+F328*表格1[[#This Row],[Close]],E328))</f>
        <v>6.5500000000174623</v>
      </c>
      <c r="F329" s="1">
        <f>IF(表格1[[#This Row],[Suggestion]]="Buy",F328+FLOOR(E328/表格1[[#This Row],[Close]],1),IF(表格1[[#This Row],[Suggestion]]="Sell",0,F328))</f>
        <v>2087</v>
      </c>
      <c r="G329" s="8">
        <f>表格1[[#This Row],[Cash]]+表格1[[#This Row],[Stock Held]]*表格1[[#This Row],[Close]]</f>
        <v>121887.35000000002</v>
      </c>
      <c r="H329" s="7">
        <f>(表格1[[#This Row],[Close]]-$B$2)/$B$2</f>
        <v>0.29922135706340369</v>
      </c>
      <c r="I329" s="7">
        <f>(表格1[[#This Row],[Capital]]-$G$2)/$G$2</f>
        <v>0.21887350000000019</v>
      </c>
    </row>
    <row r="330" spans="1:9" x14ac:dyDescent="0.25">
      <c r="A330" s="6">
        <v>39178</v>
      </c>
      <c r="B330" s="1">
        <v>58.4</v>
      </c>
      <c r="C330" s="4">
        <f t="shared" si="4"/>
        <v>55.786000000000016</v>
      </c>
      <c r="D330" s="1" t="str">
        <f>IF(表格1[[#This Row],[Close]]&gt;表格1[[#This Row],[25-Day Average]],"Buy",IF(表格1[[#This Row],[Close]]&lt;表格1[[#This Row],[25-Day Average]],"Sell",""))</f>
        <v>Buy</v>
      </c>
      <c r="E330" s="5">
        <f>IF(表格1[[#This Row],[Suggestion]]="Buy",E329-FLOOR(E329/表格1[[#This Row],[Close]],1)*表格1[[#This Row],[Close]],IF(表格1[[#This Row],[Suggestion]]="Sell",E329+F329*表格1[[#This Row],[Close]],E329))</f>
        <v>6.5500000000174623</v>
      </c>
      <c r="F330" s="1">
        <f>IF(表格1[[#This Row],[Suggestion]]="Buy",F329+FLOOR(E329/表格1[[#This Row],[Close]],1),IF(表格1[[#This Row],[Suggestion]]="Sell",0,F329))</f>
        <v>2087</v>
      </c>
      <c r="G330" s="8">
        <f>表格1[[#This Row],[Cash]]+表格1[[#This Row],[Stock Held]]*表格1[[#This Row],[Close]]</f>
        <v>121887.35000000002</v>
      </c>
      <c r="H330" s="7">
        <f>(表格1[[#This Row],[Close]]-$B$2)/$B$2</f>
        <v>0.29922135706340369</v>
      </c>
      <c r="I330" s="7">
        <f>(表格1[[#This Row],[Capital]]-$G$2)/$G$2</f>
        <v>0.21887350000000019</v>
      </c>
    </row>
    <row r="331" spans="1:9" x14ac:dyDescent="0.25">
      <c r="A331" s="6">
        <v>39181</v>
      </c>
      <c r="B331" s="1">
        <v>58.4</v>
      </c>
      <c r="C331" s="4">
        <f t="shared" si="4"/>
        <v>55.980000000000011</v>
      </c>
      <c r="D331" s="1" t="str">
        <f>IF(表格1[[#This Row],[Close]]&gt;表格1[[#This Row],[25-Day Average]],"Buy",IF(表格1[[#This Row],[Close]]&lt;表格1[[#This Row],[25-Day Average]],"Sell",""))</f>
        <v>Buy</v>
      </c>
      <c r="E331" s="5">
        <f>IF(表格1[[#This Row],[Suggestion]]="Buy",E330-FLOOR(E330/表格1[[#This Row],[Close]],1)*表格1[[#This Row],[Close]],IF(表格1[[#This Row],[Suggestion]]="Sell",E330+F330*表格1[[#This Row],[Close]],E330))</f>
        <v>6.5500000000174623</v>
      </c>
      <c r="F331" s="1">
        <f>IF(表格1[[#This Row],[Suggestion]]="Buy",F330+FLOOR(E330/表格1[[#This Row],[Close]],1),IF(表格1[[#This Row],[Suggestion]]="Sell",0,F330))</f>
        <v>2087</v>
      </c>
      <c r="G331" s="8">
        <f>表格1[[#This Row],[Cash]]+表格1[[#This Row],[Stock Held]]*表格1[[#This Row],[Close]]</f>
        <v>121887.35000000002</v>
      </c>
      <c r="H331" s="7">
        <f>(表格1[[#This Row],[Close]]-$B$2)/$B$2</f>
        <v>0.29922135706340369</v>
      </c>
      <c r="I331" s="7">
        <f>(表格1[[#This Row],[Capital]]-$G$2)/$G$2</f>
        <v>0.21887350000000019</v>
      </c>
    </row>
    <row r="332" spans="1:9" x14ac:dyDescent="0.25">
      <c r="A332" s="6">
        <v>39182</v>
      </c>
      <c r="B332" s="1">
        <v>59.05</v>
      </c>
      <c r="C332" s="4">
        <f t="shared" si="4"/>
        <v>56.170000000000016</v>
      </c>
      <c r="D332" s="1" t="str">
        <f>IF(表格1[[#This Row],[Close]]&gt;表格1[[#This Row],[25-Day Average]],"Buy",IF(表格1[[#This Row],[Close]]&lt;表格1[[#This Row],[25-Day Average]],"Sell",""))</f>
        <v>Buy</v>
      </c>
      <c r="E332" s="5">
        <f>IF(表格1[[#This Row],[Suggestion]]="Buy",E331-FLOOR(E331/表格1[[#This Row],[Close]],1)*表格1[[#This Row],[Close]],IF(表格1[[#This Row],[Suggestion]]="Sell",E331+F331*表格1[[#This Row],[Close]],E331))</f>
        <v>6.5500000000174623</v>
      </c>
      <c r="F332" s="1">
        <f>IF(表格1[[#This Row],[Suggestion]]="Buy",F331+FLOOR(E331/表格1[[#This Row],[Close]],1),IF(表格1[[#This Row],[Suggestion]]="Sell",0,F331))</f>
        <v>2087</v>
      </c>
      <c r="G332" s="8">
        <f>表格1[[#This Row],[Cash]]+表格1[[#This Row],[Stock Held]]*表格1[[#This Row],[Close]]</f>
        <v>123243.90000000001</v>
      </c>
      <c r="H332" s="7">
        <f>(表格1[[#This Row],[Close]]-$B$2)/$B$2</f>
        <v>0.31368186874304771</v>
      </c>
      <c r="I332" s="7">
        <f>(表格1[[#This Row],[Capital]]-$G$2)/$G$2</f>
        <v>0.23243900000000009</v>
      </c>
    </row>
    <row r="333" spans="1:9" x14ac:dyDescent="0.25">
      <c r="A333" s="6">
        <v>39183</v>
      </c>
      <c r="B333" s="1">
        <v>59.2</v>
      </c>
      <c r="C333" s="4">
        <f t="shared" si="4"/>
        <v>56.378000000000021</v>
      </c>
      <c r="D333" s="1" t="str">
        <f>IF(表格1[[#This Row],[Close]]&gt;表格1[[#This Row],[25-Day Average]],"Buy",IF(表格1[[#This Row],[Close]]&lt;表格1[[#This Row],[25-Day Average]],"Sell",""))</f>
        <v>Buy</v>
      </c>
      <c r="E333" s="5">
        <f>IF(表格1[[#This Row],[Suggestion]]="Buy",E332-FLOOR(E332/表格1[[#This Row],[Close]],1)*表格1[[#This Row],[Close]],IF(表格1[[#This Row],[Suggestion]]="Sell",E332+F332*表格1[[#This Row],[Close]],E332))</f>
        <v>6.5500000000174623</v>
      </c>
      <c r="F333" s="1">
        <f>IF(表格1[[#This Row],[Suggestion]]="Buy",F332+FLOOR(E332/表格1[[#This Row],[Close]],1),IF(表格1[[#This Row],[Suggestion]]="Sell",0,F332))</f>
        <v>2087</v>
      </c>
      <c r="G333" s="8">
        <f>表格1[[#This Row],[Cash]]+表格1[[#This Row],[Stock Held]]*表格1[[#This Row],[Close]]</f>
        <v>123556.95000000003</v>
      </c>
      <c r="H333" s="7">
        <f>(表格1[[#This Row],[Close]]-$B$2)/$B$2</f>
        <v>0.31701890989988873</v>
      </c>
      <c r="I333" s="7">
        <f>(表格1[[#This Row],[Capital]]-$G$2)/$G$2</f>
        <v>0.23556950000000026</v>
      </c>
    </row>
    <row r="334" spans="1:9" x14ac:dyDescent="0.25">
      <c r="A334" s="6">
        <v>39184</v>
      </c>
      <c r="B334" s="1">
        <v>57.8</v>
      </c>
      <c r="C334" s="4">
        <f t="shared" si="4"/>
        <v>56.468000000000011</v>
      </c>
      <c r="D334" s="1" t="str">
        <f>IF(表格1[[#This Row],[Close]]&gt;表格1[[#This Row],[25-Day Average]],"Buy",IF(表格1[[#This Row],[Close]]&lt;表格1[[#This Row],[25-Day Average]],"Sell",""))</f>
        <v>Buy</v>
      </c>
      <c r="E334" s="5">
        <f>IF(表格1[[#This Row],[Suggestion]]="Buy",E333-FLOOR(E333/表格1[[#This Row],[Close]],1)*表格1[[#This Row],[Close]],IF(表格1[[#This Row],[Suggestion]]="Sell",E333+F333*表格1[[#This Row],[Close]],E333))</f>
        <v>6.5500000000174623</v>
      </c>
      <c r="F334" s="1">
        <f>IF(表格1[[#This Row],[Suggestion]]="Buy",F333+FLOOR(E333/表格1[[#This Row],[Close]],1),IF(表格1[[#This Row],[Suggestion]]="Sell",0,F333))</f>
        <v>2087</v>
      </c>
      <c r="G334" s="8">
        <f>表格1[[#This Row],[Cash]]+表格1[[#This Row],[Stock Held]]*表格1[[#This Row],[Close]]</f>
        <v>120635.15000000001</v>
      </c>
      <c r="H334" s="7">
        <f>(表格1[[#This Row],[Close]]-$B$2)/$B$2</f>
        <v>0.28587319243603992</v>
      </c>
      <c r="I334" s="7">
        <f>(表格1[[#This Row],[Capital]]-$G$2)/$G$2</f>
        <v>0.20635150000000008</v>
      </c>
    </row>
    <row r="335" spans="1:9" x14ac:dyDescent="0.25">
      <c r="A335" s="6">
        <v>39185</v>
      </c>
      <c r="B335" s="1">
        <v>57.2</v>
      </c>
      <c r="C335" s="4">
        <f t="shared" si="4"/>
        <v>56.534000000000006</v>
      </c>
      <c r="D335" s="1" t="str">
        <f>IF(表格1[[#This Row],[Close]]&gt;表格1[[#This Row],[25-Day Average]],"Buy",IF(表格1[[#This Row],[Close]]&lt;表格1[[#This Row],[25-Day Average]],"Sell",""))</f>
        <v>Buy</v>
      </c>
      <c r="E335" s="5">
        <f>IF(表格1[[#This Row],[Suggestion]]="Buy",E334-FLOOR(E334/表格1[[#This Row],[Close]],1)*表格1[[#This Row],[Close]],IF(表格1[[#This Row],[Suggestion]]="Sell",E334+F334*表格1[[#This Row],[Close]],E334))</f>
        <v>6.5500000000174623</v>
      </c>
      <c r="F335" s="1">
        <f>IF(表格1[[#This Row],[Suggestion]]="Buy",F334+FLOOR(E334/表格1[[#This Row],[Close]],1),IF(表格1[[#This Row],[Suggestion]]="Sell",0,F334))</f>
        <v>2087</v>
      </c>
      <c r="G335" s="8">
        <f>表格1[[#This Row],[Cash]]+表格1[[#This Row],[Stock Held]]*表格1[[#This Row],[Close]]</f>
        <v>119382.95000000003</v>
      </c>
      <c r="H335" s="7">
        <f>(表格1[[#This Row],[Close]]-$B$2)/$B$2</f>
        <v>0.27252502780867627</v>
      </c>
      <c r="I335" s="7">
        <f>(表格1[[#This Row],[Capital]]-$G$2)/$G$2</f>
        <v>0.19382950000000027</v>
      </c>
    </row>
    <row r="336" spans="1:9" x14ac:dyDescent="0.25">
      <c r="A336" s="6">
        <v>39188</v>
      </c>
      <c r="B336" s="1">
        <v>58.1</v>
      </c>
      <c r="C336" s="4">
        <f t="shared" si="4"/>
        <v>56.65</v>
      </c>
      <c r="D336" s="1" t="str">
        <f>IF(表格1[[#This Row],[Close]]&gt;表格1[[#This Row],[25-Day Average]],"Buy",IF(表格1[[#This Row],[Close]]&lt;表格1[[#This Row],[25-Day Average]],"Sell",""))</f>
        <v>Buy</v>
      </c>
      <c r="E336" s="5">
        <f>IF(表格1[[#This Row],[Suggestion]]="Buy",E335-FLOOR(E335/表格1[[#This Row],[Close]],1)*表格1[[#This Row],[Close]],IF(表格1[[#This Row],[Suggestion]]="Sell",E335+F335*表格1[[#This Row],[Close]],E335))</f>
        <v>6.5500000000174623</v>
      </c>
      <c r="F336" s="1">
        <f>IF(表格1[[#This Row],[Suggestion]]="Buy",F335+FLOOR(E335/表格1[[#This Row],[Close]],1),IF(表格1[[#This Row],[Suggestion]]="Sell",0,F335))</f>
        <v>2087</v>
      </c>
      <c r="G336" s="8">
        <f>表格1[[#This Row],[Cash]]+表格1[[#This Row],[Stock Held]]*表格1[[#This Row],[Close]]</f>
        <v>121261.25000000001</v>
      </c>
      <c r="H336" s="7">
        <f>(表格1[[#This Row],[Close]]-$B$2)/$B$2</f>
        <v>0.29254727474972186</v>
      </c>
      <c r="I336" s="7">
        <f>(表格1[[#This Row],[Capital]]-$G$2)/$G$2</f>
        <v>0.21261250000000015</v>
      </c>
    </row>
    <row r="337" spans="1:9" x14ac:dyDescent="0.25">
      <c r="A337" s="6">
        <v>39189</v>
      </c>
      <c r="B337" s="1">
        <v>57.45</v>
      </c>
      <c r="C337" s="4">
        <f t="shared" si="4"/>
        <v>56.719999999999992</v>
      </c>
      <c r="D337" s="1" t="str">
        <f>IF(表格1[[#This Row],[Close]]&gt;表格1[[#This Row],[25-Day Average]],"Buy",IF(表格1[[#This Row],[Close]]&lt;表格1[[#This Row],[25-Day Average]],"Sell",""))</f>
        <v>Buy</v>
      </c>
      <c r="E337" s="5">
        <f>IF(表格1[[#This Row],[Suggestion]]="Buy",E336-FLOOR(E336/表格1[[#This Row],[Close]],1)*表格1[[#This Row],[Close]],IF(表格1[[#This Row],[Suggestion]]="Sell",E336+F336*表格1[[#This Row],[Close]],E336))</f>
        <v>6.5500000000174623</v>
      </c>
      <c r="F337" s="1">
        <f>IF(表格1[[#This Row],[Suggestion]]="Buy",F336+FLOOR(E336/表格1[[#This Row],[Close]],1),IF(表格1[[#This Row],[Suggestion]]="Sell",0,F336))</f>
        <v>2087</v>
      </c>
      <c r="G337" s="8">
        <f>表格1[[#This Row],[Cash]]+表格1[[#This Row],[Stock Held]]*表格1[[#This Row],[Close]]</f>
        <v>119904.70000000003</v>
      </c>
      <c r="H337" s="7">
        <f>(表格1[[#This Row],[Close]]-$B$2)/$B$2</f>
        <v>0.27808676307007785</v>
      </c>
      <c r="I337" s="7">
        <f>(表格1[[#This Row],[Capital]]-$G$2)/$G$2</f>
        <v>0.19904700000000025</v>
      </c>
    </row>
    <row r="338" spans="1:9" x14ac:dyDescent="0.25">
      <c r="A338" s="6">
        <v>39190</v>
      </c>
      <c r="B338" s="1">
        <v>57.65</v>
      </c>
      <c r="C338" s="4">
        <f t="shared" si="4"/>
        <v>56.881999999999998</v>
      </c>
      <c r="D338" s="1" t="str">
        <f>IF(表格1[[#This Row],[Close]]&gt;表格1[[#This Row],[25-Day Average]],"Buy",IF(表格1[[#This Row],[Close]]&lt;表格1[[#This Row],[25-Day Average]],"Sell",""))</f>
        <v>Buy</v>
      </c>
      <c r="E338" s="5">
        <f>IF(表格1[[#This Row],[Suggestion]]="Buy",E337-FLOOR(E337/表格1[[#This Row],[Close]],1)*表格1[[#This Row],[Close]],IF(表格1[[#This Row],[Suggestion]]="Sell",E337+F337*表格1[[#This Row],[Close]],E337))</f>
        <v>6.5500000000174623</v>
      </c>
      <c r="F338" s="1">
        <f>IF(表格1[[#This Row],[Suggestion]]="Buy",F337+FLOOR(E337/表格1[[#This Row],[Close]],1),IF(表格1[[#This Row],[Suggestion]]="Sell",0,F337))</f>
        <v>2087</v>
      </c>
      <c r="G338" s="8">
        <f>表格1[[#This Row],[Cash]]+表格1[[#This Row],[Stock Held]]*表格1[[#This Row],[Close]]</f>
        <v>120322.10000000002</v>
      </c>
      <c r="H338" s="7">
        <f>(表格1[[#This Row],[Close]]-$B$2)/$B$2</f>
        <v>0.28253615127919901</v>
      </c>
      <c r="I338" s="7">
        <f>(表格1[[#This Row],[Capital]]-$G$2)/$G$2</f>
        <v>0.20322100000000021</v>
      </c>
    </row>
    <row r="339" spans="1:9" x14ac:dyDescent="0.25">
      <c r="A339" s="6">
        <v>39191</v>
      </c>
      <c r="B339" s="1">
        <v>56.1</v>
      </c>
      <c r="C339" s="4">
        <f t="shared" si="4"/>
        <v>56.915999999999997</v>
      </c>
      <c r="D339" s="1" t="str">
        <f>IF(表格1[[#This Row],[Close]]&gt;表格1[[#This Row],[25-Day Average]],"Buy",IF(表格1[[#This Row],[Close]]&lt;表格1[[#This Row],[25-Day Average]],"Sell",""))</f>
        <v>Sell</v>
      </c>
      <c r="E339" s="5">
        <f>IF(表格1[[#This Row],[Suggestion]]="Buy",E338-FLOOR(E338/表格1[[#This Row],[Close]],1)*表格1[[#This Row],[Close]],IF(表格1[[#This Row],[Suggestion]]="Sell",E338+F338*表格1[[#This Row],[Close]],E338))</f>
        <v>117087.25000000001</v>
      </c>
      <c r="F339" s="1">
        <f>IF(表格1[[#This Row],[Suggestion]]="Buy",F338+FLOOR(E338/表格1[[#This Row],[Close]],1),IF(表格1[[#This Row],[Suggestion]]="Sell",0,F338))</f>
        <v>0</v>
      </c>
      <c r="G339" s="8">
        <f>表格1[[#This Row],[Cash]]+表格1[[#This Row],[Stock Held]]*表格1[[#This Row],[Close]]</f>
        <v>117087.25000000001</v>
      </c>
      <c r="H339" s="7">
        <f>(表格1[[#This Row],[Close]]-$B$2)/$B$2</f>
        <v>0.2480533926585094</v>
      </c>
      <c r="I339" s="7">
        <f>(表格1[[#This Row],[Capital]]-$G$2)/$G$2</f>
        <v>0.17087250000000015</v>
      </c>
    </row>
    <row r="340" spans="1:9" x14ac:dyDescent="0.25">
      <c r="A340" s="6">
        <v>39192</v>
      </c>
      <c r="B340" s="1">
        <v>56.9</v>
      </c>
      <c r="C340" s="4">
        <f t="shared" si="4"/>
        <v>57.042000000000002</v>
      </c>
      <c r="D340" s="1" t="str">
        <f>IF(表格1[[#This Row],[Close]]&gt;表格1[[#This Row],[25-Day Average]],"Buy",IF(表格1[[#This Row],[Close]]&lt;表格1[[#This Row],[25-Day Average]],"Sell",""))</f>
        <v>Sell</v>
      </c>
      <c r="E340" s="5">
        <f>IF(表格1[[#This Row],[Suggestion]]="Buy",E339-FLOOR(E339/表格1[[#This Row],[Close]],1)*表格1[[#This Row],[Close]],IF(表格1[[#This Row],[Suggestion]]="Sell",E339+F339*表格1[[#This Row],[Close]],E339))</f>
        <v>117087.25000000001</v>
      </c>
      <c r="F340" s="1">
        <f>IF(表格1[[#This Row],[Suggestion]]="Buy",F339+FLOOR(E339/表格1[[#This Row],[Close]],1),IF(表格1[[#This Row],[Suggestion]]="Sell",0,F339))</f>
        <v>0</v>
      </c>
      <c r="G340" s="8">
        <f>表格1[[#This Row],[Cash]]+表格1[[#This Row],[Stock Held]]*表格1[[#This Row],[Close]]</f>
        <v>117087.25000000001</v>
      </c>
      <c r="H340" s="7">
        <f>(表格1[[#This Row],[Close]]-$B$2)/$B$2</f>
        <v>0.26585094549499433</v>
      </c>
      <c r="I340" s="7">
        <f>(表格1[[#This Row],[Capital]]-$G$2)/$G$2</f>
        <v>0.17087250000000015</v>
      </c>
    </row>
    <row r="341" spans="1:9" x14ac:dyDescent="0.25">
      <c r="A341" s="6">
        <v>39195</v>
      </c>
      <c r="B341" s="1">
        <v>57.85</v>
      </c>
      <c r="C341" s="4">
        <f t="shared" si="4"/>
        <v>57.155999999999992</v>
      </c>
      <c r="D341" s="1" t="str">
        <f>IF(表格1[[#This Row],[Close]]&gt;表格1[[#This Row],[25-Day Average]],"Buy",IF(表格1[[#This Row],[Close]]&lt;表格1[[#This Row],[25-Day Average]],"Sell",""))</f>
        <v>Buy</v>
      </c>
      <c r="E341" s="5">
        <f>IF(表格1[[#This Row],[Suggestion]]="Buy",E340-FLOOR(E340/表格1[[#This Row],[Close]],1)*表格1[[#This Row],[Close]],IF(表格1[[#This Row],[Suggestion]]="Sell",E340+F340*表格1[[#This Row],[Close]],E340))</f>
        <v>56.700000000011642</v>
      </c>
      <c r="F341" s="1">
        <f>IF(表格1[[#This Row],[Suggestion]]="Buy",F340+FLOOR(E340/表格1[[#This Row],[Close]],1),IF(表格1[[#This Row],[Suggestion]]="Sell",0,F340))</f>
        <v>2023</v>
      </c>
      <c r="G341" s="8">
        <f>表格1[[#This Row],[Cash]]+表格1[[#This Row],[Stock Held]]*表格1[[#This Row],[Close]]</f>
        <v>117087.25000000001</v>
      </c>
      <c r="H341" s="7">
        <f>(表格1[[#This Row],[Close]]-$B$2)/$B$2</f>
        <v>0.28698553948832028</v>
      </c>
      <c r="I341" s="7">
        <f>(表格1[[#This Row],[Capital]]-$G$2)/$G$2</f>
        <v>0.17087250000000015</v>
      </c>
    </row>
    <row r="342" spans="1:9" x14ac:dyDescent="0.25">
      <c r="A342" s="6">
        <v>39196</v>
      </c>
      <c r="B342" s="1">
        <v>58.3</v>
      </c>
      <c r="C342" s="4">
        <f t="shared" si="4"/>
        <v>57.315999999999995</v>
      </c>
      <c r="D342" s="1" t="str">
        <f>IF(表格1[[#This Row],[Close]]&gt;表格1[[#This Row],[25-Day Average]],"Buy",IF(表格1[[#This Row],[Close]]&lt;表格1[[#This Row],[25-Day Average]],"Sell",""))</f>
        <v>Buy</v>
      </c>
      <c r="E342" s="5">
        <f>IF(表格1[[#This Row],[Suggestion]]="Buy",E341-FLOOR(E341/表格1[[#This Row],[Close]],1)*表格1[[#This Row],[Close]],IF(表格1[[#This Row],[Suggestion]]="Sell",E341+F341*表格1[[#This Row],[Close]],E341))</f>
        <v>56.700000000011642</v>
      </c>
      <c r="F342" s="1">
        <f>IF(表格1[[#This Row],[Suggestion]]="Buy",F341+FLOOR(E341/表格1[[#This Row],[Close]],1),IF(表格1[[#This Row],[Suggestion]]="Sell",0,F341))</f>
        <v>2023</v>
      </c>
      <c r="G342" s="8">
        <f>表格1[[#This Row],[Cash]]+表格1[[#This Row],[Stock Held]]*表格1[[#This Row],[Close]]</f>
        <v>117997.6</v>
      </c>
      <c r="H342" s="7">
        <f>(表格1[[#This Row],[Close]]-$B$2)/$B$2</f>
        <v>0.29699666295884303</v>
      </c>
      <c r="I342" s="7">
        <f>(表格1[[#This Row],[Capital]]-$G$2)/$G$2</f>
        <v>0.17997600000000005</v>
      </c>
    </row>
    <row r="343" spans="1:9" x14ac:dyDescent="0.25">
      <c r="A343" s="6">
        <v>39197</v>
      </c>
      <c r="B343" s="1">
        <v>58.95</v>
      </c>
      <c r="C343" s="4">
        <f t="shared" si="4"/>
        <v>57.468000000000004</v>
      </c>
      <c r="D343" s="1" t="str">
        <f>IF(表格1[[#This Row],[Close]]&gt;表格1[[#This Row],[25-Day Average]],"Buy",IF(表格1[[#This Row],[Close]]&lt;表格1[[#This Row],[25-Day Average]],"Sell",""))</f>
        <v>Buy</v>
      </c>
      <c r="E343" s="5">
        <f>IF(表格1[[#This Row],[Suggestion]]="Buy",E342-FLOOR(E342/表格1[[#This Row],[Close]],1)*表格1[[#This Row],[Close]],IF(表格1[[#This Row],[Suggestion]]="Sell",E342+F342*表格1[[#This Row],[Close]],E342))</f>
        <v>56.700000000011642</v>
      </c>
      <c r="F343" s="1">
        <f>IF(表格1[[#This Row],[Suggestion]]="Buy",F342+FLOOR(E342/表格1[[#This Row],[Close]],1),IF(表格1[[#This Row],[Suggestion]]="Sell",0,F342))</f>
        <v>2023</v>
      </c>
      <c r="G343" s="8">
        <f>表格1[[#This Row],[Cash]]+表格1[[#This Row],[Stock Held]]*表格1[[#This Row],[Close]]</f>
        <v>119312.55000000002</v>
      </c>
      <c r="H343" s="7">
        <f>(表格1[[#This Row],[Close]]-$B$2)/$B$2</f>
        <v>0.31145717463848721</v>
      </c>
      <c r="I343" s="7">
        <f>(表格1[[#This Row],[Capital]]-$G$2)/$G$2</f>
        <v>0.19312550000000017</v>
      </c>
    </row>
    <row r="344" spans="1:9" x14ac:dyDescent="0.25">
      <c r="A344" s="6">
        <v>39198</v>
      </c>
      <c r="B344" s="1">
        <v>58.9</v>
      </c>
      <c r="C344" s="4">
        <f t="shared" si="4"/>
        <v>57.584000000000003</v>
      </c>
      <c r="D344" s="1" t="str">
        <f>IF(表格1[[#This Row],[Close]]&gt;表格1[[#This Row],[25-Day Average]],"Buy",IF(表格1[[#This Row],[Close]]&lt;表格1[[#This Row],[25-Day Average]],"Sell",""))</f>
        <v>Buy</v>
      </c>
      <c r="E344" s="5">
        <f>IF(表格1[[#This Row],[Suggestion]]="Buy",E343-FLOOR(E343/表格1[[#This Row],[Close]],1)*表格1[[#This Row],[Close]],IF(表格1[[#This Row],[Suggestion]]="Sell",E343+F343*表格1[[#This Row],[Close]],E343))</f>
        <v>56.700000000011642</v>
      </c>
      <c r="F344" s="1">
        <f>IF(表格1[[#This Row],[Suggestion]]="Buy",F343+FLOOR(E343/表格1[[#This Row],[Close]],1),IF(表格1[[#This Row],[Suggestion]]="Sell",0,F343))</f>
        <v>2023</v>
      </c>
      <c r="G344" s="8">
        <f>表格1[[#This Row],[Cash]]+表格1[[#This Row],[Stock Held]]*表格1[[#This Row],[Close]]</f>
        <v>119211.40000000001</v>
      </c>
      <c r="H344" s="7">
        <f>(表格1[[#This Row],[Close]]-$B$2)/$B$2</f>
        <v>0.3103448275862068</v>
      </c>
      <c r="I344" s="7">
        <f>(表格1[[#This Row],[Capital]]-$G$2)/$G$2</f>
        <v>0.19211400000000009</v>
      </c>
    </row>
    <row r="345" spans="1:9" x14ac:dyDescent="0.25">
      <c r="A345" s="6">
        <v>39199</v>
      </c>
      <c r="B345" s="1">
        <v>58.65</v>
      </c>
      <c r="C345" s="4">
        <f t="shared" si="4"/>
        <v>57.706000000000003</v>
      </c>
      <c r="D345" s="1" t="str">
        <f>IF(表格1[[#This Row],[Close]]&gt;表格1[[#This Row],[25-Day Average]],"Buy",IF(表格1[[#This Row],[Close]]&lt;表格1[[#This Row],[25-Day Average]],"Sell",""))</f>
        <v>Buy</v>
      </c>
      <c r="E345" s="5">
        <f>IF(表格1[[#This Row],[Suggestion]]="Buy",E344-FLOOR(E344/表格1[[#This Row],[Close]],1)*表格1[[#This Row],[Close]],IF(表格1[[#This Row],[Suggestion]]="Sell",E344+F344*表格1[[#This Row],[Close]],E344))</f>
        <v>56.700000000011642</v>
      </c>
      <c r="F345" s="1">
        <f>IF(表格1[[#This Row],[Suggestion]]="Buy",F344+FLOOR(E344/表格1[[#This Row],[Close]],1),IF(表格1[[#This Row],[Suggestion]]="Sell",0,F344))</f>
        <v>2023</v>
      </c>
      <c r="G345" s="8">
        <f>表格1[[#This Row],[Cash]]+表格1[[#This Row],[Stock Held]]*表格1[[#This Row],[Close]]</f>
        <v>118705.65000000001</v>
      </c>
      <c r="H345" s="7">
        <f>(表格1[[#This Row],[Close]]-$B$2)/$B$2</f>
        <v>0.30478309232480522</v>
      </c>
      <c r="I345" s="7">
        <f>(表格1[[#This Row],[Capital]]-$G$2)/$G$2</f>
        <v>0.1870565000000001</v>
      </c>
    </row>
    <row r="346" spans="1:9" x14ac:dyDescent="0.25">
      <c r="A346" s="6">
        <v>39202</v>
      </c>
      <c r="B346" s="1">
        <v>57.35</v>
      </c>
      <c r="C346" s="4">
        <f t="shared" si="4"/>
        <v>57.762</v>
      </c>
      <c r="D346" s="1" t="str">
        <f>IF(表格1[[#This Row],[Close]]&gt;表格1[[#This Row],[25-Day Average]],"Buy",IF(表格1[[#This Row],[Close]]&lt;表格1[[#This Row],[25-Day Average]],"Sell",""))</f>
        <v>Sell</v>
      </c>
      <c r="E346" s="5">
        <f>IF(表格1[[#This Row],[Suggestion]]="Buy",E345-FLOOR(E345/表格1[[#This Row],[Close]],1)*表格1[[#This Row],[Close]],IF(表格1[[#This Row],[Suggestion]]="Sell",E345+F345*表格1[[#This Row],[Close]],E345))</f>
        <v>116075.75000000001</v>
      </c>
      <c r="F346" s="1">
        <f>IF(表格1[[#This Row],[Suggestion]]="Buy",F345+FLOOR(E345/表格1[[#This Row],[Close]],1),IF(表格1[[#This Row],[Suggestion]]="Sell",0,F345))</f>
        <v>0</v>
      </c>
      <c r="G346" s="8">
        <f>表格1[[#This Row],[Cash]]+表格1[[#This Row],[Stock Held]]*表格1[[#This Row],[Close]]</f>
        <v>116075.75000000001</v>
      </c>
      <c r="H346" s="7">
        <f>(表格1[[#This Row],[Close]]-$B$2)/$B$2</f>
        <v>0.27586206896551718</v>
      </c>
      <c r="I346" s="7">
        <f>(表格1[[#This Row],[Capital]]-$G$2)/$G$2</f>
        <v>0.16075750000000014</v>
      </c>
    </row>
    <row r="347" spans="1:9" x14ac:dyDescent="0.25">
      <c r="A347" s="6">
        <v>39203</v>
      </c>
      <c r="B347" s="1">
        <v>57.35</v>
      </c>
      <c r="C347" s="4">
        <f t="shared" ref="C347:C410" si="5">AVERAGE(B323:B347)</f>
        <v>57.841999999999999</v>
      </c>
      <c r="D347" s="1" t="str">
        <f>IF(表格1[[#This Row],[Close]]&gt;表格1[[#This Row],[25-Day Average]],"Buy",IF(表格1[[#This Row],[Close]]&lt;表格1[[#This Row],[25-Day Average]],"Sell",""))</f>
        <v>Sell</v>
      </c>
      <c r="E347" s="5">
        <f>IF(表格1[[#This Row],[Suggestion]]="Buy",E346-FLOOR(E346/表格1[[#This Row],[Close]],1)*表格1[[#This Row],[Close]],IF(表格1[[#This Row],[Suggestion]]="Sell",E346+F346*表格1[[#This Row],[Close]],E346))</f>
        <v>116075.75000000001</v>
      </c>
      <c r="F347" s="1">
        <f>IF(表格1[[#This Row],[Suggestion]]="Buy",F346+FLOOR(E346/表格1[[#This Row],[Close]],1),IF(表格1[[#This Row],[Suggestion]]="Sell",0,F346))</f>
        <v>0</v>
      </c>
      <c r="G347" s="8">
        <f>表格1[[#This Row],[Cash]]+表格1[[#This Row],[Stock Held]]*表格1[[#This Row],[Close]]</f>
        <v>116075.75000000001</v>
      </c>
      <c r="H347" s="7">
        <f>(表格1[[#This Row],[Close]]-$B$2)/$B$2</f>
        <v>0.27586206896551718</v>
      </c>
      <c r="I347" s="7">
        <f>(表格1[[#This Row],[Capital]]-$G$2)/$G$2</f>
        <v>0.16075750000000014</v>
      </c>
    </row>
    <row r="348" spans="1:9" x14ac:dyDescent="0.25">
      <c r="A348" s="6">
        <v>39204</v>
      </c>
      <c r="B348" s="1">
        <v>58.55</v>
      </c>
      <c r="C348" s="4">
        <f t="shared" si="5"/>
        <v>57.94</v>
      </c>
      <c r="D348" s="1" t="str">
        <f>IF(表格1[[#This Row],[Close]]&gt;表格1[[#This Row],[25-Day Average]],"Buy",IF(表格1[[#This Row],[Close]]&lt;表格1[[#This Row],[25-Day Average]],"Sell",""))</f>
        <v>Buy</v>
      </c>
      <c r="E348" s="5">
        <f>IF(表格1[[#This Row],[Suggestion]]="Buy",E347-FLOOR(E347/表格1[[#This Row],[Close]],1)*表格1[[#This Row],[Close]],IF(表格1[[#This Row],[Suggestion]]="Sell",E347+F347*表格1[[#This Row],[Close]],E347))</f>
        <v>29.650000000023283</v>
      </c>
      <c r="F348" s="1">
        <f>IF(表格1[[#This Row],[Suggestion]]="Buy",F347+FLOOR(E347/表格1[[#This Row],[Close]],1),IF(表格1[[#This Row],[Suggestion]]="Sell",0,F347))</f>
        <v>1982</v>
      </c>
      <c r="G348" s="8">
        <f>表格1[[#This Row],[Cash]]+表格1[[#This Row],[Stock Held]]*表格1[[#This Row],[Close]]</f>
        <v>116075.75000000001</v>
      </c>
      <c r="H348" s="7">
        <f>(表格1[[#This Row],[Close]]-$B$2)/$B$2</f>
        <v>0.30255839822024455</v>
      </c>
      <c r="I348" s="7">
        <f>(表格1[[#This Row],[Capital]]-$G$2)/$G$2</f>
        <v>0.16075750000000014</v>
      </c>
    </row>
    <row r="349" spans="1:9" x14ac:dyDescent="0.25">
      <c r="A349" s="6">
        <v>39205</v>
      </c>
      <c r="B349" s="1">
        <v>59.05</v>
      </c>
      <c r="C349" s="4">
        <f t="shared" si="5"/>
        <v>58</v>
      </c>
      <c r="D349" s="1" t="str">
        <f>IF(表格1[[#This Row],[Close]]&gt;表格1[[#This Row],[25-Day Average]],"Buy",IF(表格1[[#This Row],[Close]]&lt;表格1[[#This Row],[25-Day Average]],"Sell",""))</f>
        <v>Buy</v>
      </c>
      <c r="E349" s="5">
        <f>IF(表格1[[#This Row],[Suggestion]]="Buy",E348-FLOOR(E348/表格1[[#This Row],[Close]],1)*表格1[[#This Row],[Close]],IF(表格1[[#This Row],[Suggestion]]="Sell",E348+F348*表格1[[#This Row],[Close]],E348))</f>
        <v>29.650000000023283</v>
      </c>
      <c r="F349" s="1">
        <f>IF(表格1[[#This Row],[Suggestion]]="Buy",F348+FLOOR(E348/表格1[[#This Row],[Close]],1),IF(表格1[[#This Row],[Suggestion]]="Sell",0,F348))</f>
        <v>1982</v>
      </c>
      <c r="G349" s="8">
        <f>表格1[[#This Row],[Cash]]+表格1[[#This Row],[Stock Held]]*表格1[[#This Row],[Close]]</f>
        <v>117066.75000000001</v>
      </c>
      <c r="H349" s="7">
        <f>(表格1[[#This Row],[Close]]-$B$2)/$B$2</f>
        <v>0.31368186874304771</v>
      </c>
      <c r="I349" s="7">
        <f>(表格1[[#This Row],[Capital]]-$G$2)/$G$2</f>
        <v>0.17066750000000014</v>
      </c>
    </row>
    <row r="350" spans="1:9" x14ac:dyDescent="0.25">
      <c r="A350" s="6">
        <v>39206</v>
      </c>
      <c r="B350" s="1">
        <v>58.45</v>
      </c>
      <c r="C350" s="4">
        <f t="shared" si="5"/>
        <v>58.05</v>
      </c>
      <c r="D350" s="1" t="str">
        <f>IF(表格1[[#This Row],[Close]]&gt;表格1[[#This Row],[25-Day Average]],"Buy",IF(表格1[[#This Row],[Close]]&lt;表格1[[#This Row],[25-Day Average]],"Sell",""))</f>
        <v>Buy</v>
      </c>
      <c r="E350" s="5">
        <f>IF(表格1[[#This Row],[Suggestion]]="Buy",E349-FLOOR(E349/表格1[[#This Row],[Close]],1)*表格1[[#This Row],[Close]],IF(表格1[[#This Row],[Suggestion]]="Sell",E349+F349*表格1[[#This Row],[Close]],E349))</f>
        <v>29.650000000023283</v>
      </c>
      <c r="F350" s="1">
        <f>IF(表格1[[#This Row],[Suggestion]]="Buy",F349+FLOOR(E349/表格1[[#This Row],[Close]],1),IF(表格1[[#This Row],[Suggestion]]="Sell",0,F349))</f>
        <v>1982</v>
      </c>
      <c r="G350" s="8">
        <f>表格1[[#This Row],[Cash]]+表格1[[#This Row],[Stock Held]]*表格1[[#This Row],[Close]]</f>
        <v>115877.55000000003</v>
      </c>
      <c r="H350" s="7">
        <f>(表格1[[#This Row],[Close]]-$B$2)/$B$2</f>
        <v>0.30033370411568405</v>
      </c>
      <c r="I350" s="7">
        <f>(表格1[[#This Row],[Capital]]-$G$2)/$G$2</f>
        <v>0.15877550000000032</v>
      </c>
    </row>
    <row r="351" spans="1:9" x14ac:dyDescent="0.25">
      <c r="A351" s="6">
        <v>39209</v>
      </c>
      <c r="B351" s="1">
        <v>58.1</v>
      </c>
      <c r="C351" s="4">
        <f t="shared" si="5"/>
        <v>58.093999999999994</v>
      </c>
      <c r="D351" s="1" t="str">
        <f>IF(表格1[[#This Row],[Close]]&gt;表格1[[#This Row],[25-Day Average]],"Buy",IF(表格1[[#This Row],[Close]]&lt;表格1[[#This Row],[25-Day Average]],"Sell",""))</f>
        <v>Buy</v>
      </c>
      <c r="E351" s="5">
        <f>IF(表格1[[#This Row],[Suggestion]]="Buy",E350-FLOOR(E350/表格1[[#This Row],[Close]],1)*表格1[[#This Row],[Close]],IF(表格1[[#This Row],[Suggestion]]="Sell",E350+F350*表格1[[#This Row],[Close]],E350))</f>
        <v>29.650000000023283</v>
      </c>
      <c r="F351" s="1">
        <f>IF(表格1[[#This Row],[Suggestion]]="Buy",F350+FLOOR(E350/表格1[[#This Row],[Close]],1),IF(表格1[[#This Row],[Suggestion]]="Sell",0,F350))</f>
        <v>1982</v>
      </c>
      <c r="G351" s="8">
        <f>表格1[[#This Row],[Cash]]+表格1[[#This Row],[Stock Held]]*表格1[[#This Row],[Close]]</f>
        <v>115183.85000000002</v>
      </c>
      <c r="H351" s="7">
        <f>(表格1[[#This Row],[Close]]-$B$2)/$B$2</f>
        <v>0.29254727474972186</v>
      </c>
      <c r="I351" s="7">
        <f>(表格1[[#This Row],[Capital]]-$G$2)/$G$2</f>
        <v>0.15183850000000021</v>
      </c>
    </row>
    <row r="352" spans="1:9" x14ac:dyDescent="0.25">
      <c r="A352" s="6">
        <v>39210</v>
      </c>
      <c r="B352" s="1">
        <v>57.25</v>
      </c>
      <c r="C352" s="4">
        <f t="shared" si="5"/>
        <v>58.071999999999989</v>
      </c>
      <c r="D352" s="1" t="str">
        <f>IF(表格1[[#This Row],[Close]]&gt;表格1[[#This Row],[25-Day Average]],"Buy",IF(表格1[[#This Row],[Close]]&lt;表格1[[#This Row],[25-Day Average]],"Sell",""))</f>
        <v>Sell</v>
      </c>
      <c r="E352" s="5">
        <f>IF(表格1[[#This Row],[Suggestion]]="Buy",E351-FLOOR(E351/表格1[[#This Row],[Close]],1)*表格1[[#This Row],[Close]],IF(表格1[[#This Row],[Suggestion]]="Sell",E351+F351*表格1[[#This Row],[Close]],E351))</f>
        <v>113499.15000000002</v>
      </c>
      <c r="F352" s="1">
        <f>IF(表格1[[#This Row],[Suggestion]]="Buy",F351+FLOOR(E351/表格1[[#This Row],[Close]],1),IF(表格1[[#This Row],[Suggestion]]="Sell",0,F351))</f>
        <v>0</v>
      </c>
      <c r="G352" s="8">
        <f>表格1[[#This Row],[Cash]]+表格1[[#This Row],[Stock Held]]*表格1[[#This Row],[Close]]</f>
        <v>113499.15000000002</v>
      </c>
      <c r="H352" s="7">
        <f>(表格1[[#This Row],[Close]]-$B$2)/$B$2</f>
        <v>0.27363737486095652</v>
      </c>
      <c r="I352" s="7">
        <f>(表格1[[#This Row],[Capital]]-$G$2)/$G$2</f>
        <v>0.13499150000000024</v>
      </c>
    </row>
    <row r="353" spans="1:9" x14ac:dyDescent="0.25">
      <c r="A353" s="6">
        <v>39211</v>
      </c>
      <c r="B353" s="1">
        <v>58</v>
      </c>
      <c r="C353" s="4">
        <f t="shared" si="5"/>
        <v>58.055999999999983</v>
      </c>
      <c r="D353" s="1" t="str">
        <f>IF(表格1[[#This Row],[Close]]&gt;表格1[[#This Row],[25-Day Average]],"Buy",IF(表格1[[#This Row],[Close]]&lt;表格1[[#This Row],[25-Day Average]],"Sell",""))</f>
        <v>Sell</v>
      </c>
      <c r="E353" s="5">
        <f>IF(表格1[[#This Row],[Suggestion]]="Buy",E352-FLOOR(E352/表格1[[#This Row],[Close]],1)*表格1[[#This Row],[Close]],IF(表格1[[#This Row],[Suggestion]]="Sell",E352+F352*表格1[[#This Row],[Close]],E352))</f>
        <v>113499.15000000002</v>
      </c>
      <c r="F353" s="1">
        <f>IF(表格1[[#This Row],[Suggestion]]="Buy",F352+FLOOR(E352/表格1[[#This Row],[Close]],1),IF(表格1[[#This Row],[Suggestion]]="Sell",0,F352))</f>
        <v>0</v>
      </c>
      <c r="G353" s="8">
        <f>表格1[[#This Row],[Cash]]+表格1[[#This Row],[Stock Held]]*表格1[[#This Row],[Close]]</f>
        <v>113499.15000000002</v>
      </c>
      <c r="H353" s="7">
        <f>(表格1[[#This Row],[Close]]-$B$2)/$B$2</f>
        <v>0.2903225806451612</v>
      </c>
      <c r="I353" s="7">
        <f>(表格1[[#This Row],[Capital]]-$G$2)/$G$2</f>
        <v>0.13499150000000024</v>
      </c>
    </row>
    <row r="354" spans="1:9" x14ac:dyDescent="0.25">
      <c r="A354" s="6">
        <v>39212</v>
      </c>
      <c r="B354" s="1">
        <v>57.45</v>
      </c>
      <c r="C354" s="4">
        <f t="shared" si="5"/>
        <v>58.017999999999994</v>
      </c>
      <c r="D354" s="1" t="str">
        <f>IF(表格1[[#This Row],[Close]]&gt;表格1[[#This Row],[25-Day Average]],"Buy",IF(表格1[[#This Row],[Close]]&lt;表格1[[#This Row],[25-Day Average]],"Sell",""))</f>
        <v>Sell</v>
      </c>
      <c r="E354" s="5">
        <f>IF(表格1[[#This Row],[Suggestion]]="Buy",E353-FLOOR(E353/表格1[[#This Row],[Close]],1)*表格1[[#This Row],[Close]],IF(表格1[[#This Row],[Suggestion]]="Sell",E353+F353*表格1[[#This Row],[Close]],E353))</f>
        <v>113499.15000000002</v>
      </c>
      <c r="F354" s="1">
        <f>IF(表格1[[#This Row],[Suggestion]]="Buy",F353+FLOOR(E353/表格1[[#This Row],[Close]],1),IF(表格1[[#This Row],[Suggestion]]="Sell",0,F353))</f>
        <v>0</v>
      </c>
      <c r="G354" s="8">
        <f>表格1[[#This Row],[Cash]]+表格1[[#This Row],[Stock Held]]*表格1[[#This Row],[Close]]</f>
        <v>113499.15000000002</v>
      </c>
      <c r="H354" s="7">
        <f>(表格1[[#This Row],[Close]]-$B$2)/$B$2</f>
        <v>0.27808676307007785</v>
      </c>
      <c r="I354" s="7">
        <f>(表格1[[#This Row],[Capital]]-$G$2)/$G$2</f>
        <v>0.13499150000000024</v>
      </c>
    </row>
    <row r="355" spans="1:9" x14ac:dyDescent="0.25">
      <c r="A355" s="6">
        <v>39213</v>
      </c>
      <c r="B355" s="1">
        <v>57.15</v>
      </c>
      <c r="C355" s="4">
        <f t="shared" si="5"/>
        <v>57.968000000000004</v>
      </c>
      <c r="D355" s="1" t="str">
        <f>IF(表格1[[#This Row],[Close]]&gt;表格1[[#This Row],[25-Day Average]],"Buy",IF(表格1[[#This Row],[Close]]&lt;表格1[[#This Row],[25-Day Average]],"Sell",""))</f>
        <v>Sell</v>
      </c>
      <c r="E355" s="5">
        <f>IF(表格1[[#This Row],[Suggestion]]="Buy",E354-FLOOR(E354/表格1[[#This Row],[Close]],1)*表格1[[#This Row],[Close]],IF(表格1[[#This Row],[Suggestion]]="Sell",E354+F354*表格1[[#This Row],[Close]],E354))</f>
        <v>113499.15000000002</v>
      </c>
      <c r="F355" s="1">
        <f>IF(表格1[[#This Row],[Suggestion]]="Buy",F354+FLOOR(E354/表格1[[#This Row],[Close]],1),IF(表格1[[#This Row],[Suggestion]]="Sell",0,F354))</f>
        <v>0</v>
      </c>
      <c r="G355" s="8">
        <f>表格1[[#This Row],[Cash]]+表格1[[#This Row],[Stock Held]]*表格1[[#This Row],[Close]]</f>
        <v>113499.15000000002</v>
      </c>
      <c r="H355" s="7">
        <f>(表格1[[#This Row],[Close]]-$B$2)/$B$2</f>
        <v>0.27141268075639591</v>
      </c>
      <c r="I355" s="7">
        <f>(表格1[[#This Row],[Capital]]-$G$2)/$G$2</f>
        <v>0.13499150000000024</v>
      </c>
    </row>
    <row r="356" spans="1:9" x14ac:dyDescent="0.25">
      <c r="A356" s="6">
        <v>39216</v>
      </c>
      <c r="B356" s="1">
        <v>56.85</v>
      </c>
      <c r="C356" s="4">
        <f t="shared" si="5"/>
        <v>57.906000000000006</v>
      </c>
      <c r="D356" s="1" t="str">
        <f>IF(表格1[[#This Row],[Close]]&gt;表格1[[#This Row],[25-Day Average]],"Buy",IF(表格1[[#This Row],[Close]]&lt;表格1[[#This Row],[25-Day Average]],"Sell",""))</f>
        <v>Sell</v>
      </c>
      <c r="E356" s="5">
        <f>IF(表格1[[#This Row],[Suggestion]]="Buy",E355-FLOOR(E355/表格1[[#This Row],[Close]],1)*表格1[[#This Row],[Close]],IF(表格1[[#This Row],[Suggestion]]="Sell",E355+F355*表格1[[#This Row],[Close]],E355))</f>
        <v>113499.15000000002</v>
      </c>
      <c r="F356" s="1">
        <f>IF(表格1[[#This Row],[Suggestion]]="Buy",F355+FLOOR(E355/表格1[[#This Row],[Close]],1),IF(表格1[[#This Row],[Suggestion]]="Sell",0,F355))</f>
        <v>0</v>
      </c>
      <c r="G356" s="8">
        <f>表格1[[#This Row],[Cash]]+表格1[[#This Row],[Stock Held]]*表格1[[#This Row],[Close]]</f>
        <v>113499.15000000002</v>
      </c>
      <c r="H356" s="7">
        <f>(表格1[[#This Row],[Close]]-$B$2)/$B$2</f>
        <v>0.26473859844271408</v>
      </c>
      <c r="I356" s="7">
        <f>(表格1[[#This Row],[Capital]]-$G$2)/$G$2</f>
        <v>0.13499150000000024</v>
      </c>
    </row>
    <row r="357" spans="1:9" x14ac:dyDescent="0.25">
      <c r="A357" s="6">
        <v>39217</v>
      </c>
      <c r="B357" s="1">
        <v>57.2</v>
      </c>
      <c r="C357" s="4">
        <f t="shared" si="5"/>
        <v>57.832000000000001</v>
      </c>
      <c r="D357" s="1" t="str">
        <f>IF(表格1[[#This Row],[Close]]&gt;表格1[[#This Row],[25-Day Average]],"Buy",IF(表格1[[#This Row],[Close]]&lt;表格1[[#This Row],[25-Day Average]],"Sell",""))</f>
        <v>Sell</v>
      </c>
      <c r="E357" s="5">
        <f>IF(表格1[[#This Row],[Suggestion]]="Buy",E356-FLOOR(E356/表格1[[#This Row],[Close]],1)*表格1[[#This Row],[Close]],IF(表格1[[#This Row],[Suggestion]]="Sell",E356+F356*表格1[[#This Row],[Close]],E356))</f>
        <v>113499.15000000002</v>
      </c>
      <c r="F357" s="1">
        <f>IF(表格1[[#This Row],[Suggestion]]="Buy",F356+FLOOR(E356/表格1[[#This Row],[Close]],1),IF(表格1[[#This Row],[Suggestion]]="Sell",0,F356))</f>
        <v>0</v>
      </c>
      <c r="G357" s="8">
        <f>表格1[[#This Row],[Cash]]+表格1[[#This Row],[Stock Held]]*表格1[[#This Row],[Close]]</f>
        <v>113499.15000000002</v>
      </c>
      <c r="H357" s="7">
        <f>(表格1[[#This Row],[Close]]-$B$2)/$B$2</f>
        <v>0.27252502780867627</v>
      </c>
      <c r="I357" s="7">
        <f>(表格1[[#This Row],[Capital]]-$G$2)/$G$2</f>
        <v>0.13499150000000024</v>
      </c>
    </row>
    <row r="358" spans="1:9" x14ac:dyDescent="0.25">
      <c r="A358" s="6">
        <v>39218</v>
      </c>
      <c r="B358" s="1">
        <v>56.9</v>
      </c>
      <c r="C358" s="4">
        <f t="shared" si="5"/>
        <v>57.740000000000009</v>
      </c>
      <c r="D358" s="1" t="str">
        <f>IF(表格1[[#This Row],[Close]]&gt;表格1[[#This Row],[25-Day Average]],"Buy",IF(表格1[[#This Row],[Close]]&lt;表格1[[#This Row],[25-Day Average]],"Sell",""))</f>
        <v>Sell</v>
      </c>
      <c r="E358" s="5">
        <f>IF(表格1[[#This Row],[Suggestion]]="Buy",E357-FLOOR(E357/表格1[[#This Row],[Close]],1)*表格1[[#This Row],[Close]],IF(表格1[[#This Row],[Suggestion]]="Sell",E357+F357*表格1[[#This Row],[Close]],E357))</f>
        <v>113499.15000000002</v>
      </c>
      <c r="F358" s="1">
        <f>IF(表格1[[#This Row],[Suggestion]]="Buy",F357+FLOOR(E357/表格1[[#This Row],[Close]],1),IF(表格1[[#This Row],[Suggestion]]="Sell",0,F357))</f>
        <v>0</v>
      </c>
      <c r="G358" s="8">
        <f>表格1[[#This Row],[Cash]]+表格1[[#This Row],[Stock Held]]*表格1[[#This Row],[Close]]</f>
        <v>113499.15000000002</v>
      </c>
      <c r="H358" s="7">
        <f>(表格1[[#This Row],[Close]]-$B$2)/$B$2</f>
        <v>0.26585094549499433</v>
      </c>
      <c r="I358" s="7">
        <f>(表格1[[#This Row],[Capital]]-$G$2)/$G$2</f>
        <v>0.13499150000000024</v>
      </c>
    </row>
    <row r="359" spans="1:9" x14ac:dyDescent="0.25">
      <c r="A359" s="6">
        <v>39219</v>
      </c>
      <c r="B359" s="1">
        <v>57.1</v>
      </c>
      <c r="C359" s="4">
        <f t="shared" si="5"/>
        <v>57.71200000000001</v>
      </c>
      <c r="D359" s="1" t="str">
        <f>IF(表格1[[#This Row],[Close]]&gt;表格1[[#This Row],[25-Day Average]],"Buy",IF(表格1[[#This Row],[Close]]&lt;表格1[[#This Row],[25-Day Average]],"Sell",""))</f>
        <v>Sell</v>
      </c>
      <c r="E359" s="5">
        <f>IF(表格1[[#This Row],[Suggestion]]="Buy",E358-FLOOR(E358/表格1[[#This Row],[Close]],1)*表格1[[#This Row],[Close]],IF(表格1[[#This Row],[Suggestion]]="Sell",E358+F358*表格1[[#This Row],[Close]],E358))</f>
        <v>113499.15000000002</v>
      </c>
      <c r="F359" s="1">
        <f>IF(表格1[[#This Row],[Suggestion]]="Buy",F358+FLOOR(E358/表格1[[#This Row],[Close]],1),IF(表格1[[#This Row],[Suggestion]]="Sell",0,F358))</f>
        <v>0</v>
      </c>
      <c r="G359" s="8">
        <f>表格1[[#This Row],[Cash]]+表格1[[#This Row],[Stock Held]]*表格1[[#This Row],[Close]]</f>
        <v>113499.15000000002</v>
      </c>
      <c r="H359" s="7">
        <f>(表格1[[#This Row],[Close]]-$B$2)/$B$2</f>
        <v>0.27030033370411566</v>
      </c>
      <c r="I359" s="7">
        <f>(表格1[[#This Row],[Capital]]-$G$2)/$G$2</f>
        <v>0.13499150000000024</v>
      </c>
    </row>
    <row r="360" spans="1:9" x14ac:dyDescent="0.25">
      <c r="A360" s="6">
        <v>39220</v>
      </c>
      <c r="B360" s="1">
        <v>56.8</v>
      </c>
      <c r="C360" s="4">
        <f t="shared" si="5"/>
        <v>57.696000000000005</v>
      </c>
      <c r="D360" s="1" t="str">
        <f>IF(表格1[[#This Row],[Close]]&gt;表格1[[#This Row],[25-Day Average]],"Buy",IF(表格1[[#This Row],[Close]]&lt;表格1[[#This Row],[25-Day Average]],"Sell",""))</f>
        <v>Sell</v>
      </c>
      <c r="E360" s="5">
        <f>IF(表格1[[#This Row],[Suggestion]]="Buy",E359-FLOOR(E359/表格1[[#This Row],[Close]],1)*表格1[[#This Row],[Close]],IF(表格1[[#This Row],[Suggestion]]="Sell",E359+F359*表格1[[#This Row],[Close]],E359))</f>
        <v>113499.15000000002</v>
      </c>
      <c r="F360" s="1">
        <f>IF(表格1[[#This Row],[Suggestion]]="Buy",F359+FLOOR(E359/表格1[[#This Row],[Close]],1),IF(表格1[[#This Row],[Suggestion]]="Sell",0,F359))</f>
        <v>0</v>
      </c>
      <c r="G360" s="8">
        <f>表格1[[#This Row],[Cash]]+表格1[[#This Row],[Stock Held]]*表格1[[#This Row],[Close]]</f>
        <v>113499.15000000002</v>
      </c>
      <c r="H360" s="7">
        <f>(表格1[[#This Row],[Close]]-$B$2)/$B$2</f>
        <v>0.26362625139043366</v>
      </c>
      <c r="I360" s="7">
        <f>(表格1[[#This Row],[Capital]]-$G$2)/$G$2</f>
        <v>0.13499150000000024</v>
      </c>
    </row>
    <row r="361" spans="1:9" x14ac:dyDescent="0.25">
      <c r="A361" s="6">
        <v>39223</v>
      </c>
      <c r="B361" s="1">
        <v>56.4</v>
      </c>
      <c r="C361" s="4">
        <f t="shared" si="5"/>
        <v>57.628</v>
      </c>
      <c r="D361" s="1" t="str">
        <f>IF(表格1[[#This Row],[Close]]&gt;表格1[[#This Row],[25-Day Average]],"Buy",IF(表格1[[#This Row],[Close]]&lt;表格1[[#This Row],[25-Day Average]],"Sell",""))</f>
        <v>Sell</v>
      </c>
      <c r="E361" s="5">
        <f>IF(表格1[[#This Row],[Suggestion]]="Buy",E360-FLOOR(E360/表格1[[#This Row],[Close]],1)*表格1[[#This Row],[Close]],IF(表格1[[#This Row],[Suggestion]]="Sell",E360+F360*表格1[[#This Row],[Close]],E360))</f>
        <v>113499.15000000002</v>
      </c>
      <c r="F361" s="1">
        <f>IF(表格1[[#This Row],[Suggestion]]="Buy",F360+FLOOR(E360/表格1[[#This Row],[Close]],1),IF(表格1[[#This Row],[Suggestion]]="Sell",0,F360))</f>
        <v>0</v>
      </c>
      <c r="G361" s="8">
        <f>表格1[[#This Row],[Cash]]+表格1[[#This Row],[Stock Held]]*表格1[[#This Row],[Close]]</f>
        <v>113499.15000000002</v>
      </c>
      <c r="H361" s="7">
        <f>(表格1[[#This Row],[Close]]-$B$2)/$B$2</f>
        <v>0.25472747497219123</v>
      </c>
      <c r="I361" s="7">
        <f>(表格1[[#This Row],[Capital]]-$G$2)/$G$2</f>
        <v>0.13499150000000024</v>
      </c>
    </row>
    <row r="362" spans="1:9" x14ac:dyDescent="0.25">
      <c r="A362" s="6">
        <v>39224</v>
      </c>
      <c r="B362" s="1">
        <v>55.45</v>
      </c>
      <c r="C362" s="4">
        <f t="shared" si="5"/>
        <v>57.548000000000002</v>
      </c>
      <c r="D362" s="1" t="str">
        <f>IF(表格1[[#This Row],[Close]]&gt;表格1[[#This Row],[25-Day Average]],"Buy",IF(表格1[[#This Row],[Close]]&lt;表格1[[#This Row],[25-Day Average]],"Sell",""))</f>
        <v>Sell</v>
      </c>
      <c r="E362" s="5">
        <f>IF(表格1[[#This Row],[Suggestion]]="Buy",E361-FLOOR(E361/表格1[[#This Row],[Close]],1)*表格1[[#This Row],[Close]],IF(表格1[[#This Row],[Suggestion]]="Sell",E361+F361*表格1[[#This Row],[Close]],E361))</f>
        <v>113499.15000000002</v>
      </c>
      <c r="F362" s="1">
        <f>IF(表格1[[#This Row],[Suggestion]]="Buy",F361+FLOOR(E361/表格1[[#This Row],[Close]],1),IF(表格1[[#This Row],[Suggestion]]="Sell",0,F361))</f>
        <v>0</v>
      </c>
      <c r="G362" s="8">
        <f>表格1[[#This Row],[Cash]]+表格1[[#This Row],[Stock Held]]*表格1[[#This Row],[Close]]</f>
        <v>113499.15000000002</v>
      </c>
      <c r="H362" s="7">
        <f>(表格1[[#This Row],[Close]]-$B$2)/$B$2</f>
        <v>0.23359288097886538</v>
      </c>
      <c r="I362" s="7">
        <f>(表格1[[#This Row],[Capital]]-$G$2)/$G$2</f>
        <v>0.13499150000000024</v>
      </c>
    </row>
    <row r="363" spans="1:9" x14ac:dyDescent="0.25">
      <c r="A363" s="6">
        <v>39225</v>
      </c>
      <c r="B363" s="1">
        <v>55.05</v>
      </c>
      <c r="C363" s="4">
        <f t="shared" si="5"/>
        <v>57.443999999999996</v>
      </c>
      <c r="D363" s="1" t="str">
        <f>IF(表格1[[#This Row],[Close]]&gt;表格1[[#This Row],[25-Day Average]],"Buy",IF(表格1[[#This Row],[Close]]&lt;表格1[[#This Row],[25-Day Average]],"Sell",""))</f>
        <v>Sell</v>
      </c>
      <c r="E363" s="5">
        <f>IF(表格1[[#This Row],[Suggestion]]="Buy",E362-FLOOR(E362/表格1[[#This Row],[Close]],1)*表格1[[#This Row],[Close]],IF(表格1[[#This Row],[Suggestion]]="Sell",E362+F362*表格1[[#This Row],[Close]],E362))</f>
        <v>113499.15000000002</v>
      </c>
      <c r="F363" s="1">
        <f>IF(表格1[[#This Row],[Suggestion]]="Buy",F362+FLOOR(E362/表格1[[#This Row],[Close]],1),IF(表格1[[#This Row],[Suggestion]]="Sell",0,F362))</f>
        <v>0</v>
      </c>
      <c r="G363" s="8">
        <f>表格1[[#This Row],[Cash]]+表格1[[#This Row],[Stock Held]]*表格1[[#This Row],[Close]]</f>
        <v>113499.15000000002</v>
      </c>
      <c r="H363" s="7">
        <f>(表格1[[#This Row],[Close]]-$B$2)/$B$2</f>
        <v>0.22469410456062278</v>
      </c>
      <c r="I363" s="7">
        <f>(表格1[[#This Row],[Capital]]-$G$2)/$G$2</f>
        <v>0.13499150000000024</v>
      </c>
    </row>
    <row r="364" spans="1:9" x14ac:dyDescent="0.25">
      <c r="A364" s="6">
        <v>39226</v>
      </c>
      <c r="B364" s="1">
        <v>55.05</v>
      </c>
      <c r="C364" s="4">
        <f t="shared" si="5"/>
        <v>57.402000000000001</v>
      </c>
      <c r="D364" s="1" t="str">
        <f>IF(表格1[[#This Row],[Close]]&gt;表格1[[#This Row],[25-Day Average]],"Buy",IF(表格1[[#This Row],[Close]]&lt;表格1[[#This Row],[25-Day Average]],"Sell",""))</f>
        <v>Sell</v>
      </c>
      <c r="E364" s="5">
        <f>IF(表格1[[#This Row],[Suggestion]]="Buy",E363-FLOOR(E363/表格1[[#This Row],[Close]],1)*表格1[[#This Row],[Close]],IF(表格1[[#This Row],[Suggestion]]="Sell",E363+F363*表格1[[#This Row],[Close]],E363))</f>
        <v>113499.15000000002</v>
      </c>
      <c r="F364" s="1">
        <f>IF(表格1[[#This Row],[Suggestion]]="Buy",F363+FLOOR(E363/表格1[[#This Row],[Close]],1),IF(表格1[[#This Row],[Suggestion]]="Sell",0,F363))</f>
        <v>0</v>
      </c>
      <c r="G364" s="8">
        <f>表格1[[#This Row],[Cash]]+表格1[[#This Row],[Stock Held]]*表格1[[#This Row],[Close]]</f>
        <v>113499.15000000002</v>
      </c>
      <c r="H364" s="7">
        <f>(表格1[[#This Row],[Close]]-$B$2)/$B$2</f>
        <v>0.22469410456062278</v>
      </c>
      <c r="I364" s="7">
        <f>(表格1[[#This Row],[Capital]]-$G$2)/$G$2</f>
        <v>0.13499150000000024</v>
      </c>
    </row>
    <row r="365" spans="1:9" x14ac:dyDescent="0.25">
      <c r="A365" s="6">
        <v>39227</v>
      </c>
      <c r="B365" s="1">
        <v>54.55</v>
      </c>
      <c r="C365" s="4">
        <f t="shared" si="5"/>
        <v>57.308</v>
      </c>
      <c r="D365" s="1" t="str">
        <f>IF(表格1[[#This Row],[Close]]&gt;表格1[[#This Row],[25-Day Average]],"Buy",IF(表格1[[#This Row],[Close]]&lt;表格1[[#This Row],[25-Day Average]],"Sell",""))</f>
        <v>Sell</v>
      </c>
      <c r="E365" s="5">
        <f>IF(表格1[[#This Row],[Suggestion]]="Buy",E364-FLOOR(E364/表格1[[#This Row],[Close]],1)*表格1[[#This Row],[Close]],IF(表格1[[#This Row],[Suggestion]]="Sell",E364+F364*表格1[[#This Row],[Close]],E364))</f>
        <v>113499.15000000002</v>
      </c>
      <c r="F365" s="1">
        <f>IF(表格1[[#This Row],[Suggestion]]="Buy",F364+FLOOR(E364/表格1[[#This Row],[Close]],1),IF(表格1[[#This Row],[Suggestion]]="Sell",0,F364))</f>
        <v>0</v>
      </c>
      <c r="G365" s="8">
        <f>表格1[[#This Row],[Cash]]+表格1[[#This Row],[Stock Held]]*表格1[[#This Row],[Close]]</f>
        <v>113499.15000000002</v>
      </c>
      <c r="H365" s="7">
        <f>(表格1[[#This Row],[Close]]-$B$2)/$B$2</f>
        <v>0.21357063403781967</v>
      </c>
      <c r="I365" s="7">
        <f>(表格1[[#This Row],[Capital]]-$G$2)/$G$2</f>
        <v>0.13499150000000024</v>
      </c>
    </row>
    <row r="366" spans="1:9" x14ac:dyDescent="0.25">
      <c r="A366" s="6">
        <v>39230</v>
      </c>
      <c r="B366" s="1">
        <v>54.75</v>
      </c>
      <c r="C366" s="4">
        <f t="shared" si="5"/>
        <v>57.184000000000005</v>
      </c>
      <c r="D366" s="1" t="str">
        <f>IF(表格1[[#This Row],[Close]]&gt;表格1[[#This Row],[25-Day Average]],"Buy",IF(表格1[[#This Row],[Close]]&lt;表格1[[#This Row],[25-Day Average]],"Sell",""))</f>
        <v>Sell</v>
      </c>
      <c r="E366" s="5">
        <f>IF(表格1[[#This Row],[Suggestion]]="Buy",E365-FLOOR(E365/表格1[[#This Row],[Close]],1)*表格1[[#This Row],[Close]],IF(表格1[[#This Row],[Suggestion]]="Sell",E365+F365*表格1[[#This Row],[Close]],E365))</f>
        <v>113499.15000000002</v>
      </c>
      <c r="F366" s="1">
        <f>IF(表格1[[#This Row],[Suggestion]]="Buy",F365+FLOOR(E365/表格1[[#This Row],[Close]],1),IF(表格1[[#This Row],[Suggestion]]="Sell",0,F365))</f>
        <v>0</v>
      </c>
      <c r="G366" s="8">
        <f>表格1[[#This Row],[Cash]]+表格1[[#This Row],[Stock Held]]*表格1[[#This Row],[Close]]</f>
        <v>113499.15000000002</v>
      </c>
      <c r="H366" s="7">
        <f>(表格1[[#This Row],[Close]]-$B$2)/$B$2</f>
        <v>0.21802002224694098</v>
      </c>
      <c r="I366" s="7">
        <f>(表格1[[#This Row],[Capital]]-$G$2)/$G$2</f>
        <v>0.13499150000000024</v>
      </c>
    </row>
    <row r="367" spans="1:9" x14ac:dyDescent="0.25">
      <c r="A367" s="6">
        <v>39231</v>
      </c>
      <c r="B367" s="1">
        <v>54.65</v>
      </c>
      <c r="C367" s="4">
        <f t="shared" si="5"/>
        <v>57.038000000000011</v>
      </c>
      <c r="D367" s="1" t="str">
        <f>IF(表格1[[#This Row],[Close]]&gt;表格1[[#This Row],[25-Day Average]],"Buy",IF(表格1[[#This Row],[Close]]&lt;表格1[[#This Row],[25-Day Average]],"Sell",""))</f>
        <v>Sell</v>
      </c>
      <c r="E367" s="5">
        <f>IF(表格1[[#This Row],[Suggestion]]="Buy",E366-FLOOR(E366/表格1[[#This Row],[Close]],1)*表格1[[#This Row],[Close]],IF(表格1[[#This Row],[Suggestion]]="Sell",E366+F366*表格1[[#This Row],[Close]],E366))</f>
        <v>113499.15000000002</v>
      </c>
      <c r="F367" s="1">
        <f>IF(表格1[[#This Row],[Suggestion]]="Buy",F366+FLOOR(E366/表格1[[#This Row],[Close]],1),IF(表格1[[#This Row],[Suggestion]]="Sell",0,F366))</f>
        <v>0</v>
      </c>
      <c r="G367" s="8">
        <f>表格1[[#This Row],[Cash]]+表格1[[#This Row],[Stock Held]]*表格1[[#This Row],[Close]]</f>
        <v>113499.15000000002</v>
      </c>
      <c r="H367" s="7">
        <f>(表格1[[#This Row],[Close]]-$B$2)/$B$2</f>
        <v>0.21579532814238031</v>
      </c>
      <c r="I367" s="7">
        <f>(表格1[[#This Row],[Capital]]-$G$2)/$G$2</f>
        <v>0.13499150000000024</v>
      </c>
    </row>
    <row r="368" spans="1:9" x14ac:dyDescent="0.25">
      <c r="A368" s="6">
        <v>39232</v>
      </c>
      <c r="B368" s="1">
        <v>54.8</v>
      </c>
      <c r="C368" s="4">
        <f t="shared" si="5"/>
        <v>56.872000000000007</v>
      </c>
      <c r="D368" s="1" t="str">
        <f>IF(表格1[[#This Row],[Close]]&gt;表格1[[#This Row],[25-Day Average]],"Buy",IF(表格1[[#This Row],[Close]]&lt;表格1[[#This Row],[25-Day Average]],"Sell",""))</f>
        <v>Sell</v>
      </c>
      <c r="E368" s="5">
        <f>IF(表格1[[#This Row],[Suggestion]]="Buy",E367-FLOOR(E367/表格1[[#This Row],[Close]],1)*表格1[[#This Row],[Close]],IF(表格1[[#This Row],[Suggestion]]="Sell",E367+F367*表格1[[#This Row],[Close]],E367))</f>
        <v>113499.15000000002</v>
      </c>
      <c r="F368" s="1">
        <f>IF(表格1[[#This Row],[Suggestion]]="Buy",F367+FLOOR(E367/表格1[[#This Row],[Close]],1),IF(表格1[[#This Row],[Suggestion]]="Sell",0,F367))</f>
        <v>0</v>
      </c>
      <c r="G368" s="8">
        <f>表格1[[#This Row],[Cash]]+表格1[[#This Row],[Stock Held]]*表格1[[#This Row],[Close]]</f>
        <v>113499.15000000002</v>
      </c>
      <c r="H368" s="7">
        <f>(表格1[[#This Row],[Close]]-$B$2)/$B$2</f>
        <v>0.21913236929922122</v>
      </c>
      <c r="I368" s="7">
        <f>(表格1[[#This Row],[Capital]]-$G$2)/$G$2</f>
        <v>0.13499150000000024</v>
      </c>
    </row>
    <row r="369" spans="1:9" x14ac:dyDescent="0.25">
      <c r="A369" s="6">
        <v>39233</v>
      </c>
      <c r="B369" s="1">
        <v>55</v>
      </c>
      <c r="C369" s="4">
        <f t="shared" si="5"/>
        <v>56.715999999999994</v>
      </c>
      <c r="D369" s="1" t="str">
        <f>IF(表格1[[#This Row],[Close]]&gt;表格1[[#This Row],[25-Day Average]],"Buy",IF(表格1[[#This Row],[Close]]&lt;表格1[[#This Row],[25-Day Average]],"Sell",""))</f>
        <v>Sell</v>
      </c>
      <c r="E369" s="5">
        <f>IF(表格1[[#This Row],[Suggestion]]="Buy",E368-FLOOR(E368/表格1[[#This Row],[Close]],1)*表格1[[#This Row],[Close]],IF(表格1[[#This Row],[Suggestion]]="Sell",E368+F368*表格1[[#This Row],[Close]],E368))</f>
        <v>113499.15000000002</v>
      </c>
      <c r="F369" s="1">
        <f>IF(表格1[[#This Row],[Suggestion]]="Buy",F368+FLOOR(E368/表格1[[#This Row],[Close]],1),IF(表格1[[#This Row],[Suggestion]]="Sell",0,F368))</f>
        <v>0</v>
      </c>
      <c r="G369" s="8">
        <f>表格1[[#This Row],[Cash]]+表格1[[#This Row],[Stock Held]]*表格1[[#This Row],[Close]]</f>
        <v>113499.15000000002</v>
      </c>
      <c r="H369" s="7">
        <f>(表格1[[#This Row],[Close]]-$B$2)/$B$2</f>
        <v>0.22358175750834253</v>
      </c>
      <c r="I369" s="7">
        <f>(表格1[[#This Row],[Capital]]-$G$2)/$G$2</f>
        <v>0.13499150000000024</v>
      </c>
    </row>
    <row r="370" spans="1:9" x14ac:dyDescent="0.25">
      <c r="A370" s="6">
        <v>39234</v>
      </c>
      <c r="B370" s="1">
        <v>55.05</v>
      </c>
      <c r="C370" s="4">
        <f t="shared" si="5"/>
        <v>56.571999999999996</v>
      </c>
      <c r="D370" s="1" t="str">
        <f>IF(表格1[[#This Row],[Close]]&gt;表格1[[#This Row],[25-Day Average]],"Buy",IF(表格1[[#This Row],[Close]]&lt;表格1[[#This Row],[25-Day Average]],"Sell",""))</f>
        <v>Sell</v>
      </c>
      <c r="E370" s="5">
        <f>IF(表格1[[#This Row],[Suggestion]]="Buy",E369-FLOOR(E369/表格1[[#This Row],[Close]],1)*表格1[[#This Row],[Close]],IF(表格1[[#This Row],[Suggestion]]="Sell",E369+F369*表格1[[#This Row],[Close]],E369))</f>
        <v>113499.15000000002</v>
      </c>
      <c r="F370" s="1">
        <f>IF(表格1[[#This Row],[Suggestion]]="Buy",F369+FLOOR(E369/表格1[[#This Row],[Close]],1),IF(表格1[[#This Row],[Suggestion]]="Sell",0,F369))</f>
        <v>0</v>
      </c>
      <c r="G370" s="8">
        <f>表格1[[#This Row],[Cash]]+表格1[[#This Row],[Stock Held]]*表格1[[#This Row],[Close]]</f>
        <v>113499.15000000002</v>
      </c>
      <c r="H370" s="7">
        <f>(表格1[[#This Row],[Close]]-$B$2)/$B$2</f>
        <v>0.22469410456062278</v>
      </c>
      <c r="I370" s="7">
        <f>(表格1[[#This Row],[Capital]]-$G$2)/$G$2</f>
        <v>0.13499150000000024</v>
      </c>
    </row>
    <row r="371" spans="1:9" x14ac:dyDescent="0.25">
      <c r="A371" s="6">
        <v>39237</v>
      </c>
      <c r="B371" s="1">
        <v>54.7</v>
      </c>
      <c r="C371" s="4">
        <f t="shared" si="5"/>
        <v>56.466000000000001</v>
      </c>
      <c r="D371" s="1" t="str">
        <f>IF(表格1[[#This Row],[Close]]&gt;表格1[[#This Row],[25-Day Average]],"Buy",IF(表格1[[#This Row],[Close]]&lt;表格1[[#This Row],[25-Day Average]],"Sell",""))</f>
        <v>Sell</v>
      </c>
      <c r="E371" s="5">
        <f>IF(表格1[[#This Row],[Suggestion]]="Buy",E370-FLOOR(E370/表格1[[#This Row],[Close]],1)*表格1[[#This Row],[Close]],IF(表格1[[#This Row],[Suggestion]]="Sell",E370+F370*表格1[[#This Row],[Close]],E370))</f>
        <v>113499.15000000002</v>
      </c>
      <c r="F371" s="1">
        <f>IF(表格1[[#This Row],[Suggestion]]="Buy",F370+FLOOR(E370/表格1[[#This Row],[Close]],1),IF(表格1[[#This Row],[Suggestion]]="Sell",0,F370))</f>
        <v>0</v>
      </c>
      <c r="G371" s="8">
        <f>表格1[[#This Row],[Cash]]+表格1[[#This Row],[Stock Held]]*表格1[[#This Row],[Close]]</f>
        <v>113499.15000000002</v>
      </c>
      <c r="H371" s="7">
        <f>(表格1[[#This Row],[Close]]-$B$2)/$B$2</f>
        <v>0.21690767519466073</v>
      </c>
      <c r="I371" s="7">
        <f>(表格1[[#This Row],[Capital]]-$G$2)/$G$2</f>
        <v>0.13499150000000024</v>
      </c>
    </row>
    <row r="372" spans="1:9" x14ac:dyDescent="0.25">
      <c r="A372" s="6">
        <v>39238</v>
      </c>
      <c r="B372" s="1">
        <v>54.4</v>
      </c>
      <c r="C372" s="4">
        <f t="shared" si="5"/>
        <v>56.347999999999999</v>
      </c>
      <c r="D372" s="1" t="str">
        <f>IF(表格1[[#This Row],[Close]]&gt;表格1[[#This Row],[25-Day Average]],"Buy",IF(表格1[[#This Row],[Close]]&lt;表格1[[#This Row],[25-Day Average]],"Sell",""))</f>
        <v>Sell</v>
      </c>
      <c r="E372" s="5">
        <f>IF(表格1[[#This Row],[Suggestion]]="Buy",E371-FLOOR(E371/表格1[[#This Row],[Close]],1)*表格1[[#This Row],[Close]],IF(表格1[[#This Row],[Suggestion]]="Sell",E371+F371*表格1[[#This Row],[Close]],E371))</f>
        <v>113499.15000000002</v>
      </c>
      <c r="F372" s="1">
        <f>IF(表格1[[#This Row],[Suggestion]]="Buy",F371+FLOOR(E371/表格1[[#This Row],[Close]],1),IF(表格1[[#This Row],[Suggestion]]="Sell",0,F371))</f>
        <v>0</v>
      </c>
      <c r="G372" s="8">
        <f>表格1[[#This Row],[Cash]]+表格1[[#This Row],[Stock Held]]*表格1[[#This Row],[Close]]</f>
        <v>113499.15000000002</v>
      </c>
      <c r="H372" s="7">
        <f>(表格1[[#This Row],[Close]]-$B$2)/$B$2</f>
        <v>0.21023359288097876</v>
      </c>
      <c r="I372" s="7">
        <f>(表格1[[#This Row],[Capital]]-$G$2)/$G$2</f>
        <v>0.13499150000000024</v>
      </c>
    </row>
    <row r="373" spans="1:9" x14ac:dyDescent="0.25">
      <c r="A373" s="6">
        <v>39239</v>
      </c>
      <c r="B373" s="1">
        <v>54.45</v>
      </c>
      <c r="C373" s="4">
        <f t="shared" si="5"/>
        <v>56.183999999999997</v>
      </c>
      <c r="D373" s="1" t="str">
        <f>IF(表格1[[#This Row],[Close]]&gt;表格1[[#This Row],[25-Day Average]],"Buy",IF(表格1[[#This Row],[Close]]&lt;表格1[[#This Row],[25-Day Average]],"Sell",""))</f>
        <v>Sell</v>
      </c>
      <c r="E373" s="5">
        <f>IF(表格1[[#This Row],[Suggestion]]="Buy",E372-FLOOR(E372/表格1[[#This Row],[Close]],1)*表格1[[#This Row],[Close]],IF(表格1[[#This Row],[Suggestion]]="Sell",E372+F372*表格1[[#This Row],[Close]],E372))</f>
        <v>113499.15000000002</v>
      </c>
      <c r="F373" s="1">
        <f>IF(表格1[[#This Row],[Suggestion]]="Buy",F372+FLOOR(E372/表格1[[#This Row],[Close]],1),IF(表格1[[#This Row],[Suggestion]]="Sell",0,F372))</f>
        <v>0</v>
      </c>
      <c r="G373" s="8">
        <f>表格1[[#This Row],[Cash]]+表格1[[#This Row],[Stock Held]]*表格1[[#This Row],[Close]]</f>
        <v>113499.15000000002</v>
      </c>
      <c r="H373" s="7">
        <f>(表格1[[#This Row],[Close]]-$B$2)/$B$2</f>
        <v>0.21134593993325917</v>
      </c>
      <c r="I373" s="7">
        <f>(表格1[[#This Row],[Capital]]-$G$2)/$G$2</f>
        <v>0.13499150000000024</v>
      </c>
    </row>
    <row r="374" spans="1:9" x14ac:dyDescent="0.25">
      <c r="A374" s="6">
        <v>39240</v>
      </c>
      <c r="B374" s="1">
        <v>54.3</v>
      </c>
      <c r="C374" s="4">
        <f t="shared" si="5"/>
        <v>55.994</v>
      </c>
      <c r="D374" s="1" t="str">
        <f>IF(表格1[[#This Row],[Close]]&gt;表格1[[#This Row],[25-Day Average]],"Buy",IF(表格1[[#This Row],[Close]]&lt;表格1[[#This Row],[25-Day Average]],"Sell",""))</f>
        <v>Sell</v>
      </c>
      <c r="E374" s="5">
        <f>IF(表格1[[#This Row],[Suggestion]]="Buy",E373-FLOOR(E373/表格1[[#This Row],[Close]],1)*表格1[[#This Row],[Close]],IF(表格1[[#This Row],[Suggestion]]="Sell",E373+F373*表格1[[#This Row],[Close]],E373))</f>
        <v>113499.15000000002</v>
      </c>
      <c r="F374" s="1">
        <f>IF(表格1[[#This Row],[Suggestion]]="Buy",F373+FLOOR(E373/表格1[[#This Row],[Close]],1),IF(表格1[[#This Row],[Suggestion]]="Sell",0,F373))</f>
        <v>0</v>
      </c>
      <c r="G374" s="8">
        <f>表格1[[#This Row],[Cash]]+表格1[[#This Row],[Stock Held]]*表格1[[#This Row],[Close]]</f>
        <v>113499.15000000002</v>
      </c>
      <c r="H374" s="7">
        <f>(表格1[[#This Row],[Close]]-$B$2)/$B$2</f>
        <v>0.20800889877641809</v>
      </c>
      <c r="I374" s="7">
        <f>(表格1[[#This Row],[Capital]]-$G$2)/$G$2</f>
        <v>0.13499150000000024</v>
      </c>
    </row>
    <row r="375" spans="1:9" x14ac:dyDescent="0.25">
      <c r="A375" s="6">
        <v>39241</v>
      </c>
      <c r="B375" s="1">
        <v>53.75</v>
      </c>
      <c r="C375" s="4">
        <f t="shared" si="5"/>
        <v>55.805999999999997</v>
      </c>
      <c r="D375" s="1" t="str">
        <f>IF(表格1[[#This Row],[Close]]&gt;表格1[[#This Row],[25-Day Average]],"Buy",IF(表格1[[#This Row],[Close]]&lt;表格1[[#This Row],[25-Day Average]],"Sell",""))</f>
        <v>Sell</v>
      </c>
      <c r="E375" s="5">
        <f>IF(表格1[[#This Row],[Suggestion]]="Buy",E374-FLOOR(E374/表格1[[#This Row],[Close]],1)*表格1[[#This Row],[Close]],IF(表格1[[#This Row],[Suggestion]]="Sell",E374+F374*表格1[[#This Row],[Close]],E374))</f>
        <v>113499.15000000002</v>
      </c>
      <c r="F375" s="1">
        <f>IF(表格1[[#This Row],[Suggestion]]="Buy",F374+FLOOR(E374/表格1[[#This Row],[Close]],1),IF(表格1[[#This Row],[Suggestion]]="Sell",0,F374))</f>
        <v>0</v>
      </c>
      <c r="G375" s="8">
        <f>表格1[[#This Row],[Cash]]+表格1[[#This Row],[Stock Held]]*表格1[[#This Row],[Close]]</f>
        <v>113499.15000000002</v>
      </c>
      <c r="H375" s="7">
        <f>(表格1[[#This Row],[Close]]-$B$2)/$B$2</f>
        <v>0.19577308120133474</v>
      </c>
      <c r="I375" s="7">
        <f>(表格1[[#This Row],[Capital]]-$G$2)/$G$2</f>
        <v>0.13499150000000024</v>
      </c>
    </row>
    <row r="376" spans="1:9" x14ac:dyDescent="0.25">
      <c r="A376" s="6">
        <v>39244</v>
      </c>
      <c r="B376" s="1">
        <v>54</v>
      </c>
      <c r="C376" s="4">
        <f t="shared" si="5"/>
        <v>55.641999999999996</v>
      </c>
      <c r="D376" s="1" t="str">
        <f>IF(表格1[[#This Row],[Close]]&gt;表格1[[#This Row],[25-Day Average]],"Buy",IF(表格1[[#This Row],[Close]]&lt;表格1[[#This Row],[25-Day Average]],"Sell",""))</f>
        <v>Sell</v>
      </c>
      <c r="E376" s="5">
        <f>IF(表格1[[#This Row],[Suggestion]]="Buy",E375-FLOOR(E375/表格1[[#This Row],[Close]],1)*表格1[[#This Row],[Close]],IF(表格1[[#This Row],[Suggestion]]="Sell",E375+F375*表格1[[#This Row],[Close]],E375))</f>
        <v>113499.15000000002</v>
      </c>
      <c r="F376" s="1">
        <f>IF(表格1[[#This Row],[Suggestion]]="Buy",F375+FLOOR(E375/表格1[[#This Row],[Close]],1),IF(表格1[[#This Row],[Suggestion]]="Sell",0,F375))</f>
        <v>0</v>
      </c>
      <c r="G376" s="8">
        <f>表格1[[#This Row],[Cash]]+表格1[[#This Row],[Stock Held]]*表格1[[#This Row],[Close]]</f>
        <v>113499.15000000002</v>
      </c>
      <c r="H376" s="7">
        <f>(表格1[[#This Row],[Close]]-$B$2)/$B$2</f>
        <v>0.20133481646273629</v>
      </c>
      <c r="I376" s="7">
        <f>(表格1[[#This Row],[Capital]]-$G$2)/$G$2</f>
        <v>0.13499150000000024</v>
      </c>
    </row>
    <row r="377" spans="1:9" x14ac:dyDescent="0.25">
      <c r="A377" s="6">
        <v>39245</v>
      </c>
      <c r="B377" s="1">
        <v>53.6</v>
      </c>
      <c r="C377" s="4">
        <f t="shared" si="5"/>
        <v>55.495999999999995</v>
      </c>
      <c r="D377" s="1" t="str">
        <f>IF(表格1[[#This Row],[Close]]&gt;表格1[[#This Row],[25-Day Average]],"Buy",IF(表格1[[#This Row],[Close]]&lt;表格1[[#This Row],[25-Day Average]],"Sell",""))</f>
        <v>Sell</v>
      </c>
      <c r="E377" s="5">
        <f>IF(表格1[[#This Row],[Suggestion]]="Buy",E376-FLOOR(E376/表格1[[#This Row],[Close]],1)*表格1[[#This Row],[Close]],IF(表格1[[#This Row],[Suggestion]]="Sell",E376+F376*表格1[[#This Row],[Close]],E376))</f>
        <v>113499.15000000002</v>
      </c>
      <c r="F377" s="1">
        <f>IF(表格1[[#This Row],[Suggestion]]="Buy",F376+FLOOR(E376/表格1[[#This Row],[Close]],1),IF(表格1[[#This Row],[Suggestion]]="Sell",0,F376))</f>
        <v>0</v>
      </c>
      <c r="G377" s="8">
        <f>表格1[[#This Row],[Cash]]+表格1[[#This Row],[Stock Held]]*表格1[[#This Row],[Close]]</f>
        <v>113499.15000000002</v>
      </c>
      <c r="H377" s="7">
        <f>(表格1[[#This Row],[Close]]-$B$2)/$B$2</f>
        <v>0.19243604004449383</v>
      </c>
      <c r="I377" s="7">
        <f>(表格1[[#This Row],[Capital]]-$G$2)/$G$2</f>
        <v>0.13499150000000024</v>
      </c>
    </row>
    <row r="378" spans="1:9" x14ac:dyDescent="0.25">
      <c r="A378" s="6">
        <v>39246</v>
      </c>
      <c r="B378" s="1">
        <v>53.5</v>
      </c>
      <c r="C378" s="4">
        <f t="shared" si="5"/>
        <v>55.315999999999988</v>
      </c>
      <c r="D378" s="1" t="str">
        <f>IF(表格1[[#This Row],[Close]]&gt;表格1[[#This Row],[25-Day Average]],"Buy",IF(表格1[[#This Row],[Close]]&lt;表格1[[#This Row],[25-Day Average]],"Sell",""))</f>
        <v>Sell</v>
      </c>
      <c r="E378" s="5">
        <f>IF(表格1[[#This Row],[Suggestion]]="Buy",E377-FLOOR(E377/表格1[[#This Row],[Close]],1)*表格1[[#This Row],[Close]],IF(表格1[[#This Row],[Suggestion]]="Sell",E377+F377*表格1[[#This Row],[Close]],E377))</f>
        <v>113499.15000000002</v>
      </c>
      <c r="F378" s="1">
        <f>IF(表格1[[#This Row],[Suggestion]]="Buy",F377+FLOOR(E377/表格1[[#This Row],[Close]],1),IF(表格1[[#This Row],[Suggestion]]="Sell",0,F377))</f>
        <v>0</v>
      </c>
      <c r="G378" s="8">
        <f>表格1[[#This Row],[Cash]]+表格1[[#This Row],[Stock Held]]*表格1[[#This Row],[Close]]</f>
        <v>113499.15000000002</v>
      </c>
      <c r="H378" s="7">
        <f>(表格1[[#This Row],[Close]]-$B$2)/$B$2</f>
        <v>0.19021134593993319</v>
      </c>
      <c r="I378" s="7">
        <f>(表格1[[#This Row],[Capital]]-$G$2)/$G$2</f>
        <v>0.13499150000000024</v>
      </c>
    </row>
    <row r="379" spans="1:9" x14ac:dyDescent="0.25">
      <c r="A379" s="6">
        <v>39247</v>
      </c>
      <c r="B379" s="1">
        <v>54.15</v>
      </c>
      <c r="C379" s="4">
        <f t="shared" si="5"/>
        <v>55.18399999999999</v>
      </c>
      <c r="D379" s="1" t="str">
        <f>IF(表格1[[#This Row],[Close]]&gt;表格1[[#This Row],[25-Day Average]],"Buy",IF(表格1[[#This Row],[Close]]&lt;表格1[[#This Row],[25-Day Average]],"Sell",""))</f>
        <v>Sell</v>
      </c>
      <c r="E379" s="5">
        <f>IF(表格1[[#This Row],[Suggestion]]="Buy",E378-FLOOR(E378/表格1[[#This Row],[Close]],1)*表格1[[#This Row],[Close]],IF(表格1[[#This Row],[Suggestion]]="Sell",E378+F378*表格1[[#This Row],[Close]],E378))</f>
        <v>113499.15000000002</v>
      </c>
      <c r="F379" s="1">
        <f>IF(表格1[[#This Row],[Suggestion]]="Buy",F378+FLOOR(E378/表格1[[#This Row],[Close]],1),IF(表格1[[#This Row],[Suggestion]]="Sell",0,F378))</f>
        <v>0</v>
      </c>
      <c r="G379" s="8">
        <f>表格1[[#This Row],[Cash]]+表格1[[#This Row],[Stock Held]]*表格1[[#This Row],[Close]]</f>
        <v>113499.15000000002</v>
      </c>
      <c r="H379" s="7">
        <f>(表格1[[#This Row],[Close]]-$B$2)/$B$2</f>
        <v>0.20467185761957721</v>
      </c>
      <c r="I379" s="7">
        <f>(表格1[[#This Row],[Capital]]-$G$2)/$G$2</f>
        <v>0.13499150000000024</v>
      </c>
    </row>
    <row r="380" spans="1:9" x14ac:dyDescent="0.25">
      <c r="A380" s="6">
        <v>39248</v>
      </c>
      <c r="B380" s="1">
        <v>53.9</v>
      </c>
      <c r="C380" s="4">
        <f t="shared" si="5"/>
        <v>55.054000000000002</v>
      </c>
      <c r="D380" s="1" t="str">
        <f>IF(表格1[[#This Row],[Close]]&gt;表格1[[#This Row],[25-Day Average]],"Buy",IF(表格1[[#This Row],[Close]]&lt;表格1[[#This Row],[25-Day Average]],"Sell",""))</f>
        <v>Sell</v>
      </c>
      <c r="E380" s="5">
        <f>IF(表格1[[#This Row],[Suggestion]]="Buy",E379-FLOOR(E379/表格1[[#This Row],[Close]],1)*表格1[[#This Row],[Close]],IF(表格1[[#This Row],[Suggestion]]="Sell",E379+F379*表格1[[#This Row],[Close]],E379))</f>
        <v>113499.15000000002</v>
      </c>
      <c r="F380" s="1">
        <f>IF(表格1[[#This Row],[Suggestion]]="Buy",F379+FLOOR(E379/表格1[[#This Row],[Close]],1),IF(表格1[[#This Row],[Suggestion]]="Sell",0,F379))</f>
        <v>0</v>
      </c>
      <c r="G380" s="8">
        <f>表格1[[#This Row],[Cash]]+表格1[[#This Row],[Stock Held]]*表格1[[#This Row],[Close]]</f>
        <v>113499.15000000002</v>
      </c>
      <c r="H380" s="7">
        <f>(表格1[[#This Row],[Close]]-$B$2)/$B$2</f>
        <v>0.19911012235817566</v>
      </c>
      <c r="I380" s="7">
        <f>(表格1[[#This Row],[Capital]]-$G$2)/$G$2</f>
        <v>0.13499150000000024</v>
      </c>
    </row>
    <row r="381" spans="1:9" x14ac:dyDescent="0.25">
      <c r="A381" s="6">
        <v>39251</v>
      </c>
      <c r="B381" s="1">
        <v>53.5</v>
      </c>
      <c r="C381" s="4">
        <f t="shared" si="5"/>
        <v>54.92</v>
      </c>
      <c r="D381" s="1" t="str">
        <f>IF(表格1[[#This Row],[Close]]&gt;表格1[[#This Row],[25-Day Average]],"Buy",IF(表格1[[#This Row],[Close]]&lt;表格1[[#This Row],[25-Day Average]],"Sell",""))</f>
        <v>Sell</v>
      </c>
      <c r="E381" s="5">
        <f>IF(表格1[[#This Row],[Suggestion]]="Buy",E380-FLOOR(E380/表格1[[#This Row],[Close]],1)*表格1[[#This Row],[Close]],IF(表格1[[#This Row],[Suggestion]]="Sell",E380+F380*表格1[[#This Row],[Close]],E380))</f>
        <v>113499.15000000002</v>
      </c>
      <c r="F381" s="1">
        <f>IF(表格1[[#This Row],[Suggestion]]="Buy",F380+FLOOR(E380/表格1[[#This Row],[Close]],1),IF(表格1[[#This Row],[Suggestion]]="Sell",0,F380))</f>
        <v>0</v>
      </c>
      <c r="G381" s="8">
        <f>表格1[[#This Row],[Cash]]+表格1[[#This Row],[Stock Held]]*表格1[[#This Row],[Close]]</f>
        <v>113499.15000000002</v>
      </c>
      <c r="H381" s="7">
        <f>(表格1[[#This Row],[Close]]-$B$2)/$B$2</f>
        <v>0.19021134593993319</v>
      </c>
      <c r="I381" s="7">
        <f>(表格1[[#This Row],[Capital]]-$G$2)/$G$2</f>
        <v>0.13499150000000024</v>
      </c>
    </row>
    <row r="382" spans="1:9" x14ac:dyDescent="0.25">
      <c r="A382" s="6">
        <v>39252</v>
      </c>
      <c r="B382" s="1">
        <v>53.5</v>
      </c>
      <c r="C382" s="4">
        <f t="shared" si="5"/>
        <v>54.772000000000006</v>
      </c>
      <c r="D382" s="1" t="str">
        <f>IF(表格1[[#This Row],[Close]]&gt;表格1[[#This Row],[25-Day Average]],"Buy",IF(表格1[[#This Row],[Close]]&lt;表格1[[#This Row],[25-Day Average]],"Sell",""))</f>
        <v>Sell</v>
      </c>
      <c r="E382" s="5">
        <f>IF(表格1[[#This Row],[Suggestion]]="Buy",E381-FLOOR(E381/表格1[[#This Row],[Close]],1)*表格1[[#This Row],[Close]],IF(表格1[[#This Row],[Suggestion]]="Sell",E381+F381*表格1[[#This Row],[Close]],E381))</f>
        <v>113499.15000000002</v>
      </c>
      <c r="F382" s="1">
        <f>IF(表格1[[#This Row],[Suggestion]]="Buy",F381+FLOOR(E381/表格1[[#This Row],[Close]],1),IF(表格1[[#This Row],[Suggestion]]="Sell",0,F381))</f>
        <v>0</v>
      </c>
      <c r="G382" s="8">
        <f>表格1[[#This Row],[Cash]]+表格1[[#This Row],[Stock Held]]*表格1[[#This Row],[Close]]</f>
        <v>113499.15000000002</v>
      </c>
      <c r="H382" s="7">
        <f>(表格1[[#This Row],[Close]]-$B$2)/$B$2</f>
        <v>0.19021134593993319</v>
      </c>
      <c r="I382" s="7">
        <f>(表格1[[#This Row],[Capital]]-$G$2)/$G$2</f>
        <v>0.13499150000000024</v>
      </c>
    </row>
    <row r="383" spans="1:9" x14ac:dyDescent="0.25">
      <c r="A383" s="6">
        <v>39253</v>
      </c>
      <c r="B383" s="1">
        <v>52.95</v>
      </c>
      <c r="C383" s="4">
        <f t="shared" si="5"/>
        <v>54.614000000000004</v>
      </c>
      <c r="D383" s="1" t="str">
        <f>IF(表格1[[#This Row],[Close]]&gt;表格1[[#This Row],[25-Day Average]],"Buy",IF(表格1[[#This Row],[Close]]&lt;表格1[[#This Row],[25-Day Average]],"Sell",""))</f>
        <v>Sell</v>
      </c>
      <c r="E383" s="5">
        <f>IF(表格1[[#This Row],[Suggestion]]="Buy",E382-FLOOR(E382/表格1[[#This Row],[Close]],1)*表格1[[#This Row],[Close]],IF(表格1[[#This Row],[Suggestion]]="Sell",E382+F382*表格1[[#This Row],[Close]],E382))</f>
        <v>113499.15000000002</v>
      </c>
      <c r="F383" s="1">
        <f>IF(表格1[[#This Row],[Suggestion]]="Buy",F382+FLOOR(E382/表格1[[#This Row],[Close]],1),IF(表格1[[#This Row],[Suggestion]]="Sell",0,F382))</f>
        <v>0</v>
      </c>
      <c r="G383" s="8">
        <f>表格1[[#This Row],[Cash]]+表格1[[#This Row],[Stock Held]]*表格1[[#This Row],[Close]]</f>
        <v>113499.15000000002</v>
      </c>
      <c r="H383" s="7">
        <f>(表格1[[#This Row],[Close]]-$B$2)/$B$2</f>
        <v>0.17797552836484981</v>
      </c>
      <c r="I383" s="7">
        <f>(表格1[[#This Row],[Capital]]-$G$2)/$G$2</f>
        <v>0.13499150000000024</v>
      </c>
    </row>
    <row r="384" spans="1:9" x14ac:dyDescent="0.25">
      <c r="A384" s="6">
        <v>39254</v>
      </c>
      <c r="B384" s="1">
        <v>52.55</v>
      </c>
      <c r="C384" s="4">
        <f t="shared" si="5"/>
        <v>54.432000000000009</v>
      </c>
      <c r="D384" s="1" t="str">
        <f>IF(表格1[[#This Row],[Close]]&gt;表格1[[#This Row],[25-Day Average]],"Buy",IF(表格1[[#This Row],[Close]]&lt;表格1[[#This Row],[25-Day Average]],"Sell",""))</f>
        <v>Sell</v>
      </c>
      <c r="E384" s="5">
        <f>IF(表格1[[#This Row],[Suggestion]]="Buy",E383-FLOOR(E383/表格1[[#This Row],[Close]],1)*表格1[[#This Row],[Close]],IF(表格1[[#This Row],[Suggestion]]="Sell",E383+F383*表格1[[#This Row],[Close]],E383))</f>
        <v>113499.15000000002</v>
      </c>
      <c r="F384" s="1">
        <f>IF(表格1[[#This Row],[Suggestion]]="Buy",F383+FLOOR(E383/表格1[[#This Row],[Close]],1),IF(表格1[[#This Row],[Suggestion]]="Sell",0,F383))</f>
        <v>0</v>
      </c>
      <c r="G384" s="8">
        <f>表格1[[#This Row],[Cash]]+表格1[[#This Row],[Stock Held]]*表格1[[#This Row],[Close]]</f>
        <v>113499.15000000002</v>
      </c>
      <c r="H384" s="7">
        <f>(表格1[[#This Row],[Close]]-$B$2)/$B$2</f>
        <v>0.16907675194660721</v>
      </c>
      <c r="I384" s="7">
        <f>(表格1[[#This Row],[Capital]]-$G$2)/$G$2</f>
        <v>0.13499150000000024</v>
      </c>
    </row>
    <row r="385" spans="1:9" x14ac:dyDescent="0.25">
      <c r="A385" s="6">
        <v>39255</v>
      </c>
      <c r="B385" s="1">
        <v>52.7</v>
      </c>
      <c r="C385" s="4">
        <f t="shared" si="5"/>
        <v>54.268000000000008</v>
      </c>
      <c r="D385" s="1" t="str">
        <f>IF(表格1[[#This Row],[Close]]&gt;表格1[[#This Row],[25-Day Average]],"Buy",IF(表格1[[#This Row],[Close]]&lt;表格1[[#This Row],[25-Day Average]],"Sell",""))</f>
        <v>Sell</v>
      </c>
      <c r="E385" s="5">
        <f>IF(表格1[[#This Row],[Suggestion]]="Buy",E384-FLOOR(E384/表格1[[#This Row],[Close]],1)*表格1[[#This Row],[Close]],IF(表格1[[#This Row],[Suggestion]]="Sell",E384+F384*表格1[[#This Row],[Close]],E384))</f>
        <v>113499.15000000002</v>
      </c>
      <c r="F385" s="1">
        <f>IF(表格1[[#This Row],[Suggestion]]="Buy",F384+FLOOR(E384/表格1[[#This Row],[Close]],1),IF(表格1[[#This Row],[Suggestion]]="Sell",0,F384))</f>
        <v>0</v>
      </c>
      <c r="G385" s="8">
        <f>表格1[[#This Row],[Cash]]+表格1[[#This Row],[Stock Held]]*表格1[[#This Row],[Close]]</f>
        <v>113499.15000000002</v>
      </c>
      <c r="H385" s="7">
        <f>(表格1[[#This Row],[Close]]-$B$2)/$B$2</f>
        <v>0.17241379310344826</v>
      </c>
      <c r="I385" s="7">
        <f>(表格1[[#This Row],[Capital]]-$G$2)/$G$2</f>
        <v>0.13499150000000024</v>
      </c>
    </row>
    <row r="386" spans="1:9" x14ac:dyDescent="0.25">
      <c r="A386" s="6">
        <v>39258</v>
      </c>
      <c r="B386" s="1">
        <v>52.05</v>
      </c>
      <c r="C386" s="4">
        <f t="shared" si="5"/>
        <v>54.094000000000008</v>
      </c>
      <c r="D386" s="1" t="str">
        <f>IF(表格1[[#This Row],[Close]]&gt;表格1[[#This Row],[25-Day Average]],"Buy",IF(表格1[[#This Row],[Close]]&lt;表格1[[#This Row],[25-Day Average]],"Sell",""))</f>
        <v>Sell</v>
      </c>
      <c r="E386" s="5">
        <f>IF(表格1[[#This Row],[Suggestion]]="Buy",E385-FLOOR(E385/表格1[[#This Row],[Close]],1)*表格1[[#This Row],[Close]],IF(表格1[[#This Row],[Suggestion]]="Sell",E385+F385*表格1[[#This Row],[Close]],E385))</f>
        <v>113499.15000000002</v>
      </c>
      <c r="F386" s="1">
        <f>IF(表格1[[#This Row],[Suggestion]]="Buy",F385+FLOOR(E385/表格1[[#This Row],[Close]],1),IF(表格1[[#This Row],[Suggestion]]="Sell",0,F385))</f>
        <v>0</v>
      </c>
      <c r="G386" s="8">
        <f>表格1[[#This Row],[Cash]]+表格1[[#This Row],[Stock Held]]*表格1[[#This Row],[Close]]</f>
        <v>113499.15000000002</v>
      </c>
      <c r="H386" s="7">
        <f>(表格1[[#This Row],[Close]]-$B$2)/$B$2</f>
        <v>0.1579532814238041</v>
      </c>
      <c r="I386" s="7">
        <f>(表格1[[#This Row],[Capital]]-$G$2)/$G$2</f>
        <v>0.13499150000000024</v>
      </c>
    </row>
    <row r="387" spans="1:9" x14ac:dyDescent="0.25">
      <c r="A387" s="6">
        <v>39259</v>
      </c>
      <c r="B387" s="1">
        <v>52.9</v>
      </c>
      <c r="C387" s="4">
        <f t="shared" si="5"/>
        <v>53.992000000000004</v>
      </c>
      <c r="D387" s="1" t="str">
        <f>IF(表格1[[#This Row],[Close]]&gt;表格1[[#This Row],[25-Day Average]],"Buy",IF(表格1[[#This Row],[Close]]&lt;表格1[[#This Row],[25-Day Average]],"Sell",""))</f>
        <v>Sell</v>
      </c>
      <c r="E387" s="5">
        <f>IF(表格1[[#This Row],[Suggestion]]="Buy",E386-FLOOR(E386/表格1[[#This Row],[Close]],1)*表格1[[#This Row],[Close]],IF(表格1[[#This Row],[Suggestion]]="Sell",E386+F386*表格1[[#This Row],[Close]],E386))</f>
        <v>113499.15000000002</v>
      </c>
      <c r="F387" s="1">
        <f>IF(表格1[[#This Row],[Suggestion]]="Buy",F386+FLOOR(E386/表格1[[#This Row],[Close]],1),IF(表格1[[#This Row],[Suggestion]]="Sell",0,F386))</f>
        <v>0</v>
      </c>
      <c r="G387" s="8">
        <f>表格1[[#This Row],[Cash]]+表格1[[#This Row],[Stock Held]]*表格1[[#This Row],[Close]]</f>
        <v>113499.15000000002</v>
      </c>
      <c r="H387" s="7">
        <f>(表格1[[#This Row],[Close]]-$B$2)/$B$2</f>
        <v>0.17686318131256942</v>
      </c>
      <c r="I387" s="7">
        <f>(表格1[[#This Row],[Capital]]-$G$2)/$G$2</f>
        <v>0.13499150000000024</v>
      </c>
    </row>
    <row r="388" spans="1:9" x14ac:dyDescent="0.25">
      <c r="A388" s="6">
        <v>39260</v>
      </c>
      <c r="B388" s="1">
        <v>53.2</v>
      </c>
      <c r="C388" s="4">
        <f t="shared" si="5"/>
        <v>53.917999999999999</v>
      </c>
      <c r="D388" s="1" t="str">
        <f>IF(表格1[[#This Row],[Close]]&gt;表格1[[#This Row],[25-Day Average]],"Buy",IF(表格1[[#This Row],[Close]]&lt;表格1[[#This Row],[25-Day Average]],"Sell",""))</f>
        <v>Sell</v>
      </c>
      <c r="E388" s="5">
        <f>IF(表格1[[#This Row],[Suggestion]]="Buy",E387-FLOOR(E387/表格1[[#This Row],[Close]],1)*表格1[[#This Row],[Close]],IF(表格1[[#This Row],[Suggestion]]="Sell",E387+F387*表格1[[#This Row],[Close]],E387))</f>
        <v>113499.15000000002</v>
      </c>
      <c r="F388" s="1">
        <f>IF(表格1[[#This Row],[Suggestion]]="Buy",F387+FLOOR(E387/表格1[[#This Row],[Close]],1),IF(表格1[[#This Row],[Suggestion]]="Sell",0,F387))</f>
        <v>0</v>
      </c>
      <c r="G388" s="8">
        <f>表格1[[#This Row],[Cash]]+表格1[[#This Row],[Stock Held]]*表格1[[#This Row],[Close]]</f>
        <v>113499.15000000002</v>
      </c>
      <c r="H388" s="7">
        <f>(表格1[[#This Row],[Close]]-$B$2)/$B$2</f>
        <v>0.18353726362625139</v>
      </c>
      <c r="I388" s="7">
        <f>(表格1[[#This Row],[Capital]]-$G$2)/$G$2</f>
        <v>0.13499150000000024</v>
      </c>
    </row>
    <row r="389" spans="1:9" x14ac:dyDescent="0.25">
      <c r="A389" s="6">
        <v>39261</v>
      </c>
      <c r="B389" s="1">
        <v>53.2</v>
      </c>
      <c r="C389" s="4">
        <f t="shared" si="5"/>
        <v>53.844000000000008</v>
      </c>
      <c r="D389" s="1" t="str">
        <f>IF(表格1[[#This Row],[Close]]&gt;表格1[[#This Row],[25-Day Average]],"Buy",IF(表格1[[#This Row],[Close]]&lt;表格1[[#This Row],[25-Day Average]],"Sell",""))</f>
        <v>Sell</v>
      </c>
      <c r="E389" s="5">
        <f>IF(表格1[[#This Row],[Suggestion]]="Buy",E388-FLOOR(E388/表格1[[#This Row],[Close]],1)*表格1[[#This Row],[Close]],IF(表格1[[#This Row],[Suggestion]]="Sell",E388+F388*表格1[[#This Row],[Close]],E388))</f>
        <v>113499.15000000002</v>
      </c>
      <c r="F389" s="1">
        <f>IF(表格1[[#This Row],[Suggestion]]="Buy",F388+FLOOR(E388/表格1[[#This Row],[Close]],1),IF(表格1[[#This Row],[Suggestion]]="Sell",0,F388))</f>
        <v>0</v>
      </c>
      <c r="G389" s="8">
        <f>表格1[[#This Row],[Cash]]+表格1[[#This Row],[Stock Held]]*表格1[[#This Row],[Close]]</f>
        <v>113499.15000000002</v>
      </c>
      <c r="H389" s="7">
        <f>(表格1[[#This Row],[Close]]-$B$2)/$B$2</f>
        <v>0.18353726362625139</v>
      </c>
      <c r="I389" s="7">
        <f>(表格1[[#This Row],[Capital]]-$G$2)/$G$2</f>
        <v>0.13499150000000024</v>
      </c>
    </row>
    <row r="390" spans="1:9" x14ac:dyDescent="0.25">
      <c r="A390" s="6">
        <v>39262</v>
      </c>
      <c r="B390" s="1">
        <v>52.45</v>
      </c>
      <c r="C390" s="4">
        <f t="shared" si="5"/>
        <v>53.760000000000012</v>
      </c>
      <c r="D390" s="1" t="str">
        <f>IF(表格1[[#This Row],[Close]]&gt;表格1[[#This Row],[25-Day Average]],"Buy",IF(表格1[[#This Row],[Close]]&lt;表格1[[#This Row],[25-Day Average]],"Sell",""))</f>
        <v>Sell</v>
      </c>
      <c r="E390" s="5">
        <f>IF(表格1[[#This Row],[Suggestion]]="Buy",E389-FLOOR(E389/表格1[[#This Row],[Close]],1)*表格1[[#This Row],[Close]],IF(表格1[[#This Row],[Suggestion]]="Sell",E389+F389*表格1[[#This Row],[Close]],E389))</f>
        <v>113499.15000000002</v>
      </c>
      <c r="F390" s="1">
        <f>IF(表格1[[#This Row],[Suggestion]]="Buy",F389+FLOOR(E389/表格1[[#This Row],[Close]],1),IF(表格1[[#This Row],[Suggestion]]="Sell",0,F389))</f>
        <v>0</v>
      </c>
      <c r="G390" s="8">
        <f>表格1[[#This Row],[Cash]]+表格1[[#This Row],[Stock Held]]*表格1[[#This Row],[Close]]</f>
        <v>113499.15000000002</v>
      </c>
      <c r="H390" s="7">
        <f>(表格1[[#This Row],[Close]]-$B$2)/$B$2</f>
        <v>0.16685205784204671</v>
      </c>
      <c r="I390" s="7">
        <f>(表格1[[#This Row],[Capital]]-$G$2)/$G$2</f>
        <v>0.13499150000000024</v>
      </c>
    </row>
    <row r="391" spans="1:9" x14ac:dyDescent="0.25">
      <c r="A391" s="6">
        <v>39265</v>
      </c>
      <c r="B391" s="1">
        <v>52.45</v>
      </c>
      <c r="C391" s="4">
        <f t="shared" si="5"/>
        <v>53.667999999999999</v>
      </c>
      <c r="D391" s="1" t="str">
        <f>IF(表格1[[#This Row],[Close]]&gt;表格1[[#This Row],[25-Day Average]],"Buy",IF(表格1[[#This Row],[Close]]&lt;表格1[[#This Row],[25-Day Average]],"Sell",""))</f>
        <v>Sell</v>
      </c>
      <c r="E391" s="5">
        <f>IF(表格1[[#This Row],[Suggestion]]="Buy",E390-FLOOR(E390/表格1[[#This Row],[Close]],1)*表格1[[#This Row],[Close]],IF(表格1[[#This Row],[Suggestion]]="Sell",E390+F390*表格1[[#This Row],[Close]],E390))</f>
        <v>113499.15000000002</v>
      </c>
      <c r="F391" s="1">
        <f>IF(表格1[[#This Row],[Suggestion]]="Buy",F390+FLOOR(E390/表格1[[#This Row],[Close]],1),IF(表格1[[#This Row],[Suggestion]]="Sell",0,F390))</f>
        <v>0</v>
      </c>
      <c r="G391" s="8">
        <f>表格1[[#This Row],[Cash]]+表格1[[#This Row],[Stock Held]]*表格1[[#This Row],[Close]]</f>
        <v>113499.15000000002</v>
      </c>
      <c r="H391" s="7">
        <f>(表格1[[#This Row],[Close]]-$B$2)/$B$2</f>
        <v>0.16685205784204671</v>
      </c>
      <c r="I391" s="7">
        <f>(表格1[[#This Row],[Capital]]-$G$2)/$G$2</f>
        <v>0.13499150000000024</v>
      </c>
    </row>
    <row r="392" spans="1:9" x14ac:dyDescent="0.25">
      <c r="A392" s="6">
        <v>39266</v>
      </c>
      <c r="B392" s="1">
        <v>52.55</v>
      </c>
      <c r="C392" s="4">
        <f t="shared" si="5"/>
        <v>53.584000000000003</v>
      </c>
      <c r="D392" s="1" t="str">
        <f>IF(表格1[[#This Row],[Close]]&gt;表格1[[#This Row],[25-Day Average]],"Buy",IF(表格1[[#This Row],[Close]]&lt;表格1[[#This Row],[25-Day Average]],"Sell",""))</f>
        <v>Sell</v>
      </c>
      <c r="E392" s="5">
        <f>IF(表格1[[#This Row],[Suggestion]]="Buy",E391-FLOOR(E391/表格1[[#This Row],[Close]],1)*表格1[[#This Row],[Close]],IF(表格1[[#This Row],[Suggestion]]="Sell",E391+F391*表格1[[#This Row],[Close]],E391))</f>
        <v>113499.15000000002</v>
      </c>
      <c r="F392" s="1">
        <f>IF(表格1[[#This Row],[Suggestion]]="Buy",F391+FLOOR(E391/表格1[[#This Row],[Close]],1),IF(表格1[[#This Row],[Suggestion]]="Sell",0,F391))</f>
        <v>0</v>
      </c>
      <c r="G392" s="8">
        <f>表格1[[#This Row],[Cash]]+表格1[[#This Row],[Stock Held]]*表格1[[#This Row],[Close]]</f>
        <v>113499.15000000002</v>
      </c>
      <c r="H392" s="7">
        <f>(表格1[[#This Row],[Close]]-$B$2)/$B$2</f>
        <v>0.16907675194660721</v>
      </c>
      <c r="I392" s="7">
        <f>(表格1[[#This Row],[Capital]]-$G$2)/$G$2</f>
        <v>0.13499150000000024</v>
      </c>
    </row>
    <row r="393" spans="1:9" x14ac:dyDescent="0.25">
      <c r="A393" s="6">
        <v>39267</v>
      </c>
      <c r="B393" s="1">
        <v>52.15</v>
      </c>
      <c r="C393" s="4">
        <f t="shared" si="5"/>
        <v>53.478000000000002</v>
      </c>
      <c r="D393" s="1" t="str">
        <f>IF(表格1[[#This Row],[Close]]&gt;表格1[[#This Row],[25-Day Average]],"Buy",IF(表格1[[#This Row],[Close]]&lt;表格1[[#This Row],[25-Day Average]],"Sell",""))</f>
        <v>Sell</v>
      </c>
      <c r="E393" s="5">
        <f>IF(表格1[[#This Row],[Suggestion]]="Buy",E392-FLOOR(E392/表格1[[#This Row],[Close]],1)*表格1[[#This Row],[Close]],IF(表格1[[#This Row],[Suggestion]]="Sell",E392+F392*表格1[[#This Row],[Close]],E392))</f>
        <v>113499.15000000002</v>
      </c>
      <c r="F393" s="1">
        <f>IF(表格1[[#This Row],[Suggestion]]="Buy",F392+FLOOR(E392/表格1[[#This Row],[Close]],1),IF(表格1[[#This Row],[Suggestion]]="Sell",0,F392))</f>
        <v>0</v>
      </c>
      <c r="G393" s="8">
        <f>表格1[[#This Row],[Cash]]+表格1[[#This Row],[Stock Held]]*表格1[[#This Row],[Close]]</f>
        <v>113499.15000000002</v>
      </c>
      <c r="H393" s="7">
        <f>(表格1[[#This Row],[Close]]-$B$2)/$B$2</f>
        <v>0.16017797552836474</v>
      </c>
      <c r="I393" s="7">
        <f>(表格1[[#This Row],[Capital]]-$G$2)/$G$2</f>
        <v>0.13499150000000024</v>
      </c>
    </row>
    <row r="394" spans="1:9" x14ac:dyDescent="0.25">
      <c r="A394" s="6">
        <v>39268</v>
      </c>
      <c r="B394" s="1">
        <v>52.7</v>
      </c>
      <c r="C394" s="4">
        <f t="shared" si="5"/>
        <v>53.38600000000001</v>
      </c>
      <c r="D394" s="1" t="str">
        <f>IF(表格1[[#This Row],[Close]]&gt;表格1[[#This Row],[25-Day Average]],"Buy",IF(表格1[[#This Row],[Close]]&lt;表格1[[#This Row],[25-Day Average]],"Sell",""))</f>
        <v>Sell</v>
      </c>
      <c r="E394" s="5">
        <f>IF(表格1[[#This Row],[Suggestion]]="Buy",E393-FLOOR(E393/表格1[[#This Row],[Close]],1)*表格1[[#This Row],[Close]],IF(表格1[[#This Row],[Suggestion]]="Sell",E393+F393*表格1[[#This Row],[Close]],E393))</f>
        <v>113499.15000000002</v>
      </c>
      <c r="F394" s="1">
        <f>IF(表格1[[#This Row],[Suggestion]]="Buy",F393+FLOOR(E393/表格1[[#This Row],[Close]],1),IF(表格1[[#This Row],[Suggestion]]="Sell",0,F393))</f>
        <v>0</v>
      </c>
      <c r="G394" s="8">
        <f>表格1[[#This Row],[Cash]]+表格1[[#This Row],[Stock Held]]*表格1[[#This Row],[Close]]</f>
        <v>113499.15000000002</v>
      </c>
      <c r="H394" s="7">
        <f>(表格1[[#This Row],[Close]]-$B$2)/$B$2</f>
        <v>0.17241379310344826</v>
      </c>
      <c r="I394" s="7">
        <f>(表格1[[#This Row],[Capital]]-$G$2)/$G$2</f>
        <v>0.13499150000000024</v>
      </c>
    </row>
    <row r="395" spans="1:9" x14ac:dyDescent="0.25">
      <c r="A395" s="6">
        <v>39269</v>
      </c>
      <c r="B395" s="1">
        <v>52.75</v>
      </c>
      <c r="C395" s="4">
        <f t="shared" si="5"/>
        <v>53.294000000000004</v>
      </c>
      <c r="D395" s="1" t="str">
        <f>IF(表格1[[#This Row],[Close]]&gt;表格1[[#This Row],[25-Day Average]],"Buy",IF(表格1[[#This Row],[Close]]&lt;表格1[[#This Row],[25-Day Average]],"Sell",""))</f>
        <v>Sell</v>
      </c>
      <c r="E395" s="5">
        <f>IF(表格1[[#This Row],[Suggestion]]="Buy",E394-FLOOR(E394/表格1[[#This Row],[Close]],1)*表格1[[#This Row],[Close]],IF(表格1[[#This Row],[Suggestion]]="Sell",E394+F394*表格1[[#This Row],[Close]],E394))</f>
        <v>113499.15000000002</v>
      </c>
      <c r="F395" s="1">
        <f>IF(表格1[[#This Row],[Suggestion]]="Buy",F394+FLOOR(E394/表格1[[#This Row],[Close]],1),IF(表格1[[#This Row],[Suggestion]]="Sell",0,F394))</f>
        <v>0</v>
      </c>
      <c r="G395" s="8">
        <f>表格1[[#This Row],[Cash]]+表格1[[#This Row],[Stock Held]]*表格1[[#This Row],[Close]]</f>
        <v>113499.15000000002</v>
      </c>
      <c r="H395" s="7">
        <f>(表格1[[#This Row],[Close]]-$B$2)/$B$2</f>
        <v>0.17352614015572851</v>
      </c>
      <c r="I395" s="7">
        <f>(表格1[[#This Row],[Capital]]-$G$2)/$G$2</f>
        <v>0.13499150000000024</v>
      </c>
    </row>
    <row r="396" spans="1:9" x14ac:dyDescent="0.25">
      <c r="A396" s="6">
        <v>39272</v>
      </c>
      <c r="B396" s="1">
        <v>52.55</v>
      </c>
      <c r="C396" s="4">
        <f t="shared" si="5"/>
        <v>53.207999999999998</v>
      </c>
      <c r="D396" s="1" t="str">
        <f>IF(表格1[[#This Row],[Close]]&gt;表格1[[#This Row],[25-Day Average]],"Buy",IF(表格1[[#This Row],[Close]]&lt;表格1[[#This Row],[25-Day Average]],"Sell",""))</f>
        <v>Sell</v>
      </c>
      <c r="E396" s="5">
        <f>IF(表格1[[#This Row],[Suggestion]]="Buy",E395-FLOOR(E395/表格1[[#This Row],[Close]],1)*表格1[[#This Row],[Close]],IF(表格1[[#This Row],[Suggestion]]="Sell",E395+F395*表格1[[#This Row],[Close]],E395))</f>
        <v>113499.15000000002</v>
      </c>
      <c r="F396" s="1">
        <f>IF(表格1[[#This Row],[Suggestion]]="Buy",F395+FLOOR(E395/表格1[[#This Row],[Close]],1),IF(表格1[[#This Row],[Suggestion]]="Sell",0,F395))</f>
        <v>0</v>
      </c>
      <c r="G396" s="8">
        <f>表格1[[#This Row],[Cash]]+表格1[[#This Row],[Stock Held]]*表格1[[#This Row],[Close]]</f>
        <v>113499.15000000002</v>
      </c>
      <c r="H396" s="7">
        <f>(表格1[[#This Row],[Close]]-$B$2)/$B$2</f>
        <v>0.16907675194660721</v>
      </c>
      <c r="I396" s="7">
        <f>(表格1[[#This Row],[Capital]]-$G$2)/$G$2</f>
        <v>0.13499150000000024</v>
      </c>
    </row>
    <row r="397" spans="1:9" x14ac:dyDescent="0.25">
      <c r="A397" s="6">
        <v>39273</v>
      </c>
      <c r="B397" s="1">
        <v>52.3</v>
      </c>
      <c r="C397" s="4">
        <f t="shared" si="5"/>
        <v>53.124000000000002</v>
      </c>
      <c r="D397" s="1" t="str">
        <f>IF(表格1[[#This Row],[Close]]&gt;表格1[[#This Row],[25-Day Average]],"Buy",IF(表格1[[#This Row],[Close]]&lt;表格1[[#This Row],[25-Day Average]],"Sell",""))</f>
        <v>Sell</v>
      </c>
      <c r="E397" s="5">
        <f>IF(表格1[[#This Row],[Suggestion]]="Buy",E396-FLOOR(E396/表格1[[#This Row],[Close]],1)*表格1[[#This Row],[Close]],IF(表格1[[#This Row],[Suggestion]]="Sell",E396+F396*表格1[[#This Row],[Close]],E396))</f>
        <v>113499.15000000002</v>
      </c>
      <c r="F397" s="1">
        <f>IF(表格1[[#This Row],[Suggestion]]="Buy",F396+FLOOR(E396/表格1[[#This Row],[Close]],1),IF(表格1[[#This Row],[Suggestion]]="Sell",0,F396))</f>
        <v>0</v>
      </c>
      <c r="G397" s="8">
        <f>表格1[[#This Row],[Cash]]+表格1[[#This Row],[Stock Held]]*表格1[[#This Row],[Close]]</f>
        <v>113499.15000000002</v>
      </c>
      <c r="H397" s="7">
        <f>(表格1[[#This Row],[Close]]-$B$2)/$B$2</f>
        <v>0.16351501668520566</v>
      </c>
      <c r="I397" s="7">
        <f>(表格1[[#This Row],[Capital]]-$G$2)/$G$2</f>
        <v>0.13499150000000024</v>
      </c>
    </row>
    <row r="398" spans="1:9" x14ac:dyDescent="0.25">
      <c r="A398" s="6">
        <v>39274</v>
      </c>
      <c r="B398" s="1">
        <v>52.25</v>
      </c>
      <c r="C398" s="4">
        <f t="shared" si="5"/>
        <v>53.036000000000001</v>
      </c>
      <c r="D398" s="1" t="str">
        <f>IF(表格1[[#This Row],[Close]]&gt;表格1[[#This Row],[25-Day Average]],"Buy",IF(表格1[[#This Row],[Close]]&lt;表格1[[#This Row],[25-Day Average]],"Sell",""))</f>
        <v>Sell</v>
      </c>
      <c r="E398" s="5">
        <f>IF(表格1[[#This Row],[Suggestion]]="Buy",E397-FLOOR(E397/表格1[[#This Row],[Close]],1)*表格1[[#This Row],[Close]],IF(表格1[[#This Row],[Suggestion]]="Sell",E397+F397*表格1[[#This Row],[Close]],E397))</f>
        <v>113499.15000000002</v>
      </c>
      <c r="F398" s="1">
        <f>IF(表格1[[#This Row],[Suggestion]]="Buy",F397+FLOOR(E397/表格1[[#This Row],[Close]],1),IF(表格1[[#This Row],[Suggestion]]="Sell",0,F397))</f>
        <v>0</v>
      </c>
      <c r="G398" s="8">
        <f>表格1[[#This Row],[Cash]]+表格1[[#This Row],[Stock Held]]*表格1[[#This Row],[Close]]</f>
        <v>113499.15000000002</v>
      </c>
      <c r="H398" s="7">
        <f>(表格1[[#This Row],[Close]]-$B$2)/$B$2</f>
        <v>0.16240266963292541</v>
      </c>
      <c r="I398" s="7">
        <f>(表格1[[#This Row],[Capital]]-$G$2)/$G$2</f>
        <v>0.13499150000000024</v>
      </c>
    </row>
    <row r="399" spans="1:9" x14ac:dyDescent="0.25">
      <c r="A399" s="6">
        <v>39275</v>
      </c>
      <c r="B399" s="1">
        <v>52.1</v>
      </c>
      <c r="C399" s="4">
        <f t="shared" si="5"/>
        <v>52.947999999999993</v>
      </c>
      <c r="D399" s="1" t="str">
        <f>IF(表格1[[#This Row],[Close]]&gt;表格1[[#This Row],[25-Day Average]],"Buy",IF(表格1[[#This Row],[Close]]&lt;表格1[[#This Row],[25-Day Average]],"Sell",""))</f>
        <v>Sell</v>
      </c>
      <c r="E399" s="5">
        <f>IF(表格1[[#This Row],[Suggestion]]="Buy",E398-FLOOR(E398/表格1[[#This Row],[Close]],1)*表格1[[#This Row],[Close]],IF(表格1[[#This Row],[Suggestion]]="Sell",E398+F398*表格1[[#This Row],[Close]],E398))</f>
        <v>113499.15000000002</v>
      </c>
      <c r="F399" s="1">
        <f>IF(表格1[[#This Row],[Suggestion]]="Buy",F398+FLOOR(E398/表格1[[#This Row],[Close]],1),IF(表格1[[#This Row],[Suggestion]]="Sell",0,F398))</f>
        <v>0</v>
      </c>
      <c r="G399" s="8">
        <f>表格1[[#This Row],[Cash]]+表格1[[#This Row],[Stock Held]]*表格1[[#This Row],[Close]]</f>
        <v>113499.15000000002</v>
      </c>
      <c r="H399" s="7">
        <f>(表格1[[#This Row],[Close]]-$B$2)/$B$2</f>
        <v>0.15906562847608449</v>
      </c>
      <c r="I399" s="7">
        <f>(表格1[[#This Row],[Capital]]-$G$2)/$G$2</f>
        <v>0.13499150000000024</v>
      </c>
    </row>
    <row r="400" spans="1:9" x14ac:dyDescent="0.25">
      <c r="A400" s="6">
        <v>39276</v>
      </c>
      <c r="B400" s="1">
        <v>52.1</v>
      </c>
      <c r="C400" s="4">
        <f t="shared" si="5"/>
        <v>52.881999999999991</v>
      </c>
      <c r="D400" s="1" t="str">
        <f>IF(表格1[[#This Row],[Close]]&gt;表格1[[#This Row],[25-Day Average]],"Buy",IF(表格1[[#This Row],[Close]]&lt;表格1[[#This Row],[25-Day Average]],"Sell",""))</f>
        <v>Sell</v>
      </c>
      <c r="E400" s="5">
        <f>IF(表格1[[#This Row],[Suggestion]]="Buy",E399-FLOOR(E399/表格1[[#This Row],[Close]],1)*表格1[[#This Row],[Close]],IF(表格1[[#This Row],[Suggestion]]="Sell",E399+F399*表格1[[#This Row],[Close]],E399))</f>
        <v>113499.15000000002</v>
      </c>
      <c r="F400" s="1">
        <f>IF(表格1[[#This Row],[Suggestion]]="Buy",F399+FLOOR(E399/表格1[[#This Row],[Close]],1),IF(表格1[[#This Row],[Suggestion]]="Sell",0,F399))</f>
        <v>0</v>
      </c>
      <c r="G400" s="8">
        <f>表格1[[#This Row],[Cash]]+表格1[[#This Row],[Stock Held]]*表格1[[#This Row],[Close]]</f>
        <v>113499.15000000002</v>
      </c>
      <c r="H400" s="7">
        <f>(表格1[[#This Row],[Close]]-$B$2)/$B$2</f>
        <v>0.15906562847608449</v>
      </c>
      <c r="I400" s="7">
        <f>(表格1[[#This Row],[Capital]]-$G$2)/$G$2</f>
        <v>0.13499150000000024</v>
      </c>
    </row>
    <row r="401" spans="1:9" x14ac:dyDescent="0.25">
      <c r="A401" s="6">
        <v>39279</v>
      </c>
      <c r="B401" s="1">
        <v>52.65</v>
      </c>
      <c r="C401" s="4">
        <f t="shared" si="5"/>
        <v>52.828000000000003</v>
      </c>
      <c r="D401" s="1" t="str">
        <f>IF(表格1[[#This Row],[Close]]&gt;表格1[[#This Row],[25-Day Average]],"Buy",IF(表格1[[#This Row],[Close]]&lt;表格1[[#This Row],[25-Day Average]],"Sell",""))</f>
        <v>Sell</v>
      </c>
      <c r="E401" s="5">
        <f>IF(表格1[[#This Row],[Suggestion]]="Buy",E400-FLOOR(E400/表格1[[#This Row],[Close]],1)*表格1[[#This Row],[Close]],IF(表格1[[#This Row],[Suggestion]]="Sell",E400+F400*表格1[[#This Row],[Close]],E400))</f>
        <v>113499.15000000002</v>
      </c>
      <c r="F401" s="1">
        <f>IF(表格1[[#This Row],[Suggestion]]="Buy",F400+FLOOR(E400/表格1[[#This Row],[Close]],1),IF(表格1[[#This Row],[Suggestion]]="Sell",0,F400))</f>
        <v>0</v>
      </c>
      <c r="G401" s="8">
        <f>表格1[[#This Row],[Cash]]+表格1[[#This Row],[Stock Held]]*表格1[[#This Row],[Close]]</f>
        <v>113499.15000000002</v>
      </c>
      <c r="H401" s="7">
        <f>(表格1[[#This Row],[Close]]-$B$2)/$B$2</f>
        <v>0.17130144605116787</v>
      </c>
      <c r="I401" s="7">
        <f>(表格1[[#This Row],[Capital]]-$G$2)/$G$2</f>
        <v>0.13499150000000024</v>
      </c>
    </row>
    <row r="402" spans="1:9" x14ac:dyDescent="0.25">
      <c r="A402" s="6">
        <v>39280</v>
      </c>
      <c r="B402" s="1">
        <v>53.2</v>
      </c>
      <c r="C402" s="4">
        <f t="shared" si="5"/>
        <v>52.812000000000005</v>
      </c>
      <c r="D402" s="1" t="str">
        <f>IF(表格1[[#This Row],[Close]]&gt;表格1[[#This Row],[25-Day Average]],"Buy",IF(表格1[[#This Row],[Close]]&lt;表格1[[#This Row],[25-Day Average]],"Sell",""))</f>
        <v>Buy</v>
      </c>
      <c r="E402" s="5">
        <f>IF(表格1[[#This Row],[Suggestion]]="Buy",E401-FLOOR(E401/表格1[[#This Row],[Close]],1)*表格1[[#This Row],[Close]],IF(表格1[[#This Row],[Suggestion]]="Sell",E401+F401*表格1[[#This Row],[Close]],E401))</f>
        <v>23.550000000017462</v>
      </c>
      <c r="F402" s="1">
        <f>IF(表格1[[#This Row],[Suggestion]]="Buy",F401+FLOOR(E401/表格1[[#This Row],[Close]],1),IF(表格1[[#This Row],[Suggestion]]="Sell",0,F401))</f>
        <v>2133</v>
      </c>
      <c r="G402" s="8">
        <f>表格1[[#This Row],[Cash]]+表格1[[#This Row],[Stock Held]]*表格1[[#This Row],[Close]]</f>
        <v>113499.15000000002</v>
      </c>
      <c r="H402" s="7">
        <f>(表格1[[#This Row],[Close]]-$B$2)/$B$2</f>
        <v>0.18353726362625139</v>
      </c>
      <c r="I402" s="7">
        <f>(表格1[[#This Row],[Capital]]-$G$2)/$G$2</f>
        <v>0.13499150000000024</v>
      </c>
    </row>
    <row r="403" spans="1:9" x14ac:dyDescent="0.25">
      <c r="A403" s="6">
        <v>39281</v>
      </c>
      <c r="B403" s="1">
        <v>52.85</v>
      </c>
      <c r="C403" s="4">
        <f t="shared" si="5"/>
        <v>52.785999999999994</v>
      </c>
      <c r="D403" s="1" t="str">
        <f>IF(表格1[[#This Row],[Close]]&gt;表格1[[#This Row],[25-Day Average]],"Buy",IF(表格1[[#This Row],[Close]]&lt;表格1[[#This Row],[25-Day Average]],"Sell",""))</f>
        <v>Buy</v>
      </c>
      <c r="E403" s="5">
        <f>IF(表格1[[#This Row],[Suggestion]]="Buy",E402-FLOOR(E402/表格1[[#This Row],[Close]],1)*表格1[[#This Row],[Close]],IF(表格1[[#This Row],[Suggestion]]="Sell",E402+F402*表格1[[#This Row],[Close]],E402))</f>
        <v>23.550000000017462</v>
      </c>
      <c r="F403" s="1">
        <f>IF(表格1[[#This Row],[Suggestion]]="Buy",F402+FLOOR(E402/表格1[[#This Row],[Close]],1),IF(表格1[[#This Row],[Suggestion]]="Sell",0,F402))</f>
        <v>2133</v>
      </c>
      <c r="G403" s="8">
        <f>表格1[[#This Row],[Cash]]+表格1[[#This Row],[Stock Held]]*表格1[[#This Row],[Close]]</f>
        <v>112752.60000000002</v>
      </c>
      <c r="H403" s="7">
        <f>(表格1[[#This Row],[Close]]-$B$2)/$B$2</f>
        <v>0.17575083426028917</v>
      </c>
      <c r="I403" s="7">
        <f>(表格1[[#This Row],[Capital]]-$G$2)/$G$2</f>
        <v>0.12752600000000019</v>
      </c>
    </row>
    <row r="404" spans="1:9" x14ac:dyDescent="0.25">
      <c r="A404" s="6">
        <v>39282</v>
      </c>
      <c r="B404" s="1">
        <v>53.6</v>
      </c>
      <c r="C404" s="4">
        <f t="shared" si="5"/>
        <v>52.763999999999996</v>
      </c>
      <c r="D404" s="1" t="str">
        <f>IF(表格1[[#This Row],[Close]]&gt;表格1[[#This Row],[25-Day Average]],"Buy",IF(表格1[[#This Row],[Close]]&lt;表格1[[#This Row],[25-Day Average]],"Sell",""))</f>
        <v>Buy</v>
      </c>
      <c r="E404" s="5">
        <f>IF(表格1[[#This Row],[Suggestion]]="Buy",E403-FLOOR(E403/表格1[[#This Row],[Close]],1)*表格1[[#This Row],[Close]],IF(表格1[[#This Row],[Suggestion]]="Sell",E403+F403*表格1[[#This Row],[Close]],E403))</f>
        <v>23.550000000017462</v>
      </c>
      <c r="F404" s="1">
        <f>IF(表格1[[#This Row],[Suggestion]]="Buy",F403+FLOOR(E403/表格1[[#This Row],[Close]],1),IF(表格1[[#This Row],[Suggestion]]="Sell",0,F403))</f>
        <v>2133</v>
      </c>
      <c r="G404" s="8">
        <f>表格1[[#This Row],[Cash]]+表格1[[#This Row],[Stock Held]]*表格1[[#This Row],[Close]]</f>
        <v>114352.35000000002</v>
      </c>
      <c r="H404" s="7">
        <f>(表格1[[#This Row],[Close]]-$B$2)/$B$2</f>
        <v>0.19243604004449383</v>
      </c>
      <c r="I404" s="7">
        <f>(表格1[[#This Row],[Capital]]-$G$2)/$G$2</f>
        <v>0.14352350000000019</v>
      </c>
    </row>
    <row r="405" spans="1:9" x14ac:dyDescent="0.25">
      <c r="A405" s="6">
        <v>39283</v>
      </c>
      <c r="B405" s="1">
        <v>53.85</v>
      </c>
      <c r="C405" s="4">
        <f t="shared" si="5"/>
        <v>52.761999999999986</v>
      </c>
      <c r="D405" s="1" t="str">
        <f>IF(表格1[[#This Row],[Close]]&gt;表格1[[#This Row],[25-Day Average]],"Buy",IF(表格1[[#This Row],[Close]]&lt;表格1[[#This Row],[25-Day Average]],"Sell",""))</f>
        <v>Buy</v>
      </c>
      <c r="E405" s="5">
        <f>IF(表格1[[#This Row],[Suggestion]]="Buy",E404-FLOOR(E404/表格1[[#This Row],[Close]],1)*表格1[[#This Row],[Close]],IF(表格1[[#This Row],[Suggestion]]="Sell",E404+F404*表格1[[#This Row],[Close]],E404))</f>
        <v>23.550000000017462</v>
      </c>
      <c r="F405" s="1">
        <f>IF(表格1[[#This Row],[Suggestion]]="Buy",F404+FLOOR(E404/表格1[[#This Row],[Close]],1),IF(表格1[[#This Row],[Suggestion]]="Sell",0,F404))</f>
        <v>2133</v>
      </c>
      <c r="G405" s="8">
        <f>表格1[[#This Row],[Cash]]+表格1[[#This Row],[Stock Held]]*表格1[[#This Row],[Close]]</f>
        <v>114885.60000000002</v>
      </c>
      <c r="H405" s="7">
        <f>(表格1[[#This Row],[Close]]-$B$2)/$B$2</f>
        <v>0.19799777530589541</v>
      </c>
      <c r="I405" s="7">
        <f>(表格1[[#This Row],[Capital]]-$G$2)/$G$2</f>
        <v>0.14885600000000021</v>
      </c>
    </row>
    <row r="406" spans="1:9" x14ac:dyDescent="0.25">
      <c r="A406" s="6">
        <v>39286</v>
      </c>
      <c r="B406" s="1">
        <v>53.2</v>
      </c>
      <c r="C406" s="4">
        <f t="shared" si="5"/>
        <v>52.749999999999993</v>
      </c>
      <c r="D406" s="1" t="str">
        <f>IF(表格1[[#This Row],[Close]]&gt;表格1[[#This Row],[25-Day Average]],"Buy",IF(表格1[[#This Row],[Close]]&lt;表格1[[#This Row],[25-Day Average]],"Sell",""))</f>
        <v>Buy</v>
      </c>
      <c r="E406" s="5">
        <f>IF(表格1[[#This Row],[Suggestion]]="Buy",E405-FLOOR(E405/表格1[[#This Row],[Close]],1)*表格1[[#This Row],[Close]],IF(表格1[[#This Row],[Suggestion]]="Sell",E405+F405*表格1[[#This Row],[Close]],E405))</f>
        <v>23.550000000017462</v>
      </c>
      <c r="F406" s="1">
        <f>IF(表格1[[#This Row],[Suggestion]]="Buy",F405+FLOOR(E405/表格1[[#This Row],[Close]],1),IF(表格1[[#This Row],[Suggestion]]="Sell",0,F405))</f>
        <v>2133</v>
      </c>
      <c r="G406" s="8">
        <f>表格1[[#This Row],[Cash]]+表格1[[#This Row],[Stock Held]]*表格1[[#This Row],[Close]]</f>
        <v>113499.15000000002</v>
      </c>
      <c r="H406" s="7">
        <f>(表格1[[#This Row],[Close]]-$B$2)/$B$2</f>
        <v>0.18353726362625139</v>
      </c>
      <c r="I406" s="7">
        <f>(表格1[[#This Row],[Capital]]-$G$2)/$G$2</f>
        <v>0.13499150000000024</v>
      </c>
    </row>
    <row r="407" spans="1:9" x14ac:dyDescent="0.25">
      <c r="A407" s="6">
        <v>39287</v>
      </c>
      <c r="B407" s="1">
        <v>53.55</v>
      </c>
      <c r="C407" s="4">
        <f t="shared" si="5"/>
        <v>52.751999999999981</v>
      </c>
      <c r="D407" s="1" t="str">
        <f>IF(表格1[[#This Row],[Close]]&gt;表格1[[#This Row],[25-Day Average]],"Buy",IF(表格1[[#This Row],[Close]]&lt;表格1[[#This Row],[25-Day Average]],"Sell",""))</f>
        <v>Buy</v>
      </c>
      <c r="E407" s="5">
        <f>IF(表格1[[#This Row],[Suggestion]]="Buy",E406-FLOOR(E406/表格1[[#This Row],[Close]],1)*表格1[[#This Row],[Close]],IF(表格1[[#This Row],[Suggestion]]="Sell",E406+F406*表格1[[#This Row],[Close]],E406))</f>
        <v>23.550000000017462</v>
      </c>
      <c r="F407" s="1">
        <f>IF(表格1[[#This Row],[Suggestion]]="Buy",F406+FLOOR(E406/表格1[[#This Row],[Close]],1),IF(表格1[[#This Row],[Suggestion]]="Sell",0,F406))</f>
        <v>2133</v>
      </c>
      <c r="G407" s="8">
        <f>表格1[[#This Row],[Cash]]+表格1[[#This Row],[Stock Held]]*表格1[[#This Row],[Close]]</f>
        <v>114245.70000000001</v>
      </c>
      <c r="H407" s="7">
        <f>(表格1[[#This Row],[Close]]-$B$2)/$B$2</f>
        <v>0.19132369299221344</v>
      </c>
      <c r="I407" s="7">
        <f>(表格1[[#This Row],[Capital]]-$G$2)/$G$2</f>
        <v>0.14245700000000011</v>
      </c>
    </row>
    <row r="408" spans="1:9" x14ac:dyDescent="0.25">
      <c r="A408" s="6">
        <v>39288</v>
      </c>
      <c r="B408" s="1">
        <v>54</v>
      </c>
      <c r="C408" s="4">
        <f t="shared" si="5"/>
        <v>52.793999999999997</v>
      </c>
      <c r="D408" s="1" t="str">
        <f>IF(表格1[[#This Row],[Close]]&gt;表格1[[#This Row],[25-Day Average]],"Buy",IF(表格1[[#This Row],[Close]]&lt;表格1[[#This Row],[25-Day Average]],"Sell",""))</f>
        <v>Buy</v>
      </c>
      <c r="E408" s="5">
        <f>IF(表格1[[#This Row],[Suggestion]]="Buy",E407-FLOOR(E407/表格1[[#This Row],[Close]],1)*表格1[[#This Row],[Close]],IF(表格1[[#This Row],[Suggestion]]="Sell",E407+F407*表格1[[#This Row],[Close]],E407))</f>
        <v>23.550000000017462</v>
      </c>
      <c r="F408" s="1">
        <f>IF(表格1[[#This Row],[Suggestion]]="Buy",F407+FLOOR(E407/表格1[[#This Row],[Close]],1),IF(表格1[[#This Row],[Suggestion]]="Sell",0,F407))</f>
        <v>2133</v>
      </c>
      <c r="G408" s="8">
        <f>表格1[[#This Row],[Cash]]+表格1[[#This Row],[Stock Held]]*表格1[[#This Row],[Close]]</f>
        <v>115205.55000000002</v>
      </c>
      <c r="H408" s="7">
        <f>(表格1[[#This Row],[Close]]-$B$2)/$B$2</f>
        <v>0.20133481646273629</v>
      </c>
      <c r="I408" s="7">
        <f>(表格1[[#This Row],[Capital]]-$G$2)/$G$2</f>
        <v>0.15205550000000018</v>
      </c>
    </row>
    <row r="409" spans="1:9" x14ac:dyDescent="0.25">
      <c r="A409" s="6">
        <v>39289</v>
      </c>
      <c r="B409" s="1">
        <v>53.65</v>
      </c>
      <c r="C409" s="4">
        <f t="shared" si="5"/>
        <v>52.838000000000001</v>
      </c>
      <c r="D409" s="1" t="str">
        <f>IF(表格1[[#This Row],[Close]]&gt;表格1[[#This Row],[25-Day Average]],"Buy",IF(表格1[[#This Row],[Close]]&lt;表格1[[#This Row],[25-Day Average]],"Sell",""))</f>
        <v>Buy</v>
      </c>
      <c r="E409" s="5">
        <f>IF(表格1[[#This Row],[Suggestion]]="Buy",E408-FLOOR(E408/表格1[[#This Row],[Close]],1)*表格1[[#This Row],[Close]],IF(表格1[[#This Row],[Suggestion]]="Sell",E408+F408*表格1[[#This Row],[Close]],E408))</f>
        <v>23.550000000017462</v>
      </c>
      <c r="F409" s="1">
        <f>IF(表格1[[#This Row],[Suggestion]]="Buy",F408+FLOOR(E408/表格1[[#This Row],[Close]],1),IF(表格1[[#This Row],[Suggestion]]="Sell",0,F408))</f>
        <v>2133</v>
      </c>
      <c r="G409" s="8">
        <f>表格1[[#This Row],[Cash]]+表格1[[#This Row],[Stock Held]]*表格1[[#This Row],[Close]]</f>
        <v>114459.00000000001</v>
      </c>
      <c r="H409" s="7">
        <f>(表格1[[#This Row],[Close]]-$B$2)/$B$2</f>
        <v>0.19354838709677408</v>
      </c>
      <c r="I409" s="7">
        <f>(表格1[[#This Row],[Capital]]-$G$2)/$G$2</f>
        <v>0.14459000000000014</v>
      </c>
    </row>
    <row r="410" spans="1:9" x14ac:dyDescent="0.25">
      <c r="A410" s="6">
        <v>39290</v>
      </c>
      <c r="B410" s="1">
        <v>52.8</v>
      </c>
      <c r="C410" s="4">
        <f t="shared" si="5"/>
        <v>52.841999999999999</v>
      </c>
      <c r="D410" s="1" t="str">
        <f>IF(表格1[[#This Row],[Close]]&gt;表格1[[#This Row],[25-Day Average]],"Buy",IF(表格1[[#This Row],[Close]]&lt;表格1[[#This Row],[25-Day Average]],"Sell",""))</f>
        <v>Sell</v>
      </c>
      <c r="E410" s="5">
        <f>IF(表格1[[#This Row],[Suggestion]]="Buy",E409-FLOOR(E409/表格1[[#This Row],[Close]],1)*表格1[[#This Row],[Close]],IF(表格1[[#This Row],[Suggestion]]="Sell",E409+F409*表格1[[#This Row],[Close]],E409))</f>
        <v>112645.95000000001</v>
      </c>
      <c r="F410" s="1">
        <f>IF(表格1[[#This Row],[Suggestion]]="Buy",F409+FLOOR(E409/表格1[[#This Row],[Close]],1),IF(表格1[[#This Row],[Suggestion]]="Sell",0,F409))</f>
        <v>0</v>
      </c>
      <c r="G410" s="8">
        <f>表格1[[#This Row],[Cash]]+表格1[[#This Row],[Stock Held]]*表格1[[#This Row],[Close]]</f>
        <v>112645.95000000001</v>
      </c>
      <c r="H410" s="7">
        <f>(表格1[[#This Row],[Close]]-$B$2)/$B$2</f>
        <v>0.17463848720800876</v>
      </c>
      <c r="I410" s="7">
        <f>(表格1[[#This Row],[Capital]]-$G$2)/$G$2</f>
        <v>0.12645950000000011</v>
      </c>
    </row>
    <row r="411" spans="1:9" x14ac:dyDescent="0.25">
      <c r="A411" s="6">
        <v>39293</v>
      </c>
      <c r="B411" s="1">
        <v>52.95</v>
      </c>
      <c r="C411" s="4">
        <f t="shared" ref="C411:C474" si="6">AVERAGE(B387:B411)</f>
        <v>52.878</v>
      </c>
      <c r="D411" s="1" t="str">
        <f>IF(表格1[[#This Row],[Close]]&gt;表格1[[#This Row],[25-Day Average]],"Buy",IF(表格1[[#This Row],[Close]]&lt;表格1[[#This Row],[25-Day Average]],"Sell",""))</f>
        <v>Buy</v>
      </c>
      <c r="E411" s="5">
        <f>IF(表格1[[#This Row],[Suggestion]]="Buy",E410-FLOOR(E410/表格1[[#This Row],[Close]],1)*表格1[[#This Row],[Close]],IF(表格1[[#This Row],[Suggestion]]="Sell",E410+F410*表格1[[#This Row],[Close]],E410))</f>
        <v>21.30000000000291</v>
      </c>
      <c r="F411" s="1">
        <f>IF(表格1[[#This Row],[Suggestion]]="Buy",F410+FLOOR(E410/表格1[[#This Row],[Close]],1),IF(表格1[[#This Row],[Suggestion]]="Sell",0,F410))</f>
        <v>2127</v>
      </c>
      <c r="G411" s="8">
        <f>表格1[[#This Row],[Cash]]+表格1[[#This Row],[Stock Held]]*表格1[[#This Row],[Close]]</f>
        <v>112645.95000000001</v>
      </c>
      <c r="H411" s="7">
        <f>(表格1[[#This Row],[Close]]-$B$2)/$B$2</f>
        <v>0.17797552836484981</v>
      </c>
      <c r="I411" s="7">
        <f>(表格1[[#This Row],[Capital]]-$G$2)/$G$2</f>
        <v>0.12645950000000011</v>
      </c>
    </row>
    <row r="412" spans="1:9" x14ac:dyDescent="0.25">
      <c r="A412" s="6">
        <v>39294</v>
      </c>
      <c r="B412" s="1">
        <v>52.95</v>
      </c>
      <c r="C412" s="4">
        <f t="shared" si="6"/>
        <v>52.88000000000001</v>
      </c>
      <c r="D412" s="1" t="str">
        <f>IF(表格1[[#This Row],[Close]]&gt;表格1[[#This Row],[25-Day Average]],"Buy",IF(表格1[[#This Row],[Close]]&lt;表格1[[#This Row],[25-Day Average]],"Sell",""))</f>
        <v>Buy</v>
      </c>
      <c r="E412" s="5">
        <f>IF(表格1[[#This Row],[Suggestion]]="Buy",E411-FLOOR(E411/表格1[[#This Row],[Close]],1)*表格1[[#This Row],[Close]],IF(表格1[[#This Row],[Suggestion]]="Sell",E411+F411*表格1[[#This Row],[Close]],E411))</f>
        <v>21.30000000000291</v>
      </c>
      <c r="F412" s="1">
        <f>IF(表格1[[#This Row],[Suggestion]]="Buy",F411+FLOOR(E411/表格1[[#This Row],[Close]],1),IF(表格1[[#This Row],[Suggestion]]="Sell",0,F411))</f>
        <v>2127</v>
      </c>
      <c r="G412" s="8">
        <f>表格1[[#This Row],[Cash]]+表格1[[#This Row],[Stock Held]]*表格1[[#This Row],[Close]]</f>
        <v>112645.95000000001</v>
      </c>
      <c r="H412" s="7">
        <f>(表格1[[#This Row],[Close]]-$B$2)/$B$2</f>
        <v>0.17797552836484981</v>
      </c>
      <c r="I412" s="7">
        <f>(表格1[[#This Row],[Capital]]-$G$2)/$G$2</f>
        <v>0.12645950000000011</v>
      </c>
    </row>
    <row r="413" spans="1:9" x14ac:dyDescent="0.25">
      <c r="A413" s="6">
        <v>39295</v>
      </c>
      <c r="B413" s="1">
        <v>52.35</v>
      </c>
      <c r="C413" s="4">
        <f t="shared" si="6"/>
        <v>52.846000000000011</v>
      </c>
      <c r="D413" s="1" t="str">
        <f>IF(表格1[[#This Row],[Close]]&gt;表格1[[#This Row],[25-Day Average]],"Buy",IF(表格1[[#This Row],[Close]]&lt;表格1[[#This Row],[25-Day Average]],"Sell",""))</f>
        <v>Sell</v>
      </c>
      <c r="E413" s="5">
        <f>IF(表格1[[#This Row],[Suggestion]]="Buy",E412-FLOOR(E412/表格1[[#This Row],[Close]],1)*表格1[[#This Row],[Close]],IF(表格1[[#This Row],[Suggestion]]="Sell",E412+F412*表格1[[#This Row],[Close]],E412))</f>
        <v>111369.75</v>
      </c>
      <c r="F413" s="1">
        <f>IF(表格1[[#This Row],[Suggestion]]="Buy",F412+FLOOR(E412/表格1[[#This Row],[Close]],1),IF(表格1[[#This Row],[Suggestion]]="Sell",0,F412))</f>
        <v>0</v>
      </c>
      <c r="G413" s="8">
        <f>表格1[[#This Row],[Cash]]+表格1[[#This Row],[Stock Held]]*表格1[[#This Row],[Close]]</f>
        <v>111369.75</v>
      </c>
      <c r="H413" s="7">
        <f>(表格1[[#This Row],[Close]]-$B$2)/$B$2</f>
        <v>0.16462736373748604</v>
      </c>
      <c r="I413" s="7">
        <f>(表格1[[#This Row],[Capital]]-$G$2)/$G$2</f>
        <v>0.11369750000000001</v>
      </c>
    </row>
    <row r="414" spans="1:9" x14ac:dyDescent="0.25">
      <c r="A414" s="6">
        <v>39296</v>
      </c>
      <c r="B414" s="1">
        <v>52.1</v>
      </c>
      <c r="C414" s="4">
        <f t="shared" si="6"/>
        <v>52.802</v>
      </c>
      <c r="D414" s="1" t="str">
        <f>IF(表格1[[#This Row],[Close]]&gt;表格1[[#This Row],[25-Day Average]],"Buy",IF(表格1[[#This Row],[Close]]&lt;表格1[[#This Row],[25-Day Average]],"Sell",""))</f>
        <v>Sell</v>
      </c>
      <c r="E414" s="5">
        <f>IF(表格1[[#This Row],[Suggestion]]="Buy",E413-FLOOR(E413/表格1[[#This Row],[Close]],1)*表格1[[#This Row],[Close]],IF(表格1[[#This Row],[Suggestion]]="Sell",E413+F413*表格1[[#This Row],[Close]],E413))</f>
        <v>111369.75</v>
      </c>
      <c r="F414" s="1">
        <f>IF(表格1[[#This Row],[Suggestion]]="Buy",F413+FLOOR(E413/表格1[[#This Row],[Close]],1),IF(表格1[[#This Row],[Suggestion]]="Sell",0,F413))</f>
        <v>0</v>
      </c>
      <c r="G414" s="8">
        <f>表格1[[#This Row],[Cash]]+表格1[[#This Row],[Stock Held]]*表格1[[#This Row],[Close]]</f>
        <v>111369.75</v>
      </c>
      <c r="H414" s="7">
        <f>(表格1[[#This Row],[Close]]-$B$2)/$B$2</f>
        <v>0.15906562847608449</v>
      </c>
      <c r="I414" s="7">
        <f>(表格1[[#This Row],[Capital]]-$G$2)/$G$2</f>
        <v>0.11369750000000001</v>
      </c>
    </row>
    <row r="415" spans="1:9" x14ac:dyDescent="0.25">
      <c r="A415" s="6">
        <v>39297</v>
      </c>
      <c r="B415" s="1">
        <v>52.15</v>
      </c>
      <c r="C415" s="4">
        <f t="shared" si="6"/>
        <v>52.790000000000006</v>
      </c>
      <c r="D415" s="1" t="str">
        <f>IF(表格1[[#This Row],[Close]]&gt;表格1[[#This Row],[25-Day Average]],"Buy",IF(表格1[[#This Row],[Close]]&lt;表格1[[#This Row],[25-Day Average]],"Sell",""))</f>
        <v>Sell</v>
      </c>
      <c r="E415" s="5">
        <f>IF(表格1[[#This Row],[Suggestion]]="Buy",E414-FLOOR(E414/表格1[[#This Row],[Close]],1)*表格1[[#This Row],[Close]],IF(表格1[[#This Row],[Suggestion]]="Sell",E414+F414*表格1[[#This Row],[Close]],E414))</f>
        <v>111369.75</v>
      </c>
      <c r="F415" s="1">
        <f>IF(表格1[[#This Row],[Suggestion]]="Buy",F414+FLOOR(E414/表格1[[#This Row],[Close]],1),IF(表格1[[#This Row],[Suggestion]]="Sell",0,F414))</f>
        <v>0</v>
      </c>
      <c r="G415" s="8">
        <f>表格1[[#This Row],[Cash]]+表格1[[#This Row],[Stock Held]]*表格1[[#This Row],[Close]]</f>
        <v>111369.75</v>
      </c>
      <c r="H415" s="7">
        <f>(表格1[[#This Row],[Close]]-$B$2)/$B$2</f>
        <v>0.16017797552836474</v>
      </c>
      <c r="I415" s="7">
        <f>(表格1[[#This Row],[Capital]]-$G$2)/$G$2</f>
        <v>0.11369750000000001</v>
      </c>
    </row>
    <row r="416" spans="1:9" x14ac:dyDescent="0.25">
      <c r="A416" s="6">
        <v>39300</v>
      </c>
      <c r="B416" s="1">
        <v>51.55</v>
      </c>
      <c r="C416" s="4">
        <f t="shared" si="6"/>
        <v>52.753999999999998</v>
      </c>
      <c r="D416" s="1" t="str">
        <f>IF(表格1[[#This Row],[Close]]&gt;表格1[[#This Row],[25-Day Average]],"Buy",IF(表格1[[#This Row],[Close]]&lt;表格1[[#This Row],[25-Day Average]],"Sell",""))</f>
        <v>Sell</v>
      </c>
      <c r="E416" s="5">
        <f>IF(表格1[[#This Row],[Suggestion]]="Buy",E415-FLOOR(E415/表格1[[#This Row],[Close]],1)*表格1[[#This Row],[Close]],IF(表格1[[#This Row],[Suggestion]]="Sell",E415+F415*表格1[[#This Row],[Close]],E415))</f>
        <v>111369.75</v>
      </c>
      <c r="F416" s="1">
        <f>IF(表格1[[#This Row],[Suggestion]]="Buy",F415+FLOOR(E415/表格1[[#This Row],[Close]],1),IF(表格1[[#This Row],[Suggestion]]="Sell",0,F415))</f>
        <v>0</v>
      </c>
      <c r="G416" s="8">
        <f>表格1[[#This Row],[Cash]]+表格1[[#This Row],[Stock Held]]*表格1[[#This Row],[Close]]</f>
        <v>111369.75</v>
      </c>
      <c r="H416" s="7">
        <f>(表格1[[#This Row],[Close]]-$B$2)/$B$2</f>
        <v>0.14682981090100097</v>
      </c>
      <c r="I416" s="7">
        <f>(表格1[[#This Row],[Capital]]-$G$2)/$G$2</f>
        <v>0.11369750000000001</v>
      </c>
    </row>
    <row r="417" spans="1:9" x14ac:dyDescent="0.25">
      <c r="A417" s="6">
        <v>39301</v>
      </c>
      <c r="B417" s="1">
        <v>51.75</v>
      </c>
      <c r="C417" s="4">
        <f t="shared" si="6"/>
        <v>52.722000000000001</v>
      </c>
      <c r="D417" s="1" t="str">
        <f>IF(表格1[[#This Row],[Close]]&gt;表格1[[#This Row],[25-Day Average]],"Buy",IF(表格1[[#This Row],[Close]]&lt;表格1[[#This Row],[25-Day Average]],"Sell",""))</f>
        <v>Sell</v>
      </c>
      <c r="E417" s="5">
        <f>IF(表格1[[#This Row],[Suggestion]]="Buy",E416-FLOOR(E416/表格1[[#This Row],[Close]],1)*表格1[[#This Row],[Close]],IF(表格1[[#This Row],[Suggestion]]="Sell",E416+F416*表格1[[#This Row],[Close]],E416))</f>
        <v>111369.75</v>
      </c>
      <c r="F417" s="1">
        <f>IF(表格1[[#This Row],[Suggestion]]="Buy",F416+FLOOR(E416/表格1[[#This Row],[Close]],1),IF(表格1[[#This Row],[Suggestion]]="Sell",0,F416))</f>
        <v>0</v>
      </c>
      <c r="G417" s="8">
        <f>表格1[[#This Row],[Cash]]+表格1[[#This Row],[Stock Held]]*表格1[[#This Row],[Close]]</f>
        <v>111369.75</v>
      </c>
      <c r="H417" s="7">
        <f>(表格1[[#This Row],[Close]]-$B$2)/$B$2</f>
        <v>0.15127919911012228</v>
      </c>
      <c r="I417" s="7">
        <f>(表格1[[#This Row],[Capital]]-$G$2)/$G$2</f>
        <v>0.11369750000000001</v>
      </c>
    </row>
    <row r="418" spans="1:9" x14ac:dyDescent="0.25">
      <c r="A418" s="6">
        <v>39302</v>
      </c>
      <c r="B418" s="1">
        <v>51.95</v>
      </c>
      <c r="C418" s="4">
        <f t="shared" si="6"/>
        <v>52.714000000000006</v>
      </c>
      <c r="D418" s="1" t="str">
        <f>IF(表格1[[#This Row],[Close]]&gt;表格1[[#This Row],[25-Day Average]],"Buy",IF(表格1[[#This Row],[Close]]&lt;表格1[[#This Row],[25-Day Average]],"Sell",""))</f>
        <v>Sell</v>
      </c>
      <c r="E418" s="5">
        <f>IF(表格1[[#This Row],[Suggestion]]="Buy",E417-FLOOR(E417/表格1[[#This Row],[Close]],1)*表格1[[#This Row],[Close]],IF(表格1[[#This Row],[Suggestion]]="Sell",E417+F417*表格1[[#This Row],[Close]],E417))</f>
        <v>111369.75</v>
      </c>
      <c r="F418" s="1">
        <f>IF(表格1[[#This Row],[Suggestion]]="Buy",F417+FLOOR(E417/表格1[[#This Row],[Close]],1),IF(表格1[[#This Row],[Suggestion]]="Sell",0,F417))</f>
        <v>0</v>
      </c>
      <c r="G418" s="8">
        <f>表格1[[#This Row],[Cash]]+表格1[[#This Row],[Stock Held]]*表格1[[#This Row],[Close]]</f>
        <v>111369.75</v>
      </c>
      <c r="H418" s="7">
        <f>(表格1[[#This Row],[Close]]-$B$2)/$B$2</f>
        <v>0.15572858731924361</v>
      </c>
      <c r="I418" s="7">
        <f>(表格1[[#This Row],[Capital]]-$G$2)/$G$2</f>
        <v>0.11369750000000001</v>
      </c>
    </row>
    <row r="419" spans="1:9" x14ac:dyDescent="0.25">
      <c r="A419" s="6">
        <v>39303</v>
      </c>
      <c r="B419" s="1">
        <v>51.5</v>
      </c>
      <c r="C419" s="4">
        <f t="shared" si="6"/>
        <v>52.666000000000004</v>
      </c>
      <c r="D419" s="1" t="str">
        <f>IF(表格1[[#This Row],[Close]]&gt;表格1[[#This Row],[25-Day Average]],"Buy",IF(表格1[[#This Row],[Close]]&lt;表格1[[#This Row],[25-Day Average]],"Sell",""))</f>
        <v>Sell</v>
      </c>
      <c r="E419" s="5">
        <f>IF(表格1[[#This Row],[Suggestion]]="Buy",E418-FLOOR(E418/表格1[[#This Row],[Close]],1)*表格1[[#This Row],[Close]],IF(表格1[[#This Row],[Suggestion]]="Sell",E418+F418*表格1[[#This Row],[Close]],E418))</f>
        <v>111369.75</v>
      </c>
      <c r="F419" s="1">
        <f>IF(表格1[[#This Row],[Suggestion]]="Buy",F418+FLOOR(E418/表格1[[#This Row],[Close]],1),IF(表格1[[#This Row],[Suggestion]]="Sell",0,F418))</f>
        <v>0</v>
      </c>
      <c r="G419" s="8">
        <f>表格1[[#This Row],[Cash]]+表格1[[#This Row],[Stock Held]]*表格1[[#This Row],[Close]]</f>
        <v>111369.75</v>
      </c>
      <c r="H419" s="7">
        <f>(表格1[[#This Row],[Close]]-$B$2)/$B$2</f>
        <v>0.14571746384872072</v>
      </c>
      <c r="I419" s="7">
        <f>(表格1[[#This Row],[Capital]]-$G$2)/$G$2</f>
        <v>0.11369750000000001</v>
      </c>
    </row>
    <row r="420" spans="1:9" x14ac:dyDescent="0.25">
      <c r="A420" s="6">
        <v>39304</v>
      </c>
      <c r="B420" s="1">
        <v>50.9</v>
      </c>
      <c r="C420" s="4">
        <f t="shared" si="6"/>
        <v>52.592000000000006</v>
      </c>
      <c r="D420" s="1" t="str">
        <f>IF(表格1[[#This Row],[Close]]&gt;表格1[[#This Row],[25-Day Average]],"Buy",IF(表格1[[#This Row],[Close]]&lt;表格1[[#This Row],[25-Day Average]],"Sell",""))</f>
        <v>Sell</v>
      </c>
      <c r="E420" s="5">
        <f>IF(表格1[[#This Row],[Suggestion]]="Buy",E419-FLOOR(E419/表格1[[#This Row],[Close]],1)*表格1[[#This Row],[Close]],IF(表格1[[#This Row],[Suggestion]]="Sell",E419+F419*表格1[[#This Row],[Close]],E419))</f>
        <v>111369.75</v>
      </c>
      <c r="F420" s="1">
        <f>IF(表格1[[#This Row],[Suggestion]]="Buy",F419+FLOOR(E419/表格1[[#This Row],[Close]],1),IF(表格1[[#This Row],[Suggestion]]="Sell",0,F419))</f>
        <v>0</v>
      </c>
      <c r="G420" s="8">
        <f>表格1[[#This Row],[Cash]]+表格1[[#This Row],[Stock Held]]*表格1[[#This Row],[Close]]</f>
        <v>111369.75</v>
      </c>
      <c r="H420" s="7">
        <f>(表格1[[#This Row],[Close]]-$B$2)/$B$2</f>
        <v>0.13236929922135696</v>
      </c>
      <c r="I420" s="7">
        <f>(表格1[[#This Row],[Capital]]-$G$2)/$G$2</f>
        <v>0.11369750000000001</v>
      </c>
    </row>
    <row r="421" spans="1:9" x14ac:dyDescent="0.25">
      <c r="A421" s="6">
        <v>39307</v>
      </c>
      <c r="B421" s="1">
        <v>50.75</v>
      </c>
      <c r="C421" s="4">
        <f t="shared" si="6"/>
        <v>52.52000000000001</v>
      </c>
      <c r="D421" s="1" t="str">
        <f>IF(表格1[[#This Row],[Close]]&gt;表格1[[#This Row],[25-Day Average]],"Buy",IF(表格1[[#This Row],[Close]]&lt;表格1[[#This Row],[25-Day Average]],"Sell",""))</f>
        <v>Sell</v>
      </c>
      <c r="E421" s="5">
        <f>IF(表格1[[#This Row],[Suggestion]]="Buy",E420-FLOOR(E420/表格1[[#This Row],[Close]],1)*表格1[[#This Row],[Close]],IF(表格1[[#This Row],[Suggestion]]="Sell",E420+F420*表格1[[#This Row],[Close]],E420))</f>
        <v>111369.75</v>
      </c>
      <c r="F421" s="1">
        <f>IF(表格1[[#This Row],[Suggestion]]="Buy",F420+FLOOR(E420/表格1[[#This Row],[Close]],1),IF(表格1[[#This Row],[Suggestion]]="Sell",0,F420))</f>
        <v>0</v>
      </c>
      <c r="G421" s="8">
        <f>表格1[[#This Row],[Cash]]+表格1[[#This Row],[Stock Held]]*表格1[[#This Row],[Close]]</f>
        <v>111369.75</v>
      </c>
      <c r="H421" s="7">
        <f>(表格1[[#This Row],[Close]]-$B$2)/$B$2</f>
        <v>0.12903225806451607</v>
      </c>
      <c r="I421" s="7">
        <f>(表格1[[#This Row],[Capital]]-$G$2)/$G$2</f>
        <v>0.11369750000000001</v>
      </c>
    </row>
    <row r="422" spans="1:9" x14ac:dyDescent="0.25">
      <c r="A422" s="6">
        <v>39308</v>
      </c>
      <c r="B422" s="1">
        <v>52</v>
      </c>
      <c r="C422" s="4">
        <f t="shared" si="6"/>
        <v>52.508000000000003</v>
      </c>
      <c r="D422" s="1" t="str">
        <f>IF(表格1[[#This Row],[Close]]&gt;表格1[[#This Row],[25-Day Average]],"Buy",IF(表格1[[#This Row],[Close]]&lt;表格1[[#This Row],[25-Day Average]],"Sell",""))</f>
        <v>Sell</v>
      </c>
      <c r="E422" s="5">
        <f>IF(表格1[[#This Row],[Suggestion]]="Buy",E421-FLOOR(E421/表格1[[#This Row],[Close]],1)*表格1[[#This Row],[Close]],IF(表格1[[#This Row],[Suggestion]]="Sell",E421+F421*表格1[[#This Row],[Close]],E421))</f>
        <v>111369.75</v>
      </c>
      <c r="F422" s="1">
        <f>IF(表格1[[#This Row],[Suggestion]]="Buy",F421+FLOOR(E421/表格1[[#This Row],[Close]],1),IF(表格1[[#This Row],[Suggestion]]="Sell",0,F421))</f>
        <v>0</v>
      </c>
      <c r="G422" s="8">
        <f>表格1[[#This Row],[Cash]]+表格1[[#This Row],[Stock Held]]*表格1[[#This Row],[Close]]</f>
        <v>111369.75</v>
      </c>
      <c r="H422" s="7">
        <f>(表格1[[#This Row],[Close]]-$B$2)/$B$2</f>
        <v>0.15684093437152385</v>
      </c>
      <c r="I422" s="7">
        <f>(表格1[[#This Row],[Capital]]-$G$2)/$G$2</f>
        <v>0.11369750000000001</v>
      </c>
    </row>
    <row r="423" spans="1:9" x14ac:dyDescent="0.25">
      <c r="A423" s="6">
        <v>39309</v>
      </c>
      <c r="B423" s="1">
        <v>51.4</v>
      </c>
      <c r="C423" s="4">
        <f t="shared" si="6"/>
        <v>52.474000000000018</v>
      </c>
      <c r="D423" s="1" t="str">
        <f>IF(表格1[[#This Row],[Close]]&gt;表格1[[#This Row],[25-Day Average]],"Buy",IF(表格1[[#This Row],[Close]]&lt;表格1[[#This Row],[25-Day Average]],"Sell",""))</f>
        <v>Sell</v>
      </c>
      <c r="E423" s="5">
        <f>IF(表格1[[#This Row],[Suggestion]]="Buy",E422-FLOOR(E422/表格1[[#This Row],[Close]],1)*表格1[[#This Row],[Close]],IF(表格1[[#This Row],[Suggestion]]="Sell",E422+F422*表格1[[#This Row],[Close]],E422))</f>
        <v>111369.75</v>
      </c>
      <c r="F423" s="1">
        <f>IF(表格1[[#This Row],[Suggestion]]="Buy",F422+FLOOR(E422/表格1[[#This Row],[Close]],1),IF(表格1[[#This Row],[Suggestion]]="Sell",0,F422))</f>
        <v>0</v>
      </c>
      <c r="G423" s="8">
        <f>表格1[[#This Row],[Cash]]+表格1[[#This Row],[Stock Held]]*表格1[[#This Row],[Close]]</f>
        <v>111369.75</v>
      </c>
      <c r="H423" s="7">
        <f>(表格1[[#This Row],[Close]]-$B$2)/$B$2</f>
        <v>0.14349276974416009</v>
      </c>
      <c r="I423" s="7">
        <f>(表格1[[#This Row],[Capital]]-$G$2)/$G$2</f>
        <v>0.11369750000000001</v>
      </c>
    </row>
    <row r="424" spans="1:9" x14ac:dyDescent="0.25">
      <c r="A424" s="6">
        <v>39310</v>
      </c>
      <c r="B424" s="1">
        <v>50.45</v>
      </c>
      <c r="C424" s="4">
        <f t="shared" si="6"/>
        <v>52.408000000000008</v>
      </c>
      <c r="D424" s="1" t="str">
        <f>IF(表格1[[#This Row],[Close]]&gt;表格1[[#This Row],[25-Day Average]],"Buy",IF(表格1[[#This Row],[Close]]&lt;表格1[[#This Row],[25-Day Average]],"Sell",""))</f>
        <v>Sell</v>
      </c>
      <c r="E424" s="5">
        <f>IF(表格1[[#This Row],[Suggestion]]="Buy",E423-FLOOR(E423/表格1[[#This Row],[Close]],1)*表格1[[#This Row],[Close]],IF(表格1[[#This Row],[Suggestion]]="Sell",E423+F423*表格1[[#This Row],[Close]],E423))</f>
        <v>111369.75</v>
      </c>
      <c r="F424" s="1">
        <f>IF(表格1[[#This Row],[Suggestion]]="Buy",F423+FLOOR(E423/表格1[[#This Row],[Close]],1),IF(表格1[[#This Row],[Suggestion]]="Sell",0,F423))</f>
        <v>0</v>
      </c>
      <c r="G424" s="8">
        <f>表格1[[#This Row],[Cash]]+表格1[[#This Row],[Stock Held]]*表格1[[#This Row],[Close]]</f>
        <v>111369.75</v>
      </c>
      <c r="H424" s="7">
        <f>(表格1[[#This Row],[Close]]-$B$2)/$B$2</f>
        <v>0.12235817575083426</v>
      </c>
      <c r="I424" s="7">
        <f>(表格1[[#This Row],[Capital]]-$G$2)/$G$2</f>
        <v>0.11369750000000001</v>
      </c>
    </row>
    <row r="425" spans="1:9" x14ac:dyDescent="0.25">
      <c r="A425" s="6">
        <v>39311</v>
      </c>
      <c r="B425" s="1">
        <v>50.25</v>
      </c>
      <c r="C425" s="4">
        <f t="shared" si="6"/>
        <v>52.334000000000003</v>
      </c>
      <c r="D425" s="1" t="str">
        <f>IF(表格1[[#This Row],[Close]]&gt;表格1[[#This Row],[25-Day Average]],"Buy",IF(表格1[[#This Row],[Close]]&lt;表格1[[#This Row],[25-Day Average]],"Sell",""))</f>
        <v>Sell</v>
      </c>
      <c r="E425" s="5">
        <f>IF(表格1[[#This Row],[Suggestion]]="Buy",E424-FLOOR(E424/表格1[[#This Row],[Close]],1)*表格1[[#This Row],[Close]],IF(表格1[[#This Row],[Suggestion]]="Sell",E424+F424*表格1[[#This Row],[Close]],E424))</f>
        <v>111369.75</v>
      </c>
      <c r="F425" s="1">
        <f>IF(表格1[[#This Row],[Suggestion]]="Buy",F424+FLOOR(E424/表格1[[#This Row],[Close]],1),IF(表格1[[#This Row],[Suggestion]]="Sell",0,F424))</f>
        <v>0</v>
      </c>
      <c r="G425" s="8">
        <f>表格1[[#This Row],[Cash]]+表格1[[#This Row],[Stock Held]]*表格1[[#This Row],[Close]]</f>
        <v>111369.75</v>
      </c>
      <c r="H425" s="7">
        <f>(表格1[[#This Row],[Close]]-$B$2)/$B$2</f>
        <v>0.11790878754171294</v>
      </c>
      <c r="I425" s="7">
        <f>(表格1[[#This Row],[Capital]]-$G$2)/$G$2</f>
        <v>0.11369750000000001</v>
      </c>
    </row>
    <row r="426" spans="1:9" x14ac:dyDescent="0.25">
      <c r="A426" s="6">
        <v>39314</v>
      </c>
      <c r="B426" s="1">
        <v>52.35</v>
      </c>
      <c r="C426" s="4">
        <f t="shared" si="6"/>
        <v>52.321999999999996</v>
      </c>
      <c r="D426" s="1" t="str">
        <f>IF(表格1[[#This Row],[Close]]&gt;表格1[[#This Row],[25-Day Average]],"Buy",IF(表格1[[#This Row],[Close]]&lt;表格1[[#This Row],[25-Day Average]],"Sell",""))</f>
        <v>Buy</v>
      </c>
      <c r="E426" s="5">
        <f>IF(表格1[[#This Row],[Suggestion]]="Buy",E425-FLOOR(E425/表格1[[#This Row],[Close]],1)*表格1[[#This Row],[Close]],IF(表格1[[#This Row],[Suggestion]]="Sell",E425+F425*表格1[[#This Row],[Close]],E425))</f>
        <v>21.30000000000291</v>
      </c>
      <c r="F426" s="1">
        <f>IF(表格1[[#This Row],[Suggestion]]="Buy",F425+FLOOR(E425/表格1[[#This Row],[Close]],1),IF(表格1[[#This Row],[Suggestion]]="Sell",0,F425))</f>
        <v>2127</v>
      </c>
      <c r="G426" s="8">
        <f>表格1[[#This Row],[Cash]]+表格1[[#This Row],[Stock Held]]*表格1[[#This Row],[Close]]</f>
        <v>111369.75</v>
      </c>
      <c r="H426" s="7">
        <f>(表格1[[#This Row],[Close]]-$B$2)/$B$2</f>
        <v>0.16462736373748604</v>
      </c>
      <c r="I426" s="7">
        <f>(表格1[[#This Row],[Capital]]-$G$2)/$G$2</f>
        <v>0.11369750000000001</v>
      </c>
    </row>
    <row r="427" spans="1:9" x14ac:dyDescent="0.25">
      <c r="A427" s="6">
        <v>39315</v>
      </c>
      <c r="B427" s="1">
        <v>51.35</v>
      </c>
      <c r="C427" s="4">
        <f t="shared" si="6"/>
        <v>52.248000000000005</v>
      </c>
      <c r="D427" s="1" t="str">
        <f>IF(表格1[[#This Row],[Close]]&gt;表格1[[#This Row],[25-Day Average]],"Buy",IF(表格1[[#This Row],[Close]]&lt;表格1[[#This Row],[25-Day Average]],"Sell",""))</f>
        <v>Sell</v>
      </c>
      <c r="E427" s="5">
        <f>IF(表格1[[#This Row],[Suggestion]]="Buy",E426-FLOOR(E426/表格1[[#This Row],[Close]],1)*表格1[[#This Row],[Close]],IF(表格1[[#This Row],[Suggestion]]="Sell",E426+F426*表格1[[#This Row],[Close]],E426))</f>
        <v>109242.75</v>
      </c>
      <c r="F427" s="1">
        <f>IF(表格1[[#This Row],[Suggestion]]="Buy",F426+FLOOR(E426/表格1[[#This Row],[Close]],1),IF(表格1[[#This Row],[Suggestion]]="Sell",0,F426))</f>
        <v>0</v>
      </c>
      <c r="G427" s="8">
        <f>表格1[[#This Row],[Cash]]+表格1[[#This Row],[Stock Held]]*表格1[[#This Row],[Close]]</f>
        <v>109242.75</v>
      </c>
      <c r="H427" s="7">
        <f>(表格1[[#This Row],[Close]]-$B$2)/$B$2</f>
        <v>0.14238042269187984</v>
      </c>
      <c r="I427" s="7">
        <f>(表格1[[#This Row],[Capital]]-$G$2)/$G$2</f>
        <v>9.2427499999999996E-2</v>
      </c>
    </row>
    <row r="428" spans="1:9" x14ac:dyDescent="0.25">
      <c r="A428" s="6">
        <v>39316</v>
      </c>
      <c r="B428" s="1">
        <v>52.5</v>
      </c>
      <c r="C428" s="4">
        <f t="shared" si="6"/>
        <v>52.233999999999995</v>
      </c>
      <c r="D428" s="1" t="str">
        <f>IF(表格1[[#This Row],[Close]]&gt;表格1[[#This Row],[25-Day Average]],"Buy",IF(表格1[[#This Row],[Close]]&lt;表格1[[#This Row],[25-Day Average]],"Sell",""))</f>
        <v>Buy</v>
      </c>
      <c r="E428" s="5">
        <f>IF(表格1[[#This Row],[Suggestion]]="Buy",E427-FLOOR(E427/表格1[[#This Row],[Close]],1)*表格1[[#This Row],[Close]],IF(表格1[[#This Row],[Suggestion]]="Sell",E427+F427*表格1[[#This Row],[Close]],E427))</f>
        <v>42.75</v>
      </c>
      <c r="F428" s="1">
        <f>IF(表格1[[#This Row],[Suggestion]]="Buy",F427+FLOOR(E427/表格1[[#This Row],[Close]],1),IF(表格1[[#This Row],[Suggestion]]="Sell",0,F427))</f>
        <v>2080</v>
      </c>
      <c r="G428" s="8">
        <f>表格1[[#This Row],[Cash]]+表格1[[#This Row],[Stock Held]]*表格1[[#This Row],[Close]]</f>
        <v>109242.75</v>
      </c>
      <c r="H428" s="7">
        <f>(表格1[[#This Row],[Close]]-$B$2)/$B$2</f>
        <v>0.16796440489432696</v>
      </c>
      <c r="I428" s="7">
        <f>(表格1[[#This Row],[Capital]]-$G$2)/$G$2</f>
        <v>9.2427499999999996E-2</v>
      </c>
    </row>
    <row r="429" spans="1:9" x14ac:dyDescent="0.25">
      <c r="A429" s="6">
        <v>39317</v>
      </c>
      <c r="B429" s="1">
        <v>53.45</v>
      </c>
      <c r="C429" s="4">
        <f t="shared" si="6"/>
        <v>52.227999999999994</v>
      </c>
      <c r="D429" s="1" t="str">
        <f>IF(表格1[[#This Row],[Close]]&gt;表格1[[#This Row],[25-Day Average]],"Buy",IF(表格1[[#This Row],[Close]]&lt;表格1[[#This Row],[25-Day Average]],"Sell",""))</f>
        <v>Buy</v>
      </c>
      <c r="E429" s="5">
        <f>IF(表格1[[#This Row],[Suggestion]]="Buy",E428-FLOOR(E428/表格1[[#This Row],[Close]],1)*表格1[[#This Row],[Close]],IF(表格1[[#This Row],[Suggestion]]="Sell",E428+F428*表格1[[#This Row],[Close]],E428))</f>
        <v>42.75</v>
      </c>
      <c r="F429" s="1">
        <f>IF(表格1[[#This Row],[Suggestion]]="Buy",F428+FLOOR(E428/表格1[[#This Row],[Close]],1),IF(表格1[[#This Row],[Suggestion]]="Sell",0,F428))</f>
        <v>2080</v>
      </c>
      <c r="G429" s="8">
        <f>表格1[[#This Row],[Cash]]+表格1[[#This Row],[Stock Held]]*表格1[[#This Row],[Close]]</f>
        <v>111218.75</v>
      </c>
      <c r="H429" s="7">
        <f>(表格1[[#This Row],[Close]]-$B$2)/$B$2</f>
        <v>0.18909899888765294</v>
      </c>
      <c r="I429" s="7">
        <f>(表格1[[#This Row],[Capital]]-$G$2)/$G$2</f>
        <v>0.1121875</v>
      </c>
    </row>
    <row r="430" spans="1:9" x14ac:dyDescent="0.25">
      <c r="A430" s="6">
        <v>39318</v>
      </c>
      <c r="B430" s="1">
        <v>53.4</v>
      </c>
      <c r="C430" s="4">
        <f t="shared" si="6"/>
        <v>52.21</v>
      </c>
      <c r="D430" s="1" t="str">
        <f>IF(表格1[[#This Row],[Close]]&gt;表格1[[#This Row],[25-Day Average]],"Buy",IF(表格1[[#This Row],[Close]]&lt;表格1[[#This Row],[25-Day Average]],"Sell",""))</f>
        <v>Buy</v>
      </c>
      <c r="E430" s="5">
        <f>IF(表格1[[#This Row],[Suggestion]]="Buy",E429-FLOOR(E429/表格1[[#This Row],[Close]],1)*表格1[[#This Row],[Close]],IF(表格1[[#This Row],[Suggestion]]="Sell",E429+F429*表格1[[#This Row],[Close]],E429))</f>
        <v>42.75</v>
      </c>
      <c r="F430" s="1">
        <f>IF(表格1[[#This Row],[Suggestion]]="Buy",F429+FLOOR(E429/表格1[[#This Row],[Close]],1),IF(表格1[[#This Row],[Suggestion]]="Sell",0,F429))</f>
        <v>2080</v>
      </c>
      <c r="G430" s="8">
        <f>表格1[[#This Row],[Cash]]+表格1[[#This Row],[Stock Held]]*表格1[[#This Row],[Close]]</f>
        <v>111114.75</v>
      </c>
      <c r="H430" s="7">
        <f>(表格1[[#This Row],[Close]]-$B$2)/$B$2</f>
        <v>0.18798665183537253</v>
      </c>
      <c r="I430" s="7">
        <f>(表格1[[#This Row],[Capital]]-$G$2)/$G$2</f>
        <v>0.1111475</v>
      </c>
    </row>
    <row r="431" spans="1:9" x14ac:dyDescent="0.25">
      <c r="A431" s="6">
        <v>39321</v>
      </c>
      <c r="B431" s="1">
        <v>54.05</v>
      </c>
      <c r="C431" s="4">
        <f t="shared" si="6"/>
        <v>52.244</v>
      </c>
      <c r="D431" s="1" t="str">
        <f>IF(表格1[[#This Row],[Close]]&gt;表格1[[#This Row],[25-Day Average]],"Buy",IF(表格1[[#This Row],[Close]]&lt;表格1[[#This Row],[25-Day Average]],"Sell",""))</f>
        <v>Buy</v>
      </c>
      <c r="E431" s="5">
        <f>IF(表格1[[#This Row],[Suggestion]]="Buy",E430-FLOOR(E430/表格1[[#This Row],[Close]],1)*表格1[[#This Row],[Close]],IF(表格1[[#This Row],[Suggestion]]="Sell",E430+F430*表格1[[#This Row],[Close]],E430))</f>
        <v>42.75</v>
      </c>
      <c r="F431" s="1">
        <f>IF(表格1[[#This Row],[Suggestion]]="Buy",F430+FLOOR(E430/表格1[[#This Row],[Close]],1),IF(表格1[[#This Row],[Suggestion]]="Sell",0,F430))</f>
        <v>2080</v>
      </c>
      <c r="G431" s="8">
        <f>表格1[[#This Row],[Cash]]+表格1[[#This Row],[Stock Held]]*表格1[[#This Row],[Close]]</f>
        <v>112466.75</v>
      </c>
      <c r="H431" s="7">
        <f>(表格1[[#This Row],[Close]]-$B$2)/$B$2</f>
        <v>0.20244716351501654</v>
      </c>
      <c r="I431" s="7">
        <f>(表格1[[#This Row],[Capital]]-$G$2)/$G$2</f>
        <v>0.1246675</v>
      </c>
    </row>
    <row r="432" spans="1:9" x14ac:dyDescent="0.25">
      <c r="A432" s="6">
        <v>39322</v>
      </c>
      <c r="B432" s="1">
        <v>53.45</v>
      </c>
      <c r="C432" s="4">
        <f t="shared" si="6"/>
        <v>52.240000000000009</v>
      </c>
      <c r="D432" s="1" t="str">
        <f>IF(表格1[[#This Row],[Close]]&gt;表格1[[#This Row],[25-Day Average]],"Buy",IF(表格1[[#This Row],[Close]]&lt;表格1[[#This Row],[25-Day Average]],"Sell",""))</f>
        <v>Buy</v>
      </c>
      <c r="E432" s="5">
        <f>IF(表格1[[#This Row],[Suggestion]]="Buy",E431-FLOOR(E431/表格1[[#This Row],[Close]],1)*表格1[[#This Row],[Close]],IF(表格1[[#This Row],[Suggestion]]="Sell",E431+F431*表格1[[#This Row],[Close]],E431))</f>
        <v>42.75</v>
      </c>
      <c r="F432" s="1">
        <f>IF(表格1[[#This Row],[Suggestion]]="Buy",F431+FLOOR(E431/表格1[[#This Row],[Close]],1),IF(表格1[[#This Row],[Suggestion]]="Sell",0,F431))</f>
        <v>2080</v>
      </c>
      <c r="G432" s="8">
        <f>表格1[[#This Row],[Cash]]+表格1[[#This Row],[Stock Held]]*表格1[[#This Row],[Close]]</f>
        <v>111218.75</v>
      </c>
      <c r="H432" s="7">
        <f>(表格1[[#This Row],[Close]]-$B$2)/$B$2</f>
        <v>0.18909899888765294</v>
      </c>
      <c r="I432" s="7">
        <f>(表格1[[#This Row],[Capital]]-$G$2)/$G$2</f>
        <v>0.1121875</v>
      </c>
    </row>
    <row r="433" spans="1:9" x14ac:dyDescent="0.25">
      <c r="A433" s="6">
        <v>39323</v>
      </c>
      <c r="B433" s="1">
        <v>53.4</v>
      </c>
      <c r="C433" s="4">
        <f t="shared" si="6"/>
        <v>52.216000000000015</v>
      </c>
      <c r="D433" s="1" t="str">
        <f>IF(表格1[[#This Row],[Close]]&gt;表格1[[#This Row],[25-Day Average]],"Buy",IF(表格1[[#This Row],[Close]]&lt;表格1[[#This Row],[25-Day Average]],"Sell",""))</f>
        <v>Buy</v>
      </c>
      <c r="E433" s="5">
        <f>IF(表格1[[#This Row],[Suggestion]]="Buy",E432-FLOOR(E432/表格1[[#This Row],[Close]],1)*表格1[[#This Row],[Close]],IF(表格1[[#This Row],[Suggestion]]="Sell",E432+F432*表格1[[#This Row],[Close]],E432))</f>
        <v>42.75</v>
      </c>
      <c r="F433" s="1">
        <f>IF(表格1[[#This Row],[Suggestion]]="Buy",F432+FLOOR(E432/表格1[[#This Row],[Close]],1),IF(表格1[[#This Row],[Suggestion]]="Sell",0,F432))</f>
        <v>2080</v>
      </c>
      <c r="G433" s="8">
        <f>表格1[[#This Row],[Cash]]+表格1[[#This Row],[Stock Held]]*表格1[[#This Row],[Close]]</f>
        <v>111114.75</v>
      </c>
      <c r="H433" s="7">
        <f>(表格1[[#This Row],[Close]]-$B$2)/$B$2</f>
        <v>0.18798665183537253</v>
      </c>
      <c r="I433" s="7">
        <f>(表格1[[#This Row],[Capital]]-$G$2)/$G$2</f>
        <v>0.1111475</v>
      </c>
    </row>
    <row r="434" spans="1:9" x14ac:dyDescent="0.25">
      <c r="A434" s="6">
        <v>39324</v>
      </c>
      <c r="B434" s="1">
        <v>54</v>
      </c>
      <c r="C434" s="4">
        <f t="shared" si="6"/>
        <v>52.230000000000011</v>
      </c>
      <c r="D434" s="1" t="str">
        <f>IF(表格1[[#This Row],[Close]]&gt;表格1[[#This Row],[25-Day Average]],"Buy",IF(表格1[[#This Row],[Close]]&lt;表格1[[#This Row],[25-Day Average]],"Sell",""))</f>
        <v>Buy</v>
      </c>
      <c r="E434" s="5">
        <f>IF(表格1[[#This Row],[Suggestion]]="Buy",E433-FLOOR(E433/表格1[[#This Row],[Close]],1)*表格1[[#This Row],[Close]],IF(表格1[[#This Row],[Suggestion]]="Sell",E433+F433*表格1[[#This Row],[Close]],E433))</f>
        <v>42.75</v>
      </c>
      <c r="F434" s="1">
        <f>IF(表格1[[#This Row],[Suggestion]]="Buy",F433+FLOOR(E433/表格1[[#This Row],[Close]],1),IF(表格1[[#This Row],[Suggestion]]="Sell",0,F433))</f>
        <v>2080</v>
      </c>
      <c r="G434" s="8">
        <f>表格1[[#This Row],[Cash]]+表格1[[#This Row],[Stock Held]]*表格1[[#This Row],[Close]]</f>
        <v>112362.75</v>
      </c>
      <c r="H434" s="7">
        <f>(表格1[[#This Row],[Close]]-$B$2)/$B$2</f>
        <v>0.20133481646273629</v>
      </c>
      <c r="I434" s="7">
        <f>(表格1[[#This Row],[Capital]]-$G$2)/$G$2</f>
        <v>0.1236275</v>
      </c>
    </row>
    <row r="435" spans="1:9" x14ac:dyDescent="0.25">
      <c r="A435" s="6">
        <v>39325</v>
      </c>
      <c r="B435" s="1">
        <v>53.75</v>
      </c>
      <c r="C435" s="4">
        <f t="shared" si="6"/>
        <v>52.268000000000008</v>
      </c>
      <c r="D435" s="1" t="str">
        <f>IF(表格1[[#This Row],[Close]]&gt;表格1[[#This Row],[25-Day Average]],"Buy",IF(表格1[[#This Row],[Close]]&lt;表格1[[#This Row],[25-Day Average]],"Sell",""))</f>
        <v>Buy</v>
      </c>
      <c r="E435" s="5">
        <f>IF(表格1[[#This Row],[Suggestion]]="Buy",E434-FLOOR(E434/表格1[[#This Row],[Close]],1)*表格1[[#This Row],[Close]],IF(表格1[[#This Row],[Suggestion]]="Sell",E434+F434*表格1[[#This Row],[Close]],E434))</f>
        <v>42.75</v>
      </c>
      <c r="F435" s="1">
        <f>IF(表格1[[#This Row],[Suggestion]]="Buy",F434+FLOOR(E434/表格1[[#This Row],[Close]],1),IF(表格1[[#This Row],[Suggestion]]="Sell",0,F434))</f>
        <v>2080</v>
      </c>
      <c r="G435" s="8">
        <f>表格1[[#This Row],[Cash]]+表格1[[#This Row],[Stock Held]]*表格1[[#This Row],[Close]]</f>
        <v>111842.75</v>
      </c>
      <c r="H435" s="7">
        <f>(表格1[[#This Row],[Close]]-$B$2)/$B$2</f>
        <v>0.19577308120133474</v>
      </c>
      <c r="I435" s="7">
        <f>(表格1[[#This Row],[Capital]]-$G$2)/$G$2</f>
        <v>0.1184275</v>
      </c>
    </row>
    <row r="436" spans="1:9" x14ac:dyDescent="0.25">
      <c r="A436" s="6">
        <v>39328</v>
      </c>
      <c r="B436" s="1">
        <v>53.15</v>
      </c>
      <c r="C436" s="4">
        <f t="shared" si="6"/>
        <v>52.27600000000001</v>
      </c>
      <c r="D436" s="1" t="str">
        <f>IF(表格1[[#This Row],[Close]]&gt;表格1[[#This Row],[25-Day Average]],"Buy",IF(表格1[[#This Row],[Close]]&lt;表格1[[#This Row],[25-Day Average]],"Sell",""))</f>
        <v>Buy</v>
      </c>
      <c r="E436" s="5">
        <f>IF(表格1[[#This Row],[Suggestion]]="Buy",E435-FLOOR(E435/表格1[[#This Row],[Close]],1)*表格1[[#This Row],[Close]],IF(表格1[[#This Row],[Suggestion]]="Sell",E435+F435*表格1[[#This Row],[Close]],E435))</f>
        <v>42.75</v>
      </c>
      <c r="F436" s="1">
        <f>IF(表格1[[#This Row],[Suggestion]]="Buy",F435+FLOOR(E435/表格1[[#This Row],[Close]],1),IF(表格1[[#This Row],[Suggestion]]="Sell",0,F435))</f>
        <v>2080</v>
      </c>
      <c r="G436" s="8">
        <f>表格1[[#This Row],[Cash]]+表格1[[#This Row],[Stock Held]]*表格1[[#This Row],[Close]]</f>
        <v>110594.75</v>
      </c>
      <c r="H436" s="7">
        <f>(表格1[[#This Row],[Close]]-$B$2)/$B$2</f>
        <v>0.18242491657397097</v>
      </c>
      <c r="I436" s="7">
        <f>(表格1[[#This Row],[Capital]]-$G$2)/$G$2</f>
        <v>0.1059475</v>
      </c>
    </row>
    <row r="437" spans="1:9" x14ac:dyDescent="0.25">
      <c r="A437" s="6">
        <v>39329</v>
      </c>
      <c r="B437" s="1">
        <v>52.5</v>
      </c>
      <c r="C437" s="4">
        <f t="shared" si="6"/>
        <v>52.25800000000001</v>
      </c>
      <c r="D437" s="1" t="str">
        <f>IF(表格1[[#This Row],[Close]]&gt;表格1[[#This Row],[25-Day Average]],"Buy",IF(表格1[[#This Row],[Close]]&lt;表格1[[#This Row],[25-Day Average]],"Sell",""))</f>
        <v>Buy</v>
      </c>
      <c r="E437" s="5">
        <f>IF(表格1[[#This Row],[Suggestion]]="Buy",E436-FLOOR(E436/表格1[[#This Row],[Close]],1)*表格1[[#This Row],[Close]],IF(表格1[[#This Row],[Suggestion]]="Sell",E436+F436*表格1[[#This Row],[Close]],E436))</f>
        <v>42.75</v>
      </c>
      <c r="F437" s="1">
        <f>IF(表格1[[#This Row],[Suggestion]]="Buy",F436+FLOOR(E436/表格1[[#This Row],[Close]],1),IF(表格1[[#This Row],[Suggestion]]="Sell",0,F436))</f>
        <v>2080</v>
      </c>
      <c r="G437" s="8">
        <f>表格1[[#This Row],[Cash]]+表格1[[#This Row],[Stock Held]]*表格1[[#This Row],[Close]]</f>
        <v>109242.75</v>
      </c>
      <c r="H437" s="7">
        <f>(表格1[[#This Row],[Close]]-$B$2)/$B$2</f>
        <v>0.16796440489432696</v>
      </c>
      <c r="I437" s="7">
        <f>(表格1[[#This Row],[Capital]]-$G$2)/$G$2</f>
        <v>9.2427499999999996E-2</v>
      </c>
    </row>
    <row r="438" spans="1:9" x14ac:dyDescent="0.25">
      <c r="A438" s="6">
        <v>39330</v>
      </c>
      <c r="B438" s="1">
        <v>53.75</v>
      </c>
      <c r="C438" s="4">
        <f t="shared" si="6"/>
        <v>52.314000000000007</v>
      </c>
      <c r="D438" s="1" t="str">
        <f>IF(表格1[[#This Row],[Close]]&gt;表格1[[#This Row],[25-Day Average]],"Buy",IF(表格1[[#This Row],[Close]]&lt;表格1[[#This Row],[25-Day Average]],"Sell",""))</f>
        <v>Buy</v>
      </c>
      <c r="E438" s="5">
        <f>IF(表格1[[#This Row],[Suggestion]]="Buy",E437-FLOOR(E437/表格1[[#This Row],[Close]],1)*表格1[[#This Row],[Close]],IF(表格1[[#This Row],[Suggestion]]="Sell",E437+F437*表格1[[#This Row],[Close]],E437))</f>
        <v>42.75</v>
      </c>
      <c r="F438" s="1">
        <f>IF(表格1[[#This Row],[Suggestion]]="Buy",F437+FLOOR(E437/表格1[[#This Row],[Close]],1),IF(表格1[[#This Row],[Suggestion]]="Sell",0,F437))</f>
        <v>2080</v>
      </c>
      <c r="G438" s="8">
        <f>表格1[[#This Row],[Cash]]+表格1[[#This Row],[Stock Held]]*表格1[[#This Row],[Close]]</f>
        <v>111842.75</v>
      </c>
      <c r="H438" s="7">
        <f>(表格1[[#This Row],[Close]]-$B$2)/$B$2</f>
        <v>0.19577308120133474</v>
      </c>
      <c r="I438" s="7">
        <f>(表格1[[#This Row],[Capital]]-$G$2)/$G$2</f>
        <v>0.1184275</v>
      </c>
    </row>
    <row r="439" spans="1:9" x14ac:dyDescent="0.25">
      <c r="A439" s="6">
        <v>39331</v>
      </c>
      <c r="B439" s="1">
        <v>53.85</v>
      </c>
      <c r="C439" s="4">
        <f t="shared" si="6"/>
        <v>52.383999999999993</v>
      </c>
      <c r="D439" s="1" t="str">
        <f>IF(表格1[[#This Row],[Close]]&gt;表格1[[#This Row],[25-Day Average]],"Buy",IF(表格1[[#This Row],[Close]]&lt;表格1[[#This Row],[25-Day Average]],"Sell",""))</f>
        <v>Buy</v>
      </c>
      <c r="E439" s="5">
        <f>IF(表格1[[#This Row],[Suggestion]]="Buy",E438-FLOOR(E438/表格1[[#This Row],[Close]],1)*表格1[[#This Row],[Close]],IF(表格1[[#This Row],[Suggestion]]="Sell",E438+F438*表格1[[#This Row],[Close]],E438))</f>
        <v>42.75</v>
      </c>
      <c r="F439" s="1">
        <f>IF(表格1[[#This Row],[Suggestion]]="Buy",F438+FLOOR(E438/表格1[[#This Row],[Close]],1),IF(表格1[[#This Row],[Suggestion]]="Sell",0,F438))</f>
        <v>2080</v>
      </c>
      <c r="G439" s="8">
        <f>表格1[[#This Row],[Cash]]+表格1[[#This Row],[Stock Held]]*表格1[[#This Row],[Close]]</f>
        <v>112050.75</v>
      </c>
      <c r="H439" s="7">
        <f>(表格1[[#This Row],[Close]]-$B$2)/$B$2</f>
        <v>0.19799777530589541</v>
      </c>
      <c r="I439" s="7">
        <f>(表格1[[#This Row],[Capital]]-$G$2)/$G$2</f>
        <v>0.1205075</v>
      </c>
    </row>
    <row r="440" spans="1:9" x14ac:dyDescent="0.25">
      <c r="A440" s="6">
        <v>39332</v>
      </c>
      <c r="B440" s="1">
        <v>55.05</v>
      </c>
      <c r="C440" s="4">
        <f t="shared" si="6"/>
        <v>52.5</v>
      </c>
      <c r="D440" s="1" t="str">
        <f>IF(表格1[[#This Row],[Close]]&gt;表格1[[#This Row],[25-Day Average]],"Buy",IF(表格1[[#This Row],[Close]]&lt;表格1[[#This Row],[25-Day Average]],"Sell",""))</f>
        <v>Buy</v>
      </c>
      <c r="E440" s="5">
        <f>IF(表格1[[#This Row],[Suggestion]]="Buy",E439-FLOOR(E439/表格1[[#This Row],[Close]],1)*表格1[[#This Row],[Close]],IF(表格1[[#This Row],[Suggestion]]="Sell",E439+F439*表格1[[#This Row],[Close]],E439))</f>
        <v>42.75</v>
      </c>
      <c r="F440" s="1">
        <f>IF(表格1[[#This Row],[Suggestion]]="Buy",F439+FLOOR(E439/表格1[[#This Row],[Close]],1),IF(表格1[[#This Row],[Suggestion]]="Sell",0,F439))</f>
        <v>2080</v>
      </c>
      <c r="G440" s="8">
        <f>表格1[[#This Row],[Cash]]+表格1[[#This Row],[Stock Held]]*表格1[[#This Row],[Close]]</f>
        <v>114546.75</v>
      </c>
      <c r="H440" s="7">
        <f>(表格1[[#This Row],[Close]]-$B$2)/$B$2</f>
        <v>0.22469410456062278</v>
      </c>
      <c r="I440" s="7">
        <f>(表格1[[#This Row],[Capital]]-$G$2)/$G$2</f>
        <v>0.1454675</v>
      </c>
    </row>
    <row r="441" spans="1:9" x14ac:dyDescent="0.25">
      <c r="A441" s="6">
        <v>39335</v>
      </c>
      <c r="B441" s="1">
        <v>53.9</v>
      </c>
      <c r="C441" s="4">
        <f t="shared" si="6"/>
        <v>52.593999999999994</v>
      </c>
      <c r="D441" s="1" t="str">
        <f>IF(表格1[[#This Row],[Close]]&gt;表格1[[#This Row],[25-Day Average]],"Buy",IF(表格1[[#This Row],[Close]]&lt;表格1[[#This Row],[25-Day Average]],"Sell",""))</f>
        <v>Buy</v>
      </c>
      <c r="E441" s="5">
        <f>IF(表格1[[#This Row],[Suggestion]]="Buy",E440-FLOOR(E440/表格1[[#This Row],[Close]],1)*表格1[[#This Row],[Close]],IF(表格1[[#This Row],[Suggestion]]="Sell",E440+F440*表格1[[#This Row],[Close]],E440))</f>
        <v>42.75</v>
      </c>
      <c r="F441" s="1">
        <f>IF(表格1[[#This Row],[Suggestion]]="Buy",F440+FLOOR(E440/表格1[[#This Row],[Close]],1),IF(表格1[[#This Row],[Suggestion]]="Sell",0,F440))</f>
        <v>2080</v>
      </c>
      <c r="G441" s="8">
        <f>表格1[[#This Row],[Cash]]+表格1[[#This Row],[Stock Held]]*表格1[[#This Row],[Close]]</f>
        <v>112154.75</v>
      </c>
      <c r="H441" s="7">
        <f>(表格1[[#This Row],[Close]]-$B$2)/$B$2</f>
        <v>0.19911012235817566</v>
      </c>
      <c r="I441" s="7">
        <f>(表格1[[#This Row],[Capital]]-$G$2)/$G$2</f>
        <v>0.1215475</v>
      </c>
    </row>
    <row r="442" spans="1:9" x14ac:dyDescent="0.25">
      <c r="A442" s="6">
        <v>39336</v>
      </c>
      <c r="B442" s="1">
        <v>53.95</v>
      </c>
      <c r="C442" s="4">
        <f t="shared" si="6"/>
        <v>52.681999999999995</v>
      </c>
      <c r="D442" s="1" t="str">
        <f>IF(表格1[[#This Row],[Close]]&gt;表格1[[#This Row],[25-Day Average]],"Buy",IF(表格1[[#This Row],[Close]]&lt;表格1[[#This Row],[25-Day Average]],"Sell",""))</f>
        <v>Buy</v>
      </c>
      <c r="E442" s="5">
        <f>IF(表格1[[#This Row],[Suggestion]]="Buy",E441-FLOOR(E441/表格1[[#This Row],[Close]],1)*表格1[[#This Row],[Close]],IF(表格1[[#This Row],[Suggestion]]="Sell",E441+F441*表格1[[#This Row],[Close]],E441))</f>
        <v>42.75</v>
      </c>
      <c r="F442" s="1">
        <f>IF(表格1[[#This Row],[Suggestion]]="Buy",F441+FLOOR(E441/表格1[[#This Row],[Close]],1),IF(表格1[[#This Row],[Suggestion]]="Sell",0,F441))</f>
        <v>2080</v>
      </c>
      <c r="G442" s="8">
        <f>表格1[[#This Row],[Cash]]+表格1[[#This Row],[Stock Held]]*表格1[[#This Row],[Close]]</f>
        <v>112258.75</v>
      </c>
      <c r="H442" s="7">
        <f>(表格1[[#This Row],[Close]]-$B$2)/$B$2</f>
        <v>0.20022246941045604</v>
      </c>
      <c r="I442" s="7">
        <f>(表格1[[#This Row],[Capital]]-$G$2)/$G$2</f>
        <v>0.1225875</v>
      </c>
    </row>
    <row r="443" spans="1:9" x14ac:dyDescent="0.25">
      <c r="A443" s="6">
        <v>39337</v>
      </c>
      <c r="B443" s="1">
        <v>54.15</v>
      </c>
      <c r="C443" s="4">
        <f t="shared" si="6"/>
        <v>52.77</v>
      </c>
      <c r="D443" s="1" t="str">
        <f>IF(表格1[[#This Row],[Close]]&gt;表格1[[#This Row],[25-Day Average]],"Buy",IF(表格1[[#This Row],[Close]]&lt;表格1[[#This Row],[25-Day Average]],"Sell",""))</f>
        <v>Buy</v>
      </c>
      <c r="E443" s="5">
        <f>IF(表格1[[#This Row],[Suggestion]]="Buy",E442-FLOOR(E442/表格1[[#This Row],[Close]],1)*表格1[[#This Row],[Close]],IF(表格1[[#This Row],[Suggestion]]="Sell",E442+F442*表格1[[#This Row],[Close]],E442))</f>
        <v>42.75</v>
      </c>
      <c r="F443" s="1">
        <f>IF(表格1[[#This Row],[Suggestion]]="Buy",F442+FLOOR(E442/表格1[[#This Row],[Close]],1),IF(表格1[[#This Row],[Suggestion]]="Sell",0,F442))</f>
        <v>2080</v>
      </c>
      <c r="G443" s="8">
        <f>表格1[[#This Row],[Cash]]+表格1[[#This Row],[Stock Held]]*表格1[[#This Row],[Close]]</f>
        <v>112674.75</v>
      </c>
      <c r="H443" s="7">
        <f>(表格1[[#This Row],[Close]]-$B$2)/$B$2</f>
        <v>0.20467185761957721</v>
      </c>
      <c r="I443" s="7">
        <f>(表格1[[#This Row],[Capital]]-$G$2)/$G$2</f>
        <v>0.12674750000000001</v>
      </c>
    </row>
    <row r="444" spans="1:9" x14ac:dyDescent="0.25">
      <c r="A444" s="6">
        <v>39338</v>
      </c>
      <c r="B444" s="1">
        <v>54.25</v>
      </c>
      <c r="C444" s="4">
        <f t="shared" si="6"/>
        <v>52.88000000000001</v>
      </c>
      <c r="D444" s="1" t="str">
        <f>IF(表格1[[#This Row],[Close]]&gt;表格1[[#This Row],[25-Day Average]],"Buy",IF(表格1[[#This Row],[Close]]&lt;表格1[[#This Row],[25-Day Average]],"Sell",""))</f>
        <v>Buy</v>
      </c>
      <c r="E444" s="5">
        <f>IF(表格1[[#This Row],[Suggestion]]="Buy",E443-FLOOR(E443/表格1[[#This Row],[Close]],1)*表格1[[#This Row],[Close]],IF(表格1[[#This Row],[Suggestion]]="Sell",E443+F443*表格1[[#This Row],[Close]],E443))</f>
        <v>42.75</v>
      </c>
      <c r="F444" s="1">
        <f>IF(表格1[[#This Row],[Suggestion]]="Buy",F443+FLOOR(E443/表格1[[#This Row],[Close]],1),IF(表格1[[#This Row],[Suggestion]]="Sell",0,F443))</f>
        <v>2080</v>
      </c>
      <c r="G444" s="8">
        <f>表格1[[#This Row],[Cash]]+表格1[[#This Row],[Stock Held]]*表格1[[#This Row],[Close]]</f>
        <v>112882.75</v>
      </c>
      <c r="H444" s="7">
        <f>(表格1[[#This Row],[Close]]-$B$2)/$B$2</f>
        <v>0.20689655172413784</v>
      </c>
      <c r="I444" s="7">
        <f>(表格1[[#This Row],[Capital]]-$G$2)/$G$2</f>
        <v>0.12882750000000001</v>
      </c>
    </row>
    <row r="445" spans="1:9" x14ac:dyDescent="0.25">
      <c r="A445" s="6">
        <v>39339</v>
      </c>
      <c r="B445" s="1">
        <v>54.35</v>
      </c>
      <c r="C445" s="4">
        <f t="shared" si="6"/>
        <v>53.018000000000008</v>
      </c>
      <c r="D445" s="1" t="str">
        <f>IF(表格1[[#This Row],[Close]]&gt;表格1[[#This Row],[25-Day Average]],"Buy",IF(表格1[[#This Row],[Close]]&lt;表格1[[#This Row],[25-Day Average]],"Sell",""))</f>
        <v>Buy</v>
      </c>
      <c r="E445" s="5">
        <f>IF(表格1[[#This Row],[Suggestion]]="Buy",E444-FLOOR(E444/表格1[[#This Row],[Close]],1)*表格1[[#This Row],[Close]],IF(表格1[[#This Row],[Suggestion]]="Sell",E444+F444*表格1[[#This Row],[Close]],E444))</f>
        <v>42.75</v>
      </c>
      <c r="F445" s="1">
        <f>IF(表格1[[#This Row],[Suggestion]]="Buy",F444+FLOOR(E444/表格1[[#This Row],[Close]],1),IF(表格1[[#This Row],[Suggestion]]="Sell",0,F444))</f>
        <v>2080</v>
      </c>
      <c r="G445" s="8">
        <f>表格1[[#This Row],[Cash]]+表格1[[#This Row],[Stock Held]]*表格1[[#This Row],[Close]]</f>
        <v>113090.75</v>
      </c>
      <c r="H445" s="7">
        <f>(表格1[[#This Row],[Close]]-$B$2)/$B$2</f>
        <v>0.20912124582869851</v>
      </c>
      <c r="I445" s="7">
        <f>(表格1[[#This Row],[Capital]]-$G$2)/$G$2</f>
        <v>0.13090750000000001</v>
      </c>
    </row>
    <row r="446" spans="1:9" x14ac:dyDescent="0.25">
      <c r="A446" s="6">
        <v>39342</v>
      </c>
      <c r="B446" s="1">
        <v>53.7</v>
      </c>
      <c r="C446" s="4">
        <f t="shared" si="6"/>
        <v>53.136000000000003</v>
      </c>
      <c r="D446" s="1" t="str">
        <f>IF(表格1[[#This Row],[Close]]&gt;表格1[[#This Row],[25-Day Average]],"Buy",IF(表格1[[#This Row],[Close]]&lt;表格1[[#This Row],[25-Day Average]],"Sell",""))</f>
        <v>Buy</v>
      </c>
      <c r="E446" s="5">
        <f>IF(表格1[[#This Row],[Suggestion]]="Buy",E445-FLOOR(E445/表格1[[#This Row],[Close]],1)*表格1[[#This Row],[Close]],IF(表格1[[#This Row],[Suggestion]]="Sell",E445+F445*表格1[[#This Row],[Close]],E445))</f>
        <v>42.75</v>
      </c>
      <c r="F446" s="1">
        <f>IF(表格1[[#This Row],[Suggestion]]="Buy",F445+FLOOR(E445/表格1[[#This Row],[Close]],1),IF(表格1[[#This Row],[Suggestion]]="Sell",0,F445))</f>
        <v>2080</v>
      </c>
      <c r="G446" s="8">
        <f>表格1[[#This Row],[Cash]]+表格1[[#This Row],[Stock Held]]*表格1[[#This Row],[Close]]</f>
        <v>111738.75</v>
      </c>
      <c r="H446" s="7">
        <f>(表格1[[#This Row],[Close]]-$B$2)/$B$2</f>
        <v>0.19466073414905449</v>
      </c>
      <c r="I446" s="7">
        <f>(表格1[[#This Row],[Capital]]-$G$2)/$G$2</f>
        <v>0.11738750000000001</v>
      </c>
    </row>
    <row r="447" spans="1:9" x14ac:dyDescent="0.25">
      <c r="A447" s="6">
        <v>39343</v>
      </c>
      <c r="B447" s="1">
        <v>53.45</v>
      </c>
      <c r="C447" s="4">
        <f t="shared" si="6"/>
        <v>53.193999999999996</v>
      </c>
      <c r="D447" s="1" t="str">
        <f>IF(表格1[[#This Row],[Close]]&gt;表格1[[#This Row],[25-Day Average]],"Buy",IF(表格1[[#This Row],[Close]]&lt;表格1[[#This Row],[25-Day Average]],"Sell",""))</f>
        <v>Buy</v>
      </c>
      <c r="E447" s="5">
        <f>IF(表格1[[#This Row],[Suggestion]]="Buy",E446-FLOOR(E446/表格1[[#This Row],[Close]],1)*表格1[[#This Row],[Close]],IF(表格1[[#This Row],[Suggestion]]="Sell",E446+F446*表格1[[#This Row],[Close]],E446))</f>
        <v>42.75</v>
      </c>
      <c r="F447" s="1">
        <f>IF(表格1[[#This Row],[Suggestion]]="Buy",F446+FLOOR(E446/表格1[[#This Row],[Close]],1),IF(表格1[[#This Row],[Suggestion]]="Sell",0,F446))</f>
        <v>2080</v>
      </c>
      <c r="G447" s="8">
        <f>表格1[[#This Row],[Cash]]+表格1[[#This Row],[Stock Held]]*表格1[[#This Row],[Close]]</f>
        <v>111218.75</v>
      </c>
      <c r="H447" s="7">
        <f>(表格1[[#This Row],[Close]]-$B$2)/$B$2</f>
        <v>0.18909899888765294</v>
      </c>
      <c r="I447" s="7">
        <f>(表格1[[#This Row],[Capital]]-$G$2)/$G$2</f>
        <v>0.1121875</v>
      </c>
    </row>
    <row r="448" spans="1:9" x14ac:dyDescent="0.25">
      <c r="A448" s="6">
        <v>39344</v>
      </c>
      <c r="B448" s="1">
        <v>53.75</v>
      </c>
      <c r="C448" s="4">
        <f t="shared" si="6"/>
        <v>53.288000000000004</v>
      </c>
      <c r="D448" s="1" t="str">
        <f>IF(表格1[[#This Row],[Close]]&gt;表格1[[#This Row],[25-Day Average]],"Buy",IF(表格1[[#This Row],[Close]]&lt;表格1[[#This Row],[25-Day Average]],"Sell",""))</f>
        <v>Buy</v>
      </c>
      <c r="E448" s="5">
        <f>IF(表格1[[#This Row],[Suggestion]]="Buy",E447-FLOOR(E447/表格1[[#This Row],[Close]],1)*表格1[[#This Row],[Close]],IF(表格1[[#This Row],[Suggestion]]="Sell",E447+F447*表格1[[#This Row],[Close]],E447))</f>
        <v>42.75</v>
      </c>
      <c r="F448" s="1">
        <f>IF(表格1[[#This Row],[Suggestion]]="Buy",F447+FLOOR(E447/表格1[[#This Row],[Close]],1),IF(表格1[[#This Row],[Suggestion]]="Sell",0,F447))</f>
        <v>2080</v>
      </c>
      <c r="G448" s="8">
        <f>表格1[[#This Row],[Cash]]+表格1[[#This Row],[Stock Held]]*表格1[[#This Row],[Close]]</f>
        <v>111842.75</v>
      </c>
      <c r="H448" s="7">
        <f>(表格1[[#This Row],[Close]]-$B$2)/$B$2</f>
        <v>0.19577308120133474</v>
      </c>
      <c r="I448" s="7">
        <f>(表格1[[#This Row],[Capital]]-$G$2)/$G$2</f>
        <v>0.1184275</v>
      </c>
    </row>
    <row r="449" spans="1:9" x14ac:dyDescent="0.25">
      <c r="A449" s="6">
        <v>39345</v>
      </c>
      <c r="B449" s="1">
        <v>53.65</v>
      </c>
      <c r="C449" s="4">
        <f t="shared" si="6"/>
        <v>53.416000000000004</v>
      </c>
      <c r="D449" s="1" t="str">
        <f>IF(表格1[[#This Row],[Close]]&gt;表格1[[#This Row],[25-Day Average]],"Buy",IF(表格1[[#This Row],[Close]]&lt;表格1[[#This Row],[25-Day Average]],"Sell",""))</f>
        <v>Buy</v>
      </c>
      <c r="E449" s="5">
        <f>IF(表格1[[#This Row],[Suggestion]]="Buy",E448-FLOOR(E448/表格1[[#This Row],[Close]],1)*表格1[[#This Row],[Close]],IF(表格1[[#This Row],[Suggestion]]="Sell",E448+F448*表格1[[#This Row],[Close]],E448))</f>
        <v>42.75</v>
      </c>
      <c r="F449" s="1">
        <f>IF(表格1[[#This Row],[Suggestion]]="Buy",F448+FLOOR(E448/表格1[[#This Row],[Close]],1),IF(表格1[[#This Row],[Suggestion]]="Sell",0,F448))</f>
        <v>2080</v>
      </c>
      <c r="G449" s="8">
        <f>表格1[[#This Row],[Cash]]+表格1[[#This Row],[Stock Held]]*表格1[[#This Row],[Close]]</f>
        <v>111634.75</v>
      </c>
      <c r="H449" s="7">
        <f>(表格1[[#This Row],[Close]]-$B$2)/$B$2</f>
        <v>0.19354838709677408</v>
      </c>
      <c r="I449" s="7">
        <f>(表格1[[#This Row],[Capital]]-$G$2)/$G$2</f>
        <v>0.11634750000000001</v>
      </c>
    </row>
    <row r="450" spans="1:9" x14ac:dyDescent="0.25">
      <c r="A450" s="6">
        <v>39346</v>
      </c>
      <c r="B450" s="1">
        <v>53.6</v>
      </c>
      <c r="C450" s="4">
        <f t="shared" si="6"/>
        <v>53.55</v>
      </c>
      <c r="D450" s="1" t="str">
        <f>IF(表格1[[#This Row],[Close]]&gt;表格1[[#This Row],[25-Day Average]],"Buy",IF(表格1[[#This Row],[Close]]&lt;表格1[[#This Row],[25-Day Average]],"Sell",""))</f>
        <v>Buy</v>
      </c>
      <c r="E450" s="5">
        <f>IF(表格1[[#This Row],[Suggestion]]="Buy",E449-FLOOR(E449/表格1[[#This Row],[Close]],1)*表格1[[#This Row],[Close]],IF(表格1[[#This Row],[Suggestion]]="Sell",E449+F449*表格1[[#This Row],[Close]],E449))</f>
        <v>42.75</v>
      </c>
      <c r="F450" s="1">
        <f>IF(表格1[[#This Row],[Suggestion]]="Buy",F449+FLOOR(E449/表格1[[#This Row],[Close]],1),IF(表格1[[#This Row],[Suggestion]]="Sell",0,F449))</f>
        <v>2080</v>
      </c>
      <c r="G450" s="8">
        <f>表格1[[#This Row],[Cash]]+表格1[[#This Row],[Stock Held]]*表格1[[#This Row],[Close]]</f>
        <v>111530.75</v>
      </c>
      <c r="H450" s="7">
        <f>(表格1[[#This Row],[Close]]-$B$2)/$B$2</f>
        <v>0.19243604004449383</v>
      </c>
      <c r="I450" s="7">
        <f>(表格1[[#This Row],[Capital]]-$G$2)/$G$2</f>
        <v>0.11530749999999999</v>
      </c>
    </row>
    <row r="451" spans="1:9" x14ac:dyDescent="0.25">
      <c r="A451" s="6">
        <v>39349</v>
      </c>
      <c r="B451" s="1">
        <v>53.7</v>
      </c>
      <c r="C451" s="4">
        <f t="shared" si="6"/>
        <v>53.604000000000006</v>
      </c>
      <c r="D451" s="1" t="str">
        <f>IF(表格1[[#This Row],[Close]]&gt;表格1[[#This Row],[25-Day Average]],"Buy",IF(表格1[[#This Row],[Close]]&lt;表格1[[#This Row],[25-Day Average]],"Sell",""))</f>
        <v>Buy</v>
      </c>
      <c r="E451" s="5">
        <f>IF(表格1[[#This Row],[Suggestion]]="Buy",E450-FLOOR(E450/表格1[[#This Row],[Close]],1)*表格1[[#This Row],[Close]],IF(表格1[[#This Row],[Suggestion]]="Sell",E450+F450*表格1[[#This Row],[Close]],E450))</f>
        <v>42.75</v>
      </c>
      <c r="F451" s="1">
        <f>IF(表格1[[#This Row],[Suggestion]]="Buy",F450+FLOOR(E450/表格1[[#This Row],[Close]],1),IF(表格1[[#This Row],[Suggestion]]="Sell",0,F450))</f>
        <v>2080</v>
      </c>
      <c r="G451" s="8">
        <f>表格1[[#This Row],[Cash]]+表格1[[#This Row],[Stock Held]]*表格1[[#This Row],[Close]]</f>
        <v>111738.75</v>
      </c>
      <c r="H451" s="7">
        <f>(表格1[[#This Row],[Close]]-$B$2)/$B$2</f>
        <v>0.19466073414905449</v>
      </c>
      <c r="I451" s="7">
        <f>(表格1[[#This Row],[Capital]]-$G$2)/$G$2</f>
        <v>0.11738750000000001</v>
      </c>
    </row>
    <row r="452" spans="1:9" x14ac:dyDescent="0.25">
      <c r="A452" s="6">
        <v>39350</v>
      </c>
      <c r="B452" s="1">
        <v>53.65</v>
      </c>
      <c r="C452" s="4">
        <f t="shared" si="6"/>
        <v>53.696000000000005</v>
      </c>
      <c r="D452" s="1" t="str">
        <f>IF(表格1[[#This Row],[Close]]&gt;表格1[[#This Row],[25-Day Average]],"Buy",IF(表格1[[#This Row],[Close]]&lt;表格1[[#This Row],[25-Day Average]],"Sell",""))</f>
        <v>Sell</v>
      </c>
      <c r="E452" s="5">
        <f>IF(表格1[[#This Row],[Suggestion]]="Buy",E451-FLOOR(E451/表格1[[#This Row],[Close]],1)*表格1[[#This Row],[Close]],IF(表格1[[#This Row],[Suggestion]]="Sell",E451+F451*表格1[[#This Row],[Close]],E451))</f>
        <v>111634.75</v>
      </c>
      <c r="F452" s="1">
        <f>IF(表格1[[#This Row],[Suggestion]]="Buy",F451+FLOOR(E451/表格1[[#This Row],[Close]],1),IF(表格1[[#This Row],[Suggestion]]="Sell",0,F451))</f>
        <v>0</v>
      </c>
      <c r="G452" s="8">
        <f>表格1[[#This Row],[Cash]]+表格1[[#This Row],[Stock Held]]*表格1[[#This Row],[Close]]</f>
        <v>111634.75</v>
      </c>
      <c r="H452" s="7">
        <f>(表格1[[#This Row],[Close]]-$B$2)/$B$2</f>
        <v>0.19354838709677408</v>
      </c>
      <c r="I452" s="7">
        <f>(表格1[[#This Row],[Capital]]-$G$2)/$G$2</f>
        <v>0.11634750000000001</v>
      </c>
    </row>
    <row r="453" spans="1:9" x14ac:dyDescent="0.25">
      <c r="A453" s="6">
        <v>39351</v>
      </c>
      <c r="B453" s="1">
        <v>53.65</v>
      </c>
      <c r="C453" s="4">
        <f t="shared" si="6"/>
        <v>53.742000000000004</v>
      </c>
      <c r="D453" s="1" t="str">
        <f>IF(表格1[[#This Row],[Close]]&gt;表格1[[#This Row],[25-Day Average]],"Buy",IF(表格1[[#This Row],[Close]]&lt;表格1[[#This Row],[25-Day Average]],"Sell",""))</f>
        <v>Sell</v>
      </c>
      <c r="E453" s="5">
        <f>IF(表格1[[#This Row],[Suggestion]]="Buy",E452-FLOOR(E452/表格1[[#This Row],[Close]],1)*表格1[[#This Row],[Close]],IF(表格1[[#This Row],[Suggestion]]="Sell",E452+F452*表格1[[#This Row],[Close]],E452))</f>
        <v>111634.75</v>
      </c>
      <c r="F453" s="1">
        <f>IF(表格1[[#This Row],[Suggestion]]="Buy",F452+FLOOR(E452/表格1[[#This Row],[Close]],1),IF(表格1[[#This Row],[Suggestion]]="Sell",0,F452))</f>
        <v>0</v>
      </c>
      <c r="G453" s="8">
        <f>表格1[[#This Row],[Cash]]+表格1[[#This Row],[Stock Held]]*表格1[[#This Row],[Close]]</f>
        <v>111634.75</v>
      </c>
      <c r="H453" s="7">
        <f>(表格1[[#This Row],[Close]]-$B$2)/$B$2</f>
        <v>0.19354838709677408</v>
      </c>
      <c r="I453" s="7">
        <f>(表格1[[#This Row],[Capital]]-$G$2)/$G$2</f>
        <v>0.11634750000000001</v>
      </c>
    </row>
    <row r="454" spans="1:9" x14ac:dyDescent="0.25">
      <c r="A454" s="6">
        <v>39352</v>
      </c>
      <c r="B454" s="1">
        <v>53.85</v>
      </c>
      <c r="C454" s="4">
        <f t="shared" si="6"/>
        <v>53.758000000000003</v>
      </c>
      <c r="D454" s="1" t="str">
        <f>IF(表格1[[#This Row],[Close]]&gt;表格1[[#This Row],[25-Day Average]],"Buy",IF(表格1[[#This Row],[Close]]&lt;表格1[[#This Row],[25-Day Average]],"Sell",""))</f>
        <v>Buy</v>
      </c>
      <c r="E454" s="5">
        <f>IF(表格1[[#This Row],[Suggestion]]="Buy",E453-FLOOR(E453/表格1[[#This Row],[Close]],1)*表格1[[#This Row],[Close]],IF(表格1[[#This Row],[Suggestion]]="Sell",E453+F453*表格1[[#This Row],[Close]],E453))</f>
        <v>3.6999999999970896</v>
      </c>
      <c r="F454" s="1">
        <f>IF(表格1[[#This Row],[Suggestion]]="Buy",F453+FLOOR(E453/表格1[[#This Row],[Close]],1),IF(表格1[[#This Row],[Suggestion]]="Sell",0,F453))</f>
        <v>2073</v>
      </c>
      <c r="G454" s="8">
        <f>表格1[[#This Row],[Cash]]+表格1[[#This Row],[Stock Held]]*表格1[[#This Row],[Close]]</f>
        <v>111634.75</v>
      </c>
      <c r="H454" s="7">
        <f>(表格1[[#This Row],[Close]]-$B$2)/$B$2</f>
        <v>0.19799777530589541</v>
      </c>
      <c r="I454" s="7">
        <f>(表格1[[#This Row],[Capital]]-$G$2)/$G$2</f>
        <v>0.11634750000000001</v>
      </c>
    </row>
    <row r="455" spans="1:9" x14ac:dyDescent="0.25">
      <c r="A455" s="6">
        <v>39353</v>
      </c>
      <c r="B455" s="1">
        <v>53.6</v>
      </c>
      <c r="C455" s="4">
        <f t="shared" si="6"/>
        <v>53.766000000000005</v>
      </c>
      <c r="D455" s="1" t="str">
        <f>IF(表格1[[#This Row],[Close]]&gt;表格1[[#This Row],[25-Day Average]],"Buy",IF(表格1[[#This Row],[Close]]&lt;表格1[[#This Row],[25-Day Average]],"Sell",""))</f>
        <v>Sell</v>
      </c>
      <c r="E455" s="5">
        <f>IF(表格1[[#This Row],[Suggestion]]="Buy",E454-FLOOR(E454/表格1[[#This Row],[Close]],1)*表格1[[#This Row],[Close]],IF(表格1[[#This Row],[Suggestion]]="Sell",E454+F454*表格1[[#This Row],[Close]],E454))</f>
        <v>111116.5</v>
      </c>
      <c r="F455" s="1">
        <f>IF(表格1[[#This Row],[Suggestion]]="Buy",F454+FLOOR(E454/表格1[[#This Row],[Close]],1),IF(表格1[[#This Row],[Suggestion]]="Sell",0,F454))</f>
        <v>0</v>
      </c>
      <c r="G455" s="8">
        <f>表格1[[#This Row],[Cash]]+表格1[[#This Row],[Stock Held]]*表格1[[#This Row],[Close]]</f>
        <v>111116.5</v>
      </c>
      <c r="H455" s="7">
        <f>(表格1[[#This Row],[Close]]-$B$2)/$B$2</f>
        <v>0.19243604004449383</v>
      </c>
      <c r="I455" s="7">
        <f>(表格1[[#This Row],[Capital]]-$G$2)/$G$2</f>
        <v>0.111165</v>
      </c>
    </row>
    <row r="456" spans="1:9" x14ac:dyDescent="0.25">
      <c r="A456" s="6">
        <v>39356</v>
      </c>
      <c r="B456" s="1">
        <v>53.6</v>
      </c>
      <c r="C456" s="4">
        <f t="shared" si="6"/>
        <v>53.748000000000005</v>
      </c>
      <c r="D456" s="1" t="str">
        <f>IF(表格1[[#This Row],[Close]]&gt;表格1[[#This Row],[25-Day Average]],"Buy",IF(表格1[[#This Row],[Close]]&lt;表格1[[#This Row],[25-Day Average]],"Sell",""))</f>
        <v>Sell</v>
      </c>
      <c r="E456" s="5">
        <f>IF(表格1[[#This Row],[Suggestion]]="Buy",E455-FLOOR(E455/表格1[[#This Row],[Close]],1)*表格1[[#This Row],[Close]],IF(表格1[[#This Row],[Suggestion]]="Sell",E455+F455*表格1[[#This Row],[Close]],E455))</f>
        <v>111116.5</v>
      </c>
      <c r="F456" s="1">
        <f>IF(表格1[[#This Row],[Suggestion]]="Buy",F455+FLOOR(E455/表格1[[#This Row],[Close]],1),IF(表格1[[#This Row],[Suggestion]]="Sell",0,F455))</f>
        <v>0</v>
      </c>
      <c r="G456" s="8">
        <f>表格1[[#This Row],[Cash]]+表格1[[#This Row],[Stock Held]]*表格1[[#This Row],[Close]]</f>
        <v>111116.5</v>
      </c>
      <c r="H456" s="7">
        <f>(表格1[[#This Row],[Close]]-$B$2)/$B$2</f>
        <v>0.19243604004449383</v>
      </c>
      <c r="I456" s="7">
        <f>(表格1[[#This Row],[Capital]]-$G$2)/$G$2</f>
        <v>0.111165</v>
      </c>
    </row>
    <row r="457" spans="1:9" x14ac:dyDescent="0.25">
      <c r="A457" s="6">
        <v>39357</v>
      </c>
      <c r="B457" s="1">
        <v>53.6</v>
      </c>
      <c r="C457" s="4">
        <f t="shared" si="6"/>
        <v>53.753999999999998</v>
      </c>
      <c r="D457" s="1" t="str">
        <f>IF(表格1[[#This Row],[Close]]&gt;表格1[[#This Row],[25-Day Average]],"Buy",IF(表格1[[#This Row],[Close]]&lt;表格1[[#This Row],[25-Day Average]],"Sell",""))</f>
        <v>Sell</v>
      </c>
      <c r="E457" s="5">
        <f>IF(表格1[[#This Row],[Suggestion]]="Buy",E456-FLOOR(E456/表格1[[#This Row],[Close]],1)*表格1[[#This Row],[Close]],IF(表格1[[#This Row],[Suggestion]]="Sell",E456+F456*表格1[[#This Row],[Close]],E456))</f>
        <v>111116.5</v>
      </c>
      <c r="F457" s="1">
        <f>IF(表格1[[#This Row],[Suggestion]]="Buy",F456+FLOOR(E456/表格1[[#This Row],[Close]],1),IF(表格1[[#This Row],[Suggestion]]="Sell",0,F456))</f>
        <v>0</v>
      </c>
      <c r="G457" s="8">
        <f>表格1[[#This Row],[Cash]]+表格1[[#This Row],[Stock Held]]*表格1[[#This Row],[Close]]</f>
        <v>111116.5</v>
      </c>
      <c r="H457" s="7">
        <f>(表格1[[#This Row],[Close]]-$B$2)/$B$2</f>
        <v>0.19243604004449383</v>
      </c>
      <c r="I457" s="7">
        <f>(表格1[[#This Row],[Capital]]-$G$2)/$G$2</f>
        <v>0.111165</v>
      </c>
    </row>
    <row r="458" spans="1:9" x14ac:dyDescent="0.25">
      <c r="A458" s="6">
        <v>39358</v>
      </c>
      <c r="B458" s="1">
        <v>52.65</v>
      </c>
      <c r="C458" s="4">
        <f t="shared" si="6"/>
        <v>53.723999999999997</v>
      </c>
      <c r="D458" s="1" t="str">
        <f>IF(表格1[[#This Row],[Close]]&gt;表格1[[#This Row],[25-Day Average]],"Buy",IF(表格1[[#This Row],[Close]]&lt;表格1[[#This Row],[25-Day Average]],"Sell",""))</f>
        <v>Sell</v>
      </c>
      <c r="E458" s="5">
        <f>IF(表格1[[#This Row],[Suggestion]]="Buy",E457-FLOOR(E457/表格1[[#This Row],[Close]],1)*表格1[[#This Row],[Close]],IF(表格1[[#This Row],[Suggestion]]="Sell",E457+F457*表格1[[#This Row],[Close]],E457))</f>
        <v>111116.5</v>
      </c>
      <c r="F458" s="1">
        <f>IF(表格1[[#This Row],[Suggestion]]="Buy",F457+FLOOR(E457/表格1[[#This Row],[Close]],1),IF(表格1[[#This Row],[Suggestion]]="Sell",0,F457))</f>
        <v>0</v>
      </c>
      <c r="G458" s="8">
        <f>表格1[[#This Row],[Cash]]+表格1[[#This Row],[Stock Held]]*表格1[[#This Row],[Close]]</f>
        <v>111116.5</v>
      </c>
      <c r="H458" s="7">
        <f>(表格1[[#This Row],[Close]]-$B$2)/$B$2</f>
        <v>0.17130144605116787</v>
      </c>
      <c r="I458" s="7">
        <f>(表格1[[#This Row],[Capital]]-$G$2)/$G$2</f>
        <v>0.111165</v>
      </c>
    </row>
    <row r="459" spans="1:9" x14ac:dyDescent="0.25">
      <c r="A459" s="6">
        <v>39359</v>
      </c>
      <c r="B459" s="1">
        <v>52.15</v>
      </c>
      <c r="C459" s="4">
        <f t="shared" si="6"/>
        <v>53.65</v>
      </c>
      <c r="D459" s="1" t="str">
        <f>IF(表格1[[#This Row],[Close]]&gt;表格1[[#This Row],[25-Day Average]],"Buy",IF(表格1[[#This Row],[Close]]&lt;表格1[[#This Row],[25-Day Average]],"Sell",""))</f>
        <v>Sell</v>
      </c>
      <c r="E459" s="5">
        <f>IF(表格1[[#This Row],[Suggestion]]="Buy",E458-FLOOR(E458/表格1[[#This Row],[Close]],1)*表格1[[#This Row],[Close]],IF(表格1[[#This Row],[Suggestion]]="Sell",E458+F458*表格1[[#This Row],[Close]],E458))</f>
        <v>111116.5</v>
      </c>
      <c r="F459" s="1">
        <f>IF(表格1[[#This Row],[Suggestion]]="Buy",F458+FLOOR(E458/表格1[[#This Row],[Close]],1),IF(表格1[[#This Row],[Suggestion]]="Sell",0,F458))</f>
        <v>0</v>
      </c>
      <c r="G459" s="8">
        <f>表格1[[#This Row],[Cash]]+表格1[[#This Row],[Stock Held]]*表格1[[#This Row],[Close]]</f>
        <v>111116.5</v>
      </c>
      <c r="H459" s="7">
        <f>(表格1[[#This Row],[Close]]-$B$2)/$B$2</f>
        <v>0.16017797552836474</v>
      </c>
      <c r="I459" s="7">
        <f>(表格1[[#This Row],[Capital]]-$G$2)/$G$2</f>
        <v>0.111165</v>
      </c>
    </row>
    <row r="460" spans="1:9" x14ac:dyDescent="0.25">
      <c r="A460" s="6">
        <v>39360</v>
      </c>
      <c r="B460" s="1">
        <v>52.9</v>
      </c>
      <c r="C460" s="4">
        <f t="shared" si="6"/>
        <v>53.616000000000007</v>
      </c>
      <c r="D460" s="1" t="str">
        <f>IF(表格1[[#This Row],[Close]]&gt;表格1[[#This Row],[25-Day Average]],"Buy",IF(表格1[[#This Row],[Close]]&lt;表格1[[#This Row],[25-Day Average]],"Sell",""))</f>
        <v>Sell</v>
      </c>
      <c r="E460" s="5">
        <f>IF(表格1[[#This Row],[Suggestion]]="Buy",E459-FLOOR(E459/表格1[[#This Row],[Close]],1)*表格1[[#This Row],[Close]],IF(表格1[[#This Row],[Suggestion]]="Sell",E459+F459*表格1[[#This Row],[Close]],E459))</f>
        <v>111116.5</v>
      </c>
      <c r="F460" s="1">
        <f>IF(表格1[[#This Row],[Suggestion]]="Buy",F459+FLOOR(E459/表格1[[#This Row],[Close]],1),IF(表格1[[#This Row],[Suggestion]]="Sell",0,F459))</f>
        <v>0</v>
      </c>
      <c r="G460" s="8">
        <f>表格1[[#This Row],[Cash]]+表格1[[#This Row],[Stock Held]]*表格1[[#This Row],[Close]]</f>
        <v>111116.5</v>
      </c>
      <c r="H460" s="7">
        <f>(表格1[[#This Row],[Close]]-$B$2)/$B$2</f>
        <v>0.17686318131256942</v>
      </c>
      <c r="I460" s="7">
        <f>(表格1[[#This Row],[Capital]]-$G$2)/$G$2</f>
        <v>0.111165</v>
      </c>
    </row>
    <row r="461" spans="1:9" x14ac:dyDescent="0.25">
      <c r="A461" s="6">
        <v>39363</v>
      </c>
      <c r="B461" s="1">
        <v>52.55</v>
      </c>
      <c r="C461" s="4">
        <f t="shared" si="6"/>
        <v>53.592000000000006</v>
      </c>
      <c r="D461" s="1" t="str">
        <f>IF(表格1[[#This Row],[Close]]&gt;表格1[[#This Row],[25-Day Average]],"Buy",IF(表格1[[#This Row],[Close]]&lt;表格1[[#This Row],[25-Day Average]],"Sell",""))</f>
        <v>Sell</v>
      </c>
      <c r="E461" s="5">
        <f>IF(表格1[[#This Row],[Suggestion]]="Buy",E460-FLOOR(E460/表格1[[#This Row],[Close]],1)*表格1[[#This Row],[Close]],IF(表格1[[#This Row],[Suggestion]]="Sell",E460+F460*表格1[[#This Row],[Close]],E460))</f>
        <v>111116.5</v>
      </c>
      <c r="F461" s="1">
        <f>IF(表格1[[#This Row],[Suggestion]]="Buy",F460+FLOOR(E460/表格1[[#This Row],[Close]],1),IF(表格1[[#This Row],[Suggestion]]="Sell",0,F460))</f>
        <v>0</v>
      </c>
      <c r="G461" s="8">
        <f>表格1[[#This Row],[Cash]]+表格1[[#This Row],[Stock Held]]*表格1[[#This Row],[Close]]</f>
        <v>111116.5</v>
      </c>
      <c r="H461" s="7">
        <f>(表格1[[#This Row],[Close]]-$B$2)/$B$2</f>
        <v>0.16907675194660721</v>
      </c>
      <c r="I461" s="7">
        <f>(表格1[[#This Row],[Capital]]-$G$2)/$G$2</f>
        <v>0.111165</v>
      </c>
    </row>
    <row r="462" spans="1:9" x14ac:dyDescent="0.25">
      <c r="A462" s="6">
        <v>39364</v>
      </c>
      <c r="B462" s="1">
        <v>53</v>
      </c>
      <c r="C462" s="4">
        <f t="shared" si="6"/>
        <v>53.612000000000009</v>
      </c>
      <c r="D462" s="1" t="str">
        <f>IF(表格1[[#This Row],[Close]]&gt;表格1[[#This Row],[25-Day Average]],"Buy",IF(表格1[[#This Row],[Close]]&lt;表格1[[#This Row],[25-Day Average]],"Sell",""))</f>
        <v>Sell</v>
      </c>
      <c r="E462" s="5">
        <f>IF(表格1[[#This Row],[Suggestion]]="Buy",E461-FLOOR(E461/表格1[[#This Row],[Close]],1)*表格1[[#This Row],[Close]],IF(表格1[[#This Row],[Suggestion]]="Sell",E461+F461*表格1[[#This Row],[Close]],E461))</f>
        <v>111116.5</v>
      </c>
      <c r="F462" s="1">
        <f>IF(表格1[[#This Row],[Suggestion]]="Buy",F461+FLOOR(E461/表格1[[#This Row],[Close]],1),IF(表格1[[#This Row],[Suggestion]]="Sell",0,F461))</f>
        <v>0</v>
      </c>
      <c r="G462" s="8">
        <f>表格1[[#This Row],[Cash]]+表格1[[#This Row],[Stock Held]]*表格1[[#This Row],[Close]]</f>
        <v>111116.5</v>
      </c>
      <c r="H462" s="7">
        <f>(表格1[[#This Row],[Close]]-$B$2)/$B$2</f>
        <v>0.17908787541713006</v>
      </c>
      <c r="I462" s="7">
        <f>(表格1[[#This Row],[Capital]]-$G$2)/$G$2</f>
        <v>0.111165</v>
      </c>
    </row>
    <row r="463" spans="1:9" x14ac:dyDescent="0.25">
      <c r="A463" s="6">
        <v>39365</v>
      </c>
      <c r="B463" s="1">
        <v>52.95</v>
      </c>
      <c r="C463" s="4">
        <f t="shared" si="6"/>
        <v>53.580000000000013</v>
      </c>
      <c r="D463" s="1" t="str">
        <f>IF(表格1[[#This Row],[Close]]&gt;表格1[[#This Row],[25-Day Average]],"Buy",IF(表格1[[#This Row],[Close]]&lt;表格1[[#This Row],[25-Day Average]],"Sell",""))</f>
        <v>Sell</v>
      </c>
      <c r="E463" s="5">
        <f>IF(表格1[[#This Row],[Suggestion]]="Buy",E462-FLOOR(E462/表格1[[#This Row],[Close]],1)*表格1[[#This Row],[Close]],IF(表格1[[#This Row],[Suggestion]]="Sell",E462+F462*表格1[[#This Row],[Close]],E462))</f>
        <v>111116.5</v>
      </c>
      <c r="F463" s="1">
        <f>IF(表格1[[#This Row],[Suggestion]]="Buy",F462+FLOOR(E462/表格1[[#This Row],[Close]],1),IF(表格1[[#This Row],[Suggestion]]="Sell",0,F462))</f>
        <v>0</v>
      </c>
      <c r="G463" s="8">
        <f>表格1[[#This Row],[Cash]]+表格1[[#This Row],[Stock Held]]*表格1[[#This Row],[Close]]</f>
        <v>111116.5</v>
      </c>
      <c r="H463" s="7">
        <f>(表格1[[#This Row],[Close]]-$B$2)/$B$2</f>
        <v>0.17797552836484981</v>
      </c>
      <c r="I463" s="7">
        <f>(表格1[[#This Row],[Capital]]-$G$2)/$G$2</f>
        <v>0.111165</v>
      </c>
    </row>
    <row r="464" spans="1:9" x14ac:dyDescent="0.25">
      <c r="A464" s="6">
        <v>39366</v>
      </c>
      <c r="B464" s="1">
        <v>52.45</v>
      </c>
      <c r="C464" s="4">
        <f t="shared" si="6"/>
        <v>53.524000000000008</v>
      </c>
      <c r="D464" s="1" t="str">
        <f>IF(表格1[[#This Row],[Close]]&gt;表格1[[#This Row],[25-Day Average]],"Buy",IF(表格1[[#This Row],[Close]]&lt;表格1[[#This Row],[25-Day Average]],"Sell",""))</f>
        <v>Sell</v>
      </c>
      <c r="E464" s="5">
        <f>IF(表格1[[#This Row],[Suggestion]]="Buy",E463-FLOOR(E463/表格1[[#This Row],[Close]],1)*表格1[[#This Row],[Close]],IF(表格1[[#This Row],[Suggestion]]="Sell",E463+F463*表格1[[#This Row],[Close]],E463))</f>
        <v>111116.5</v>
      </c>
      <c r="F464" s="1">
        <f>IF(表格1[[#This Row],[Suggestion]]="Buy",F463+FLOOR(E463/表格1[[#This Row],[Close]],1),IF(表格1[[#This Row],[Suggestion]]="Sell",0,F463))</f>
        <v>0</v>
      </c>
      <c r="G464" s="8">
        <f>表格1[[#This Row],[Cash]]+表格1[[#This Row],[Stock Held]]*表格1[[#This Row],[Close]]</f>
        <v>111116.5</v>
      </c>
      <c r="H464" s="7">
        <f>(表格1[[#This Row],[Close]]-$B$2)/$B$2</f>
        <v>0.16685205784204671</v>
      </c>
      <c r="I464" s="7">
        <f>(表格1[[#This Row],[Capital]]-$G$2)/$G$2</f>
        <v>0.111165</v>
      </c>
    </row>
    <row r="465" spans="1:9" x14ac:dyDescent="0.25">
      <c r="A465" s="6">
        <v>39367</v>
      </c>
      <c r="B465" s="1">
        <v>52.25</v>
      </c>
      <c r="C465" s="4">
        <f t="shared" si="6"/>
        <v>53.412000000000006</v>
      </c>
      <c r="D465" s="1" t="str">
        <f>IF(表格1[[#This Row],[Close]]&gt;表格1[[#This Row],[25-Day Average]],"Buy",IF(表格1[[#This Row],[Close]]&lt;表格1[[#This Row],[25-Day Average]],"Sell",""))</f>
        <v>Sell</v>
      </c>
      <c r="E465" s="5">
        <f>IF(表格1[[#This Row],[Suggestion]]="Buy",E464-FLOOR(E464/表格1[[#This Row],[Close]],1)*表格1[[#This Row],[Close]],IF(表格1[[#This Row],[Suggestion]]="Sell",E464+F464*表格1[[#This Row],[Close]],E464))</f>
        <v>111116.5</v>
      </c>
      <c r="F465" s="1">
        <f>IF(表格1[[#This Row],[Suggestion]]="Buy",F464+FLOOR(E464/表格1[[#This Row],[Close]],1),IF(表格1[[#This Row],[Suggestion]]="Sell",0,F464))</f>
        <v>0</v>
      </c>
      <c r="G465" s="8">
        <f>表格1[[#This Row],[Cash]]+表格1[[#This Row],[Stock Held]]*表格1[[#This Row],[Close]]</f>
        <v>111116.5</v>
      </c>
      <c r="H465" s="7">
        <f>(表格1[[#This Row],[Close]]-$B$2)/$B$2</f>
        <v>0.16240266963292541</v>
      </c>
      <c r="I465" s="7">
        <f>(表格1[[#This Row],[Capital]]-$G$2)/$G$2</f>
        <v>0.111165</v>
      </c>
    </row>
    <row r="466" spans="1:9" x14ac:dyDescent="0.25">
      <c r="A466" s="6">
        <v>39370</v>
      </c>
      <c r="B466" s="1">
        <v>52.4</v>
      </c>
      <c r="C466" s="4">
        <f t="shared" si="6"/>
        <v>53.352000000000004</v>
      </c>
      <c r="D466" s="1" t="str">
        <f>IF(表格1[[#This Row],[Close]]&gt;表格1[[#This Row],[25-Day Average]],"Buy",IF(表格1[[#This Row],[Close]]&lt;表格1[[#This Row],[25-Day Average]],"Sell",""))</f>
        <v>Sell</v>
      </c>
      <c r="E466" s="5">
        <f>IF(表格1[[#This Row],[Suggestion]]="Buy",E465-FLOOR(E465/表格1[[#This Row],[Close]],1)*表格1[[#This Row],[Close]],IF(表格1[[#This Row],[Suggestion]]="Sell",E465+F465*表格1[[#This Row],[Close]],E465))</f>
        <v>111116.5</v>
      </c>
      <c r="F466" s="1">
        <f>IF(表格1[[#This Row],[Suggestion]]="Buy",F465+FLOOR(E465/表格1[[#This Row],[Close]],1),IF(表格1[[#This Row],[Suggestion]]="Sell",0,F465))</f>
        <v>0</v>
      </c>
      <c r="G466" s="8">
        <f>表格1[[#This Row],[Cash]]+表格1[[#This Row],[Stock Held]]*表格1[[#This Row],[Close]]</f>
        <v>111116.5</v>
      </c>
      <c r="H466" s="7">
        <f>(表格1[[#This Row],[Close]]-$B$2)/$B$2</f>
        <v>0.16573971078976629</v>
      </c>
      <c r="I466" s="7">
        <f>(表格1[[#This Row],[Capital]]-$G$2)/$G$2</f>
        <v>0.111165</v>
      </c>
    </row>
    <row r="467" spans="1:9" x14ac:dyDescent="0.25">
      <c r="A467" s="6">
        <v>39371</v>
      </c>
      <c r="B467" s="1">
        <v>51.85</v>
      </c>
      <c r="C467" s="4">
        <f t="shared" si="6"/>
        <v>53.268000000000001</v>
      </c>
      <c r="D467" s="1" t="str">
        <f>IF(表格1[[#This Row],[Close]]&gt;表格1[[#This Row],[25-Day Average]],"Buy",IF(表格1[[#This Row],[Close]]&lt;表格1[[#This Row],[25-Day Average]],"Sell",""))</f>
        <v>Sell</v>
      </c>
      <c r="E467" s="5">
        <f>IF(表格1[[#This Row],[Suggestion]]="Buy",E466-FLOOR(E466/表格1[[#This Row],[Close]],1)*表格1[[#This Row],[Close]],IF(表格1[[#This Row],[Suggestion]]="Sell",E466+F466*表格1[[#This Row],[Close]],E466))</f>
        <v>111116.5</v>
      </c>
      <c r="F467" s="1">
        <f>IF(表格1[[#This Row],[Suggestion]]="Buy",F466+FLOOR(E466/表格1[[#This Row],[Close]],1),IF(表格1[[#This Row],[Suggestion]]="Sell",0,F466))</f>
        <v>0</v>
      </c>
      <c r="G467" s="8">
        <f>表格1[[#This Row],[Cash]]+表格1[[#This Row],[Stock Held]]*表格1[[#This Row],[Close]]</f>
        <v>111116.5</v>
      </c>
      <c r="H467" s="7">
        <f>(表格1[[#This Row],[Close]]-$B$2)/$B$2</f>
        <v>0.15350389321468294</v>
      </c>
      <c r="I467" s="7">
        <f>(表格1[[#This Row],[Capital]]-$G$2)/$G$2</f>
        <v>0.111165</v>
      </c>
    </row>
    <row r="468" spans="1:9" x14ac:dyDescent="0.25">
      <c r="A468" s="6">
        <v>39372</v>
      </c>
      <c r="B468" s="1">
        <v>52.55</v>
      </c>
      <c r="C468" s="4">
        <f t="shared" si="6"/>
        <v>53.203999999999994</v>
      </c>
      <c r="D468" s="1" t="str">
        <f>IF(表格1[[#This Row],[Close]]&gt;表格1[[#This Row],[25-Day Average]],"Buy",IF(表格1[[#This Row],[Close]]&lt;表格1[[#This Row],[25-Day Average]],"Sell",""))</f>
        <v>Sell</v>
      </c>
      <c r="E468" s="5">
        <f>IF(表格1[[#This Row],[Suggestion]]="Buy",E467-FLOOR(E467/表格1[[#This Row],[Close]],1)*表格1[[#This Row],[Close]],IF(表格1[[#This Row],[Suggestion]]="Sell",E467+F467*表格1[[#This Row],[Close]],E467))</f>
        <v>111116.5</v>
      </c>
      <c r="F468" s="1">
        <f>IF(表格1[[#This Row],[Suggestion]]="Buy",F467+FLOOR(E467/表格1[[#This Row],[Close]],1),IF(表格1[[#This Row],[Suggestion]]="Sell",0,F467))</f>
        <v>0</v>
      </c>
      <c r="G468" s="8">
        <f>表格1[[#This Row],[Cash]]+表格1[[#This Row],[Stock Held]]*表格1[[#This Row],[Close]]</f>
        <v>111116.5</v>
      </c>
      <c r="H468" s="7">
        <f>(表格1[[#This Row],[Close]]-$B$2)/$B$2</f>
        <v>0.16907675194660721</v>
      </c>
      <c r="I468" s="7">
        <f>(表格1[[#This Row],[Capital]]-$G$2)/$G$2</f>
        <v>0.111165</v>
      </c>
    </row>
    <row r="469" spans="1:9" x14ac:dyDescent="0.25">
      <c r="A469" s="6">
        <v>39373</v>
      </c>
      <c r="B469" s="1">
        <v>52.6</v>
      </c>
      <c r="C469" s="4">
        <f t="shared" si="6"/>
        <v>53.137999999999991</v>
      </c>
      <c r="D469" s="1" t="str">
        <f>IF(表格1[[#This Row],[Close]]&gt;表格1[[#This Row],[25-Day Average]],"Buy",IF(表格1[[#This Row],[Close]]&lt;表格1[[#This Row],[25-Day Average]],"Sell",""))</f>
        <v>Sell</v>
      </c>
      <c r="E469" s="5">
        <f>IF(表格1[[#This Row],[Suggestion]]="Buy",E468-FLOOR(E468/表格1[[#This Row],[Close]],1)*表格1[[#This Row],[Close]],IF(表格1[[#This Row],[Suggestion]]="Sell",E468+F468*表格1[[#This Row],[Close]],E468))</f>
        <v>111116.5</v>
      </c>
      <c r="F469" s="1">
        <f>IF(表格1[[#This Row],[Suggestion]]="Buy",F468+FLOOR(E468/表格1[[#This Row],[Close]],1),IF(表格1[[#This Row],[Suggestion]]="Sell",0,F468))</f>
        <v>0</v>
      </c>
      <c r="G469" s="8">
        <f>表格1[[#This Row],[Cash]]+表格1[[#This Row],[Stock Held]]*表格1[[#This Row],[Close]]</f>
        <v>111116.5</v>
      </c>
      <c r="H469" s="7">
        <f>(表格1[[#This Row],[Close]]-$B$2)/$B$2</f>
        <v>0.17018909899888762</v>
      </c>
      <c r="I469" s="7">
        <f>(表格1[[#This Row],[Capital]]-$G$2)/$G$2</f>
        <v>0.111165</v>
      </c>
    </row>
    <row r="470" spans="1:9" x14ac:dyDescent="0.25">
      <c r="A470" s="6">
        <v>39374</v>
      </c>
      <c r="B470" s="1">
        <v>52.6</v>
      </c>
      <c r="C470" s="4">
        <f t="shared" si="6"/>
        <v>53.067999999999991</v>
      </c>
      <c r="D470" s="1" t="str">
        <f>IF(表格1[[#This Row],[Close]]&gt;表格1[[#This Row],[25-Day Average]],"Buy",IF(表格1[[#This Row],[Close]]&lt;表格1[[#This Row],[25-Day Average]],"Sell",""))</f>
        <v>Sell</v>
      </c>
      <c r="E470" s="5">
        <f>IF(表格1[[#This Row],[Suggestion]]="Buy",E469-FLOOR(E469/表格1[[#This Row],[Close]],1)*表格1[[#This Row],[Close]],IF(表格1[[#This Row],[Suggestion]]="Sell",E469+F469*表格1[[#This Row],[Close]],E469))</f>
        <v>111116.5</v>
      </c>
      <c r="F470" s="1">
        <f>IF(表格1[[#This Row],[Suggestion]]="Buy",F469+FLOOR(E469/表格1[[#This Row],[Close]],1),IF(表格1[[#This Row],[Suggestion]]="Sell",0,F469))</f>
        <v>0</v>
      </c>
      <c r="G470" s="8">
        <f>表格1[[#This Row],[Cash]]+表格1[[#This Row],[Stock Held]]*表格1[[#This Row],[Close]]</f>
        <v>111116.5</v>
      </c>
      <c r="H470" s="7">
        <f>(表格1[[#This Row],[Close]]-$B$2)/$B$2</f>
        <v>0.17018909899888762</v>
      </c>
      <c r="I470" s="7">
        <f>(表格1[[#This Row],[Capital]]-$G$2)/$G$2</f>
        <v>0.111165</v>
      </c>
    </row>
    <row r="471" spans="1:9" x14ac:dyDescent="0.25">
      <c r="A471" s="6">
        <v>39377</v>
      </c>
      <c r="B471" s="1">
        <v>52.05</v>
      </c>
      <c r="C471" s="4">
        <f t="shared" si="6"/>
        <v>53.001999999999988</v>
      </c>
      <c r="D471" s="1" t="str">
        <f>IF(表格1[[#This Row],[Close]]&gt;表格1[[#This Row],[25-Day Average]],"Buy",IF(表格1[[#This Row],[Close]]&lt;表格1[[#This Row],[25-Day Average]],"Sell",""))</f>
        <v>Sell</v>
      </c>
      <c r="E471" s="5">
        <f>IF(表格1[[#This Row],[Suggestion]]="Buy",E470-FLOOR(E470/表格1[[#This Row],[Close]],1)*表格1[[#This Row],[Close]],IF(表格1[[#This Row],[Suggestion]]="Sell",E470+F470*表格1[[#This Row],[Close]],E470))</f>
        <v>111116.5</v>
      </c>
      <c r="F471" s="1">
        <f>IF(表格1[[#This Row],[Suggestion]]="Buy",F470+FLOOR(E470/表格1[[#This Row],[Close]],1),IF(表格1[[#This Row],[Suggestion]]="Sell",0,F470))</f>
        <v>0</v>
      </c>
      <c r="G471" s="8">
        <f>表格1[[#This Row],[Cash]]+表格1[[#This Row],[Stock Held]]*表格1[[#This Row],[Close]]</f>
        <v>111116.5</v>
      </c>
      <c r="H471" s="7">
        <f>(表格1[[#This Row],[Close]]-$B$2)/$B$2</f>
        <v>0.1579532814238041</v>
      </c>
      <c r="I471" s="7">
        <f>(表格1[[#This Row],[Capital]]-$G$2)/$G$2</f>
        <v>0.111165</v>
      </c>
    </row>
    <row r="472" spans="1:9" x14ac:dyDescent="0.25">
      <c r="A472" s="6">
        <v>39378</v>
      </c>
      <c r="B472" s="1">
        <v>52.3</v>
      </c>
      <c r="C472" s="4">
        <f t="shared" si="6"/>
        <v>52.955999999999989</v>
      </c>
      <c r="D472" s="1" t="str">
        <f>IF(表格1[[#This Row],[Close]]&gt;表格1[[#This Row],[25-Day Average]],"Buy",IF(表格1[[#This Row],[Close]]&lt;表格1[[#This Row],[25-Day Average]],"Sell",""))</f>
        <v>Sell</v>
      </c>
      <c r="E472" s="5">
        <f>IF(表格1[[#This Row],[Suggestion]]="Buy",E471-FLOOR(E471/表格1[[#This Row],[Close]],1)*表格1[[#This Row],[Close]],IF(表格1[[#This Row],[Suggestion]]="Sell",E471+F471*表格1[[#This Row],[Close]],E471))</f>
        <v>111116.5</v>
      </c>
      <c r="F472" s="1">
        <f>IF(表格1[[#This Row],[Suggestion]]="Buy",F471+FLOOR(E471/表格1[[#This Row],[Close]],1),IF(表格1[[#This Row],[Suggestion]]="Sell",0,F471))</f>
        <v>0</v>
      </c>
      <c r="G472" s="8">
        <f>表格1[[#This Row],[Cash]]+表格1[[#This Row],[Stock Held]]*表格1[[#This Row],[Close]]</f>
        <v>111116.5</v>
      </c>
      <c r="H472" s="7">
        <f>(表格1[[#This Row],[Close]]-$B$2)/$B$2</f>
        <v>0.16351501668520566</v>
      </c>
      <c r="I472" s="7">
        <f>(表格1[[#This Row],[Capital]]-$G$2)/$G$2</f>
        <v>0.111165</v>
      </c>
    </row>
    <row r="473" spans="1:9" x14ac:dyDescent="0.25">
      <c r="A473" s="6">
        <v>39379</v>
      </c>
      <c r="B473" s="1">
        <v>52.15</v>
      </c>
      <c r="C473" s="4">
        <f t="shared" si="6"/>
        <v>52.891999999999996</v>
      </c>
      <c r="D473" s="1" t="str">
        <f>IF(表格1[[#This Row],[Close]]&gt;表格1[[#This Row],[25-Day Average]],"Buy",IF(表格1[[#This Row],[Close]]&lt;表格1[[#This Row],[25-Day Average]],"Sell",""))</f>
        <v>Sell</v>
      </c>
      <c r="E473" s="5">
        <f>IF(表格1[[#This Row],[Suggestion]]="Buy",E472-FLOOR(E472/表格1[[#This Row],[Close]],1)*表格1[[#This Row],[Close]],IF(表格1[[#This Row],[Suggestion]]="Sell",E472+F472*表格1[[#This Row],[Close]],E472))</f>
        <v>111116.5</v>
      </c>
      <c r="F473" s="1">
        <f>IF(表格1[[#This Row],[Suggestion]]="Buy",F472+FLOOR(E472/表格1[[#This Row],[Close]],1),IF(表格1[[#This Row],[Suggestion]]="Sell",0,F472))</f>
        <v>0</v>
      </c>
      <c r="G473" s="8">
        <f>表格1[[#This Row],[Cash]]+表格1[[#This Row],[Stock Held]]*表格1[[#This Row],[Close]]</f>
        <v>111116.5</v>
      </c>
      <c r="H473" s="7">
        <f>(表格1[[#This Row],[Close]]-$B$2)/$B$2</f>
        <v>0.16017797552836474</v>
      </c>
      <c r="I473" s="7">
        <f>(表格1[[#This Row],[Capital]]-$G$2)/$G$2</f>
        <v>0.111165</v>
      </c>
    </row>
    <row r="474" spans="1:9" x14ac:dyDescent="0.25">
      <c r="A474" s="6">
        <v>39380</v>
      </c>
      <c r="B474" s="1">
        <v>52.3</v>
      </c>
      <c r="C474" s="4">
        <f t="shared" si="6"/>
        <v>52.837999999999994</v>
      </c>
      <c r="D474" s="1" t="str">
        <f>IF(表格1[[#This Row],[Close]]&gt;表格1[[#This Row],[25-Day Average]],"Buy",IF(表格1[[#This Row],[Close]]&lt;表格1[[#This Row],[25-Day Average]],"Sell",""))</f>
        <v>Sell</v>
      </c>
      <c r="E474" s="5">
        <f>IF(表格1[[#This Row],[Suggestion]]="Buy",E473-FLOOR(E473/表格1[[#This Row],[Close]],1)*表格1[[#This Row],[Close]],IF(表格1[[#This Row],[Suggestion]]="Sell",E473+F473*表格1[[#This Row],[Close]],E473))</f>
        <v>111116.5</v>
      </c>
      <c r="F474" s="1">
        <f>IF(表格1[[#This Row],[Suggestion]]="Buy",F473+FLOOR(E473/表格1[[#This Row],[Close]],1),IF(表格1[[#This Row],[Suggestion]]="Sell",0,F473))</f>
        <v>0</v>
      </c>
      <c r="G474" s="8">
        <f>表格1[[#This Row],[Cash]]+表格1[[#This Row],[Stock Held]]*表格1[[#This Row],[Close]]</f>
        <v>111116.5</v>
      </c>
      <c r="H474" s="7">
        <f>(表格1[[#This Row],[Close]]-$B$2)/$B$2</f>
        <v>0.16351501668520566</v>
      </c>
      <c r="I474" s="7">
        <f>(表格1[[#This Row],[Capital]]-$G$2)/$G$2</f>
        <v>0.111165</v>
      </c>
    </row>
    <row r="475" spans="1:9" x14ac:dyDescent="0.25">
      <c r="A475" s="6">
        <v>39381</v>
      </c>
      <c r="B475" s="1">
        <v>52.45</v>
      </c>
      <c r="C475" s="4">
        <f t="shared" ref="C475:C538" si="7">AVERAGE(B451:B475)</f>
        <v>52.792000000000002</v>
      </c>
      <c r="D475" s="1" t="str">
        <f>IF(表格1[[#This Row],[Close]]&gt;表格1[[#This Row],[25-Day Average]],"Buy",IF(表格1[[#This Row],[Close]]&lt;表格1[[#This Row],[25-Day Average]],"Sell",""))</f>
        <v>Sell</v>
      </c>
      <c r="E475" s="5">
        <f>IF(表格1[[#This Row],[Suggestion]]="Buy",E474-FLOOR(E474/表格1[[#This Row],[Close]],1)*表格1[[#This Row],[Close]],IF(表格1[[#This Row],[Suggestion]]="Sell",E474+F474*表格1[[#This Row],[Close]],E474))</f>
        <v>111116.5</v>
      </c>
      <c r="F475" s="1">
        <f>IF(表格1[[#This Row],[Suggestion]]="Buy",F474+FLOOR(E474/表格1[[#This Row],[Close]],1),IF(表格1[[#This Row],[Suggestion]]="Sell",0,F474))</f>
        <v>0</v>
      </c>
      <c r="G475" s="8">
        <f>表格1[[#This Row],[Cash]]+表格1[[#This Row],[Stock Held]]*表格1[[#This Row],[Close]]</f>
        <v>111116.5</v>
      </c>
      <c r="H475" s="7">
        <f>(表格1[[#This Row],[Close]]-$B$2)/$B$2</f>
        <v>0.16685205784204671</v>
      </c>
      <c r="I475" s="7">
        <f>(表格1[[#This Row],[Capital]]-$G$2)/$G$2</f>
        <v>0.111165</v>
      </c>
    </row>
    <row r="476" spans="1:9" x14ac:dyDescent="0.25">
      <c r="A476" s="6">
        <v>39384</v>
      </c>
      <c r="B476" s="1">
        <v>52.85</v>
      </c>
      <c r="C476" s="4">
        <f t="shared" si="7"/>
        <v>52.758000000000003</v>
      </c>
      <c r="D476" s="1" t="str">
        <f>IF(表格1[[#This Row],[Close]]&gt;表格1[[#This Row],[25-Day Average]],"Buy",IF(表格1[[#This Row],[Close]]&lt;表格1[[#This Row],[25-Day Average]],"Sell",""))</f>
        <v>Buy</v>
      </c>
      <c r="E476" s="5">
        <f>IF(表格1[[#This Row],[Suggestion]]="Buy",E475-FLOOR(E475/表格1[[#This Row],[Close]],1)*表格1[[#This Row],[Close]],IF(表格1[[#This Row],[Suggestion]]="Sell",E475+F475*表格1[[#This Row],[Close]],E475))</f>
        <v>25.80000000000291</v>
      </c>
      <c r="F476" s="1">
        <f>IF(表格1[[#This Row],[Suggestion]]="Buy",F475+FLOOR(E475/表格1[[#This Row],[Close]],1),IF(表格1[[#This Row],[Suggestion]]="Sell",0,F475))</f>
        <v>2102</v>
      </c>
      <c r="G476" s="8">
        <f>表格1[[#This Row],[Cash]]+表格1[[#This Row],[Stock Held]]*表格1[[#This Row],[Close]]</f>
        <v>111116.5</v>
      </c>
      <c r="H476" s="7">
        <f>(表格1[[#This Row],[Close]]-$B$2)/$B$2</f>
        <v>0.17575083426028917</v>
      </c>
      <c r="I476" s="7">
        <f>(表格1[[#This Row],[Capital]]-$G$2)/$G$2</f>
        <v>0.111165</v>
      </c>
    </row>
    <row r="477" spans="1:9" x14ac:dyDescent="0.25">
      <c r="A477" s="6">
        <v>39385</v>
      </c>
      <c r="B477" s="1">
        <v>52.1</v>
      </c>
      <c r="C477" s="4">
        <f t="shared" si="7"/>
        <v>52.695999999999998</v>
      </c>
      <c r="D477" s="1" t="str">
        <f>IF(表格1[[#This Row],[Close]]&gt;表格1[[#This Row],[25-Day Average]],"Buy",IF(表格1[[#This Row],[Close]]&lt;表格1[[#This Row],[25-Day Average]],"Sell",""))</f>
        <v>Sell</v>
      </c>
      <c r="E477" s="5">
        <f>IF(表格1[[#This Row],[Suggestion]]="Buy",E476-FLOOR(E476/表格1[[#This Row],[Close]],1)*表格1[[#This Row],[Close]],IF(表格1[[#This Row],[Suggestion]]="Sell",E476+F476*表格1[[#This Row],[Close]],E476))</f>
        <v>109540</v>
      </c>
      <c r="F477" s="1">
        <f>IF(表格1[[#This Row],[Suggestion]]="Buy",F476+FLOOR(E476/表格1[[#This Row],[Close]],1),IF(表格1[[#This Row],[Suggestion]]="Sell",0,F476))</f>
        <v>0</v>
      </c>
      <c r="G477" s="8">
        <f>表格1[[#This Row],[Cash]]+表格1[[#This Row],[Stock Held]]*表格1[[#This Row],[Close]]</f>
        <v>109540</v>
      </c>
      <c r="H477" s="7">
        <f>(表格1[[#This Row],[Close]]-$B$2)/$B$2</f>
        <v>0.15906562847608449</v>
      </c>
      <c r="I477" s="7">
        <f>(表格1[[#This Row],[Capital]]-$G$2)/$G$2</f>
        <v>9.5399999999999999E-2</v>
      </c>
    </row>
    <row r="478" spans="1:9" x14ac:dyDescent="0.25">
      <c r="A478" s="6">
        <v>39386</v>
      </c>
      <c r="B478" s="1">
        <v>52.4</v>
      </c>
      <c r="C478" s="4">
        <f t="shared" si="7"/>
        <v>52.645999999999994</v>
      </c>
      <c r="D478" s="1" t="str">
        <f>IF(表格1[[#This Row],[Close]]&gt;表格1[[#This Row],[25-Day Average]],"Buy",IF(表格1[[#This Row],[Close]]&lt;表格1[[#This Row],[25-Day Average]],"Sell",""))</f>
        <v>Sell</v>
      </c>
      <c r="E478" s="5">
        <f>IF(表格1[[#This Row],[Suggestion]]="Buy",E477-FLOOR(E477/表格1[[#This Row],[Close]],1)*表格1[[#This Row],[Close]],IF(表格1[[#This Row],[Suggestion]]="Sell",E477+F477*表格1[[#This Row],[Close]],E477))</f>
        <v>109540</v>
      </c>
      <c r="F478" s="1">
        <f>IF(表格1[[#This Row],[Suggestion]]="Buy",F477+FLOOR(E477/表格1[[#This Row],[Close]],1),IF(表格1[[#This Row],[Suggestion]]="Sell",0,F477))</f>
        <v>0</v>
      </c>
      <c r="G478" s="8">
        <f>表格1[[#This Row],[Cash]]+表格1[[#This Row],[Stock Held]]*表格1[[#This Row],[Close]]</f>
        <v>109540</v>
      </c>
      <c r="H478" s="7">
        <f>(表格1[[#This Row],[Close]]-$B$2)/$B$2</f>
        <v>0.16573971078976629</v>
      </c>
      <c r="I478" s="7">
        <f>(表格1[[#This Row],[Capital]]-$G$2)/$G$2</f>
        <v>9.5399999999999999E-2</v>
      </c>
    </row>
    <row r="479" spans="1:9" x14ac:dyDescent="0.25">
      <c r="A479" s="6">
        <v>39387</v>
      </c>
      <c r="B479" s="1">
        <v>52.4</v>
      </c>
      <c r="C479" s="4">
        <f t="shared" si="7"/>
        <v>52.588000000000001</v>
      </c>
      <c r="D479" s="1" t="str">
        <f>IF(表格1[[#This Row],[Close]]&gt;表格1[[#This Row],[25-Day Average]],"Buy",IF(表格1[[#This Row],[Close]]&lt;表格1[[#This Row],[25-Day Average]],"Sell",""))</f>
        <v>Sell</v>
      </c>
      <c r="E479" s="5">
        <f>IF(表格1[[#This Row],[Suggestion]]="Buy",E478-FLOOR(E478/表格1[[#This Row],[Close]],1)*表格1[[#This Row],[Close]],IF(表格1[[#This Row],[Suggestion]]="Sell",E478+F478*表格1[[#This Row],[Close]],E478))</f>
        <v>109540</v>
      </c>
      <c r="F479" s="1">
        <f>IF(表格1[[#This Row],[Suggestion]]="Buy",F478+FLOOR(E478/表格1[[#This Row],[Close]],1),IF(表格1[[#This Row],[Suggestion]]="Sell",0,F478))</f>
        <v>0</v>
      </c>
      <c r="G479" s="8">
        <f>表格1[[#This Row],[Cash]]+表格1[[#This Row],[Stock Held]]*表格1[[#This Row],[Close]]</f>
        <v>109540</v>
      </c>
      <c r="H479" s="7">
        <f>(表格1[[#This Row],[Close]]-$B$2)/$B$2</f>
        <v>0.16573971078976629</v>
      </c>
      <c r="I479" s="7">
        <f>(表格1[[#This Row],[Capital]]-$G$2)/$G$2</f>
        <v>9.5399999999999999E-2</v>
      </c>
    </row>
    <row r="480" spans="1:9" x14ac:dyDescent="0.25">
      <c r="A480" s="6">
        <v>39388</v>
      </c>
      <c r="B480" s="1">
        <v>52.15</v>
      </c>
      <c r="C480" s="4">
        <f t="shared" si="7"/>
        <v>52.529999999999994</v>
      </c>
      <c r="D480" s="1" t="str">
        <f>IF(表格1[[#This Row],[Close]]&gt;表格1[[#This Row],[25-Day Average]],"Buy",IF(表格1[[#This Row],[Close]]&lt;表格1[[#This Row],[25-Day Average]],"Sell",""))</f>
        <v>Sell</v>
      </c>
      <c r="E480" s="5">
        <f>IF(表格1[[#This Row],[Suggestion]]="Buy",E479-FLOOR(E479/表格1[[#This Row],[Close]],1)*表格1[[#This Row],[Close]],IF(表格1[[#This Row],[Suggestion]]="Sell",E479+F479*表格1[[#This Row],[Close]],E479))</f>
        <v>109540</v>
      </c>
      <c r="F480" s="1">
        <f>IF(表格1[[#This Row],[Suggestion]]="Buy",F479+FLOOR(E479/表格1[[#This Row],[Close]],1),IF(表格1[[#This Row],[Suggestion]]="Sell",0,F479))</f>
        <v>0</v>
      </c>
      <c r="G480" s="8">
        <f>表格1[[#This Row],[Cash]]+表格1[[#This Row],[Stock Held]]*表格1[[#This Row],[Close]]</f>
        <v>109540</v>
      </c>
      <c r="H480" s="7">
        <f>(表格1[[#This Row],[Close]]-$B$2)/$B$2</f>
        <v>0.16017797552836474</v>
      </c>
      <c r="I480" s="7">
        <f>(表格1[[#This Row],[Capital]]-$G$2)/$G$2</f>
        <v>9.5399999999999999E-2</v>
      </c>
    </row>
    <row r="481" spans="1:9" x14ac:dyDescent="0.25">
      <c r="A481" s="6">
        <v>39391</v>
      </c>
      <c r="B481" s="1">
        <v>52.3</v>
      </c>
      <c r="C481" s="4">
        <f t="shared" si="7"/>
        <v>52.478000000000002</v>
      </c>
      <c r="D481" s="1" t="str">
        <f>IF(表格1[[#This Row],[Close]]&gt;表格1[[#This Row],[25-Day Average]],"Buy",IF(表格1[[#This Row],[Close]]&lt;表格1[[#This Row],[25-Day Average]],"Sell",""))</f>
        <v>Sell</v>
      </c>
      <c r="E481" s="5">
        <f>IF(表格1[[#This Row],[Suggestion]]="Buy",E480-FLOOR(E480/表格1[[#This Row],[Close]],1)*表格1[[#This Row],[Close]],IF(表格1[[#This Row],[Suggestion]]="Sell",E480+F480*表格1[[#This Row],[Close]],E480))</f>
        <v>109540</v>
      </c>
      <c r="F481" s="1">
        <f>IF(表格1[[#This Row],[Suggestion]]="Buy",F480+FLOOR(E480/表格1[[#This Row],[Close]],1),IF(表格1[[#This Row],[Suggestion]]="Sell",0,F480))</f>
        <v>0</v>
      </c>
      <c r="G481" s="8">
        <f>表格1[[#This Row],[Cash]]+表格1[[#This Row],[Stock Held]]*表格1[[#This Row],[Close]]</f>
        <v>109540</v>
      </c>
      <c r="H481" s="7">
        <f>(表格1[[#This Row],[Close]]-$B$2)/$B$2</f>
        <v>0.16351501668520566</v>
      </c>
      <c r="I481" s="7">
        <f>(表格1[[#This Row],[Capital]]-$G$2)/$G$2</f>
        <v>9.5399999999999999E-2</v>
      </c>
    </row>
    <row r="482" spans="1:9" x14ac:dyDescent="0.25">
      <c r="A482" s="6">
        <v>39392</v>
      </c>
      <c r="B482" s="1">
        <v>52.4</v>
      </c>
      <c r="C482" s="4">
        <f t="shared" si="7"/>
        <v>52.430000000000007</v>
      </c>
      <c r="D482" s="1" t="str">
        <f>IF(表格1[[#This Row],[Close]]&gt;表格1[[#This Row],[25-Day Average]],"Buy",IF(表格1[[#This Row],[Close]]&lt;表格1[[#This Row],[25-Day Average]],"Sell",""))</f>
        <v>Sell</v>
      </c>
      <c r="E482" s="5">
        <f>IF(表格1[[#This Row],[Suggestion]]="Buy",E481-FLOOR(E481/表格1[[#This Row],[Close]],1)*表格1[[#This Row],[Close]],IF(表格1[[#This Row],[Suggestion]]="Sell",E481+F481*表格1[[#This Row],[Close]],E481))</f>
        <v>109540</v>
      </c>
      <c r="F482" s="1">
        <f>IF(表格1[[#This Row],[Suggestion]]="Buy",F481+FLOOR(E481/表格1[[#This Row],[Close]],1),IF(表格1[[#This Row],[Suggestion]]="Sell",0,F481))</f>
        <v>0</v>
      </c>
      <c r="G482" s="8">
        <f>表格1[[#This Row],[Cash]]+表格1[[#This Row],[Stock Held]]*表格1[[#This Row],[Close]]</f>
        <v>109540</v>
      </c>
      <c r="H482" s="7">
        <f>(表格1[[#This Row],[Close]]-$B$2)/$B$2</f>
        <v>0.16573971078976629</v>
      </c>
      <c r="I482" s="7">
        <f>(表格1[[#This Row],[Capital]]-$G$2)/$G$2</f>
        <v>9.5399999999999999E-2</v>
      </c>
    </row>
    <row r="483" spans="1:9" x14ac:dyDescent="0.25">
      <c r="A483" s="6">
        <v>39393</v>
      </c>
      <c r="B483" s="1">
        <v>52.75</v>
      </c>
      <c r="C483" s="4">
        <f t="shared" si="7"/>
        <v>52.434000000000005</v>
      </c>
      <c r="D483" s="1" t="str">
        <f>IF(表格1[[#This Row],[Close]]&gt;表格1[[#This Row],[25-Day Average]],"Buy",IF(表格1[[#This Row],[Close]]&lt;表格1[[#This Row],[25-Day Average]],"Sell",""))</f>
        <v>Buy</v>
      </c>
      <c r="E483" s="5">
        <f>IF(表格1[[#This Row],[Suggestion]]="Buy",E482-FLOOR(E482/表格1[[#This Row],[Close]],1)*表格1[[#This Row],[Close]],IF(表格1[[#This Row],[Suggestion]]="Sell",E482+F482*表格1[[#This Row],[Close]],E482))</f>
        <v>31</v>
      </c>
      <c r="F483" s="1">
        <f>IF(表格1[[#This Row],[Suggestion]]="Buy",F482+FLOOR(E482/表格1[[#This Row],[Close]],1),IF(表格1[[#This Row],[Suggestion]]="Sell",0,F482))</f>
        <v>2076</v>
      </c>
      <c r="G483" s="8">
        <f>表格1[[#This Row],[Cash]]+表格1[[#This Row],[Stock Held]]*表格1[[#This Row],[Close]]</f>
        <v>109540</v>
      </c>
      <c r="H483" s="7">
        <f>(表格1[[#This Row],[Close]]-$B$2)/$B$2</f>
        <v>0.17352614015572851</v>
      </c>
      <c r="I483" s="7">
        <f>(表格1[[#This Row],[Capital]]-$G$2)/$G$2</f>
        <v>9.5399999999999999E-2</v>
      </c>
    </row>
    <row r="484" spans="1:9" x14ac:dyDescent="0.25">
      <c r="A484" s="6">
        <v>39394</v>
      </c>
      <c r="B484" s="1">
        <v>51.85</v>
      </c>
      <c r="C484" s="4">
        <f t="shared" si="7"/>
        <v>52.421999999999997</v>
      </c>
      <c r="D484" s="1" t="str">
        <f>IF(表格1[[#This Row],[Close]]&gt;表格1[[#This Row],[25-Day Average]],"Buy",IF(表格1[[#This Row],[Close]]&lt;表格1[[#This Row],[25-Day Average]],"Sell",""))</f>
        <v>Sell</v>
      </c>
      <c r="E484" s="5">
        <f>IF(表格1[[#This Row],[Suggestion]]="Buy",E483-FLOOR(E483/表格1[[#This Row],[Close]],1)*表格1[[#This Row],[Close]],IF(表格1[[#This Row],[Suggestion]]="Sell",E483+F483*表格1[[#This Row],[Close]],E483))</f>
        <v>107671.6</v>
      </c>
      <c r="F484" s="1">
        <f>IF(表格1[[#This Row],[Suggestion]]="Buy",F483+FLOOR(E483/表格1[[#This Row],[Close]],1),IF(表格1[[#This Row],[Suggestion]]="Sell",0,F483))</f>
        <v>0</v>
      </c>
      <c r="G484" s="8">
        <f>表格1[[#This Row],[Cash]]+表格1[[#This Row],[Stock Held]]*表格1[[#This Row],[Close]]</f>
        <v>107671.6</v>
      </c>
      <c r="H484" s="7">
        <f>(表格1[[#This Row],[Close]]-$B$2)/$B$2</f>
        <v>0.15350389321468294</v>
      </c>
      <c r="I484" s="7">
        <f>(表格1[[#This Row],[Capital]]-$G$2)/$G$2</f>
        <v>7.6716000000000062E-2</v>
      </c>
    </row>
    <row r="485" spans="1:9" x14ac:dyDescent="0.25">
      <c r="A485" s="6">
        <v>39395</v>
      </c>
      <c r="B485" s="1">
        <v>51.9</v>
      </c>
      <c r="C485" s="4">
        <f t="shared" si="7"/>
        <v>52.381999999999998</v>
      </c>
      <c r="D485" s="1" t="str">
        <f>IF(表格1[[#This Row],[Close]]&gt;表格1[[#This Row],[25-Day Average]],"Buy",IF(表格1[[#This Row],[Close]]&lt;表格1[[#This Row],[25-Day Average]],"Sell",""))</f>
        <v>Sell</v>
      </c>
      <c r="E485" s="5">
        <f>IF(表格1[[#This Row],[Suggestion]]="Buy",E484-FLOOR(E484/表格1[[#This Row],[Close]],1)*表格1[[#This Row],[Close]],IF(表格1[[#This Row],[Suggestion]]="Sell",E484+F484*表格1[[#This Row],[Close]],E484))</f>
        <v>107671.6</v>
      </c>
      <c r="F485" s="1">
        <f>IF(表格1[[#This Row],[Suggestion]]="Buy",F484+FLOOR(E484/表格1[[#This Row],[Close]],1),IF(表格1[[#This Row],[Suggestion]]="Sell",0,F484))</f>
        <v>0</v>
      </c>
      <c r="G485" s="8">
        <f>表格1[[#This Row],[Cash]]+表格1[[#This Row],[Stock Held]]*表格1[[#This Row],[Close]]</f>
        <v>107671.6</v>
      </c>
      <c r="H485" s="7">
        <f>(表格1[[#This Row],[Close]]-$B$2)/$B$2</f>
        <v>0.15461624026696319</v>
      </c>
      <c r="I485" s="7">
        <f>(表格1[[#This Row],[Capital]]-$G$2)/$G$2</f>
        <v>7.6716000000000062E-2</v>
      </c>
    </row>
    <row r="486" spans="1:9" x14ac:dyDescent="0.25">
      <c r="A486" s="6">
        <v>39398</v>
      </c>
      <c r="B486" s="1">
        <v>51.45</v>
      </c>
      <c r="C486" s="4">
        <f t="shared" si="7"/>
        <v>52.338000000000001</v>
      </c>
      <c r="D486" s="1" t="str">
        <f>IF(表格1[[#This Row],[Close]]&gt;表格1[[#This Row],[25-Day Average]],"Buy",IF(表格1[[#This Row],[Close]]&lt;表格1[[#This Row],[25-Day Average]],"Sell",""))</f>
        <v>Sell</v>
      </c>
      <c r="E486" s="5">
        <f>IF(表格1[[#This Row],[Suggestion]]="Buy",E485-FLOOR(E485/表格1[[#This Row],[Close]],1)*表格1[[#This Row],[Close]],IF(表格1[[#This Row],[Suggestion]]="Sell",E485+F485*表格1[[#This Row],[Close]],E485))</f>
        <v>107671.6</v>
      </c>
      <c r="F486" s="1">
        <f>IF(表格1[[#This Row],[Suggestion]]="Buy",F485+FLOOR(E485/表格1[[#This Row],[Close]],1),IF(表格1[[#This Row],[Suggestion]]="Sell",0,F485))</f>
        <v>0</v>
      </c>
      <c r="G486" s="8">
        <f>表格1[[#This Row],[Cash]]+表格1[[#This Row],[Stock Held]]*表格1[[#This Row],[Close]]</f>
        <v>107671.6</v>
      </c>
      <c r="H486" s="7">
        <f>(表格1[[#This Row],[Close]]-$B$2)/$B$2</f>
        <v>0.14460511679644047</v>
      </c>
      <c r="I486" s="7">
        <f>(表格1[[#This Row],[Capital]]-$G$2)/$G$2</f>
        <v>7.6716000000000062E-2</v>
      </c>
    </row>
    <row r="487" spans="1:9" x14ac:dyDescent="0.25">
      <c r="A487" s="6">
        <v>39399</v>
      </c>
      <c r="B487" s="1">
        <v>50.8</v>
      </c>
      <c r="C487" s="4">
        <f t="shared" si="7"/>
        <v>52.25</v>
      </c>
      <c r="D487" s="1" t="str">
        <f>IF(表格1[[#This Row],[Close]]&gt;表格1[[#This Row],[25-Day Average]],"Buy",IF(表格1[[#This Row],[Close]]&lt;表格1[[#This Row],[25-Day Average]],"Sell",""))</f>
        <v>Sell</v>
      </c>
      <c r="E487" s="5">
        <f>IF(表格1[[#This Row],[Suggestion]]="Buy",E486-FLOOR(E486/表格1[[#This Row],[Close]],1)*表格1[[#This Row],[Close]],IF(表格1[[#This Row],[Suggestion]]="Sell",E486+F486*表格1[[#This Row],[Close]],E486))</f>
        <v>107671.6</v>
      </c>
      <c r="F487" s="1">
        <f>IF(表格1[[#This Row],[Suggestion]]="Buy",F486+FLOOR(E486/表格1[[#This Row],[Close]],1),IF(表格1[[#This Row],[Suggestion]]="Sell",0,F486))</f>
        <v>0</v>
      </c>
      <c r="G487" s="8">
        <f>表格1[[#This Row],[Cash]]+表格1[[#This Row],[Stock Held]]*表格1[[#This Row],[Close]]</f>
        <v>107671.6</v>
      </c>
      <c r="H487" s="7">
        <f>(表格1[[#This Row],[Close]]-$B$2)/$B$2</f>
        <v>0.13014460511679632</v>
      </c>
      <c r="I487" s="7">
        <f>(表格1[[#This Row],[Capital]]-$G$2)/$G$2</f>
        <v>7.6716000000000062E-2</v>
      </c>
    </row>
    <row r="488" spans="1:9" x14ac:dyDescent="0.25">
      <c r="A488" s="6">
        <v>39400</v>
      </c>
      <c r="B488" s="1">
        <v>51.9</v>
      </c>
      <c r="C488" s="4">
        <f t="shared" si="7"/>
        <v>52.207999999999998</v>
      </c>
      <c r="D488" s="1" t="str">
        <f>IF(表格1[[#This Row],[Close]]&gt;表格1[[#This Row],[25-Day Average]],"Buy",IF(表格1[[#This Row],[Close]]&lt;表格1[[#This Row],[25-Day Average]],"Sell",""))</f>
        <v>Sell</v>
      </c>
      <c r="E488" s="5">
        <f>IF(表格1[[#This Row],[Suggestion]]="Buy",E487-FLOOR(E487/表格1[[#This Row],[Close]],1)*表格1[[#This Row],[Close]],IF(表格1[[#This Row],[Suggestion]]="Sell",E487+F487*表格1[[#This Row],[Close]],E487))</f>
        <v>107671.6</v>
      </c>
      <c r="F488" s="1">
        <f>IF(表格1[[#This Row],[Suggestion]]="Buy",F487+FLOOR(E487/表格1[[#This Row],[Close]],1),IF(表格1[[#This Row],[Suggestion]]="Sell",0,F487))</f>
        <v>0</v>
      </c>
      <c r="G488" s="8">
        <f>表格1[[#This Row],[Cash]]+表格1[[#This Row],[Stock Held]]*表格1[[#This Row],[Close]]</f>
        <v>107671.6</v>
      </c>
      <c r="H488" s="7">
        <f>(表格1[[#This Row],[Close]]-$B$2)/$B$2</f>
        <v>0.15461624026696319</v>
      </c>
      <c r="I488" s="7">
        <f>(表格1[[#This Row],[Capital]]-$G$2)/$G$2</f>
        <v>7.6716000000000062E-2</v>
      </c>
    </row>
    <row r="489" spans="1:9" x14ac:dyDescent="0.25">
      <c r="A489" s="6">
        <v>39401</v>
      </c>
      <c r="B489" s="1">
        <v>51.75</v>
      </c>
      <c r="C489" s="4">
        <f t="shared" si="7"/>
        <v>52.180000000000007</v>
      </c>
      <c r="D489" s="1" t="str">
        <f>IF(表格1[[#This Row],[Close]]&gt;表格1[[#This Row],[25-Day Average]],"Buy",IF(表格1[[#This Row],[Close]]&lt;表格1[[#This Row],[25-Day Average]],"Sell",""))</f>
        <v>Sell</v>
      </c>
      <c r="E489" s="5">
        <f>IF(表格1[[#This Row],[Suggestion]]="Buy",E488-FLOOR(E488/表格1[[#This Row],[Close]],1)*表格1[[#This Row],[Close]],IF(表格1[[#This Row],[Suggestion]]="Sell",E488+F488*表格1[[#This Row],[Close]],E488))</f>
        <v>107671.6</v>
      </c>
      <c r="F489" s="1">
        <f>IF(表格1[[#This Row],[Suggestion]]="Buy",F488+FLOOR(E488/表格1[[#This Row],[Close]],1),IF(表格1[[#This Row],[Suggestion]]="Sell",0,F488))</f>
        <v>0</v>
      </c>
      <c r="G489" s="8">
        <f>表格1[[#This Row],[Cash]]+表格1[[#This Row],[Stock Held]]*表格1[[#This Row],[Close]]</f>
        <v>107671.6</v>
      </c>
      <c r="H489" s="7">
        <f>(表格1[[#This Row],[Close]]-$B$2)/$B$2</f>
        <v>0.15127919911012228</v>
      </c>
      <c r="I489" s="7">
        <f>(表格1[[#This Row],[Capital]]-$G$2)/$G$2</f>
        <v>7.6716000000000062E-2</v>
      </c>
    </row>
    <row r="490" spans="1:9" x14ac:dyDescent="0.25">
      <c r="A490" s="6">
        <v>39402</v>
      </c>
      <c r="B490" s="1">
        <v>51.6</v>
      </c>
      <c r="C490" s="4">
        <f t="shared" si="7"/>
        <v>52.153999999999996</v>
      </c>
      <c r="D490" s="1" t="str">
        <f>IF(表格1[[#This Row],[Close]]&gt;表格1[[#This Row],[25-Day Average]],"Buy",IF(表格1[[#This Row],[Close]]&lt;表格1[[#This Row],[25-Day Average]],"Sell",""))</f>
        <v>Sell</v>
      </c>
      <c r="E490" s="5">
        <f>IF(表格1[[#This Row],[Suggestion]]="Buy",E489-FLOOR(E489/表格1[[#This Row],[Close]],1)*表格1[[#This Row],[Close]],IF(表格1[[#This Row],[Suggestion]]="Sell",E489+F489*表格1[[#This Row],[Close]],E489))</f>
        <v>107671.6</v>
      </c>
      <c r="F490" s="1">
        <f>IF(表格1[[#This Row],[Suggestion]]="Buy",F489+FLOOR(E489/表格1[[#This Row],[Close]],1),IF(表格1[[#This Row],[Suggestion]]="Sell",0,F489))</f>
        <v>0</v>
      </c>
      <c r="G490" s="8">
        <f>表格1[[#This Row],[Cash]]+表格1[[#This Row],[Stock Held]]*表格1[[#This Row],[Close]]</f>
        <v>107671.6</v>
      </c>
      <c r="H490" s="7">
        <f>(表格1[[#This Row],[Close]]-$B$2)/$B$2</f>
        <v>0.14794215795328139</v>
      </c>
      <c r="I490" s="7">
        <f>(表格1[[#This Row],[Capital]]-$G$2)/$G$2</f>
        <v>7.6716000000000062E-2</v>
      </c>
    </row>
    <row r="491" spans="1:9" x14ac:dyDescent="0.25">
      <c r="A491" s="6">
        <v>39405</v>
      </c>
      <c r="B491" s="1">
        <v>51.15</v>
      </c>
      <c r="C491" s="4">
        <f t="shared" si="7"/>
        <v>52.103999999999999</v>
      </c>
      <c r="D491" s="1" t="str">
        <f>IF(表格1[[#This Row],[Close]]&gt;表格1[[#This Row],[25-Day Average]],"Buy",IF(表格1[[#This Row],[Close]]&lt;表格1[[#This Row],[25-Day Average]],"Sell",""))</f>
        <v>Sell</v>
      </c>
      <c r="E491" s="5">
        <f>IF(表格1[[#This Row],[Suggestion]]="Buy",E490-FLOOR(E490/表格1[[#This Row],[Close]],1)*表格1[[#This Row],[Close]],IF(表格1[[#This Row],[Suggestion]]="Sell",E490+F490*表格1[[#This Row],[Close]],E490))</f>
        <v>107671.6</v>
      </c>
      <c r="F491" s="1">
        <f>IF(表格1[[#This Row],[Suggestion]]="Buy",F490+FLOOR(E490/表格1[[#This Row],[Close]],1),IF(表格1[[#This Row],[Suggestion]]="Sell",0,F490))</f>
        <v>0</v>
      </c>
      <c r="G491" s="8">
        <f>表格1[[#This Row],[Cash]]+表格1[[#This Row],[Stock Held]]*表格1[[#This Row],[Close]]</f>
        <v>107671.6</v>
      </c>
      <c r="H491" s="7">
        <f>(表格1[[#This Row],[Close]]-$B$2)/$B$2</f>
        <v>0.13793103448275851</v>
      </c>
      <c r="I491" s="7">
        <f>(表格1[[#This Row],[Capital]]-$G$2)/$G$2</f>
        <v>7.6716000000000062E-2</v>
      </c>
    </row>
    <row r="492" spans="1:9" x14ac:dyDescent="0.25">
      <c r="A492" s="6">
        <v>39406</v>
      </c>
      <c r="B492" s="1">
        <v>51.3</v>
      </c>
      <c r="C492" s="4">
        <f t="shared" si="7"/>
        <v>52.082000000000001</v>
      </c>
      <c r="D492" s="1" t="str">
        <f>IF(表格1[[#This Row],[Close]]&gt;表格1[[#This Row],[25-Day Average]],"Buy",IF(表格1[[#This Row],[Close]]&lt;表格1[[#This Row],[25-Day Average]],"Sell",""))</f>
        <v>Sell</v>
      </c>
      <c r="E492" s="5">
        <f>IF(表格1[[#This Row],[Suggestion]]="Buy",E491-FLOOR(E491/表格1[[#This Row],[Close]],1)*表格1[[#This Row],[Close]],IF(表格1[[#This Row],[Suggestion]]="Sell",E491+F491*表格1[[#This Row],[Close]],E491))</f>
        <v>107671.6</v>
      </c>
      <c r="F492" s="1">
        <f>IF(表格1[[#This Row],[Suggestion]]="Buy",F491+FLOOR(E491/表格1[[#This Row],[Close]],1),IF(表格1[[#This Row],[Suggestion]]="Sell",0,F491))</f>
        <v>0</v>
      </c>
      <c r="G492" s="8">
        <f>表格1[[#This Row],[Cash]]+表格1[[#This Row],[Stock Held]]*表格1[[#This Row],[Close]]</f>
        <v>107671.6</v>
      </c>
      <c r="H492" s="7">
        <f>(表格1[[#This Row],[Close]]-$B$2)/$B$2</f>
        <v>0.14126807563959942</v>
      </c>
      <c r="I492" s="7">
        <f>(表格1[[#This Row],[Capital]]-$G$2)/$G$2</f>
        <v>7.6716000000000062E-2</v>
      </c>
    </row>
    <row r="493" spans="1:9" x14ac:dyDescent="0.25">
      <c r="A493" s="6">
        <v>39407</v>
      </c>
      <c r="B493" s="1">
        <v>50.5</v>
      </c>
      <c r="C493" s="4">
        <f t="shared" si="7"/>
        <v>52</v>
      </c>
      <c r="D493" s="1" t="str">
        <f>IF(表格1[[#This Row],[Close]]&gt;表格1[[#This Row],[25-Day Average]],"Buy",IF(表格1[[#This Row],[Close]]&lt;表格1[[#This Row],[25-Day Average]],"Sell",""))</f>
        <v>Sell</v>
      </c>
      <c r="E493" s="5">
        <f>IF(表格1[[#This Row],[Suggestion]]="Buy",E492-FLOOR(E492/表格1[[#This Row],[Close]],1)*表格1[[#This Row],[Close]],IF(表格1[[#This Row],[Suggestion]]="Sell",E492+F492*表格1[[#This Row],[Close]],E492))</f>
        <v>107671.6</v>
      </c>
      <c r="F493" s="1">
        <f>IF(表格1[[#This Row],[Suggestion]]="Buy",F492+FLOOR(E492/表格1[[#This Row],[Close]],1),IF(表格1[[#This Row],[Suggestion]]="Sell",0,F492))</f>
        <v>0</v>
      </c>
      <c r="G493" s="8">
        <f>表格1[[#This Row],[Cash]]+表格1[[#This Row],[Stock Held]]*表格1[[#This Row],[Close]]</f>
        <v>107671.6</v>
      </c>
      <c r="H493" s="7">
        <f>(表格1[[#This Row],[Close]]-$B$2)/$B$2</f>
        <v>0.1234705228031145</v>
      </c>
      <c r="I493" s="7">
        <f>(表格1[[#This Row],[Capital]]-$G$2)/$G$2</f>
        <v>7.6716000000000062E-2</v>
      </c>
    </row>
    <row r="494" spans="1:9" x14ac:dyDescent="0.25">
      <c r="A494" s="6">
        <v>39408</v>
      </c>
      <c r="B494" s="1">
        <v>50.75</v>
      </c>
      <c r="C494" s="4">
        <f t="shared" si="7"/>
        <v>51.925999999999995</v>
      </c>
      <c r="D494" s="1" t="str">
        <f>IF(表格1[[#This Row],[Close]]&gt;表格1[[#This Row],[25-Day Average]],"Buy",IF(表格1[[#This Row],[Close]]&lt;表格1[[#This Row],[25-Day Average]],"Sell",""))</f>
        <v>Sell</v>
      </c>
      <c r="E494" s="5">
        <f>IF(表格1[[#This Row],[Suggestion]]="Buy",E493-FLOOR(E493/表格1[[#This Row],[Close]],1)*表格1[[#This Row],[Close]],IF(表格1[[#This Row],[Suggestion]]="Sell",E493+F493*表格1[[#This Row],[Close]],E493))</f>
        <v>107671.6</v>
      </c>
      <c r="F494" s="1">
        <f>IF(表格1[[#This Row],[Suggestion]]="Buy",F493+FLOOR(E493/表格1[[#This Row],[Close]],1),IF(表格1[[#This Row],[Suggestion]]="Sell",0,F493))</f>
        <v>0</v>
      </c>
      <c r="G494" s="8">
        <f>表格1[[#This Row],[Cash]]+表格1[[#This Row],[Stock Held]]*表格1[[#This Row],[Close]]</f>
        <v>107671.6</v>
      </c>
      <c r="H494" s="7">
        <f>(表格1[[#This Row],[Close]]-$B$2)/$B$2</f>
        <v>0.12903225806451607</v>
      </c>
      <c r="I494" s="7">
        <f>(表格1[[#This Row],[Capital]]-$G$2)/$G$2</f>
        <v>7.6716000000000062E-2</v>
      </c>
    </row>
    <row r="495" spans="1:9" x14ac:dyDescent="0.25">
      <c r="A495" s="6">
        <v>39409</v>
      </c>
      <c r="B495" s="1">
        <v>50.95</v>
      </c>
      <c r="C495" s="4">
        <f t="shared" si="7"/>
        <v>51.86</v>
      </c>
      <c r="D495" s="1" t="str">
        <f>IF(表格1[[#This Row],[Close]]&gt;表格1[[#This Row],[25-Day Average]],"Buy",IF(表格1[[#This Row],[Close]]&lt;表格1[[#This Row],[25-Day Average]],"Sell",""))</f>
        <v>Sell</v>
      </c>
      <c r="E495" s="5">
        <f>IF(表格1[[#This Row],[Suggestion]]="Buy",E494-FLOOR(E494/表格1[[#This Row],[Close]],1)*表格1[[#This Row],[Close]],IF(表格1[[#This Row],[Suggestion]]="Sell",E494+F494*表格1[[#This Row],[Close]],E494))</f>
        <v>107671.6</v>
      </c>
      <c r="F495" s="1">
        <f>IF(表格1[[#This Row],[Suggestion]]="Buy",F494+FLOOR(E494/表格1[[#This Row],[Close]],1),IF(表格1[[#This Row],[Suggestion]]="Sell",0,F494))</f>
        <v>0</v>
      </c>
      <c r="G495" s="8">
        <f>表格1[[#This Row],[Cash]]+表格1[[#This Row],[Stock Held]]*表格1[[#This Row],[Close]]</f>
        <v>107671.6</v>
      </c>
      <c r="H495" s="7">
        <f>(表格1[[#This Row],[Close]]-$B$2)/$B$2</f>
        <v>0.13348164627363737</v>
      </c>
      <c r="I495" s="7">
        <f>(表格1[[#This Row],[Capital]]-$G$2)/$G$2</f>
        <v>7.6716000000000062E-2</v>
      </c>
    </row>
    <row r="496" spans="1:9" x14ac:dyDescent="0.25">
      <c r="A496" s="6">
        <v>39412</v>
      </c>
      <c r="B496" s="1">
        <v>52.3</v>
      </c>
      <c r="C496" s="4">
        <f t="shared" si="7"/>
        <v>51.87</v>
      </c>
      <c r="D496" s="1" t="str">
        <f>IF(表格1[[#This Row],[Close]]&gt;表格1[[#This Row],[25-Day Average]],"Buy",IF(表格1[[#This Row],[Close]]&lt;表格1[[#This Row],[25-Day Average]],"Sell",""))</f>
        <v>Buy</v>
      </c>
      <c r="E496" s="5">
        <f>IF(表格1[[#This Row],[Suggestion]]="Buy",E495-FLOOR(E495/表格1[[#This Row],[Close]],1)*表格1[[#This Row],[Close]],IF(表格1[[#This Row],[Suggestion]]="Sell",E495+F495*表格1[[#This Row],[Close]],E495))</f>
        <v>38.200000000011642</v>
      </c>
      <c r="F496" s="1">
        <f>IF(表格1[[#This Row],[Suggestion]]="Buy",F495+FLOOR(E495/表格1[[#This Row],[Close]],1),IF(表格1[[#This Row],[Suggestion]]="Sell",0,F495))</f>
        <v>2058</v>
      </c>
      <c r="G496" s="8">
        <f>表格1[[#This Row],[Cash]]+表格1[[#This Row],[Stock Held]]*表格1[[#This Row],[Close]]</f>
        <v>107671.6</v>
      </c>
      <c r="H496" s="7">
        <f>(表格1[[#This Row],[Close]]-$B$2)/$B$2</f>
        <v>0.16351501668520566</v>
      </c>
      <c r="I496" s="7">
        <f>(表格1[[#This Row],[Capital]]-$G$2)/$G$2</f>
        <v>7.6716000000000062E-2</v>
      </c>
    </row>
    <row r="497" spans="1:9" x14ac:dyDescent="0.25">
      <c r="A497" s="6">
        <v>39413</v>
      </c>
      <c r="B497" s="1">
        <v>51.95</v>
      </c>
      <c r="C497" s="4">
        <f t="shared" si="7"/>
        <v>51.855999999999995</v>
      </c>
      <c r="D497" s="1" t="str">
        <f>IF(表格1[[#This Row],[Close]]&gt;表格1[[#This Row],[25-Day Average]],"Buy",IF(表格1[[#This Row],[Close]]&lt;表格1[[#This Row],[25-Day Average]],"Sell",""))</f>
        <v>Buy</v>
      </c>
      <c r="E497" s="5">
        <f>IF(表格1[[#This Row],[Suggestion]]="Buy",E496-FLOOR(E496/表格1[[#This Row],[Close]],1)*表格1[[#This Row],[Close]],IF(表格1[[#This Row],[Suggestion]]="Sell",E496+F496*表格1[[#This Row],[Close]],E496))</f>
        <v>38.200000000011642</v>
      </c>
      <c r="F497" s="1">
        <f>IF(表格1[[#This Row],[Suggestion]]="Buy",F496+FLOOR(E496/表格1[[#This Row],[Close]],1),IF(表格1[[#This Row],[Suggestion]]="Sell",0,F496))</f>
        <v>2058</v>
      </c>
      <c r="G497" s="8">
        <f>表格1[[#This Row],[Cash]]+表格1[[#This Row],[Stock Held]]*表格1[[#This Row],[Close]]</f>
        <v>106951.30000000002</v>
      </c>
      <c r="H497" s="7">
        <f>(表格1[[#This Row],[Close]]-$B$2)/$B$2</f>
        <v>0.15572858731924361</v>
      </c>
      <c r="I497" s="7">
        <f>(表格1[[#This Row],[Capital]]-$G$2)/$G$2</f>
        <v>6.9513000000000172E-2</v>
      </c>
    </row>
    <row r="498" spans="1:9" x14ac:dyDescent="0.25">
      <c r="A498" s="6">
        <v>39414</v>
      </c>
      <c r="B498" s="1">
        <v>52.4</v>
      </c>
      <c r="C498" s="4">
        <f t="shared" si="7"/>
        <v>51.865999999999993</v>
      </c>
      <c r="D498" s="1" t="str">
        <f>IF(表格1[[#This Row],[Close]]&gt;表格1[[#This Row],[25-Day Average]],"Buy",IF(表格1[[#This Row],[Close]]&lt;表格1[[#This Row],[25-Day Average]],"Sell",""))</f>
        <v>Buy</v>
      </c>
      <c r="E498" s="5">
        <f>IF(表格1[[#This Row],[Suggestion]]="Buy",E497-FLOOR(E497/表格1[[#This Row],[Close]],1)*表格1[[#This Row],[Close]],IF(表格1[[#This Row],[Suggestion]]="Sell",E497+F497*表格1[[#This Row],[Close]],E497))</f>
        <v>38.200000000011642</v>
      </c>
      <c r="F498" s="1">
        <f>IF(表格1[[#This Row],[Suggestion]]="Buy",F497+FLOOR(E497/表格1[[#This Row],[Close]],1),IF(表格1[[#This Row],[Suggestion]]="Sell",0,F497))</f>
        <v>2058</v>
      </c>
      <c r="G498" s="8">
        <f>表格1[[#This Row],[Cash]]+表格1[[#This Row],[Stock Held]]*表格1[[#This Row],[Close]]</f>
        <v>107877.40000000001</v>
      </c>
      <c r="H498" s="7">
        <f>(表格1[[#This Row],[Close]]-$B$2)/$B$2</f>
        <v>0.16573971078976629</v>
      </c>
      <c r="I498" s="7">
        <f>(表格1[[#This Row],[Capital]]-$G$2)/$G$2</f>
        <v>7.8774000000000094E-2</v>
      </c>
    </row>
    <row r="499" spans="1:9" x14ac:dyDescent="0.25">
      <c r="A499" s="6">
        <v>39415</v>
      </c>
      <c r="B499" s="1">
        <v>53.5</v>
      </c>
      <c r="C499" s="4">
        <f t="shared" si="7"/>
        <v>51.914000000000009</v>
      </c>
      <c r="D499" s="1" t="str">
        <f>IF(表格1[[#This Row],[Close]]&gt;表格1[[#This Row],[25-Day Average]],"Buy",IF(表格1[[#This Row],[Close]]&lt;表格1[[#This Row],[25-Day Average]],"Sell",""))</f>
        <v>Buy</v>
      </c>
      <c r="E499" s="5">
        <f>IF(表格1[[#This Row],[Suggestion]]="Buy",E498-FLOOR(E498/表格1[[#This Row],[Close]],1)*表格1[[#This Row],[Close]],IF(表格1[[#This Row],[Suggestion]]="Sell",E498+F498*表格1[[#This Row],[Close]],E498))</f>
        <v>38.200000000011642</v>
      </c>
      <c r="F499" s="1">
        <f>IF(表格1[[#This Row],[Suggestion]]="Buy",F498+FLOOR(E498/表格1[[#This Row],[Close]],1),IF(表格1[[#This Row],[Suggestion]]="Sell",0,F498))</f>
        <v>2058</v>
      </c>
      <c r="G499" s="8">
        <f>表格1[[#This Row],[Cash]]+表格1[[#This Row],[Stock Held]]*表格1[[#This Row],[Close]]</f>
        <v>110141.20000000001</v>
      </c>
      <c r="H499" s="7">
        <f>(表格1[[#This Row],[Close]]-$B$2)/$B$2</f>
        <v>0.19021134593993319</v>
      </c>
      <c r="I499" s="7">
        <f>(表格1[[#This Row],[Capital]]-$G$2)/$G$2</f>
        <v>0.10141200000000011</v>
      </c>
    </row>
    <row r="500" spans="1:9" x14ac:dyDescent="0.25">
      <c r="A500" s="6">
        <v>39416</v>
      </c>
      <c r="B500" s="1">
        <v>52.8</v>
      </c>
      <c r="C500" s="4">
        <f t="shared" si="7"/>
        <v>51.928000000000004</v>
      </c>
      <c r="D500" s="1" t="str">
        <f>IF(表格1[[#This Row],[Close]]&gt;表格1[[#This Row],[25-Day Average]],"Buy",IF(表格1[[#This Row],[Close]]&lt;表格1[[#This Row],[25-Day Average]],"Sell",""))</f>
        <v>Buy</v>
      </c>
      <c r="E500" s="5">
        <f>IF(表格1[[#This Row],[Suggestion]]="Buy",E499-FLOOR(E499/表格1[[#This Row],[Close]],1)*表格1[[#This Row],[Close]],IF(表格1[[#This Row],[Suggestion]]="Sell",E499+F499*表格1[[#This Row],[Close]],E499))</f>
        <v>38.200000000011642</v>
      </c>
      <c r="F500" s="1">
        <f>IF(表格1[[#This Row],[Suggestion]]="Buy",F499+FLOOR(E499/表格1[[#This Row],[Close]],1),IF(表格1[[#This Row],[Suggestion]]="Sell",0,F499))</f>
        <v>2058</v>
      </c>
      <c r="G500" s="8">
        <f>表格1[[#This Row],[Cash]]+表格1[[#This Row],[Stock Held]]*表格1[[#This Row],[Close]]</f>
        <v>108700.6</v>
      </c>
      <c r="H500" s="7">
        <f>(表格1[[#This Row],[Close]]-$B$2)/$B$2</f>
        <v>0.17463848720800876</v>
      </c>
      <c r="I500" s="7">
        <f>(表格1[[#This Row],[Capital]]-$G$2)/$G$2</f>
        <v>8.7006000000000056E-2</v>
      </c>
    </row>
    <row r="501" spans="1:9" x14ac:dyDescent="0.25">
      <c r="A501" s="6">
        <v>39419</v>
      </c>
      <c r="B501" s="1">
        <v>52.35</v>
      </c>
      <c r="C501" s="4">
        <f t="shared" si="7"/>
        <v>51.908000000000001</v>
      </c>
      <c r="D501" s="1" t="str">
        <f>IF(表格1[[#This Row],[Close]]&gt;表格1[[#This Row],[25-Day Average]],"Buy",IF(表格1[[#This Row],[Close]]&lt;表格1[[#This Row],[25-Day Average]],"Sell",""))</f>
        <v>Buy</v>
      </c>
      <c r="E501" s="5">
        <f>IF(表格1[[#This Row],[Suggestion]]="Buy",E500-FLOOR(E500/表格1[[#This Row],[Close]],1)*表格1[[#This Row],[Close]],IF(表格1[[#This Row],[Suggestion]]="Sell",E500+F500*表格1[[#This Row],[Close]],E500))</f>
        <v>38.200000000011642</v>
      </c>
      <c r="F501" s="1">
        <f>IF(表格1[[#This Row],[Suggestion]]="Buy",F500+FLOOR(E500/表格1[[#This Row],[Close]],1),IF(表格1[[#This Row],[Suggestion]]="Sell",0,F500))</f>
        <v>2058</v>
      </c>
      <c r="G501" s="8">
        <f>表格1[[#This Row],[Cash]]+表格1[[#This Row],[Stock Held]]*表格1[[#This Row],[Close]]</f>
        <v>107774.50000000001</v>
      </c>
      <c r="H501" s="7">
        <f>(表格1[[#This Row],[Close]]-$B$2)/$B$2</f>
        <v>0.16462736373748604</v>
      </c>
      <c r="I501" s="7">
        <f>(表格1[[#This Row],[Capital]]-$G$2)/$G$2</f>
        <v>7.7745000000000147E-2</v>
      </c>
    </row>
    <row r="502" spans="1:9" x14ac:dyDescent="0.25">
      <c r="A502" s="6">
        <v>39420</v>
      </c>
      <c r="B502" s="1">
        <v>53.7</v>
      </c>
      <c r="C502" s="4">
        <f t="shared" si="7"/>
        <v>51.972000000000001</v>
      </c>
      <c r="D502" s="1" t="str">
        <f>IF(表格1[[#This Row],[Close]]&gt;表格1[[#This Row],[25-Day Average]],"Buy",IF(表格1[[#This Row],[Close]]&lt;表格1[[#This Row],[25-Day Average]],"Sell",""))</f>
        <v>Buy</v>
      </c>
      <c r="E502" s="5">
        <f>IF(表格1[[#This Row],[Suggestion]]="Buy",E501-FLOOR(E501/表格1[[#This Row],[Close]],1)*表格1[[#This Row],[Close]],IF(表格1[[#This Row],[Suggestion]]="Sell",E501+F501*表格1[[#This Row],[Close]],E501))</f>
        <v>38.200000000011642</v>
      </c>
      <c r="F502" s="1">
        <f>IF(表格1[[#This Row],[Suggestion]]="Buy",F501+FLOOR(E501/表格1[[#This Row],[Close]],1),IF(表格1[[#This Row],[Suggestion]]="Sell",0,F501))</f>
        <v>2058</v>
      </c>
      <c r="G502" s="8">
        <f>表格1[[#This Row],[Cash]]+表格1[[#This Row],[Stock Held]]*表格1[[#This Row],[Close]]</f>
        <v>110552.80000000002</v>
      </c>
      <c r="H502" s="7">
        <f>(表格1[[#This Row],[Close]]-$B$2)/$B$2</f>
        <v>0.19466073414905449</v>
      </c>
      <c r="I502" s="7">
        <f>(表格1[[#This Row],[Capital]]-$G$2)/$G$2</f>
        <v>0.10552800000000018</v>
      </c>
    </row>
    <row r="503" spans="1:9" x14ac:dyDescent="0.25">
      <c r="A503" s="6">
        <v>39421</v>
      </c>
      <c r="B503" s="1">
        <v>53.9</v>
      </c>
      <c r="C503" s="4">
        <f t="shared" si="7"/>
        <v>52.031999999999996</v>
      </c>
      <c r="D503" s="1" t="str">
        <f>IF(表格1[[#This Row],[Close]]&gt;表格1[[#This Row],[25-Day Average]],"Buy",IF(表格1[[#This Row],[Close]]&lt;表格1[[#This Row],[25-Day Average]],"Sell",""))</f>
        <v>Buy</v>
      </c>
      <c r="E503" s="5">
        <f>IF(表格1[[#This Row],[Suggestion]]="Buy",E502-FLOOR(E502/表格1[[#This Row],[Close]],1)*表格1[[#This Row],[Close]],IF(表格1[[#This Row],[Suggestion]]="Sell",E502+F502*表格1[[#This Row],[Close]],E502))</f>
        <v>38.200000000011642</v>
      </c>
      <c r="F503" s="1">
        <f>IF(表格1[[#This Row],[Suggestion]]="Buy",F502+FLOOR(E502/表格1[[#This Row],[Close]],1),IF(表格1[[#This Row],[Suggestion]]="Sell",0,F502))</f>
        <v>2058</v>
      </c>
      <c r="G503" s="8">
        <f>表格1[[#This Row],[Cash]]+表格1[[#This Row],[Stock Held]]*表格1[[#This Row],[Close]]</f>
        <v>110964.40000000001</v>
      </c>
      <c r="H503" s="7">
        <f>(表格1[[#This Row],[Close]]-$B$2)/$B$2</f>
        <v>0.19911012235817566</v>
      </c>
      <c r="I503" s="7">
        <f>(表格1[[#This Row],[Capital]]-$G$2)/$G$2</f>
        <v>0.10964400000000009</v>
      </c>
    </row>
    <row r="504" spans="1:9" x14ac:dyDescent="0.25">
      <c r="A504" s="6">
        <v>39422</v>
      </c>
      <c r="B504" s="1">
        <v>54.05</v>
      </c>
      <c r="C504" s="4">
        <f t="shared" si="7"/>
        <v>52.097999999999999</v>
      </c>
      <c r="D504" s="1" t="str">
        <f>IF(表格1[[#This Row],[Close]]&gt;表格1[[#This Row],[25-Day Average]],"Buy",IF(表格1[[#This Row],[Close]]&lt;表格1[[#This Row],[25-Day Average]],"Sell",""))</f>
        <v>Buy</v>
      </c>
      <c r="E504" s="5">
        <f>IF(表格1[[#This Row],[Suggestion]]="Buy",E503-FLOOR(E503/表格1[[#This Row],[Close]],1)*表格1[[#This Row],[Close]],IF(表格1[[#This Row],[Suggestion]]="Sell",E503+F503*表格1[[#This Row],[Close]],E503))</f>
        <v>38.200000000011642</v>
      </c>
      <c r="F504" s="1">
        <f>IF(表格1[[#This Row],[Suggestion]]="Buy",F503+FLOOR(E503/表格1[[#This Row],[Close]],1),IF(表格1[[#This Row],[Suggestion]]="Sell",0,F503))</f>
        <v>2058</v>
      </c>
      <c r="G504" s="8">
        <f>表格1[[#This Row],[Cash]]+表格1[[#This Row],[Stock Held]]*表格1[[#This Row],[Close]]</f>
        <v>111273.1</v>
      </c>
      <c r="H504" s="7">
        <f>(表格1[[#This Row],[Close]]-$B$2)/$B$2</f>
        <v>0.20244716351501654</v>
      </c>
      <c r="I504" s="7">
        <f>(表格1[[#This Row],[Capital]]-$G$2)/$G$2</f>
        <v>0.11273100000000005</v>
      </c>
    </row>
    <row r="505" spans="1:9" x14ac:dyDescent="0.25">
      <c r="A505" s="6">
        <v>39423</v>
      </c>
      <c r="B505" s="1">
        <v>53.05</v>
      </c>
      <c r="C505" s="4">
        <f t="shared" si="7"/>
        <v>52.133999999999993</v>
      </c>
      <c r="D505" s="1" t="str">
        <f>IF(表格1[[#This Row],[Close]]&gt;表格1[[#This Row],[25-Day Average]],"Buy",IF(表格1[[#This Row],[Close]]&lt;表格1[[#This Row],[25-Day Average]],"Sell",""))</f>
        <v>Buy</v>
      </c>
      <c r="E505" s="5">
        <f>IF(表格1[[#This Row],[Suggestion]]="Buy",E504-FLOOR(E504/表格1[[#This Row],[Close]],1)*表格1[[#This Row],[Close]],IF(表格1[[#This Row],[Suggestion]]="Sell",E504+F504*表格1[[#This Row],[Close]],E504))</f>
        <v>38.200000000011642</v>
      </c>
      <c r="F505" s="1">
        <f>IF(表格1[[#This Row],[Suggestion]]="Buy",F504+FLOOR(E504/表格1[[#This Row],[Close]],1),IF(表格1[[#This Row],[Suggestion]]="Sell",0,F504))</f>
        <v>2058</v>
      </c>
      <c r="G505" s="8">
        <f>表格1[[#This Row],[Cash]]+表格1[[#This Row],[Stock Held]]*表格1[[#This Row],[Close]]</f>
        <v>109215.1</v>
      </c>
      <c r="H505" s="7">
        <f>(表格1[[#This Row],[Close]]-$B$2)/$B$2</f>
        <v>0.18020022246941031</v>
      </c>
      <c r="I505" s="7">
        <f>(表格1[[#This Row],[Capital]]-$G$2)/$G$2</f>
        <v>9.2151000000000052E-2</v>
      </c>
    </row>
    <row r="506" spans="1:9" x14ac:dyDescent="0.25">
      <c r="A506" s="6">
        <v>39426</v>
      </c>
      <c r="B506" s="1">
        <v>54</v>
      </c>
      <c r="C506" s="4">
        <f t="shared" si="7"/>
        <v>52.201999999999998</v>
      </c>
      <c r="D506" s="1" t="str">
        <f>IF(表格1[[#This Row],[Close]]&gt;表格1[[#This Row],[25-Day Average]],"Buy",IF(表格1[[#This Row],[Close]]&lt;表格1[[#This Row],[25-Day Average]],"Sell",""))</f>
        <v>Buy</v>
      </c>
      <c r="E506" s="5">
        <f>IF(表格1[[#This Row],[Suggestion]]="Buy",E505-FLOOR(E505/表格1[[#This Row],[Close]],1)*表格1[[#This Row],[Close]],IF(表格1[[#This Row],[Suggestion]]="Sell",E505+F505*表格1[[#This Row],[Close]],E505))</f>
        <v>38.200000000011642</v>
      </c>
      <c r="F506" s="1">
        <f>IF(表格1[[#This Row],[Suggestion]]="Buy",F505+FLOOR(E505/表格1[[#This Row],[Close]],1),IF(表格1[[#This Row],[Suggestion]]="Sell",0,F505))</f>
        <v>2058</v>
      </c>
      <c r="G506" s="8">
        <f>表格1[[#This Row],[Cash]]+表格1[[#This Row],[Stock Held]]*表格1[[#This Row],[Close]]</f>
        <v>111170.20000000001</v>
      </c>
      <c r="H506" s="7">
        <f>(表格1[[#This Row],[Close]]-$B$2)/$B$2</f>
        <v>0.20133481646273629</v>
      </c>
      <c r="I506" s="7">
        <f>(表格1[[#This Row],[Capital]]-$G$2)/$G$2</f>
        <v>0.11170200000000012</v>
      </c>
    </row>
    <row r="507" spans="1:9" x14ac:dyDescent="0.25">
      <c r="A507" s="6">
        <v>39427</v>
      </c>
      <c r="B507" s="1">
        <v>54.4</v>
      </c>
      <c r="C507" s="4">
        <f t="shared" si="7"/>
        <v>52.281999999999996</v>
      </c>
      <c r="D507" s="1" t="str">
        <f>IF(表格1[[#This Row],[Close]]&gt;表格1[[#This Row],[25-Day Average]],"Buy",IF(表格1[[#This Row],[Close]]&lt;表格1[[#This Row],[25-Day Average]],"Sell",""))</f>
        <v>Buy</v>
      </c>
      <c r="E507" s="5">
        <f>IF(表格1[[#This Row],[Suggestion]]="Buy",E506-FLOOR(E506/表格1[[#This Row],[Close]],1)*表格1[[#This Row],[Close]],IF(表格1[[#This Row],[Suggestion]]="Sell",E506+F506*表格1[[#This Row],[Close]],E506))</f>
        <v>38.200000000011642</v>
      </c>
      <c r="F507" s="1">
        <f>IF(表格1[[#This Row],[Suggestion]]="Buy",F506+FLOOR(E506/表格1[[#This Row],[Close]],1),IF(表格1[[#This Row],[Suggestion]]="Sell",0,F506))</f>
        <v>2058</v>
      </c>
      <c r="G507" s="8">
        <f>表格1[[#This Row],[Cash]]+表格1[[#This Row],[Stock Held]]*表格1[[#This Row],[Close]]</f>
        <v>111993.40000000001</v>
      </c>
      <c r="H507" s="7">
        <f>(表格1[[#This Row],[Close]]-$B$2)/$B$2</f>
        <v>0.21023359288097876</v>
      </c>
      <c r="I507" s="7">
        <f>(表格1[[#This Row],[Capital]]-$G$2)/$G$2</f>
        <v>0.11993400000000008</v>
      </c>
    </row>
    <row r="508" spans="1:9" x14ac:dyDescent="0.25">
      <c r="A508" s="6">
        <v>39428</v>
      </c>
      <c r="B508" s="1">
        <v>53.6</v>
      </c>
      <c r="C508" s="4">
        <f t="shared" si="7"/>
        <v>52.316000000000003</v>
      </c>
      <c r="D508" s="1" t="str">
        <f>IF(表格1[[#This Row],[Close]]&gt;表格1[[#This Row],[25-Day Average]],"Buy",IF(表格1[[#This Row],[Close]]&lt;表格1[[#This Row],[25-Day Average]],"Sell",""))</f>
        <v>Buy</v>
      </c>
      <c r="E508" s="5">
        <f>IF(表格1[[#This Row],[Suggestion]]="Buy",E507-FLOOR(E507/表格1[[#This Row],[Close]],1)*表格1[[#This Row],[Close]],IF(表格1[[#This Row],[Suggestion]]="Sell",E507+F507*表格1[[#This Row],[Close]],E507))</f>
        <v>38.200000000011642</v>
      </c>
      <c r="F508" s="1">
        <f>IF(表格1[[#This Row],[Suggestion]]="Buy",F507+FLOOR(E507/表格1[[#This Row],[Close]],1),IF(表格1[[#This Row],[Suggestion]]="Sell",0,F507))</f>
        <v>2058</v>
      </c>
      <c r="G508" s="8">
        <f>表格1[[#This Row],[Cash]]+表格1[[#This Row],[Stock Held]]*表格1[[#This Row],[Close]]</f>
        <v>110347.00000000001</v>
      </c>
      <c r="H508" s="7">
        <f>(表格1[[#This Row],[Close]]-$B$2)/$B$2</f>
        <v>0.19243604004449383</v>
      </c>
      <c r="I508" s="7">
        <f>(表格1[[#This Row],[Capital]]-$G$2)/$G$2</f>
        <v>0.10347000000000015</v>
      </c>
    </row>
    <row r="509" spans="1:9" x14ac:dyDescent="0.25">
      <c r="A509" s="6">
        <v>39429</v>
      </c>
      <c r="B509" s="1">
        <v>53.35</v>
      </c>
      <c r="C509" s="4">
        <f t="shared" si="7"/>
        <v>52.375999999999998</v>
      </c>
      <c r="D509" s="1" t="str">
        <f>IF(表格1[[#This Row],[Close]]&gt;表格1[[#This Row],[25-Day Average]],"Buy",IF(表格1[[#This Row],[Close]]&lt;表格1[[#This Row],[25-Day Average]],"Sell",""))</f>
        <v>Buy</v>
      </c>
      <c r="E509" s="5">
        <f>IF(表格1[[#This Row],[Suggestion]]="Buy",E508-FLOOR(E508/表格1[[#This Row],[Close]],1)*表格1[[#This Row],[Close]],IF(表格1[[#This Row],[Suggestion]]="Sell",E508+F508*表格1[[#This Row],[Close]],E508))</f>
        <v>38.200000000011642</v>
      </c>
      <c r="F509" s="1">
        <f>IF(表格1[[#This Row],[Suggestion]]="Buy",F508+FLOOR(E508/表格1[[#This Row],[Close]],1),IF(表格1[[#This Row],[Suggestion]]="Sell",0,F508))</f>
        <v>2058</v>
      </c>
      <c r="G509" s="8">
        <f>表格1[[#This Row],[Cash]]+表格1[[#This Row],[Stock Held]]*表格1[[#This Row],[Close]]</f>
        <v>109832.50000000001</v>
      </c>
      <c r="H509" s="7">
        <f>(表格1[[#This Row],[Close]]-$B$2)/$B$2</f>
        <v>0.18687430478309228</v>
      </c>
      <c r="I509" s="7">
        <f>(表格1[[#This Row],[Capital]]-$G$2)/$G$2</f>
        <v>9.8325000000000148E-2</v>
      </c>
    </row>
    <row r="510" spans="1:9" x14ac:dyDescent="0.25">
      <c r="A510" s="6">
        <v>39430</v>
      </c>
      <c r="B510" s="1">
        <v>53.85</v>
      </c>
      <c r="C510" s="4">
        <f t="shared" si="7"/>
        <v>52.453999999999986</v>
      </c>
      <c r="D510" s="1" t="str">
        <f>IF(表格1[[#This Row],[Close]]&gt;表格1[[#This Row],[25-Day Average]],"Buy",IF(表格1[[#This Row],[Close]]&lt;表格1[[#This Row],[25-Day Average]],"Sell",""))</f>
        <v>Buy</v>
      </c>
      <c r="E510" s="5">
        <f>IF(表格1[[#This Row],[Suggestion]]="Buy",E509-FLOOR(E509/表格1[[#This Row],[Close]],1)*表格1[[#This Row],[Close]],IF(表格1[[#This Row],[Suggestion]]="Sell",E509+F509*表格1[[#This Row],[Close]],E509))</f>
        <v>38.200000000011642</v>
      </c>
      <c r="F510" s="1">
        <f>IF(表格1[[#This Row],[Suggestion]]="Buy",F509+FLOOR(E509/表格1[[#This Row],[Close]],1),IF(表格1[[#This Row],[Suggestion]]="Sell",0,F509))</f>
        <v>2058</v>
      </c>
      <c r="G510" s="8">
        <f>表格1[[#This Row],[Cash]]+表格1[[#This Row],[Stock Held]]*表格1[[#This Row],[Close]]</f>
        <v>110861.50000000001</v>
      </c>
      <c r="H510" s="7">
        <f>(表格1[[#This Row],[Close]]-$B$2)/$B$2</f>
        <v>0.19799777530589541</v>
      </c>
      <c r="I510" s="7">
        <f>(表格1[[#This Row],[Capital]]-$G$2)/$G$2</f>
        <v>0.10861500000000014</v>
      </c>
    </row>
    <row r="511" spans="1:9" x14ac:dyDescent="0.25">
      <c r="A511" s="6">
        <v>39433</v>
      </c>
      <c r="B511" s="1">
        <v>52.85</v>
      </c>
      <c r="C511" s="4">
        <f t="shared" si="7"/>
        <v>52.509999999999984</v>
      </c>
      <c r="D511" s="1" t="str">
        <f>IF(表格1[[#This Row],[Close]]&gt;表格1[[#This Row],[25-Day Average]],"Buy",IF(表格1[[#This Row],[Close]]&lt;表格1[[#This Row],[25-Day Average]],"Sell",""))</f>
        <v>Buy</v>
      </c>
      <c r="E511" s="5">
        <f>IF(表格1[[#This Row],[Suggestion]]="Buy",E510-FLOOR(E510/表格1[[#This Row],[Close]],1)*表格1[[#This Row],[Close]],IF(表格1[[#This Row],[Suggestion]]="Sell",E510+F510*表格1[[#This Row],[Close]],E510))</f>
        <v>38.200000000011642</v>
      </c>
      <c r="F511" s="1">
        <f>IF(表格1[[#This Row],[Suggestion]]="Buy",F510+FLOOR(E510/表格1[[#This Row],[Close]],1),IF(表格1[[#This Row],[Suggestion]]="Sell",0,F510))</f>
        <v>2058</v>
      </c>
      <c r="G511" s="8">
        <f>表格1[[#This Row],[Cash]]+表格1[[#This Row],[Stock Held]]*表格1[[#This Row],[Close]]</f>
        <v>108803.50000000001</v>
      </c>
      <c r="H511" s="7">
        <f>(表格1[[#This Row],[Close]]-$B$2)/$B$2</f>
        <v>0.17575083426028917</v>
      </c>
      <c r="I511" s="7">
        <f>(表格1[[#This Row],[Capital]]-$G$2)/$G$2</f>
        <v>8.8035000000000141E-2</v>
      </c>
    </row>
    <row r="512" spans="1:9" x14ac:dyDescent="0.25">
      <c r="A512" s="6">
        <v>39434</v>
      </c>
      <c r="B512" s="1">
        <v>53.9</v>
      </c>
      <c r="C512" s="4">
        <f t="shared" si="7"/>
        <v>52.633999999999986</v>
      </c>
      <c r="D512" s="1" t="str">
        <f>IF(表格1[[#This Row],[Close]]&gt;表格1[[#This Row],[25-Day Average]],"Buy",IF(表格1[[#This Row],[Close]]&lt;表格1[[#This Row],[25-Day Average]],"Sell",""))</f>
        <v>Buy</v>
      </c>
      <c r="E512" s="5">
        <f>IF(表格1[[#This Row],[Suggestion]]="Buy",E511-FLOOR(E511/表格1[[#This Row],[Close]],1)*表格1[[#This Row],[Close]],IF(表格1[[#This Row],[Suggestion]]="Sell",E511+F511*表格1[[#This Row],[Close]],E511))</f>
        <v>38.200000000011642</v>
      </c>
      <c r="F512" s="1">
        <f>IF(表格1[[#This Row],[Suggestion]]="Buy",F511+FLOOR(E511/表格1[[#This Row],[Close]],1),IF(表格1[[#This Row],[Suggestion]]="Sell",0,F511))</f>
        <v>2058</v>
      </c>
      <c r="G512" s="8">
        <f>表格1[[#This Row],[Cash]]+表格1[[#This Row],[Stock Held]]*表格1[[#This Row],[Close]]</f>
        <v>110964.40000000001</v>
      </c>
      <c r="H512" s="7">
        <f>(表格1[[#This Row],[Close]]-$B$2)/$B$2</f>
        <v>0.19911012235817566</v>
      </c>
      <c r="I512" s="7">
        <f>(表格1[[#This Row],[Capital]]-$G$2)/$G$2</f>
        <v>0.10964400000000009</v>
      </c>
    </row>
    <row r="513" spans="1:9" x14ac:dyDescent="0.25">
      <c r="A513" s="6">
        <v>39435</v>
      </c>
      <c r="B513" s="1">
        <v>53.8</v>
      </c>
      <c r="C513" s="4">
        <f t="shared" si="7"/>
        <v>52.70999999999998</v>
      </c>
      <c r="D513" s="1" t="str">
        <f>IF(表格1[[#This Row],[Close]]&gt;表格1[[#This Row],[25-Day Average]],"Buy",IF(表格1[[#This Row],[Close]]&lt;表格1[[#This Row],[25-Day Average]],"Sell",""))</f>
        <v>Buy</v>
      </c>
      <c r="E513" s="5">
        <f>IF(表格1[[#This Row],[Suggestion]]="Buy",E512-FLOOR(E512/表格1[[#This Row],[Close]],1)*表格1[[#This Row],[Close]],IF(表格1[[#This Row],[Suggestion]]="Sell",E512+F512*表格1[[#This Row],[Close]],E512))</f>
        <v>38.200000000011642</v>
      </c>
      <c r="F513" s="1">
        <f>IF(表格1[[#This Row],[Suggestion]]="Buy",F512+FLOOR(E512/表格1[[#This Row],[Close]],1),IF(表格1[[#This Row],[Suggestion]]="Sell",0,F512))</f>
        <v>2058</v>
      </c>
      <c r="G513" s="8">
        <f>表格1[[#This Row],[Cash]]+表格1[[#This Row],[Stock Held]]*表格1[[#This Row],[Close]]</f>
        <v>110758.6</v>
      </c>
      <c r="H513" s="7">
        <f>(表格1[[#This Row],[Close]]-$B$2)/$B$2</f>
        <v>0.19688542825361499</v>
      </c>
      <c r="I513" s="7">
        <f>(表格1[[#This Row],[Capital]]-$G$2)/$G$2</f>
        <v>0.10758600000000006</v>
      </c>
    </row>
    <row r="514" spans="1:9" x14ac:dyDescent="0.25">
      <c r="A514" s="6">
        <v>39436</v>
      </c>
      <c r="B514" s="1">
        <v>53.7</v>
      </c>
      <c r="C514" s="4">
        <f t="shared" si="7"/>
        <v>52.78799999999999</v>
      </c>
      <c r="D514" s="1" t="str">
        <f>IF(表格1[[#This Row],[Close]]&gt;表格1[[#This Row],[25-Day Average]],"Buy",IF(表格1[[#This Row],[Close]]&lt;表格1[[#This Row],[25-Day Average]],"Sell",""))</f>
        <v>Buy</v>
      </c>
      <c r="E514" s="5">
        <f>IF(表格1[[#This Row],[Suggestion]]="Buy",E513-FLOOR(E513/表格1[[#This Row],[Close]],1)*表格1[[#This Row],[Close]],IF(表格1[[#This Row],[Suggestion]]="Sell",E513+F513*表格1[[#This Row],[Close]],E513))</f>
        <v>38.200000000011642</v>
      </c>
      <c r="F514" s="1">
        <f>IF(表格1[[#This Row],[Suggestion]]="Buy",F513+FLOOR(E513/表格1[[#This Row],[Close]],1),IF(表格1[[#This Row],[Suggestion]]="Sell",0,F513))</f>
        <v>2058</v>
      </c>
      <c r="G514" s="8">
        <f>表格1[[#This Row],[Cash]]+表格1[[#This Row],[Stock Held]]*表格1[[#This Row],[Close]]</f>
        <v>110552.80000000002</v>
      </c>
      <c r="H514" s="7">
        <f>(表格1[[#This Row],[Close]]-$B$2)/$B$2</f>
        <v>0.19466073414905449</v>
      </c>
      <c r="I514" s="7">
        <f>(表格1[[#This Row],[Capital]]-$G$2)/$G$2</f>
        <v>0.10552800000000018</v>
      </c>
    </row>
    <row r="515" spans="1:9" x14ac:dyDescent="0.25">
      <c r="A515" s="6">
        <v>39437</v>
      </c>
      <c r="B515" s="1">
        <v>54.55</v>
      </c>
      <c r="C515" s="4">
        <f t="shared" si="7"/>
        <v>52.905999999999992</v>
      </c>
      <c r="D515" s="1" t="str">
        <f>IF(表格1[[#This Row],[Close]]&gt;表格1[[#This Row],[25-Day Average]],"Buy",IF(表格1[[#This Row],[Close]]&lt;表格1[[#This Row],[25-Day Average]],"Sell",""))</f>
        <v>Buy</v>
      </c>
      <c r="E515" s="5">
        <f>IF(表格1[[#This Row],[Suggestion]]="Buy",E514-FLOOR(E514/表格1[[#This Row],[Close]],1)*表格1[[#This Row],[Close]],IF(表格1[[#This Row],[Suggestion]]="Sell",E514+F514*表格1[[#This Row],[Close]],E514))</f>
        <v>38.200000000011642</v>
      </c>
      <c r="F515" s="1">
        <f>IF(表格1[[#This Row],[Suggestion]]="Buy",F514+FLOOR(E514/表格1[[#This Row],[Close]],1),IF(表格1[[#This Row],[Suggestion]]="Sell",0,F514))</f>
        <v>2058</v>
      </c>
      <c r="G515" s="8">
        <f>表格1[[#This Row],[Cash]]+表格1[[#This Row],[Stock Held]]*表格1[[#This Row],[Close]]</f>
        <v>112302.1</v>
      </c>
      <c r="H515" s="7">
        <f>(表格1[[#This Row],[Close]]-$B$2)/$B$2</f>
        <v>0.21357063403781967</v>
      </c>
      <c r="I515" s="7">
        <f>(表格1[[#This Row],[Capital]]-$G$2)/$G$2</f>
        <v>0.12302100000000006</v>
      </c>
    </row>
    <row r="516" spans="1:9" x14ac:dyDescent="0.25">
      <c r="A516" s="6">
        <v>39440</v>
      </c>
      <c r="B516" s="1">
        <v>54.6</v>
      </c>
      <c r="C516" s="4">
        <f t="shared" si="7"/>
        <v>53.043999999999997</v>
      </c>
      <c r="D516" s="1" t="str">
        <f>IF(表格1[[#This Row],[Close]]&gt;表格1[[#This Row],[25-Day Average]],"Buy",IF(表格1[[#This Row],[Close]]&lt;表格1[[#This Row],[25-Day Average]],"Sell",""))</f>
        <v>Buy</v>
      </c>
      <c r="E516" s="5">
        <f>IF(表格1[[#This Row],[Suggestion]]="Buy",E515-FLOOR(E515/表格1[[#This Row],[Close]],1)*表格1[[#This Row],[Close]],IF(表格1[[#This Row],[Suggestion]]="Sell",E515+F515*表格1[[#This Row],[Close]],E515))</f>
        <v>38.200000000011642</v>
      </c>
      <c r="F516" s="1">
        <f>IF(表格1[[#This Row],[Suggestion]]="Buy",F515+FLOOR(E515/表格1[[#This Row],[Close]],1),IF(表格1[[#This Row],[Suggestion]]="Sell",0,F515))</f>
        <v>2058</v>
      </c>
      <c r="G516" s="8">
        <f>表格1[[#This Row],[Cash]]+表格1[[#This Row],[Stock Held]]*表格1[[#This Row],[Close]]</f>
        <v>112405.00000000001</v>
      </c>
      <c r="H516" s="7">
        <f>(表格1[[#This Row],[Close]]-$B$2)/$B$2</f>
        <v>0.21468298109010006</v>
      </c>
      <c r="I516" s="7">
        <f>(表格1[[#This Row],[Capital]]-$G$2)/$G$2</f>
        <v>0.12405000000000015</v>
      </c>
    </row>
    <row r="517" spans="1:9" x14ac:dyDescent="0.25">
      <c r="A517" s="6">
        <v>39441</v>
      </c>
      <c r="B517" s="1">
        <v>54.6</v>
      </c>
      <c r="C517" s="4">
        <f t="shared" si="7"/>
        <v>53.175999999999995</v>
      </c>
      <c r="D517" s="1" t="str">
        <f>IF(表格1[[#This Row],[Close]]&gt;表格1[[#This Row],[25-Day Average]],"Buy",IF(表格1[[#This Row],[Close]]&lt;表格1[[#This Row],[25-Day Average]],"Sell",""))</f>
        <v>Buy</v>
      </c>
      <c r="E517" s="5">
        <f>IF(表格1[[#This Row],[Suggestion]]="Buy",E516-FLOOR(E516/表格1[[#This Row],[Close]],1)*表格1[[#This Row],[Close]],IF(表格1[[#This Row],[Suggestion]]="Sell",E516+F516*表格1[[#This Row],[Close]],E516))</f>
        <v>38.200000000011642</v>
      </c>
      <c r="F517" s="1">
        <f>IF(表格1[[#This Row],[Suggestion]]="Buy",F516+FLOOR(E516/表格1[[#This Row],[Close]],1),IF(表格1[[#This Row],[Suggestion]]="Sell",0,F516))</f>
        <v>2058</v>
      </c>
      <c r="G517" s="8">
        <f>表格1[[#This Row],[Cash]]+表格1[[#This Row],[Stock Held]]*表格1[[#This Row],[Close]]</f>
        <v>112405.00000000001</v>
      </c>
      <c r="H517" s="7">
        <f>(表格1[[#This Row],[Close]]-$B$2)/$B$2</f>
        <v>0.21468298109010006</v>
      </c>
      <c r="I517" s="7">
        <f>(表格1[[#This Row],[Capital]]-$G$2)/$G$2</f>
        <v>0.12405000000000015</v>
      </c>
    </row>
    <row r="518" spans="1:9" x14ac:dyDescent="0.25">
      <c r="A518" s="6">
        <v>39442</v>
      </c>
      <c r="B518" s="1">
        <v>54.6</v>
      </c>
      <c r="C518" s="4">
        <f t="shared" si="7"/>
        <v>53.339999999999989</v>
      </c>
      <c r="D518" s="1" t="str">
        <f>IF(表格1[[#This Row],[Close]]&gt;表格1[[#This Row],[25-Day Average]],"Buy",IF(表格1[[#This Row],[Close]]&lt;表格1[[#This Row],[25-Day Average]],"Sell",""))</f>
        <v>Buy</v>
      </c>
      <c r="E518" s="5">
        <f>IF(表格1[[#This Row],[Suggestion]]="Buy",E517-FLOOR(E517/表格1[[#This Row],[Close]],1)*表格1[[#This Row],[Close]],IF(表格1[[#This Row],[Suggestion]]="Sell",E517+F517*表格1[[#This Row],[Close]],E517))</f>
        <v>38.200000000011642</v>
      </c>
      <c r="F518" s="1">
        <f>IF(表格1[[#This Row],[Suggestion]]="Buy",F517+FLOOR(E517/表格1[[#This Row],[Close]],1),IF(表格1[[#This Row],[Suggestion]]="Sell",0,F517))</f>
        <v>2058</v>
      </c>
      <c r="G518" s="8">
        <f>表格1[[#This Row],[Cash]]+表格1[[#This Row],[Stock Held]]*表格1[[#This Row],[Close]]</f>
        <v>112405.00000000001</v>
      </c>
      <c r="H518" s="7">
        <f>(表格1[[#This Row],[Close]]-$B$2)/$B$2</f>
        <v>0.21468298109010006</v>
      </c>
      <c r="I518" s="7">
        <f>(表格1[[#This Row],[Capital]]-$G$2)/$G$2</f>
        <v>0.12405000000000015</v>
      </c>
    </row>
    <row r="519" spans="1:9" x14ac:dyDescent="0.25">
      <c r="A519" s="6">
        <v>39443</v>
      </c>
      <c r="B519" s="1">
        <v>53.75</v>
      </c>
      <c r="C519" s="4">
        <f t="shared" si="7"/>
        <v>53.45999999999998</v>
      </c>
      <c r="D519" s="1" t="str">
        <f>IF(表格1[[#This Row],[Close]]&gt;表格1[[#This Row],[25-Day Average]],"Buy",IF(表格1[[#This Row],[Close]]&lt;表格1[[#This Row],[25-Day Average]],"Sell",""))</f>
        <v>Buy</v>
      </c>
      <c r="E519" s="5">
        <f>IF(表格1[[#This Row],[Suggestion]]="Buy",E518-FLOOR(E518/表格1[[#This Row],[Close]],1)*表格1[[#This Row],[Close]],IF(表格1[[#This Row],[Suggestion]]="Sell",E518+F518*表格1[[#This Row],[Close]],E518))</f>
        <v>38.200000000011642</v>
      </c>
      <c r="F519" s="1">
        <f>IF(表格1[[#This Row],[Suggestion]]="Buy",F518+FLOOR(E518/表格1[[#This Row],[Close]],1),IF(表格1[[#This Row],[Suggestion]]="Sell",0,F518))</f>
        <v>2058</v>
      </c>
      <c r="G519" s="8">
        <f>表格1[[#This Row],[Cash]]+表格1[[#This Row],[Stock Held]]*表格1[[#This Row],[Close]]</f>
        <v>110655.70000000001</v>
      </c>
      <c r="H519" s="7">
        <f>(表格1[[#This Row],[Close]]-$B$2)/$B$2</f>
        <v>0.19577308120133474</v>
      </c>
      <c r="I519" s="7">
        <f>(表格1[[#This Row],[Capital]]-$G$2)/$G$2</f>
        <v>0.10655700000000011</v>
      </c>
    </row>
    <row r="520" spans="1:9" x14ac:dyDescent="0.25">
      <c r="A520" s="6">
        <v>39444</v>
      </c>
      <c r="B520" s="1">
        <v>53.25</v>
      </c>
      <c r="C520" s="4">
        <f t="shared" si="7"/>
        <v>53.551999999999992</v>
      </c>
      <c r="D520" s="1" t="str">
        <f>IF(表格1[[#This Row],[Close]]&gt;表格1[[#This Row],[25-Day Average]],"Buy",IF(表格1[[#This Row],[Close]]&lt;表格1[[#This Row],[25-Day Average]],"Sell",""))</f>
        <v>Sell</v>
      </c>
      <c r="E520" s="5">
        <f>IF(表格1[[#This Row],[Suggestion]]="Buy",E519-FLOOR(E519/表格1[[#This Row],[Close]],1)*表格1[[#This Row],[Close]],IF(表格1[[#This Row],[Suggestion]]="Sell",E519+F519*表格1[[#This Row],[Close]],E519))</f>
        <v>109626.70000000001</v>
      </c>
      <c r="F520" s="1">
        <f>IF(表格1[[#This Row],[Suggestion]]="Buy",F519+FLOOR(E519/表格1[[#This Row],[Close]],1),IF(表格1[[#This Row],[Suggestion]]="Sell",0,F519))</f>
        <v>0</v>
      </c>
      <c r="G520" s="8">
        <f>表格1[[#This Row],[Cash]]+表格1[[#This Row],[Stock Held]]*表格1[[#This Row],[Close]]</f>
        <v>109626.70000000001</v>
      </c>
      <c r="H520" s="7">
        <f>(表格1[[#This Row],[Close]]-$B$2)/$B$2</f>
        <v>0.18464961067853164</v>
      </c>
      <c r="I520" s="7">
        <f>(表格1[[#This Row],[Capital]]-$G$2)/$G$2</f>
        <v>9.6267000000000116E-2</v>
      </c>
    </row>
    <row r="521" spans="1:9" x14ac:dyDescent="0.25">
      <c r="A521" s="6">
        <v>39447</v>
      </c>
      <c r="B521" s="1">
        <v>53.25</v>
      </c>
      <c r="C521" s="4">
        <f t="shared" si="7"/>
        <v>53.589999999999989</v>
      </c>
      <c r="D521" s="1" t="str">
        <f>IF(表格1[[#This Row],[Close]]&gt;表格1[[#This Row],[25-Day Average]],"Buy",IF(表格1[[#This Row],[Close]]&lt;表格1[[#This Row],[25-Day Average]],"Sell",""))</f>
        <v>Sell</v>
      </c>
      <c r="E521" s="5">
        <f>IF(表格1[[#This Row],[Suggestion]]="Buy",E520-FLOOR(E520/表格1[[#This Row],[Close]],1)*表格1[[#This Row],[Close]],IF(表格1[[#This Row],[Suggestion]]="Sell",E520+F520*表格1[[#This Row],[Close]],E520))</f>
        <v>109626.70000000001</v>
      </c>
      <c r="F521" s="1">
        <f>IF(表格1[[#This Row],[Suggestion]]="Buy",F520+FLOOR(E520/表格1[[#This Row],[Close]],1),IF(表格1[[#This Row],[Suggestion]]="Sell",0,F520))</f>
        <v>0</v>
      </c>
      <c r="G521" s="8">
        <f>表格1[[#This Row],[Cash]]+表格1[[#This Row],[Stock Held]]*表格1[[#This Row],[Close]]</f>
        <v>109626.70000000001</v>
      </c>
      <c r="H521" s="7">
        <f>(表格1[[#This Row],[Close]]-$B$2)/$B$2</f>
        <v>0.18464961067853164</v>
      </c>
      <c r="I521" s="7">
        <f>(表格1[[#This Row],[Capital]]-$G$2)/$G$2</f>
        <v>9.6267000000000116E-2</v>
      </c>
    </row>
    <row r="522" spans="1:9" x14ac:dyDescent="0.25">
      <c r="A522" s="6">
        <v>39448</v>
      </c>
      <c r="B522" s="1">
        <v>53.25</v>
      </c>
      <c r="C522" s="4">
        <f t="shared" si="7"/>
        <v>53.641999999999996</v>
      </c>
      <c r="D522" s="1" t="str">
        <f>IF(表格1[[#This Row],[Close]]&gt;表格1[[#This Row],[25-Day Average]],"Buy",IF(表格1[[#This Row],[Close]]&lt;表格1[[#This Row],[25-Day Average]],"Sell",""))</f>
        <v>Sell</v>
      </c>
      <c r="E522" s="5">
        <f>IF(表格1[[#This Row],[Suggestion]]="Buy",E521-FLOOR(E521/表格1[[#This Row],[Close]],1)*表格1[[#This Row],[Close]],IF(表格1[[#This Row],[Suggestion]]="Sell",E521+F521*表格1[[#This Row],[Close]],E521))</f>
        <v>109626.70000000001</v>
      </c>
      <c r="F522" s="1">
        <f>IF(表格1[[#This Row],[Suggestion]]="Buy",F521+FLOOR(E521/表格1[[#This Row],[Close]],1),IF(表格1[[#This Row],[Suggestion]]="Sell",0,F521))</f>
        <v>0</v>
      </c>
      <c r="G522" s="8">
        <f>表格1[[#This Row],[Cash]]+表格1[[#This Row],[Stock Held]]*表格1[[#This Row],[Close]]</f>
        <v>109626.70000000001</v>
      </c>
      <c r="H522" s="7">
        <f>(表格1[[#This Row],[Close]]-$B$2)/$B$2</f>
        <v>0.18464961067853164</v>
      </c>
      <c r="I522" s="7">
        <f>(表格1[[#This Row],[Capital]]-$G$2)/$G$2</f>
        <v>9.6267000000000116E-2</v>
      </c>
    </row>
    <row r="523" spans="1:9" x14ac:dyDescent="0.25">
      <c r="A523" s="6">
        <v>39449</v>
      </c>
      <c r="B523" s="1">
        <v>53.9</v>
      </c>
      <c r="C523" s="4">
        <f t="shared" si="7"/>
        <v>53.702000000000005</v>
      </c>
      <c r="D523" s="1" t="str">
        <f>IF(表格1[[#This Row],[Close]]&gt;表格1[[#This Row],[25-Day Average]],"Buy",IF(表格1[[#This Row],[Close]]&lt;表格1[[#This Row],[25-Day Average]],"Sell",""))</f>
        <v>Buy</v>
      </c>
      <c r="E523" s="5">
        <f>IF(表格1[[#This Row],[Suggestion]]="Buy",E522-FLOOR(E522/表格1[[#This Row],[Close]],1)*表格1[[#This Row],[Close]],IF(表格1[[#This Row],[Suggestion]]="Sell",E522+F522*表格1[[#This Row],[Close]],E522))</f>
        <v>48.000000000014552</v>
      </c>
      <c r="F523" s="1">
        <f>IF(表格1[[#This Row],[Suggestion]]="Buy",F522+FLOOR(E522/表格1[[#This Row],[Close]],1),IF(表格1[[#This Row],[Suggestion]]="Sell",0,F522))</f>
        <v>2033</v>
      </c>
      <c r="G523" s="8">
        <f>表格1[[#This Row],[Cash]]+表格1[[#This Row],[Stock Held]]*表格1[[#This Row],[Close]]</f>
        <v>109626.70000000001</v>
      </c>
      <c r="H523" s="7">
        <f>(表格1[[#This Row],[Close]]-$B$2)/$B$2</f>
        <v>0.19911012235817566</v>
      </c>
      <c r="I523" s="7">
        <f>(表格1[[#This Row],[Capital]]-$G$2)/$G$2</f>
        <v>9.6267000000000116E-2</v>
      </c>
    </row>
    <row r="524" spans="1:9" x14ac:dyDescent="0.25">
      <c r="A524" s="6">
        <v>39450</v>
      </c>
      <c r="B524" s="1">
        <v>53.6</v>
      </c>
      <c r="C524" s="4">
        <f t="shared" si="7"/>
        <v>53.706000000000003</v>
      </c>
      <c r="D524" s="1" t="str">
        <f>IF(表格1[[#This Row],[Close]]&gt;表格1[[#This Row],[25-Day Average]],"Buy",IF(表格1[[#This Row],[Close]]&lt;表格1[[#This Row],[25-Day Average]],"Sell",""))</f>
        <v>Sell</v>
      </c>
      <c r="E524" s="5">
        <f>IF(表格1[[#This Row],[Suggestion]]="Buy",E523-FLOOR(E523/表格1[[#This Row],[Close]],1)*表格1[[#This Row],[Close]],IF(表格1[[#This Row],[Suggestion]]="Sell",E523+F523*表格1[[#This Row],[Close]],E523))</f>
        <v>109016.80000000002</v>
      </c>
      <c r="F524" s="1">
        <f>IF(表格1[[#This Row],[Suggestion]]="Buy",F523+FLOOR(E523/表格1[[#This Row],[Close]],1),IF(表格1[[#This Row],[Suggestion]]="Sell",0,F523))</f>
        <v>0</v>
      </c>
      <c r="G524" s="8">
        <f>表格1[[#This Row],[Cash]]+表格1[[#This Row],[Stock Held]]*表格1[[#This Row],[Close]]</f>
        <v>109016.80000000002</v>
      </c>
      <c r="H524" s="7">
        <f>(表格1[[#This Row],[Close]]-$B$2)/$B$2</f>
        <v>0.19243604004449383</v>
      </c>
      <c r="I524" s="7">
        <f>(表格1[[#This Row],[Capital]]-$G$2)/$G$2</f>
        <v>9.0168000000000179E-2</v>
      </c>
    </row>
    <row r="525" spans="1:9" x14ac:dyDescent="0.25">
      <c r="A525" s="6">
        <v>39451</v>
      </c>
      <c r="B525" s="1">
        <v>55.7</v>
      </c>
      <c r="C525" s="4">
        <f t="shared" si="7"/>
        <v>53.821999999999996</v>
      </c>
      <c r="D525" s="1" t="str">
        <f>IF(表格1[[#This Row],[Close]]&gt;表格1[[#This Row],[25-Day Average]],"Buy",IF(表格1[[#This Row],[Close]]&lt;表格1[[#This Row],[25-Day Average]],"Sell",""))</f>
        <v>Buy</v>
      </c>
      <c r="E525" s="5">
        <f>IF(表格1[[#This Row],[Suggestion]]="Buy",E524-FLOOR(E524/表格1[[#This Row],[Close]],1)*表格1[[#This Row],[Close]],IF(表格1[[#This Row],[Suggestion]]="Sell",E524+F524*表格1[[#This Row],[Close]],E524))</f>
        <v>11.900000000008731</v>
      </c>
      <c r="F525" s="1">
        <f>IF(表格1[[#This Row],[Suggestion]]="Buy",F524+FLOOR(E524/表格1[[#This Row],[Close]],1),IF(表格1[[#This Row],[Suggestion]]="Sell",0,F524))</f>
        <v>1957</v>
      </c>
      <c r="G525" s="8">
        <f>表格1[[#This Row],[Cash]]+表格1[[#This Row],[Stock Held]]*表格1[[#This Row],[Close]]</f>
        <v>109016.80000000002</v>
      </c>
      <c r="H525" s="7">
        <f>(表格1[[#This Row],[Close]]-$B$2)/$B$2</f>
        <v>0.23915461624026696</v>
      </c>
      <c r="I525" s="7">
        <f>(表格1[[#This Row],[Capital]]-$G$2)/$G$2</f>
        <v>9.0168000000000179E-2</v>
      </c>
    </row>
    <row r="526" spans="1:9" x14ac:dyDescent="0.25">
      <c r="A526" s="6">
        <v>39454</v>
      </c>
      <c r="B526" s="1">
        <v>57.25</v>
      </c>
      <c r="C526" s="4">
        <f t="shared" si="7"/>
        <v>54.018000000000001</v>
      </c>
      <c r="D526" s="1" t="str">
        <f>IF(表格1[[#This Row],[Close]]&gt;表格1[[#This Row],[25-Day Average]],"Buy",IF(表格1[[#This Row],[Close]]&lt;表格1[[#This Row],[25-Day Average]],"Sell",""))</f>
        <v>Buy</v>
      </c>
      <c r="E526" s="5">
        <f>IF(表格1[[#This Row],[Suggestion]]="Buy",E525-FLOOR(E525/表格1[[#This Row],[Close]],1)*表格1[[#This Row],[Close]],IF(表格1[[#This Row],[Suggestion]]="Sell",E525+F525*表格1[[#This Row],[Close]],E525))</f>
        <v>11.900000000008731</v>
      </c>
      <c r="F526" s="1">
        <f>IF(表格1[[#This Row],[Suggestion]]="Buy",F525+FLOOR(E525/表格1[[#This Row],[Close]],1),IF(表格1[[#This Row],[Suggestion]]="Sell",0,F525))</f>
        <v>1957</v>
      </c>
      <c r="G526" s="8">
        <f>表格1[[#This Row],[Cash]]+表格1[[#This Row],[Stock Held]]*表格1[[#This Row],[Close]]</f>
        <v>112050.15000000001</v>
      </c>
      <c r="H526" s="7">
        <f>(表格1[[#This Row],[Close]]-$B$2)/$B$2</f>
        <v>0.27363737486095652</v>
      </c>
      <c r="I526" s="7">
        <f>(表格1[[#This Row],[Capital]]-$G$2)/$G$2</f>
        <v>0.12050150000000008</v>
      </c>
    </row>
    <row r="527" spans="1:9" x14ac:dyDescent="0.25">
      <c r="A527" s="6">
        <v>39455</v>
      </c>
      <c r="B527" s="1">
        <v>57.85</v>
      </c>
      <c r="C527" s="4">
        <f t="shared" si="7"/>
        <v>54.184000000000005</v>
      </c>
      <c r="D527" s="1" t="str">
        <f>IF(表格1[[#This Row],[Close]]&gt;表格1[[#This Row],[25-Day Average]],"Buy",IF(表格1[[#This Row],[Close]]&lt;表格1[[#This Row],[25-Day Average]],"Sell",""))</f>
        <v>Buy</v>
      </c>
      <c r="E527" s="5">
        <f>IF(表格1[[#This Row],[Suggestion]]="Buy",E526-FLOOR(E526/表格1[[#This Row],[Close]],1)*表格1[[#This Row],[Close]],IF(表格1[[#This Row],[Suggestion]]="Sell",E526+F526*表格1[[#This Row],[Close]],E526))</f>
        <v>11.900000000008731</v>
      </c>
      <c r="F527" s="1">
        <f>IF(表格1[[#This Row],[Suggestion]]="Buy",F526+FLOOR(E526/表格1[[#This Row],[Close]],1),IF(表格1[[#This Row],[Suggestion]]="Sell",0,F526))</f>
        <v>1957</v>
      </c>
      <c r="G527" s="8">
        <f>表格1[[#This Row],[Cash]]+表格1[[#This Row],[Stock Held]]*表格1[[#This Row],[Close]]</f>
        <v>113224.35</v>
      </c>
      <c r="H527" s="7">
        <f>(表格1[[#This Row],[Close]]-$B$2)/$B$2</f>
        <v>0.28698553948832028</v>
      </c>
      <c r="I527" s="7">
        <f>(表格1[[#This Row],[Capital]]-$G$2)/$G$2</f>
        <v>0.13224350000000007</v>
      </c>
    </row>
    <row r="528" spans="1:9" x14ac:dyDescent="0.25">
      <c r="A528" s="6">
        <v>39456</v>
      </c>
      <c r="B528" s="1">
        <v>58.45</v>
      </c>
      <c r="C528" s="4">
        <f t="shared" si="7"/>
        <v>54.366000000000007</v>
      </c>
      <c r="D528" s="1" t="str">
        <f>IF(表格1[[#This Row],[Close]]&gt;表格1[[#This Row],[25-Day Average]],"Buy",IF(表格1[[#This Row],[Close]]&lt;表格1[[#This Row],[25-Day Average]],"Sell",""))</f>
        <v>Buy</v>
      </c>
      <c r="E528" s="5">
        <f>IF(表格1[[#This Row],[Suggestion]]="Buy",E527-FLOOR(E527/表格1[[#This Row],[Close]],1)*表格1[[#This Row],[Close]],IF(表格1[[#This Row],[Suggestion]]="Sell",E527+F527*表格1[[#This Row],[Close]],E527))</f>
        <v>11.900000000008731</v>
      </c>
      <c r="F528" s="1">
        <f>IF(表格1[[#This Row],[Suggestion]]="Buy",F527+FLOOR(E527/表格1[[#This Row],[Close]],1),IF(表格1[[#This Row],[Suggestion]]="Sell",0,F527))</f>
        <v>1957</v>
      </c>
      <c r="G528" s="8">
        <f>表格1[[#This Row],[Cash]]+表格1[[#This Row],[Stock Held]]*表格1[[#This Row],[Close]]</f>
        <v>114398.55000000002</v>
      </c>
      <c r="H528" s="7">
        <f>(表格1[[#This Row],[Close]]-$B$2)/$B$2</f>
        <v>0.30033370411568405</v>
      </c>
      <c r="I528" s="7">
        <f>(表格1[[#This Row],[Capital]]-$G$2)/$G$2</f>
        <v>0.14398550000000018</v>
      </c>
    </row>
    <row r="529" spans="1:9" x14ac:dyDescent="0.25">
      <c r="A529" s="6">
        <v>39457</v>
      </c>
      <c r="B529" s="1">
        <v>58.65</v>
      </c>
      <c r="C529" s="4">
        <f t="shared" si="7"/>
        <v>54.55</v>
      </c>
      <c r="D529" s="1" t="str">
        <f>IF(表格1[[#This Row],[Close]]&gt;表格1[[#This Row],[25-Day Average]],"Buy",IF(表格1[[#This Row],[Close]]&lt;表格1[[#This Row],[25-Day Average]],"Sell",""))</f>
        <v>Buy</v>
      </c>
      <c r="E529" s="5">
        <f>IF(表格1[[#This Row],[Suggestion]]="Buy",E528-FLOOR(E528/表格1[[#This Row],[Close]],1)*表格1[[#This Row],[Close]],IF(表格1[[#This Row],[Suggestion]]="Sell",E528+F528*表格1[[#This Row],[Close]],E528))</f>
        <v>11.900000000008731</v>
      </c>
      <c r="F529" s="1">
        <f>IF(表格1[[#This Row],[Suggestion]]="Buy",F528+FLOOR(E528/表格1[[#This Row],[Close]],1),IF(表格1[[#This Row],[Suggestion]]="Sell",0,F528))</f>
        <v>1957</v>
      </c>
      <c r="G529" s="8">
        <f>表格1[[#This Row],[Cash]]+表格1[[#This Row],[Stock Held]]*表格1[[#This Row],[Close]]</f>
        <v>114789.95000000001</v>
      </c>
      <c r="H529" s="7">
        <f>(表格1[[#This Row],[Close]]-$B$2)/$B$2</f>
        <v>0.30478309232480522</v>
      </c>
      <c r="I529" s="7">
        <f>(表格1[[#This Row],[Capital]]-$G$2)/$G$2</f>
        <v>0.14789950000000013</v>
      </c>
    </row>
    <row r="530" spans="1:9" x14ac:dyDescent="0.25">
      <c r="A530" s="6">
        <v>39458</v>
      </c>
      <c r="B530" s="1">
        <v>58.7</v>
      </c>
      <c r="C530" s="4">
        <f t="shared" si="7"/>
        <v>54.776000000000003</v>
      </c>
      <c r="D530" s="1" t="str">
        <f>IF(表格1[[#This Row],[Close]]&gt;表格1[[#This Row],[25-Day Average]],"Buy",IF(表格1[[#This Row],[Close]]&lt;表格1[[#This Row],[25-Day Average]],"Sell",""))</f>
        <v>Buy</v>
      </c>
      <c r="E530" s="5">
        <f>IF(表格1[[#This Row],[Suggestion]]="Buy",E529-FLOOR(E529/表格1[[#This Row],[Close]],1)*表格1[[#This Row],[Close]],IF(表格1[[#This Row],[Suggestion]]="Sell",E529+F529*表格1[[#This Row],[Close]],E529))</f>
        <v>11.900000000008731</v>
      </c>
      <c r="F530" s="1">
        <f>IF(表格1[[#This Row],[Suggestion]]="Buy",F529+FLOOR(E529/表格1[[#This Row],[Close]],1),IF(表格1[[#This Row],[Suggestion]]="Sell",0,F529))</f>
        <v>1957</v>
      </c>
      <c r="G530" s="8">
        <f>表格1[[#This Row],[Cash]]+表格1[[#This Row],[Stock Held]]*表格1[[#This Row],[Close]]</f>
        <v>114887.80000000002</v>
      </c>
      <c r="H530" s="7">
        <f>(表格1[[#This Row],[Close]]-$B$2)/$B$2</f>
        <v>0.30589543937708563</v>
      </c>
      <c r="I530" s="7">
        <f>(表格1[[#This Row],[Capital]]-$G$2)/$G$2</f>
        <v>0.14887800000000018</v>
      </c>
    </row>
    <row r="531" spans="1:9" x14ac:dyDescent="0.25">
      <c r="A531" s="6">
        <v>39461</v>
      </c>
      <c r="B531" s="1">
        <v>61.1</v>
      </c>
      <c r="C531" s="4">
        <f t="shared" si="7"/>
        <v>55.06</v>
      </c>
      <c r="D531" s="1" t="str">
        <f>IF(表格1[[#This Row],[Close]]&gt;表格1[[#This Row],[25-Day Average]],"Buy",IF(表格1[[#This Row],[Close]]&lt;表格1[[#This Row],[25-Day Average]],"Sell",""))</f>
        <v>Buy</v>
      </c>
      <c r="E531" s="5">
        <f>IF(表格1[[#This Row],[Suggestion]]="Buy",E530-FLOOR(E530/表格1[[#This Row],[Close]],1)*表格1[[#This Row],[Close]],IF(表格1[[#This Row],[Suggestion]]="Sell",E530+F530*表格1[[#This Row],[Close]],E530))</f>
        <v>11.900000000008731</v>
      </c>
      <c r="F531" s="1">
        <f>IF(表格1[[#This Row],[Suggestion]]="Buy",F530+FLOOR(E530/表格1[[#This Row],[Close]],1),IF(表格1[[#This Row],[Suggestion]]="Sell",0,F530))</f>
        <v>1957</v>
      </c>
      <c r="G531" s="8">
        <f>表格1[[#This Row],[Cash]]+表格1[[#This Row],[Stock Held]]*表格1[[#This Row],[Close]]</f>
        <v>119584.6</v>
      </c>
      <c r="H531" s="7">
        <f>(表格1[[#This Row],[Close]]-$B$2)/$B$2</f>
        <v>0.35928809788654054</v>
      </c>
      <c r="I531" s="7">
        <f>(表格1[[#This Row],[Capital]]-$G$2)/$G$2</f>
        <v>0.19584600000000005</v>
      </c>
    </row>
    <row r="532" spans="1:9" x14ac:dyDescent="0.25">
      <c r="A532" s="6">
        <v>39462</v>
      </c>
      <c r="B532" s="1">
        <v>60.7</v>
      </c>
      <c r="C532" s="4">
        <f t="shared" si="7"/>
        <v>55.312000000000005</v>
      </c>
      <c r="D532" s="1" t="str">
        <f>IF(表格1[[#This Row],[Close]]&gt;表格1[[#This Row],[25-Day Average]],"Buy",IF(表格1[[#This Row],[Close]]&lt;表格1[[#This Row],[25-Day Average]],"Sell",""))</f>
        <v>Buy</v>
      </c>
      <c r="E532" s="5">
        <f>IF(表格1[[#This Row],[Suggestion]]="Buy",E531-FLOOR(E531/表格1[[#This Row],[Close]],1)*表格1[[#This Row],[Close]],IF(表格1[[#This Row],[Suggestion]]="Sell",E531+F531*表格1[[#This Row],[Close]],E531))</f>
        <v>11.900000000008731</v>
      </c>
      <c r="F532" s="1">
        <f>IF(表格1[[#This Row],[Suggestion]]="Buy",F531+FLOOR(E531/表格1[[#This Row],[Close]],1),IF(表格1[[#This Row],[Suggestion]]="Sell",0,F531))</f>
        <v>1957</v>
      </c>
      <c r="G532" s="8">
        <f>表格1[[#This Row],[Cash]]+表格1[[#This Row],[Stock Held]]*表格1[[#This Row],[Close]]</f>
        <v>118801.80000000002</v>
      </c>
      <c r="H532" s="7">
        <f>(表格1[[#This Row],[Close]]-$B$2)/$B$2</f>
        <v>0.3503893214682981</v>
      </c>
      <c r="I532" s="7">
        <f>(表格1[[#This Row],[Capital]]-$G$2)/$G$2</f>
        <v>0.18801800000000018</v>
      </c>
    </row>
    <row r="533" spans="1:9" x14ac:dyDescent="0.25">
      <c r="A533" s="6">
        <v>39463</v>
      </c>
      <c r="B533" s="1">
        <v>58.5</v>
      </c>
      <c r="C533" s="4">
        <f t="shared" si="7"/>
        <v>55.50800000000001</v>
      </c>
      <c r="D533" s="1" t="str">
        <f>IF(表格1[[#This Row],[Close]]&gt;表格1[[#This Row],[25-Day Average]],"Buy",IF(表格1[[#This Row],[Close]]&lt;表格1[[#This Row],[25-Day Average]],"Sell",""))</f>
        <v>Buy</v>
      </c>
      <c r="E533" s="5">
        <f>IF(表格1[[#This Row],[Suggestion]]="Buy",E532-FLOOR(E532/表格1[[#This Row],[Close]],1)*表格1[[#This Row],[Close]],IF(表格1[[#This Row],[Suggestion]]="Sell",E532+F532*表格1[[#This Row],[Close]],E532))</f>
        <v>11.900000000008731</v>
      </c>
      <c r="F533" s="1">
        <f>IF(表格1[[#This Row],[Suggestion]]="Buy",F532+FLOOR(E532/表格1[[#This Row],[Close]],1),IF(表格1[[#This Row],[Suggestion]]="Sell",0,F532))</f>
        <v>1957</v>
      </c>
      <c r="G533" s="8">
        <f>表格1[[#This Row],[Cash]]+表格1[[#This Row],[Stock Held]]*表格1[[#This Row],[Close]]</f>
        <v>114496.40000000001</v>
      </c>
      <c r="H533" s="7">
        <f>(表格1[[#This Row],[Close]]-$B$2)/$B$2</f>
        <v>0.3014460511679643</v>
      </c>
      <c r="I533" s="7">
        <f>(表格1[[#This Row],[Capital]]-$G$2)/$G$2</f>
        <v>0.14496400000000009</v>
      </c>
    </row>
    <row r="534" spans="1:9" x14ac:dyDescent="0.25">
      <c r="A534" s="6">
        <v>39464</v>
      </c>
      <c r="B534" s="1">
        <v>60</v>
      </c>
      <c r="C534" s="4">
        <f t="shared" si="7"/>
        <v>55.774000000000008</v>
      </c>
      <c r="D534" s="1" t="str">
        <f>IF(表格1[[#This Row],[Close]]&gt;表格1[[#This Row],[25-Day Average]],"Buy",IF(表格1[[#This Row],[Close]]&lt;表格1[[#This Row],[25-Day Average]],"Sell",""))</f>
        <v>Buy</v>
      </c>
      <c r="E534" s="5">
        <f>IF(表格1[[#This Row],[Suggestion]]="Buy",E533-FLOOR(E533/表格1[[#This Row],[Close]],1)*表格1[[#This Row],[Close]],IF(表格1[[#This Row],[Suggestion]]="Sell",E533+F533*表格1[[#This Row],[Close]],E533))</f>
        <v>11.900000000008731</v>
      </c>
      <c r="F534" s="1">
        <f>IF(表格1[[#This Row],[Suggestion]]="Buy",F533+FLOOR(E533/表格1[[#This Row],[Close]],1),IF(表格1[[#This Row],[Suggestion]]="Sell",0,F533))</f>
        <v>1957</v>
      </c>
      <c r="G534" s="8">
        <f>表格1[[#This Row],[Cash]]+表格1[[#This Row],[Stock Held]]*表格1[[#This Row],[Close]]</f>
        <v>117431.90000000001</v>
      </c>
      <c r="H534" s="7">
        <f>(表格1[[#This Row],[Close]]-$B$2)/$B$2</f>
        <v>0.33481646273637367</v>
      </c>
      <c r="I534" s="7">
        <f>(表格1[[#This Row],[Capital]]-$G$2)/$G$2</f>
        <v>0.17431900000000008</v>
      </c>
    </row>
    <row r="535" spans="1:9" x14ac:dyDescent="0.25">
      <c r="A535" s="6">
        <v>39465</v>
      </c>
      <c r="B535" s="1">
        <v>60.55</v>
      </c>
      <c r="C535" s="4">
        <f t="shared" si="7"/>
        <v>56.042000000000009</v>
      </c>
      <c r="D535" s="1" t="str">
        <f>IF(表格1[[#This Row],[Close]]&gt;表格1[[#This Row],[25-Day Average]],"Buy",IF(表格1[[#This Row],[Close]]&lt;表格1[[#This Row],[25-Day Average]],"Sell",""))</f>
        <v>Buy</v>
      </c>
      <c r="E535" s="5">
        <f>IF(表格1[[#This Row],[Suggestion]]="Buy",E534-FLOOR(E534/表格1[[#This Row],[Close]],1)*表格1[[#This Row],[Close]],IF(表格1[[#This Row],[Suggestion]]="Sell",E534+F534*表格1[[#This Row],[Close]],E534))</f>
        <v>11.900000000008731</v>
      </c>
      <c r="F535" s="1">
        <f>IF(表格1[[#This Row],[Suggestion]]="Buy",F534+FLOOR(E534/表格1[[#This Row],[Close]],1),IF(表格1[[#This Row],[Suggestion]]="Sell",0,F534))</f>
        <v>1957</v>
      </c>
      <c r="G535" s="8">
        <f>表格1[[#This Row],[Cash]]+表格1[[#This Row],[Stock Held]]*表格1[[#This Row],[Close]]</f>
        <v>118508.25</v>
      </c>
      <c r="H535" s="7">
        <f>(表格1[[#This Row],[Close]]-$B$2)/$B$2</f>
        <v>0.34705228031145702</v>
      </c>
      <c r="I535" s="7">
        <f>(表格1[[#This Row],[Capital]]-$G$2)/$G$2</f>
        <v>0.18508250000000001</v>
      </c>
    </row>
    <row r="536" spans="1:9" x14ac:dyDescent="0.25">
      <c r="A536" s="6">
        <v>39468</v>
      </c>
      <c r="B536" s="1">
        <v>60.25</v>
      </c>
      <c r="C536" s="4">
        <f t="shared" si="7"/>
        <v>56.338000000000001</v>
      </c>
      <c r="D536" s="1" t="str">
        <f>IF(表格1[[#This Row],[Close]]&gt;表格1[[#This Row],[25-Day Average]],"Buy",IF(表格1[[#This Row],[Close]]&lt;表格1[[#This Row],[25-Day Average]],"Sell",""))</f>
        <v>Buy</v>
      </c>
      <c r="E536" s="5">
        <f>IF(表格1[[#This Row],[Suggestion]]="Buy",E535-FLOOR(E535/表格1[[#This Row],[Close]],1)*表格1[[#This Row],[Close]],IF(表格1[[#This Row],[Suggestion]]="Sell",E535+F535*表格1[[#This Row],[Close]],E535))</f>
        <v>11.900000000008731</v>
      </c>
      <c r="F536" s="1">
        <f>IF(表格1[[#This Row],[Suggestion]]="Buy",F535+FLOOR(E535/表格1[[#This Row],[Close]],1),IF(表格1[[#This Row],[Suggestion]]="Sell",0,F535))</f>
        <v>1957</v>
      </c>
      <c r="G536" s="8">
        <f>表格1[[#This Row],[Cash]]+表格1[[#This Row],[Stock Held]]*表格1[[#This Row],[Close]]</f>
        <v>117921.15000000001</v>
      </c>
      <c r="H536" s="7">
        <f>(表格1[[#This Row],[Close]]-$B$2)/$B$2</f>
        <v>0.34037819799777524</v>
      </c>
      <c r="I536" s="7">
        <f>(表格1[[#This Row],[Capital]]-$G$2)/$G$2</f>
        <v>0.17921150000000008</v>
      </c>
    </row>
    <row r="537" spans="1:9" x14ac:dyDescent="0.25">
      <c r="A537" s="6">
        <v>39469</v>
      </c>
      <c r="B537" s="1">
        <v>57.8</v>
      </c>
      <c r="C537" s="4">
        <f t="shared" si="7"/>
        <v>56.494000000000007</v>
      </c>
      <c r="D537" s="1" t="str">
        <f>IF(表格1[[#This Row],[Close]]&gt;表格1[[#This Row],[25-Day Average]],"Buy",IF(表格1[[#This Row],[Close]]&lt;表格1[[#This Row],[25-Day Average]],"Sell",""))</f>
        <v>Buy</v>
      </c>
      <c r="E537" s="5">
        <f>IF(表格1[[#This Row],[Suggestion]]="Buy",E536-FLOOR(E536/表格1[[#This Row],[Close]],1)*表格1[[#This Row],[Close]],IF(表格1[[#This Row],[Suggestion]]="Sell",E536+F536*表格1[[#This Row],[Close]],E536))</f>
        <v>11.900000000008731</v>
      </c>
      <c r="F537" s="1">
        <f>IF(表格1[[#This Row],[Suggestion]]="Buy",F536+FLOOR(E536/表格1[[#This Row],[Close]],1),IF(表格1[[#This Row],[Suggestion]]="Sell",0,F536))</f>
        <v>1957</v>
      </c>
      <c r="G537" s="8">
        <f>表格1[[#This Row],[Cash]]+表格1[[#This Row],[Stock Held]]*表格1[[#This Row],[Close]]</f>
        <v>113126.5</v>
      </c>
      <c r="H537" s="7">
        <f>(表格1[[#This Row],[Close]]-$B$2)/$B$2</f>
        <v>0.28587319243603992</v>
      </c>
      <c r="I537" s="7">
        <f>(表格1[[#This Row],[Capital]]-$G$2)/$G$2</f>
        <v>0.13126499999999999</v>
      </c>
    </row>
    <row r="538" spans="1:9" x14ac:dyDescent="0.25">
      <c r="A538" s="6">
        <v>39470</v>
      </c>
      <c r="B538" s="1">
        <v>60.55</v>
      </c>
      <c r="C538" s="4">
        <f t="shared" si="7"/>
        <v>56.764000000000003</v>
      </c>
      <c r="D538" s="1" t="str">
        <f>IF(表格1[[#This Row],[Close]]&gt;表格1[[#This Row],[25-Day Average]],"Buy",IF(表格1[[#This Row],[Close]]&lt;表格1[[#This Row],[25-Day Average]],"Sell",""))</f>
        <v>Buy</v>
      </c>
      <c r="E538" s="5">
        <f>IF(表格1[[#This Row],[Suggestion]]="Buy",E537-FLOOR(E537/表格1[[#This Row],[Close]],1)*表格1[[#This Row],[Close]],IF(表格1[[#This Row],[Suggestion]]="Sell",E537+F537*表格1[[#This Row],[Close]],E537))</f>
        <v>11.900000000008731</v>
      </c>
      <c r="F538" s="1">
        <f>IF(表格1[[#This Row],[Suggestion]]="Buy",F537+FLOOR(E537/表格1[[#This Row],[Close]],1),IF(表格1[[#This Row],[Suggestion]]="Sell",0,F537))</f>
        <v>1957</v>
      </c>
      <c r="G538" s="8">
        <f>表格1[[#This Row],[Cash]]+表格1[[#This Row],[Stock Held]]*表格1[[#This Row],[Close]]</f>
        <v>118508.25</v>
      </c>
      <c r="H538" s="7">
        <f>(表格1[[#This Row],[Close]]-$B$2)/$B$2</f>
        <v>0.34705228031145702</v>
      </c>
      <c r="I538" s="7">
        <f>(表格1[[#This Row],[Capital]]-$G$2)/$G$2</f>
        <v>0.18508250000000001</v>
      </c>
    </row>
    <row r="539" spans="1:9" x14ac:dyDescent="0.25">
      <c r="A539" s="6">
        <v>39471</v>
      </c>
      <c r="B539" s="1">
        <v>60</v>
      </c>
      <c r="C539" s="4">
        <f t="shared" ref="C539:C602" si="8">AVERAGE(B515:B539)</f>
        <v>57.016000000000005</v>
      </c>
      <c r="D539" s="1" t="str">
        <f>IF(表格1[[#This Row],[Close]]&gt;表格1[[#This Row],[25-Day Average]],"Buy",IF(表格1[[#This Row],[Close]]&lt;表格1[[#This Row],[25-Day Average]],"Sell",""))</f>
        <v>Buy</v>
      </c>
      <c r="E539" s="5">
        <f>IF(表格1[[#This Row],[Suggestion]]="Buy",E538-FLOOR(E538/表格1[[#This Row],[Close]],1)*表格1[[#This Row],[Close]],IF(表格1[[#This Row],[Suggestion]]="Sell",E538+F538*表格1[[#This Row],[Close]],E538))</f>
        <v>11.900000000008731</v>
      </c>
      <c r="F539" s="1">
        <f>IF(表格1[[#This Row],[Suggestion]]="Buy",F538+FLOOR(E538/表格1[[#This Row],[Close]],1),IF(表格1[[#This Row],[Suggestion]]="Sell",0,F538))</f>
        <v>1957</v>
      </c>
      <c r="G539" s="8">
        <f>表格1[[#This Row],[Cash]]+表格1[[#This Row],[Stock Held]]*表格1[[#This Row],[Close]]</f>
        <v>117431.90000000001</v>
      </c>
      <c r="H539" s="7">
        <f>(表格1[[#This Row],[Close]]-$B$2)/$B$2</f>
        <v>0.33481646273637367</v>
      </c>
      <c r="I539" s="7">
        <f>(表格1[[#This Row],[Capital]]-$G$2)/$G$2</f>
        <v>0.17431900000000008</v>
      </c>
    </row>
    <row r="540" spans="1:9" x14ac:dyDescent="0.25">
      <c r="A540" s="6">
        <v>39472</v>
      </c>
      <c r="B540" s="1">
        <v>61.55</v>
      </c>
      <c r="C540" s="4">
        <f t="shared" si="8"/>
        <v>57.296000000000006</v>
      </c>
      <c r="D540" s="1" t="str">
        <f>IF(表格1[[#This Row],[Close]]&gt;表格1[[#This Row],[25-Day Average]],"Buy",IF(表格1[[#This Row],[Close]]&lt;表格1[[#This Row],[25-Day Average]],"Sell",""))</f>
        <v>Buy</v>
      </c>
      <c r="E540" s="5">
        <f>IF(表格1[[#This Row],[Suggestion]]="Buy",E539-FLOOR(E539/表格1[[#This Row],[Close]],1)*表格1[[#This Row],[Close]],IF(表格1[[#This Row],[Suggestion]]="Sell",E539+F539*表格1[[#This Row],[Close]],E539))</f>
        <v>11.900000000008731</v>
      </c>
      <c r="F540" s="1">
        <f>IF(表格1[[#This Row],[Suggestion]]="Buy",F539+FLOOR(E539/表格1[[#This Row],[Close]],1),IF(表格1[[#This Row],[Suggestion]]="Sell",0,F539))</f>
        <v>1957</v>
      </c>
      <c r="G540" s="8">
        <f>表格1[[#This Row],[Cash]]+表格1[[#This Row],[Stock Held]]*表格1[[#This Row],[Close]]</f>
        <v>120465.25</v>
      </c>
      <c r="H540" s="7">
        <f>(表格1[[#This Row],[Close]]-$B$2)/$B$2</f>
        <v>0.36929922135706328</v>
      </c>
      <c r="I540" s="7">
        <f>(表格1[[#This Row],[Capital]]-$G$2)/$G$2</f>
        <v>0.20465249999999999</v>
      </c>
    </row>
    <row r="541" spans="1:9" x14ac:dyDescent="0.25">
      <c r="A541" s="6">
        <v>39475</v>
      </c>
      <c r="B541" s="1">
        <v>59.6</v>
      </c>
      <c r="C541" s="4">
        <f t="shared" si="8"/>
        <v>57.495999999999995</v>
      </c>
      <c r="D541" s="1" t="str">
        <f>IF(表格1[[#This Row],[Close]]&gt;表格1[[#This Row],[25-Day Average]],"Buy",IF(表格1[[#This Row],[Close]]&lt;表格1[[#This Row],[25-Day Average]],"Sell",""))</f>
        <v>Buy</v>
      </c>
      <c r="E541" s="5">
        <f>IF(表格1[[#This Row],[Suggestion]]="Buy",E540-FLOOR(E540/表格1[[#This Row],[Close]],1)*表格1[[#This Row],[Close]],IF(表格1[[#This Row],[Suggestion]]="Sell",E540+F540*表格1[[#This Row],[Close]],E540))</f>
        <v>11.900000000008731</v>
      </c>
      <c r="F541" s="1">
        <f>IF(表格1[[#This Row],[Suggestion]]="Buy",F540+FLOOR(E540/表格1[[#This Row],[Close]],1),IF(表格1[[#This Row],[Suggestion]]="Sell",0,F540))</f>
        <v>1957</v>
      </c>
      <c r="G541" s="8">
        <f>表格1[[#This Row],[Cash]]+表格1[[#This Row],[Stock Held]]*表格1[[#This Row],[Close]]</f>
        <v>116649.1</v>
      </c>
      <c r="H541" s="7">
        <f>(表格1[[#This Row],[Close]]-$B$2)/$B$2</f>
        <v>0.32591768631813123</v>
      </c>
      <c r="I541" s="7">
        <f>(表格1[[#This Row],[Capital]]-$G$2)/$G$2</f>
        <v>0.16649100000000006</v>
      </c>
    </row>
    <row r="542" spans="1:9" x14ac:dyDescent="0.25">
      <c r="A542" s="6">
        <v>39476</v>
      </c>
      <c r="B542" s="1">
        <v>60.75</v>
      </c>
      <c r="C542" s="4">
        <f t="shared" si="8"/>
        <v>57.741999999999997</v>
      </c>
      <c r="D542" s="1" t="str">
        <f>IF(表格1[[#This Row],[Close]]&gt;表格1[[#This Row],[25-Day Average]],"Buy",IF(表格1[[#This Row],[Close]]&lt;表格1[[#This Row],[25-Day Average]],"Sell",""))</f>
        <v>Buy</v>
      </c>
      <c r="E542" s="5">
        <f>IF(表格1[[#This Row],[Suggestion]]="Buy",E541-FLOOR(E541/表格1[[#This Row],[Close]],1)*表格1[[#This Row],[Close]],IF(表格1[[#This Row],[Suggestion]]="Sell",E541+F541*表格1[[#This Row],[Close]],E541))</f>
        <v>11.900000000008731</v>
      </c>
      <c r="F542" s="1">
        <f>IF(表格1[[#This Row],[Suggestion]]="Buy",F541+FLOOR(E541/表格1[[#This Row],[Close]],1),IF(表格1[[#This Row],[Suggestion]]="Sell",0,F541))</f>
        <v>1957</v>
      </c>
      <c r="G542" s="8">
        <f>表格1[[#This Row],[Cash]]+表格1[[#This Row],[Stock Held]]*表格1[[#This Row],[Close]]</f>
        <v>118899.65000000001</v>
      </c>
      <c r="H542" s="7">
        <f>(表格1[[#This Row],[Close]]-$B$2)/$B$2</f>
        <v>0.35150166852057835</v>
      </c>
      <c r="I542" s="7">
        <f>(表格1[[#This Row],[Capital]]-$G$2)/$G$2</f>
        <v>0.18899650000000009</v>
      </c>
    </row>
    <row r="543" spans="1:9" x14ac:dyDescent="0.25">
      <c r="A543" s="6">
        <v>39477</v>
      </c>
      <c r="B543" s="1">
        <v>61.8</v>
      </c>
      <c r="C543" s="4">
        <f t="shared" si="8"/>
        <v>58.029999999999994</v>
      </c>
      <c r="D543" s="1" t="str">
        <f>IF(表格1[[#This Row],[Close]]&gt;表格1[[#This Row],[25-Day Average]],"Buy",IF(表格1[[#This Row],[Close]]&lt;表格1[[#This Row],[25-Day Average]],"Sell",""))</f>
        <v>Buy</v>
      </c>
      <c r="E543" s="5">
        <f>IF(表格1[[#This Row],[Suggestion]]="Buy",E542-FLOOR(E542/表格1[[#This Row],[Close]],1)*表格1[[#This Row],[Close]],IF(表格1[[#This Row],[Suggestion]]="Sell",E542+F542*表格1[[#This Row],[Close]],E542))</f>
        <v>11.900000000008731</v>
      </c>
      <c r="F543" s="1">
        <f>IF(表格1[[#This Row],[Suggestion]]="Buy",F542+FLOOR(E542/表格1[[#This Row],[Close]],1),IF(表格1[[#This Row],[Suggestion]]="Sell",0,F542))</f>
        <v>1957</v>
      </c>
      <c r="G543" s="8">
        <f>表格1[[#This Row],[Cash]]+表格1[[#This Row],[Stock Held]]*表格1[[#This Row],[Close]]</f>
        <v>120954.5</v>
      </c>
      <c r="H543" s="7">
        <f>(表格1[[#This Row],[Close]]-$B$2)/$B$2</f>
        <v>0.3748609566184648</v>
      </c>
      <c r="I543" s="7">
        <f>(表格1[[#This Row],[Capital]]-$G$2)/$G$2</f>
        <v>0.20954500000000001</v>
      </c>
    </row>
    <row r="544" spans="1:9" x14ac:dyDescent="0.25">
      <c r="A544" s="6">
        <v>39478</v>
      </c>
      <c r="B544" s="1">
        <v>61.75</v>
      </c>
      <c r="C544" s="4">
        <f t="shared" si="8"/>
        <v>58.349999999999994</v>
      </c>
      <c r="D544" s="1" t="str">
        <f>IF(表格1[[#This Row],[Close]]&gt;表格1[[#This Row],[25-Day Average]],"Buy",IF(表格1[[#This Row],[Close]]&lt;表格1[[#This Row],[25-Day Average]],"Sell",""))</f>
        <v>Buy</v>
      </c>
      <c r="E544" s="5">
        <f>IF(表格1[[#This Row],[Suggestion]]="Buy",E543-FLOOR(E543/表格1[[#This Row],[Close]],1)*表格1[[#This Row],[Close]],IF(表格1[[#This Row],[Suggestion]]="Sell",E543+F543*表格1[[#This Row],[Close]],E543))</f>
        <v>11.900000000008731</v>
      </c>
      <c r="F544" s="1">
        <f>IF(表格1[[#This Row],[Suggestion]]="Buy",F543+FLOOR(E543/表格1[[#This Row],[Close]],1),IF(表格1[[#This Row],[Suggestion]]="Sell",0,F543))</f>
        <v>1957</v>
      </c>
      <c r="G544" s="8">
        <f>表格1[[#This Row],[Cash]]+表格1[[#This Row],[Stock Held]]*表格1[[#This Row],[Close]]</f>
        <v>120856.65000000001</v>
      </c>
      <c r="H544" s="7">
        <f>(表格1[[#This Row],[Close]]-$B$2)/$B$2</f>
        <v>0.37374860956618455</v>
      </c>
      <c r="I544" s="7">
        <f>(表格1[[#This Row],[Capital]]-$G$2)/$G$2</f>
        <v>0.2085665000000001</v>
      </c>
    </row>
    <row r="545" spans="1:9" x14ac:dyDescent="0.25">
      <c r="A545" s="6">
        <v>39479</v>
      </c>
      <c r="B545" s="1">
        <v>62.85</v>
      </c>
      <c r="C545" s="4">
        <f t="shared" si="8"/>
        <v>58.733999999999988</v>
      </c>
      <c r="D545" s="1" t="str">
        <f>IF(表格1[[#This Row],[Close]]&gt;表格1[[#This Row],[25-Day Average]],"Buy",IF(表格1[[#This Row],[Close]]&lt;表格1[[#This Row],[25-Day Average]],"Sell",""))</f>
        <v>Buy</v>
      </c>
      <c r="E545" s="5">
        <f>IF(表格1[[#This Row],[Suggestion]]="Buy",E544-FLOOR(E544/表格1[[#This Row],[Close]],1)*表格1[[#This Row],[Close]],IF(表格1[[#This Row],[Suggestion]]="Sell",E544+F544*表格1[[#This Row],[Close]],E544))</f>
        <v>11.900000000008731</v>
      </c>
      <c r="F545" s="1">
        <f>IF(表格1[[#This Row],[Suggestion]]="Buy",F544+FLOOR(E544/表格1[[#This Row],[Close]],1),IF(表格1[[#This Row],[Suggestion]]="Sell",0,F544))</f>
        <v>1957</v>
      </c>
      <c r="G545" s="8">
        <f>表格1[[#This Row],[Cash]]+表格1[[#This Row],[Stock Held]]*表格1[[#This Row],[Close]]</f>
        <v>123009.35</v>
      </c>
      <c r="H545" s="7">
        <f>(表格1[[#This Row],[Close]]-$B$2)/$B$2</f>
        <v>0.39822024471635142</v>
      </c>
      <c r="I545" s="7">
        <f>(表格1[[#This Row],[Capital]]-$G$2)/$G$2</f>
        <v>0.23009350000000006</v>
      </c>
    </row>
    <row r="546" spans="1:9" x14ac:dyDescent="0.25">
      <c r="A546" s="6">
        <v>39482</v>
      </c>
      <c r="B546" s="1">
        <v>64.45</v>
      </c>
      <c r="C546" s="4">
        <f t="shared" si="8"/>
        <v>59.181999999999981</v>
      </c>
      <c r="D546" s="1" t="str">
        <f>IF(表格1[[#This Row],[Close]]&gt;表格1[[#This Row],[25-Day Average]],"Buy",IF(表格1[[#This Row],[Close]]&lt;表格1[[#This Row],[25-Day Average]],"Sell",""))</f>
        <v>Buy</v>
      </c>
      <c r="E546" s="5">
        <f>IF(表格1[[#This Row],[Suggestion]]="Buy",E545-FLOOR(E545/表格1[[#This Row],[Close]],1)*表格1[[#This Row],[Close]],IF(表格1[[#This Row],[Suggestion]]="Sell",E545+F545*表格1[[#This Row],[Close]],E545))</f>
        <v>11.900000000008731</v>
      </c>
      <c r="F546" s="1">
        <f>IF(表格1[[#This Row],[Suggestion]]="Buy",F545+FLOOR(E545/表格1[[#This Row],[Close]],1),IF(表格1[[#This Row],[Suggestion]]="Sell",0,F545))</f>
        <v>1957</v>
      </c>
      <c r="G546" s="8">
        <f>表格1[[#This Row],[Cash]]+表格1[[#This Row],[Stock Held]]*表格1[[#This Row],[Close]]</f>
        <v>126140.55000000002</v>
      </c>
      <c r="H546" s="7">
        <f>(表格1[[#This Row],[Close]]-$B$2)/$B$2</f>
        <v>0.43381535038932145</v>
      </c>
      <c r="I546" s="7">
        <f>(表格1[[#This Row],[Capital]]-$G$2)/$G$2</f>
        <v>0.26140550000000018</v>
      </c>
    </row>
    <row r="547" spans="1:9" x14ac:dyDescent="0.25">
      <c r="A547" s="6">
        <v>39483</v>
      </c>
      <c r="B547" s="1">
        <v>65.5</v>
      </c>
      <c r="C547" s="4">
        <f t="shared" si="8"/>
        <v>59.67199999999999</v>
      </c>
      <c r="D547" s="1" t="str">
        <f>IF(表格1[[#This Row],[Close]]&gt;表格1[[#This Row],[25-Day Average]],"Buy",IF(表格1[[#This Row],[Close]]&lt;表格1[[#This Row],[25-Day Average]],"Sell",""))</f>
        <v>Buy</v>
      </c>
      <c r="E547" s="5">
        <f>IF(表格1[[#This Row],[Suggestion]]="Buy",E546-FLOOR(E546/表格1[[#This Row],[Close]],1)*表格1[[#This Row],[Close]],IF(表格1[[#This Row],[Suggestion]]="Sell",E546+F546*表格1[[#This Row],[Close]],E546))</f>
        <v>11.900000000008731</v>
      </c>
      <c r="F547" s="1">
        <f>IF(表格1[[#This Row],[Suggestion]]="Buy",F546+FLOOR(E546/表格1[[#This Row],[Close]],1),IF(表格1[[#This Row],[Suggestion]]="Sell",0,F546))</f>
        <v>1957</v>
      </c>
      <c r="G547" s="8">
        <f>表格1[[#This Row],[Cash]]+表格1[[#This Row],[Stock Held]]*表格1[[#This Row],[Close]]</f>
        <v>128195.40000000001</v>
      </c>
      <c r="H547" s="7">
        <f>(表格1[[#This Row],[Close]]-$B$2)/$B$2</f>
        <v>0.45717463848720791</v>
      </c>
      <c r="I547" s="7">
        <f>(表格1[[#This Row],[Capital]]-$G$2)/$G$2</f>
        <v>0.28195400000000009</v>
      </c>
    </row>
    <row r="548" spans="1:9" x14ac:dyDescent="0.25">
      <c r="A548" s="6">
        <v>39484</v>
      </c>
      <c r="B548" s="1">
        <v>63.05</v>
      </c>
      <c r="C548" s="4">
        <f t="shared" si="8"/>
        <v>60.037999999999982</v>
      </c>
      <c r="D548" s="1" t="str">
        <f>IF(表格1[[#This Row],[Close]]&gt;表格1[[#This Row],[25-Day Average]],"Buy",IF(表格1[[#This Row],[Close]]&lt;表格1[[#This Row],[25-Day Average]],"Sell",""))</f>
        <v>Buy</v>
      </c>
      <c r="E548" s="5">
        <f>IF(表格1[[#This Row],[Suggestion]]="Buy",E547-FLOOR(E547/表格1[[#This Row],[Close]],1)*表格1[[#This Row],[Close]],IF(表格1[[#This Row],[Suggestion]]="Sell",E547+F547*表格1[[#This Row],[Close]],E547))</f>
        <v>11.900000000008731</v>
      </c>
      <c r="F548" s="1">
        <f>IF(表格1[[#This Row],[Suggestion]]="Buy",F547+FLOOR(E547/表格1[[#This Row],[Close]],1),IF(表格1[[#This Row],[Suggestion]]="Sell",0,F547))</f>
        <v>1957</v>
      </c>
      <c r="G548" s="8">
        <f>表格1[[#This Row],[Cash]]+表格1[[#This Row],[Stock Held]]*表格1[[#This Row],[Close]]</f>
        <v>123400.75</v>
      </c>
      <c r="H548" s="7">
        <f>(表格1[[#This Row],[Close]]-$B$2)/$B$2</f>
        <v>0.40266963292547259</v>
      </c>
      <c r="I548" s="7">
        <f>(表格1[[#This Row],[Capital]]-$G$2)/$G$2</f>
        <v>0.23400750000000001</v>
      </c>
    </row>
    <row r="549" spans="1:9" x14ac:dyDescent="0.25">
      <c r="A549" s="6">
        <v>39485</v>
      </c>
      <c r="B549" s="1">
        <v>63.05</v>
      </c>
      <c r="C549" s="4">
        <f t="shared" si="8"/>
        <v>60.415999999999983</v>
      </c>
      <c r="D549" s="1" t="str">
        <f>IF(表格1[[#This Row],[Close]]&gt;表格1[[#This Row],[25-Day Average]],"Buy",IF(表格1[[#This Row],[Close]]&lt;表格1[[#This Row],[25-Day Average]],"Sell",""))</f>
        <v>Buy</v>
      </c>
      <c r="E549" s="5">
        <f>IF(表格1[[#This Row],[Suggestion]]="Buy",E548-FLOOR(E548/表格1[[#This Row],[Close]],1)*表格1[[#This Row],[Close]],IF(表格1[[#This Row],[Suggestion]]="Sell",E548+F548*表格1[[#This Row],[Close]],E548))</f>
        <v>11.900000000008731</v>
      </c>
      <c r="F549" s="1">
        <f>IF(表格1[[#This Row],[Suggestion]]="Buy",F548+FLOOR(E548/表格1[[#This Row],[Close]],1),IF(表格1[[#This Row],[Suggestion]]="Sell",0,F548))</f>
        <v>1957</v>
      </c>
      <c r="G549" s="8">
        <f>表格1[[#This Row],[Cash]]+表格1[[#This Row],[Stock Held]]*表格1[[#This Row],[Close]]</f>
        <v>123400.75</v>
      </c>
      <c r="H549" s="7">
        <f>(表格1[[#This Row],[Close]]-$B$2)/$B$2</f>
        <v>0.40266963292547259</v>
      </c>
      <c r="I549" s="7">
        <f>(表格1[[#This Row],[Capital]]-$G$2)/$G$2</f>
        <v>0.23400750000000001</v>
      </c>
    </row>
    <row r="550" spans="1:9" x14ac:dyDescent="0.25">
      <c r="A550" s="6">
        <v>39486</v>
      </c>
      <c r="B550" s="1">
        <v>63.05</v>
      </c>
      <c r="C550" s="4">
        <f t="shared" si="8"/>
        <v>60.709999999999994</v>
      </c>
      <c r="D550" s="1" t="str">
        <f>IF(表格1[[#This Row],[Close]]&gt;表格1[[#This Row],[25-Day Average]],"Buy",IF(表格1[[#This Row],[Close]]&lt;表格1[[#This Row],[25-Day Average]],"Sell",""))</f>
        <v>Buy</v>
      </c>
      <c r="E550" s="5">
        <f>IF(表格1[[#This Row],[Suggestion]]="Buy",E549-FLOOR(E549/表格1[[#This Row],[Close]],1)*表格1[[#This Row],[Close]],IF(表格1[[#This Row],[Suggestion]]="Sell",E549+F549*表格1[[#This Row],[Close]],E549))</f>
        <v>11.900000000008731</v>
      </c>
      <c r="F550" s="1">
        <f>IF(表格1[[#This Row],[Suggestion]]="Buy",F549+FLOOR(E549/表格1[[#This Row],[Close]],1),IF(表格1[[#This Row],[Suggestion]]="Sell",0,F549))</f>
        <v>1957</v>
      </c>
      <c r="G550" s="8">
        <f>表格1[[#This Row],[Cash]]+表格1[[#This Row],[Stock Held]]*表格1[[#This Row],[Close]]</f>
        <v>123400.75</v>
      </c>
      <c r="H550" s="7">
        <f>(表格1[[#This Row],[Close]]-$B$2)/$B$2</f>
        <v>0.40266963292547259</v>
      </c>
      <c r="I550" s="7">
        <f>(表格1[[#This Row],[Capital]]-$G$2)/$G$2</f>
        <v>0.23400750000000001</v>
      </c>
    </row>
    <row r="551" spans="1:9" x14ac:dyDescent="0.25">
      <c r="A551" s="6">
        <v>39489</v>
      </c>
      <c r="B551" s="1">
        <v>60.85</v>
      </c>
      <c r="C551" s="4">
        <f t="shared" si="8"/>
        <v>60.853999999999978</v>
      </c>
      <c r="D551" s="1" t="str">
        <f>IF(表格1[[#This Row],[Close]]&gt;表格1[[#This Row],[25-Day Average]],"Buy",IF(表格1[[#This Row],[Close]]&lt;表格1[[#This Row],[25-Day Average]],"Sell",""))</f>
        <v>Sell</v>
      </c>
      <c r="E551" s="5">
        <f>IF(表格1[[#This Row],[Suggestion]]="Buy",E550-FLOOR(E550/表格1[[#This Row],[Close]],1)*表格1[[#This Row],[Close]],IF(表格1[[#This Row],[Suggestion]]="Sell",E550+F550*表格1[[#This Row],[Close]],E550))</f>
        <v>119095.35</v>
      </c>
      <c r="F551" s="1">
        <f>IF(表格1[[#This Row],[Suggestion]]="Buy",F550+FLOOR(E550/表格1[[#This Row],[Close]],1),IF(表格1[[#This Row],[Suggestion]]="Sell",0,F550))</f>
        <v>0</v>
      </c>
      <c r="G551" s="8">
        <f>表格1[[#This Row],[Cash]]+表格1[[#This Row],[Stock Held]]*表格1[[#This Row],[Close]]</f>
        <v>119095.35</v>
      </c>
      <c r="H551" s="7">
        <f>(表格1[[#This Row],[Close]]-$B$2)/$B$2</f>
        <v>0.35372636262513901</v>
      </c>
      <c r="I551" s="7">
        <f>(表格1[[#This Row],[Capital]]-$G$2)/$G$2</f>
        <v>0.19095350000000005</v>
      </c>
    </row>
    <row r="552" spans="1:9" x14ac:dyDescent="0.25">
      <c r="A552" s="6">
        <v>39490</v>
      </c>
      <c r="B552" s="1">
        <v>61</v>
      </c>
      <c r="C552" s="4">
        <f t="shared" si="8"/>
        <v>60.97999999999999</v>
      </c>
      <c r="D552" s="1" t="str">
        <f>IF(表格1[[#This Row],[Close]]&gt;表格1[[#This Row],[25-Day Average]],"Buy",IF(表格1[[#This Row],[Close]]&lt;表格1[[#This Row],[25-Day Average]],"Sell",""))</f>
        <v>Buy</v>
      </c>
      <c r="E552" s="5">
        <f>IF(表格1[[#This Row],[Suggestion]]="Buy",E551-FLOOR(E551/表格1[[#This Row],[Close]],1)*表格1[[#This Row],[Close]],IF(表格1[[#This Row],[Suggestion]]="Sell",E551+F551*表格1[[#This Row],[Close]],E551))</f>
        <v>23.350000000005821</v>
      </c>
      <c r="F552" s="1">
        <f>IF(表格1[[#This Row],[Suggestion]]="Buy",F551+FLOOR(E551/表格1[[#This Row],[Close]],1),IF(表格1[[#This Row],[Suggestion]]="Sell",0,F551))</f>
        <v>1952</v>
      </c>
      <c r="G552" s="8">
        <f>表格1[[#This Row],[Cash]]+表格1[[#This Row],[Stock Held]]*表格1[[#This Row],[Close]]</f>
        <v>119095.35</v>
      </c>
      <c r="H552" s="7">
        <f>(表格1[[#This Row],[Close]]-$B$2)/$B$2</f>
        <v>0.35706340378197987</v>
      </c>
      <c r="I552" s="7">
        <f>(表格1[[#This Row],[Capital]]-$G$2)/$G$2</f>
        <v>0.19095350000000005</v>
      </c>
    </row>
    <row r="553" spans="1:9" x14ac:dyDescent="0.25">
      <c r="A553" s="6">
        <v>39491</v>
      </c>
      <c r="B553" s="1">
        <v>61.25</v>
      </c>
      <c r="C553" s="4">
        <f t="shared" si="8"/>
        <v>61.091999999999992</v>
      </c>
      <c r="D553" s="1" t="str">
        <f>IF(表格1[[#This Row],[Close]]&gt;表格1[[#This Row],[25-Day Average]],"Buy",IF(表格1[[#This Row],[Close]]&lt;表格1[[#This Row],[25-Day Average]],"Sell",""))</f>
        <v>Buy</v>
      </c>
      <c r="E553" s="5">
        <f>IF(表格1[[#This Row],[Suggestion]]="Buy",E552-FLOOR(E552/表格1[[#This Row],[Close]],1)*表格1[[#This Row],[Close]],IF(表格1[[#This Row],[Suggestion]]="Sell",E552+F552*表格1[[#This Row],[Close]],E552))</f>
        <v>23.350000000005821</v>
      </c>
      <c r="F553" s="1">
        <f>IF(表格1[[#This Row],[Suggestion]]="Buy",F552+FLOOR(E552/表格1[[#This Row],[Close]],1),IF(表格1[[#This Row],[Suggestion]]="Sell",0,F552))</f>
        <v>1952</v>
      </c>
      <c r="G553" s="8">
        <f>表格1[[#This Row],[Cash]]+表格1[[#This Row],[Stock Held]]*表格1[[#This Row],[Close]]</f>
        <v>119583.35</v>
      </c>
      <c r="H553" s="7">
        <f>(表格1[[#This Row],[Close]]-$B$2)/$B$2</f>
        <v>0.36262513904338145</v>
      </c>
      <c r="I553" s="7">
        <f>(表格1[[#This Row],[Capital]]-$G$2)/$G$2</f>
        <v>0.19583350000000005</v>
      </c>
    </row>
    <row r="554" spans="1:9" x14ac:dyDescent="0.25">
      <c r="A554" s="6">
        <v>39492</v>
      </c>
      <c r="B554" s="1">
        <v>60.8</v>
      </c>
      <c r="C554" s="4">
        <f t="shared" si="8"/>
        <v>61.177999999999983</v>
      </c>
      <c r="D554" s="1" t="str">
        <f>IF(表格1[[#This Row],[Close]]&gt;表格1[[#This Row],[25-Day Average]],"Buy",IF(表格1[[#This Row],[Close]]&lt;表格1[[#This Row],[25-Day Average]],"Sell",""))</f>
        <v>Sell</v>
      </c>
      <c r="E554" s="5">
        <f>IF(表格1[[#This Row],[Suggestion]]="Buy",E553-FLOOR(E553/表格1[[#This Row],[Close]],1)*表格1[[#This Row],[Close]],IF(表格1[[#This Row],[Suggestion]]="Sell",E553+F553*表格1[[#This Row],[Close]],E553))</f>
        <v>118704.95</v>
      </c>
      <c r="F554" s="1">
        <f>IF(表格1[[#This Row],[Suggestion]]="Buy",F553+FLOOR(E553/表格1[[#This Row],[Close]],1),IF(表格1[[#This Row],[Suggestion]]="Sell",0,F553))</f>
        <v>0</v>
      </c>
      <c r="G554" s="8">
        <f>表格1[[#This Row],[Cash]]+表格1[[#This Row],[Stock Held]]*表格1[[#This Row],[Close]]</f>
        <v>118704.95</v>
      </c>
      <c r="H554" s="7">
        <f>(表格1[[#This Row],[Close]]-$B$2)/$B$2</f>
        <v>0.3526140155728586</v>
      </c>
      <c r="I554" s="7">
        <f>(表格1[[#This Row],[Capital]]-$G$2)/$G$2</f>
        <v>0.18704949999999998</v>
      </c>
    </row>
    <row r="555" spans="1:9" x14ac:dyDescent="0.25">
      <c r="A555" s="6">
        <v>39493</v>
      </c>
      <c r="B555" s="1">
        <v>59.75</v>
      </c>
      <c r="C555" s="4">
        <f t="shared" si="8"/>
        <v>61.219999999999992</v>
      </c>
      <c r="D555" s="1" t="str">
        <f>IF(表格1[[#This Row],[Close]]&gt;表格1[[#This Row],[25-Day Average]],"Buy",IF(表格1[[#This Row],[Close]]&lt;表格1[[#This Row],[25-Day Average]],"Sell",""))</f>
        <v>Sell</v>
      </c>
      <c r="E555" s="5">
        <f>IF(表格1[[#This Row],[Suggestion]]="Buy",E554-FLOOR(E554/表格1[[#This Row],[Close]],1)*表格1[[#This Row],[Close]],IF(表格1[[#This Row],[Suggestion]]="Sell",E554+F554*表格1[[#This Row],[Close]],E554))</f>
        <v>118704.95</v>
      </c>
      <c r="F555" s="1">
        <f>IF(表格1[[#This Row],[Suggestion]]="Buy",F554+FLOOR(E554/表格1[[#This Row],[Close]],1),IF(表格1[[#This Row],[Suggestion]]="Sell",0,F554))</f>
        <v>0</v>
      </c>
      <c r="G555" s="8">
        <f>表格1[[#This Row],[Cash]]+表格1[[#This Row],[Stock Held]]*表格1[[#This Row],[Close]]</f>
        <v>118704.95</v>
      </c>
      <c r="H555" s="7">
        <f>(表格1[[#This Row],[Close]]-$B$2)/$B$2</f>
        <v>0.32925472747497209</v>
      </c>
      <c r="I555" s="7">
        <f>(表格1[[#This Row],[Capital]]-$G$2)/$G$2</f>
        <v>0.18704949999999998</v>
      </c>
    </row>
    <row r="556" spans="1:9" x14ac:dyDescent="0.25">
      <c r="A556" s="6">
        <v>39496</v>
      </c>
      <c r="B556" s="1">
        <v>60.55</v>
      </c>
      <c r="C556" s="4">
        <f t="shared" si="8"/>
        <v>61.197999999999993</v>
      </c>
      <c r="D556" s="1" t="str">
        <f>IF(表格1[[#This Row],[Close]]&gt;表格1[[#This Row],[25-Day Average]],"Buy",IF(表格1[[#This Row],[Close]]&lt;表格1[[#This Row],[25-Day Average]],"Sell",""))</f>
        <v>Sell</v>
      </c>
      <c r="E556" s="5">
        <f>IF(表格1[[#This Row],[Suggestion]]="Buy",E555-FLOOR(E555/表格1[[#This Row],[Close]],1)*表格1[[#This Row],[Close]],IF(表格1[[#This Row],[Suggestion]]="Sell",E555+F555*表格1[[#This Row],[Close]],E555))</f>
        <v>118704.95</v>
      </c>
      <c r="F556" s="1">
        <f>IF(表格1[[#This Row],[Suggestion]]="Buy",F555+FLOOR(E555/表格1[[#This Row],[Close]],1),IF(表格1[[#This Row],[Suggestion]]="Sell",0,F555))</f>
        <v>0</v>
      </c>
      <c r="G556" s="8">
        <f>表格1[[#This Row],[Cash]]+表格1[[#This Row],[Stock Held]]*表格1[[#This Row],[Close]]</f>
        <v>118704.95</v>
      </c>
      <c r="H556" s="7">
        <f>(表格1[[#This Row],[Close]]-$B$2)/$B$2</f>
        <v>0.34705228031145702</v>
      </c>
      <c r="I556" s="7">
        <f>(表格1[[#This Row],[Capital]]-$G$2)/$G$2</f>
        <v>0.18704949999999998</v>
      </c>
    </row>
    <row r="557" spans="1:9" x14ac:dyDescent="0.25">
      <c r="A557" s="6">
        <v>39497</v>
      </c>
      <c r="B557" s="1">
        <v>60.1</v>
      </c>
      <c r="C557" s="4">
        <f t="shared" si="8"/>
        <v>61.173999999999985</v>
      </c>
      <c r="D557" s="1" t="str">
        <f>IF(表格1[[#This Row],[Close]]&gt;表格1[[#This Row],[25-Day Average]],"Buy",IF(表格1[[#This Row],[Close]]&lt;表格1[[#This Row],[25-Day Average]],"Sell",""))</f>
        <v>Sell</v>
      </c>
      <c r="E557" s="5">
        <f>IF(表格1[[#This Row],[Suggestion]]="Buy",E556-FLOOR(E556/表格1[[#This Row],[Close]],1)*表格1[[#This Row],[Close]],IF(表格1[[#This Row],[Suggestion]]="Sell",E556+F556*表格1[[#This Row],[Close]],E556))</f>
        <v>118704.95</v>
      </c>
      <c r="F557" s="1">
        <f>IF(表格1[[#This Row],[Suggestion]]="Buy",F556+FLOOR(E556/表格1[[#This Row],[Close]],1),IF(表格1[[#This Row],[Suggestion]]="Sell",0,F556))</f>
        <v>0</v>
      </c>
      <c r="G557" s="8">
        <f>表格1[[#This Row],[Cash]]+表格1[[#This Row],[Stock Held]]*表格1[[#This Row],[Close]]</f>
        <v>118704.95</v>
      </c>
      <c r="H557" s="7">
        <f>(表格1[[#This Row],[Close]]-$B$2)/$B$2</f>
        <v>0.33704115684093433</v>
      </c>
      <c r="I557" s="7">
        <f>(表格1[[#This Row],[Capital]]-$G$2)/$G$2</f>
        <v>0.18704949999999998</v>
      </c>
    </row>
    <row r="558" spans="1:9" x14ac:dyDescent="0.25">
      <c r="A558" s="6">
        <v>39498</v>
      </c>
      <c r="B558" s="1">
        <v>59.1</v>
      </c>
      <c r="C558" s="4">
        <f t="shared" si="8"/>
        <v>61.197999999999986</v>
      </c>
      <c r="D558" s="1" t="str">
        <f>IF(表格1[[#This Row],[Close]]&gt;表格1[[#This Row],[25-Day Average]],"Buy",IF(表格1[[#This Row],[Close]]&lt;表格1[[#This Row],[25-Day Average]],"Sell",""))</f>
        <v>Sell</v>
      </c>
      <c r="E558" s="5">
        <f>IF(表格1[[#This Row],[Suggestion]]="Buy",E557-FLOOR(E557/表格1[[#This Row],[Close]],1)*表格1[[#This Row],[Close]],IF(表格1[[#This Row],[Suggestion]]="Sell",E557+F557*表格1[[#This Row],[Close]],E557))</f>
        <v>118704.95</v>
      </c>
      <c r="F558" s="1">
        <f>IF(表格1[[#This Row],[Suggestion]]="Buy",F557+FLOOR(E557/表格1[[#This Row],[Close]],1),IF(表格1[[#This Row],[Suggestion]]="Sell",0,F557))</f>
        <v>0</v>
      </c>
      <c r="G558" s="8">
        <f>表格1[[#This Row],[Cash]]+表格1[[#This Row],[Stock Held]]*表格1[[#This Row],[Close]]</f>
        <v>118704.95</v>
      </c>
      <c r="H558" s="7">
        <f>(表格1[[#This Row],[Close]]-$B$2)/$B$2</f>
        <v>0.31479421579532807</v>
      </c>
      <c r="I558" s="7">
        <f>(表格1[[#This Row],[Capital]]-$G$2)/$G$2</f>
        <v>0.18704949999999998</v>
      </c>
    </row>
    <row r="559" spans="1:9" x14ac:dyDescent="0.25">
      <c r="A559" s="6">
        <v>39499</v>
      </c>
      <c r="B559" s="1">
        <v>60.2</v>
      </c>
      <c r="C559" s="4">
        <f t="shared" si="8"/>
        <v>61.205999999999989</v>
      </c>
      <c r="D559" s="1" t="str">
        <f>IF(表格1[[#This Row],[Close]]&gt;表格1[[#This Row],[25-Day Average]],"Buy",IF(表格1[[#This Row],[Close]]&lt;表格1[[#This Row],[25-Day Average]],"Sell",""))</f>
        <v>Sell</v>
      </c>
      <c r="E559" s="5">
        <f>IF(表格1[[#This Row],[Suggestion]]="Buy",E558-FLOOR(E558/表格1[[#This Row],[Close]],1)*表格1[[#This Row],[Close]],IF(表格1[[#This Row],[Suggestion]]="Sell",E558+F558*表格1[[#This Row],[Close]],E558))</f>
        <v>118704.95</v>
      </c>
      <c r="F559" s="1">
        <f>IF(表格1[[#This Row],[Suggestion]]="Buy",F558+FLOOR(E558/表格1[[#This Row],[Close]],1),IF(表格1[[#This Row],[Suggestion]]="Sell",0,F558))</f>
        <v>0</v>
      </c>
      <c r="G559" s="8">
        <f>表格1[[#This Row],[Cash]]+表格1[[#This Row],[Stock Held]]*表格1[[#This Row],[Close]]</f>
        <v>118704.95</v>
      </c>
      <c r="H559" s="7">
        <f>(表格1[[#This Row],[Close]]-$B$2)/$B$2</f>
        <v>0.339265850945495</v>
      </c>
      <c r="I559" s="7">
        <f>(表格1[[#This Row],[Capital]]-$G$2)/$G$2</f>
        <v>0.18704949999999998</v>
      </c>
    </row>
    <row r="560" spans="1:9" x14ac:dyDescent="0.25">
      <c r="A560" s="6">
        <v>39500</v>
      </c>
      <c r="B560" s="1">
        <v>60.5</v>
      </c>
      <c r="C560" s="4">
        <f t="shared" si="8"/>
        <v>61.203999999999986</v>
      </c>
      <c r="D560" s="1" t="str">
        <f>IF(表格1[[#This Row],[Close]]&gt;表格1[[#This Row],[25-Day Average]],"Buy",IF(表格1[[#This Row],[Close]]&lt;表格1[[#This Row],[25-Day Average]],"Sell",""))</f>
        <v>Sell</v>
      </c>
      <c r="E560" s="5">
        <f>IF(表格1[[#This Row],[Suggestion]]="Buy",E559-FLOOR(E559/表格1[[#This Row],[Close]],1)*表格1[[#This Row],[Close]],IF(表格1[[#This Row],[Suggestion]]="Sell",E559+F559*表格1[[#This Row],[Close]],E559))</f>
        <v>118704.95</v>
      </c>
      <c r="F560" s="1">
        <f>IF(表格1[[#This Row],[Suggestion]]="Buy",F559+FLOOR(E559/表格1[[#This Row],[Close]],1),IF(表格1[[#This Row],[Suggestion]]="Sell",0,F559))</f>
        <v>0</v>
      </c>
      <c r="G560" s="8">
        <f>表格1[[#This Row],[Cash]]+表格1[[#This Row],[Stock Held]]*表格1[[#This Row],[Close]]</f>
        <v>118704.95</v>
      </c>
      <c r="H560" s="7">
        <f>(表格1[[#This Row],[Close]]-$B$2)/$B$2</f>
        <v>0.34593993325917677</v>
      </c>
      <c r="I560" s="7">
        <f>(表格1[[#This Row],[Capital]]-$G$2)/$G$2</f>
        <v>0.18704949999999998</v>
      </c>
    </row>
    <row r="561" spans="1:9" x14ac:dyDescent="0.25">
      <c r="A561" s="6">
        <v>39503</v>
      </c>
      <c r="B561" s="1">
        <v>62.8</v>
      </c>
      <c r="C561" s="4">
        <f t="shared" si="8"/>
        <v>61.305999999999983</v>
      </c>
      <c r="D561" s="1" t="str">
        <f>IF(表格1[[#This Row],[Close]]&gt;表格1[[#This Row],[25-Day Average]],"Buy",IF(表格1[[#This Row],[Close]]&lt;表格1[[#This Row],[25-Day Average]],"Sell",""))</f>
        <v>Buy</v>
      </c>
      <c r="E561" s="5">
        <f>IF(表格1[[#This Row],[Suggestion]]="Buy",E560-FLOOR(E560/表格1[[#This Row],[Close]],1)*表格1[[#This Row],[Close]],IF(表格1[[#This Row],[Suggestion]]="Sell",E560+F560*表格1[[#This Row],[Close]],E560))</f>
        <v>12.94999999999709</v>
      </c>
      <c r="F561" s="1">
        <f>IF(表格1[[#This Row],[Suggestion]]="Buy",F560+FLOOR(E560/表格1[[#This Row],[Close]],1),IF(表格1[[#This Row],[Suggestion]]="Sell",0,F560))</f>
        <v>1890</v>
      </c>
      <c r="G561" s="8">
        <f>表格1[[#This Row],[Cash]]+表格1[[#This Row],[Stock Held]]*表格1[[#This Row],[Close]]</f>
        <v>118704.95</v>
      </c>
      <c r="H561" s="7">
        <f>(表格1[[#This Row],[Close]]-$B$2)/$B$2</f>
        <v>0.39710789766407106</v>
      </c>
      <c r="I561" s="7">
        <f>(表格1[[#This Row],[Capital]]-$G$2)/$G$2</f>
        <v>0.18704949999999998</v>
      </c>
    </row>
    <row r="562" spans="1:9" x14ac:dyDescent="0.25">
      <c r="A562" s="6">
        <v>39504</v>
      </c>
      <c r="B562" s="1">
        <v>63.4</v>
      </c>
      <c r="C562" s="4">
        <f t="shared" si="8"/>
        <v>61.529999999999994</v>
      </c>
      <c r="D562" s="1" t="str">
        <f>IF(表格1[[#This Row],[Close]]&gt;表格1[[#This Row],[25-Day Average]],"Buy",IF(表格1[[#This Row],[Close]]&lt;表格1[[#This Row],[25-Day Average]],"Sell",""))</f>
        <v>Buy</v>
      </c>
      <c r="E562" s="5">
        <f>IF(表格1[[#This Row],[Suggestion]]="Buy",E561-FLOOR(E561/表格1[[#This Row],[Close]],1)*表格1[[#This Row],[Close]],IF(表格1[[#This Row],[Suggestion]]="Sell",E561+F561*表格1[[#This Row],[Close]],E561))</f>
        <v>12.94999999999709</v>
      </c>
      <c r="F562" s="1">
        <f>IF(表格1[[#This Row],[Suggestion]]="Buy",F561+FLOOR(E561/表格1[[#This Row],[Close]],1),IF(表格1[[#This Row],[Suggestion]]="Sell",0,F561))</f>
        <v>1890</v>
      </c>
      <c r="G562" s="8">
        <f>表格1[[#This Row],[Cash]]+表格1[[#This Row],[Stock Held]]*表格1[[#This Row],[Close]]</f>
        <v>119838.95</v>
      </c>
      <c r="H562" s="7">
        <f>(表格1[[#This Row],[Close]]-$B$2)/$B$2</f>
        <v>0.41045606229143483</v>
      </c>
      <c r="I562" s="7">
        <f>(表格1[[#This Row],[Capital]]-$G$2)/$G$2</f>
        <v>0.19838949999999997</v>
      </c>
    </row>
    <row r="563" spans="1:9" x14ac:dyDescent="0.25">
      <c r="A563" s="6">
        <v>39505</v>
      </c>
      <c r="B563" s="1">
        <v>62.35</v>
      </c>
      <c r="C563" s="4">
        <f t="shared" si="8"/>
        <v>61.601999999999983</v>
      </c>
      <c r="D563" s="1" t="str">
        <f>IF(表格1[[#This Row],[Close]]&gt;表格1[[#This Row],[25-Day Average]],"Buy",IF(表格1[[#This Row],[Close]]&lt;表格1[[#This Row],[25-Day Average]],"Sell",""))</f>
        <v>Buy</v>
      </c>
      <c r="E563" s="5">
        <f>IF(表格1[[#This Row],[Suggestion]]="Buy",E562-FLOOR(E562/表格1[[#This Row],[Close]],1)*表格1[[#This Row],[Close]],IF(表格1[[#This Row],[Suggestion]]="Sell",E562+F562*表格1[[#This Row],[Close]],E562))</f>
        <v>12.94999999999709</v>
      </c>
      <c r="F563" s="1">
        <f>IF(表格1[[#This Row],[Suggestion]]="Buy",F562+FLOOR(E562/表格1[[#This Row],[Close]],1),IF(表格1[[#This Row],[Suggestion]]="Sell",0,F562))</f>
        <v>1890</v>
      </c>
      <c r="G563" s="8">
        <f>表格1[[#This Row],[Cash]]+表格1[[#This Row],[Stock Held]]*表格1[[#This Row],[Close]]</f>
        <v>117854.45</v>
      </c>
      <c r="H563" s="7">
        <f>(表格1[[#This Row],[Close]]-$B$2)/$B$2</f>
        <v>0.38709677419354832</v>
      </c>
      <c r="I563" s="7">
        <f>(表格1[[#This Row],[Capital]]-$G$2)/$G$2</f>
        <v>0.17854449999999997</v>
      </c>
    </row>
    <row r="564" spans="1:9" x14ac:dyDescent="0.25">
      <c r="A564" s="6">
        <v>39506</v>
      </c>
      <c r="B564" s="1">
        <v>61.45</v>
      </c>
      <c r="C564" s="4">
        <f t="shared" si="8"/>
        <v>61.659999999999989</v>
      </c>
      <c r="D564" s="1" t="str">
        <f>IF(表格1[[#This Row],[Close]]&gt;表格1[[#This Row],[25-Day Average]],"Buy",IF(表格1[[#This Row],[Close]]&lt;表格1[[#This Row],[25-Day Average]],"Sell",""))</f>
        <v>Sell</v>
      </c>
      <c r="E564" s="5">
        <f>IF(表格1[[#This Row],[Suggestion]]="Buy",E563-FLOOR(E563/表格1[[#This Row],[Close]],1)*表格1[[#This Row],[Close]],IF(表格1[[#This Row],[Suggestion]]="Sell",E563+F563*表格1[[#This Row],[Close]],E563))</f>
        <v>116153.45</v>
      </c>
      <c r="F564" s="1">
        <f>IF(表格1[[#This Row],[Suggestion]]="Buy",F563+FLOOR(E563/表格1[[#This Row],[Close]],1),IF(表格1[[#This Row],[Suggestion]]="Sell",0,F563))</f>
        <v>0</v>
      </c>
      <c r="G564" s="8">
        <f>表格1[[#This Row],[Cash]]+表格1[[#This Row],[Stock Held]]*表格1[[#This Row],[Close]]</f>
        <v>116153.45</v>
      </c>
      <c r="H564" s="7">
        <f>(表格1[[#This Row],[Close]]-$B$2)/$B$2</f>
        <v>0.36707452725250278</v>
      </c>
      <c r="I564" s="7">
        <f>(表格1[[#This Row],[Capital]]-$G$2)/$G$2</f>
        <v>0.16153449999999997</v>
      </c>
    </row>
    <row r="565" spans="1:9" x14ac:dyDescent="0.25">
      <c r="A565" s="6">
        <v>39507</v>
      </c>
      <c r="B565" s="1">
        <v>61.5</v>
      </c>
      <c r="C565" s="4">
        <f t="shared" si="8"/>
        <v>61.657999999999994</v>
      </c>
      <c r="D565" s="1" t="str">
        <f>IF(表格1[[#This Row],[Close]]&gt;表格1[[#This Row],[25-Day Average]],"Buy",IF(表格1[[#This Row],[Close]]&lt;表格1[[#This Row],[25-Day Average]],"Sell",""))</f>
        <v>Sell</v>
      </c>
      <c r="E565" s="5">
        <f>IF(表格1[[#This Row],[Suggestion]]="Buy",E564-FLOOR(E564/表格1[[#This Row],[Close]],1)*表格1[[#This Row],[Close]],IF(表格1[[#This Row],[Suggestion]]="Sell",E564+F564*表格1[[#This Row],[Close]],E564))</f>
        <v>116153.45</v>
      </c>
      <c r="F565" s="1">
        <f>IF(表格1[[#This Row],[Suggestion]]="Buy",F564+FLOOR(E564/表格1[[#This Row],[Close]],1),IF(表格1[[#This Row],[Suggestion]]="Sell",0,F564))</f>
        <v>0</v>
      </c>
      <c r="G565" s="8">
        <f>表格1[[#This Row],[Cash]]+表格1[[#This Row],[Stock Held]]*表格1[[#This Row],[Close]]</f>
        <v>116153.45</v>
      </c>
      <c r="H565" s="7">
        <f>(表格1[[#This Row],[Close]]-$B$2)/$B$2</f>
        <v>0.36818687430478303</v>
      </c>
      <c r="I565" s="7">
        <f>(表格1[[#This Row],[Capital]]-$G$2)/$G$2</f>
        <v>0.16153449999999997</v>
      </c>
    </row>
    <row r="566" spans="1:9" x14ac:dyDescent="0.25">
      <c r="A566" s="6">
        <v>39510</v>
      </c>
      <c r="B566" s="1">
        <v>60.05</v>
      </c>
      <c r="C566" s="4">
        <f t="shared" si="8"/>
        <v>61.675999999999995</v>
      </c>
      <c r="D566" s="1" t="str">
        <f>IF(表格1[[#This Row],[Close]]&gt;表格1[[#This Row],[25-Day Average]],"Buy",IF(表格1[[#This Row],[Close]]&lt;表格1[[#This Row],[25-Day Average]],"Sell",""))</f>
        <v>Sell</v>
      </c>
      <c r="E566" s="5">
        <f>IF(表格1[[#This Row],[Suggestion]]="Buy",E565-FLOOR(E565/表格1[[#This Row],[Close]],1)*表格1[[#This Row],[Close]],IF(表格1[[#This Row],[Suggestion]]="Sell",E565+F565*表格1[[#This Row],[Close]],E565))</f>
        <v>116153.45</v>
      </c>
      <c r="F566" s="1">
        <f>IF(表格1[[#This Row],[Suggestion]]="Buy",F565+FLOOR(E565/表格1[[#This Row],[Close]],1),IF(表格1[[#This Row],[Suggestion]]="Sell",0,F565))</f>
        <v>0</v>
      </c>
      <c r="G566" s="8">
        <f>表格1[[#This Row],[Cash]]+表格1[[#This Row],[Stock Held]]*表格1[[#This Row],[Close]]</f>
        <v>116153.45</v>
      </c>
      <c r="H566" s="7">
        <f>(表格1[[#This Row],[Close]]-$B$2)/$B$2</f>
        <v>0.33592880978865391</v>
      </c>
      <c r="I566" s="7">
        <f>(表格1[[#This Row],[Capital]]-$G$2)/$G$2</f>
        <v>0.16153449999999997</v>
      </c>
    </row>
    <row r="567" spans="1:9" x14ac:dyDescent="0.25">
      <c r="A567" s="6">
        <v>39511</v>
      </c>
      <c r="B567" s="1">
        <v>58</v>
      </c>
      <c r="C567" s="4">
        <f t="shared" si="8"/>
        <v>61.565999999999995</v>
      </c>
      <c r="D567" s="1" t="str">
        <f>IF(表格1[[#This Row],[Close]]&gt;表格1[[#This Row],[25-Day Average]],"Buy",IF(表格1[[#This Row],[Close]]&lt;表格1[[#This Row],[25-Day Average]],"Sell",""))</f>
        <v>Sell</v>
      </c>
      <c r="E567" s="5">
        <f>IF(表格1[[#This Row],[Suggestion]]="Buy",E566-FLOOR(E566/表格1[[#This Row],[Close]],1)*表格1[[#This Row],[Close]],IF(表格1[[#This Row],[Suggestion]]="Sell",E566+F566*表格1[[#This Row],[Close]],E566))</f>
        <v>116153.45</v>
      </c>
      <c r="F567" s="1">
        <f>IF(表格1[[#This Row],[Suggestion]]="Buy",F566+FLOOR(E566/表格1[[#This Row],[Close]],1),IF(表格1[[#This Row],[Suggestion]]="Sell",0,F566))</f>
        <v>0</v>
      </c>
      <c r="G567" s="8">
        <f>表格1[[#This Row],[Cash]]+表格1[[#This Row],[Stock Held]]*表格1[[#This Row],[Close]]</f>
        <v>116153.45</v>
      </c>
      <c r="H567" s="7">
        <f>(表格1[[#This Row],[Close]]-$B$2)/$B$2</f>
        <v>0.2903225806451612</v>
      </c>
      <c r="I567" s="7">
        <f>(表格1[[#This Row],[Capital]]-$G$2)/$G$2</f>
        <v>0.16153449999999997</v>
      </c>
    </row>
    <row r="568" spans="1:9" x14ac:dyDescent="0.25">
      <c r="A568" s="6">
        <v>39512</v>
      </c>
      <c r="B568" s="1">
        <v>59</v>
      </c>
      <c r="C568" s="4">
        <f t="shared" si="8"/>
        <v>61.454000000000008</v>
      </c>
      <c r="D568" s="1" t="str">
        <f>IF(表格1[[#This Row],[Close]]&gt;表格1[[#This Row],[25-Day Average]],"Buy",IF(表格1[[#This Row],[Close]]&lt;表格1[[#This Row],[25-Day Average]],"Sell",""))</f>
        <v>Sell</v>
      </c>
      <c r="E568" s="5">
        <f>IF(表格1[[#This Row],[Suggestion]]="Buy",E567-FLOOR(E567/表格1[[#This Row],[Close]],1)*表格1[[#This Row],[Close]],IF(表格1[[#This Row],[Suggestion]]="Sell",E567+F567*表格1[[#This Row],[Close]],E567))</f>
        <v>116153.45</v>
      </c>
      <c r="F568" s="1">
        <f>IF(表格1[[#This Row],[Suggestion]]="Buy",F567+FLOOR(E567/表格1[[#This Row],[Close]],1),IF(表格1[[#This Row],[Suggestion]]="Sell",0,F567))</f>
        <v>0</v>
      </c>
      <c r="G568" s="8">
        <f>表格1[[#This Row],[Cash]]+表格1[[#This Row],[Stock Held]]*表格1[[#This Row],[Close]]</f>
        <v>116153.45</v>
      </c>
      <c r="H568" s="7">
        <f>(表格1[[#This Row],[Close]]-$B$2)/$B$2</f>
        <v>0.31256952169076746</v>
      </c>
      <c r="I568" s="7">
        <f>(表格1[[#This Row],[Capital]]-$G$2)/$G$2</f>
        <v>0.16153449999999997</v>
      </c>
    </row>
    <row r="569" spans="1:9" x14ac:dyDescent="0.25">
      <c r="A569" s="6">
        <v>39513</v>
      </c>
      <c r="B569" s="1">
        <v>58.4</v>
      </c>
      <c r="C569" s="4">
        <f t="shared" si="8"/>
        <v>61.320000000000007</v>
      </c>
      <c r="D569" s="1" t="str">
        <f>IF(表格1[[#This Row],[Close]]&gt;表格1[[#This Row],[25-Day Average]],"Buy",IF(表格1[[#This Row],[Close]]&lt;表格1[[#This Row],[25-Day Average]],"Sell",""))</f>
        <v>Sell</v>
      </c>
      <c r="E569" s="5">
        <f>IF(表格1[[#This Row],[Suggestion]]="Buy",E568-FLOOR(E568/表格1[[#This Row],[Close]],1)*表格1[[#This Row],[Close]],IF(表格1[[#This Row],[Suggestion]]="Sell",E568+F568*表格1[[#This Row],[Close]],E568))</f>
        <v>116153.45</v>
      </c>
      <c r="F569" s="1">
        <f>IF(表格1[[#This Row],[Suggestion]]="Buy",F568+FLOOR(E568/表格1[[#This Row],[Close]],1),IF(表格1[[#This Row],[Suggestion]]="Sell",0,F568))</f>
        <v>0</v>
      </c>
      <c r="G569" s="8">
        <f>表格1[[#This Row],[Cash]]+表格1[[#This Row],[Stock Held]]*表格1[[#This Row],[Close]]</f>
        <v>116153.45</v>
      </c>
      <c r="H569" s="7">
        <f>(表格1[[#This Row],[Close]]-$B$2)/$B$2</f>
        <v>0.29922135706340369</v>
      </c>
      <c r="I569" s="7">
        <f>(表格1[[#This Row],[Capital]]-$G$2)/$G$2</f>
        <v>0.16153449999999997</v>
      </c>
    </row>
    <row r="570" spans="1:9" x14ac:dyDescent="0.25">
      <c r="A570" s="6">
        <v>39514</v>
      </c>
      <c r="B570" s="1">
        <v>57.05</v>
      </c>
      <c r="C570" s="4">
        <f t="shared" si="8"/>
        <v>61.088000000000001</v>
      </c>
      <c r="D570" s="1" t="str">
        <f>IF(表格1[[#This Row],[Close]]&gt;表格1[[#This Row],[25-Day Average]],"Buy",IF(表格1[[#This Row],[Close]]&lt;表格1[[#This Row],[25-Day Average]],"Sell",""))</f>
        <v>Sell</v>
      </c>
      <c r="E570" s="5">
        <f>IF(表格1[[#This Row],[Suggestion]]="Buy",E569-FLOOR(E569/表格1[[#This Row],[Close]],1)*表格1[[#This Row],[Close]],IF(表格1[[#This Row],[Suggestion]]="Sell",E569+F569*表格1[[#This Row],[Close]],E569))</f>
        <v>116153.45</v>
      </c>
      <c r="F570" s="1">
        <f>IF(表格1[[#This Row],[Suggestion]]="Buy",F569+FLOOR(E569/表格1[[#This Row],[Close]],1),IF(表格1[[#This Row],[Suggestion]]="Sell",0,F569))</f>
        <v>0</v>
      </c>
      <c r="G570" s="8">
        <f>表格1[[#This Row],[Cash]]+表格1[[#This Row],[Stock Held]]*表格1[[#This Row],[Close]]</f>
        <v>116153.45</v>
      </c>
      <c r="H570" s="7">
        <f>(表格1[[#This Row],[Close]]-$B$2)/$B$2</f>
        <v>0.26918798665183524</v>
      </c>
      <c r="I570" s="7">
        <f>(表格1[[#This Row],[Capital]]-$G$2)/$G$2</f>
        <v>0.16153449999999997</v>
      </c>
    </row>
    <row r="571" spans="1:9" x14ac:dyDescent="0.25">
      <c r="A571" s="6">
        <v>39517</v>
      </c>
      <c r="B571" s="1">
        <v>60.9</v>
      </c>
      <c r="C571" s="4">
        <f t="shared" si="8"/>
        <v>60.946000000000005</v>
      </c>
      <c r="D571" s="1" t="str">
        <f>IF(表格1[[#This Row],[Close]]&gt;表格1[[#This Row],[25-Day Average]],"Buy",IF(表格1[[#This Row],[Close]]&lt;表格1[[#This Row],[25-Day Average]],"Sell",""))</f>
        <v>Sell</v>
      </c>
      <c r="E571" s="5">
        <f>IF(表格1[[#This Row],[Suggestion]]="Buy",E570-FLOOR(E570/表格1[[#This Row],[Close]],1)*表格1[[#This Row],[Close]],IF(表格1[[#This Row],[Suggestion]]="Sell",E570+F570*表格1[[#This Row],[Close]],E570))</f>
        <v>116153.45</v>
      </c>
      <c r="F571" s="1">
        <f>IF(表格1[[#This Row],[Suggestion]]="Buy",F570+FLOOR(E570/表格1[[#This Row],[Close]],1),IF(表格1[[#This Row],[Suggestion]]="Sell",0,F570))</f>
        <v>0</v>
      </c>
      <c r="G571" s="8">
        <f>表格1[[#This Row],[Cash]]+表格1[[#This Row],[Stock Held]]*表格1[[#This Row],[Close]]</f>
        <v>116153.45</v>
      </c>
      <c r="H571" s="7">
        <f>(表格1[[#This Row],[Close]]-$B$2)/$B$2</f>
        <v>0.35483870967741926</v>
      </c>
      <c r="I571" s="7">
        <f>(表格1[[#This Row],[Capital]]-$G$2)/$G$2</f>
        <v>0.16153449999999997</v>
      </c>
    </row>
    <row r="572" spans="1:9" x14ac:dyDescent="0.25">
      <c r="A572" s="6">
        <v>39518</v>
      </c>
      <c r="B572" s="1">
        <v>62.8</v>
      </c>
      <c r="C572" s="4">
        <f t="shared" si="8"/>
        <v>60.838000000000001</v>
      </c>
      <c r="D572" s="1" t="str">
        <f>IF(表格1[[#This Row],[Close]]&gt;表格1[[#This Row],[25-Day Average]],"Buy",IF(表格1[[#This Row],[Close]]&lt;表格1[[#This Row],[25-Day Average]],"Sell",""))</f>
        <v>Buy</v>
      </c>
      <c r="E572" s="5">
        <f>IF(表格1[[#This Row],[Suggestion]]="Buy",E571-FLOOR(E571/表格1[[#This Row],[Close]],1)*表格1[[#This Row],[Close]],IF(表格1[[#This Row],[Suggestion]]="Sell",E571+F571*表格1[[#This Row],[Close]],E571))</f>
        <v>36.25</v>
      </c>
      <c r="F572" s="1">
        <f>IF(表格1[[#This Row],[Suggestion]]="Buy",F571+FLOOR(E571/表格1[[#This Row],[Close]],1),IF(表格1[[#This Row],[Suggestion]]="Sell",0,F571))</f>
        <v>1849</v>
      </c>
      <c r="G572" s="8">
        <f>表格1[[#This Row],[Cash]]+表格1[[#This Row],[Stock Held]]*表格1[[#This Row],[Close]]</f>
        <v>116153.45</v>
      </c>
      <c r="H572" s="7">
        <f>(表格1[[#This Row],[Close]]-$B$2)/$B$2</f>
        <v>0.39710789766407106</v>
      </c>
      <c r="I572" s="7">
        <f>(表格1[[#This Row],[Capital]]-$G$2)/$G$2</f>
        <v>0.16153449999999997</v>
      </c>
    </row>
    <row r="573" spans="1:9" x14ac:dyDescent="0.25">
      <c r="A573" s="6">
        <v>39519</v>
      </c>
      <c r="B573" s="1">
        <v>62.8</v>
      </c>
      <c r="C573" s="4">
        <f t="shared" si="8"/>
        <v>60.828000000000003</v>
      </c>
      <c r="D573" s="1" t="str">
        <f>IF(表格1[[#This Row],[Close]]&gt;表格1[[#This Row],[25-Day Average]],"Buy",IF(表格1[[#This Row],[Close]]&lt;表格1[[#This Row],[25-Day Average]],"Sell",""))</f>
        <v>Buy</v>
      </c>
      <c r="E573" s="5">
        <f>IF(表格1[[#This Row],[Suggestion]]="Buy",E572-FLOOR(E572/表格1[[#This Row],[Close]],1)*表格1[[#This Row],[Close]],IF(表格1[[#This Row],[Suggestion]]="Sell",E572+F572*表格1[[#This Row],[Close]],E572))</f>
        <v>36.25</v>
      </c>
      <c r="F573" s="1">
        <f>IF(表格1[[#This Row],[Suggestion]]="Buy",F572+FLOOR(E572/表格1[[#This Row],[Close]],1),IF(表格1[[#This Row],[Suggestion]]="Sell",0,F572))</f>
        <v>1849</v>
      </c>
      <c r="G573" s="8">
        <f>表格1[[#This Row],[Cash]]+表格1[[#This Row],[Stock Held]]*表格1[[#This Row],[Close]]</f>
        <v>116153.45</v>
      </c>
      <c r="H573" s="7">
        <f>(表格1[[#This Row],[Close]]-$B$2)/$B$2</f>
        <v>0.39710789766407106</v>
      </c>
      <c r="I573" s="7">
        <f>(表格1[[#This Row],[Capital]]-$G$2)/$G$2</f>
        <v>0.16153449999999997</v>
      </c>
    </row>
    <row r="574" spans="1:9" x14ac:dyDescent="0.25">
      <c r="A574" s="6">
        <v>39520</v>
      </c>
      <c r="B574" s="1">
        <v>63.2</v>
      </c>
      <c r="C574" s="4">
        <f t="shared" si="8"/>
        <v>60.834000000000003</v>
      </c>
      <c r="D574" s="1" t="str">
        <f>IF(表格1[[#This Row],[Close]]&gt;表格1[[#This Row],[25-Day Average]],"Buy",IF(表格1[[#This Row],[Close]]&lt;表格1[[#This Row],[25-Day Average]],"Sell",""))</f>
        <v>Buy</v>
      </c>
      <c r="E574" s="5">
        <f>IF(表格1[[#This Row],[Suggestion]]="Buy",E573-FLOOR(E573/表格1[[#This Row],[Close]],1)*表格1[[#This Row],[Close]],IF(表格1[[#This Row],[Suggestion]]="Sell",E573+F573*表格1[[#This Row],[Close]],E573))</f>
        <v>36.25</v>
      </c>
      <c r="F574" s="1">
        <f>IF(表格1[[#This Row],[Suggestion]]="Buy",F573+FLOOR(E573/表格1[[#This Row],[Close]],1),IF(表格1[[#This Row],[Suggestion]]="Sell",0,F573))</f>
        <v>1849</v>
      </c>
      <c r="G574" s="8">
        <f>表格1[[#This Row],[Cash]]+表格1[[#This Row],[Stock Held]]*表格1[[#This Row],[Close]]</f>
        <v>116893.05</v>
      </c>
      <c r="H574" s="7">
        <f>(表格1[[#This Row],[Close]]-$B$2)/$B$2</f>
        <v>0.40600667408231367</v>
      </c>
      <c r="I574" s="7">
        <f>(表格1[[#This Row],[Capital]]-$G$2)/$G$2</f>
        <v>0.16893050000000004</v>
      </c>
    </row>
    <row r="575" spans="1:9" x14ac:dyDescent="0.25">
      <c r="A575" s="6">
        <v>39521</v>
      </c>
      <c r="B575" s="1">
        <v>64.599999999999994</v>
      </c>
      <c r="C575" s="4">
        <f t="shared" si="8"/>
        <v>60.896000000000001</v>
      </c>
      <c r="D575" s="1" t="str">
        <f>IF(表格1[[#This Row],[Close]]&gt;表格1[[#This Row],[25-Day Average]],"Buy",IF(表格1[[#This Row],[Close]]&lt;表格1[[#This Row],[25-Day Average]],"Sell",""))</f>
        <v>Buy</v>
      </c>
      <c r="E575" s="5">
        <f>IF(表格1[[#This Row],[Suggestion]]="Buy",E574-FLOOR(E574/表格1[[#This Row],[Close]],1)*表格1[[#This Row],[Close]],IF(表格1[[#This Row],[Suggestion]]="Sell",E574+F574*表格1[[#This Row],[Close]],E574))</f>
        <v>36.25</v>
      </c>
      <c r="F575" s="1">
        <f>IF(表格1[[#This Row],[Suggestion]]="Buy",F574+FLOOR(E574/表格1[[#This Row],[Close]],1),IF(表格1[[#This Row],[Suggestion]]="Sell",0,F574))</f>
        <v>1849</v>
      </c>
      <c r="G575" s="8">
        <f>表格1[[#This Row],[Cash]]+表格1[[#This Row],[Stock Held]]*表格1[[#This Row],[Close]]</f>
        <v>119481.65</v>
      </c>
      <c r="H575" s="7">
        <f>(表格1[[#This Row],[Close]]-$B$2)/$B$2</f>
        <v>0.4371523915461622</v>
      </c>
      <c r="I575" s="7">
        <f>(表格1[[#This Row],[Capital]]-$G$2)/$G$2</f>
        <v>0.19481649999999995</v>
      </c>
    </row>
    <row r="576" spans="1:9" x14ac:dyDescent="0.25">
      <c r="A576" s="6">
        <v>39524</v>
      </c>
      <c r="B576" s="1">
        <v>65.45</v>
      </c>
      <c r="C576" s="4">
        <f t="shared" si="8"/>
        <v>61.08</v>
      </c>
      <c r="D576" s="1" t="str">
        <f>IF(表格1[[#This Row],[Close]]&gt;表格1[[#This Row],[25-Day Average]],"Buy",IF(表格1[[#This Row],[Close]]&lt;表格1[[#This Row],[25-Day Average]],"Sell",""))</f>
        <v>Buy</v>
      </c>
      <c r="E576" s="5">
        <f>IF(表格1[[#This Row],[Suggestion]]="Buy",E575-FLOOR(E575/表格1[[#This Row],[Close]],1)*表格1[[#This Row],[Close]],IF(表格1[[#This Row],[Suggestion]]="Sell",E575+F575*表格1[[#This Row],[Close]],E575))</f>
        <v>36.25</v>
      </c>
      <c r="F576" s="1">
        <f>IF(表格1[[#This Row],[Suggestion]]="Buy",F575+FLOOR(E575/表格1[[#This Row],[Close]],1),IF(表格1[[#This Row],[Suggestion]]="Sell",0,F575))</f>
        <v>1849</v>
      </c>
      <c r="G576" s="8">
        <f>表格1[[#This Row],[Cash]]+表格1[[#This Row],[Stock Held]]*表格1[[#This Row],[Close]]</f>
        <v>121053.3</v>
      </c>
      <c r="H576" s="7">
        <f>(表格1[[#This Row],[Close]]-$B$2)/$B$2</f>
        <v>0.45606229143492766</v>
      </c>
      <c r="I576" s="7">
        <f>(表格1[[#This Row],[Capital]]-$G$2)/$G$2</f>
        <v>0.21053300000000003</v>
      </c>
    </row>
    <row r="577" spans="1:9" x14ac:dyDescent="0.25">
      <c r="A577" s="6">
        <v>39525</v>
      </c>
      <c r="B577" s="1">
        <v>65.5</v>
      </c>
      <c r="C577" s="4">
        <f t="shared" si="8"/>
        <v>61.26</v>
      </c>
      <c r="D577" s="1" t="str">
        <f>IF(表格1[[#This Row],[Close]]&gt;表格1[[#This Row],[25-Day Average]],"Buy",IF(表格1[[#This Row],[Close]]&lt;表格1[[#This Row],[25-Day Average]],"Sell",""))</f>
        <v>Buy</v>
      </c>
      <c r="E577" s="5">
        <f>IF(表格1[[#This Row],[Suggestion]]="Buy",E576-FLOOR(E576/表格1[[#This Row],[Close]],1)*表格1[[#This Row],[Close]],IF(表格1[[#This Row],[Suggestion]]="Sell",E576+F576*表格1[[#This Row],[Close]],E576))</f>
        <v>36.25</v>
      </c>
      <c r="F577" s="1">
        <f>IF(表格1[[#This Row],[Suggestion]]="Buy",F576+FLOOR(E576/表格1[[#This Row],[Close]],1),IF(表格1[[#This Row],[Suggestion]]="Sell",0,F576))</f>
        <v>1849</v>
      </c>
      <c r="G577" s="8">
        <f>表格1[[#This Row],[Cash]]+表格1[[#This Row],[Stock Held]]*表格1[[#This Row],[Close]]</f>
        <v>121145.75</v>
      </c>
      <c r="H577" s="7">
        <f>(表格1[[#This Row],[Close]]-$B$2)/$B$2</f>
        <v>0.45717463848720791</v>
      </c>
      <c r="I577" s="7">
        <f>(表格1[[#This Row],[Capital]]-$G$2)/$G$2</f>
        <v>0.21145749999999999</v>
      </c>
    </row>
    <row r="578" spans="1:9" x14ac:dyDescent="0.25">
      <c r="A578" s="6">
        <v>39526</v>
      </c>
      <c r="B578" s="1">
        <v>63.85</v>
      </c>
      <c r="C578" s="4">
        <f t="shared" si="8"/>
        <v>61.363999999999997</v>
      </c>
      <c r="D578" s="1" t="str">
        <f>IF(表格1[[#This Row],[Close]]&gt;表格1[[#This Row],[25-Day Average]],"Buy",IF(表格1[[#This Row],[Close]]&lt;表格1[[#This Row],[25-Day Average]],"Sell",""))</f>
        <v>Buy</v>
      </c>
      <c r="E578" s="5">
        <f>IF(表格1[[#This Row],[Suggestion]]="Buy",E577-FLOOR(E577/表格1[[#This Row],[Close]],1)*表格1[[#This Row],[Close]],IF(表格1[[#This Row],[Suggestion]]="Sell",E577+F577*表格1[[#This Row],[Close]],E577))</f>
        <v>36.25</v>
      </c>
      <c r="F578" s="1">
        <f>IF(表格1[[#This Row],[Suggestion]]="Buy",F577+FLOOR(E577/表格1[[#This Row],[Close]],1),IF(表格1[[#This Row],[Suggestion]]="Sell",0,F577))</f>
        <v>1849</v>
      </c>
      <c r="G578" s="8">
        <f>表格1[[#This Row],[Cash]]+表格1[[#This Row],[Stock Held]]*表格1[[#This Row],[Close]]</f>
        <v>118094.90000000001</v>
      </c>
      <c r="H578" s="7">
        <f>(表格1[[#This Row],[Close]]-$B$2)/$B$2</f>
        <v>0.42046718576195768</v>
      </c>
      <c r="I578" s="7">
        <f>(表格1[[#This Row],[Capital]]-$G$2)/$G$2</f>
        <v>0.18094900000000008</v>
      </c>
    </row>
    <row r="579" spans="1:9" x14ac:dyDescent="0.25">
      <c r="A579" s="6">
        <v>39527</v>
      </c>
      <c r="B579" s="1">
        <v>63.35</v>
      </c>
      <c r="C579" s="4">
        <f t="shared" si="8"/>
        <v>61.465999999999987</v>
      </c>
      <c r="D579" s="1" t="str">
        <f>IF(表格1[[#This Row],[Close]]&gt;表格1[[#This Row],[25-Day Average]],"Buy",IF(表格1[[#This Row],[Close]]&lt;表格1[[#This Row],[25-Day Average]],"Sell",""))</f>
        <v>Buy</v>
      </c>
      <c r="E579" s="5">
        <f>IF(表格1[[#This Row],[Suggestion]]="Buy",E578-FLOOR(E578/表格1[[#This Row],[Close]],1)*表格1[[#This Row],[Close]],IF(表格1[[#This Row],[Suggestion]]="Sell",E578+F578*表格1[[#This Row],[Close]],E578))</f>
        <v>36.25</v>
      </c>
      <c r="F579" s="1">
        <f>IF(表格1[[#This Row],[Suggestion]]="Buy",F578+FLOOR(E578/表格1[[#This Row],[Close]],1),IF(表格1[[#This Row],[Suggestion]]="Sell",0,F578))</f>
        <v>1849</v>
      </c>
      <c r="G579" s="8">
        <f>表格1[[#This Row],[Cash]]+表格1[[#This Row],[Stock Held]]*表格1[[#This Row],[Close]]</f>
        <v>117170.40000000001</v>
      </c>
      <c r="H579" s="7">
        <f>(表格1[[#This Row],[Close]]-$B$2)/$B$2</f>
        <v>0.40934371523915458</v>
      </c>
      <c r="I579" s="7">
        <f>(表格1[[#This Row],[Capital]]-$G$2)/$G$2</f>
        <v>0.17170400000000008</v>
      </c>
    </row>
    <row r="580" spans="1:9" x14ac:dyDescent="0.25">
      <c r="A580" s="6">
        <v>39528</v>
      </c>
      <c r="B580" s="1">
        <v>63.35</v>
      </c>
      <c r="C580" s="4">
        <f t="shared" si="8"/>
        <v>61.609999999999985</v>
      </c>
      <c r="D580" s="1" t="str">
        <f>IF(表格1[[#This Row],[Close]]&gt;表格1[[#This Row],[25-Day Average]],"Buy",IF(表格1[[#This Row],[Close]]&lt;表格1[[#This Row],[25-Day Average]],"Sell",""))</f>
        <v>Buy</v>
      </c>
      <c r="E580" s="5">
        <f>IF(表格1[[#This Row],[Suggestion]]="Buy",E579-FLOOR(E579/表格1[[#This Row],[Close]],1)*表格1[[#This Row],[Close]],IF(表格1[[#This Row],[Suggestion]]="Sell",E579+F579*表格1[[#This Row],[Close]],E579))</f>
        <v>36.25</v>
      </c>
      <c r="F580" s="1">
        <f>IF(表格1[[#This Row],[Suggestion]]="Buy",F579+FLOOR(E579/表格1[[#This Row],[Close]],1),IF(表格1[[#This Row],[Suggestion]]="Sell",0,F579))</f>
        <v>1849</v>
      </c>
      <c r="G580" s="8">
        <f>表格1[[#This Row],[Cash]]+表格1[[#This Row],[Stock Held]]*表格1[[#This Row],[Close]]</f>
        <v>117170.40000000001</v>
      </c>
      <c r="H580" s="7">
        <f>(表格1[[#This Row],[Close]]-$B$2)/$B$2</f>
        <v>0.40934371523915458</v>
      </c>
      <c r="I580" s="7">
        <f>(表格1[[#This Row],[Capital]]-$G$2)/$G$2</f>
        <v>0.17170400000000008</v>
      </c>
    </row>
    <row r="581" spans="1:9" x14ac:dyDescent="0.25">
      <c r="A581" s="6">
        <v>39531</v>
      </c>
      <c r="B581" s="1">
        <v>63.35</v>
      </c>
      <c r="C581" s="4">
        <f t="shared" si="8"/>
        <v>61.72199999999998</v>
      </c>
      <c r="D581" s="1" t="str">
        <f>IF(表格1[[#This Row],[Close]]&gt;表格1[[#This Row],[25-Day Average]],"Buy",IF(表格1[[#This Row],[Close]]&lt;表格1[[#This Row],[25-Day Average]],"Sell",""))</f>
        <v>Buy</v>
      </c>
      <c r="E581" s="5">
        <f>IF(表格1[[#This Row],[Suggestion]]="Buy",E580-FLOOR(E580/表格1[[#This Row],[Close]],1)*表格1[[#This Row],[Close]],IF(表格1[[#This Row],[Suggestion]]="Sell",E580+F580*表格1[[#This Row],[Close]],E580))</f>
        <v>36.25</v>
      </c>
      <c r="F581" s="1">
        <f>IF(表格1[[#This Row],[Suggestion]]="Buy",F580+FLOOR(E580/表格1[[#This Row],[Close]],1),IF(表格1[[#This Row],[Suggestion]]="Sell",0,F580))</f>
        <v>1849</v>
      </c>
      <c r="G581" s="8">
        <f>表格1[[#This Row],[Cash]]+表格1[[#This Row],[Stock Held]]*表格1[[#This Row],[Close]]</f>
        <v>117170.40000000001</v>
      </c>
      <c r="H581" s="7">
        <f>(表格1[[#This Row],[Close]]-$B$2)/$B$2</f>
        <v>0.40934371523915458</v>
      </c>
      <c r="I581" s="7">
        <f>(表格1[[#This Row],[Capital]]-$G$2)/$G$2</f>
        <v>0.17170400000000008</v>
      </c>
    </row>
    <row r="582" spans="1:9" x14ac:dyDescent="0.25">
      <c r="A582" s="6">
        <v>39532</v>
      </c>
      <c r="B582" s="1">
        <v>64.3</v>
      </c>
      <c r="C582" s="4">
        <f t="shared" si="8"/>
        <v>61.889999999999972</v>
      </c>
      <c r="D582" s="1" t="str">
        <f>IF(表格1[[#This Row],[Close]]&gt;表格1[[#This Row],[25-Day Average]],"Buy",IF(表格1[[#This Row],[Close]]&lt;表格1[[#This Row],[25-Day Average]],"Sell",""))</f>
        <v>Buy</v>
      </c>
      <c r="E582" s="5">
        <f>IF(表格1[[#This Row],[Suggestion]]="Buy",E581-FLOOR(E581/表格1[[#This Row],[Close]],1)*表格1[[#This Row],[Close]],IF(表格1[[#This Row],[Suggestion]]="Sell",E581+F581*表格1[[#This Row],[Close]],E581))</f>
        <v>36.25</v>
      </c>
      <c r="F582" s="1">
        <f>IF(表格1[[#This Row],[Suggestion]]="Buy",F581+FLOOR(E581/表格1[[#This Row],[Close]],1),IF(表格1[[#This Row],[Suggestion]]="Sell",0,F581))</f>
        <v>1849</v>
      </c>
      <c r="G582" s="8">
        <f>表格1[[#This Row],[Cash]]+表格1[[#This Row],[Stock Held]]*表格1[[#This Row],[Close]]</f>
        <v>118926.95</v>
      </c>
      <c r="H582" s="7">
        <f>(表格1[[#This Row],[Close]]-$B$2)/$B$2</f>
        <v>0.43047830923248037</v>
      </c>
      <c r="I582" s="7">
        <f>(表格1[[#This Row],[Capital]]-$G$2)/$G$2</f>
        <v>0.18926949999999998</v>
      </c>
    </row>
    <row r="583" spans="1:9" x14ac:dyDescent="0.25">
      <c r="A583" s="6">
        <v>39533</v>
      </c>
      <c r="B583" s="1">
        <v>64.95</v>
      </c>
      <c r="C583" s="4">
        <f t="shared" si="8"/>
        <v>62.123999999999981</v>
      </c>
      <c r="D583" s="1" t="str">
        <f>IF(表格1[[#This Row],[Close]]&gt;表格1[[#This Row],[25-Day Average]],"Buy",IF(表格1[[#This Row],[Close]]&lt;表格1[[#This Row],[25-Day Average]],"Sell",""))</f>
        <v>Buy</v>
      </c>
      <c r="E583" s="5">
        <f>IF(表格1[[#This Row],[Suggestion]]="Buy",E582-FLOOR(E582/表格1[[#This Row],[Close]],1)*表格1[[#This Row],[Close]],IF(表格1[[#This Row],[Suggestion]]="Sell",E582+F582*表格1[[#This Row],[Close]],E582))</f>
        <v>36.25</v>
      </c>
      <c r="F583" s="1">
        <f>IF(表格1[[#This Row],[Suggestion]]="Buy",F582+FLOOR(E582/表格1[[#This Row],[Close]],1),IF(表格1[[#This Row],[Suggestion]]="Sell",0,F582))</f>
        <v>1849</v>
      </c>
      <c r="G583" s="8">
        <f>表格1[[#This Row],[Cash]]+表格1[[#This Row],[Stock Held]]*表格1[[#This Row],[Close]]</f>
        <v>120128.8</v>
      </c>
      <c r="H583" s="7">
        <f>(表格1[[#This Row],[Close]]-$B$2)/$B$2</f>
        <v>0.44493882091212456</v>
      </c>
      <c r="I583" s="7">
        <f>(表格1[[#This Row],[Capital]]-$G$2)/$G$2</f>
        <v>0.20128800000000002</v>
      </c>
    </row>
    <row r="584" spans="1:9" x14ac:dyDescent="0.25">
      <c r="A584" s="6">
        <v>39534</v>
      </c>
      <c r="B584" s="1">
        <v>64.45</v>
      </c>
      <c r="C584" s="4">
        <f t="shared" si="8"/>
        <v>62.293999999999976</v>
      </c>
      <c r="D584" s="1" t="str">
        <f>IF(表格1[[#This Row],[Close]]&gt;表格1[[#This Row],[25-Day Average]],"Buy",IF(表格1[[#This Row],[Close]]&lt;表格1[[#This Row],[25-Day Average]],"Sell",""))</f>
        <v>Buy</v>
      </c>
      <c r="E584" s="5">
        <f>IF(表格1[[#This Row],[Suggestion]]="Buy",E583-FLOOR(E583/表格1[[#This Row],[Close]],1)*表格1[[#This Row],[Close]],IF(表格1[[#This Row],[Suggestion]]="Sell",E583+F583*表格1[[#This Row],[Close]],E583))</f>
        <v>36.25</v>
      </c>
      <c r="F584" s="1">
        <f>IF(表格1[[#This Row],[Suggestion]]="Buy",F583+FLOOR(E583/表格1[[#This Row],[Close]],1),IF(表格1[[#This Row],[Suggestion]]="Sell",0,F583))</f>
        <v>1849</v>
      </c>
      <c r="G584" s="8">
        <f>表格1[[#This Row],[Cash]]+表格1[[#This Row],[Stock Held]]*表格1[[#This Row],[Close]]</f>
        <v>119204.3</v>
      </c>
      <c r="H584" s="7">
        <f>(表格1[[#This Row],[Close]]-$B$2)/$B$2</f>
        <v>0.43381535038932145</v>
      </c>
      <c r="I584" s="7">
        <f>(表格1[[#This Row],[Capital]]-$G$2)/$G$2</f>
        <v>0.19204300000000002</v>
      </c>
    </row>
    <row r="585" spans="1:9" x14ac:dyDescent="0.25">
      <c r="A585" s="6">
        <v>39535</v>
      </c>
      <c r="B585" s="1">
        <v>64.349999999999994</v>
      </c>
      <c r="C585" s="4">
        <f t="shared" si="8"/>
        <v>62.447999999999986</v>
      </c>
      <c r="D585" s="1" t="str">
        <f>IF(表格1[[#This Row],[Close]]&gt;表格1[[#This Row],[25-Day Average]],"Buy",IF(表格1[[#This Row],[Close]]&lt;表格1[[#This Row],[25-Day Average]],"Sell",""))</f>
        <v>Buy</v>
      </c>
      <c r="E585" s="5">
        <f>IF(表格1[[#This Row],[Suggestion]]="Buy",E584-FLOOR(E584/表格1[[#This Row],[Close]],1)*表格1[[#This Row],[Close]],IF(表格1[[#This Row],[Suggestion]]="Sell",E584+F584*表格1[[#This Row],[Close]],E584))</f>
        <v>36.25</v>
      </c>
      <c r="F585" s="1">
        <f>IF(表格1[[#This Row],[Suggestion]]="Buy",F584+FLOOR(E584/表格1[[#This Row],[Close]],1),IF(表格1[[#This Row],[Suggestion]]="Sell",0,F584))</f>
        <v>1849</v>
      </c>
      <c r="G585" s="8">
        <f>表格1[[#This Row],[Cash]]+表格1[[#This Row],[Stock Held]]*表格1[[#This Row],[Close]]</f>
        <v>119019.4</v>
      </c>
      <c r="H585" s="7">
        <f>(表格1[[#This Row],[Close]]-$B$2)/$B$2</f>
        <v>0.43159065628476062</v>
      </c>
      <c r="I585" s="7">
        <f>(表格1[[#This Row],[Capital]]-$G$2)/$G$2</f>
        <v>0.19019399999999995</v>
      </c>
    </row>
    <row r="586" spans="1:9" x14ac:dyDescent="0.25">
      <c r="A586" s="6">
        <v>39538</v>
      </c>
      <c r="B586" s="1">
        <v>64.05</v>
      </c>
      <c r="C586" s="4">
        <f t="shared" si="8"/>
        <v>62.497999999999983</v>
      </c>
      <c r="D586" s="1" t="str">
        <f>IF(表格1[[#This Row],[Close]]&gt;表格1[[#This Row],[25-Day Average]],"Buy",IF(表格1[[#This Row],[Close]]&lt;表格1[[#This Row],[25-Day Average]],"Sell",""))</f>
        <v>Buy</v>
      </c>
      <c r="E586" s="5">
        <f>IF(表格1[[#This Row],[Suggestion]]="Buy",E585-FLOOR(E585/表格1[[#This Row],[Close]],1)*表格1[[#This Row],[Close]],IF(表格1[[#This Row],[Suggestion]]="Sell",E585+F585*表格1[[#This Row],[Close]],E585))</f>
        <v>36.25</v>
      </c>
      <c r="F586" s="1">
        <f>IF(表格1[[#This Row],[Suggestion]]="Buy",F585+FLOOR(E585/表格1[[#This Row],[Close]],1),IF(表格1[[#This Row],[Suggestion]]="Sell",0,F585))</f>
        <v>1849</v>
      </c>
      <c r="G586" s="8">
        <f>表格1[[#This Row],[Cash]]+表格1[[#This Row],[Stock Held]]*表格1[[#This Row],[Close]]</f>
        <v>118464.7</v>
      </c>
      <c r="H586" s="7">
        <f>(表格1[[#This Row],[Close]]-$B$2)/$B$2</f>
        <v>0.42491657397107885</v>
      </c>
      <c r="I586" s="7">
        <f>(表格1[[#This Row],[Capital]]-$G$2)/$G$2</f>
        <v>0.18464699999999998</v>
      </c>
    </row>
    <row r="587" spans="1:9" x14ac:dyDescent="0.25">
      <c r="A587" s="6">
        <v>39539</v>
      </c>
      <c r="B587" s="1">
        <v>63.2</v>
      </c>
      <c r="C587" s="4">
        <f t="shared" si="8"/>
        <v>62.489999999999988</v>
      </c>
      <c r="D587" s="1" t="str">
        <f>IF(表格1[[#This Row],[Close]]&gt;表格1[[#This Row],[25-Day Average]],"Buy",IF(表格1[[#This Row],[Close]]&lt;表格1[[#This Row],[25-Day Average]],"Sell",""))</f>
        <v>Buy</v>
      </c>
      <c r="E587" s="5">
        <f>IF(表格1[[#This Row],[Suggestion]]="Buy",E586-FLOOR(E586/表格1[[#This Row],[Close]],1)*表格1[[#This Row],[Close]],IF(表格1[[#This Row],[Suggestion]]="Sell",E586+F586*表格1[[#This Row],[Close]],E586))</f>
        <v>36.25</v>
      </c>
      <c r="F587" s="1">
        <f>IF(表格1[[#This Row],[Suggestion]]="Buy",F586+FLOOR(E586/表格1[[#This Row],[Close]],1),IF(表格1[[#This Row],[Suggestion]]="Sell",0,F586))</f>
        <v>1849</v>
      </c>
      <c r="G587" s="8">
        <f>表格1[[#This Row],[Cash]]+表格1[[#This Row],[Stock Held]]*表格1[[#This Row],[Close]]</f>
        <v>116893.05</v>
      </c>
      <c r="H587" s="7">
        <f>(表格1[[#This Row],[Close]]-$B$2)/$B$2</f>
        <v>0.40600667408231367</v>
      </c>
      <c r="I587" s="7">
        <f>(表格1[[#This Row],[Capital]]-$G$2)/$G$2</f>
        <v>0.16893050000000004</v>
      </c>
    </row>
    <row r="588" spans="1:9" x14ac:dyDescent="0.25">
      <c r="A588" s="6">
        <v>39540</v>
      </c>
      <c r="B588" s="1">
        <v>62.25</v>
      </c>
      <c r="C588" s="4">
        <f t="shared" si="8"/>
        <v>62.485999999999997</v>
      </c>
      <c r="D588" s="1" t="str">
        <f>IF(表格1[[#This Row],[Close]]&gt;表格1[[#This Row],[25-Day Average]],"Buy",IF(表格1[[#This Row],[Close]]&lt;表格1[[#This Row],[25-Day Average]],"Sell",""))</f>
        <v>Sell</v>
      </c>
      <c r="E588" s="5">
        <f>IF(表格1[[#This Row],[Suggestion]]="Buy",E587-FLOOR(E587/表格1[[#This Row],[Close]],1)*表格1[[#This Row],[Close]],IF(表格1[[#This Row],[Suggestion]]="Sell",E587+F587*表格1[[#This Row],[Close]],E587))</f>
        <v>115136.5</v>
      </c>
      <c r="F588" s="1">
        <f>IF(表格1[[#This Row],[Suggestion]]="Buy",F587+FLOOR(E587/表格1[[#This Row],[Close]],1),IF(表格1[[#This Row],[Suggestion]]="Sell",0,F587))</f>
        <v>0</v>
      </c>
      <c r="G588" s="8">
        <f>表格1[[#This Row],[Cash]]+表格1[[#This Row],[Stock Held]]*表格1[[#This Row],[Close]]</f>
        <v>115136.5</v>
      </c>
      <c r="H588" s="7">
        <f>(表格1[[#This Row],[Close]]-$B$2)/$B$2</f>
        <v>0.38487208008898766</v>
      </c>
      <c r="I588" s="7">
        <f>(表格1[[#This Row],[Capital]]-$G$2)/$G$2</f>
        <v>0.151365</v>
      </c>
    </row>
    <row r="589" spans="1:9" x14ac:dyDescent="0.25">
      <c r="A589" s="6">
        <v>39541</v>
      </c>
      <c r="B589" s="1">
        <v>62</v>
      </c>
      <c r="C589" s="4">
        <f t="shared" si="8"/>
        <v>62.508000000000003</v>
      </c>
      <c r="D589" s="1" t="str">
        <f>IF(表格1[[#This Row],[Close]]&gt;表格1[[#This Row],[25-Day Average]],"Buy",IF(表格1[[#This Row],[Close]]&lt;表格1[[#This Row],[25-Day Average]],"Sell",""))</f>
        <v>Sell</v>
      </c>
      <c r="E589" s="5">
        <f>IF(表格1[[#This Row],[Suggestion]]="Buy",E588-FLOOR(E588/表格1[[#This Row],[Close]],1)*表格1[[#This Row],[Close]],IF(表格1[[#This Row],[Suggestion]]="Sell",E588+F588*表格1[[#This Row],[Close]],E588))</f>
        <v>115136.5</v>
      </c>
      <c r="F589" s="1">
        <f>IF(表格1[[#This Row],[Suggestion]]="Buy",F588+FLOOR(E588/表格1[[#This Row],[Close]],1),IF(表格1[[#This Row],[Suggestion]]="Sell",0,F588))</f>
        <v>0</v>
      </c>
      <c r="G589" s="8">
        <f>表格1[[#This Row],[Cash]]+表格1[[#This Row],[Stock Held]]*表格1[[#This Row],[Close]]</f>
        <v>115136.5</v>
      </c>
      <c r="H589" s="7">
        <f>(表格1[[#This Row],[Close]]-$B$2)/$B$2</f>
        <v>0.37931034482758613</v>
      </c>
      <c r="I589" s="7">
        <f>(表格1[[#This Row],[Capital]]-$G$2)/$G$2</f>
        <v>0.151365</v>
      </c>
    </row>
    <row r="590" spans="1:9" x14ac:dyDescent="0.25">
      <c r="A590" s="6">
        <v>39542</v>
      </c>
      <c r="B590" s="1">
        <v>62</v>
      </c>
      <c r="C590" s="4">
        <f t="shared" si="8"/>
        <v>62.528000000000013</v>
      </c>
      <c r="D590" s="1" t="str">
        <f>IF(表格1[[#This Row],[Close]]&gt;表格1[[#This Row],[25-Day Average]],"Buy",IF(表格1[[#This Row],[Close]]&lt;表格1[[#This Row],[25-Day Average]],"Sell",""))</f>
        <v>Sell</v>
      </c>
      <c r="E590" s="5">
        <f>IF(表格1[[#This Row],[Suggestion]]="Buy",E589-FLOOR(E589/表格1[[#This Row],[Close]],1)*表格1[[#This Row],[Close]],IF(表格1[[#This Row],[Suggestion]]="Sell",E589+F589*表格1[[#This Row],[Close]],E589))</f>
        <v>115136.5</v>
      </c>
      <c r="F590" s="1">
        <f>IF(表格1[[#This Row],[Suggestion]]="Buy",F589+FLOOR(E589/表格1[[#This Row],[Close]],1),IF(表格1[[#This Row],[Suggestion]]="Sell",0,F589))</f>
        <v>0</v>
      </c>
      <c r="G590" s="8">
        <f>表格1[[#This Row],[Cash]]+表格1[[#This Row],[Stock Held]]*表格1[[#This Row],[Close]]</f>
        <v>115136.5</v>
      </c>
      <c r="H590" s="7">
        <f>(表格1[[#This Row],[Close]]-$B$2)/$B$2</f>
        <v>0.37931034482758613</v>
      </c>
      <c r="I590" s="7">
        <f>(表格1[[#This Row],[Capital]]-$G$2)/$G$2</f>
        <v>0.151365</v>
      </c>
    </row>
    <row r="591" spans="1:9" x14ac:dyDescent="0.25">
      <c r="A591" s="6">
        <v>39545</v>
      </c>
      <c r="B591" s="1">
        <v>61.1</v>
      </c>
      <c r="C591" s="4">
        <f t="shared" si="8"/>
        <v>62.57</v>
      </c>
      <c r="D591" s="1" t="str">
        <f>IF(表格1[[#This Row],[Close]]&gt;表格1[[#This Row],[25-Day Average]],"Buy",IF(表格1[[#This Row],[Close]]&lt;表格1[[#This Row],[25-Day Average]],"Sell",""))</f>
        <v>Sell</v>
      </c>
      <c r="E591" s="5">
        <f>IF(表格1[[#This Row],[Suggestion]]="Buy",E590-FLOOR(E590/表格1[[#This Row],[Close]],1)*表格1[[#This Row],[Close]],IF(表格1[[#This Row],[Suggestion]]="Sell",E590+F590*表格1[[#This Row],[Close]],E590))</f>
        <v>115136.5</v>
      </c>
      <c r="F591" s="1">
        <f>IF(表格1[[#This Row],[Suggestion]]="Buy",F590+FLOOR(E590/表格1[[#This Row],[Close]],1),IF(表格1[[#This Row],[Suggestion]]="Sell",0,F590))</f>
        <v>0</v>
      </c>
      <c r="G591" s="8">
        <f>表格1[[#This Row],[Cash]]+表格1[[#This Row],[Stock Held]]*表格1[[#This Row],[Close]]</f>
        <v>115136.5</v>
      </c>
      <c r="H591" s="7">
        <f>(表格1[[#This Row],[Close]]-$B$2)/$B$2</f>
        <v>0.35928809788654054</v>
      </c>
      <c r="I591" s="7">
        <f>(表格1[[#This Row],[Capital]]-$G$2)/$G$2</f>
        <v>0.151365</v>
      </c>
    </row>
    <row r="592" spans="1:9" x14ac:dyDescent="0.25">
      <c r="A592" s="6">
        <v>39546</v>
      </c>
      <c r="B592" s="1">
        <v>61.65</v>
      </c>
      <c r="C592" s="4">
        <f t="shared" si="8"/>
        <v>62.716000000000001</v>
      </c>
      <c r="D592" s="1" t="str">
        <f>IF(表格1[[#This Row],[Close]]&gt;表格1[[#This Row],[25-Day Average]],"Buy",IF(表格1[[#This Row],[Close]]&lt;表格1[[#This Row],[25-Day Average]],"Sell",""))</f>
        <v>Sell</v>
      </c>
      <c r="E592" s="5">
        <f>IF(表格1[[#This Row],[Suggestion]]="Buy",E591-FLOOR(E591/表格1[[#This Row],[Close]],1)*表格1[[#This Row],[Close]],IF(表格1[[#This Row],[Suggestion]]="Sell",E591+F591*表格1[[#This Row],[Close]],E591))</f>
        <v>115136.5</v>
      </c>
      <c r="F592" s="1">
        <f>IF(表格1[[#This Row],[Suggestion]]="Buy",F591+FLOOR(E591/表格1[[#This Row],[Close]],1),IF(表格1[[#This Row],[Suggestion]]="Sell",0,F591))</f>
        <v>0</v>
      </c>
      <c r="G592" s="8">
        <f>表格1[[#This Row],[Cash]]+表格1[[#This Row],[Stock Held]]*表格1[[#This Row],[Close]]</f>
        <v>115136.5</v>
      </c>
      <c r="H592" s="7">
        <f>(表格1[[#This Row],[Close]]-$B$2)/$B$2</f>
        <v>0.37152391546162389</v>
      </c>
      <c r="I592" s="7">
        <f>(表格1[[#This Row],[Capital]]-$G$2)/$G$2</f>
        <v>0.151365</v>
      </c>
    </row>
    <row r="593" spans="1:9" x14ac:dyDescent="0.25">
      <c r="A593" s="6">
        <v>39547</v>
      </c>
      <c r="B593" s="1">
        <v>62.5</v>
      </c>
      <c r="C593" s="4">
        <f t="shared" si="8"/>
        <v>62.856000000000002</v>
      </c>
      <c r="D593" s="1" t="str">
        <f>IF(表格1[[#This Row],[Close]]&gt;表格1[[#This Row],[25-Day Average]],"Buy",IF(表格1[[#This Row],[Close]]&lt;表格1[[#This Row],[25-Day Average]],"Sell",""))</f>
        <v>Sell</v>
      </c>
      <c r="E593" s="5">
        <f>IF(表格1[[#This Row],[Suggestion]]="Buy",E592-FLOOR(E592/表格1[[#This Row],[Close]],1)*表格1[[#This Row],[Close]],IF(表格1[[#This Row],[Suggestion]]="Sell",E592+F592*表格1[[#This Row],[Close]],E592))</f>
        <v>115136.5</v>
      </c>
      <c r="F593" s="1">
        <f>IF(表格1[[#This Row],[Suggestion]]="Buy",F592+FLOOR(E592/表格1[[#This Row],[Close]],1),IF(表格1[[#This Row],[Suggestion]]="Sell",0,F592))</f>
        <v>0</v>
      </c>
      <c r="G593" s="8">
        <f>表格1[[#This Row],[Cash]]+表格1[[#This Row],[Stock Held]]*表格1[[#This Row],[Close]]</f>
        <v>115136.5</v>
      </c>
      <c r="H593" s="7">
        <f>(表格1[[#This Row],[Close]]-$B$2)/$B$2</f>
        <v>0.39043381535038924</v>
      </c>
      <c r="I593" s="7">
        <f>(表格1[[#This Row],[Capital]]-$G$2)/$G$2</f>
        <v>0.151365</v>
      </c>
    </row>
    <row r="594" spans="1:9" x14ac:dyDescent="0.25">
      <c r="A594" s="6">
        <v>39548</v>
      </c>
      <c r="B594" s="1">
        <v>62.55</v>
      </c>
      <c r="C594" s="4">
        <f t="shared" si="8"/>
        <v>63.022000000000006</v>
      </c>
      <c r="D594" s="1" t="str">
        <f>IF(表格1[[#This Row],[Close]]&gt;表格1[[#This Row],[25-Day Average]],"Buy",IF(表格1[[#This Row],[Close]]&lt;表格1[[#This Row],[25-Day Average]],"Sell",""))</f>
        <v>Sell</v>
      </c>
      <c r="E594" s="5">
        <f>IF(表格1[[#This Row],[Suggestion]]="Buy",E593-FLOOR(E593/表格1[[#This Row],[Close]],1)*表格1[[#This Row],[Close]],IF(表格1[[#This Row],[Suggestion]]="Sell",E593+F593*表格1[[#This Row],[Close]],E593))</f>
        <v>115136.5</v>
      </c>
      <c r="F594" s="1">
        <f>IF(表格1[[#This Row],[Suggestion]]="Buy",F593+FLOOR(E593/表格1[[#This Row],[Close]],1),IF(表格1[[#This Row],[Suggestion]]="Sell",0,F593))</f>
        <v>0</v>
      </c>
      <c r="G594" s="8">
        <f>表格1[[#This Row],[Cash]]+表格1[[#This Row],[Stock Held]]*表格1[[#This Row],[Close]]</f>
        <v>115136.5</v>
      </c>
      <c r="H594" s="7">
        <f>(表格1[[#This Row],[Close]]-$B$2)/$B$2</f>
        <v>0.39154616240266948</v>
      </c>
      <c r="I594" s="7">
        <f>(表格1[[#This Row],[Capital]]-$G$2)/$G$2</f>
        <v>0.151365</v>
      </c>
    </row>
    <row r="595" spans="1:9" x14ac:dyDescent="0.25">
      <c r="A595" s="6">
        <v>39549</v>
      </c>
      <c r="B595" s="1">
        <v>63.7</v>
      </c>
      <c r="C595" s="4">
        <f t="shared" si="8"/>
        <v>63.288000000000004</v>
      </c>
      <c r="D595" s="1" t="str">
        <f>IF(表格1[[#This Row],[Close]]&gt;表格1[[#This Row],[25-Day Average]],"Buy",IF(表格1[[#This Row],[Close]]&lt;表格1[[#This Row],[25-Day Average]],"Sell",""))</f>
        <v>Buy</v>
      </c>
      <c r="E595" s="5">
        <f>IF(表格1[[#This Row],[Suggestion]]="Buy",E594-FLOOR(E594/表格1[[#This Row],[Close]],1)*表格1[[#This Row],[Close]],IF(表格1[[#This Row],[Suggestion]]="Sell",E594+F594*表格1[[#This Row],[Close]],E594))</f>
        <v>30.599999999991269</v>
      </c>
      <c r="F595" s="1">
        <f>IF(表格1[[#This Row],[Suggestion]]="Buy",F594+FLOOR(E594/表格1[[#This Row],[Close]],1),IF(表格1[[#This Row],[Suggestion]]="Sell",0,F594))</f>
        <v>1807</v>
      </c>
      <c r="G595" s="8">
        <f>表格1[[#This Row],[Cash]]+表格1[[#This Row],[Stock Held]]*表格1[[#This Row],[Close]]</f>
        <v>115136.5</v>
      </c>
      <c r="H595" s="7">
        <f>(表格1[[#This Row],[Close]]-$B$2)/$B$2</f>
        <v>0.41713014460511677</v>
      </c>
      <c r="I595" s="7">
        <f>(表格1[[#This Row],[Capital]]-$G$2)/$G$2</f>
        <v>0.151365</v>
      </c>
    </row>
    <row r="596" spans="1:9" x14ac:dyDescent="0.25">
      <c r="A596" s="6">
        <v>39552</v>
      </c>
      <c r="B596" s="1">
        <v>63.35</v>
      </c>
      <c r="C596" s="4">
        <f t="shared" si="8"/>
        <v>63.386000000000003</v>
      </c>
      <c r="D596" s="1" t="str">
        <f>IF(表格1[[#This Row],[Close]]&gt;表格1[[#This Row],[25-Day Average]],"Buy",IF(表格1[[#This Row],[Close]]&lt;表格1[[#This Row],[25-Day Average]],"Sell",""))</f>
        <v>Sell</v>
      </c>
      <c r="E596" s="5">
        <f>IF(表格1[[#This Row],[Suggestion]]="Buy",E595-FLOOR(E595/表格1[[#This Row],[Close]],1)*表格1[[#This Row],[Close]],IF(表格1[[#This Row],[Suggestion]]="Sell",E595+F595*表格1[[#This Row],[Close]],E595))</f>
        <v>114504.04999999999</v>
      </c>
      <c r="F596" s="1">
        <f>IF(表格1[[#This Row],[Suggestion]]="Buy",F595+FLOOR(E595/表格1[[#This Row],[Close]],1),IF(表格1[[#This Row],[Suggestion]]="Sell",0,F595))</f>
        <v>0</v>
      </c>
      <c r="G596" s="8">
        <f>表格1[[#This Row],[Cash]]+表格1[[#This Row],[Stock Held]]*表格1[[#This Row],[Close]]</f>
        <v>114504.04999999999</v>
      </c>
      <c r="H596" s="7">
        <f>(表格1[[#This Row],[Close]]-$B$2)/$B$2</f>
        <v>0.40934371523915458</v>
      </c>
      <c r="I596" s="7">
        <f>(表格1[[#This Row],[Capital]]-$G$2)/$G$2</f>
        <v>0.14504049999999988</v>
      </c>
    </row>
    <row r="597" spans="1:9" x14ac:dyDescent="0.25">
      <c r="A597" s="6">
        <v>39553</v>
      </c>
      <c r="B597" s="1">
        <v>64.8</v>
      </c>
      <c r="C597" s="4">
        <f t="shared" si="8"/>
        <v>63.465999999999994</v>
      </c>
      <c r="D597" s="1" t="str">
        <f>IF(表格1[[#This Row],[Close]]&gt;表格1[[#This Row],[25-Day Average]],"Buy",IF(表格1[[#This Row],[Close]]&lt;表格1[[#This Row],[25-Day Average]],"Sell",""))</f>
        <v>Buy</v>
      </c>
      <c r="E597" s="5">
        <f>IF(表格1[[#This Row],[Suggestion]]="Buy",E596-FLOOR(E596/表格1[[#This Row],[Close]],1)*表格1[[#This Row],[Close]],IF(表格1[[#This Row],[Suggestion]]="Sell",E596+F596*表格1[[#This Row],[Close]],E596))</f>
        <v>2.4499999999970896</v>
      </c>
      <c r="F597" s="1">
        <f>IF(表格1[[#This Row],[Suggestion]]="Buy",F596+FLOOR(E596/表格1[[#This Row],[Close]],1),IF(表格1[[#This Row],[Suggestion]]="Sell",0,F596))</f>
        <v>1767</v>
      </c>
      <c r="G597" s="8">
        <f>表格1[[#This Row],[Cash]]+表格1[[#This Row],[Stock Held]]*表格1[[#This Row],[Close]]</f>
        <v>114504.04999999999</v>
      </c>
      <c r="H597" s="7">
        <f>(表格1[[#This Row],[Close]]-$B$2)/$B$2</f>
        <v>0.44160177975528347</v>
      </c>
      <c r="I597" s="7">
        <f>(表格1[[#This Row],[Capital]]-$G$2)/$G$2</f>
        <v>0.14504049999999988</v>
      </c>
    </row>
    <row r="598" spans="1:9" x14ac:dyDescent="0.25">
      <c r="A598" s="6">
        <v>39554</v>
      </c>
      <c r="B598" s="1">
        <v>64.599999999999994</v>
      </c>
      <c r="C598" s="4">
        <f t="shared" si="8"/>
        <v>63.538000000000004</v>
      </c>
      <c r="D598" s="1" t="str">
        <f>IF(表格1[[#This Row],[Close]]&gt;表格1[[#This Row],[25-Day Average]],"Buy",IF(表格1[[#This Row],[Close]]&lt;表格1[[#This Row],[25-Day Average]],"Sell",""))</f>
        <v>Buy</v>
      </c>
      <c r="E598" s="5">
        <f>IF(表格1[[#This Row],[Suggestion]]="Buy",E597-FLOOR(E597/表格1[[#This Row],[Close]],1)*表格1[[#This Row],[Close]],IF(表格1[[#This Row],[Suggestion]]="Sell",E597+F597*表格1[[#This Row],[Close]],E597))</f>
        <v>2.4499999999970896</v>
      </c>
      <c r="F598" s="1">
        <f>IF(表格1[[#This Row],[Suggestion]]="Buy",F597+FLOOR(E597/表格1[[#This Row],[Close]],1),IF(表格1[[#This Row],[Suggestion]]="Sell",0,F597))</f>
        <v>1767</v>
      </c>
      <c r="G598" s="8">
        <f>表格1[[#This Row],[Cash]]+表格1[[#This Row],[Stock Held]]*表格1[[#This Row],[Close]]</f>
        <v>114150.65</v>
      </c>
      <c r="H598" s="7">
        <f>(表格1[[#This Row],[Close]]-$B$2)/$B$2</f>
        <v>0.4371523915461622</v>
      </c>
      <c r="I598" s="7">
        <f>(表格1[[#This Row],[Capital]]-$G$2)/$G$2</f>
        <v>0.14150649999999995</v>
      </c>
    </row>
    <row r="599" spans="1:9" x14ac:dyDescent="0.25">
      <c r="A599" s="6">
        <v>39555</v>
      </c>
      <c r="B599" s="1">
        <v>63.9</v>
      </c>
      <c r="C599" s="4">
        <f t="shared" si="8"/>
        <v>63.566000000000003</v>
      </c>
      <c r="D599" s="1" t="str">
        <f>IF(表格1[[#This Row],[Close]]&gt;表格1[[#This Row],[25-Day Average]],"Buy",IF(表格1[[#This Row],[Close]]&lt;表格1[[#This Row],[25-Day Average]],"Sell",""))</f>
        <v>Buy</v>
      </c>
      <c r="E599" s="5">
        <f>IF(表格1[[#This Row],[Suggestion]]="Buy",E598-FLOOR(E598/表格1[[#This Row],[Close]],1)*表格1[[#This Row],[Close]],IF(表格1[[#This Row],[Suggestion]]="Sell",E598+F598*表格1[[#This Row],[Close]],E598))</f>
        <v>2.4499999999970896</v>
      </c>
      <c r="F599" s="1">
        <f>IF(表格1[[#This Row],[Suggestion]]="Buy",F598+FLOOR(E598/表格1[[#This Row],[Close]],1),IF(表格1[[#This Row],[Suggestion]]="Sell",0,F598))</f>
        <v>1767</v>
      </c>
      <c r="G599" s="8">
        <f>表格1[[#This Row],[Cash]]+表格1[[#This Row],[Stock Held]]*表格1[[#This Row],[Close]]</f>
        <v>112913.75</v>
      </c>
      <c r="H599" s="7">
        <f>(表格1[[#This Row],[Close]]-$B$2)/$B$2</f>
        <v>0.42157953281423793</v>
      </c>
      <c r="I599" s="7">
        <f>(表格1[[#This Row],[Capital]]-$G$2)/$G$2</f>
        <v>0.12913749999999999</v>
      </c>
    </row>
    <row r="600" spans="1:9" x14ac:dyDescent="0.25">
      <c r="A600" s="6">
        <v>39556</v>
      </c>
      <c r="B600" s="1">
        <v>64.5</v>
      </c>
      <c r="C600" s="4">
        <f t="shared" si="8"/>
        <v>63.561999999999998</v>
      </c>
      <c r="D600" s="1" t="str">
        <f>IF(表格1[[#This Row],[Close]]&gt;表格1[[#This Row],[25-Day Average]],"Buy",IF(表格1[[#This Row],[Close]]&lt;表格1[[#This Row],[25-Day Average]],"Sell",""))</f>
        <v>Buy</v>
      </c>
      <c r="E600" s="5">
        <f>IF(表格1[[#This Row],[Suggestion]]="Buy",E599-FLOOR(E599/表格1[[#This Row],[Close]],1)*表格1[[#This Row],[Close]],IF(表格1[[#This Row],[Suggestion]]="Sell",E599+F599*表格1[[#This Row],[Close]],E599))</f>
        <v>2.4499999999970896</v>
      </c>
      <c r="F600" s="1">
        <f>IF(表格1[[#This Row],[Suggestion]]="Buy",F599+FLOOR(E599/表格1[[#This Row],[Close]],1),IF(表格1[[#This Row],[Suggestion]]="Sell",0,F599))</f>
        <v>1767</v>
      </c>
      <c r="G600" s="8">
        <f>表格1[[#This Row],[Cash]]+表格1[[#This Row],[Stock Held]]*表格1[[#This Row],[Close]]</f>
        <v>113973.95</v>
      </c>
      <c r="H600" s="7">
        <f>(表格1[[#This Row],[Close]]-$B$2)/$B$2</f>
        <v>0.4349276974416017</v>
      </c>
      <c r="I600" s="7">
        <f>(表格1[[#This Row],[Capital]]-$G$2)/$G$2</f>
        <v>0.13973949999999996</v>
      </c>
    </row>
    <row r="601" spans="1:9" x14ac:dyDescent="0.25">
      <c r="A601" s="6">
        <v>39559</v>
      </c>
      <c r="B601" s="1">
        <v>64.5</v>
      </c>
      <c r="C601" s="4">
        <f t="shared" si="8"/>
        <v>63.523999999999994</v>
      </c>
      <c r="D601" s="1" t="str">
        <f>IF(表格1[[#This Row],[Close]]&gt;表格1[[#This Row],[25-Day Average]],"Buy",IF(表格1[[#This Row],[Close]]&lt;表格1[[#This Row],[25-Day Average]],"Sell",""))</f>
        <v>Buy</v>
      </c>
      <c r="E601" s="5">
        <f>IF(表格1[[#This Row],[Suggestion]]="Buy",E600-FLOOR(E600/表格1[[#This Row],[Close]],1)*表格1[[#This Row],[Close]],IF(表格1[[#This Row],[Suggestion]]="Sell",E600+F600*表格1[[#This Row],[Close]],E600))</f>
        <v>2.4499999999970896</v>
      </c>
      <c r="F601" s="1">
        <f>IF(表格1[[#This Row],[Suggestion]]="Buy",F600+FLOOR(E600/表格1[[#This Row],[Close]],1),IF(表格1[[#This Row],[Suggestion]]="Sell",0,F600))</f>
        <v>1767</v>
      </c>
      <c r="G601" s="8">
        <f>表格1[[#This Row],[Cash]]+表格1[[#This Row],[Stock Held]]*表格1[[#This Row],[Close]]</f>
        <v>113973.95</v>
      </c>
      <c r="H601" s="7">
        <f>(表格1[[#This Row],[Close]]-$B$2)/$B$2</f>
        <v>0.4349276974416017</v>
      </c>
      <c r="I601" s="7">
        <f>(表格1[[#This Row],[Capital]]-$G$2)/$G$2</f>
        <v>0.13973949999999996</v>
      </c>
    </row>
    <row r="602" spans="1:9" x14ac:dyDescent="0.25">
      <c r="A602" s="6">
        <v>39560</v>
      </c>
      <c r="B602" s="1">
        <v>64.05</v>
      </c>
      <c r="C602" s="4">
        <f t="shared" si="8"/>
        <v>63.465999999999994</v>
      </c>
      <c r="D602" s="1" t="str">
        <f>IF(表格1[[#This Row],[Close]]&gt;表格1[[#This Row],[25-Day Average]],"Buy",IF(表格1[[#This Row],[Close]]&lt;表格1[[#This Row],[25-Day Average]],"Sell",""))</f>
        <v>Buy</v>
      </c>
      <c r="E602" s="5">
        <f>IF(表格1[[#This Row],[Suggestion]]="Buy",E601-FLOOR(E601/表格1[[#This Row],[Close]],1)*表格1[[#This Row],[Close]],IF(表格1[[#This Row],[Suggestion]]="Sell",E601+F601*表格1[[#This Row],[Close]],E601))</f>
        <v>2.4499999999970896</v>
      </c>
      <c r="F602" s="1">
        <f>IF(表格1[[#This Row],[Suggestion]]="Buy",F601+FLOOR(E601/表格1[[#This Row],[Close]],1),IF(表格1[[#This Row],[Suggestion]]="Sell",0,F601))</f>
        <v>1767</v>
      </c>
      <c r="G602" s="8">
        <f>表格1[[#This Row],[Cash]]+表格1[[#This Row],[Stock Held]]*表格1[[#This Row],[Close]]</f>
        <v>113178.79999999999</v>
      </c>
      <c r="H602" s="7">
        <f>(表格1[[#This Row],[Close]]-$B$2)/$B$2</f>
        <v>0.42491657397107885</v>
      </c>
      <c r="I602" s="7">
        <f>(表格1[[#This Row],[Capital]]-$G$2)/$G$2</f>
        <v>0.13178799999999988</v>
      </c>
    </row>
    <row r="603" spans="1:9" x14ac:dyDescent="0.25">
      <c r="A603" s="6">
        <v>39561</v>
      </c>
      <c r="B603" s="1">
        <v>62.95</v>
      </c>
      <c r="C603" s="4">
        <f t="shared" ref="C603:C666" si="9">AVERAGE(B579:B603)</f>
        <v>63.429999999999993</v>
      </c>
      <c r="D603" s="1" t="str">
        <f>IF(表格1[[#This Row],[Close]]&gt;表格1[[#This Row],[25-Day Average]],"Buy",IF(表格1[[#This Row],[Close]]&lt;表格1[[#This Row],[25-Day Average]],"Sell",""))</f>
        <v>Sell</v>
      </c>
      <c r="E603" s="5">
        <f>IF(表格1[[#This Row],[Suggestion]]="Buy",E602-FLOOR(E602/表格1[[#This Row],[Close]],1)*表格1[[#This Row],[Close]],IF(表格1[[#This Row],[Suggestion]]="Sell",E602+F602*表格1[[#This Row],[Close]],E602))</f>
        <v>111235.1</v>
      </c>
      <c r="F603" s="1">
        <f>IF(表格1[[#This Row],[Suggestion]]="Buy",F602+FLOOR(E602/表格1[[#This Row],[Close]],1),IF(表格1[[#This Row],[Suggestion]]="Sell",0,F602))</f>
        <v>0</v>
      </c>
      <c r="G603" s="8">
        <f>表格1[[#This Row],[Cash]]+表格1[[#This Row],[Stock Held]]*表格1[[#This Row],[Close]]</f>
        <v>111235.1</v>
      </c>
      <c r="H603" s="7">
        <f>(表格1[[#This Row],[Close]]-$B$2)/$B$2</f>
        <v>0.40044493882091209</v>
      </c>
      <c r="I603" s="7">
        <f>(表格1[[#This Row],[Capital]]-$G$2)/$G$2</f>
        <v>0.11235100000000006</v>
      </c>
    </row>
    <row r="604" spans="1:9" x14ac:dyDescent="0.25">
      <c r="A604" s="6">
        <v>39562</v>
      </c>
      <c r="B604" s="1">
        <v>61.5</v>
      </c>
      <c r="C604" s="4">
        <f t="shared" si="9"/>
        <v>63.355999999999995</v>
      </c>
      <c r="D604" s="1" t="str">
        <f>IF(表格1[[#This Row],[Close]]&gt;表格1[[#This Row],[25-Day Average]],"Buy",IF(表格1[[#This Row],[Close]]&lt;表格1[[#This Row],[25-Day Average]],"Sell",""))</f>
        <v>Sell</v>
      </c>
      <c r="E604" s="5">
        <f>IF(表格1[[#This Row],[Suggestion]]="Buy",E603-FLOOR(E603/表格1[[#This Row],[Close]],1)*表格1[[#This Row],[Close]],IF(表格1[[#This Row],[Suggestion]]="Sell",E603+F603*表格1[[#This Row],[Close]],E603))</f>
        <v>111235.1</v>
      </c>
      <c r="F604" s="1">
        <f>IF(表格1[[#This Row],[Suggestion]]="Buy",F603+FLOOR(E603/表格1[[#This Row],[Close]],1),IF(表格1[[#This Row],[Suggestion]]="Sell",0,F603))</f>
        <v>0</v>
      </c>
      <c r="G604" s="8">
        <f>表格1[[#This Row],[Cash]]+表格1[[#This Row],[Stock Held]]*表格1[[#This Row],[Close]]</f>
        <v>111235.1</v>
      </c>
      <c r="H604" s="7">
        <f>(表格1[[#This Row],[Close]]-$B$2)/$B$2</f>
        <v>0.36818687430478303</v>
      </c>
      <c r="I604" s="7">
        <f>(表格1[[#This Row],[Capital]]-$G$2)/$G$2</f>
        <v>0.11235100000000006</v>
      </c>
    </row>
    <row r="605" spans="1:9" x14ac:dyDescent="0.25">
      <c r="A605" s="6">
        <v>39563</v>
      </c>
      <c r="B605" s="1">
        <v>61.35</v>
      </c>
      <c r="C605" s="4">
        <f t="shared" si="9"/>
        <v>63.275999999999996</v>
      </c>
      <c r="D605" s="1" t="str">
        <f>IF(表格1[[#This Row],[Close]]&gt;表格1[[#This Row],[25-Day Average]],"Buy",IF(表格1[[#This Row],[Close]]&lt;表格1[[#This Row],[25-Day Average]],"Sell",""))</f>
        <v>Sell</v>
      </c>
      <c r="E605" s="5">
        <f>IF(表格1[[#This Row],[Suggestion]]="Buy",E604-FLOOR(E604/表格1[[#This Row],[Close]],1)*表格1[[#This Row],[Close]],IF(表格1[[#This Row],[Suggestion]]="Sell",E604+F604*表格1[[#This Row],[Close]],E604))</f>
        <v>111235.1</v>
      </c>
      <c r="F605" s="1">
        <f>IF(表格1[[#This Row],[Suggestion]]="Buy",F604+FLOOR(E604/表格1[[#This Row],[Close]],1),IF(表格1[[#This Row],[Suggestion]]="Sell",0,F604))</f>
        <v>0</v>
      </c>
      <c r="G605" s="8">
        <f>表格1[[#This Row],[Cash]]+表格1[[#This Row],[Stock Held]]*表格1[[#This Row],[Close]]</f>
        <v>111235.1</v>
      </c>
      <c r="H605" s="7">
        <f>(表格1[[#This Row],[Close]]-$B$2)/$B$2</f>
        <v>0.36484983314794212</v>
      </c>
      <c r="I605" s="7">
        <f>(表格1[[#This Row],[Capital]]-$G$2)/$G$2</f>
        <v>0.11235100000000006</v>
      </c>
    </row>
    <row r="606" spans="1:9" x14ac:dyDescent="0.25">
      <c r="A606" s="6">
        <v>39566</v>
      </c>
      <c r="B606" s="1">
        <v>61.7</v>
      </c>
      <c r="C606" s="4">
        <f t="shared" si="9"/>
        <v>63.21</v>
      </c>
      <c r="D606" s="1" t="str">
        <f>IF(表格1[[#This Row],[Close]]&gt;表格1[[#This Row],[25-Day Average]],"Buy",IF(表格1[[#This Row],[Close]]&lt;表格1[[#This Row],[25-Day Average]],"Sell",""))</f>
        <v>Sell</v>
      </c>
      <c r="E606" s="5">
        <f>IF(表格1[[#This Row],[Suggestion]]="Buy",E605-FLOOR(E605/表格1[[#This Row],[Close]],1)*表格1[[#This Row],[Close]],IF(表格1[[#This Row],[Suggestion]]="Sell",E605+F605*表格1[[#This Row],[Close]],E605))</f>
        <v>111235.1</v>
      </c>
      <c r="F606" s="1">
        <f>IF(表格1[[#This Row],[Suggestion]]="Buy",F605+FLOOR(E605/表格1[[#This Row],[Close]],1),IF(表格1[[#This Row],[Suggestion]]="Sell",0,F605))</f>
        <v>0</v>
      </c>
      <c r="G606" s="8">
        <f>表格1[[#This Row],[Cash]]+表格1[[#This Row],[Stock Held]]*表格1[[#This Row],[Close]]</f>
        <v>111235.1</v>
      </c>
      <c r="H606" s="7">
        <f>(表格1[[#This Row],[Close]]-$B$2)/$B$2</f>
        <v>0.3726362625139043</v>
      </c>
      <c r="I606" s="7">
        <f>(表格1[[#This Row],[Capital]]-$G$2)/$G$2</f>
        <v>0.11235100000000006</v>
      </c>
    </row>
    <row r="607" spans="1:9" x14ac:dyDescent="0.25">
      <c r="A607" s="6">
        <v>39567</v>
      </c>
      <c r="B607" s="1">
        <v>62.6</v>
      </c>
      <c r="C607" s="4">
        <f t="shared" si="9"/>
        <v>63.141999999999996</v>
      </c>
      <c r="D607" s="1" t="str">
        <f>IF(表格1[[#This Row],[Close]]&gt;表格1[[#This Row],[25-Day Average]],"Buy",IF(表格1[[#This Row],[Close]]&lt;表格1[[#This Row],[25-Day Average]],"Sell",""))</f>
        <v>Sell</v>
      </c>
      <c r="E607" s="5">
        <f>IF(表格1[[#This Row],[Suggestion]]="Buy",E606-FLOOR(E606/表格1[[#This Row],[Close]],1)*表格1[[#This Row],[Close]],IF(表格1[[#This Row],[Suggestion]]="Sell",E606+F606*表格1[[#This Row],[Close]],E606))</f>
        <v>111235.1</v>
      </c>
      <c r="F607" s="1">
        <f>IF(表格1[[#This Row],[Suggestion]]="Buy",F606+FLOOR(E606/表格1[[#This Row],[Close]],1),IF(表格1[[#This Row],[Suggestion]]="Sell",0,F606))</f>
        <v>0</v>
      </c>
      <c r="G607" s="8">
        <f>表格1[[#This Row],[Cash]]+表格1[[#This Row],[Stock Held]]*表格1[[#This Row],[Close]]</f>
        <v>111235.1</v>
      </c>
      <c r="H607" s="7">
        <f>(表格1[[#This Row],[Close]]-$B$2)/$B$2</f>
        <v>0.3926585094549499</v>
      </c>
      <c r="I607" s="7">
        <f>(表格1[[#This Row],[Capital]]-$G$2)/$G$2</f>
        <v>0.11235100000000006</v>
      </c>
    </row>
    <row r="608" spans="1:9" x14ac:dyDescent="0.25">
      <c r="A608" s="6">
        <v>39568</v>
      </c>
      <c r="B608" s="1">
        <v>61.75</v>
      </c>
      <c r="C608" s="4">
        <f t="shared" si="9"/>
        <v>63.013999999999996</v>
      </c>
      <c r="D608" s="1" t="str">
        <f>IF(表格1[[#This Row],[Close]]&gt;表格1[[#This Row],[25-Day Average]],"Buy",IF(表格1[[#This Row],[Close]]&lt;表格1[[#This Row],[25-Day Average]],"Sell",""))</f>
        <v>Sell</v>
      </c>
      <c r="E608" s="5">
        <f>IF(表格1[[#This Row],[Suggestion]]="Buy",E607-FLOOR(E607/表格1[[#This Row],[Close]],1)*表格1[[#This Row],[Close]],IF(表格1[[#This Row],[Suggestion]]="Sell",E607+F607*表格1[[#This Row],[Close]],E607))</f>
        <v>111235.1</v>
      </c>
      <c r="F608" s="1">
        <f>IF(表格1[[#This Row],[Suggestion]]="Buy",F607+FLOOR(E607/表格1[[#This Row],[Close]],1),IF(表格1[[#This Row],[Suggestion]]="Sell",0,F607))</f>
        <v>0</v>
      </c>
      <c r="G608" s="8">
        <f>表格1[[#This Row],[Cash]]+表格1[[#This Row],[Stock Held]]*表格1[[#This Row],[Close]]</f>
        <v>111235.1</v>
      </c>
      <c r="H608" s="7">
        <f>(表格1[[#This Row],[Close]]-$B$2)/$B$2</f>
        <v>0.37374860956618455</v>
      </c>
      <c r="I608" s="7">
        <f>(表格1[[#This Row],[Capital]]-$G$2)/$G$2</f>
        <v>0.11235100000000006</v>
      </c>
    </row>
    <row r="609" spans="1:9" x14ac:dyDescent="0.25">
      <c r="A609" s="6">
        <v>39569</v>
      </c>
      <c r="B609" s="1">
        <v>61.75</v>
      </c>
      <c r="C609" s="4">
        <f t="shared" si="9"/>
        <v>62.905999999999992</v>
      </c>
      <c r="D609" s="1" t="str">
        <f>IF(表格1[[#This Row],[Close]]&gt;表格1[[#This Row],[25-Day Average]],"Buy",IF(表格1[[#This Row],[Close]]&lt;表格1[[#This Row],[25-Day Average]],"Sell",""))</f>
        <v>Sell</v>
      </c>
      <c r="E609" s="5">
        <f>IF(表格1[[#This Row],[Suggestion]]="Buy",E608-FLOOR(E608/表格1[[#This Row],[Close]],1)*表格1[[#This Row],[Close]],IF(表格1[[#This Row],[Suggestion]]="Sell",E608+F608*表格1[[#This Row],[Close]],E608))</f>
        <v>111235.1</v>
      </c>
      <c r="F609" s="1">
        <f>IF(表格1[[#This Row],[Suggestion]]="Buy",F608+FLOOR(E608/表格1[[#This Row],[Close]],1),IF(表格1[[#This Row],[Suggestion]]="Sell",0,F608))</f>
        <v>0</v>
      </c>
      <c r="G609" s="8">
        <f>表格1[[#This Row],[Cash]]+表格1[[#This Row],[Stock Held]]*表格1[[#This Row],[Close]]</f>
        <v>111235.1</v>
      </c>
      <c r="H609" s="7">
        <f>(表格1[[#This Row],[Close]]-$B$2)/$B$2</f>
        <v>0.37374860956618455</v>
      </c>
      <c r="I609" s="7">
        <f>(表格1[[#This Row],[Capital]]-$G$2)/$G$2</f>
        <v>0.11235100000000006</v>
      </c>
    </row>
    <row r="610" spans="1:9" x14ac:dyDescent="0.25">
      <c r="A610" s="6">
        <v>39570</v>
      </c>
      <c r="B610" s="1">
        <v>60.8</v>
      </c>
      <c r="C610" s="4">
        <f t="shared" si="9"/>
        <v>62.763999999999996</v>
      </c>
      <c r="D610" s="1" t="str">
        <f>IF(表格1[[#This Row],[Close]]&gt;表格1[[#This Row],[25-Day Average]],"Buy",IF(表格1[[#This Row],[Close]]&lt;表格1[[#This Row],[25-Day Average]],"Sell",""))</f>
        <v>Sell</v>
      </c>
      <c r="E610" s="5">
        <f>IF(表格1[[#This Row],[Suggestion]]="Buy",E609-FLOOR(E609/表格1[[#This Row],[Close]],1)*表格1[[#This Row],[Close]],IF(表格1[[#This Row],[Suggestion]]="Sell",E609+F609*表格1[[#This Row],[Close]],E609))</f>
        <v>111235.1</v>
      </c>
      <c r="F610" s="1">
        <f>IF(表格1[[#This Row],[Suggestion]]="Buy",F609+FLOOR(E609/表格1[[#This Row],[Close]],1),IF(表格1[[#This Row],[Suggestion]]="Sell",0,F609))</f>
        <v>0</v>
      </c>
      <c r="G610" s="8">
        <f>表格1[[#This Row],[Cash]]+表格1[[#This Row],[Stock Held]]*表格1[[#This Row],[Close]]</f>
        <v>111235.1</v>
      </c>
      <c r="H610" s="7">
        <f>(表格1[[#This Row],[Close]]-$B$2)/$B$2</f>
        <v>0.3526140155728586</v>
      </c>
      <c r="I610" s="7">
        <f>(表格1[[#This Row],[Capital]]-$G$2)/$G$2</f>
        <v>0.11235100000000006</v>
      </c>
    </row>
    <row r="611" spans="1:9" x14ac:dyDescent="0.25">
      <c r="A611" s="6">
        <v>39573</v>
      </c>
      <c r="B611" s="1">
        <v>60.4</v>
      </c>
      <c r="C611" s="4">
        <f t="shared" si="9"/>
        <v>62.617999999999995</v>
      </c>
      <c r="D611" s="1" t="str">
        <f>IF(表格1[[#This Row],[Close]]&gt;表格1[[#This Row],[25-Day Average]],"Buy",IF(表格1[[#This Row],[Close]]&lt;表格1[[#This Row],[25-Day Average]],"Sell",""))</f>
        <v>Sell</v>
      </c>
      <c r="E611" s="5">
        <f>IF(表格1[[#This Row],[Suggestion]]="Buy",E610-FLOOR(E610/表格1[[#This Row],[Close]],1)*表格1[[#This Row],[Close]],IF(表格1[[#This Row],[Suggestion]]="Sell",E610+F610*表格1[[#This Row],[Close]],E610))</f>
        <v>111235.1</v>
      </c>
      <c r="F611" s="1">
        <f>IF(表格1[[#This Row],[Suggestion]]="Buy",F610+FLOOR(E610/表格1[[#This Row],[Close]],1),IF(表格1[[#This Row],[Suggestion]]="Sell",0,F610))</f>
        <v>0</v>
      </c>
      <c r="G611" s="8">
        <f>表格1[[#This Row],[Cash]]+表格1[[#This Row],[Stock Held]]*表格1[[#This Row],[Close]]</f>
        <v>111235.1</v>
      </c>
      <c r="H611" s="7">
        <f>(表格1[[#This Row],[Close]]-$B$2)/$B$2</f>
        <v>0.3437152391546161</v>
      </c>
      <c r="I611" s="7">
        <f>(表格1[[#This Row],[Capital]]-$G$2)/$G$2</f>
        <v>0.11235100000000006</v>
      </c>
    </row>
    <row r="612" spans="1:9" x14ac:dyDescent="0.25">
      <c r="A612" s="6">
        <v>39574</v>
      </c>
      <c r="B612" s="1">
        <v>60.15</v>
      </c>
      <c r="C612" s="4">
        <f t="shared" si="9"/>
        <v>62.496000000000002</v>
      </c>
      <c r="D612" s="1" t="str">
        <f>IF(表格1[[#This Row],[Close]]&gt;表格1[[#This Row],[25-Day Average]],"Buy",IF(表格1[[#This Row],[Close]]&lt;表格1[[#This Row],[25-Day Average]],"Sell",""))</f>
        <v>Sell</v>
      </c>
      <c r="E612" s="5">
        <f>IF(表格1[[#This Row],[Suggestion]]="Buy",E611-FLOOR(E611/表格1[[#This Row],[Close]],1)*表格1[[#This Row],[Close]],IF(表格1[[#This Row],[Suggestion]]="Sell",E611+F611*表格1[[#This Row],[Close]],E611))</f>
        <v>111235.1</v>
      </c>
      <c r="F612" s="1">
        <f>IF(表格1[[#This Row],[Suggestion]]="Buy",F611+FLOOR(E611/表格1[[#This Row],[Close]],1),IF(表格1[[#This Row],[Suggestion]]="Sell",0,F611))</f>
        <v>0</v>
      </c>
      <c r="G612" s="8">
        <f>表格1[[#This Row],[Cash]]+表格1[[#This Row],[Stock Held]]*表格1[[#This Row],[Close]]</f>
        <v>111235.1</v>
      </c>
      <c r="H612" s="7">
        <f>(表格1[[#This Row],[Close]]-$B$2)/$B$2</f>
        <v>0.33815350389321458</v>
      </c>
      <c r="I612" s="7">
        <f>(表格1[[#This Row],[Capital]]-$G$2)/$G$2</f>
        <v>0.11235100000000006</v>
      </c>
    </row>
    <row r="613" spans="1:9" x14ac:dyDescent="0.25">
      <c r="A613" s="6">
        <v>39575</v>
      </c>
      <c r="B613" s="1">
        <v>60.2</v>
      </c>
      <c r="C613" s="4">
        <f t="shared" si="9"/>
        <v>62.414000000000009</v>
      </c>
      <c r="D613" s="1" t="str">
        <f>IF(表格1[[#This Row],[Close]]&gt;表格1[[#This Row],[25-Day Average]],"Buy",IF(表格1[[#This Row],[Close]]&lt;表格1[[#This Row],[25-Day Average]],"Sell",""))</f>
        <v>Sell</v>
      </c>
      <c r="E613" s="5">
        <f>IF(表格1[[#This Row],[Suggestion]]="Buy",E612-FLOOR(E612/表格1[[#This Row],[Close]],1)*表格1[[#This Row],[Close]],IF(表格1[[#This Row],[Suggestion]]="Sell",E612+F612*表格1[[#This Row],[Close]],E612))</f>
        <v>111235.1</v>
      </c>
      <c r="F613" s="1">
        <f>IF(表格1[[#This Row],[Suggestion]]="Buy",F612+FLOOR(E612/表格1[[#This Row],[Close]],1),IF(表格1[[#This Row],[Suggestion]]="Sell",0,F612))</f>
        <v>0</v>
      </c>
      <c r="G613" s="8">
        <f>表格1[[#This Row],[Cash]]+表格1[[#This Row],[Stock Held]]*表格1[[#This Row],[Close]]</f>
        <v>111235.1</v>
      </c>
      <c r="H613" s="7">
        <f>(表格1[[#This Row],[Close]]-$B$2)/$B$2</f>
        <v>0.339265850945495</v>
      </c>
      <c r="I613" s="7">
        <f>(表格1[[#This Row],[Capital]]-$G$2)/$G$2</f>
        <v>0.11235100000000006</v>
      </c>
    </row>
    <row r="614" spans="1:9" x14ac:dyDescent="0.25">
      <c r="A614" s="6">
        <v>39576</v>
      </c>
      <c r="B614" s="1">
        <v>60.85</v>
      </c>
      <c r="C614" s="4">
        <f t="shared" si="9"/>
        <v>62.368000000000002</v>
      </c>
      <c r="D614" s="1" t="str">
        <f>IF(表格1[[#This Row],[Close]]&gt;表格1[[#This Row],[25-Day Average]],"Buy",IF(表格1[[#This Row],[Close]]&lt;表格1[[#This Row],[25-Day Average]],"Sell",""))</f>
        <v>Sell</v>
      </c>
      <c r="E614" s="5">
        <f>IF(表格1[[#This Row],[Suggestion]]="Buy",E613-FLOOR(E613/表格1[[#This Row],[Close]],1)*表格1[[#This Row],[Close]],IF(表格1[[#This Row],[Suggestion]]="Sell",E613+F613*表格1[[#This Row],[Close]],E613))</f>
        <v>111235.1</v>
      </c>
      <c r="F614" s="1">
        <f>IF(表格1[[#This Row],[Suggestion]]="Buy",F613+FLOOR(E613/表格1[[#This Row],[Close]],1),IF(表格1[[#This Row],[Suggestion]]="Sell",0,F613))</f>
        <v>0</v>
      </c>
      <c r="G614" s="8">
        <f>表格1[[#This Row],[Cash]]+表格1[[#This Row],[Stock Held]]*表格1[[#This Row],[Close]]</f>
        <v>111235.1</v>
      </c>
      <c r="H614" s="7">
        <f>(表格1[[#This Row],[Close]]-$B$2)/$B$2</f>
        <v>0.35372636262513901</v>
      </c>
      <c r="I614" s="7">
        <f>(表格1[[#This Row],[Capital]]-$G$2)/$G$2</f>
        <v>0.11235100000000006</v>
      </c>
    </row>
    <row r="615" spans="1:9" x14ac:dyDescent="0.25">
      <c r="A615" s="6">
        <v>39577</v>
      </c>
      <c r="B615" s="1">
        <v>60.7</v>
      </c>
      <c r="C615" s="4">
        <f t="shared" si="9"/>
        <v>62.316000000000003</v>
      </c>
      <c r="D615" s="1" t="str">
        <f>IF(表格1[[#This Row],[Close]]&gt;表格1[[#This Row],[25-Day Average]],"Buy",IF(表格1[[#This Row],[Close]]&lt;表格1[[#This Row],[25-Day Average]],"Sell",""))</f>
        <v>Sell</v>
      </c>
      <c r="E615" s="5">
        <f>IF(表格1[[#This Row],[Suggestion]]="Buy",E614-FLOOR(E614/表格1[[#This Row],[Close]],1)*表格1[[#This Row],[Close]],IF(表格1[[#This Row],[Suggestion]]="Sell",E614+F614*表格1[[#This Row],[Close]],E614))</f>
        <v>111235.1</v>
      </c>
      <c r="F615" s="1">
        <f>IF(表格1[[#This Row],[Suggestion]]="Buy",F614+FLOOR(E614/表格1[[#This Row],[Close]],1),IF(表格1[[#This Row],[Suggestion]]="Sell",0,F614))</f>
        <v>0</v>
      </c>
      <c r="G615" s="8">
        <f>表格1[[#This Row],[Cash]]+表格1[[#This Row],[Stock Held]]*表格1[[#This Row],[Close]]</f>
        <v>111235.1</v>
      </c>
      <c r="H615" s="7">
        <f>(表格1[[#This Row],[Close]]-$B$2)/$B$2</f>
        <v>0.3503893214682981</v>
      </c>
      <c r="I615" s="7">
        <f>(表格1[[#This Row],[Capital]]-$G$2)/$G$2</f>
        <v>0.11235100000000006</v>
      </c>
    </row>
    <row r="616" spans="1:9" x14ac:dyDescent="0.25">
      <c r="A616" s="6">
        <v>39580</v>
      </c>
      <c r="B616" s="1">
        <v>60.7</v>
      </c>
      <c r="C616" s="4">
        <f t="shared" si="9"/>
        <v>62.300000000000011</v>
      </c>
      <c r="D616" s="1" t="str">
        <f>IF(表格1[[#This Row],[Close]]&gt;表格1[[#This Row],[25-Day Average]],"Buy",IF(表格1[[#This Row],[Close]]&lt;表格1[[#This Row],[25-Day Average]],"Sell",""))</f>
        <v>Sell</v>
      </c>
      <c r="E616" s="5">
        <f>IF(表格1[[#This Row],[Suggestion]]="Buy",E615-FLOOR(E615/表格1[[#This Row],[Close]],1)*表格1[[#This Row],[Close]],IF(表格1[[#This Row],[Suggestion]]="Sell",E615+F615*表格1[[#This Row],[Close]],E615))</f>
        <v>111235.1</v>
      </c>
      <c r="F616" s="1">
        <f>IF(表格1[[#This Row],[Suggestion]]="Buy",F615+FLOOR(E615/表格1[[#This Row],[Close]],1),IF(表格1[[#This Row],[Suggestion]]="Sell",0,F615))</f>
        <v>0</v>
      </c>
      <c r="G616" s="8">
        <f>表格1[[#This Row],[Cash]]+表格1[[#This Row],[Stock Held]]*表格1[[#This Row],[Close]]</f>
        <v>111235.1</v>
      </c>
      <c r="H616" s="7">
        <f>(表格1[[#This Row],[Close]]-$B$2)/$B$2</f>
        <v>0.3503893214682981</v>
      </c>
      <c r="I616" s="7">
        <f>(表格1[[#This Row],[Capital]]-$G$2)/$G$2</f>
        <v>0.11235100000000006</v>
      </c>
    </row>
    <row r="617" spans="1:9" x14ac:dyDescent="0.25">
      <c r="A617" s="6">
        <v>39581</v>
      </c>
      <c r="B617" s="1">
        <v>61.9</v>
      </c>
      <c r="C617" s="4">
        <f t="shared" si="9"/>
        <v>62.310000000000016</v>
      </c>
      <c r="D617" s="1" t="str">
        <f>IF(表格1[[#This Row],[Close]]&gt;表格1[[#This Row],[25-Day Average]],"Buy",IF(表格1[[#This Row],[Close]]&lt;表格1[[#This Row],[25-Day Average]],"Sell",""))</f>
        <v>Sell</v>
      </c>
      <c r="E617" s="5">
        <f>IF(表格1[[#This Row],[Suggestion]]="Buy",E616-FLOOR(E616/表格1[[#This Row],[Close]],1)*表格1[[#This Row],[Close]],IF(表格1[[#This Row],[Suggestion]]="Sell",E616+F616*表格1[[#This Row],[Close]],E616))</f>
        <v>111235.1</v>
      </c>
      <c r="F617" s="1">
        <f>IF(表格1[[#This Row],[Suggestion]]="Buy",F616+FLOOR(E616/表格1[[#This Row],[Close]],1),IF(表格1[[#This Row],[Suggestion]]="Sell",0,F616))</f>
        <v>0</v>
      </c>
      <c r="G617" s="8">
        <f>表格1[[#This Row],[Cash]]+表格1[[#This Row],[Stock Held]]*表格1[[#This Row],[Close]]</f>
        <v>111235.1</v>
      </c>
      <c r="H617" s="7">
        <f>(表格1[[#This Row],[Close]]-$B$2)/$B$2</f>
        <v>0.37708565072302547</v>
      </c>
      <c r="I617" s="7">
        <f>(表格1[[#This Row],[Capital]]-$G$2)/$G$2</f>
        <v>0.11235100000000006</v>
      </c>
    </row>
    <row r="618" spans="1:9" x14ac:dyDescent="0.25">
      <c r="A618" s="6">
        <v>39582</v>
      </c>
      <c r="B618" s="1">
        <v>61.85</v>
      </c>
      <c r="C618" s="4">
        <f t="shared" si="9"/>
        <v>62.284000000000013</v>
      </c>
      <c r="D618" s="1" t="str">
        <f>IF(表格1[[#This Row],[Close]]&gt;表格1[[#This Row],[25-Day Average]],"Buy",IF(表格1[[#This Row],[Close]]&lt;表格1[[#This Row],[25-Day Average]],"Sell",""))</f>
        <v>Sell</v>
      </c>
      <c r="E618" s="5">
        <f>IF(表格1[[#This Row],[Suggestion]]="Buy",E617-FLOOR(E617/表格1[[#This Row],[Close]],1)*表格1[[#This Row],[Close]],IF(表格1[[#This Row],[Suggestion]]="Sell",E617+F617*表格1[[#This Row],[Close]],E617))</f>
        <v>111235.1</v>
      </c>
      <c r="F618" s="1">
        <f>IF(表格1[[#This Row],[Suggestion]]="Buy",F617+FLOOR(E617/表格1[[#This Row],[Close]],1),IF(表格1[[#This Row],[Suggestion]]="Sell",0,F617))</f>
        <v>0</v>
      </c>
      <c r="G618" s="8">
        <f>表格1[[#This Row],[Cash]]+表格1[[#This Row],[Stock Held]]*表格1[[#This Row],[Close]]</f>
        <v>111235.1</v>
      </c>
      <c r="H618" s="7">
        <f>(表格1[[#This Row],[Close]]-$B$2)/$B$2</f>
        <v>0.37597330367074522</v>
      </c>
      <c r="I618" s="7">
        <f>(表格1[[#This Row],[Capital]]-$G$2)/$G$2</f>
        <v>0.11235100000000006</v>
      </c>
    </row>
    <row r="619" spans="1:9" x14ac:dyDescent="0.25">
      <c r="A619" s="6">
        <v>39583</v>
      </c>
      <c r="B619" s="1">
        <v>61.6</v>
      </c>
      <c r="C619" s="4">
        <f t="shared" si="9"/>
        <v>62.246000000000002</v>
      </c>
      <c r="D619" s="1" t="str">
        <f>IF(表格1[[#This Row],[Close]]&gt;表格1[[#This Row],[25-Day Average]],"Buy",IF(表格1[[#This Row],[Close]]&lt;表格1[[#This Row],[25-Day Average]],"Sell",""))</f>
        <v>Sell</v>
      </c>
      <c r="E619" s="5">
        <f>IF(表格1[[#This Row],[Suggestion]]="Buy",E618-FLOOR(E618/表格1[[#This Row],[Close]],1)*表格1[[#This Row],[Close]],IF(表格1[[#This Row],[Suggestion]]="Sell",E618+F618*表格1[[#This Row],[Close]],E618))</f>
        <v>111235.1</v>
      </c>
      <c r="F619" s="1">
        <f>IF(表格1[[#This Row],[Suggestion]]="Buy",F618+FLOOR(E618/表格1[[#This Row],[Close]],1),IF(表格1[[#This Row],[Suggestion]]="Sell",0,F618))</f>
        <v>0</v>
      </c>
      <c r="G619" s="8">
        <f>表格1[[#This Row],[Cash]]+表格1[[#This Row],[Stock Held]]*表格1[[#This Row],[Close]]</f>
        <v>111235.1</v>
      </c>
      <c r="H619" s="7">
        <f>(表格1[[#This Row],[Close]]-$B$2)/$B$2</f>
        <v>0.37041156840934364</v>
      </c>
      <c r="I619" s="7">
        <f>(表格1[[#This Row],[Capital]]-$G$2)/$G$2</f>
        <v>0.11235100000000006</v>
      </c>
    </row>
    <row r="620" spans="1:9" x14ac:dyDescent="0.25">
      <c r="A620" s="6">
        <v>39584</v>
      </c>
      <c r="B620" s="1">
        <v>61.8</v>
      </c>
      <c r="C620" s="4">
        <f t="shared" si="9"/>
        <v>62.17</v>
      </c>
      <c r="D620" s="1" t="str">
        <f>IF(表格1[[#This Row],[Close]]&gt;表格1[[#This Row],[25-Day Average]],"Buy",IF(表格1[[#This Row],[Close]]&lt;表格1[[#This Row],[25-Day Average]],"Sell",""))</f>
        <v>Sell</v>
      </c>
      <c r="E620" s="5">
        <f>IF(表格1[[#This Row],[Suggestion]]="Buy",E619-FLOOR(E619/表格1[[#This Row],[Close]],1)*表格1[[#This Row],[Close]],IF(表格1[[#This Row],[Suggestion]]="Sell",E619+F619*表格1[[#This Row],[Close]],E619))</f>
        <v>111235.1</v>
      </c>
      <c r="F620" s="1">
        <f>IF(表格1[[#This Row],[Suggestion]]="Buy",F619+FLOOR(E619/表格1[[#This Row],[Close]],1),IF(表格1[[#This Row],[Suggestion]]="Sell",0,F619))</f>
        <v>0</v>
      </c>
      <c r="G620" s="8">
        <f>表格1[[#This Row],[Cash]]+表格1[[#This Row],[Stock Held]]*表格1[[#This Row],[Close]]</f>
        <v>111235.1</v>
      </c>
      <c r="H620" s="7">
        <f>(表格1[[#This Row],[Close]]-$B$2)/$B$2</f>
        <v>0.3748609566184648</v>
      </c>
      <c r="I620" s="7">
        <f>(表格1[[#This Row],[Capital]]-$G$2)/$G$2</f>
        <v>0.11235100000000006</v>
      </c>
    </row>
    <row r="621" spans="1:9" x14ac:dyDescent="0.25">
      <c r="A621" s="6">
        <v>39587</v>
      </c>
      <c r="B621" s="1">
        <v>61.55</v>
      </c>
      <c r="C621" s="4">
        <f t="shared" si="9"/>
        <v>62.097999999999992</v>
      </c>
      <c r="D621" s="1" t="str">
        <f>IF(表格1[[#This Row],[Close]]&gt;表格1[[#This Row],[25-Day Average]],"Buy",IF(表格1[[#This Row],[Close]]&lt;表格1[[#This Row],[25-Day Average]],"Sell",""))</f>
        <v>Sell</v>
      </c>
      <c r="E621" s="5">
        <f>IF(表格1[[#This Row],[Suggestion]]="Buy",E620-FLOOR(E620/表格1[[#This Row],[Close]],1)*表格1[[#This Row],[Close]],IF(表格1[[#This Row],[Suggestion]]="Sell",E620+F620*表格1[[#This Row],[Close]],E620))</f>
        <v>111235.1</v>
      </c>
      <c r="F621" s="1">
        <f>IF(表格1[[#This Row],[Suggestion]]="Buy",F620+FLOOR(E620/表格1[[#This Row],[Close]],1),IF(表格1[[#This Row],[Suggestion]]="Sell",0,F620))</f>
        <v>0</v>
      </c>
      <c r="G621" s="8">
        <f>表格1[[#This Row],[Cash]]+表格1[[#This Row],[Stock Held]]*表格1[[#This Row],[Close]]</f>
        <v>111235.1</v>
      </c>
      <c r="H621" s="7">
        <f>(表格1[[#This Row],[Close]]-$B$2)/$B$2</f>
        <v>0.36929922135706328</v>
      </c>
      <c r="I621" s="7">
        <f>(表格1[[#This Row],[Capital]]-$G$2)/$G$2</f>
        <v>0.11235100000000006</v>
      </c>
    </row>
    <row r="622" spans="1:9" x14ac:dyDescent="0.25">
      <c r="A622" s="6">
        <v>39588</v>
      </c>
      <c r="B622" s="1">
        <v>60.85</v>
      </c>
      <c r="C622" s="4">
        <f t="shared" si="9"/>
        <v>61.939999999999991</v>
      </c>
      <c r="D622" s="1" t="str">
        <f>IF(表格1[[#This Row],[Close]]&gt;表格1[[#This Row],[25-Day Average]],"Buy",IF(表格1[[#This Row],[Close]]&lt;表格1[[#This Row],[25-Day Average]],"Sell",""))</f>
        <v>Sell</v>
      </c>
      <c r="E622" s="5">
        <f>IF(表格1[[#This Row],[Suggestion]]="Buy",E621-FLOOR(E621/表格1[[#This Row],[Close]],1)*表格1[[#This Row],[Close]],IF(表格1[[#This Row],[Suggestion]]="Sell",E621+F621*表格1[[#This Row],[Close]],E621))</f>
        <v>111235.1</v>
      </c>
      <c r="F622" s="1">
        <f>IF(表格1[[#This Row],[Suggestion]]="Buy",F621+FLOOR(E621/表格1[[#This Row],[Close]],1),IF(表格1[[#This Row],[Suggestion]]="Sell",0,F621))</f>
        <v>0</v>
      </c>
      <c r="G622" s="8">
        <f>表格1[[#This Row],[Cash]]+表格1[[#This Row],[Stock Held]]*表格1[[#This Row],[Close]]</f>
        <v>111235.1</v>
      </c>
      <c r="H622" s="7">
        <f>(表格1[[#This Row],[Close]]-$B$2)/$B$2</f>
        <v>0.35372636262513901</v>
      </c>
      <c r="I622" s="7">
        <f>(表格1[[#This Row],[Capital]]-$G$2)/$G$2</f>
        <v>0.11235100000000006</v>
      </c>
    </row>
    <row r="623" spans="1:9" x14ac:dyDescent="0.25">
      <c r="A623" s="6">
        <v>39589</v>
      </c>
      <c r="B623" s="1">
        <v>61.95</v>
      </c>
      <c r="C623" s="4">
        <f t="shared" si="9"/>
        <v>61.833999999999989</v>
      </c>
      <c r="D623" s="1" t="str">
        <f>IF(表格1[[#This Row],[Close]]&gt;表格1[[#This Row],[25-Day Average]],"Buy",IF(表格1[[#This Row],[Close]]&lt;表格1[[#This Row],[25-Day Average]],"Sell",""))</f>
        <v>Buy</v>
      </c>
      <c r="E623" s="5">
        <f>IF(表格1[[#This Row],[Suggestion]]="Buy",E622-FLOOR(E622/表格1[[#This Row],[Close]],1)*表格1[[#This Row],[Close]],IF(表格1[[#This Row],[Suggestion]]="Sell",E622+F622*表格1[[#This Row],[Close]],E622))</f>
        <v>34.850000000005821</v>
      </c>
      <c r="F623" s="1">
        <f>IF(表格1[[#This Row],[Suggestion]]="Buy",F622+FLOOR(E622/表格1[[#This Row],[Close]],1),IF(表格1[[#This Row],[Suggestion]]="Sell",0,F622))</f>
        <v>1795</v>
      </c>
      <c r="G623" s="8">
        <f>表格1[[#This Row],[Cash]]+表格1[[#This Row],[Stock Held]]*表格1[[#This Row],[Close]]</f>
        <v>111235.1</v>
      </c>
      <c r="H623" s="7">
        <f>(表格1[[#This Row],[Close]]-$B$2)/$B$2</f>
        <v>0.37819799777530588</v>
      </c>
      <c r="I623" s="7">
        <f>(表格1[[#This Row],[Capital]]-$G$2)/$G$2</f>
        <v>0.11235100000000006</v>
      </c>
    </row>
    <row r="624" spans="1:9" x14ac:dyDescent="0.25">
      <c r="A624" s="6">
        <v>39590</v>
      </c>
      <c r="B624" s="1">
        <v>61.6</v>
      </c>
      <c r="C624" s="4">
        <f t="shared" si="9"/>
        <v>61.74199999999999</v>
      </c>
      <c r="D624" s="1" t="str">
        <f>IF(表格1[[#This Row],[Close]]&gt;表格1[[#This Row],[25-Day Average]],"Buy",IF(表格1[[#This Row],[Close]]&lt;表格1[[#This Row],[25-Day Average]],"Sell",""))</f>
        <v>Sell</v>
      </c>
      <c r="E624" s="5">
        <f>IF(表格1[[#This Row],[Suggestion]]="Buy",E623-FLOOR(E623/表格1[[#This Row],[Close]],1)*表格1[[#This Row],[Close]],IF(表格1[[#This Row],[Suggestion]]="Sell",E623+F623*表格1[[#This Row],[Close]],E623))</f>
        <v>110606.85</v>
      </c>
      <c r="F624" s="1">
        <f>IF(表格1[[#This Row],[Suggestion]]="Buy",F623+FLOOR(E623/表格1[[#This Row],[Close]],1),IF(表格1[[#This Row],[Suggestion]]="Sell",0,F623))</f>
        <v>0</v>
      </c>
      <c r="G624" s="8">
        <f>表格1[[#This Row],[Cash]]+表格1[[#This Row],[Stock Held]]*表格1[[#This Row],[Close]]</f>
        <v>110606.85</v>
      </c>
      <c r="H624" s="7">
        <f>(表格1[[#This Row],[Close]]-$B$2)/$B$2</f>
        <v>0.37041156840934364</v>
      </c>
      <c r="I624" s="7">
        <f>(表格1[[#This Row],[Capital]]-$G$2)/$G$2</f>
        <v>0.10606850000000005</v>
      </c>
    </row>
    <row r="625" spans="1:9" x14ac:dyDescent="0.25">
      <c r="A625" s="6">
        <v>39591</v>
      </c>
      <c r="B625" s="1">
        <v>61.5</v>
      </c>
      <c r="C625" s="4">
        <f t="shared" si="9"/>
        <v>61.621999999999986</v>
      </c>
      <c r="D625" s="1" t="str">
        <f>IF(表格1[[#This Row],[Close]]&gt;表格1[[#This Row],[25-Day Average]],"Buy",IF(表格1[[#This Row],[Close]]&lt;表格1[[#This Row],[25-Day Average]],"Sell",""))</f>
        <v>Sell</v>
      </c>
      <c r="E625" s="5">
        <f>IF(表格1[[#This Row],[Suggestion]]="Buy",E624-FLOOR(E624/表格1[[#This Row],[Close]],1)*表格1[[#This Row],[Close]],IF(表格1[[#This Row],[Suggestion]]="Sell",E624+F624*表格1[[#This Row],[Close]],E624))</f>
        <v>110606.85</v>
      </c>
      <c r="F625" s="1">
        <f>IF(表格1[[#This Row],[Suggestion]]="Buy",F624+FLOOR(E624/表格1[[#This Row],[Close]],1),IF(表格1[[#This Row],[Suggestion]]="Sell",0,F624))</f>
        <v>0</v>
      </c>
      <c r="G625" s="8">
        <f>表格1[[#This Row],[Cash]]+表格1[[#This Row],[Stock Held]]*表格1[[#This Row],[Close]]</f>
        <v>110606.85</v>
      </c>
      <c r="H625" s="7">
        <f>(表格1[[#This Row],[Close]]-$B$2)/$B$2</f>
        <v>0.36818687430478303</v>
      </c>
      <c r="I625" s="7">
        <f>(表格1[[#This Row],[Capital]]-$G$2)/$G$2</f>
        <v>0.10606850000000005</v>
      </c>
    </row>
    <row r="626" spans="1:9" x14ac:dyDescent="0.25">
      <c r="A626" s="6">
        <v>39594</v>
      </c>
      <c r="B626" s="1">
        <v>61.75</v>
      </c>
      <c r="C626" s="4">
        <f t="shared" si="9"/>
        <v>61.511999999999986</v>
      </c>
      <c r="D626" s="1" t="str">
        <f>IF(表格1[[#This Row],[Close]]&gt;表格1[[#This Row],[25-Day Average]],"Buy",IF(表格1[[#This Row],[Close]]&lt;表格1[[#This Row],[25-Day Average]],"Sell",""))</f>
        <v>Buy</v>
      </c>
      <c r="E626" s="5">
        <f>IF(表格1[[#This Row],[Suggestion]]="Buy",E625-FLOOR(E625/表格1[[#This Row],[Close]],1)*表格1[[#This Row],[Close]],IF(表格1[[#This Row],[Suggestion]]="Sell",E625+F625*表格1[[#This Row],[Close]],E625))</f>
        <v>12.600000000005821</v>
      </c>
      <c r="F626" s="1">
        <f>IF(表格1[[#This Row],[Suggestion]]="Buy",F625+FLOOR(E625/表格1[[#This Row],[Close]],1),IF(表格1[[#This Row],[Suggestion]]="Sell",0,F625))</f>
        <v>1791</v>
      </c>
      <c r="G626" s="8">
        <f>表格1[[#This Row],[Cash]]+表格1[[#This Row],[Stock Held]]*表格1[[#This Row],[Close]]</f>
        <v>110606.85</v>
      </c>
      <c r="H626" s="7">
        <f>(表格1[[#This Row],[Close]]-$B$2)/$B$2</f>
        <v>0.37374860956618455</v>
      </c>
      <c r="I626" s="7">
        <f>(表格1[[#This Row],[Capital]]-$G$2)/$G$2</f>
        <v>0.10606850000000005</v>
      </c>
    </row>
    <row r="627" spans="1:9" x14ac:dyDescent="0.25">
      <c r="A627" s="6">
        <v>39595</v>
      </c>
      <c r="B627" s="1">
        <v>62.95</v>
      </c>
      <c r="C627" s="4">
        <f t="shared" si="9"/>
        <v>61.468000000000004</v>
      </c>
      <c r="D627" s="1" t="str">
        <f>IF(表格1[[#This Row],[Close]]&gt;表格1[[#This Row],[25-Day Average]],"Buy",IF(表格1[[#This Row],[Close]]&lt;表格1[[#This Row],[25-Day Average]],"Sell",""))</f>
        <v>Buy</v>
      </c>
      <c r="E627" s="5">
        <f>IF(表格1[[#This Row],[Suggestion]]="Buy",E626-FLOOR(E626/表格1[[#This Row],[Close]],1)*表格1[[#This Row],[Close]],IF(表格1[[#This Row],[Suggestion]]="Sell",E626+F626*表格1[[#This Row],[Close]],E626))</f>
        <v>12.600000000005821</v>
      </c>
      <c r="F627" s="1">
        <f>IF(表格1[[#This Row],[Suggestion]]="Buy",F626+FLOOR(E626/表格1[[#This Row],[Close]],1),IF(表格1[[#This Row],[Suggestion]]="Sell",0,F626))</f>
        <v>1791</v>
      </c>
      <c r="G627" s="8">
        <f>表格1[[#This Row],[Cash]]+表格1[[#This Row],[Stock Held]]*表格1[[#This Row],[Close]]</f>
        <v>112756.05000000002</v>
      </c>
      <c r="H627" s="7">
        <f>(表格1[[#This Row],[Close]]-$B$2)/$B$2</f>
        <v>0.40044493882091209</v>
      </c>
      <c r="I627" s="7">
        <f>(表格1[[#This Row],[Capital]]-$G$2)/$G$2</f>
        <v>0.12756050000000019</v>
      </c>
    </row>
    <row r="628" spans="1:9" x14ac:dyDescent="0.25">
      <c r="A628" s="6">
        <v>39596</v>
      </c>
      <c r="B628" s="1">
        <v>64.2</v>
      </c>
      <c r="C628" s="4">
        <f t="shared" si="9"/>
        <v>61.518000000000001</v>
      </c>
      <c r="D628" s="1" t="str">
        <f>IF(表格1[[#This Row],[Close]]&gt;表格1[[#This Row],[25-Day Average]],"Buy",IF(表格1[[#This Row],[Close]]&lt;表格1[[#This Row],[25-Day Average]],"Sell",""))</f>
        <v>Buy</v>
      </c>
      <c r="E628" s="5">
        <f>IF(表格1[[#This Row],[Suggestion]]="Buy",E627-FLOOR(E627/表格1[[#This Row],[Close]],1)*表格1[[#This Row],[Close]],IF(表格1[[#This Row],[Suggestion]]="Sell",E627+F627*表格1[[#This Row],[Close]],E627))</f>
        <v>12.600000000005821</v>
      </c>
      <c r="F628" s="1">
        <f>IF(表格1[[#This Row],[Suggestion]]="Buy",F627+FLOOR(E627/表格1[[#This Row],[Close]],1),IF(表格1[[#This Row],[Suggestion]]="Sell",0,F627))</f>
        <v>1791</v>
      </c>
      <c r="G628" s="8">
        <f>表格1[[#This Row],[Cash]]+表格1[[#This Row],[Stock Held]]*表格1[[#This Row],[Close]]</f>
        <v>114994.80000000002</v>
      </c>
      <c r="H628" s="7">
        <f>(表格1[[#This Row],[Close]]-$B$2)/$B$2</f>
        <v>0.42825361512791987</v>
      </c>
      <c r="I628" s="7">
        <f>(表格1[[#This Row],[Capital]]-$G$2)/$G$2</f>
        <v>0.14994800000000016</v>
      </c>
    </row>
    <row r="629" spans="1:9" x14ac:dyDescent="0.25">
      <c r="A629" s="6">
        <v>39597</v>
      </c>
      <c r="B629" s="1">
        <v>64.7</v>
      </c>
      <c r="C629" s="4">
        <f t="shared" si="9"/>
        <v>61.646000000000001</v>
      </c>
      <c r="D629" s="1" t="str">
        <f>IF(表格1[[#This Row],[Close]]&gt;表格1[[#This Row],[25-Day Average]],"Buy",IF(表格1[[#This Row],[Close]]&lt;表格1[[#This Row],[25-Day Average]],"Sell",""))</f>
        <v>Buy</v>
      </c>
      <c r="E629" s="5">
        <f>IF(表格1[[#This Row],[Suggestion]]="Buy",E628-FLOOR(E628/表格1[[#This Row],[Close]],1)*表格1[[#This Row],[Close]],IF(表格1[[#This Row],[Suggestion]]="Sell",E628+F628*表格1[[#This Row],[Close]],E628))</f>
        <v>12.600000000005821</v>
      </c>
      <c r="F629" s="1">
        <f>IF(表格1[[#This Row],[Suggestion]]="Buy",F628+FLOOR(E628/表格1[[#This Row],[Close]],1),IF(表格1[[#This Row],[Suggestion]]="Sell",0,F628))</f>
        <v>1791</v>
      </c>
      <c r="G629" s="8">
        <f>表格1[[#This Row],[Cash]]+表格1[[#This Row],[Stock Held]]*表格1[[#This Row],[Close]]</f>
        <v>115890.30000000002</v>
      </c>
      <c r="H629" s="7">
        <f>(表格1[[#This Row],[Close]]-$B$2)/$B$2</f>
        <v>0.43937708565072298</v>
      </c>
      <c r="I629" s="7">
        <f>(表格1[[#This Row],[Capital]]-$G$2)/$G$2</f>
        <v>0.15890300000000018</v>
      </c>
    </row>
    <row r="630" spans="1:9" x14ac:dyDescent="0.25">
      <c r="A630" s="6">
        <v>39598</v>
      </c>
      <c r="B630" s="1">
        <v>70.5</v>
      </c>
      <c r="C630" s="4">
        <f t="shared" si="9"/>
        <v>62.012</v>
      </c>
      <c r="D630" s="1" t="str">
        <f>IF(表格1[[#This Row],[Close]]&gt;表格1[[#This Row],[25-Day Average]],"Buy",IF(表格1[[#This Row],[Close]]&lt;表格1[[#This Row],[25-Day Average]],"Sell",""))</f>
        <v>Buy</v>
      </c>
      <c r="E630" s="5">
        <f>IF(表格1[[#This Row],[Suggestion]]="Buy",E629-FLOOR(E629/表格1[[#This Row],[Close]],1)*表格1[[#This Row],[Close]],IF(表格1[[#This Row],[Suggestion]]="Sell",E629+F629*表格1[[#This Row],[Close]],E629))</f>
        <v>12.600000000005821</v>
      </c>
      <c r="F630" s="1">
        <f>IF(表格1[[#This Row],[Suggestion]]="Buy",F629+FLOOR(E629/表格1[[#This Row],[Close]],1),IF(表格1[[#This Row],[Suggestion]]="Sell",0,F629))</f>
        <v>1791</v>
      </c>
      <c r="G630" s="8">
        <f>表格1[[#This Row],[Cash]]+表格1[[#This Row],[Stock Held]]*表格1[[#This Row],[Close]]</f>
        <v>126278.1</v>
      </c>
      <c r="H630" s="7">
        <f>(表格1[[#This Row],[Close]]-$B$2)/$B$2</f>
        <v>0.5684093437152391</v>
      </c>
      <c r="I630" s="7">
        <f>(表格1[[#This Row],[Capital]]-$G$2)/$G$2</f>
        <v>0.26278100000000004</v>
      </c>
    </row>
    <row r="631" spans="1:9" x14ac:dyDescent="0.25">
      <c r="A631" s="6">
        <v>39601</v>
      </c>
      <c r="B631" s="1">
        <v>64.7</v>
      </c>
      <c r="C631" s="4">
        <f t="shared" si="9"/>
        <v>62.131999999999998</v>
      </c>
      <c r="D631" s="1" t="str">
        <f>IF(表格1[[#This Row],[Close]]&gt;表格1[[#This Row],[25-Day Average]],"Buy",IF(表格1[[#This Row],[Close]]&lt;表格1[[#This Row],[25-Day Average]],"Sell",""))</f>
        <v>Buy</v>
      </c>
      <c r="E631" s="5">
        <f>IF(表格1[[#This Row],[Suggestion]]="Buy",E630-FLOOR(E630/表格1[[#This Row],[Close]],1)*表格1[[#This Row],[Close]],IF(表格1[[#This Row],[Suggestion]]="Sell",E630+F630*表格1[[#This Row],[Close]],E630))</f>
        <v>12.600000000005821</v>
      </c>
      <c r="F631" s="1">
        <f>IF(表格1[[#This Row],[Suggestion]]="Buy",F630+FLOOR(E630/表格1[[#This Row],[Close]],1),IF(表格1[[#This Row],[Suggestion]]="Sell",0,F630))</f>
        <v>1791</v>
      </c>
      <c r="G631" s="8">
        <f>表格1[[#This Row],[Cash]]+表格1[[#This Row],[Stock Held]]*表格1[[#This Row],[Close]]</f>
        <v>115890.30000000002</v>
      </c>
      <c r="H631" s="7">
        <f>(表格1[[#This Row],[Close]]-$B$2)/$B$2</f>
        <v>0.43937708565072298</v>
      </c>
      <c r="I631" s="7">
        <f>(表格1[[#This Row],[Capital]]-$G$2)/$G$2</f>
        <v>0.15890300000000018</v>
      </c>
    </row>
    <row r="632" spans="1:9" x14ac:dyDescent="0.25">
      <c r="A632" s="6">
        <v>39602</v>
      </c>
      <c r="B632" s="1">
        <v>65.599999999999994</v>
      </c>
      <c r="C632" s="4">
        <f t="shared" si="9"/>
        <v>62.25200000000001</v>
      </c>
      <c r="D632" s="1" t="str">
        <f>IF(表格1[[#This Row],[Close]]&gt;表格1[[#This Row],[25-Day Average]],"Buy",IF(表格1[[#This Row],[Close]]&lt;表格1[[#This Row],[25-Day Average]],"Sell",""))</f>
        <v>Buy</v>
      </c>
      <c r="E632" s="5">
        <f>IF(表格1[[#This Row],[Suggestion]]="Buy",E631-FLOOR(E631/表格1[[#This Row],[Close]],1)*表格1[[#This Row],[Close]],IF(表格1[[#This Row],[Suggestion]]="Sell",E631+F631*表格1[[#This Row],[Close]],E631))</f>
        <v>12.600000000005821</v>
      </c>
      <c r="F632" s="1">
        <f>IF(表格1[[#This Row],[Suggestion]]="Buy",F631+FLOOR(E631/表格1[[#This Row],[Close]],1),IF(表格1[[#This Row],[Suggestion]]="Sell",0,F631))</f>
        <v>1791</v>
      </c>
      <c r="G632" s="8">
        <f>表格1[[#This Row],[Cash]]+表格1[[#This Row],[Stock Held]]*表格1[[#This Row],[Close]]</f>
        <v>117502.2</v>
      </c>
      <c r="H632" s="7">
        <f>(表格1[[#This Row],[Close]]-$B$2)/$B$2</f>
        <v>0.45939933259176841</v>
      </c>
      <c r="I632" s="7">
        <f>(表格1[[#This Row],[Capital]]-$G$2)/$G$2</f>
        <v>0.17502199999999998</v>
      </c>
    </row>
    <row r="633" spans="1:9" x14ac:dyDescent="0.25">
      <c r="A633" s="6">
        <v>39603</v>
      </c>
      <c r="B633" s="1">
        <v>66.05</v>
      </c>
      <c r="C633" s="4">
        <f t="shared" si="9"/>
        <v>62.424000000000007</v>
      </c>
      <c r="D633" s="1" t="str">
        <f>IF(表格1[[#This Row],[Close]]&gt;表格1[[#This Row],[25-Day Average]],"Buy",IF(表格1[[#This Row],[Close]]&lt;表格1[[#This Row],[25-Day Average]],"Sell",""))</f>
        <v>Buy</v>
      </c>
      <c r="E633" s="5">
        <f>IF(表格1[[#This Row],[Suggestion]]="Buy",E632-FLOOR(E632/表格1[[#This Row],[Close]],1)*表格1[[#This Row],[Close]],IF(表格1[[#This Row],[Suggestion]]="Sell",E632+F632*表格1[[#This Row],[Close]],E632))</f>
        <v>12.600000000005821</v>
      </c>
      <c r="F633" s="1">
        <f>IF(表格1[[#This Row],[Suggestion]]="Buy",F632+FLOOR(E632/表格1[[#This Row],[Close]],1),IF(表格1[[#This Row],[Suggestion]]="Sell",0,F632))</f>
        <v>1791</v>
      </c>
      <c r="G633" s="8">
        <f>表格1[[#This Row],[Cash]]+表格1[[#This Row],[Stock Held]]*表格1[[#This Row],[Close]]</f>
        <v>118308.15</v>
      </c>
      <c r="H633" s="7">
        <f>(表格1[[#This Row],[Close]]-$B$2)/$B$2</f>
        <v>0.46941045606229126</v>
      </c>
      <c r="I633" s="7">
        <f>(表格1[[#This Row],[Capital]]-$G$2)/$G$2</f>
        <v>0.18308149999999995</v>
      </c>
    </row>
    <row r="634" spans="1:9" x14ac:dyDescent="0.25">
      <c r="A634" s="6">
        <v>39604</v>
      </c>
      <c r="B634" s="1">
        <v>67.7</v>
      </c>
      <c r="C634" s="4">
        <f t="shared" si="9"/>
        <v>62.662000000000006</v>
      </c>
      <c r="D634" s="1" t="str">
        <f>IF(表格1[[#This Row],[Close]]&gt;表格1[[#This Row],[25-Day Average]],"Buy",IF(表格1[[#This Row],[Close]]&lt;表格1[[#This Row],[25-Day Average]],"Sell",""))</f>
        <v>Buy</v>
      </c>
      <c r="E634" s="5">
        <f>IF(表格1[[#This Row],[Suggestion]]="Buy",E633-FLOOR(E633/表格1[[#This Row],[Close]],1)*表格1[[#This Row],[Close]],IF(表格1[[#This Row],[Suggestion]]="Sell",E633+F633*表格1[[#This Row],[Close]],E633))</f>
        <v>12.600000000005821</v>
      </c>
      <c r="F634" s="1">
        <f>IF(表格1[[#This Row],[Suggestion]]="Buy",F633+FLOOR(E633/表格1[[#This Row],[Close]],1),IF(表格1[[#This Row],[Suggestion]]="Sell",0,F633))</f>
        <v>1791</v>
      </c>
      <c r="G634" s="8">
        <f>表格1[[#This Row],[Cash]]+表格1[[#This Row],[Stock Held]]*表格1[[#This Row],[Close]]</f>
        <v>121263.30000000002</v>
      </c>
      <c r="H634" s="7">
        <f>(表格1[[#This Row],[Close]]-$B$2)/$B$2</f>
        <v>0.5061179087875417</v>
      </c>
      <c r="I634" s="7">
        <f>(表格1[[#This Row],[Capital]]-$G$2)/$G$2</f>
        <v>0.21263300000000018</v>
      </c>
    </row>
    <row r="635" spans="1:9" x14ac:dyDescent="0.25">
      <c r="A635" s="6">
        <v>39605</v>
      </c>
      <c r="B635" s="1">
        <v>66.150000000000006</v>
      </c>
      <c r="C635" s="4">
        <f t="shared" si="9"/>
        <v>62.876000000000005</v>
      </c>
      <c r="D635" s="1" t="str">
        <f>IF(表格1[[#This Row],[Close]]&gt;表格1[[#This Row],[25-Day Average]],"Buy",IF(表格1[[#This Row],[Close]]&lt;表格1[[#This Row],[25-Day Average]],"Sell",""))</f>
        <v>Buy</v>
      </c>
      <c r="E635" s="5">
        <f>IF(表格1[[#This Row],[Suggestion]]="Buy",E634-FLOOR(E634/表格1[[#This Row],[Close]],1)*表格1[[#This Row],[Close]],IF(表格1[[#This Row],[Suggestion]]="Sell",E634+F634*表格1[[#This Row],[Close]],E634))</f>
        <v>12.600000000005821</v>
      </c>
      <c r="F635" s="1">
        <f>IF(表格1[[#This Row],[Suggestion]]="Buy",F634+FLOOR(E634/表格1[[#This Row],[Close]],1),IF(表格1[[#This Row],[Suggestion]]="Sell",0,F634))</f>
        <v>1791</v>
      </c>
      <c r="G635" s="8">
        <f>表格1[[#This Row],[Cash]]+表格1[[#This Row],[Stock Held]]*表格1[[#This Row],[Close]]</f>
        <v>118487.25000000001</v>
      </c>
      <c r="H635" s="7">
        <f>(表格1[[#This Row],[Close]]-$B$2)/$B$2</f>
        <v>0.47163515016685209</v>
      </c>
      <c r="I635" s="7">
        <f>(表格1[[#This Row],[Capital]]-$G$2)/$G$2</f>
        <v>0.18487250000000013</v>
      </c>
    </row>
    <row r="636" spans="1:9" x14ac:dyDescent="0.25">
      <c r="A636" s="6">
        <v>39608</v>
      </c>
      <c r="B636" s="1">
        <v>66.150000000000006</v>
      </c>
      <c r="C636" s="4">
        <f t="shared" si="9"/>
        <v>63.106000000000016</v>
      </c>
      <c r="D636" s="1" t="str">
        <f>IF(表格1[[#This Row],[Close]]&gt;表格1[[#This Row],[25-Day Average]],"Buy",IF(表格1[[#This Row],[Close]]&lt;表格1[[#This Row],[25-Day Average]],"Sell",""))</f>
        <v>Buy</v>
      </c>
      <c r="E636" s="5">
        <f>IF(表格1[[#This Row],[Suggestion]]="Buy",E635-FLOOR(E635/表格1[[#This Row],[Close]],1)*表格1[[#This Row],[Close]],IF(表格1[[#This Row],[Suggestion]]="Sell",E635+F635*表格1[[#This Row],[Close]],E635))</f>
        <v>12.600000000005821</v>
      </c>
      <c r="F636" s="1">
        <f>IF(表格1[[#This Row],[Suggestion]]="Buy",F635+FLOOR(E635/表格1[[#This Row],[Close]],1),IF(表格1[[#This Row],[Suggestion]]="Sell",0,F635))</f>
        <v>1791</v>
      </c>
      <c r="G636" s="8">
        <f>表格1[[#This Row],[Cash]]+表格1[[#This Row],[Stock Held]]*表格1[[#This Row],[Close]]</f>
        <v>118487.25000000001</v>
      </c>
      <c r="H636" s="7">
        <f>(表格1[[#This Row],[Close]]-$B$2)/$B$2</f>
        <v>0.47163515016685209</v>
      </c>
      <c r="I636" s="7">
        <f>(表格1[[#This Row],[Capital]]-$G$2)/$G$2</f>
        <v>0.18487250000000013</v>
      </c>
    </row>
    <row r="637" spans="1:9" x14ac:dyDescent="0.25">
      <c r="A637" s="6">
        <v>39609</v>
      </c>
      <c r="B637" s="1">
        <v>64</v>
      </c>
      <c r="C637" s="4">
        <f t="shared" si="9"/>
        <v>63.260000000000012</v>
      </c>
      <c r="D637" s="1" t="str">
        <f>IF(表格1[[#This Row],[Close]]&gt;表格1[[#This Row],[25-Day Average]],"Buy",IF(表格1[[#This Row],[Close]]&lt;表格1[[#This Row],[25-Day Average]],"Sell",""))</f>
        <v>Buy</v>
      </c>
      <c r="E637" s="5">
        <f>IF(表格1[[#This Row],[Suggestion]]="Buy",E636-FLOOR(E636/表格1[[#This Row],[Close]],1)*表格1[[#This Row],[Close]],IF(表格1[[#This Row],[Suggestion]]="Sell",E636+F636*表格1[[#This Row],[Close]],E636))</f>
        <v>12.600000000005821</v>
      </c>
      <c r="F637" s="1">
        <f>IF(表格1[[#This Row],[Suggestion]]="Buy",F636+FLOOR(E636/表格1[[#This Row],[Close]],1),IF(表格1[[#This Row],[Suggestion]]="Sell",0,F636))</f>
        <v>1791</v>
      </c>
      <c r="G637" s="8">
        <f>表格1[[#This Row],[Cash]]+表格1[[#This Row],[Stock Held]]*表格1[[#This Row],[Close]]</f>
        <v>114636.6</v>
      </c>
      <c r="H637" s="7">
        <f>(表格1[[#This Row],[Close]]-$B$2)/$B$2</f>
        <v>0.4238042269187986</v>
      </c>
      <c r="I637" s="7">
        <f>(表格1[[#This Row],[Capital]]-$G$2)/$G$2</f>
        <v>0.14636600000000005</v>
      </c>
    </row>
    <row r="638" spans="1:9" x14ac:dyDescent="0.25">
      <c r="A638" s="6">
        <v>39610</v>
      </c>
      <c r="B638" s="1">
        <v>65</v>
      </c>
      <c r="C638" s="4">
        <f t="shared" si="9"/>
        <v>63.452000000000019</v>
      </c>
      <c r="D638" s="1" t="str">
        <f>IF(表格1[[#This Row],[Close]]&gt;表格1[[#This Row],[25-Day Average]],"Buy",IF(表格1[[#This Row],[Close]]&lt;表格1[[#This Row],[25-Day Average]],"Sell",""))</f>
        <v>Buy</v>
      </c>
      <c r="E638" s="5">
        <f>IF(表格1[[#This Row],[Suggestion]]="Buy",E637-FLOOR(E637/表格1[[#This Row],[Close]],1)*表格1[[#This Row],[Close]],IF(表格1[[#This Row],[Suggestion]]="Sell",E637+F637*表格1[[#This Row],[Close]],E637))</f>
        <v>12.600000000005821</v>
      </c>
      <c r="F638" s="1">
        <f>IF(表格1[[#This Row],[Suggestion]]="Buy",F637+FLOOR(E637/表格1[[#This Row],[Close]],1),IF(表格1[[#This Row],[Suggestion]]="Sell",0,F637))</f>
        <v>1791</v>
      </c>
      <c r="G638" s="8">
        <f>表格1[[#This Row],[Cash]]+表格1[[#This Row],[Stock Held]]*表格1[[#This Row],[Close]]</f>
        <v>116427.6</v>
      </c>
      <c r="H638" s="7">
        <f>(表格1[[#This Row],[Close]]-$B$2)/$B$2</f>
        <v>0.4460511679644048</v>
      </c>
      <c r="I638" s="7">
        <f>(表格1[[#This Row],[Capital]]-$G$2)/$G$2</f>
        <v>0.16427600000000006</v>
      </c>
    </row>
    <row r="639" spans="1:9" x14ac:dyDescent="0.25">
      <c r="A639" s="6">
        <v>39611</v>
      </c>
      <c r="B639" s="1">
        <v>65</v>
      </c>
      <c r="C639" s="4">
        <f t="shared" si="9"/>
        <v>63.618000000000009</v>
      </c>
      <c r="D639" s="1" t="str">
        <f>IF(表格1[[#This Row],[Close]]&gt;表格1[[#This Row],[25-Day Average]],"Buy",IF(表格1[[#This Row],[Close]]&lt;表格1[[#This Row],[25-Day Average]],"Sell",""))</f>
        <v>Buy</v>
      </c>
      <c r="E639" s="5">
        <f>IF(表格1[[#This Row],[Suggestion]]="Buy",E638-FLOOR(E638/表格1[[#This Row],[Close]],1)*表格1[[#This Row],[Close]],IF(表格1[[#This Row],[Suggestion]]="Sell",E638+F638*表格1[[#This Row],[Close]],E638))</f>
        <v>12.600000000005821</v>
      </c>
      <c r="F639" s="1">
        <f>IF(表格1[[#This Row],[Suggestion]]="Buy",F638+FLOOR(E638/表格1[[#This Row],[Close]],1),IF(表格1[[#This Row],[Suggestion]]="Sell",0,F638))</f>
        <v>1791</v>
      </c>
      <c r="G639" s="8">
        <f>表格1[[#This Row],[Cash]]+表格1[[#This Row],[Stock Held]]*表格1[[#This Row],[Close]]</f>
        <v>116427.6</v>
      </c>
      <c r="H639" s="7">
        <f>(表格1[[#This Row],[Close]]-$B$2)/$B$2</f>
        <v>0.4460511679644048</v>
      </c>
      <c r="I639" s="7">
        <f>(表格1[[#This Row],[Capital]]-$G$2)/$G$2</f>
        <v>0.16427600000000006</v>
      </c>
    </row>
    <row r="640" spans="1:9" x14ac:dyDescent="0.25">
      <c r="A640" s="6">
        <v>39612</v>
      </c>
      <c r="B640" s="1">
        <v>64.3</v>
      </c>
      <c r="C640" s="4">
        <f t="shared" si="9"/>
        <v>63.762000000000008</v>
      </c>
      <c r="D640" s="1" t="str">
        <f>IF(表格1[[#This Row],[Close]]&gt;表格1[[#This Row],[25-Day Average]],"Buy",IF(表格1[[#This Row],[Close]]&lt;表格1[[#This Row],[25-Day Average]],"Sell",""))</f>
        <v>Buy</v>
      </c>
      <c r="E640" s="5">
        <f>IF(表格1[[#This Row],[Suggestion]]="Buy",E639-FLOOR(E639/表格1[[#This Row],[Close]],1)*表格1[[#This Row],[Close]],IF(表格1[[#This Row],[Suggestion]]="Sell",E639+F639*表格1[[#This Row],[Close]],E639))</f>
        <v>12.600000000005821</v>
      </c>
      <c r="F640" s="1">
        <f>IF(表格1[[#This Row],[Suggestion]]="Buy",F639+FLOOR(E639/表格1[[#This Row],[Close]],1),IF(表格1[[#This Row],[Suggestion]]="Sell",0,F639))</f>
        <v>1791</v>
      </c>
      <c r="G640" s="8">
        <f>表格1[[#This Row],[Cash]]+表格1[[#This Row],[Stock Held]]*表格1[[#This Row],[Close]]</f>
        <v>115173.9</v>
      </c>
      <c r="H640" s="7">
        <f>(表格1[[#This Row],[Close]]-$B$2)/$B$2</f>
        <v>0.43047830923248037</v>
      </c>
      <c r="I640" s="7">
        <f>(表格1[[#This Row],[Capital]]-$G$2)/$G$2</f>
        <v>0.15173899999999993</v>
      </c>
    </row>
    <row r="641" spans="1:9" x14ac:dyDescent="0.25">
      <c r="A641" s="6">
        <v>39615</v>
      </c>
      <c r="B641" s="1">
        <v>66</v>
      </c>
      <c r="C641" s="4">
        <f t="shared" si="9"/>
        <v>63.974000000000018</v>
      </c>
      <c r="D641" s="1" t="str">
        <f>IF(表格1[[#This Row],[Close]]&gt;表格1[[#This Row],[25-Day Average]],"Buy",IF(表格1[[#This Row],[Close]]&lt;表格1[[#This Row],[25-Day Average]],"Sell",""))</f>
        <v>Buy</v>
      </c>
      <c r="E641" s="5">
        <f>IF(表格1[[#This Row],[Suggestion]]="Buy",E640-FLOOR(E640/表格1[[#This Row],[Close]],1)*表格1[[#This Row],[Close]],IF(表格1[[#This Row],[Suggestion]]="Sell",E640+F640*表格1[[#This Row],[Close]],E640))</f>
        <v>12.600000000005821</v>
      </c>
      <c r="F641" s="1">
        <f>IF(表格1[[#This Row],[Suggestion]]="Buy",F640+FLOOR(E640/表格1[[#This Row],[Close]],1),IF(表格1[[#This Row],[Suggestion]]="Sell",0,F640))</f>
        <v>1791</v>
      </c>
      <c r="G641" s="8">
        <f>表格1[[#This Row],[Cash]]+表格1[[#This Row],[Stock Held]]*表格1[[#This Row],[Close]]</f>
        <v>118218.6</v>
      </c>
      <c r="H641" s="7">
        <f>(表格1[[#This Row],[Close]]-$B$2)/$B$2</f>
        <v>0.46829810901001101</v>
      </c>
      <c r="I641" s="7">
        <f>(表格1[[#This Row],[Capital]]-$G$2)/$G$2</f>
        <v>0.18218600000000007</v>
      </c>
    </row>
    <row r="642" spans="1:9" x14ac:dyDescent="0.25">
      <c r="A642" s="6">
        <v>39616</v>
      </c>
      <c r="B642" s="1">
        <v>66.2</v>
      </c>
      <c r="C642" s="4">
        <f t="shared" si="9"/>
        <v>64.146000000000015</v>
      </c>
      <c r="D642" s="1" t="str">
        <f>IF(表格1[[#This Row],[Close]]&gt;表格1[[#This Row],[25-Day Average]],"Buy",IF(表格1[[#This Row],[Close]]&lt;表格1[[#This Row],[25-Day Average]],"Sell",""))</f>
        <v>Buy</v>
      </c>
      <c r="E642" s="5">
        <f>IF(表格1[[#This Row],[Suggestion]]="Buy",E641-FLOOR(E641/表格1[[#This Row],[Close]],1)*表格1[[#This Row],[Close]],IF(表格1[[#This Row],[Suggestion]]="Sell",E641+F641*表格1[[#This Row],[Close]],E641))</f>
        <v>12.600000000005821</v>
      </c>
      <c r="F642" s="1">
        <f>IF(表格1[[#This Row],[Suggestion]]="Buy",F641+FLOOR(E641/表格1[[#This Row],[Close]],1),IF(表格1[[#This Row],[Suggestion]]="Sell",0,F641))</f>
        <v>1791</v>
      </c>
      <c r="G642" s="8">
        <f>表格1[[#This Row],[Cash]]+表格1[[#This Row],[Stock Held]]*表格1[[#This Row],[Close]]</f>
        <v>118576.80000000002</v>
      </c>
      <c r="H642" s="7">
        <f>(表格1[[#This Row],[Close]]-$B$2)/$B$2</f>
        <v>0.47274749721913234</v>
      </c>
      <c r="I642" s="7">
        <f>(表格1[[#This Row],[Capital]]-$G$2)/$G$2</f>
        <v>0.18576800000000018</v>
      </c>
    </row>
    <row r="643" spans="1:9" x14ac:dyDescent="0.25">
      <c r="A643" s="6">
        <v>39617</v>
      </c>
      <c r="B643" s="1">
        <v>66.099999999999994</v>
      </c>
      <c r="C643" s="4">
        <f t="shared" si="9"/>
        <v>64.316000000000017</v>
      </c>
      <c r="D643" s="1" t="str">
        <f>IF(表格1[[#This Row],[Close]]&gt;表格1[[#This Row],[25-Day Average]],"Buy",IF(表格1[[#This Row],[Close]]&lt;表格1[[#This Row],[25-Day Average]],"Sell",""))</f>
        <v>Buy</v>
      </c>
      <c r="E643" s="5">
        <f>IF(表格1[[#This Row],[Suggestion]]="Buy",E642-FLOOR(E642/表格1[[#This Row],[Close]],1)*表格1[[#This Row],[Close]],IF(表格1[[#This Row],[Suggestion]]="Sell",E642+F642*表格1[[#This Row],[Close]],E642))</f>
        <v>12.600000000005821</v>
      </c>
      <c r="F643" s="1">
        <f>IF(表格1[[#This Row],[Suggestion]]="Buy",F642+FLOOR(E642/表格1[[#This Row],[Close]],1),IF(表格1[[#This Row],[Suggestion]]="Sell",0,F642))</f>
        <v>1791</v>
      </c>
      <c r="G643" s="8">
        <f>表格1[[#This Row],[Cash]]+表格1[[#This Row],[Stock Held]]*表格1[[#This Row],[Close]]</f>
        <v>118397.7</v>
      </c>
      <c r="H643" s="7">
        <f>(表格1[[#This Row],[Close]]-$B$2)/$B$2</f>
        <v>0.47052280311457151</v>
      </c>
      <c r="I643" s="7">
        <f>(表格1[[#This Row],[Capital]]-$G$2)/$G$2</f>
        <v>0.18397699999999997</v>
      </c>
    </row>
    <row r="644" spans="1:9" x14ac:dyDescent="0.25">
      <c r="A644" s="6">
        <v>39618</v>
      </c>
      <c r="B644" s="1">
        <v>64.25</v>
      </c>
      <c r="C644" s="4">
        <f t="shared" si="9"/>
        <v>64.421999999999997</v>
      </c>
      <c r="D644" s="1" t="str">
        <f>IF(表格1[[#This Row],[Close]]&gt;表格1[[#This Row],[25-Day Average]],"Buy",IF(表格1[[#This Row],[Close]]&lt;表格1[[#This Row],[25-Day Average]],"Sell",""))</f>
        <v>Sell</v>
      </c>
      <c r="E644" s="5">
        <f>IF(表格1[[#This Row],[Suggestion]]="Buy",E643-FLOOR(E643/表格1[[#This Row],[Close]],1)*表格1[[#This Row],[Close]],IF(表格1[[#This Row],[Suggestion]]="Sell",E643+F643*表格1[[#This Row],[Close]],E643))</f>
        <v>115084.35</v>
      </c>
      <c r="F644" s="1">
        <f>IF(表格1[[#This Row],[Suggestion]]="Buy",F643+FLOOR(E643/表格1[[#This Row],[Close]],1),IF(表格1[[#This Row],[Suggestion]]="Sell",0,F643))</f>
        <v>0</v>
      </c>
      <c r="G644" s="8">
        <f>表格1[[#This Row],[Cash]]+表格1[[#This Row],[Stock Held]]*表格1[[#This Row],[Close]]</f>
        <v>115084.35</v>
      </c>
      <c r="H644" s="7">
        <f>(表格1[[#This Row],[Close]]-$B$2)/$B$2</f>
        <v>0.42936596218020012</v>
      </c>
      <c r="I644" s="7">
        <f>(表格1[[#This Row],[Capital]]-$G$2)/$G$2</f>
        <v>0.15084350000000005</v>
      </c>
    </row>
    <row r="645" spans="1:9" x14ac:dyDescent="0.25">
      <c r="A645" s="6">
        <v>39619</v>
      </c>
      <c r="B645" s="1">
        <v>65.150000000000006</v>
      </c>
      <c r="C645" s="4">
        <f t="shared" si="9"/>
        <v>64.555999999999997</v>
      </c>
      <c r="D645" s="1" t="str">
        <f>IF(表格1[[#This Row],[Close]]&gt;表格1[[#This Row],[25-Day Average]],"Buy",IF(表格1[[#This Row],[Close]]&lt;表格1[[#This Row],[25-Day Average]],"Sell",""))</f>
        <v>Buy</v>
      </c>
      <c r="E645" s="5">
        <f>IF(表格1[[#This Row],[Suggestion]]="Buy",E644-FLOOR(E644/表格1[[#This Row],[Close]],1)*表格1[[#This Row],[Close]],IF(表格1[[#This Row],[Suggestion]]="Sell",E644+F644*表格1[[#This Row],[Close]],E644))</f>
        <v>29.44999999999709</v>
      </c>
      <c r="F645" s="1">
        <f>IF(表格1[[#This Row],[Suggestion]]="Buy",F644+FLOOR(E644/表格1[[#This Row],[Close]],1),IF(表格1[[#This Row],[Suggestion]]="Sell",0,F644))</f>
        <v>1766</v>
      </c>
      <c r="G645" s="8">
        <f>表格1[[#This Row],[Cash]]+表格1[[#This Row],[Stock Held]]*表格1[[#This Row],[Close]]</f>
        <v>115084.35</v>
      </c>
      <c r="H645" s="7">
        <f>(表格1[[#This Row],[Close]]-$B$2)/$B$2</f>
        <v>0.44938820912124589</v>
      </c>
      <c r="I645" s="7">
        <f>(表格1[[#This Row],[Capital]]-$G$2)/$G$2</f>
        <v>0.15084350000000005</v>
      </c>
    </row>
    <row r="646" spans="1:9" x14ac:dyDescent="0.25">
      <c r="A646" s="6">
        <v>39622</v>
      </c>
      <c r="B646" s="1">
        <v>66.3</v>
      </c>
      <c r="C646" s="4">
        <f t="shared" si="9"/>
        <v>64.745999999999995</v>
      </c>
      <c r="D646" s="1" t="str">
        <f>IF(表格1[[#This Row],[Close]]&gt;表格1[[#This Row],[25-Day Average]],"Buy",IF(表格1[[#This Row],[Close]]&lt;表格1[[#This Row],[25-Day Average]],"Sell",""))</f>
        <v>Buy</v>
      </c>
      <c r="E646" s="5">
        <f>IF(表格1[[#This Row],[Suggestion]]="Buy",E645-FLOOR(E645/表格1[[#This Row],[Close]],1)*表格1[[#This Row],[Close]],IF(表格1[[#This Row],[Suggestion]]="Sell",E645+F645*表格1[[#This Row],[Close]],E645))</f>
        <v>29.44999999999709</v>
      </c>
      <c r="F646" s="1">
        <f>IF(表格1[[#This Row],[Suggestion]]="Buy",F645+FLOOR(E645/表格1[[#This Row],[Close]],1),IF(表格1[[#This Row],[Suggestion]]="Sell",0,F645))</f>
        <v>1766</v>
      </c>
      <c r="G646" s="8">
        <f>表格1[[#This Row],[Cash]]+表格1[[#This Row],[Stock Held]]*表格1[[#This Row],[Close]]</f>
        <v>117115.24999999999</v>
      </c>
      <c r="H646" s="7">
        <f>(表格1[[#This Row],[Close]]-$B$2)/$B$2</f>
        <v>0.47497219132369284</v>
      </c>
      <c r="I646" s="7">
        <f>(表格1[[#This Row],[Capital]]-$G$2)/$G$2</f>
        <v>0.17115249999999985</v>
      </c>
    </row>
    <row r="647" spans="1:9" x14ac:dyDescent="0.25">
      <c r="A647" s="6">
        <v>39623</v>
      </c>
      <c r="B647" s="1">
        <v>66.5</v>
      </c>
      <c r="C647" s="4">
        <f t="shared" si="9"/>
        <v>64.971999999999994</v>
      </c>
      <c r="D647" s="1" t="str">
        <f>IF(表格1[[#This Row],[Close]]&gt;表格1[[#This Row],[25-Day Average]],"Buy",IF(表格1[[#This Row],[Close]]&lt;表格1[[#This Row],[25-Day Average]],"Sell",""))</f>
        <v>Buy</v>
      </c>
      <c r="E647" s="5">
        <f>IF(表格1[[#This Row],[Suggestion]]="Buy",E646-FLOOR(E646/表格1[[#This Row],[Close]],1)*表格1[[#This Row],[Close]],IF(表格1[[#This Row],[Suggestion]]="Sell",E646+F646*表格1[[#This Row],[Close]],E646))</f>
        <v>29.44999999999709</v>
      </c>
      <c r="F647" s="1">
        <f>IF(表格1[[#This Row],[Suggestion]]="Buy",F646+FLOOR(E646/表格1[[#This Row],[Close]],1),IF(表格1[[#This Row],[Suggestion]]="Sell",0,F646))</f>
        <v>1766</v>
      </c>
      <c r="G647" s="8">
        <f>表格1[[#This Row],[Cash]]+表格1[[#This Row],[Stock Held]]*表格1[[#This Row],[Close]]</f>
        <v>117468.45</v>
      </c>
      <c r="H647" s="7">
        <f>(表格1[[#This Row],[Close]]-$B$2)/$B$2</f>
        <v>0.47942157953281417</v>
      </c>
      <c r="I647" s="7">
        <f>(表格1[[#This Row],[Capital]]-$G$2)/$G$2</f>
        <v>0.17468449999999996</v>
      </c>
    </row>
    <row r="648" spans="1:9" x14ac:dyDescent="0.25">
      <c r="A648" s="6">
        <v>39624</v>
      </c>
      <c r="B648" s="1">
        <v>67.7</v>
      </c>
      <c r="C648" s="4">
        <f t="shared" si="9"/>
        <v>65.201999999999998</v>
      </c>
      <c r="D648" s="1" t="str">
        <f>IF(表格1[[#This Row],[Close]]&gt;表格1[[#This Row],[25-Day Average]],"Buy",IF(表格1[[#This Row],[Close]]&lt;表格1[[#This Row],[25-Day Average]],"Sell",""))</f>
        <v>Buy</v>
      </c>
      <c r="E648" s="5">
        <f>IF(表格1[[#This Row],[Suggestion]]="Buy",E647-FLOOR(E647/表格1[[#This Row],[Close]],1)*表格1[[#This Row],[Close]],IF(表格1[[#This Row],[Suggestion]]="Sell",E647+F647*表格1[[#This Row],[Close]],E647))</f>
        <v>29.44999999999709</v>
      </c>
      <c r="F648" s="1">
        <f>IF(表格1[[#This Row],[Suggestion]]="Buy",F647+FLOOR(E647/表格1[[#This Row],[Close]],1),IF(表格1[[#This Row],[Suggestion]]="Sell",0,F647))</f>
        <v>1766</v>
      </c>
      <c r="G648" s="8">
        <f>表格1[[#This Row],[Cash]]+表格1[[#This Row],[Stock Held]]*表格1[[#This Row],[Close]]</f>
        <v>119587.65000000001</v>
      </c>
      <c r="H648" s="7">
        <f>(表格1[[#This Row],[Close]]-$B$2)/$B$2</f>
        <v>0.5061179087875417</v>
      </c>
      <c r="I648" s="7">
        <f>(表格1[[#This Row],[Capital]]-$G$2)/$G$2</f>
        <v>0.19587650000000009</v>
      </c>
    </row>
    <row r="649" spans="1:9" x14ac:dyDescent="0.25">
      <c r="A649" s="6">
        <v>39625</v>
      </c>
      <c r="B649" s="1">
        <v>66.400000000000006</v>
      </c>
      <c r="C649" s="4">
        <f t="shared" si="9"/>
        <v>65.394000000000005</v>
      </c>
      <c r="D649" s="1" t="str">
        <f>IF(表格1[[#This Row],[Close]]&gt;表格1[[#This Row],[25-Day Average]],"Buy",IF(表格1[[#This Row],[Close]]&lt;表格1[[#This Row],[25-Day Average]],"Sell",""))</f>
        <v>Buy</v>
      </c>
      <c r="E649" s="5">
        <f>IF(表格1[[#This Row],[Suggestion]]="Buy",E648-FLOOR(E648/表格1[[#This Row],[Close]],1)*表格1[[#This Row],[Close]],IF(表格1[[#This Row],[Suggestion]]="Sell",E648+F648*表格1[[#This Row],[Close]],E648))</f>
        <v>29.44999999999709</v>
      </c>
      <c r="F649" s="1">
        <f>IF(表格1[[#This Row],[Suggestion]]="Buy",F648+FLOOR(E648/表格1[[#This Row],[Close]],1),IF(表格1[[#This Row],[Suggestion]]="Sell",0,F648))</f>
        <v>1766</v>
      </c>
      <c r="G649" s="8">
        <f>表格1[[#This Row],[Cash]]+表格1[[#This Row],[Stock Held]]*表格1[[#This Row],[Close]]</f>
        <v>117291.85</v>
      </c>
      <c r="H649" s="7">
        <f>(表格1[[#This Row],[Close]]-$B$2)/$B$2</f>
        <v>0.47719688542825367</v>
      </c>
      <c r="I649" s="7">
        <f>(表格1[[#This Row],[Capital]]-$G$2)/$G$2</f>
        <v>0.17291850000000006</v>
      </c>
    </row>
    <row r="650" spans="1:9" x14ac:dyDescent="0.25">
      <c r="A650" s="6">
        <v>39626</v>
      </c>
      <c r="B650" s="1">
        <v>65.900000000000006</v>
      </c>
      <c r="C650" s="4">
        <f t="shared" si="9"/>
        <v>65.570000000000007</v>
      </c>
      <c r="D650" s="1" t="str">
        <f>IF(表格1[[#This Row],[Close]]&gt;表格1[[#This Row],[25-Day Average]],"Buy",IF(表格1[[#This Row],[Close]]&lt;表格1[[#This Row],[25-Day Average]],"Sell",""))</f>
        <v>Buy</v>
      </c>
      <c r="E650" s="5">
        <f>IF(表格1[[#This Row],[Suggestion]]="Buy",E649-FLOOR(E649/表格1[[#This Row],[Close]],1)*表格1[[#This Row],[Close]],IF(表格1[[#This Row],[Suggestion]]="Sell",E649+F649*表格1[[#This Row],[Close]],E649))</f>
        <v>29.44999999999709</v>
      </c>
      <c r="F650" s="1">
        <f>IF(表格1[[#This Row],[Suggestion]]="Buy",F649+FLOOR(E649/表格1[[#This Row],[Close]],1),IF(表格1[[#This Row],[Suggestion]]="Sell",0,F649))</f>
        <v>1766</v>
      </c>
      <c r="G650" s="8">
        <f>表格1[[#This Row],[Cash]]+表格1[[#This Row],[Stock Held]]*表格1[[#This Row],[Close]]</f>
        <v>116408.85</v>
      </c>
      <c r="H650" s="7">
        <f>(表格1[[#This Row],[Close]]-$B$2)/$B$2</f>
        <v>0.46607341490545051</v>
      </c>
      <c r="I650" s="7">
        <f>(表格1[[#This Row],[Capital]]-$G$2)/$G$2</f>
        <v>0.16408850000000005</v>
      </c>
    </row>
    <row r="651" spans="1:9" x14ac:dyDescent="0.25">
      <c r="A651" s="6">
        <v>39629</v>
      </c>
      <c r="B651" s="1">
        <v>66.8</v>
      </c>
      <c r="C651" s="4">
        <f t="shared" si="9"/>
        <v>65.771999999999991</v>
      </c>
      <c r="D651" s="1" t="str">
        <f>IF(表格1[[#This Row],[Close]]&gt;表格1[[#This Row],[25-Day Average]],"Buy",IF(表格1[[#This Row],[Close]]&lt;表格1[[#This Row],[25-Day Average]],"Sell",""))</f>
        <v>Buy</v>
      </c>
      <c r="E651" s="5">
        <f>IF(表格1[[#This Row],[Suggestion]]="Buy",E650-FLOOR(E650/表格1[[#This Row],[Close]],1)*表格1[[#This Row],[Close]],IF(表格1[[#This Row],[Suggestion]]="Sell",E650+F650*表格1[[#This Row],[Close]],E650))</f>
        <v>29.44999999999709</v>
      </c>
      <c r="F651" s="1">
        <f>IF(表格1[[#This Row],[Suggestion]]="Buy",F650+FLOOR(E650/表格1[[#This Row],[Close]],1),IF(表格1[[#This Row],[Suggestion]]="Sell",0,F650))</f>
        <v>1766</v>
      </c>
      <c r="G651" s="8">
        <f>表格1[[#This Row],[Cash]]+表格1[[#This Row],[Stock Held]]*表格1[[#This Row],[Close]]</f>
        <v>117998.24999999999</v>
      </c>
      <c r="H651" s="7">
        <f>(表格1[[#This Row],[Close]]-$B$2)/$B$2</f>
        <v>0.48609566184649594</v>
      </c>
      <c r="I651" s="7">
        <f>(表格1[[#This Row],[Capital]]-$G$2)/$G$2</f>
        <v>0.17998249999999985</v>
      </c>
    </row>
    <row r="652" spans="1:9" x14ac:dyDescent="0.25">
      <c r="A652" s="6">
        <v>39630</v>
      </c>
      <c r="B652" s="1">
        <v>66.8</v>
      </c>
      <c r="C652" s="4">
        <f t="shared" si="9"/>
        <v>65.926000000000002</v>
      </c>
      <c r="D652" s="1" t="str">
        <f>IF(表格1[[#This Row],[Close]]&gt;表格1[[#This Row],[25-Day Average]],"Buy",IF(表格1[[#This Row],[Close]]&lt;表格1[[#This Row],[25-Day Average]],"Sell",""))</f>
        <v>Buy</v>
      </c>
      <c r="E652" s="5">
        <f>IF(表格1[[#This Row],[Suggestion]]="Buy",E651-FLOOR(E651/表格1[[#This Row],[Close]],1)*表格1[[#This Row],[Close]],IF(表格1[[#This Row],[Suggestion]]="Sell",E651+F651*表格1[[#This Row],[Close]],E651))</f>
        <v>29.44999999999709</v>
      </c>
      <c r="F652" s="1">
        <f>IF(表格1[[#This Row],[Suggestion]]="Buy",F651+FLOOR(E651/表格1[[#This Row],[Close]],1),IF(表格1[[#This Row],[Suggestion]]="Sell",0,F651))</f>
        <v>1766</v>
      </c>
      <c r="G652" s="8">
        <f>表格1[[#This Row],[Cash]]+表格1[[#This Row],[Stock Held]]*表格1[[#This Row],[Close]]</f>
        <v>117998.24999999999</v>
      </c>
      <c r="H652" s="7">
        <f>(表格1[[#This Row],[Close]]-$B$2)/$B$2</f>
        <v>0.48609566184649594</v>
      </c>
      <c r="I652" s="7">
        <f>(表格1[[#This Row],[Capital]]-$G$2)/$G$2</f>
        <v>0.17998249999999985</v>
      </c>
    </row>
    <row r="653" spans="1:9" x14ac:dyDescent="0.25">
      <c r="A653" s="6">
        <v>39631</v>
      </c>
      <c r="B653" s="1">
        <v>66.5</v>
      </c>
      <c r="C653" s="4">
        <f t="shared" si="9"/>
        <v>66.018000000000015</v>
      </c>
      <c r="D653" s="1" t="str">
        <f>IF(表格1[[#This Row],[Close]]&gt;表格1[[#This Row],[25-Day Average]],"Buy",IF(表格1[[#This Row],[Close]]&lt;表格1[[#This Row],[25-Day Average]],"Sell",""))</f>
        <v>Buy</v>
      </c>
      <c r="E653" s="5">
        <f>IF(表格1[[#This Row],[Suggestion]]="Buy",E652-FLOOR(E652/表格1[[#This Row],[Close]],1)*表格1[[#This Row],[Close]],IF(表格1[[#This Row],[Suggestion]]="Sell",E652+F652*表格1[[#This Row],[Close]],E652))</f>
        <v>29.44999999999709</v>
      </c>
      <c r="F653" s="1">
        <f>IF(表格1[[#This Row],[Suggestion]]="Buy",F652+FLOOR(E652/表格1[[#This Row],[Close]],1),IF(表格1[[#This Row],[Suggestion]]="Sell",0,F652))</f>
        <v>1766</v>
      </c>
      <c r="G653" s="8">
        <f>表格1[[#This Row],[Cash]]+表格1[[#This Row],[Stock Held]]*表格1[[#This Row],[Close]]</f>
        <v>117468.45</v>
      </c>
      <c r="H653" s="7">
        <f>(表格1[[#This Row],[Close]]-$B$2)/$B$2</f>
        <v>0.47942157953281417</v>
      </c>
      <c r="I653" s="7">
        <f>(表格1[[#This Row],[Capital]]-$G$2)/$G$2</f>
        <v>0.17468449999999996</v>
      </c>
    </row>
    <row r="654" spans="1:9" x14ac:dyDescent="0.25">
      <c r="A654" s="6">
        <v>39632</v>
      </c>
      <c r="B654" s="1">
        <v>66.400000000000006</v>
      </c>
      <c r="C654" s="4">
        <f t="shared" si="9"/>
        <v>66.085999999999999</v>
      </c>
      <c r="D654" s="1" t="str">
        <f>IF(表格1[[#This Row],[Close]]&gt;表格1[[#This Row],[25-Day Average]],"Buy",IF(表格1[[#This Row],[Close]]&lt;表格1[[#This Row],[25-Day Average]],"Sell",""))</f>
        <v>Buy</v>
      </c>
      <c r="E654" s="5">
        <f>IF(表格1[[#This Row],[Suggestion]]="Buy",E653-FLOOR(E653/表格1[[#This Row],[Close]],1)*表格1[[#This Row],[Close]],IF(表格1[[#This Row],[Suggestion]]="Sell",E653+F653*表格1[[#This Row],[Close]],E653))</f>
        <v>29.44999999999709</v>
      </c>
      <c r="F654" s="1">
        <f>IF(表格1[[#This Row],[Suggestion]]="Buy",F653+FLOOR(E653/表格1[[#This Row],[Close]],1),IF(表格1[[#This Row],[Suggestion]]="Sell",0,F653))</f>
        <v>1766</v>
      </c>
      <c r="G654" s="8">
        <f>表格1[[#This Row],[Cash]]+表格1[[#This Row],[Stock Held]]*表格1[[#This Row],[Close]]</f>
        <v>117291.85</v>
      </c>
      <c r="H654" s="7">
        <f>(表格1[[#This Row],[Close]]-$B$2)/$B$2</f>
        <v>0.47719688542825367</v>
      </c>
      <c r="I654" s="7">
        <f>(表格1[[#This Row],[Capital]]-$G$2)/$G$2</f>
        <v>0.17291850000000006</v>
      </c>
    </row>
    <row r="655" spans="1:9" x14ac:dyDescent="0.25">
      <c r="A655" s="6">
        <v>39633</v>
      </c>
      <c r="B655" s="1">
        <v>65.2</v>
      </c>
      <c r="C655" s="4">
        <f t="shared" si="9"/>
        <v>65.874000000000009</v>
      </c>
      <c r="D655" s="1" t="str">
        <f>IF(表格1[[#This Row],[Close]]&gt;表格1[[#This Row],[25-Day Average]],"Buy",IF(表格1[[#This Row],[Close]]&lt;表格1[[#This Row],[25-Day Average]],"Sell",""))</f>
        <v>Sell</v>
      </c>
      <c r="E655" s="5">
        <f>IF(表格1[[#This Row],[Suggestion]]="Buy",E654-FLOOR(E654/表格1[[#This Row],[Close]],1)*表格1[[#This Row],[Close]],IF(表格1[[#This Row],[Suggestion]]="Sell",E654+F654*表格1[[#This Row],[Close]],E654))</f>
        <v>115172.65000000001</v>
      </c>
      <c r="F655" s="1">
        <f>IF(表格1[[#This Row],[Suggestion]]="Buy",F654+FLOOR(E654/表格1[[#This Row],[Close]],1),IF(表格1[[#This Row],[Suggestion]]="Sell",0,F654))</f>
        <v>0</v>
      </c>
      <c r="G655" s="8">
        <f>表格1[[#This Row],[Cash]]+表格1[[#This Row],[Stock Held]]*表格1[[#This Row],[Close]]</f>
        <v>115172.65000000001</v>
      </c>
      <c r="H655" s="7">
        <f>(表格1[[#This Row],[Close]]-$B$2)/$B$2</f>
        <v>0.45050055617352613</v>
      </c>
      <c r="I655" s="7">
        <f>(表格1[[#This Row],[Capital]]-$G$2)/$G$2</f>
        <v>0.1517265000000001</v>
      </c>
    </row>
    <row r="656" spans="1:9" x14ac:dyDescent="0.25">
      <c r="A656" s="6">
        <v>39636</v>
      </c>
      <c r="B656" s="1">
        <v>65.2</v>
      </c>
      <c r="C656" s="4">
        <f t="shared" si="9"/>
        <v>65.894000000000005</v>
      </c>
      <c r="D656" s="1" t="str">
        <f>IF(表格1[[#This Row],[Close]]&gt;表格1[[#This Row],[25-Day Average]],"Buy",IF(表格1[[#This Row],[Close]]&lt;表格1[[#This Row],[25-Day Average]],"Sell",""))</f>
        <v>Sell</v>
      </c>
      <c r="E656" s="5">
        <f>IF(表格1[[#This Row],[Suggestion]]="Buy",E655-FLOOR(E655/表格1[[#This Row],[Close]],1)*表格1[[#This Row],[Close]],IF(表格1[[#This Row],[Suggestion]]="Sell",E655+F655*表格1[[#This Row],[Close]],E655))</f>
        <v>115172.65000000001</v>
      </c>
      <c r="F656" s="1">
        <f>IF(表格1[[#This Row],[Suggestion]]="Buy",F655+FLOOR(E655/表格1[[#This Row],[Close]],1),IF(表格1[[#This Row],[Suggestion]]="Sell",0,F655))</f>
        <v>0</v>
      </c>
      <c r="G656" s="8">
        <f>表格1[[#This Row],[Cash]]+表格1[[#This Row],[Stock Held]]*表格1[[#This Row],[Close]]</f>
        <v>115172.65000000001</v>
      </c>
      <c r="H656" s="7">
        <f>(表格1[[#This Row],[Close]]-$B$2)/$B$2</f>
        <v>0.45050055617352613</v>
      </c>
      <c r="I656" s="7">
        <f>(表格1[[#This Row],[Capital]]-$G$2)/$G$2</f>
        <v>0.1517265000000001</v>
      </c>
    </row>
    <row r="657" spans="1:9" x14ac:dyDescent="0.25">
      <c r="A657" s="6">
        <v>39637</v>
      </c>
      <c r="B657" s="1">
        <v>63.25</v>
      </c>
      <c r="C657" s="4">
        <f t="shared" si="9"/>
        <v>65.800000000000011</v>
      </c>
      <c r="D657" s="1" t="str">
        <f>IF(表格1[[#This Row],[Close]]&gt;表格1[[#This Row],[25-Day Average]],"Buy",IF(表格1[[#This Row],[Close]]&lt;表格1[[#This Row],[25-Day Average]],"Sell",""))</f>
        <v>Sell</v>
      </c>
      <c r="E657" s="5">
        <f>IF(表格1[[#This Row],[Suggestion]]="Buy",E656-FLOOR(E656/表格1[[#This Row],[Close]],1)*表格1[[#This Row],[Close]],IF(表格1[[#This Row],[Suggestion]]="Sell",E656+F656*表格1[[#This Row],[Close]],E656))</f>
        <v>115172.65000000001</v>
      </c>
      <c r="F657" s="1">
        <f>IF(表格1[[#This Row],[Suggestion]]="Buy",F656+FLOOR(E656/表格1[[#This Row],[Close]],1),IF(表格1[[#This Row],[Suggestion]]="Sell",0,F656))</f>
        <v>0</v>
      </c>
      <c r="G657" s="8">
        <f>表格1[[#This Row],[Cash]]+表格1[[#This Row],[Stock Held]]*表格1[[#This Row],[Close]]</f>
        <v>115172.65000000001</v>
      </c>
      <c r="H657" s="7">
        <f>(表格1[[#This Row],[Close]]-$B$2)/$B$2</f>
        <v>0.40711902113459392</v>
      </c>
      <c r="I657" s="7">
        <f>(表格1[[#This Row],[Capital]]-$G$2)/$G$2</f>
        <v>0.1517265000000001</v>
      </c>
    </row>
    <row r="658" spans="1:9" x14ac:dyDescent="0.25">
      <c r="A658" s="6">
        <v>39638</v>
      </c>
      <c r="B658" s="1">
        <v>63</v>
      </c>
      <c r="C658" s="4">
        <f t="shared" si="9"/>
        <v>65.678000000000011</v>
      </c>
      <c r="D658" s="1" t="str">
        <f>IF(表格1[[#This Row],[Close]]&gt;表格1[[#This Row],[25-Day Average]],"Buy",IF(表格1[[#This Row],[Close]]&lt;表格1[[#This Row],[25-Day Average]],"Sell",""))</f>
        <v>Sell</v>
      </c>
      <c r="E658" s="5">
        <f>IF(表格1[[#This Row],[Suggestion]]="Buy",E657-FLOOR(E657/表格1[[#This Row],[Close]],1)*表格1[[#This Row],[Close]],IF(表格1[[#This Row],[Suggestion]]="Sell",E657+F657*表格1[[#This Row],[Close]],E657))</f>
        <v>115172.65000000001</v>
      </c>
      <c r="F658" s="1">
        <f>IF(表格1[[#This Row],[Suggestion]]="Buy",F657+FLOOR(E657/表格1[[#This Row],[Close]],1),IF(表格1[[#This Row],[Suggestion]]="Sell",0,F657))</f>
        <v>0</v>
      </c>
      <c r="G658" s="8">
        <f>表格1[[#This Row],[Cash]]+表格1[[#This Row],[Stock Held]]*表格1[[#This Row],[Close]]</f>
        <v>115172.65000000001</v>
      </c>
      <c r="H658" s="7">
        <f>(表格1[[#This Row],[Close]]-$B$2)/$B$2</f>
        <v>0.40155728587319234</v>
      </c>
      <c r="I658" s="7">
        <f>(表格1[[#This Row],[Capital]]-$G$2)/$G$2</f>
        <v>0.1517265000000001</v>
      </c>
    </row>
    <row r="659" spans="1:9" x14ac:dyDescent="0.25">
      <c r="A659" s="6">
        <v>39639</v>
      </c>
      <c r="B659" s="1">
        <v>63.3</v>
      </c>
      <c r="C659" s="4">
        <f t="shared" si="9"/>
        <v>65.50200000000001</v>
      </c>
      <c r="D659" s="1" t="str">
        <f>IF(表格1[[#This Row],[Close]]&gt;表格1[[#This Row],[25-Day Average]],"Buy",IF(表格1[[#This Row],[Close]]&lt;表格1[[#This Row],[25-Day Average]],"Sell",""))</f>
        <v>Sell</v>
      </c>
      <c r="E659" s="5">
        <f>IF(表格1[[#This Row],[Suggestion]]="Buy",E658-FLOOR(E658/表格1[[#This Row],[Close]],1)*表格1[[#This Row],[Close]],IF(表格1[[#This Row],[Suggestion]]="Sell",E658+F658*表格1[[#This Row],[Close]],E658))</f>
        <v>115172.65000000001</v>
      </c>
      <c r="F659" s="1">
        <f>IF(表格1[[#This Row],[Suggestion]]="Buy",F658+FLOOR(E658/表格1[[#This Row],[Close]],1),IF(表格1[[#This Row],[Suggestion]]="Sell",0,F658))</f>
        <v>0</v>
      </c>
      <c r="G659" s="8">
        <f>表格1[[#This Row],[Cash]]+表格1[[#This Row],[Stock Held]]*表格1[[#This Row],[Close]]</f>
        <v>115172.65000000001</v>
      </c>
      <c r="H659" s="7">
        <f>(表格1[[#This Row],[Close]]-$B$2)/$B$2</f>
        <v>0.40823136818687417</v>
      </c>
      <c r="I659" s="7">
        <f>(表格1[[#This Row],[Capital]]-$G$2)/$G$2</f>
        <v>0.1517265000000001</v>
      </c>
    </row>
    <row r="660" spans="1:9" x14ac:dyDescent="0.25">
      <c r="A660" s="6">
        <v>39640</v>
      </c>
      <c r="B660" s="1">
        <v>64.2</v>
      </c>
      <c r="C660" s="4">
        <f t="shared" si="9"/>
        <v>65.424000000000007</v>
      </c>
      <c r="D660" s="1" t="str">
        <f>IF(表格1[[#This Row],[Close]]&gt;表格1[[#This Row],[25-Day Average]],"Buy",IF(表格1[[#This Row],[Close]]&lt;表格1[[#This Row],[25-Day Average]],"Sell",""))</f>
        <v>Sell</v>
      </c>
      <c r="E660" s="5">
        <f>IF(表格1[[#This Row],[Suggestion]]="Buy",E659-FLOOR(E659/表格1[[#This Row],[Close]],1)*表格1[[#This Row],[Close]],IF(表格1[[#This Row],[Suggestion]]="Sell",E659+F659*表格1[[#This Row],[Close]],E659))</f>
        <v>115172.65000000001</v>
      </c>
      <c r="F660" s="1">
        <f>IF(表格1[[#This Row],[Suggestion]]="Buy",F659+FLOOR(E659/表格1[[#This Row],[Close]],1),IF(表格1[[#This Row],[Suggestion]]="Sell",0,F659))</f>
        <v>0</v>
      </c>
      <c r="G660" s="8">
        <f>表格1[[#This Row],[Cash]]+表格1[[#This Row],[Stock Held]]*表格1[[#This Row],[Close]]</f>
        <v>115172.65000000001</v>
      </c>
      <c r="H660" s="7">
        <f>(表格1[[#This Row],[Close]]-$B$2)/$B$2</f>
        <v>0.42825361512791987</v>
      </c>
      <c r="I660" s="7">
        <f>(表格1[[#This Row],[Capital]]-$G$2)/$G$2</f>
        <v>0.1517265000000001</v>
      </c>
    </row>
    <row r="661" spans="1:9" x14ac:dyDescent="0.25">
      <c r="A661" s="6">
        <v>39643</v>
      </c>
      <c r="B661" s="1">
        <v>64.25</v>
      </c>
      <c r="C661" s="4">
        <f t="shared" si="9"/>
        <v>65.347999999999999</v>
      </c>
      <c r="D661" s="1" t="str">
        <f>IF(表格1[[#This Row],[Close]]&gt;表格1[[#This Row],[25-Day Average]],"Buy",IF(表格1[[#This Row],[Close]]&lt;表格1[[#This Row],[25-Day Average]],"Sell",""))</f>
        <v>Sell</v>
      </c>
      <c r="E661" s="5">
        <f>IF(表格1[[#This Row],[Suggestion]]="Buy",E660-FLOOR(E660/表格1[[#This Row],[Close]],1)*表格1[[#This Row],[Close]],IF(表格1[[#This Row],[Suggestion]]="Sell",E660+F660*表格1[[#This Row],[Close]],E660))</f>
        <v>115172.65000000001</v>
      </c>
      <c r="F661" s="1">
        <f>IF(表格1[[#This Row],[Suggestion]]="Buy",F660+FLOOR(E660/表格1[[#This Row],[Close]],1),IF(表格1[[#This Row],[Suggestion]]="Sell",0,F660))</f>
        <v>0</v>
      </c>
      <c r="G661" s="8">
        <f>表格1[[#This Row],[Cash]]+表格1[[#This Row],[Stock Held]]*表格1[[#This Row],[Close]]</f>
        <v>115172.65000000001</v>
      </c>
      <c r="H661" s="7">
        <f>(表格1[[#This Row],[Close]]-$B$2)/$B$2</f>
        <v>0.42936596218020012</v>
      </c>
      <c r="I661" s="7">
        <f>(表格1[[#This Row],[Capital]]-$G$2)/$G$2</f>
        <v>0.1517265000000001</v>
      </c>
    </row>
    <row r="662" spans="1:9" x14ac:dyDescent="0.25">
      <c r="A662" s="6">
        <v>39644</v>
      </c>
      <c r="B662" s="1">
        <v>62.9</v>
      </c>
      <c r="C662" s="4">
        <f t="shared" si="9"/>
        <v>65.304000000000002</v>
      </c>
      <c r="D662" s="1" t="str">
        <f>IF(表格1[[#This Row],[Close]]&gt;表格1[[#This Row],[25-Day Average]],"Buy",IF(表格1[[#This Row],[Close]]&lt;表格1[[#This Row],[25-Day Average]],"Sell",""))</f>
        <v>Sell</v>
      </c>
      <c r="E662" s="5">
        <f>IF(表格1[[#This Row],[Suggestion]]="Buy",E661-FLOOR(E661/表格1[[#This Row],[Close]],1)*表格1[[#This Row],[Close]],IF(表格1[[#This Row],[Suggestion]]="Sell",E661+F661*表格1[[#This Row],[Close]],E661))</f>
        <v>115172.65000000001</v>
      </c>
      <c r="F662" s="1">
        <f>IF(表格1[[#This Row],[Suggestion]]="Buy",F661+FLOOR(E661/表格1[[#This Row],[Close]],1),IF(表格1[[#This Row],[Suggestion]]="Sell",0,F661))</f>
        <v>0</v>
      </c>
      <c r="G662" s="8">
        <f>表格1[[#This Row],[Cash]]+表格1[[#This Row],[Stock Held]]*表格1[[#This Row],[Close]]</f>
        <v>115172.65000000001</v>
      </c>
      <c r="H662" s="7">
        <f>(表格1[[#This Row],[Close]]-$B$2)/$B$2</f>
        <v>0.39933259176863167</v>
      </c>
      <c r="I662" s="7">
        <f>(表格1[[#This Row],[Capital]]-$G$2)/$G$2</f>
        <v>0.1517265000000001</v>
      </c>
    </row>
    <row r="663" spans="1:9" x14ac:dyDescent="0.25">
      <c r="A663" s="6">
        <v>39645</v>
      </c>
      <c r="B663" s="1">
        <v>63.8</v>
      </c>
      <c r="C663" s="4">
        <f t="shared" si="9"/>
        <v>65.256</v>
      </c>
      <c r="D663" s="1" t="str">
        <f>IF(表格1[[#This Row],[Close]]&gt;表格1[[#This Row],[25-Day Average]],"Buy",IF(表格1[[#This Row],[Close]]&lt;表格1[[#This Row],[25-Day Average]],"Sell",""))</f>
        <v>Sell</v>
      </c>
      <c r="E663" s="5">
        <f>IF(表格1[[#This Row],[Suggestion]]="Buy",E662-FLOOR(E662/表格1[[#This Row],[Close]],1)*表格1[[#This Row],[Close]],IF(表格1[[#This Row],[Suggestion]]="Sell",E662+F662*表格1[[#This Row],[Close]],E662))</f>
        <v>115172.65000000001</v>
      </c>
      <c r="F663" s="1">
        <f>IF(表格1[[#This Row],[Suggestion]]="Buy",F662+FLOOR(E662/表格1[[#This Row],[Close]],1),IF(表格1[[#This Row],[Suggestion]]="Sell",0,F662))</f>
        <v>0</v>
      </c>
      <c r="G663" s="8">
        <f>表格1[[#This Row],[Cash]]+表格1[[#This Row],[Stock Held]]*表格1[[#This Row],[Close]]</f>
        <v>115172.65000000001</v>
      </c>
      <c r="H663" s="7">
        <f>(表格1[[#This Row],[Close]]-$B$2)/$B$2</f>
        <v>0.41935483870967727</v>
      </c>
      <c r="I663" s="7">
        <f>(表格1[[#This Row],[Capital]]-$G$2)/$G$2</f>
        <v>0.1517265000000001</v>
      </c>
    </row>
    <row r="664" spans="1:9" x14ac:dyDescent="0.25">
      <c r="A664" s="6">
        <v>39646</v>
      </c>
      <c r="B664" s="1">
        <v>63</v>
      </c>
      <c r="C664" s="4">
        <f t="shared" si="9"/>
        <v>65.175999999999988</v>
      </c>
      <c r="D664" s="1" t="str">
        <f>IF(表格1[[#This Row],[Close]]&gt;表格1[[#This Row],[25-Day Average]],"Buy",IF(表格1[[#This Row],[Close]]&lt;表格1[[#This Row],[25-Day Average]],"Sell",""))</f>
        <v>Sell</v>
      </c>
      <c r="E664" s="5">
        <f>IF(表格1[[#This Row],[Suggestion]]="Buy",E663-FLOOR(E663/表格1[[#This Row],[Close]],1)*表格1[[#This Row],[Close]],IF(表格1[[#This Row],[Suggestion]]="Sell",E663+F663*表格1[[#This Row],[Close]],E663))</f>
        <v>115172.65000000001</v>
      </c>
      <c r="F664" s="1">
        <f>IF(表格1[[#This Row],[Suggestion]]="Buy",F663+FLOOR(E663/表格1[[#This Row],[Close]],1),IF(表格1[[#This Row],[Suggestion]]="Sell",0,F663))</f>
        <v>0</v>
      </c>
      <c r="G664" s="8">
        <f>表格1[[#This Row],[Cash]]+表格1[[#This Row],[Stock Held]]*表格1[[#This Row],[Close]]</f>
        <v>115172.65000000001</v>
      </c>
      <c r="H664" s="7">
        <f>(表格1[[#This Row],[Close]]-$B$2)/$B$2</f>
        <v>0.40155728587319234</v>
      </c>
      <c r="I664" s="7">
        <f>(表格1[[#This Row],[Capital]]-$G$2)/$G$2</f>
        <v>0.1517265000000001</v>
      </c>
    </row>
    <row r="665" spans="1:9" x14ac:dyDescent="0.25">
      <c r="A665" s="6">
        <v>39647</v>
      </c>
      <c r="B665" s="1">
        <v>63.1</v>
      </c>
      <c r="C665" s="4">
        <f t="shared" si="9"/>
        <v>65.127999999999986</v>
      </c>
      <c r="D665" s="1" t="str">
        <f>IF(表格1[[#This Row],[Close]]&gt;表格1[[#This Row],[25-Day Average]],"Buy",IF(表格1[[#This Row],[Close]]&lt;表格1[[#This Row],[25-Day Average]],"Sell",""))</f>
        <v>Sell</v>
      </c>
      <c r="E665" s="5">
        <f>IF(表格1[[#This Row],[Suggestion]]="Buy",E664-FLOOR(E664/表格1[[#This Row],[Close]],1)*表格1[[#This Row],[Close]],IF(表格1[[#This Row],[Suggestion]]="Sell",E664+F664*表格1[[#This Row],[Close]],E664))</f>
        <v>115172.65000000001</v>
      </c>
      <c r="F665" s="1">
        <f>IF(表格1[[#This Row],[Suggestion]]="Buy",F664+FLOOR(E664/表格1[[#This Row],[Close]],1),IF(表格1[[#This Row],[Suggestion]]="Sell",0,F664))</f>
        <v>0</v>
      </c>
      <c r="G665" s="8">
        <f>表格1[[#This Row],[Cash]]+表格1[[#This Row],[Stock Held]]*表格1[[#This Row],[Close]]</f>
        <v>115172.65000000001</v>
      </c>
      <c r="H665" s="7">
        <f>(表格1[[#This Row],[Close]]-$B$2)/$B$2</f>
        <v>0.403781979977753</v>
      </c>
      <c r="I665" s="7">
        <f>(表格1[[#This Row],[Capital]]-$G$2)/$G$2</f>
        <v>0.1517265000000001</v>
      </c>
    </row>
    <row r="666" spans="1:9" x14ac:dyDescent="0.25">
      <c r="A666" s="6">
        <v>39650</v>
      </c>
      <c r="B666" s="1">
        <v>64.599999999999994</v>
      </c>
      <c r="C666" s="4">
        <f t="shared" si="9"/>
        <v>65.072000000000003</v>
      </c>
      <c r="D666" s="1" t="str">
        <f>IF(表格1[[#This Row],[Close]]&gt;表格1[[#This Row],[25-Day Average]],"Buy",IF(表格1[[#This Row],[Close]]&lt;表格1[[#This Row],[25-Day Average]],"Sell",""))</f>
        <v>Sell</v>
      </c>
      <c r="E666" s="5">
        <f>IF(表格1[[#This Row],[Suggestion]]="Buy",E665-FLOOR(E665/表格1[[#This Row],[Close]],1)*表格1[[#This Row],[Close]],IF(表格1[[#This Row],[Suggestion]]="Sell",E665+F665*表格1[[#This Row],[Close]],E665))</f>
        <v>115172.65000000001</v>
      </c>
      <c r="F666" s="1">
        <f>IF(表格1[[#This Row],[Suggestion]]="Buy",F665+FLOOR(E665/表格1[[#This Row],[Close]],1),IF(表格1[[#This Row],[Suggestion]]="Sell",0,F665))</f>
        <v>0</v>
      </c>
      <c r="G666" s="8">
        <f>表格1[[#This Row],[Cash]]+表格1[[#This Row],[Stock Held]]*表格1[[#This Row],[Close]]</f>
        <v>115172.65000000001</v>
      </c>
      <c r="H666" s="7">
        <f>(表格1[[#This Row],[Close]]-$B$2)/$B$2</f>
        <v>0.4371523915461622</v>
      </c>
      <c r="I666" s="7">
        <f>(表格1[[#This Row],[Capital]]-$G$2)/$G$2</f>
        <v>0.1517265000000001</v>
      </c>
    </row>
    <row r="667" spans="1:9" x14ac:dyDescent="0.25">
      <c r="A667" s="6">
        <v>39651</v>
      </c>
      <c r="B667" s="1">
        <v>63.6</v>
      </c>
      <c r="C667" s="4">
        <f t="shared" ref="C667:C730" si="10">AVERAGE(B643:B667)</f>
        <v>64.967999999999989</v>
      </c>
      <c r="D667" s="1" t="str">
        <f>IF(表格1[[#This Row],[Close]]&gt;表格1[[#This Row],[25-Day Average]],"Buy",IF(表格1[[#This Row],[Close]]&lt;表格1[[#This Row],[25-Day Average]],"Sell",""))</f>
        <v>Sell</v>
      </c>
      <c r="E667" s="5">
        <f>IF(表格1[[#This Row],[Suggestion]]="Buy",E666-FLOOR(E666/表格1[[#This Row],[Close]],1)*表格1[[#This Row],[Close]],IF(表格1[[#This Row],[Suggestion]]="Sell",E666+F666*表格1[[#This Row],[Close]],E666))</f>
        <v>115172.65000000001</v>
      </c>
      <c r="F667" s="1">
        <f>IF(表格1[[#This Row],[Suggestion]]="Buy",F666+FLOOR(E666/表格1[[#This Row],[Close]],1),IF(表格1[[#This Row],[Suggestion]]="Sell",0,F666))</f>
        <v>0</v>
      </c>
      <c r="G667" s="8">
        <f>表格1[[#This Row],[Cash]]+表格1[[#This Row],[Stock Held]]*表格1[[#This Row],[Close]]</f>
        <v>115172.65000000001</v>
      </c>
      <c r="H667" s="7">
        <f>(表格1[[#This Row],[Close]]-$B$2)/$B$2</f>
        <v>0.41490545050055611</v>
      </c>
      <c r="I667" s="7">
        <f>(表格1[[#This Row],[Capital]]-$G$2)/$G$2</f>
        <v>0.1517265000000001</v>
      </c>
    </row>
    <row r="668" spans="1:9" x14ac:dyDescent="0.25">
      <c r="A668" s="6">
        <v>39652</v>
      </c>
      <c r="B668" s="1">
        <v>63.5</v>
      </c>
      <c r="C668" s="4">
        <f t="shared" si="10"/>
        <v>64.86399999999999</v>
      </c>
      <c r="D668" s="1" t="str">
        <f>IF(表格1[[#This Row],[Close]]&gt;表格1[[#This Row],[25-Day Average]],"Buy",IF(表格1[[#This Row],[Close]]&lt;表格1[[#This Row],[25-Day Average]],"Sell",""))</f>
        <v>Sell</v>
      </c>
      <c r="E668" s="5">
        <f>IF(表格1[[#This Row],[Suggestion]]="Buy",E667-FLOOR(E667/表格1[[#This Row],[Close]],1)*表格1[[#This Row],[Close]],IF(表格1[[#This Row],[Suggestion]]="Sell",E667+F667*表格1[[#This Row],[Close]],E667))</f>
        <v>115172.65000000001</v>
      </c>
      <c r="F668" s="1">
        <f>IF(表格1[[#This Row],[Suggestion]]="Buy",F667+FLOOR(E667/表格1[[#This Row],[Close]],1),IF(表格1[[#This Row],[Suggestion]]="Sell",0,F667))</f>
        <v>0</v>
      </c>
      <c r="G668" s="8">
        <f>表格1[[#This Row],[Cash]]+表格1[[#This Row],[Stock Held]]*表格1[[#This Row],[Close]]</f>
        <v>115172.65000000001</v>
      </c>
      <c r="H668" s="7">
        <f>(表格1[[#This Row],[Close]]-$B$2)/$B$2</f>
        <v>0.41268075639599544</v>
      </c>
      <c r="I668" s="7">
        <f>(表格1[[#This Row],[Capital]]-$G$2)/$G$2</f>
        <v>0.1517265000000001</v>
      </c>
    </row>
    <row r="669" spans="1:9" x14ac:dyDescent="0.25">
      <c r="A669" s="6">
        <v>39653</v>
      </c>
      <c r="B669" s="1">
        <v>63.35</v>
      </c>
      <c r="C669" s="4">
        <f t="shared" si="10"/>
        <v>64.827999999999989</v>
      </c>
      <c r="D669" s="1" t="str">
        <f>IF(表格1[[#This Row],[Close]]&gt;表格1[[#This Row],[25-Day Average]],"Buy",IF(表格1[[#This Row],[Close]]&lt;表格1[[#This Row],[25-Day Average]],"Sell",""))</f>
        <v>Sell</v>
      </c>
      <c r="E669" s="5">
        <f>IF(表格1[[#This Row],[Suggestion]]="Buy",E668-FLOOR(E668/表格1[[#This Row],[Close]],1)*表格1[[#This Row],[Close]],IF(表格1[[#This Row],[Suggestion]]="Sell",E668+F668*表格1[[#This Row],[Close]],E668))</f>
        <v>115172.65000000001</v>
      </c>
      <c r="F669" s="1">
        <f>IF(表格1[[#This Row],[Suggestion]]="Buy",F668+FLOOR(E668/表格1[[#This Row],[Close]],1),IF(表格1[[#This Row],[Suggestion]]="Sell",0,F668))</f>
        <v>0</v>
      </c>
      <c r="G669" s="8">
        <f>表格1[[#This Row],[Cash]]+表格1[[#This Row],[Stock Held]]*表格1[[#This Row],[Close]]</f>
        <v>115172.65000000001</v>
      </c>
      <c r="H669" s="7">
        <f>(表格1[[#This Row],[Close]]-$B$2)/$B$2</f>
        <v>0.40934371523915458</v>
      </c>
      <c r="I669" s="7">
        <f>(表格1[[#This Row],[Capital]]-$G$2)/$G$2</f>
        <v>0.1517265000000001</v>
      </c>
    </row>
    <row r="670" spans="1:9" x14ac:dyDescent="0.25">
      <c r="A670" s="6">
        <v>39654</v>
      </c>
      <c r="B670" s="1">
        <v>64.5</v>
      </c>
      <c r="C670" s="4">
        <f t="shared" si="10"/>
        <v>64.801999999999992</v>
      </c>
      <c r="D670" s="1" t="str">
        <f>IF(表格1[[#This Row],[Close]]&gt;表格1[[#This Row],[25-Day Average]],"Buy",IF(表格1[[#This Row],[Close]]&lt;表格1[[#This Row],[25-Day Average]],"Sell",""))</f>
        <v>Sell</v>
      </c>
      <c r="E670" s="5">
        <f>IF(表格1[[#This Row],[Suggestion]]="Buy",E669-FLOOR(E669/表格1[[#This Row],[Close]],1)*表格1[[#This Row],[Close]],IF(表格1[[#This Row],[Suggestion]]="Sell",E669+F669*表格1[[#This Row],[Close]],E669))</f>
        <v>115172.65000000001</v>
      </c>
      <c r="F670" s="1">
        <f>IF(表格1[[#This Row],[Suggestion]]="Buy",F669+FLOOR(E669/表格1[[#This Row],[Close]],1),IF(表格1[[#This Row],[Suggestion]]="Sell",0,F669))</f>
        <v>0</v>
      </c>
      <c r="G670" s="8">
        <f>表格1[[#This Row],[Cash]]+表格1[[#This Row],[Stock Held]]*表格1[[#This Row],[Close]]</f>
        <v>115172.65000000001</v>
      </c>
      <c r="H670" s="7">
        <f>(表格1[[#This Row],[Close]]-$B$2)/$B$2</f>
        <v>0.4349276974416017</v>
      </c>
      <c r="I670" s="7">
        <f>(表格1[[#This Row],[Capital]]-$G$2)/$G$2</f>
        <v>0.1517265000000001</v>
      </c>
    </row>
    <row r="671" spans="1:9" x14ac:dyDescent="0.25">
      <c r="A671" s="6">
        <v>39657</v>
      </c>
      <c r="B671" s="1">
        <v>64.900000000000006</v>
      </c>
      <c r="C671" s="4">
        <f t="shared" si="10"/>
        <v>64.745999999999995</v>
      </c>
      <c r="D671" s="1" t="str">
        <f>IF(表格1[[#This Row],[Close]]&gt;表格1[[#This Row],[25-Day Average]],"Buy",IF(表格1[[#This Row],[Close]]&lt;表格1[[#This Row],[25-Day Average]],"Sell",""))</f>
        <v>Buy</v>
      </c>
      <c r="E671" s="5">
        <f>IF(表格1[[#This Row],[Suggestion]]="Buy",E670-FLOOR(E670/表格1[[#This Row],[Close]],1)*表格1[[#This Row],[Close]],IF(表格1[[#This Row],[Suggestion]]="Sell",E670+F670*表格1[[#This Row],[Close]],E670))</f>
        <v>40.05000000000291</v>
      </c>
      <c r="F671" s="1">
        <f>IF(表格1[[#This Row],[Suggestion]]="Buy",F670+FLOOR(E670/表格1[[#This Row],[Close]],1),IF(表格1[[#This Row],[Suggestion]]="Sell",0,F670))</f>
        <v>1774</v>
      </c>
      <c r="G671" s="8">
        <f>表格1[[#This Row],[Cash]]+表格1[[#This Row],[Stock Held]]*表格1[[#This Row],[Close]]</f>
        <v>115172.65000000001</v>
      </c>
      <c r="H671" s="7">
        <f>(表格1[[#This Row],[Close]]-$B$2)/$B$2</f>
        <v>0.44382647385984431</v>
      </c>
      <c r="I671" s="7">
        <f>(表格1[[#This Row],[Capital]]-$G$2)/$G$2</f>
        <v>0.1517265000000001</v>
      </c>
    </row>
    <row r="672" spans="1:9" x14ac:dyDescent="0.25">
      <c r="A672" s="6">
        <v>39658</v>
      </c>
      <c r="B672" s="1">
        <v>64.099999999999994</v>
      </c>
      <c r="C672" s="4">
        <f t="shared" si="10"/>
        <v>64.649999999999991</v>
      </c>
      <c r="D672" s="1" t="str">
        <f>IF(表格1[[#This Row],[Close]]&gt;表格1[[#This Row],[25-Day Average]],"Buy",IF(表格1[[#This Row],[Close]]&lt;表格1[[#This Row],[25-Day Average]],"Sell",""))</f>
        <v>Sell</v>
      </c>
      <c r="E672" s="5">
        <f>IF(表格1[[#This Row],[Suggestion]]="Buy",E671-FLOOR(E671/表格1[[#This Row],[Close]],1)*表格1[[#This Row],[Close]],IF(表格1[[#This Row],[Suggestion]]="Sell",E671+F671*表格1[[#This Row],[Close]],E671))</f>
        <v>113753.45</v>
      </c>
      <c r="F672" s="1">
        <f>IF(表格1[[#This Row],[Suggestion]]="Buy",F671+FLOOR(E671/表格1[[#This Row],[Close]],1),IF(表格1[[#This Row],[Suggestion]]="Sell",0,F671))</f>
        <v>0</v>
      </c>
      <c r="G672" s="8">
        <f>表格1[[#This Row],[Cash]]+表格1[[#This Row],[Stock Held]]*表格1[[#This Row],[Close]]</f>
        <v>113753.45</v>
      </c>
      <c r="H672" s="7">
        <f>(表格1[[#This Row],[Close]]-$B$2)/$B$2</f>
        <v>0.4260289210233591</v>
      </c>
      <c r="I672" s="7">
        <f>(表格1[[#This Row],[Capital]]-$G$2)/$G$2</f>
        <v>0.13753449999999998</v>
      </c>
    </row>
    <row r="673" spans="1:9" x14ac:dyDescent="0.25">
      <c r="A673" s="6">
        <v>39659</v>
      </c>
      <c r="B673" s="1">
        <v>64.77</v>
      </c>
      <c r="C673" s="4">
        <f t="shared" si="10"/>
        <v>64.532799999999995</v>
      </c>
      <c r="D673" s="1" t="str">
        <f>IF(表格1[[#This Row],[Close]]&gt;表格1[[#This Row],[25-Day Average]],"Buy",IF(表格1[[#This Row],[Close]]&lt;表格1[[#This Row],[25-Day Average]],"Sell",""))</f>
        <v>Buy</v>
      </c>
      <c r="E673" s="5">
        <f>IF(表格1[[#This Row],[Suggestion]]="Buy",E672-FLOOR(E672/表格1[[#This Row],[Close]],1)*表格1[[#This Row],[Close]],IF(表格1[[#This Row],[Suggestion]]="Sell",E672+F672*表格1[[#This Row],[Close]],E672))</f>
        <v>17.330000000001746</v>
      </c>
      <c r="F673" s="1">
        <f>IF(表格1[[#This Row],[Suggestion]]="Buy",F672+FLOOR(E672/表格1[[#This Row],[Close]],1),IF(表格1[[#This Row],[Suggestion]]="Sell",0,F672))</f>
        <v>1756</v>
      </c>
      <c r="G673" s="8">
        <f>表格1[[#This Row],[Cash]]+表格1[[#This Row],[Stock Held]]*表格1[[#This Row],[Close]]</f>
        <v>113753.45</v>
      </c>
      <c r="H673" s="7">
        <f>(表格1[[#This Row],[Close]]-$B$2)/$B$2</f>
        <v>0.44093437152391529</v>
      </c>
      <c r="I673" s="7">
        <f>(表格1[[#This Row],[Capital]]-$G$2)/$G$2</f>
        <v>0.13753449999999998</v>
      </c>
    </row>
    <row r="674" spans="1:9" x14ac:dyDescent="0.25">
      <c r="A674" s="6">
        <v>39660</v>
      </c>
      <c r="B674" s="1">
        <v>64.099999999999994</v>
      </c>
      <c r="C674" s="4">
        <f t="shared" si="10"/>
        <v>64.440799999999982</v>
      </c>
      <c r="D674" s="1" t="str">
        <f>IF(表格1[[#This Row],[Close]]&gt;表格1[[#This Row],[25-Day Average]],"Buy",IF(表格1[[#This Row],[Close]]&lt;表格1[[#This Row],[25-Day Average]],"Sell",""))</f>
        <v>Sell</v>
      </c>
      <c r="E674" s="5">
        <f>IF(表格1[[#This Row],[Suggestion]]="Buy",E673-FLOOR(E673/表格1[[#This Row],[Close]],1)*表格1[[#This Row],[Close]],IF(表格1[[#This Row],[Suggestion]]="Sell",E673+F673*表格1[[#This Row],[Close]],E673))</f>
        <v>112576.93</v>
      </c>
      <c r="F674" s="1">
        <f>IF(表格1[[#This Row],[Suggestion]]="Buy",F673+FLOOR(E673/表格1[[#This Row],[Close]],1),IF(表格1[[#This Row],[Suggestion]]="Sell",0,F673))</f>
        <v>0</v>
      </c>
      <c r="G674" s="8">
        <f>表格1[[#This Row],[Cash]]+表格1[[#This Row],[Stock Held]]*表格1[[#This Row],[Close]]</f>
        <v>112576.93</v>
      </c>
      <c r="H674" s="7">
        <f>(表格1[[#This Row],[Close]]-$B$2)/$B$2</f>
        <v>0.4260289210233591</v>
      </c>
      <c r="I674" s="7">
        <f>(表格1[[#This Row],[Capital]]-$G$2)/$G$2</f>
        <v>0.12576929999999992</v>
      </c>
    </row>
    <row r="675" spans="1:9" x14ac:dyDescent="0.25">
      <c r="A675" s="6">
        <v>39661</v>
      </c>
      <c r="B675" s="1">
        <v>64.209999999999994</v>
      </c>
      <c r="C675" s="4">
        <f t="shared" si="10"/>
        <v>64.373199999999983</v>
      </c>
      <c r="D675" s="1" t="str">
        <f>IF(表格1[[#This Row],[Close]]&gt;表格1[[#This Row],[25-Day Average]],"Buy",IF(表格1[[#This Row],[Close]]&lt;表格1[[#This Row],[25-Day Average]],"Sell",""))</f>
        <v>Sell</v>
      </c>
      <c r="E675" s="5">
        <f>IF(表格1[[#This Row],[Suggestion]]="Buy",E674-FLOOR(E674/表格1[[#This Row],[Close]],1)*表格1[[#This Row],[Close]],IF(表格1[[#This Row],[Suggestion]]="Sell",E674+F674*表格1[[#This Row],[Close]],E674))</f>
        <v>112576.93</v>
      </c>
      <c r="F675" s="1">
        <f>IF(表格1[[#This Row],[Suggestion]]="Buy",F674+FLOOR(E674/表格1[[#This Row],[Close]],1),IF(表格1[[#This Row],[Suggestion]]="Sell",0,F674))</f>
        <v>0</v>
      </c>
      <c r="G675" s="8">
        <f>表格1[[#This Row],[Cash]]+表格1[[#This Row],[Stock Held]]*表格1[[#This Row],[Close]]</f>
        <v>112576.93</v>
      </c>
      <c r="H675" s="7">
        <f>(表格1[[#This Row],[Close]]-$B$2)/$B$2</f>
        <v>0.42847608453837577</v>
      </c>
      <c r="I675" s="7">
        <f>(表格1[[#This Row],[Capital]]-$G$2)/$G$2</f>
        <v>0.12576929999999992</v>
      </c>
    </row>
    <row r="676" spans="1:9" x14ac:dyDescent="0.25">
      <c r="A676" s="6">
        <v>39664</v>
      </c>
      <c r="B676" s="1">
        <v>64.95</v>
      </c>
      <c r="C676" s="4">
        <f t="shared" si="10"/>
        <v>64.299199999999985</v>
      </c>
      <c r="D676" s="1" t="str">
        <f>IF(表格1[[#This Row],[Close]]&gt;表格1[[#This Row],[25-Day Average]],"Buy",IF(表格1[[#This Row],[Close]]&lt;表格1[[#This Row],[25-Day Average]],"Sell",""))</f>
        <v>Buy</v>
      </c>
      <c r="E676" s="5">
        <f>IF(表格1[[#This Row],[Suggestion]]="Buy",E675-FLOOR(E675/表格1[[#This Row],[Close]],1)*表格1[[#This Row],[Close]],IF(表格1[[#This Row],[Suggestion]]="Sell",E675+F675*表格1[[#This Row],[Close]],E675))</f>
        <v>18.579999999987194</v>
      </c>
      <c r="F676" s="1">
        <f>IF(表格1[[#This Row],[Suggestion]]="Buy",F675+FLOOR(E675/表格1[[#This Row],[Close]],1),IF(表格1[[#This Row],[Suggestion]]="Sell",0,F675))</f>
        <v>1733</v>
      </c>
      <c r="G676" s="8">
        <f>表格1[[#This Row],[Cash]]+表格1[[#This Row],[Stock Held]]*表格1[[#This Row],[Close]]</f>
        <v>112576.93</v>
      </c>
      <c r="H676" s="7">
        <f>(表格1[[#This Row],[Close]]-$B$2)/$B$2</f>
        <v>0.44493882091212456</v>
      </c>
      <c r="I676" s="7">
        <f>(表格1[[#This Row],[Capital]]-$G$2)/$G$2</f>
        <v>0.12576929999999992</v>
      </c>
    </row>
    <row r="677" spans="1:9" x14ac:dyDescent="0.25">
      <c r="A677" s="6">
        <v>39665</v>
      </c>
      <c r="B677" s="1">
        <v>65</v>
      </c>
      <c r="C677" s="4">
        <f t="shared" si="10"/>
        <v>64.227199999999996</v>
      </c>
      <c r="D677" s="1" t="str">
        <f>IF(表格1[[#This Row],[Close]]&gt;表格1[[#This Row],[25-Day Average]],"Buy",IF(表格1[[#This Row],[Close]]&lt;表格1[[#This Row],[25-Day Average]],"Sell",""))</f>
        <v>Buy</v>
      </c>
      <c r="E677" s="5">
        <f>IF(表格1[[#This Row],[Suggestion]]="Buy",E676-FLOOR(E676/表格1[[#This Row],[Close]],1)*表格1[[#This Row],[Close]],IF(表格1[[#This Row],[Suggestion]]="Sell",E676+F676*表格1[[#This Row],[Close]],E676))</f>
        <v>18.579999999987194</v>
      </c>
      <c r="F677" s="1">
        <f>IF(表格1[[#This Row],[Suggestion]]="Buy",F676+FLOOR(E676/表格1[[#This Row],[Close]],1),IF(表格1[[#This Row],[Suggestion]]="Sell",0,F676))</f>
        <v>1733</v>
      </c>
      <c r="G677" s="8">
        <f>表格1[[#This Row],[Cash]]+表格1[[#This Row],[Stock Held]]*表格1[[#This Row],[Close]]</f>
        <v>112663.57999999999</v>
      </c>
      <c r="H677" s="7">
        <f>(表格1[[#This Row],[Close]]-$B$2)/$B$2</f>
        <v>0.4460511679644048</v>
      </c>
      <c r="I677" s="7">
        <f>(表格1[[#This Row],[Capital]]-$G$2)/$G$2</f>
        <v>0.12663579999999988</v>
      </c>
    </row>
    <row r="678" spans="1:9" x14ac:dyDescent="0.25">
      <c r="A678" s="6">
        <v>39666</v>
      </c>
      <c r="B678" s="1">
        <v>65</v>
      </c>
      <c r="C678" s="4">
        <f t="shared" si="10"/>
        <v>64.167200000000008</v>
      </c>
      <c r="D678" s="1" t="str">
        <f>IF(表格1[[#This Row],[Close]]&gt;表格1[[#This Row],[25-Day Average]],"Buy",IF(表格1[[#This Row],[Close]]&lt;表格1[[#This Row],[25-Day Average]],"Sell",""))</f>
        <v>Buy</v>
      </c>
      <c r="E678" s="5">
        <f>IF(表格1[[#This Row],[Suggestion]]="Buy",E677-FLOOR(E677/表格1[[#This Row],[Close]],1)*表格1[[#This Row],[Close]],IF(表格1[[#This Row],[Suggestion]]="Sell",E677+F677*表格1[[#This Row],[Close]],E677))</f>
        <v>18.579999999987194</v>
      </c>
      <c r="F678" s="1">
        <f>IF(表格1[[#This Row],[Suggestion]]="Buy",F677+FLOOR(E677/表格1[[#This Row],[Close]],1),IF(表格1[[#This Row],[Suggestion]]="Sell",0,F677))</f>
        <v>1733</v>
      </c>
      <c r="G678" s="8">
        <f>表格1[[#This Row],[Cash]]+表格1[[#This Row],[Stock Held]]*表格1[[#This Row],[Close]]</f>
        <v>112663.57999999999</v>
      </c>
      <c r="H678" s="7">
        <f>(表格1[[#This Row],[Close]]-$B$2)/$B$2</f>
        <v>0.4460511679644048</v>
      </c>
      <c r="I678" s="7">
        <f>(表格1[[#This Row],[Capital]]-$G$2)/$G$2</f>
        <v>0.12663579999999988</v>
      </c>
    </row>
    <row r="679" spans="1:9" x14ac:dyDescent="0.25">
      <c r="A679" s="6">
        <v>39667</v>
      </c>
      <c r="B679" s="1">
        <v>65.86</v>
      </c>
      <c r="C679" s="4">
        <f t="shared" si="10"/>
        <v>64.145600000000002</v>
      </c>
      <c r="D679" s="1" t="str">
        <f>IF(表格1[[#This Row],[Close]]&gt;表格1[[#This Row],[25-Day Average]],"Buy",IF(表格1[[#This Row],[Close]]&lt;表格1[[#This Row],[25-Day Average]],"Sell",""))</f>
        <v>Buy</v>
      </c>
      <c r="E679" s="5">
        <f>IF(表格1[[#This Row],[Suggestion]]="Buy",E678-FLOOR(E678/表格1[[#This Row],[Close]],1)*表格1[[#This Row],[Close]],IF(表格1[[#This Row],[Suggestion]]="Sell",E678+F678*表格1[[#This Row],[Close]],E678))</f>
        <v>18.579999999987194</v>
      </c>
      <c r="F679" s="1">
        <f>IF(表格1[[#This Row],[Suggestion]]="Buy",F678+FLOOR(E678/表格1[[#This Row],[Close]],1),IF(表格1[[#This Row],[Suggestion]]="Sell",0,F678))</f>
        <v>1733</v>
      </c>
      <c r="G679" s="8">
        <f>表格1[[#This Row],[Cash]]+表格1[[#This Row],[Stock Held]]*表格1[[#This Row],[Close]]</f>
        <v>114153.95999999999</v>
      </c>
      <c r="H679" s="7">
        <f>(表格1[[#This Row],[Close]]-$B$2)/$B$2</f>
        <v>0.46518353726362616</v>
      </c>
      <c r="I679" s="7">
        <f>(表格1[[#This Row],[Capital]]-$G$2)/$G$2</f>
        <v>0.14153959999999993</v>
      </c>
    </row>
    <row r="680" spans="1:9" x14ac:dyDescent="0.25">
      <c r="A680" s="6">
        <v>39668</v>
      </c>
      <c r="B680" s="1">
        <v>65.900000000000006</v>
      </c>
      <c r="C680" s="4">
        <f t="shared" si="10"/>
        <v>64.173599999999993</v>
      </c>
      <c r="D680" s="1" t="str">
        <f>IF(表格1[[#This Row],[Close]]&gt;表格1[[#This Row],[25-Day Average]],"Buy",IF(表格1[[#This Row],[Close]]&lt;表格1[[#This Row],[25-Day Average]],"Sell",""))</f>
        <v>Buy</v>
      </c>
      <c r="E680" s="5">
        <f>IF(表格1[[#This Row],[Suggestion]]="Buy",E679-FLOOR(E679/表格1[[#This Row],[Close]],1)*表格1[[#This Row],[Close]],IF(表格1[[#This Row],[Suggestion]]="Sell",E679+F679*表格1[[#This Row],[Close]],E679))</f>
        <v>18.579999999987194</v>
      </c>
      <c r="F680" s="1">
        <f>IF(表格1[[#This Row],[Suggestion]]="Buy",F679+FLOOR(E679/表格1[[#This Row],[Close]],1),IF(表格1[[#This Row],[Suggestion]]="Sell",0,F679))</f>
        <v>1733</v>
      </c>
      <c r="G680" s="8">
        <f>表格1[[#This Row],[Cash]]+表格1[[#This Row],[Stock Held]]*表格1[[#This Row],[Close]]</f>
        <v>114223.28</v>
      </c>
      <c r="H680" s="7">
        <f>(表格1[[#This Row],[Close]]-$B$2)/$B$2</f>
        <v>0.46607341490545051</v>
      </c>
      <c r="I680" s="7">
        <f>(表格1[[#This Row],[Capital]]-$G$2)/$G$2</f>
        <v>0.14223279999999999</v>
      </c>
    </row>
    <row r="681" spans="1:9" x14ac:dyDescent="0.25">
      <c r="A681" s="6">
        <v>39671</v>
      </c>
      <c r="B681" s="1">
        <v>67.400000000000006</v>
      </c>
      <c r="C681" s="4">
        <f t="shared" si="10"/>
        <v>64.261600000000001</v>
      </c>
      <c r="D681" s="1" t="str">
        <f>IF(表格1[[#This Row],[Close]]&gt;表格1[[#This Row],[25-Day Average]],"Buy",IF(表格1[[#This Row],[Close]]&lt;表格1[[#This Row],[25-Day Average]],"Sell",""))</f>
        <v>Buy</v>
      </c>
      <c r="E681" s="5">
        <f>IF(表格1[[#This Row],[Suggestion]]="Buy",E680-FLOOR(E680/表格1[[#This Row],[Close]],1)*表格1[[#This Row],[Close]],IF(表格1[[#This Row],[Suggestion]]="Sell",E680+F680*表格1[[#This Row],[Close]],E680))</f>
        <v>18.579999999987194</v>
      </c>
      <c r="F681" s="1">
        <f>IF(表格1[[#This Row],[Suggestion]]="Buy",F680+FLOOR(E680/表格1[[#This Row],[Close]],1),IF(表格1[[#This Row],[Suggestion]]="Sell",0,F680))</f>
        <v>1733</v>
      </c>
      <c r="G681" s="8">
        <f>表格1[[#This Row],[Cash]]+表格1[[#This Row],[Stock Held]]*表格1[[#This Row],[Close]]</f>
        <v>116822.78</v>
      </c>
      <c r="H681" s="7">
        <f>(表格1[[#This Row],[Close]]-$B$2)/$B$2</f>
        <v>0.49944382647385988</v>
      </c>
      <c r="I681" s="7">
        <f>(表格1[[#This Row],[Capital]]-$G$2)/$G$2</f>
        <v>0.16822779999999998</v>
      </c>
    </row>
    <row r="682" spans="1:9" x14ac:dyDescent="0.25">
      <c r="A682" s="6">
        <v>39672</v>
      </c>
      <c r="B682" s="1">
        <v>66.849999999999994</v>
      </c>
      <c r="C682" s="4">
        <f t="shared" si="10"/>
        <v>64.405600000000007</v>
      </c>
      <c r="D682" s="1" t="str">
        <f>IF(表格1[[#This Row],[Close]]&gt;表格1[[#This Row],[25-Day Average]],"Buy",IF(表格1[[#This Row],[Close]]&lt;表格1[[#This Row],[25-Day Average]],"Sell",""))</f>
        <v>Buy</v>
      </c>
      <c r="E682" s="5">
        <f>IF(表格1[[#This Row],[Suggestion]]="Buy",E681-FLOOR(E681/表格1[[#This Row],[Close]],1)*表格1[[#This Row],[Close]],IF(表格1[[#This Row],[Suggestion]]="Sell",E681+F681*表格1[[#This Row],[Close]],E681))</f>
        <v>18.579999999987194</v>
      </c>
      <c r="F682" s="1">
        <f>IF(表格1[[#This Row],[Suggestion]]="Buy",F681+FLOOR(E681/表格1[[#This Row],[Close]],1),IF(表格1[[#This Row],[Suggestion]]="Sell",0,F681))</f>
        <v>1733</v>
      </c>
      <c r="G682" s="8">
        <f>表格1[[#This Row],[Cash]]+表格1[[#This Row],[Stock Held]]*表格1[[#This Row],[Close]]</f>
        <v>115869.62999999998</v>
      </c>
      <c r="H682" s="7">
        <f>(表格1[[#This Row],[Close]]-$B$2)/$B$2</f>
        <v>0.48720800889877619</v>
      </c>
      <c r="I682" s="7">
        <f>(表格1[[#This Row],[Capital]]-$G$2)/$G$2</f>
        <v>0.15869629999999976</v>
      </c>
    </row>
    <row r="683" spans="1:9" x14ac:dyDescent="0.25">
      <c r="A683" s="6">
        <v>39673</v>
      </c>
      <c r="B683" s="1">
        <v>67.510000000000005</v>
      </c>
      <c r="C683" s="4">
        <f t="shared" si="10"/>
        <v>64.585999999999999</v>
      </c>
      <c r="D683" s="1" t="str">
        <f>IF(表格1[[#This Row],[Close]]&gt;表格1[[#This Row],[25-Day Average]],"Buy",IF(表格1[[#This Row],[Close]]&lt;表格1[[#This Row],[25-Day Average]],"Sell",""))</f>
        <v>Buy</v>
      </c>
      <c r="E683" s="5">
        <f>IF(表格1[[#This Row],[Suggestion]]="Buy",E682-FLOOR(E682/表格1[[#This Row],[Close]],1)*表格1[[#This Row],[Close]],IF(表格1[[#This Row],[Suggestion]]="Sell",E682+F682*表格1[[#This Row],[Close]],E682))</f>
        <v>18.579999999987194</v>
      </c>
      <c r="F683" s="1">
        <f>IF(表格1[[#This Row],[Suggestion]]="Buy",F682+FLOOR(E682/表格1[[#This Row],[Close]],1),IF(表格1[[#This Row],[Suggestion]]="Sell",0,F682))</f>
        <v>1733</v>
      </c>
      <c r="G683" s="8">
        <f>表格1[[#This Row],[Cash]]+表格1[[#This Row],[Stock Held]]*表格1[[#This Row],[Close]]</f>
        <v>117013.40999999999</v>
      </c>
      <c r="H683" s="7">
        <f>(表格1[[#This Row],[Close]]-$B$2)/$B$2</f>
        <v>0.5018909899888766</v>
      </c>
      <c r="I683" s="7">
        <f>(表格1[[#This Row],[Capital]]-$G$2)/$G$2</f>
        <v>0.1701340999999999</v>
      </c>
    </row>
    <row r="684" spans="1:9" x14ac:dyDescent="0.25">
      <c r="A684" s="6">
        <v>39674</v>
      </c>
      <c r="B684" s="1">
        <v>67.89</v>
      </c>
      <c r="C684" s="4">
        <f t="shared" si="10"/>
        <v>64.769600000000011</v>
      </c>
      <c r="D684" s="1" t="str">
        <f>IF(表格1[[#This Row],[Close]]&gt;表格1[[#This Row],[25-Day Average]],"Buy",IF(表格1[[#This Row],[Close]]&lt;表格1[[#This Row],[25-Day Average]],"Sell",""))</f>
        <v>Buy</v>
      </c>
      <c r="E684" s="5">
        <f>IF(表格1[[#This Row],[Suggestion]]="Buy",E683-FLOOR(E683/表格1[[#This Row],[Close]],1)*表格1[[#This Row],[Close]],IF(表格1[[#This Row],[Suggestion]]="Sell",E683+F683*表格1[[#This Row],[Close]],E683))</f>
        <v>18.579999999987194</v>
      </c>
      <c r="F684" s="1">
        <f>IF(表格1[[#This Row],[Suggestion]]="Buy",F683+FLOOR(E683/表格1[[#This Row],[Close]],1),IF(表格1[[#This Row],[Suggestion]]="Sell",0,F683))</f>
        <v>1733</v>
      </c>
      <c r="G684" s="8">
        <f>表格1[[#This Row],[Cash]]+表格1[[#This Row],[Stock Held]]*表格1[[#This Row],[Close]]</f>
        <v>117671.94999999998</v>
      </c>
      <c r="H684" s="7">
        <f>(表格1[[#This Row],[Close]]-$B$2)/$B$2</f>
        <v>0.51034482758620681</v>
      </c>
      <c r="I684" s="7">
        <f>(表格1[[#This Row],[Capital]]-$G$2)/$G$2</f>
        <v>0.17671949999999984</v>
      </c>
    </row>
    <row r="685" spans="1:9" x14ac:dyDescent="0.25">
      <c r="A685" s="6">
        <v>39675</v>
      </c>
      <c r="B685" s="1">
        <v>66.58</v>
      </c>
      <c r="C685" s="4">
        <f t="shared" si="10"/>
        <v>64.864800000000002</v>
      </c>
      <c r="D685" s="1" t="str">
        <f>IF(表格1[[#This Row],[Close]]&gt;表格1[[#This Row],[25-Day Average]],"Buy",IF(表格1[[#This Row],[Close]]&lt;表格1[[#This Row],[25-Day Average]],"Sell",""))</f>
        <v>Buy</v>
      </c>
      <c r="E685" s="5">
        <f>IF(表格1[[#This Row],[Suggestion]]="Buy",E684-FLOOR(E684/表格1[[#This Row],[Close]],1)*表格1[[#This Row],[Close]],IF(表格1[[#This Row],[Suggestion]]="Sell",E684+F684*表格1[[#This Row],[Close]],E684))</f>
        <v>18.579999999987194</v>
      </c>
      <c r="F685" s="1">
        <f>IF(表格1[[#This Row],[Suggestion]]="Buy",F684+FLOOR(E684/表格1[[#This Row],[Close]],1),IF(表格1[[#This Row],[Suggestion]]="Sell",0,F684))</f>
        <v>1733</v>
      </c>
      <c r="G685" s="8">
        <f>表格1[[#This Row],[Cash]]+表格1[[#This Row],[Stock Held]]*表格1[[#This Row],[Close]]</f>
        <v>115401.71999999999</v>
      </c>
      <c r="H685" s="7">
        <f>(表格1[[#This Row],[Close]]-$B$2)/$B$2</f>
        <v>0.4812013348164626</v>
      </c>
      <c r="I685" s="7">
        <f>(表格1[[#This Row],[Capital]]-$G$2)/$G$2</f>
        <v>0.15401719999999985</v>
      </c>
    </row>
    <row r="686" spans="1:9" x14ac:dyDescent="0.25">
      <c r="A686" s="6">
        <v>39678</v>
      </c>
      <c r="B686" s="1">
        <v>66.5</v>
      </c>
      <c r="C686" s="4">
        <f t="shared" si="10"/>
        <v>64.954800000000006</v>
      </c>
      <c r="D686" s="1" t="str">
        <f>IF(表格1[[#This Row],[Close]]&gt;表格1[[#This Row],[25-Day Average]],"Buy",IF(表格1[[#This Row],[Close]]&lt;表格1[[#This Row],[25-Day Average]],"Sell",""))</f>
        <v>Buy</v>
      </c>
      <c r="E686" s="5">
        <f>IF(表格1[[#This Row],[Suggestion]]="Buy",E685-FLOOR(E685/表格1[[#This Row],[Close]],1)*表格1[[#This Row],[Close]],IF(表格1[[#This Row],[Suggestion]]="Sell",E685+F685*表格1[[#This Row],[Close]],E685))</f>
        <v>18.579999999987194</v>
      </c>
      <c r="F686" s="1">
        <f>IF(表格1[[#This Row],[Suggestion]]="Buy",F685+FLOOR(E685/表格1[[#This Row],[Close]],1),IF(表格1[[#This Row],[Suggestion]]="Sell",0,F685))</f>
        <v>1733</v>
      </c>
      <c r="G686" s="8">
        <f>表格1[[#This Row],[Cash]]+表格1[[#This Row],[Stock Held]]*表格1[[#This Row],[Close]]</f>
        <v>115263.07999999999</v>
      </c>
      <c r="H686" s="7">
        <f>(表格1[[#This Row],[Close]]-$B$2)/$B$2</f>
        <v>0.47942157953281417</v>
      </c>
      <c r="I686" s="7">
        <f>(表格1[[#This Row],[Capital]]-$G$2)/$G$2</f>
        <v>0.15263079999999987</v>
      </c>
    </row>
    <row r="687" spans="1:9" x14ac:dyDescent="0.25">
      <c r="A687" s="6">
        <v>39679</v>
      </c>
      <c r="B687" s="1">
        <v>66.7</v>
      </c>
      <c r="C687" s="4">
        <f t="shared" si="10"/>
        <v>65.106800000000007</v>
      </c>
      <c r="D687" s="1" t="str">
        <f>IF(表格1[[#This Row],[Close]]&gt;表格1[[#This Row],[25-Day Average]],"Buy",IF(表格1[[#This Row],[Close]]&lt;表格1[[#This Row],[25-Day Average]],"Sell",""))</f>
        <v>Buy</v>
      </c>
      <c r="E687" s="5">
        <f>IF(表格1[[#This Row],[Suggestion]]="Buy",E686-FLOOR(E686/表格1[[#This Row],[Close]],1)*表格1[[#This Row],[Close]],IF(表格1[[#This Row],[Suggestion]]="Sell",E686+F686*表格1[[#This Row],[Close]],E686))</f>
        <v>18.579999999987194</v>
      </c>
      <c r="F687" s="1">
        <f>IF(表格1[[#This Row],[Suggestion]]="Buy",F686+FLOOR(E686/表格1[[#This Row],[Close]],1),IF(表格1[[#This Row],[Suggestion]]="Sell",0,F686))</f>
        <v>1733</v>
      </c>
      <c r="G687" s="8">
        <f>表格1[[#This Row],[Cash]]+表格1[[#This Row],[Stock Held]]*表格1[[#This Row],[Close]]</f>
        <v>115609.68</v>
      </c>
      <c r="H687" s="7">
        <f>(表格1[[#This Row],[Close]]-$B$2)/$B$2</f>
        <v>0.48387096774193544</v>
      </c>
      <c r="I687" s="7">
        <f>(表格1[[#This Row],[Capital]]-$G$2)/$G$2</f>
        <v>0.15609679999999992</v>
      </c>
    </row>
    <row r="688" spans="1:9" x14ac:dyDescent="0.25">
      <c r="A688" s="6">
        <v>39680</v>
      </c>
      <c r="B688" s="1">
        <v>68</v>
      </c>
      <c r="C688" s="4">
        <f t="shared" si="10"/>
        <v>65.274799999999999</v>
      </c>
      <c r="D688" s="1" t="str">
        <f>IF(表格1[[#This Row],[Close]]&gt;表格1[[#This Row],[25-Day Average]],"Buy",IF(表格1[[#This Row],[Close]]&lt;表格1[[#This Row],[25-Day Average]],"Sell",""))</f>
        <v>Buy</v>
      </c>
      <c r="E688" s="5">
        <f>IF(表格1[[#This Row],[Suggestion]]="Buy",E687-FLOOR(E687/表格1[[#This Row],[Close]],1)*表格1[[#This Row],[Close]],IF(表格1[[#This Row],[Suggestion]]="Sell",E687+F687*表格1[[#This Row],[Close]],E687))</f>
        <v>18.579999999987194</v>
      </c>
      <c r="F688" s="1">
        <f>IF(表格1[[#This Row],[Suggestion]]="Buy",F687+FLOOR(E687/表格1[[#This Row],[Close]],1),IF(表格1[[#This Row],[Suggestion]]="Sell",0,F687))</f>
        <v>1733</v>
      </c>
      <c r="G688" s="8">
        <f>表格1[[#This Row],[Cash]]+表格1[[#This Row],[Stock Held]]*表格1[[#This Row],[Close]]</f>
        <v>117862.57999999999</v>
      </c>
      <c r="H688" s="7">
        <f>(表格1[[#This Row],[Close]]-$B$2)/$B$2</f>
        <v>0.51279199110122353</v>
      </c>
      <c r="I688" s="7">
        <f>(表格1[[#This Row],[Capital]]-$G$2)/$G$2</f>
        <v>0.17862579999999986</v>
      </c>
    </row>
    <row r="689" spans="1:9" x14ac:dyDescent="0.25">
      <c r="A689" s="6">
        <v>39681</v>
      </c>
      <c r="B689" s="1">
        <v>66.05</v>
      </c>
      <c r="C689" s="4">
        <f t="shared" si="10"/>
        <v>65.396799999999999</v>
      </c>
      <c r="D689" s="1" t="str">
        <f>IF(表格1[[#This Row],[Close]]&gt;表格1[[#This Row],[25-Day Average]],"Buy",IF(表格1[[#This Row],[Close]]&lt;表格1[[#This Row],[25-Day Average]],"Sell",""))</f>
        <v>Buy</v>
      </c>
      <c r="E689" s="5">
        <f>IF(表格1[[#This Row],[Suggestion]]="Buy",E688-FLOOR(E688/表格1[[#This Row],[Close]],1)*表格1[[#This Row],[Close]],IF(表格1[[#This Row],[Suggestion]]="Sell",E688+F688*表格1[[#This Row],[Close]],E688))</f>
        <v>18.579999999987194</v>
      </c>
      <c r="F689" s="1">
        <f>IF(表格1[[#This Row],[Suggestion]]="Buy",F688+FLOOR(E688/表格1[[#This Row],[Close]],1),IF(表格1[[#This Row],[Suggestion]]="Sell",0,F688))</f>
        <v>1733</v>
      </c>
      <c r="G689" s="8">
        <f>表格1[[#This Row],[Cash]]+表格1[[#This Row],[Stock Held]]*表格1[[#This Row],[Close]]</f>
        <v>114483.22999999998</v>
      </c>
      <c r="H689" s="7">
        <f>(表格1[[#This Row],[Close]]-$B$2)/$B$2</f>
        <v>0.46941045606229126</v>
      </c>
      <c r="I689" s="7">
        <f>(表格1[[#This Row],[Capital]]-$G$2)/$G$2</f>
        <v>0.1448322999999998</v>
      </c>
    </row>
    <row r="690" spans="1:9" x14ac:dyDescent="0.25">
      <c r="A690" s="6">
        <v>39682</v>
      </c>
      <c r="B690" s="1">
        <v>66.05</v>
      </c>
      <c r="C690" s="4">
        <f t="shared" si="10"/>
        <v>65.514799999999994</v>
      </c>
      <c r="D690" s="1" t="str">
        <f>IF(表格1[[#This Row],[Close]]&gt;表格1[[#This Row],[25-Day Average]],"Buy",IF(表格1[[#This Row],[Close]]&lt;表格1[[#This Row],[25-Day Average]],"Sell",""))</f>
        <v>Buy</v>
      </c>
      <c r="E690" s="5">
        <f>IF(表格1[[#This Row],[Suggestion]]="Buy",E689-FLOOR(E689/表格1[[#This Row],[Close]],1)*表格1[[#This Row],[Close]],IF(表格1[[#This Row],[Suggestion]]="Sell",E689+F689*表格1[[#This Row],[Close]],E689))</f>
        <v>18.579999999987194</v>
      </c>
      <c r="F690" s="1">
        <f>IF(表格1[[#This Row],[Suggestion]]="Buy",F689+FLOOR(E689/表格1[[#This Row],[Close]],1),IF(表格1[[#This Row],[Suggestion]]="Sell",0,F689))</f>
        <v>1733</v>
      </c>
      <c r="G690" s="8">
        <f>表格1[[#This Row],[Cash]]+表格1[[#This Row],[Stock Held]]*表格1[[#This Row],[Close]]</f>
        <v>114483.22999999998</v>
      </c>
      <c r="H690" s="7">
        <f>(表格1[[#This Row],[Close]]-$B$2)/$B$2</f>
        <v>0.46941045606229126</v>
      </c>
      <c r="I690" s="7">
        <f>(表格1[[#This Row],[Capital]]-$G$2)/$G$2</f>
        <v>0.1448322999999998</v>
      </c>
    </row>
    <row r="691" spans="1:9" x14ac:dyDescent="0.25">
      <c r="A691" s="6">
        <v>39685</v>
      </c>
      <c r="B691" s="1">
        <v>67</v>
      </c>
      <c r="C691" s="4">
        <f t="shared" si="10"/>
        <v>65.610799999999998</v>
      </c>
      <c r="D691" s="1" t="str">
        <f>IF(表格1[[#This Row],[Close]]&gt;表格1[[#This Row],[25-Day Average]],"Buy",IF(表格1[[#This Row],[Close]]&lt;表格1[[#This Row],[25-Day Average]],"Sell",""))</f>
        <v>Buy</v>
      </c>
      <c r="E691" s="5">
        <f>IF(表格1[[#This Row],[Suggestion]]="Buy",E690-FLOOR(E690/表格1[[#This Row],[Close]],1)*表格1[[#This Row],[Close]],IF(表格1[[#This Row],[Suggestion]]="Sell",E690+F690*表格1[[#This Row],[Close]],E690))</f>
        <v>18.579999999987194</v>
      </c>
      <c r="F691" s="1">
        <f>IF(表格1[[#This Row],[Suggestion]]="Buy",F690+FLOOR(E690/表格1[[#This Row],[Close]],1),IF(表格1[[#This Row],[Suggestion]]="Sell",0,F690))</f>
        <v>1733</v>
      </c>
      <c r="G691" s="8">
        <f>表格1[[#This Row],[Cash]]+表格1[[#This Row],[Stock Held]]*表格1[[#This Row],[Close]]</f>
        <v>116129.57999999999</v>
      </c>
      <c r="H691" s="7">
        <f>(表格1[[#This Row],[Close]]-$B$2)/$B$2</f>
        <v>0.49054505005561727</v>
      </c>
      <c r="I691" s="7">
        <f>(表格1[[#This Row],[Capital]]-$G$2)/$G$2</f>
        <v>0.16129579999999988</v>
      </c>
    </row>
    <row r="692" spans="1:9" x14ac:dyDescent="0.25">
      <c r="A692" s="6">
        <v>39686</v>
      </c>
      <c r="B692" s="1">
        <v>66.900000000000006</v>
      </c>
      <c r="C692" s="4">
        <f t="shared" si="10"/>
        <v>65.742800000000003</v>
      </c>
      <c r="D692" s="1" t="str">
        <f>IF(表格1[[#This Row],[Close]]&gt;表格1[[#This Row],[25-Day Average]],"Buy",IF(表格1[[#This Row],[Close]]&lt;表格1[[#This Row],[25-Day Average]],"Sell",""))</f>
        <v>Buy</v>
      </c>
      <c r="E692" s="5">
        <f>IF(表格1[[#This Row],[Suggestion]]="Buy",E691-FLOOR(E691/表格1[[#This Row],[Close]],1)*表格1[[#This Row],[Close]],IF(表格1[[#This Row],[Suggestion]]="Sell",E691+F691*表格1[[#This Row],[Close]],E691))</f>
        <v>18.579999999987194</v>
      </c>
      <c r="F692" s="1">
        <f>IF(表格1[[#This Row],[Suggestion]]="Buy",F691+FLOOR(E691/表格1[[#This Row],[Close]],1),IF(表格1[[#This Row],[Suggestion]]="Sell",0,F691))</f>
        <v>1733</v>
      </c>
      <c r="G692" s="8">
        <f>表格1[[#This Row],[Cash]]+表格1[[#This Row],[Stock Held]]*表格1[[#This Row],[Close]]</f>
        <v>115956.28</v>
      </c>
      <c r="H692" s="7">
        <f>(表格1[[#This Row],[Close]]-$B$2)/$B$2</f>
        <v>0.48832035595105677</v>
      </c>
      <c r="I692" s="7">
        <f>(表格1[[#This Row],[Capital]]-$G$2)/$G$2</f>
        <v>0.15956279999999998</v>
      </c>
    </row>
    <row r="693" spans="1:9" x14ac:dyDescent="0.25">
      <c r="A693" s="6">
        <v>39687</v>
      </c>
      <c r="B693" s="1">
        <v>65.900000000000006</v>
      </c>
      <c r="C693" s="4">
        <f t="shared" si="10"/>
        <v>65.838800000000006</v>
      </c>
      <c r="D693" s="1" t="str">
        <f>IF(表格1[[#This Row],[Close]]&gt;表格1[[#This Row],[25-Day Average]],"Buy",IF(表格1[[#This Row],[Close]]&lt;表格1[[#This Row],[25-Day Average]],"Sell",""))</f>
        <v>Buy</v>
      </c>
      <c r="E693" s="5">
        <f>IF(表格1[[#This Row],[Suggestion]]="Buy",E692-FLOOR(E692/表格1[[#This Row],[Close]],1)*表格1[[#This Row],[Close]],IF(表格1[[#This Row],[Suggestion]]="Sell",E692+F692*表格1[[#This Row],[Close]],E692))</f>
        <v>18.579999999987194</v>
      </c>
      <c r="F693" s="1">
        <f>IF(表格1[[#This Row],[Suggestion]]="Buy",F692+FLOOR(E692/表格1[[#This Row],[Close]],1),IF(表格1[[#This Row],[Suggestion]]="Sell",0,F692))</f>
        <v>1733</v>
      </c>
      <c r="G693" s="8">
        <f>表格1[[#This Row],[Cash]]+表格1[[#This Row],[Stock Held]]*表格1[[#This Row],[Close]]</f>
        <v>114223.28</v>
      </c>
      <c r="H693" s="7">
        <f>(表格1[[#This Row],[Close]]-$B$2)/$B$2</f>
        <v>0.46607341490545051</v>
      </c>
      <c r="I693" s="7">
        <f>(表格1[[#This Row],[Capital]]-$G$2)/$G$2</f>
        <v>0.14223279999999999</v>
      </c>
    </row>
    <row r="694" spans="1:9" x14ac:dyDescent="0.25">
      <c r="A694" s="6">
        <v>39688</v>
      </c>
      <c r="B694" s="1">
        <v>65.849999999999994</v>
      </c>
      <c r="C694" s="4">
        <f t="shared" si="10"/>
        <v>65.938800000000001</v>
      </c>
      <c r="D694" s="1" t="str">
        <f>IF(表格1[[#This Row],[Close]]&gt;表格1[[#This Row],[25-Day Average]],"Buy",IF(表格1[[#This Row],[Close]]&lt;表格1[[#This Row],[25-Day Average]],"Sell",""))</f>
        <v>Sell</v>
      </c>
      <c r="E694" s="5">
        <f>IF(表格1[[#This Row],[Suggestion]]="Buy",E693-FLOOR(E693/表格1[[#This Row],[Close]],1)*表格1[[#This Row],[Close]],IF(表格1[[#This Row],[Suggestion]]="Sell",E693+F693*表格1[[#This Row],[Close]],E693))</f>
        <v>114136.62999999998</v>
      </c>
      <c r="F694" s="1">
        <f>IF(表格1[[#This Row],[Suggestion]]="Buy",F693+FLOOR(E693/表格1[[#This Row],[Close]],1),IF(表格1[[#This Row],[Suggestion]]="Sell",0,F693))</f>
        <v>0</v>
      </c>
      <c r="G694" s="8">
        <f>表格1[[#This Row],[Cash]]+表格1[[#This Row],[Stock Held]]*表格1[[#This Row],[Close]]</f>
        <v>114136.62999999998</v>
      </c>
      <c r="H694" s="7">
        <f>(表格1[[#This Row],[Close]]-$B$2)/$B$2</f>
        <v>0.46496106785316998</v>
      </c>
      <c r="I694" s="7">
        <f>(表格1[[#This Row],[Capital]]-$G$2)/$G$2</f>
        <v>0.14136629999999975</v>
      </c>
    </row>
    <row r="695" spans="1:9" x14ac:dyDescent="0.25">
      <c r="A695" s="6">
        <v>39689</v>
      </c>
      <c r="B695" s="1">
        <v>63.5</v>
      </c>
      <c r="C695" s="4">
        <f t="shared" si="10"/>
        <v>65.898799999999994</v>
      </c>
      <c r="D695" s="1" t="str">
        <f>IF(表格1[[#This Row],[Close]]&gt;表格1[[#This Row],[25-Day Average]],"Buy",IF(表格1[[#This Row],[Close]]&lt;表格1[[#This Row],[25-Day Average]],"Sell",""))</f>
        <v>Sell</v>
      </c>
      <c r="E695" s="5">
        <f>IF(表格1[[#This Row],[Suggestion]]="Buy",E694-FLOOR(E694/表格1[[#This Row],[Close]],1)*表格1[[#This Row],[Close]],IF(表格1[[#This Row],[Suggestion]]="Sell",E694+F694*表格1[[#This Row],[Close]],E694))</f>
        <v>114136.62999999998</v>
      </c>
      <c r="F695" s="1">
        <f>IF(表格1[[#This Row],[Suggestion]]="Buy",F694+FLOOR(E694/表格1[[#This Row],[Close]],1),IF(表格1[[#This Row],[Suggestion]]="Sell",0,F694))</f>
        <v>0</v>
      </c>
      <c r="G695" s="8">
        <f>表格1[[#This Row],[Cash]]+表格1[[#This Row],[Stock Held]]*表格1[[#This Row],[Close]]</f>
        <v>114136.62999999998</v>
      </c>
      <c r="H695" s="7">
        <f>(表格1[[#This Row],[Close]]-$B$2)/$B$2</f>
        <v>0.41268075639599544</v>
      </c>
      <c r="I695" s="7">
        <f>(表格1[[#This Row],[Capital]]-$G$2)/$G$2</f>
        <v>0.14136629999999975</v>
      </c>
    </row>
    <row r="696" spans="1:9" x14ac:dyDescent="0.25">
      <c r="A696" s="6">
        <v>39692</v>
      </c>
      <c r="B696" s="1">
        <v>61.65</v>
      </c>
      <c r="C696" s="4">
        <f t="shared" si="10"/>
        <v>65.768799999999999</v>
      </c>
      <c r="D696" s="1" t="str">
        <f>IF(表格1[[#This Row],[Close]]&gt;表格1[[#This Row],[25-Day Average]],"Buy",IF(表格1[[#This Row],[Close]]&lt;表格1[[#This Row],[25-Day Average]],"Sell",""))</f>
        <v>Sell</v>
      </c>
      <c r="E696" s="5">
        <f>IF(表格1[[#This Row],[Suggestion]]="Buy",E695-FLOOR(E695/表格1[[#This Row],[Close]],1)*表格1[[#This Row],[Close]],IF(表格1[[#This Row],[Suggestion]]="Sell",E695+F695*表格1[[#This Row],[Close]],E695))</f>
        <v>114136.62999999998</v>
      </c>
      <c r="F696" s="1">
        <f>IF(表格1[[#This Row],[Suggestion]]="Buy",F695+FLOOR(E695/表格1[[#This Row],[Close]],1),IF(表格1[[#This Row],[Suggestion]]="Sell",0,F695))</f>
        <v>0</v>
      </c>
      <c r="G696" s="8">
        <f>表格1[[#This Row],[Cash]]+表格1[[#This Row],[Stock Held]]*表格1[[#This Row],[Close]]</f>
        <v>114136.62999999998</v>
      </c>
      <c r="H696" s="7">
        <f>(表格1[[#This Row],[Close]]-$B$2)/$B$2</f>
        <v>0.37152391546162389</v>
      </c>
      <c r="I696" s="7">
        <f>(表格1[[#This Row],[Capital]]-$G$2)/$G$2</f>
        <v>0.14136629999999975</v>
      </c>
    </row>
    <row r="697" spans="1:9" x14ac:dyDescent="0.25">
      <c r="A697" s="6">
        <v>39693</v>
      </c>
      <c r="B697" s="1">
        <v>63.6</v>
      </c>
      <c r="C697" s="4">
        <f t="shared" si="10"/>
        <v>65.748800000000003</v>
      </c>
      <c r="D697" s="1" t="str">
        <f>IF(表格1[[#This Row],[Close]]&gt;表格1[[#This Row],[25-Day Average]],"Buy",IF(表格1[[#This Row],[Close]]&lt;表格1[[#This Row],[25-Day Average]],"Sell",""))</f>
        <v>Sell</v>
      </c>
      <c r="E697" s="5">
        <f>IF(表格1[[#This Row],[Suggestion]]="Buy",E696-FLOOR(E696/表格1[[#This Row],[Close]],1)*表格1[[#This Row],[Close]],IF(表格1[[#This Row],[Suggestion]]="Sell",E696+F696*表格1[[#This Row],[Close]],E696))</f>
        <v>114136.62999999998</v>
      </c>
      <c r="F697" s="1">
        <f>IF(表格1[[#This Row],[Suggestion]]="Buy",F696+FLOOR(E696/表格1[[#This Row],[Close]],1),IF(表格1[[#This Row],[Suggestion]]="Sell",0,F696))</f>
        <v>0</v>
      </c>
      <c r="G697" s="8">
        <f>表格1[[#This Row],[Cash]]+表格1[[#This Row],[Stock Held]]*表格1[[#This Row],[Close]]</f>
        <v>114136.62999999998</v>
      </c>
      <c r="H697" s="7">
        <f>(表格1[[#This Row],[Close]]-$B$2)/$B$2</f>
        <v>0.41490545050055611</v>
      </c>
      <c r="I697" s="7">
        <f>(表格1[[#This Row],[Capital]]-$G$2)/$G$2</f>
        <v>0.14136629999999975</v>
      </c>
    </row>
    <row r="698" spans="1:9" x14ac:dyDescent="0.25">
      <c r="A698" s="6">
        <v>39694</v>
      </c>
      <c r="B698" s="1">
        <v>62.6</v>
      </c>
      <c r="C698" s="4">
        <f t="shared" si="10"/>
        <v>65.661999999999992</v>
      </c>
      <c r="D698" s="1" t="str">
        <f>IF(表格1[[#This Row],[Close]]&gt;表格1[[#This Row],[25-Day Average]],"Buy",IF(表格1[[#This Row],[Close]]&lt;表格1[[#This Row],[25-Day Average]],"Sell",""))</f>
        <v>Sell</v>
      </c>
      <c r="E698" s="5">
        <f>IF(表格1[[#This Row],[Suggestion]]="Buy",E697-FLOOR(E697/表格1[[#This Row],[Close]],1)*表格1[[#This Row],[Close]],IF(表格1[[#This Row],[Suggestion]]="Sell",E697+F697*表格1[[#This Row],[Close]],E697))</f>
        <v>114136.62999999998</v>
      </c>
      <c r="F698" s="1">
        <f>IF(表格1[[#This Row],[Suggestion]]="Buy",F697+FLOOR(E697/表格1[[#This Row],[Close]],1),IF(表格1[[#This Row],[Suggestion]]="Sell",0,F697))</f>
        <v>0</v>
      </c>
      <c r="G698" s="8">
        <f>表格1[[#This Row],[Cash]]+表格1[[#This Row],[Stock Held]]*表格1[[#This Row],[Close]]</f>
        <v>114136.62999999998</v>
      </c>
      <c r="H698" s="7">
        <f>(表格1[[#This Row],[Close]]-$B$2)/$B$2</f>
        <v>0.3926585094549499</v>
      </c>
      <c r="I698" s="7">
        <f>(表格1[[#This Row],[Capital]]-$G$2)/$G$2</f>
        <v>0.14136629999999975</v>
      </c>
    </row>
    <row r="699" spans="1:9" x14ac:dyDescent="0.25">
      <c r="A699" s="6">
        <v>39695</v>
      </c>
      <c r="B699" s="1">
        <v>63.35</v>
      </c>
      <c r="C699" s="4">
        <f t="shared" si="10"/>
        <v>65.632000000000005</v>
      </c>
      <c r="D699" s="1" t="str">
        <f>IF(表格1[[#This Row],[Close]]&gt;表格1[[#This Row],[25-Day Average]],"Buy",IF(表格1[[#This Row],[Close]]&lt;表格1[[#This Row],[25-Day Average]],"Sell",""))</f>
        <v>Sell</v>
      </c>
      <c r="E699" s="5">
        <f>IF(表格1[[#This Row],[Suggestion]]="Buy",E698-FLOOR(E698/表格1[[#This Row],[Close]],1)*表格1[[#This Row],[Close]],IF(表格1[[#This Row],[Suggestion]]="Sell",E698+F698*表格1[[#This Row],[Close]],E698))</f>
        <v>114136.62999999998</v>
      </c>
      <c r="F699" s="1">
        <f>IF(表格1[[#This Row],[Suggestion]]="Buy",F698+FLOOR(E698/表格1[[#This Row],[Close]],1),IF(表格1[[#This Row],[Suggestion]]="Sell",0,F698))</f>
        <v>0</v>
      </c>
      <c r="G699" s="8">
        <f>表格1[[#This Row],[Cash]]+表格1[[#This Row],[Stock Held]]*表格1[[#This Row],[Close]]</f>
        <v>114136.62999999998</v>
      </c>
      <c r="H699" s="7">
        <f>(表格1[[#This Row],[Close]]-$B$2)/$B$2</f>
        <v>0.40934371523915458</v>
      </c>
      <c r="I699" s="7">
        <f>(表格1[[#This Row],[Capital]]-$G$2)/$G$2</f>
        <v>0.14136629999999975</v>
      </c>
    </row>
    <row r="700" spans="1:9" x14ac:dyDescent="0.25">
      <c r="A700" s="6">
        <v>39696</v>
      </c>
      <c r="B700" s="1">
        <v>65.2</v>
      </c>
      <c r="C700" s="4">
        <f t="shared" si="10"/>
        <v>65.671599999999998</v>
      </c>
      <c r="D700" s="1" t="str">
        <f>IF(表格1[[#This Row],[Close]]&gt;表格1[[#This Row],[25-Day Average]],"Buy",IF(表格1[[#This Row],[Close]]&lt;表格1[[#This Row],[25-Day Average]],"Sell",""))</f>
        <v>Sell</v>
      </c>
      <c r="E700" s="5">
        <f>IF(表格1[[#This Row],[Suggestion]]="Buy",E699-FLOOR(E699/表格1[[#This Row],[Close]],1)*表格1[[#This Row],[Close]],IF(表格1[[#This Row],[Suggestion]]="Sell",E699+F699*表格1[[#This Row],[Close]],E699))</f>
        <v>114136.62999999998</v>
      </c>
      <c r="F700" s="1">
        <f>IF(表格1[[#This Row],[Suggestion]]="Buy",F699+FLOOR(E699/表格1[[#This Row],[Close]],1),IF(表格1[[#This Row],[Suggestion]]="Sell",0,F699))</f>
        <v>0</v>
      </c>
      <c r="G700" s="8">
        <f>表格1[[#This Row],[Cash]]+表格1[[#This Row],[Stock Held]]*表格1[[#This Row],[Close]]</f>
        <v>114136.62999999998</v>
      </c>
      <c r="H700" s="7">
        <f>(表格1[[#This Row],[Close]]-$B$2)/$B$2</f>
        <v>0.45050055617352613</v>
      </c>
      <c r="I700" s="7">
        <f>(表格1[[#This Row],[Capital]]-$G$2)/$G$2</f>
        <v>0.14136629999999975</v>
      </c>
    </row>
    <row r="701" spans="1:9" x14ac:dyDescent="0.25">
      <c r="A701" s="6">
        <v>39699</v>
      </c>
      <c r="B701" s="1">
        <v>65.8</v>
      </c>
      <c r="C701" s="4">
        <f t="shared" si="10"/>
        <v>65.70559999999999</v>
      </c>
      <c r="D701" s="1" t="str">
        <f>IF(表格1[[#This Row],[Close]]&gt;表格1[[#This Row],[25-Day Average]],"Buy",IF(表格1[[#This Row],[Close]]&lt;表格1[[#This Row],[25-Day Average]],"Sell",""))</f>
        <v>Buy</v>
      </c>
      <c r="E701" s="5">
        <f>IF(表格1[[#This Row],[Suggestion]]="Buy",E700-FLOOR(E700/表格1[[#This Row],[Close]],1)*表格1[[#This Row],[Close]],IF(表格1[[#This Row],[Suggestion]]="Sell",E700+F700*表格1[[#This Row],[Close]],E700))</f>
        <v>39.429999999978463</v>
      </c>
      <c r="F701" s="1">
        <f>IF(表格1[[#This Row],[Suggestion]]="Buy",F700+FLOOR(E700/表格1[[#This Row],[Close]],1),IF(表格1[[#This Row],[Suggestion]]="Sell",0,F700))</f>
        <v>1734</v>
      </c>
      <c r="G701" s="8">
        <f>表格1[[#This Row],[Cash]]+表格1[[#This Row],[Stock Held]]*表格1[[#This Row],[Close]]</f>
        <v>114136.62999999998</v>
      </c>
      <c r="H701" s="7">
        <f>(表格1[[#This Row],[Close]]-$B$2)/$B$2</f>
        <v>0.46384872080088974</v>
      </c>
      <c r="I701" s="7">
        <f>(表格1[[#This Row],[Capital]]-$G$2)/$G$2</f>
        <v>0.14136629999999975</v>
      </c>
    </row>
    <row r="702" spans="1:9" x14ac:dyDescent="0.25">
      <c r="A702" s="6">
        <v>39700</v>
      </c>
      <c r="B702" s="1">
        <v>65.7</v>
      </c>
      <c r="C702" s="4">
        <f t="shared" si="10"/>
        <v>65.733599999999981</v>
      </c>
      <c r="D702" s="1" t="str">
        <f>IF(表格1[[#This Row],[Close]]&gt;表格1[[#This Row],[25-Day Average]],"Buy",IF(表格1[[#This Row],[Close]]&lt;表格1[[#This Row],[25-Day Average]],"Sell",""))</f>
        <v>Sell</v>
      </c>
      <c r="E702" s="5">
        <f>IF(表格1[[#This Row],[Suggestion]]="Buy",E701-FLOOR(E701/表格1[[#This Row],[Close]],1)*表格1[[#This Row],[Close]],IF(表格1[[#This Row],[Suggestion]]="Sell",E701+F701*表格1[[#This Row],[Close]],E701))</f>
        <v>113963.22999999998</v>
      </c>
      <c r="F702" s="1">
        <f>IF(表格1[[#This Row],[Suggestion]]="Buy",F701+FLOOR(E701/表格1[[#This Row],[Close]],1),IF(表格1[[#This Row],[Suggestion]]="Sell",0,F701))</f>
        <v>0</v>
      </c>
      <c r="G702" s="8">
        <f>表格1[[#This Row],[Cash]]+表格1[[#This Row],[Stock Held]]*表格1[[#This Row],[Close]]</f>
        <v>113963.22999999998</v>
      </c>
      <c r="H702" s="7">
        <f>(表格1[[#This Row],[Close]]-$B$2)/$B$2</f>
        <v>0.46162402669632924</v>
      </c>
      <c r="I702" s="7">
        <f>(表格1[[#This Row],[Capital]]-$G$2)/$G$2</f>
        <v>0.13963229999999982</v>
      </c>
    </row>
    <row r="703" spans="1:9" x14ac:dyDescent="0.25">
      <c r="A703" s="6">
        <v>39701</v>
      </c>
      <c r="B703" s="1">
        <v>64.45</v>
      </c>
      <c r="C703" s="4">
        <f t="shared" si="10"/>
        <v>65.71159999999999</v>
      </c>
      <c r="D703" s="1" t="str">
        <f>IF(表格1[[#This Row],[Close]]&gt;表格1[[#This Row],[25-Day Average]],"Buy",IF(表格1[[#This Row],[Close]]&lt;表格1[[#This Row],[25-Day Average]],"Sell",""))</f>
        <v>Sell</v>
      </c>
      <c r="E703" s="5">
        <f>IF(表格1[[#This Row],[Suggestion]]="Buy",E702-FLOOR(E702/表格1[[#This Row],[Close]],1)*表格1[[#This Row],[Close]],IF(表格1[[#This Row],[Suggestion]]="Sell",E702+F702*表格1[[#This Row],[Close]],E702))</f>
        <v>113963.22999999998</v>
      </c>
      <c r="F703" s="1">
        <f>IF(表格1[[#This Row],[Suggestion]]="Buy",F702+FLOOR(E702/表格1[[#This Row],[Close]],1),IF(表格1[[#This Row],[Suggestion]]="Sell",0,F702))</f>
        <v>0</v>
      </c>
      <c r="G703" s="8">
        <f>表格1[[#This Row],[Cash]]+表格1[[#This Row],[Stock Held]]*表格1[[#This Row],[Close]]</f>
        <v>113963.22999999998</v>
      </c>
      <c r="H703" s="7">
        <f>(表格1[[#This Row],[Close]]-$B$2)/$B$2</f>
        <v>0.43381535038932145</v>
      </c>
      <c r="I703" s="7">
        <f>(表格1[[#This Row],[Capital]]-$G$2)/$G$2</f>
        <v>0.13963229999999982</v>
      </c>
    </row>
    <row r="704" spans="1:9" x14ac:dyDescent="0.25">
      <c r="A704" s="6">
        <v>39702</v>
      </c>
      <c r="B704" s="1">
        <v>64.3</v>
      </c>
      <c r="C704" s="4">
        <f t="shared" si="10"/>
        <v>65.649199999999993</v>
      </c>
      <c r="D704" s="1" t="str">
        <f>IF(表格1[[#This Row],[Close]]&gt;表格1[[#This Row],[25-Day Average]],"Buy",IF(表格1[[#This Row],[Close]]&lt;表格1[[#This Row],[25-Day Average]],"Sell",""))</f>
        <v>Sell</v>
      </c>
      <c r="E704" s="5">
        <f>IF(表格1[[#This Row],[Suggestion]]="Buy",E703-FLOOR(E703/表格1[[#This Row],[Close]],1)*表格1[[#This Row],[Close]],IF(表格1[[#This Row],[Suggestion]]="Sell",E703+F703*表格1[[#This Row],[Close]],E703))</f>
        <v>113963.22999999998</v>
      </c>
      <c r="F704" s="1">
        <f>IF(表格1[[#This Row],[Suggestion]]="Buy",F703+FLOOR(E703/表格1[[#This Row],[Close]],1),IF(表格1[[#This Row],[Suggestion]]="Sell",0,F703))</f>
        <v>0</v>
      </c>
      <c r="G704" s="8">
        <f>表格1[[#This Row],[Cash]]+表格1[[#This Row],[Stock Held]]*表格1[[#This Row],[Close]]</f>
        <v>113963.22999999998</v>
      </c>
      <c r="H704" s="7">
        <f>(表格1[[#This Row],[Close]]-$B$2)/$B$2</f>
        <v>0.43047830923248037</v>
      </c>
      <c r="I704" s="7">
        <f>(表格1[[#This Row],[Capital]]-$G$2)/$G$2</f>
        <v>0.13963229999999982</v>
      </c>
    </row>
    <row r="705" spans="1:9" x14ac:dyDescent="0.25">
      <c r="A705" s="6">
        <v>39703</v>
      </c>
      <c r="B705" s="1">
        <v>64.7</v>
      </c>
      <c r="C705" s="4">
        <f t="shared" si="10"/>
        <v>65.601199999999992</v>
      </c>
      <c r="D705" s="1" t="str">
        <f>IF(表格1[[#This Row],[Close]]&gt;表格1[[#This Row],[25-Day Average]],"Buy",IF(表格1[[#This Row],[Close]]&lt;表格1[[#This Row],[25-Day Average]],"Sell",""))</f>
        <v>Sell</v>
      </c>
      <c r="E705" s="5">
        <f>IF(表格1[[#This Row],[Suggestion]]="Buy",E704-FLOOR(E704/表格1[[#This Row],[Close]],1)*表格1[[#This Row],[Close]],IF(表格1[[#This Row],[Suggestion]]="Sell",E704+F704*表格1[[#This Row],[Close]],E704))</f>
        <v>113963.22999999998</v>
      </c>
      <c r="F705" s="1">
        <f>IF(表格1[[#This Row],[Suggestion]]="Buy",F704+FLOOR(E704/表格1[[#This Row],[Close]],1),IF(表格1[[#This Row],[Suggestion]]="Sell",0,F704))</f>
        <v>0</v>
      </c>
      <c r="G705" s="8">
        <f>表格1[[#This Row],[Cash]]+表格1[[#This Row],[Stock Held]]*表格1[[#This Row],[Close]]</f>
        <v>113963.22999999998</v>
      </c>
      <c r="H705" s="7">
        <f>(表格1[[#This Row],[Close]]-$B$2)/$B$2</f>
        <v>0.43937708565072298</v>
      </c>
      <c r="I705" s="7">
        <f>(表格1[[#This Row],[Capital]]-$G$2)/$G$2</f>
        <v>0.13963229999999982</v>
      </c>
    </row>
    <row r="706" spans="1:9" x14ac:dyDescent="0.25">
      <c r="A706" s="6">
        <v>39706</v>
      </c>
      <c r="B706" s="1">
        <v>64.7</v>
      </c>
      <c r="C706" s="4">
        <f t="shared" si="10"/>
        <v>65.493199999999987</v>
      </c>
      <c r="D706" s="1" t="str">
        <f>IF(表格1[[#This Row],[Close]]&gt;表格1[[#This Row],[25-Day Average]],"Buy",IF(表格1[[#This Row],[Close]]&lt;表格1[[#This Row],[25-Day Average]],"Sell",""))</f>
        <v>Sell</v>
      </c>
      <c r="E706" s="5">
        <f>IF(表格1[[#This Row],[Suggestion]]="Buy",E705-FLOOR(E705/表格1[[#This Row],[Close]],1)*表格1[[#This Row],[Close]],IF(表格1[[#This Row],[Suggestion]]="Sell",E705+F705*表格1[[#This Row],[Close]],E705))</f>
        <v>113963.22999999998</v>
      </c>
      <c r="F706" s="1">
        <f>IF(表格1[[#This Row],[Suggestion]]="Buy",F705+FLOOR(E705/表格1[[#This Row],[Close]],1),IF(表格1[[#This Row],[Suggestion]]="Sell",0,F705))</f>
        <v>0</v>
      </c>
      <c r="G706" s="8">
        <f>表格1[[#This Row],[Cash]]+表格1[[#This Row],[Stock Held]]*表格1[[#This Row],[Close]]</f>
        <v>113963.22999999998</v>
      </c>
      <c r="H706" s="7">
        <f>(表格1[[#This Row],[Close]]-$B$2)/$B$2</f>
        <v>0.43937708565072298</v>
      </c>
      <c r="I706" s="7">
        <f>(表格1[[#This Row],[Capital]]-$G$2)/$G$2</f>
        <v>0.13963229999999982</v>
      </c>
    </row>
    <row r="707" spans="1:9" x14ac:dyDescent="0.25">
      <c r="A707" s="6">
        <v>39707</v>
      </c>
      <c r="B707" s="1">
        <v>63</v>
      </c>
      <c r="C707" s="4">
        <f t="shared" si="10"/>
        <v>65.339200000000005</v>
      </c>
      <c r="D707" s="1" t="str">
        <f>IF(表格1[[#This Row],[Close]]&gt;表格1[[#This Row],[25-Day Average]],"Buy",IF(表格1[[#This Row],[Close]]&lt;表格1[[#This Row],[25-Day Average]],"Sell",""))</f>
        <v>Sell</v>
      </c>
      <c r="E707" s="5">
        <f>IF(表格1[[#This Row],[Suggestion]]="Buy",E706-FLOOR(E706/表格1[[#This Row],[Close]],1)*表格1[[#This Row],[Close]],IF(表格1[[#This Row],[Suggestion]]="Sell",E706+F706*表格1[[#This Row],[Close]],E706))</f>
        <v>113963.22999999998</v>
      </c>
      <c r="F707" s="1">
        <f>IF(表格1[[#This Row],[Suggestion]]="Buy",F706+FLOOR(E706/表格1[[#This Row],[Close]],1),IF(表格1[[#This Row],[Suggestion]]="Sell",0,F706))</f>
        <v>0</v>
      </c>
      <c r="G707" s="8">
        <f>表格1[[#This Row],[Cash]]+表格1[[#This Row],[Stock Held]]*表格1[[#This Row],[Close]]</f>
        <v>113963.22999999998</v>
      </c>
      <c r="H707" s="7">
        <f>(表格1[[#This Row],[Close]]-$B$2)/$B$2</f>
        <v>0.40155728587319234</v>
      </c>
      <c r="I707" s="7">
        <f>(表格1[[#This Row],[Capital]]-$G$2)/$G$2</f>
        <v>0.13963229999999982</v>
      </c>
    </row>
    <row r="708" spans="1:9" x14ac:dyDescent="0.25">
      <c r="A708" s="6">
        <v>39708</v>
      </c>
      <c r="B708" s="1">
        <v>62.5</v>
      </c>
      <c r="C708" s="4">
        <f t="shared" si="10"/>
        <v>65.138800000000003</v>
      </c>
      <c r="D708" s="1" t="str">
        <f>IF(表格1[[#This Row],[Close]]&gt;表格1[[#This Row],[25-Day Average]],"Buy",IF(表格1[[#This Row],[Close]]&lt;表格1[[#This Row],[25-Day Average]],"Sell",""))</f>
        <v>Sell</v>
      </c>
      <c r="E708" s="5">
        <f>IF(表格1[[#This Row],[Suggestion]]="Buy",E707-FLOOR(E707/表格1[[#This Row],[Close]],1)*表格1[[#This Row],[Close]],IF(表格1[[#This Row],[Suggestion]]="Sell",E707+F707*表格1[[#This Row],[Close]],E707))</f>
        <v>113963.22999999998</v>
      </c>
      <c r="F708" s="1">
        <f>IF(表格1[[#This Row],[Suggestion]]="Buy",F707+FLOOR(E707/表格1[[#This Row],[Close]],1),IF(表格1[[#This Row],[Suggestion]]="Sell",0,F707))</f>
        <v>0</v>
      </c>
      <c r="G708" s="8">
        <f>表格1[[#This Row],[Cash]]+表格1[[#This Row],[Stock Held]]*表格1[[#This Row],[Close]]</f>
        <v>113963.22999999998</v>
      </c>
      <c r="H708" s="7">
        <f>(表格1[[#This Row],[Close]]-$B$2)/$B$2</f>
        <v>0.39043381535038924</v>
      </c>
      <c r="I708" s="7">
        <f>(表格1[[#This Row],[Capital]]-$G$2)/$G$2</f>
        <v>0.13963229999999982</v>
      </c>
    </row>
    <row r="709" spans="1:9" x14ac:dyDescent="0.25">
      <c r="A709" s="6">
        <v>39709</v>
      </c>
      <c r="B709" s="1">
        <v>61</v>
      </c>
      <c r="C709" s="4">
        <f t="shared" si="10"/>
        <v>64.863200000000006</v>
      </c>
      <c r="D709" s="1" t="str">
        <f>IF(表格1[[#This Row],[Close]]&gt;表格1[[#This Row],[25-Day Average]],"Buy",IF(表格1[[#This Row],[Close]]&lt;表格1[[#This Row],[25-Day Average]],"Sell",""))</f>
        <v>Sell</v>
      </c>
      <c r="E709" s="5">
        <f>IF(表格1[[#This Row],[Suggestion]]="Buy",E708-FLOOR(E708/表格1[[#This Row],[Close]],1)*表格1[[#This Row],[Close]],IF(表格1[[#This Row],[Suggestion]]="Sell",E708+F708*表格1[[#This Row],[Close]],E708))</f>
        <v>113963.22999999998</v>
      </c>
      <c r="F709" s="1">
        <f>IF(表格1[[#This Row],[Suggestion]]="Buy",F708+FLOOR(E708/表格1[[#This Row],[Close]],1),IF(表格1[[#This Row],[Suggestion]]="Sell",0,F708))</f>
        <v>0</v>
      </c>
      <c r="G709" s="8">
        <f>表格1[[#This Row],[Cash]]+表格1[[#This Row],[Stock Held]]*表格1[[#This Row],[Close]]</f>
        <v>113963.22999999998</v>
      </c>
      <c r="H709" s="7">
        <f>(表格1[[#This Row],[Close]]-$B$2)/$B$2</f>
        <v>0.35706340378197987</v>
      </c>
      <c r="I709" s="7">
        <f>(表格1[[#This Row],[Capital]]-$G$2)/$G$2</f>
        <v>0.13963229999999982</v>
      </c>
    </row>
    <row r="710" spans="1:9" x14ac:dyDescent="0.25">
      <c r="A710" s="6">
        <v>39710</v>
      </c>
      <c r="B710" s="1">
        <v>60</v>
      </c>
      <c r="C710" s="4">
        <f t="shared" si="10"/>
        <v>64.600000000000009</v>
      </c>
      <c r="D710" s="1" t="str">
        <f>IF(表格1[[#This Row],[Close]]&gt;表格1[[#This Row],[25-Day Average]],"Buy",IF(表格1[[#This Row],[Close]]&lt;表格1[[#This Row],[25-Day Average]],"Sell",""))</f>
        <v>Sell</v>
      </c>
      <c r="E710" s="5">
        <f>IF(表格1[[#This Row],[Suggestion]]="Buy",E709-FLOOR(E709/表格1[[#This Row],[Close]],1)*表格1[[#This Row],[Close]],IF(表格1[[#This Row],[Suggestion]]="Sell",E709+F709*表格1[[#This Row],[Close]],E709))</f>
        <v>113963.22999999998</v>
      </c>
      <c r="F710" s="1">
        <f>IF(表格1[[#This Row],[Suggestion]]="Buy",F709+FLOOR(E709/表格1[[#This Row],[Close]],1),IF(表格1[[#This Row],[Suggestion]]="Sell",0,F709))</f>
        <v>0</v>
      </c>
      <c r="G710" s="8">
        <f>表格1[[#This Row],[Cash]]+表格1[[#This Row],[Stock Held]]*表格1[[#This Row],[Close]]</f>
        <v>113963.22999999998</v>
      </c>
      <c r="H710" s="7">
        <f>(表格1[[#This Row],[Close]]-$B$2)/$B$2</f>
        <v>0.33481646273637367</v>
      </c>
      <c r="I710" s="7">
        <f>(表格1[[#This Row],[Capital]]-$G$2)/$G$2</f>
        <v>0.13963229999999982</v>
      </c>
    </row>
    <row r="711" spans="1:9" x14ac:dyDescent="0.25">
      <c r="A711" s="6">
        <v>39713</v>
      </c>
      <c r="B711" s="1">
        <v>60.65</v>
      </c>
      <c r="C711" s="4">
        <f t="shared" si="10"/>
        <v>64.366000000000014</v>
      </c>
      <c r="D711" s="1" t="str">
        <f>IF(表格1[[#This Row],[Close]]&gt;表格1[[#This Row],[25-Day Average]],"Buy",IF(表格1[[#This Row],[Close]]&lt;表格1[[#This Row],[25-Day Average]],"Sell",""))</f>
        <v>Sell</v>
      </c>
      <c r="E711" s="5">
        <f>IF(表格1[[#This Row],[Suggestion]]="Buy",E710-FLOOR(E710/表格1[[#This Row],[Close]],1)*表格1[[#This Row],[Close]],IF(表格1[[#This Row],[Suggestion]]="Sell",E710+F710*表格1[[#This Row],[Close]],E710))</f>
        <v>113963.22999999998</v>
      </c>
      <c r="F711" s="1">
        <f>IF(表格1[[#This Row],[Suggestion]]="Buy",F710+FLOOR(E710/表格1[[#This Row],[Close]],1),IF(表格1[[#This Row],[Suggestion]]="Sell",0,F710))</f>
        <v>0</v>
      </c>
      <c r="G711" s="8">
        <f>表格1[[#This Row],[Cash]]+表格1[[#This Row],[Stock Held]]*表格1[[#This Row],[Close]]</f>
        <v>113963.22999999998</v>
      </c>
      <c r="H711" s="7">
        <f>(表格1[[#This Row],[Close]]-$B$2)/$B$2</f>
        <v>0.34927697441601768</v>
      </c>
      <c r="I711" s="7">
        <f>(表格1[[#This Row],[Capital]]-$G$2)/$G$2</f>
        <v>0.13963229999999982</v>
      </c>
    </row>
    <row r="712" spans="1:9" x14ac:dyDescent="0.25">
      <c r="A712" s="6">
        <v>39714</v>
      </c>
      <c r="B712" s="1">
        <v>61.2</v>
      </c>
      <c r="C712" s="4">
        <f t="shared" si="10"/>
        <v>64.146000000000015</v>
      </c>
      <c r="D712" s="1" t="str">
        <f>IF(表格1[[#This Row],[Close]]&gt;表格1[[#This Row],[25-Day Average]],"Buy",IF(表格1[[#This Row],[Close]]&lt;表格1[[#This Row],[25-Day Average]],"Sell",""))</f>
        <v>Sell</v>
      </c>
      <c r="E712" s="5">
        <f>IF(表格1[[#This Row],[Suggestion]]="Buy",E711-FLOOR(E711/表格1[[#This Row],[Close]],1)*表格1[[#This Row],[Close]],IF(表格1[[#This Row],[Suggestion]]="Sell",E711+F711*表格1[[#This Row],[Close]],E711))</f>
        <v>113963.22999999998</v>
      </c>
      <c r="F712" s="1">
        <f>IF(表格1[[#This Row],[Suggestion]]="Buy",F711+FLOOR(E711/表格1[[#This Row],[Close]],1),IF(表格1[[#This Row],[Suggestion]]="Sell",0,F711))</f>
        <v>0</v>
      </c>
      <c r="G712" s="8">
        <f>表格1[[#This Row],[Cash]]+表格1[[#This Row],[Stock Held]]*表格1[[#This Row],[Close]]</f>
        <v>113963.22999999998</v>
      </c>
      <c r="H712" s="7">
        <f>(表格1[[#This Row],[Close]]-$B$2)/$B$2</f>
        <v>0.3615127919911012</v>
      </c>
      <c r="I712" s="7">
        <f>(表格1[[#This Row],[Capital]]-$G$2)/$G$2</f>
        <v>0.13963229999999982</v>
      </c>
    </row>
    <row r="713" spans="1:9" x14ac:dyDescent="0.25">
      <c r="A713" s="6">
        <v>39715</v>
      </c>
      <c r="B713" s="1">
        <v>61.3</v>
      </c>
      <c r="C713" s="4">
        <f t="shared" si="10"/>
        <v>63.878000000000014</v>
      </c>
      <c r="D713" s="1" t="str">
        <f>IF(表格1[[#This Row],[Close]]&gt;表格1[[#This Row],[25-Day Average]],"Buy",IF(表格1[[#This Row],[Close]]&lt;表格1[[#This Row],[25-Day Average]],"Sell",""))</f>
        <v>Sell</v>
      </c>
      <c r="E713" s="5">
        <f>IF(表格1[[#This Row],[Suggestion]]="Buy",E712-FLOOR(E712/表格1[[#This Row],[Close]],1)*表格1[[#This Row],[Close]],IF(表格1[[#This Row],[Suggestion]]="Sell",E712+F712*表格1[[#This Row],[Close]],E712))</f>
        <v>113963.22999999998</v>
      </c>
      <c r="F713" s="1">
        <f>IF(表格1[[#This Row],[Suggestion]]="Buy",F712+FLOOR(E712/表格1[[#This Row],[Close]],1),IF(表格1[[#This Row],[Suggestion]]="Sell",0,F712))</f>
        <v>0</v>
      </c>
      <c r="G713" s="8">
        <f>表格1[[#This Row],[Cash]]+表格1[[#This Row],[Stock Held]]*表格1[[#This Row],[Close]]</f>
        <v>113963.22999999998</v>
      </c>
      <c r="H713" s="7">
        <f>(表格1[[#This Row],[Close]]-$B$2)/$B$2</f>
        <v>0.3637374860956617</v>
      </c>
      <c r="I713" s="7">
        <f>(表格1[[#This Row],[Capital]]-$G$2)/$G$2</f>
        <v>0.13963229999999982</v>
      </c>
    </row>
    <row r="714" spans="1:9" x14ac:dyDescent="0.25">
      <c r="A714" s="6">
        <v>39716</v>
      </c>
      <c r="B714" s="1">
        <v>61.5</v>
      </c>
      <c r="C714" s="4">
        <f t="shared" si="10"/>
        <v>63.696000000000012</v>
      </c>
      <c r="D714" s="1" t="str">
        <f>IF(表格1[[#This Row],[Close]]&gt;表格1[[#This Row],[25-Day Average]],"Buy",IF(表格1[[#This Row],[Close]]&lt;表格1[[#This Row],[25-Day Average]],"Sell",""))</f>
        <v>Sell</v>
      </c>
      <c r="E714" s="5">
        <f>IF(表格1[[#This Row],[Suggestion]]="Buy",E713-FLOOR(E713/表格1[[#This Row],[Close]],1)*表格1[[#This Row],[Close]],IF(表格1[[#This Row],[Suggestion]]="Sell",E713+F713*表格1[[#This Row],[Close]],E713))</f>
        <v>113963.22999999998</v>
      </c>
      <c r="F714" s="1">
        <f>IF(表格1[[#This Row],[Suggestion]]="Buy",F713+FLOOR(E713/表格1[[#This Row],[Close]],1),IF(表格1[[#This Row],[Suggestion]]="Sell",0,F713))</f>
        <v>0</v>
      </c>
      <c r="G714" s="8">
        <f>表格1[[#This Row],[Cash]]+表格1[[#This Row],[Stock Held]]*表格1[[#This Row],[Close]]</f>
        <v>113963.22999999998</v>
      </c>
      <c r="H714" s="7">
        <f>(表格1[[#This Row],[Close]]-$B$2)/$B$2</f>
        <v>0.36818687430478303</v>
      </c>
      <c r="I714" s="7">
        <f>(表格1[[#This Row],[Capital]]-$G$2)/$G$2</f>
        <v>0.13963229999999982</v>
      </c>
    </row>
    <row r="715" spans="1:9" x14ac:dyDescent="0.25">
      <c r="A715" s="6">
        <v>39717</v>
      </c>
      <c r="B715" s="1">
        <v>61.55</v>
      </c>
      <c r="C715" s="4">
        <f t="shared" si="10"/>
        <v>63.516000000000005</v>
      </c>
      <c r="D715" s="1" t="str">
        <f>IF(表格1[[#This Row],[Close]]&gt;表格1[[#This Row],[25-Day Average]],"Buy",IF(表格1[[#This Row],[Close]]&lt;表格1[[#This Row],[25-Day Average]],"Sell",""))</f>
        <v>Sell</v>
      </c>
      <c r="E715" s="5">
        <f>IF(表格1[[#This Row],[Suggestion]]="Buy",E714-FLOOR(E714/表格1[[#This Row],[Close]],1)*表格1[[#This Row],[Close]],IF(表格1[[#This Row],[Suggestion]]="Sell",E714+F714*表格1[[#This Row],[Close]],E714))</f>
        <v>113963.22999999998</v>
      </c>
      <c r="F715" s="1">
        <f>IF(表格1[[#This Row],[Suggestion]]="Buy",F714+FLOOR(E714/表格1[[#This Row],[Close]],1),IF(表格1[[#This Row],[Suggestion]]="Sell",0,F714))</f>
        <v>0</v>
      </c>
      <c r="G715" s="8">
        <f>表格1[[#This Row],[Cash]]+表格1[[#This Row],[Stock Held]]*表格1[[#This Row],[Close]]</f>
        <v>113963.22999999998</v>
      </c>
      <c r="H715" s="7">
        <f>(表格1[[#This Row],[Close]]-$B$2)/$B$2</f>
        <v>0.36929922135706328</v>
      </c>
      <c r="I715" s="7">
        <f>(表格1[[#This Row],[Capital]]-$G$2)/$G$2</f>
        <v>0.13963229999999982</v>
      </c>
    </row>
    <row r="716" spans="1:9" x14ac:dyDescent="0.25">
      <c r="A716" s="6">
        <v>39720</v>
      </c>
      <c r="B716" s="1">
        <v>59.9</v>
      </c>
      <c r="C716" s="4">
        <f t="shared" si="10"/>
        <v>63.232000000000014</v>
      </c>
      <c r="D716" s="1" t="str">
        <f>IF(表格1[[#This Row],[Close]]&gt;表格1[[#This Row],[25-Day Average]],"Buy",IF(表格1[[#This Row],[Close]]&lt;表格1[[#This Row],[25-Day Average]],"Sell",""))</f>
        <v>Sell</v>
      </c>
      <c r="E716" s="5">
        <f>IF(表格1[[#This Row],[Suggestion]]="Buy",E715-FLOOR(E715/表格1[[#This Row],[Close]],1)*表格1[[#This Row],[Close]],IF(表格1[[#This Row],[Suggestion]]="Sell",E715+F715*表格1[[#This Row],[Close]],E715))</f>
        <v>113963.22999999998</v>
      </c>
      <c r="F716" s="1">
        <f>IF(表格1[[#This Row],[Suggestion]]="Buy",F715+FLOOR(E715/表格1[[#This Row],[Close]],1),IF(表格1[[#This Row],[Suggestion]]="Sell",0,F715))</f>
        <v>0</v>
      </c>
      <c r="G716" s="8">
        <f>表格1[[#This Row],[Cash]]+表格1[[#This Row],[Stock Held]]*表格1[[#This Row],[Close]]</f>
        <v>113963.22999999998</v>
      </c>
      <c r="H716" s="7">
        <f>(表格1[[#This Row],[Close]]-$B$2)/$B$2</f>
        <v>0.332591768631813</v>
      </c>
      <c r="I716" s="7">
        <f>(表格1[[#This Row],[Capital]]-$G$2)/$G$2</f>
        <v>0.13963229999999982</v>
      </c>
    </row>
    <row r="717" spans="1:9" x14ac:dyDescent="0.25">
      <c r="A717" s="6">
        <v>39721</v>
      </c>
      <c r="B717" s="1">
        <v>62.35</v>
      </c>
      <c r="C717" s="4">
        <f t="shared" si="10"/>
        <v>63.050000000000011</v>
      </c>
      <c r="D717" s="1" t="str">
        <f>IF(表格1[[#This Row],[Close]]&gt;表格1[[#This Row],[25-Day Average]],"Buy",IF(表格1[[#This Row],[Close]]&lt;表格1[[#This Row],[25-Day Average]],"Sell",""))</f>
        <v>Sell</v>
      </c>
      <c r="E717" s="5">
        <f>IF(表格1[[#This Row],[Suggestion]]="Buy",E716-FLOOR(E716/表格1[[#This Row],[Close]],1)*表格1[[#This Row],[Close]],IF(表格1[[#This Row],[Suggestion]]="Sell",E716+F716*表格1[[#This Row],[Close]],E716))</f>
        <v>113963.22999999998</v>
      </c>
      <c r="F717" s="1">
        <f>IF(表格1[[#This Row],[Suggestion]]="Buy",F716+FLOOR(E716/表格1[[#This Row],[Close]],1),IF(表格1[[#This Row],[Suggestion]]="Sell",0,F716))</f>
        <v>0</v>
      </c>
      <c r="G717" s="8">
        <f>表格1[[#This Row],[Cash]]+表格1[[#This Row],[Stock Held]]*表格1[[#This Row],[Close]]</f>
        <v>113963.22999999998</v>
      </c>
      <c r="H717" s="7">
        <f>(表格1[[#This Row],[Close]]-$B$2)/$B$2</f>
        <v>0.38709677419354832</v>
      </c>
      <c r="I717" s="7">
        <f>(表格1[[#This Row],[Capital]]-$G$2)/$G$2</f>
        <v>0.13963229999999982</v>
      </c>
    </row>
    <row r="718" spans="1:9" x14ac:dyDescent="0.25">
      <c r="A718" s="6">
        <v>39722</v>
      </c>
      <c r="B718" s="1">
        <v>62.35</v>
      </c>
      <c r="C718" s="4">
        <f t="shared" si="10"/>
        <v>62.908000000000001</v>
      </c>
      <c r="D718" s="1" t="str">
        <f>IF(表格1[[#This Row],[Close]]&gt;表格1[[#This Row],[25-Day Average]],"Buy",IF(表格1[[#This Row],[Close]]&lt;表格1[[#This Row],[25-Day Average]],"Sell",""))</f>
        <v>Sell</v>
      </c>
      <c r="E718" s="5">
        <f>IF(表格1[[#This Row],[Suggestion]]="Buy",E717-FLOOR(E717/表格1[[#This Row],[Close]],1)*表格1[[#This Row],[Close]],IF(表格1[[#This Row],[Suggestion]]="Sell",E717+F717*表格1[[#This Row],[Close]],E717))</f>
        <v>113963.22999999998</v>
      </c>
      <c r="F718" s="1">
        <f>IF(表格1[[#This Row],[Suggestion]]="Buy",F717+FLOOR(E717/表格1[[#This Row],[Close]],1),IF(表格1[[#This Row],[Suggestion]]="Sell",0,F717))</f>
        <v>0</v>
      </c>
      <c r="G718" s="8">
        <f>表格1[[#This Row],[Cash]]+表格1[[#This Row],[Stock Held]]*表格1[[#This Row],[Close]]</f>
        <v>113963.22999999998</v>
      </c>
      <c r="H718" s="7">
        <f>(表格1[[#This Row],[Close]]-$B$2)/$B$2</f>
        <v>0.38709677419354832</v>
      </c>
      <c r="I718" s="7">
        <f>(表格1[[#This Row],[Capital]]-$G$2)/$G$2</f>
        <v>0.13963229999999982</v>
      </c>
    </row>
    <row r="719" spans="1:9" x14ac:dyDescent="0.25">
      <c r="A719" s="6">
        <v>39723</v>
      </c>
      <c r="B719" s="1">
        <v>64.2</v>
      </c>
      <c r="C719" s="4">
        <f t="shared" si="10"/>
        <v>62.841999999999999</v>
      </c>
      <c r="D719" s="1" t="str">
        <f>IF(表格1[[#This Row],[Close]]&gt;表格1[[#This Row],[25-Day Average]],"Buy",IF(表格1[[#This Row],[Close]]&lt;表格1[[#This Row],[25-Day Average]],"Sell",""))</f>
        <v>Buy</v>
      </c>
      <c r="E719" s="5">
        <f>IF(表格1[[#This Row],[Suggestion]]="Buy",E718-FLOOR(E718/表格1[[#This Row],[Close]],1)*表格1[[#This Row],[Close]],IF(表格1[[#This Row],[Suggestion]]="Sell",E718+F718*表格1[[#This Row],[Close]],E718))</f>
        <v>8.2299999999813735</v>
      </c>
      <c r="F719" s="1">
        <f>IF(表格1[[#This Row],[Suggestion]]="Buy",F718+FLOOR(E718/表格1[[#This Row],[Close]],1),IF(表格1[[#This Row],[Suggestion]]="Sell",0,F718))</f>
        <v>1775</v>
      </c>
      <c r="G719" s="8">
        <f>表格1[[#This Row],[Cash]]+表格1[[#This Row],[Stock Held]]*表格1[[#This Row],[Close]]</f>
        <v>113963.22999999998</v>
      </c>
      <c r="H719" s="7">
        <f>(表格1[[#This Row],[Close]]-$B$2)/$B$2</f>
        <v>0.42825361512791987</v>
      </c>
      <c r="I719" s="7">
        <f>(表格1[[#This Row],[Capital]]-$G$2)/$G$2</f>
        <v>0.13963229999999982</v>
      </c>
    </row>
    <row r="720" spans="1:9" x14ac:dyDescent="0.25">
      <c r="A720" s="6">
        <v>39724</v>
      </c>
      <c r="B720" s="1">
        <v>62.75</v>
      </c>
      <c r="C720" s="4">
        <f t="shared" si="10"/>
        <v>62.811999999999998</v>
      </c>
      <c r="D720" s="1" t="str">
        <f>IF(表格1[[#This Row],[Close]]&gt;表格1[[#This Row],[25-Day Average]],"Buy",IF(表格1[[#This Row],[Close]]&lt;表格1[[#This Row],[25-Day Average]],"Sell",""))</f>
        <v>Sell</v>
      </c>
      <c r="E720" s="5">
        <f>IF(表格1[[#This Row],[Suggestion]]="Buy",E719-FLOOR(E719/表格1[[#This Row],[Close]],1)*表格1[[#This Row],[Close]],IF(表格1[[#This Row],[Suggestion]]="Sell",E719+F719*表格1[[#This Row],[Close]],E719))</f>
        <v>111389.47999999998</v>
      </c>
      <c r="F720" s="1">
        <f>IF(表格1[[#This Row],[Suggestion]]="Buy",F719+FLOOR(E719/表格1[[#This Row],[Close]],1),IF(表格1[[#This Row],[Suggestion]]="Sell",0,F719))</f>
        <v>0</v>
      </c>
      <c r="G720" s="8">
        <f>表格1[[#This Row],[Cash]]+表格1[[#This Row],[Stock Held]]*表格1[[#This Row],[Close]]</f>
        <v>111389.47999999998</v>
      </c>
      <c r="H720" s="7">
        <f>(表格1[[#This Row],[Close]]-$B$2)/$B$2</f>
        <v>0.39599555061179081</v>
      </c>
      <c r="I720" s="7">
        <f>(表格1[[#This Row],[Capital]]-$G$2)/$G$2</f>
        <v>0.11389479999999981</v>
      </c>
    </row>
    <row r="721" spans="1:9" x14ac:dyDescent="0.25">
      <c r="A721" s="6">
        <v>39727</v>
      </c>
      <c r="B721" s="1">
        <v>63.6</v>
      </c>
      <c r="C721" s="4">
        <f t="shared" si="10"/>
        <v>62.89</v>
      </c>
      <c r="D721" s="1" t="str">
        <f>IF(表格1[[#This Row],[Close]]&gt;表格1[[#This Row],[25-Day Average]],"Buy",IF(表格1[[#This Row],[Close]]&lt;表格1[[#This Row],[25-Day Average]],"Sell",""))</f>
        <v>Buy</v>
      </c>
      <c r="E721" s="5">
        <f>IF(表格1[[#This Row],[Suggestion]]="Buy",E720-FLOOR(E720/表格1[[#This Row],[Close]],1)*表格1[[#This Row],[Close]],IF(表格1[[#This Row],[Suggestion]]="Sell",E720+F720*表格1[[#This Row],[Close]],E720))</f>
        <v>25.879999999975553</v>
      </c>
      <c r="F721" s="1">
        <f>IF(表格1[[#This Row],[Suggestion]]="Buy",F720+FLOOR(E720/表格1[[#This Row],[Close]],1),IF(表格1[[#This Row],[Suggestion]]="Sell",0,F720))</f>
        <v>1751</v>
      </c>
      <c r="G721" s="8">
        <f>表格1[[#This Row],[Cash]]+表格1[[#This Row],[Stock Held]]*表格1[[#This Row],[Close]]</f>
        <v>111389.47999999998</v>
      </c>
      <c r="H721" s="7">
        <f>(表格1[[#This Row],[Close]]-$B$2)/$B$2</f>
        <v>0.41490545050055611</v>
      </c>
      <c r="I721" s="7">
        <f>(表格1[[#This Row],[Capital]]-$G$2)/$G$2</f>
        <v>0.11389479999999981</v>
      </c>
    </row>
    <row r="722" spans="1:9" x14ac:dyDescent="0.25">
      <c r="A722" s="6">
        <v>39728</v>
      </c>
      <c r="B722" s="1">
        <v>63.6</v>
      </c>
      <c r="C722" s="4">
        <f t="shared" si="10"/>
        <v>62.889999999999993</v>
      </c>
      <c r="D722" s="1" t="str">
        <f>IF(表格1[[#This Row],[Close]]&gt;表格1[[#This Row],[25-Day Average]],"Buy",IF(表格1[[#This Row],[Close]]&lt;表格1[[#This Row],[25-Day Average]],"Sell",""))</f>
        <v>Buy</v>
      </c>
      <c r="E722" s="5">
        <f>IF(表格1[[#This Row],[Suggestion]]="Buy",E721-FLOOR(E721/表格1[[#This Row],[Close]],1)*表格1[[#This Row],[Close]],IF(表格1[[#This Row],[Suggestion]]="Sell",E721+F721*表格1[[#This Row],[Close]],E721))</f>
        <v>25.879999999975553</v>
      </c>
      <c r="F722" s="1">
        <f>IF(表格1[[#This Row],[Suggestion]]="Buy",F721+FLOOR(E721/表格1[[#This Row],[Close]],1),IF(表格1[[#This Row],[Suggestion]]="Sell",0,F721))</f>
        <v>1751</v>
      </c>
      <c r="G722" s="8">
        <f>表格1[[#This Row],[Cash]]+表格1[[#This Row],[Stock Held]]*表格1[[#This Row],[Close]]</f>
        <v>111389.47999999998</v>
      </c>
      <c r="H722" s="7">
        <f>(表格1[[#This Row],[Close]]-$B$2)/$B$2</f>
        <v>0.41490545050055611</v>
      </c>
      <c r="I722" s="7">
        <f>(表格1[[#This Row],[Capital]]-$G$2)/$G$2</f>
        <v>0.11389479999999981</v>
      </c>
    </row>
    <row r="723" spans="1:9" x14ac:dyDescent="0.25">
      <c r="A723" s="6">
        <v>39729</v>
      </c>
      <c r="B723" s="1">
        <v>60.3</v>
      </c>
      <c r="C723" s="4">
        <f t="shared" si="10"/>
        <v>62.797999999999995</v>
      </c>
      <c r="D723" s="1" t="str">
        <f>IF(表格1[[#This Row],[Close]]&gt;表格1[[#This Row],[25-Day Average]],"Buy",IF(表格1[[#This Row],[Close]]&lt;表格1[[#This Row],[25-Day Average]],"Sell",""))</f>
        <v>Sell</v>
      </c>
      <c r="E723" s="5">
        <f>IF(表格1[[#This Row],[Suggestion]]="Buy",E722-FLOOR(E722/表格1[[#This Row],[Close]],1)*表格1[[#This Row],[Close]],IF(表格1[[#This Row],[Suggestion]]="Sell",E722+F722*表格1[[#This Row],[Close]],E722))</f>
        <v>105611.17999999996</v>
      </c>
      <c r="F723" s="1">
        <f>IF(表格1[[#This Row],[Suggestion]]="Buy",F722+FLOOR(E722/表格1[[#This Row],[Close]],1),IF(表格1[[#This Row],[Suggestion]]="Sell",0,F722))</f>
        <v>0</v>
      </c>
      <c r="G723" s="8">
        <f>表格1[[#This Row],[Cash]]+表格1[[#This Row],[Stock Held]]*表格1[[#This Row],[Close]]</f>
        <v>105611.17999999996</v>
      </c>
      <c r="H723" s="7">
        <f>(表格1[[#This Row],[Close]]-$B$2)/$B$2</f>
        <v>0.34149054505005549</v>
      </c>
      <c r="I723" s="7">
        <f>(表格1[[#This Row],[Capital]]-$G$2)/$G$2</f>
        <v>5.6111799999999643E-2</v>
      </c>
    </row>
    <row r="724" spans="1:9" x14ac:dyDescent="0.25">
      <c r="A724" s="6">
        <v>39730</v>
      </c>
      <c r="B724" s="1">
        <v>60.55</v>
      </c>
      <c r="C724" s="4">
        <f t="shared" si="10"/>
        <v>62.685999999999979</v>
      </c>
      <c r="D724" s="1" t="str">
        <f>IF(表格1[[#This Row],[Close]]&gt;表格1[[#This Row],[25-Day Average]],"Buy",IF(表格1[[#This Row],[Close]]&lt;表格1[[#This Row],[25-Day Average]],"Sell",""))</f>
        <v>Sell</v>
      </c>
      <c r="E724" s="5">
        <f>IF(表格1[[#This Row],[Suggestion]]="Buy",E723-FLOOR(E723/表格1[[#This Row],[Close]],1)*表格1[[#This Row],[Close]],IF(表格1[[#This Row],[Suggestion]]="Sell",E723+F723*表格1[[#This Row],[Close]],E723))</f>
        <v>105611.17999999996</v>
      </c>
      <c r="F724" s="1">
        <f>IF(表格1[[#This Row],[Suggestion]]="Buy",F723+FLOOR(E723/表格1[[#This Row],[Close]],1),IF(表格1[[#This Row],[Suggestion]]="Sell",0,F723))</f>
        <v>0</v>
      </c>
      <c r="G724" s="8">
        <f>表格1[[#This Row],[Cash]]+表格1[[#This Row],[Stock Held]]*表格1[[#This Row],[Close]]</f>
        <v>105611.17999999996</v>
      </c>
      <c r="H724" s="7">
        <f>(表格1[[#This Row],[Close]]-$B$2)/$B$2</f>
        <v>0.34705228031145702</v>
      </c>
      <c r="I724" s="7">
        <f>(表格1[[#This Row],[Capital]]-$G$2)/$G$2</f>
        <v>5.6111799999999643E-2</v>
      </c>
    </row>
    <row r="725" spans="1:9" x14ac:dyDescent="0.25">
      <c r="A725" s="6">
        <v>39731</v>
      </c>
      <c r="B725" s="1">
        <v>56</v>
      </c>
      <c r="C725" s="4">
        <f t="shared" si="10"/>
        <v>62.317999999999984</v>
      </c>
      <c r="D725" s="1" t="str">
        <f>IF(表格1[[#This Row],[Close]]&gt;表格1[[#This Row],[25-Day Average]],"Buy",IF(表格1[[#This Row],[Close]]&lt;表格1[[#This Row],[25-Day Average]],"Sell",""))</f>
        <v>Sell</v>
      </c>
      <c r="E725" s="5">
        <f>IF(表格1[[#This Row],[Suggestion]]="Buy",E724-FLOOR(E724/表格1[[#This Row],[Close]],1)*表格1[[#This Row],[Close]],IF(表格1[[#This Row],[Suggestion]]="Sell",E724+F724*表格1[[#This Row],[Close]],E724))</f>
        <v>105611.17999999996</v>
      </c>
      <c r="F725" s="1">
        <f>IF(表格1[[#This Row],[Suggestion]]="Buy",F724+FLOOR(E724/表格1[[#This Row],[Close]],1),IF(表格1[[#This Row],[Suggestion]]="Sell",0,F724))</f>
        <v>0</v>
      </c>
      <c r="G725" s="8">
        <f>表格1[[#This Row],[Cash]]+表格1[[#This Row],[Stock Held]]*表格1[[#This Row],[Close]]</f>
        <v>105611.17999999996</v>
      </c>
      <c r="H725" s="7">
        <f>(表格1[[#This Row],[Close]]-$B$2)/$B$2</f>
        <v>0.24582869855394876</v>
      </c>
      <c r="I725" s="7">
        <f>(表格1[[#This Row],[Capital]]-$G$2)/$G$2</f>
        <v>5.6111799999999643E-2</v>
      </c>
    </row>
    <row r="726" spans="1:9" x14ac:dyDescent="0.25">
      <c r="A726" s="6">
        <v>39734</v>
      </c>
      <c r="B726" s="1">
        <v>59</v>
      </c>
      <c r="C726" s="4">
        <f t="shared" si="10"/>
        <v>62.045999999999985</v>
      </c>
      <c r="D726" s="1" t="str">
        <f>IF(表格1[[#This Row],[Close]]&gt;表格1[[#This Row],[25-Day Average]],"Buy",IF(表格1[[#This Row],[Close]]&lt;表格1[[#This Row],[25-Day Average]],"Sell",""))</f>
        <v>Sell</v>
      </c>
      <c r="E726" s="5">
        <f>IF(表格1[[#This Row],[Suggestion]]="Buy",E725-FLOOR(E725/表格1[[#This Row],[Close]],1)*表格1[[#This Row],[Close]],IF(表格1[[#This Row],[Suggestion]]="Sell",E725+F725*表格1[[#This Row],[Close]],E725))</f>
        <v>105611.17999999996</v>
      </c>
      <c r="F726" s="1">
        <f>IF(表格1[[#This Row],[Suggestion]]="Buy",F725+FLOOR(E725/表格1[[#This Row],[Close]],1),IF(表格1[[#This Row],[Suggestion]]="Sell",0,F725))</f>
        <v>0</v>
      </c>
      <c r="G726" s="8">
        <f>表格1[[#This Row],[Cash]]+表格1[[#This Row],[Stock Held]]*表格1[[#This Row],[Close]]</f>
        <v>105611.17999999996</v>
      </c>
      <c r="H726" s="7">
        <f>(表格1[[#This Row],[Close]]-$B$2)/$B$2</f>
        <v>0.31256952169076746</v>
      </c>
      <c r="I726" s="7">
        <f>(表格1[[#This Row],[Capital]]-$G$2)/$G$2</f>
        <v>5.6111799999999643E-2</v>
      </c>
    </row>
    <row r="727" spans="1:9" x14ac:dyDescent="0.25">
      <c r="A727" s="6">
        <v>39735</v>
      </c>
      <c r="B727" s="1">
        <v>55.3</v>
      </c>
      <c r="C727" s="4">
        <f t="shared" si="10"/>
        <v>61.629999999999981</v>
      </c>
      <c r="D727" s="1" t="str">
        <f>IF(表格1[[#This Row],[Close]]&gt;表格1[[#This Row],[25-Day Average]],"Buy",IF(表格1[[#This Row],[Close]]&lt;表格1[[#This Row],[25-Day Average]],"Sell",""))</f>
        <v>Sell</v>
      </c>
      <c r="E727" s="5">
        <f>IF(表格1[[#This Row],[Suggestion]]="Buy",E726-FLOOR(E726/表格1[[#This Row],[Close]],1)*表格1[[#This Row],[Close]],IF(表格1[[#This Row],[Suggestion]]="Sell",E726+F726*表格1[[#This Row],[Close]],E726))</f>
        <v>105611.17999999996</v>
      </c>
      <c r="F727" s="1">
        <f>IF(表格1[[#This Row],[Suggestion]]="Buy",F726+FLOOR(E726/表格1[[#This Row],[Close]],1),IF(表格1[[#This Row],[Suggestion]]="Sell",0,F726))</f>
        <v>0</v>
      </c>
      <c r="G727" s="8">
        <f>表格1[[#This Row],[Cash]]+表格1[[#This Row],[Stock Held]]*表格1[[#This Row],[Close]]</f>
        <v>105611.17999999996</v>
      </c>
      <c r="H727" s="7">
        <f>(表格1[[#This Row],[Close]]-$B$2)/$B$2</f>
        <v>0.23025583982202433</v>
      </c>
      <c r="I727" s="7">
        <f>(表格1[[#This Row],[Capital]]-$G$2)/$G$2</f>
        <v>5.6111799999999643E-2</v>
      </c>
    </row>
    <row r="728" spans="1:9" x14ac:dyDescent="0.25">
      <c r="A728" s="6">
        <v>39736</v>
      </c>
      <c r="B728" s="1">
        <v>53</v>
      </c>
      <c r="C728" s="4">
        <f t="shared" si="10"/>
        <v>61.171999999999983</v>
      </c>
      <c r="D728" s="1" t="str">
        <f>IF(表格1[[#This Row],[Close]]&gt;表格1[[#This Row],[25-Day Average]],"Buy",IF(表格1[[#This Row],[Close]]&lt;表格1[[#This Row],[25-Day Average]],"Sell",""))</f>
        <v>Sell</v>
      </c>
      <c r="E728" s="5">
        <f>IF(表格1[[#This Row],[Suggestion]]="Buy",E727-FLOOR(E727/表格1[[#This Row],[Close]],1)*表格1[[#This Row],[Close]],IF(表格1[[#This Row],[Suggestion]]="Sell",E727+F727*表格1[[#This Row],[Close]],E727))</f>
        <v>105611.17999999996</v>
      </c>
      <c r="F728" s="1">
        <f>IF(表格1[[#This Row],[Suggestion]]="Buy",F727+FLOOR(E727/表格1[[#This Row],[Close]],1),IF(表格1[[#This Row],[Suggestion]]="Sell",0,F727))</f>
        <v>0</v>
      </c>
      <c r="G728" s="8">
        <f>表格1[[#This Row],[Cash]]+表格1[[#This Row],[Stock Held]]*表格1[[#This Row],[Close]]</f>
        <v>105611.17999999996</v>
      </c>
      <c r="H728" s="7">
        <f>(表格1[[#This Row],[Close]]-$B$2)/$B$2</f>
        <v>0.17908787541713006</v>
      </c>
      <c r="I728" s="7">
        <f>(表格1[[#This Row],[Capital]]-$G$2)/$G$2</f>
        <v>5.6111799999999643E-2</v>
      </c>
    </row>
    <row r="729" spans="1:9" x14ac:dyDescent="0.25">
      <c r="A729" s="6">
        <v>39737</v>
      </c>
      <c r="B729" s="1">
        <v>52.6</v>
      </c>
      <c r="C729" s="4">
        <f t="shared" si="10"/>
        <v>60.703999999999986</v>
      </c>
      <c r="D729" s="1" t="str">
        <f>IF(表格1[[#This Row],[Close]]&gt;表格1[[#This Row],[25-Day Average]],"Buy",IF(表格1[[#This Row],[Close]]&lt;表格1[[#This Row],[25-Day Average]],"Sell",""))</f>
        <v>Sell</v>
      </c>
      <c r="E729" s="5">
        <f>IF(表格1[[#This Row],[Suggestion]]="Buy",E728-FLOOR(E728/表格1[[#This Row],[Close]],1)*表格1[[#This Row],[Close]],IF(表格1[[#This Row],[Suggestion]]="Sell",E728+F728*表格1[[#This Row],[Close]],E728))</f>
        <v>105611.17999999996</v>
      </c>
      <c r="F729" s="1">
        <f>IF(表格1[[#This Row],[Suggestion]]="Buy",F728+FLOOR(E728/表格1[[#This Row],[Close]],1),IF(表格1[[#This Row],[Suggestion]]="Sell",0,F728))</f>
        <v>0</v>
      </c>
      <c r="G729" s="8">
        <f>表格1[[#This Row],[Cash]]+表格1[[#This Row],[Stock Held]]*表格1[[#This Row],[Close]]</f>
        <v>105611.17999999996</v>
      </c>
      <c r="H729" s="7">
        <f>(表格1[[#This Row],[Close]]-$B$2)/$B$2</f>
        <v>0.17018909899888762</v>
      </c>
      <c r="I729" s="7">
        <f>(表格1[[#This Row],[Capital]]-$G$2)/$G$2</f>
        <v>5.6111799999999643E-2</v>
      </c>
    </row>
    <row r="730" spans="1:9" x14ac:dyDescent="0.25">
      <c r="A730" s="6">
        <v>39738</v>
      </c>
      <c r="B730" s="1">
        <v>53.65</v>
      </c>
      <c r="C730" s="4">
        <f t="shared" si="10"/>
        <v>60.261999999999986</v>
      </c>
      <c r="D730" s="1" t="str">
        <f>IF(表格1[[#This Row],[Close]]&gt;表格1[[#This Row],[25-Day Average]],"Buy",IF(表格1[[#This Row],[Close]]&lt;表格1[[#This Row],[25-Day Average]],"Sell",""))</f>
        <v>Sell</v>
      </c>
      <c r="E730" s="5">
        <f>IF(表格1[[#This Row],[Suggestion]]="Buy",E729-FLOOR(E729/表格1[[#This Row],[Close]],1)*表格1[[#This Row],[Close]],IF(表格1[[#This Row],[Suggestion]]="Sell",E729+F729*表格1[[#This Row],[Close]],E729))</f>
        <v>105611.17999999996</v>
      </c>
      <c r="F730" s="1">
        <f>IF(表格1[[#This Row],[Suggestion]]="Buy",F729+FLOOR(E729/表格1[[#This Row],[Close]],1),IF(表格1[[#This Row],[Suggestion]]="Sell",0,F729))</f>
        <v>0</v>
      </c>
      <c r="G730" s="8">
        <f>表格1[[#This Row],[Cash]]+表格1[[#This Row],[Stock Held]]*表格1[[#This Row],[Close]]</f>
        <v>105611.17999999996</v>
      </c>
      <c r="H730" s="7">
        <f>(表格1[[#This Row],[Close]]-$B$2)/$B$2</f>
        <v>0.19354838709677408</v>
      </c>
      <c r="I730" s="7">
        <f>(表格1[[#This Row],[Capital]]-$G$2)/$G$2</f>
        <v>5.6111799999999643E-2</v>
      </c>
    </row>
    <row r="731" spans="1:9" x14ac:dyDescent="0.25">
      <c r="A731" s="6">
        <v>39741</v>
      </c>
      <c r="B731" s="1">
        <v>56</v>
      </c>
      <c r="C731" s="4">
        <f t="shared" ref="C731:C794" si="11">AVERAGE(B707:B731)</f>
        <v>59.913999999999994</v>
      </c>
      <c r="D731" s="1" t="str">
        <f>IF(表格1[[#This Row],[Close]]&gt;表格1[[#This Row],[25-Day Average]],"Buy",IF(表格1[[#This Row],[Close]]&lt;表格1[[#This Row],[25-Day Average]],"Sell",""))</f>
        <v>Sell</v>
      </c>
      <c r="E731" s="5">
        <f>IF(表格1[[#This Row],[Suggestion]]="Buy",E730-FLOOR(E730/表格1[[#This Row],[Close]],1)*表格1[[#This Row],[Close]],IF(表格1[[#This Row],[Suggestion]]="Sell",E730+F730*表格1[[#This Row],[Close]],E730))</f>
        <v>105611.17999999996</v>
      </c>
      <c r="F731" s="1">
        <f>IF(表格1[[#This Row],[Suggestion]]="Buy",F730+FLOOR(E730/表格1[[#This Row],[Close]],1),IF(表格1[[#This Row],[Suggestion]]="Sell",0,F730))</f>
        <v>0</v>
      </c>
      <c r="G731" s="8">
        <f>表格1[[#This Row],[Cash]]+表格1[[#This Row],[Stock Held]]*表格1[[#This Row],[Close]]</f>
        <v>105611.17999999996</v>
      </c>
      <c r="H731" s="7">
        <f>(表格1[[#This Row],[Close]]-$B$2)/$B$2</f>
        <v>0.24582869855394876</v>
      </c>
      <c r="I731" s="7">
        <f>(表格1[[#This Row],[Capital]]-$G$2)/$G$2</f>
        <v>5.6111799999999643E-2</v>
      </c>
    </row>
    <row r="732" spans="1:9" x14ac:dyDescent="0.25">
      <c r="A732" s="6">
        <v>39742</v>
      </c>
      <c r="B732" s="1">
        <v>54.9</v>
      </c>
      <c r="C732" s="4">
        <f t="shared" si="11"/>
        <v>59.590000000000011</v>
      </c>
      <c r="D732" s="1" t="str">
        <f>IF(表格1[[#This Row],[Close]]&gt;表格1[[#This Row],[25-Day Average]],"Buy",IF(表格1[[#This Row],[Close]]&lt;表格1[[#This Row],[25-Day Average]],"Sell",""))</f>
        <v>Sell</v>
      </c>
      <c r="E732" s="5">
        <f>IF(表格1[[#This Row],[Suggestion]]="Buy",E731-FLOOR(E731/表格1[[#This Row],[Close]],1)*表格1[[#This Row],[Close]],IF(表格1[[#This Row],[Suggestion]]="Sell",E731+F731*表格1[[#This Row],[Close]],E731))</f>
        <v>105611.17999999996</v>
      </c>
      <c r="F732" s="1">
        <f>IF(表格1[[#This Row],[Suggestion]]="Buy",F731+FLOOR(E731/表格1[[#This Row],[Close]],1),IF(表格1[[#This Row],[Suggestion]]="Sell",0,F731))</f>
        <v>0</v>
      </c>
      <c r="G732" s="8">
        <f>表格1[[#This Row],[Cash]]+表格1[[#This Row],[Stock Held]]*表格1[[#This Row],[Close]]</f>
        <v>105611.17999999996</v>
      </c>
      <c r="H732" s="7">
        <f>(表格1[[#This Row],[Close]]-$B$2)/$B$2</f>
        <v>0.22135706340378186</v>
      </c>
      <c r="I732" s="7">
        <f>(表格1[[#This Row],[Capital]]-$G$2)/$G$2</f>
        <v>5.6111799999999643E-2</v>
      </c>
    </row>
    <row r="733" spans="1:9" x14ac:dyDescent="0.25">
      <c r="A733" s="6">
        <v>39743</v>
      </c>
      <c r="B733" s="1">
        <v>54.45</v>
      </c>
      <c r="C733" s="4">
        <f t="shared" si="11"/>
        <v>59.268000000000008</v>
      </c>
      <c r="D733" s="1" t="str">
        <f>IF(表格1[[#This Row],[Close]]&gt;表格1[[#This Row],[25-Day Average]],"Buy",IF(表格1[[#This Row],[Close]]&lt;表格1[[#This Row],[25-Day Average]],"Sell",""))</f>
        <v>Sell</v>
      </c>
      <c r="E733" s="5">
        <f>IF(表格1[[#This Row],[Suggestion]]="Buy",E732-FLOOR(E732/表格1[[#This Row],[Close]],1)*表格1[[#This Row],[Close]],IF(表格1[[#This Row],[Suggestion]]="Sell",E732+F732*表格1[[#This Row],[Close]],E732))</f>
        <v>105611.17999999996</v>
      </c>
      <c r="F733" s="1">
        <f>IF(表格1[[#This Row],[Suggestion]]="Buy",F732+FLOOR(E732/表格1[[#This Row],[Close]],1),IF(表格1[[#This Row],[Suggestion]]="Sell",0,F732))</f>
        <v>0</v>
      </c>
      <c r="G733" s="8">
        <f>表格1[[#This Row],[Cash]]+表格1[[#This Row],[Stock Held]]*表格1[[#This Row],[Close]]</f>
        <v>105611.17999999996</v>
      </c>
      <c r="H733" s="7">
        <f>(表格1[[#This Row],[Close]]-$B$2)/$B$2</f>
        <v>0.21134593993325917</v>
      </c>
      <c r="I733" s="7">
        <f>(表格1[[#This Row],[Capital]]-$G$2)/$G$2</f>
        <v>5.6111799999999643E-2</v>
      </c>
    </row>
    <row r="734" spans="1:9" x14ac:dyDescent="0.25">
      <c r="A734" s="6">
        <v>39744</v>
      </c>
      <c r="B734" s="1">
        <v>53.3</v>
      </c>
      <c r="C734" s="4">
        <f t="shared" si="11"/>
        <v>58.960000000000008</v>
      </c>
      <c r="D734" s="1" t="str">
        <f>IF(表格1[[#This Row],[Close]]&gt;表格1[[#This Row],[25-Day Average]],"Buy",IF(表格1[[#This Row],[Close]]&lt;表格1[[#This Row],[25-Day Average]],"Sell",""))</f>
        <v>Sell</v>
      </c>
      <c r="E734" s="5">
        <f>IF(表格1[[#This Row],[Suggestion]]="Buy",E733-FLOOR(E733/表格1[[#This Row],[Close]],1)*表格1[[#This Row],[Close]],IF(表格1[[#This Row],[Suggestion]]="Sell",E733+F733*表格1[[#This Row],[Close]],E733))</f>
        <v>105611.17999999996</v>
      </c>
      <c r="F734" s="1">
        <f>IF(表格1[[#This Row],[Suggestion]]="Buy",F733+FLOOR(E733/表格1[[#This Row],[Close]],1),IF(表格1[[#This Row],[Suggestion]]="Sell",0,F733))</f>
        <v>0</v>
      </c>
      <c r="G734" s="8">
        <f>表格1[[#This Row],[Cash]]+表格1[[#This Row],[Stock Held]]*表格1[[#This Row],[Close]]</f>
        <v>105611.17999999996</v>
      </c>
      <c r="H734" s="7">
        <f>(表格1[[#This Row],[Close]]-$B$2)/$B$2</f>
        <v>0.18576195773081189</v>
      </c>
      <c r="I734" s="7">
        <f>(表格1[[#This Row],[Capital]]-$G$2)/$G$2</f>
        <v>5.6111799999999643E-2</v>
      </c>
    </row>
    <row r="735" spans="1:9" x14ac:dyDescent="0.25">
      <c r="A735" s="6">
        <v>39745</v>
      </c>
      <c r="B735" s="1">
        <v>50</v>
      </c>
      <c r="C735" s="4">
        <f t="shared" si="11"/>
        <v>58.56</v>
      </c>
      <c r="D735" s="1" t="str">
        <f>IF(表格1[[#This Row],[Close]]&gt;表格1[[#This Row],[25-Day Average]],"Buy",IF(表格1[[#This Row],[Close]]&lt;表格1[[#This Row],[25-Day Average]],"Sell",""))</f>
        <v>Sell</v>
      </c>
      <c r="E735" s="5">
        <f>IF(表格1[[#This Row],[Suggestion]]="Buy",E734-FLOOR(E734/表格1[[#This Row],[Close]],1)*表格1[[#This Row],[Close]],IF(表格1[[#This Row],[Suggestion]]="Sell",E734+F734*表格1[[#This Row],[Close]],E734))</f>
        <v>105611.17999999996</v>
      </c>
      <c r="F735" s="1">
        <f>IF(表格1[[#This Row],[Suggestion]]="Buy",F734+FLOOR(E734/表格1[[#This Row],[Close]],1),IF(表格1[[#This Row],[Suggestion]]="Sell",0,F734))</f>
        <v>0</v>
      </c>
      <c r="G735" s="8">
        <f>表格1[[#This Row],[Cash]]+表格1[[#This Row],[Stock Held]]*表格1[[#This Row],[Close]]</f>
        <v>105611.17999999996</v>
      </c>
      <c r="H735" s="7">
        <f>(表格1[[#This Row],[Close]]-$B$2)/$B$2</f>
        <v>0.11234705228031139</v>
      </c>
      <c r="I735" s="7">
        <f>(表格1[[#This Row],[Capital]]-$G$2)/$G$2</f>
        <v>5.6111799999999643E-2</v>
      </c>
    </row>
    <row r="736" spans="1:9" x14ac:dyDescent="0.25">
      <c r="A736" s="6">
        <v>39748</v>
      </c>
      <c r="B736" s="1">
        <v>42.85</v>
      </c>
      <c r="C736" s="4">
        <f t="shared" si="11"/>
        <v>57.847999999999992</v>
      </c>
      <c r="D736" s="1" t="str">
        <f>IF(表格1[[#This Row],[Close]]&gt;表格1[[#This Row],[25-Day Average]],"Buy",IF(表格1[[#This Row],[Close]]&lt;表格1[[#This Row],[25-Day Average]],"Sell",""))</f>
        <v>Sell</v>
      </c>
      <c r="E736" s="5">
        <f>IF(表格1[[#This Row],[Suggestion]]="Buy",E735-FLOOR(E735/表格1[[#This Row],[Close]],1)*表格1[[#This Row],[Close]],IF(表格1[[#This Row],[Suggestion]]="Sell",E735+F735*表格1[[#This Row],[Close]],E735))</f>
        <v>105611.17999999996</v>
      </c>
      <c r="F736" s="1">
        <f>IF(表格1[[#This Row],[Suggestion]]="Buy",F735+FLOOR(E735/表格1[[#This Row],[Close]],1),IF(表格1[[#This Row],[Suggestion]]="Sell",0,F735))</f>
        <v>0</v>
      </c>
      <c r="G736" s="8">
        <f>表格1[[#This Row],[Cash]]+表格1[[#This Row],[Stock Held]]*表格1[[#This Row],[Close]]</f>
        <v>105611.17999999996</v>
      </c>
      <c r="H736" s="7">
        <f>(表格1[[#This Row],[Close]]-$B$2)/$B$2</f>
        <v>-4.6718576195773111E-2</v>
      </c>
      <c r="I736" s="7">
        <f>(表格1[[#This Row],[Capital]]-$G$2)/$G$2</f>
        <v>5.6111799999999643E-2</v>
      </c>
    </row>
    <row r="737" spans="1:9" x14ac:dyDescent="0.25">
      <c r="A737" s="6">
        <v>39749</v>
      </c>
      <c r="B737" s="1">
        <v>50</v>
      </c>
      <c r="C737" s="4">
        <f t="shared" si="11"/>
        <v>57.4</v>
      </c>
      <c r="D737" s="1" t="str">
        <f>IF(表格1[[#This Row],[Close]]&gt;表格1[[#This Row],[25-Day Average]],"Buy",IF(表格1[[#This Row],[Close]]&lt;表格1[[#This Row],[25-Day Average]],"Sell",""))</f>
        <v>Sell</v>
      </c>
      <c r="E737" s="5">
        <f>IF(表格1[[#This Row],[Suggestion]]="Buy",E736-FLOOR(E736/表格1[[#This Row],[Close]],1)*表格1[[#This Row],[Close]],IF(表格1[[#This Row],[Suggestion]]="Sell",E736+F736*表格1[[#This Row],[Close]],E736))</f>
        <v>105611.17999999996</v>
      </c>
      <c r="F737" s="1">
        <f>IF(表格1[[#This Row],[Suggestion]]="Buy",F736+FLOOR(E736/表格1[[#This Row],[Close]],1),IF(表格1[[#This Row],[Suggestion]]="Sell",0,F736))</f>
        <v>0</v>
      </c>
      <c r="G737" s="8">
        <f>表格1[[#This Row],[Cash]]+表格1[[#This Row],[Stock Held]]*表格1[[#This Row],[Close]]</f>
        <v>105611.17999999996</v>
      </c>
      <c r="H737" s="7">
        <f>(表格1[[#This Row],[Close]]-$B$2)/$B$2</f>
        <v>0.11234705228031139</v>
      </c>
      <c r="I737" s="7">
        <f>(表格1[[#This Row],[Capital]]-$G$2)/$G$2</f>
        <v>5.6111799999999643E-2</v>
      </c>
    </row>
    <row r="738" spans="1:9" x14ac:dyDescent="0.25">
      <c r="A738" s="6">
        <v>39750</v>
      </c>
      <c r="B738" s="1">
        <v>50.4</v>
      </c>
      <c r="C738" s="4">
        <f t="shared" si="11"/>
        <v>56.963999999999999</v>
      </c>
      <c r="D738" s="1" t="str">
        <f>IF(表格1[[#This Row],[Close]]&gt;表格1[[#This Row],[25-Day Average]],"Buy",IF(表格1[[#This Row],[Close]]&lt;表格1[[#This Row],[25-Day Average]],"Sell",""))</f>
        <v>Sell</v>
      </c>
      <c r="E738" s="5">
        <f>IF(表格1[[#This Row],[Suggestion]]="Buy",E737-FLOOR(E737/表格1[[#This Row],[Close]],1)*表格1[[#This Row],[Close]],IF(表格1[[#This Row],[Suggestion]]="Sell",E737+F737*表格1[[#This Row],[Close]],E737))</f>
        <v>105611.17999999996</v>
      </c>
      <c r="F738" s="1">
        <f>IF(表格1[[#This Row],[Suggestion]]="Buy",F737+FLOOR(E737/表格1[[#This Row],[Close]],1),IF(表格1[[#This Row],[Suggestion]]="Sell",0,F737))</f>
        <v>0</v>
      </c>
      <c r="G738" s="8">
        <f>表格1[[#This Row],[Cash]]+表格1[[#This Row],[Stock Held]]*表格1[[#This Row],[Close]]</f>
        <v>105611.17999999996</v>
      </c>
      <c r="H738" s="7">
        <f>(表格1[[#This Row],[Close]]-$B$2)/$B$2</f>
        <v>0.12124582869855384</v>
      </c>
      <c r="I738" s="7">
        <f>(表格1[[#This Row],[Capital]]-$G$2)/$G$2</f>
        <v>5.6111799999999643E-2</v>
      </c>
    </row>
    <row r="739" spans="1:9" x14ac:dyDescent="0.25">
      <c r="A739" s="6">
        <v>39751</v>
      </c>
      <c r="B739" s="1">
        <v>55</v>
      </c>
      <c r="C739" s="4">
        <f t="shared" si="11"/>
        <v>56.703999999999994</v>
      </c>
      <c r="D739" s="1" t="str">
        <f>IF(表格1[[#This Row],[Close]]&gt;表格1[[#This Row],[25-Day Average]],"Buy",IF(表格1[[#This Row],[Close]]&lt;表格1[[#This Row],[25-Day Average]],"Sell",""))</f>
        <v>Sell</v>
      </c>
      <c r="E739" s="5">
        <f>IF(表格1[[#This Row],[Suggestion]]="Buy",E738-FLOOR(E738/表格1[[#This Row],[Close]],1)*表格1[[#This Row],[Close]],IF(表格1[[#This Row],[Suggestion]]="Sell",E738+F738*表格1[[#This Row],[Close]],E738))</f>
        <v>105611.17999999996</v>
      </c>
      <c r="F739" s="1">
        <f>IF(表格1[[#This Row],[Suggestion]]="Buy",F738+FLOOR(E738/表格1[[#This Row],[Close]],1),IF(表格1[[#This Row],[Suggestion]]="Sell",0,F738))</f>
        <v>0</v>
      </c>
      <c r="G739" s="8">
        <f>表格1[[#This Row],[Cash]]+表格1[[#This Row],[Stock Held]]*表格1[[#This Row],[Close]]</f>
        <v>105611.17999999996</v>
      </c>
      <c r="H739" s="7">
        <f>(表格1[[#This Row],[Close]]-$B$2)/$B$2</f>
        <v>0.22358175750834253</v>
      </c>
      <c r="I739" s="7">
        <f>(表格1[[#This Row],[Capital]]-$G$2)/$G$2</f>
        <v>5.6111799999999643E-2</v>
      </c>
    </row>
    <row r="740" spans="1:9" x14ac:dyDescent="0.25">
      <c r="A740" s="6">
        <v>39752</v>
      </c>
      <c r="B740" s="1">
        <v>52</v>
      </c>
      <c r="C740" s="4">
        <f t="shared" si="11"/>
        <v>56.321999999999996</v>
      </c>
      <c r="D740" s="1" t="str">
        <f>IF(表格1[[#This Row],[Close]]&gt;表格1[[#This Row],[25-Day Average]],"Buy",IF(表格1[[#This Row],[Close]]&lt;表格1[[#This Row],[25-Day Average]],"Sell",""))</f>
        <v>Sell</v>
      </c>
      <c r="E740" s="5">
        <f>IF(表格1[[#This Row],[Suggestion]]="Buy",E739-FLOOR(E739/表格1[[#This Row],[Close]],1)*表格1[[#This Row],[Close]],IF(表格1[[#This Row],[Suggestion]]="Sell",E739+F739*表格1[[#This Row],[Close]],E739))</f>
        <v>105611.17999999996</v>
      </c>
      <c r="F740" s="1">
        <f>IF(表格1[[#This Row],[Suggestion]]="Buy",F739+FLOOR(E739/表格1[[#This Row],[Close]],1),IF(表格1[[#This Row],[Suggestion]]="Sell",0,F739))</f>
        <v>0</v>
      </c>
      <c r="G740" s="8">
        <f>表格1[[#This Row],[Cash]]+表格1[[#This Row],[Stock Held]]*表格1[[#This Row],[Close]]</f>
        <v>105611.17999999996</v>
      </c>
      <c r="H740" s="7">
        <f>(表格1[[#This Row],[Close]]-$B$2)/$B$2</f>
        <v>0.15684093437152385</v>
      </c>
      <c r="I740" s="7">
        <f>(表格1[[#This Row],[Capital]]-$G$2)/$G$2</f>
        <v>5.6111799999999643E-2</v>
      </c>
    </row>
    <row r="741" spans="1:9" x14ac:dyDescent="0.25">
      <c r="A741" s="6">
        <v>39755</v>
      </c>
      <c r="B741" s="1">
        <v>54.55</v>
      </c>
      <c r="C741" s="4">
        <f t="shared" si="11"/>
        <v>56.108000000000004</v>
      </c>
      <c r="D741" s="1" t="str">
        <f>IF(表格1[[#This Row],[Close]]&gt;表格1[[#This Row],[25-Day Average]],"Buy",IF(表格1[[#This Row],[Close]]&lt;表格1[[#This Row],[25-Day Average]],"Sell",""))</f>
        <v>Sell</v>
      </c>
      <c r="E741" s="5">
        <f>IF(表格1[[#This Row],[Suggestion]]="Buy",E740-FLOOR(E740/表格1[[#This Row],[Close]],1)*表格1[[#This Row],[Close]],IF(表格1[[#This Row],[Suggestion]]="Sell",E740+F740*表格1[[#This Row],[Close]],E740))</f>
        <v>105611.17999999996</v>
      </c>
      <c r="F741" s="1">
        <f>IF(表格1[[#This Row],[Suggestion]]="Buy",F740+FLOOR(E740/表格1[[#This Row],[Close]],1),IF(表格1[[#This Row],[Suggestion]]="Sell",0,F740))</f>
        <v>0</v>
      </c>
      <c r="G741" s="8">
        <f>表格1[[#This Row],[Cash]]+表格1[[#This Row],[Stock Held]]*表格1[[#This Row],[Close]]</f>
        <v>105611.17999999996</v>
      </c>
      <c r="H741" s="7">
        <f>(表格1[[#This Row],[Close]]-$B$2)/$B$2</f>
        <v>0.21357063403781967</v>
      </c>
      <c r="I741" s="7">
        <f>(表格1[[#This Row],[Capital]]-$G$2)/$G$2</f>
        <v>5.6111799999999643E-2</v>
      </c>
    </row>
    <row r="742" spans="1:9" x14ac:dyDescent="0.25">
      <c r="A742" s="6">
        <v>39756</v>
      </c>
      <c r="B742" s="1">
        <v>54.4</v>
      </c>
      <c r="C742" s="4">
        <f t="shared" si="11"/>
        <v>55.79</v>
      </c>
      <c r="D742" s="1" t="str">
        <f>IF(表格1[[#This Row],[Close]]&gt;表格1[[#This Row],[25-Day Average]],"Buy",IF(表格1[[#This Row],[Close]]&lt;表格1[[#This Row],[25-Day Average]],"Sell",""))</f>
        <v>Sell</v>
      </c>
      <c r="E742" s="5">
        <f>IF(表格1[[#This Row],[Suggestion]]="Buy",E741-FLOOR(E741/表格1[[#This Row],[Close]],1)*表格1[[#This Row],[Close]],IF(表格1[[#This Row],[Suggestion]]="Sell",E741+F741*表格1[[#This Row],[Close]],E741))</f>
        <v>105611.17999999996</v>
      </c>
      <c r="F742" s="1">
        <f>IF(表格1[[#This Row],[Suggestion]]="Buy",F741+FLOOR(E741/表格1[[#This Row],[Close]],1),IF(表格1[[#This Row],[Suggestion]]="Sell",0,F741))</f>
        <v>0</v>
      </c>
      <c r="G742" s="8">
        <f>表格1[[#This Row],[Cash]]+表格1[[#This Row],[Stock Held]]*表格1[[#This Row],[Close]]</f>
        <v>105611.17999999996</v>
      </c>
      <c r="H742" s="7">
        <f>(表格1[[#This Row],[Close]]-$B$2)/$B$2</f>
        <v>0.21023359288097876</v>
      </c>
      <c r="I742" s="7">
        <f>(表格1[[#This Row],[Capital]]-$G$2)/$G$2</f>
        <v>5.6111799999999643E-2</v>
      </c>
    </row>
    <row r="743" spans="1:9" x14ac:dyDescent="0.25">
      <c r="A743" s="6">
        <v>39757</v>
      </c>
      <c r="B743" s="1">
        <v>52.5</v>
      </c>
      <c r="C743" s="4">
        <f t="shared" si="11"/>
        <v>55.396000000000001</v>
      </c>
      <c r="D743" s="1" t="str">
        <f>IF(表格1[[#This Row],[Close]]&gt;表格1[[#This Row],[25-Day Average]],"Buy",IF(表格1[[#This Row],[Close]]&lt;表格1[[#This Row],[25-Day Average]],"Sell",""))</f>
        <v>Sell</v>
      </c>
      <c r="E743" s="5">
        <f>IF(表格1[[#This Row],[Suggestion]]="Buy",E742-FLOOR(E742/表格1[[#This Row],[Close]],1)*表格1[[#This Row],[Close]],IF(表格1[[#This Row],[Suggestion]]="Sell",E742+F742*表格1[[#This Row],[Close]],E742))</f>
        <v>105611.17999999996</v>
      </c>
      <c r="F743" s="1">
        <f>IF(表格1[[#This Row],[Suggestion]]="Buy",F742+FLOOR(E742/表格1[[#This Row],[Close]],1),IF(表格1[[#This Row],[Suggestion]]="Sell",0,F742))</f>
        <v>0</v>
      </c>
      <c r="G743" s="8">
        <f>表格1[[#This Row],[Cash]]+表格1[[#This Row],[Stock Held]]*表格1[[#This Row],[Close]]</f>
        <v>105611.17999999996</v>
      </c>
      <c r="H743" s="7">
        <f>(表格1[[#This Row],[Close]]-$B$2)/$B$2</f>
        <v>0.16796440489432696</v>
      </c>
      <c r="I743" s="7">
        <f>(表格1[[#This Row],[Capital]]-$G$2)/$G$2</f>
        <v>5.6111799999999643E-2</v>
      </c>
    </row>
    <row r="744" spans="1:9" x14ac:dyDescent="0.25">
      <c r="A744" s="6">
        <v>39758</v>
      </c>
      <c r="B744" s="1">
        <v>53.3</v>
      </c>
      <c r="C744" s="4">
        <f t="shared" si="11"/>
        <v>54.96</v>
      </c>
      <c r="D744" s="1" t="str">
        <f>IF(表格1[[#This Row],[Close]]&gt;表格1[[#This Row],[25-Day Average]],"Buy",IF(表格1[[#This Row],[Close]]&lt;表格1[[#This Row],[25-Day Average]],"Sell",""))</f>
        <v>Sell</v>
      </c>
      <c r="E744" s="5">
        <f>IF(表格1[[#This Row],[Suggestion]]="Buy",E743-FLOOR(E743/表格1[[#This Row],[Close]],1)*表格1[[#This Row],[Close]],IF(表格1[[#This Row],[Suggestion]]="Sell",E743+F743*表格1[[#This Row],[Close]],E743))</f>
        <v>105611.17999999996</v>
      </c>
      <c r="F744" s="1">
        <f>IF(表格1[[#This Row],[Suggestion]]="Buy",F743+FLOOR(E743/表格1[[#This Row],[Close]],1),IF(表格1[[#This Row],[Suggestion]]="Sell",0,F743))</f>
        <v>0</v>
      </c>
      <c r="G744" s="8">
        <f>表格1[[#This Row],[Cash]]+表格1[[#This Row],[Stock Held]]*表格1[[#This Row],[Close]]</f>
        <v>105611.17999999996</v>
      </c>
      <c r="H744" s="7">
        <f>(表格1[[#This Row],[Close]]-$B$2)/$B$2</f>
        <v>0.18576195773081189</v>
      </c>
      <c r="I744" s="7">
        <f>(表格1[[#This Row],[Capital]]-$G$2)/$G$2</f>
        <v>5.6111799999999643E-2</v>
      </c>
    </row>
    <row r="745" spans="1:9" x14ac:dyDescent="0.25">
      <c r="A745" s="6">
        <v>39759</v>
      </c>
      <c r="B745" s="1">
        <v>55.3</v>
      </c>
      <c r="C745" s="4">
        <f t="shared" si="11"/>
        <v>54.661999999999999</v>
      </c>
      <c r="D745" s="1" t="str">
        <f>IF(表格1[[#This Row],[Close]]&gt;表格1[[#This Row],[25-Day Average]],"Buy",IF(表格1[[#This Row],[Close]]&lt;表格1[[#This Row],[25-Day Average]],"Sell",""))</f>
        <v>Buy</v>
      </c>
      <c r="E745" s="5">
        <f>IF(表格1[[#This Row],[Suggestion]]="Buy",E744-FLOOR(E744/表格1[[#This Row],[Close]],1)*表格1[[#This Row],[Close]],IF(表格1[[#This Row],[Suggestion]]="Sell",E744+F744*表格1[[#This Row],[Close]],E744))</f>
        <v>43.479999999966822</v>
      </c>
      <c r="F745" s="1">
        <f>IF(表格1[[#This Row],[Suggestion]]="Buy",F744+FLOOR(E744/表格1[[#This Row],[Close]],1),IF(表格1[[#This Row],[Suggestion]]="Sell",0,F744))</f>
        <v>1909</v>
      </c>
      <c r="G745" s="8">
        <f>表格1[[#This Row],[Cash]]+表格1[[#This Row],[Stock Held]]*表格1[[#This Row],[Close]]</f>
        <v>105611.17999999996</v>
      </c>
      <c r="H745" s="7">
        <f>(表格1[[#This Row],[Close]]-$B$2)/$B$2</f>
        <v>0.23025583982202433</v>
      </c>
      <c r="I745" s="7">
        <f>(表格1[[#This Row],[Capital]]-$G$2)/$G$2</f>
        <v>5.6111799999999643E-2</v>
      </c>
    </row>
    <row r="746" spans="1:9" x14ac:dyDescent="0.25">
      <c r="A746" s="6">
        <v>39762</v>
      </c>
      <c r="B746" s="1">
        <v>54.85</v>
      </c>
      <c r="C746" s="4">
        <f t="shared" si="11"/>
        <v>54.311999999999998</v>
      </c>
      <c r="D746" s="1" t="str">
        <f>IF(表格1[[#This Row],[Close]]&gt;表格1[[#This Row],[25-Day Average]],"Buy",IF(表格1[[#This Row],[Close]]&lt;表格1[[#This Row],[25-Day Average]],"Sell",""))</f>
        <v>Buy</v>
      </c>
      <c r="E746" s="5">
        <f>IF(表格1[[#This Row],[Suggestion]]="Buy",E745-FLOOR(E745/表格1[[#This Row],[Close]],1)*表格1[[#This Row],[Close]],IF(表格1[[#This Row],[Suggestion]]="Sell",E745+F745*表格1[[#This Row],[Close]],E745))</f>
        <v>43.479999999966822</v>
      </c>
      <c r="F746" s="1">
        <f>IF(表格1[[#This Row],[Suggestion]]="Buy",F745+FLOOR(E745/表格1[[#This Row],[Close]],1),IF(表格1[[#This Row],[Suggestion]]="Sell",0,F745))</f>
        <v>1909</v>
      </c>
      <c r="G746" s="8">
        <f>表格1[[#This Row],[Cash]]+表格1[[#This Row],[Stock Held]]*表格1[[#This Row],[Close]]</f>
        <v>104752.12999999998</v>
      </c>
      <c r="H746" s="7">
        <f>(表格1[[#This Row],[Close]]-$B$2)/$B$2</f>
        <v>0.22024471635150161</v>
      </c>
      <c r="I746" s="7">
        <f>(表格1[[#This Row],[Capital]]-$G$2)/$G$2</f>
        <v>4.7521299999999753E-2</v>
      </c>
    </row>
    <row r="747" spans="1:9" x14ac:dyDescent="0.25">
      <c r="A747" s="6">
        <v>39763</v>
      </c>
      <c r="B747" s="1">
        <v>54</v>
      </c>
      <c r="C747" s="4">
        <f t="shared" si="11"/>
        <v>53.92799999999999</v>
      </c>
      <c r="D747" s="1" t="str">
        <f>IF(表格1[[#This Row],[Close]]&gt;表格1[[#This Row],[25-Day Average]],"Buy",IF(表格1[[#This Row],[Close]]&lt;表格1[[#This Row],[25-Day Average]],"Sell",""))</f>
        <v>Buy</v>
      </c>
      <c r="E747" s="5">
        <f>IF(表格1[[#This Row],[Suggestion]]="Buy",E746-FLOOR(E746/表格1[[#This Row],[Close]],1)*表格1[[#This Row],[Close]],IF(表格1[[#This Row],[Suggestion]]="Sell",E746+F746*表格1[[#This Row],[Close]],E746))</f>
        <v>43.479999999966822</v>
      </c>
      <c r="F747" s="1">
        <f>IF(表格1[[#This Row],[Suggestion]]="Buy",F746+FLOOR(E746/表格1[[#This Row],[Close]],1),IF(表格1[[#This Row],[Suggestion]]="Sell",0,F746))</f>
        <v>1909</v>
      </c>
      <c r="G747" s="8">
        <f>表格1[[#This Row],[Cash]]+表格1[[#This Row],[Stock Held]]*表格1[[#This Row],[Close]]</f>
        <v>103129.47999999997</v>
      </c>
      <c r="H747" s="7">
        <f>(表格1[[#This Row],[Close]]-$B$2)/$B$2</f>
        <v>0.20133481646273629</v>
      </c>
      <c r="I747" s="7">
        <f>(表格1[[#This Row],[Capital]]-$G$2)/$G$2</f>
        <v>3.1294799999999671E-2</v>
      </c>
    </row>
    <row r="748" spans="1:9" x14ac:dyDescent="0.25">
      <c r="A748" s="6">
        <v>39764</v>
      </c>
      <c r="B748" s="1">
        <v>53.75</v>
      </c>
      <c r="C748" s="4">
        <f t="shared" si="11"/>
        <v>53.665999999999983</v>
      </c>
      <c r="D748" s="1" t="str">
        <f>IF(表格1[[#This Row],[Close]]&gt;表格1[[#This Row],[25-Day Average]],"Buy",IF(表格1[[#This Row],[Close]]&lt;表格1[[#This Row],[25-Day Average]],"Sell",""))</f>
        <v>Buy</v>
      </c>
      <c r="E748" s="5">
        <f>IF(表格1[[#This Row],[Suggestion]]="Buy",E747-FLOOR(E747/表格1[[#This Row],[Close]],1)*表格1[[#This Row],[Close]],IF(表格1[[#This Row],[Suggestion]]="Sell",E747+F747*表格1[[#This Row],[Close]],E747))</f>
        <v>43.479999999966822</v>
      </c>
      <c r="F748" s="1">
        <f>IF(表格1[[#This Row],[Suggestion]]="Buy",F747+FLOOR(E747/表格1[[#This Row],[Close]],1),IF(表格1[[#This Row],[Suggestion]]="Sell",0,F747))</f>
        <v>1909</v>
      </c>
      <c r="G748" s="8">
        <f>表格1[[#This Row],[Cash]]+表格1[[#This Row],[Stock Held]]*表格1[[#This Row],[Close]]</f>
        <v>102652.22999999997</v>
      </c>
      <c r="H748" s="7">
        <f>(表格1[[#This Row],[Close]]-$B$2)/$B$2</f>
        <v>0.19577308120133474</v>
      </c>
      <c r="I748" s="7">
        <f>(表格1[[#This Row],[Capital]]-$G$2)/$G$2</f>
        <v>2.6522299999999669E-2</v>
      </c>
    </row>
    <row r="749" spans="1:9" x14ac:dyDescent="0.25">
      <c r="A749" s="6">
        <v>39765</v>
      </c>
      <c r="B749" s="1">
        <v>51.7</v>
      </c>
      <c r="C749" s="4">
        <f t="shared" si="11"/>
        <v>53.311999999999991</v>
      </c>
      <c r="D749" s="1" t="str">
        <f>IF(表格1[[#This Row],[Close]]&gt;表格1[[#This Row],[25-Day Average]],"Buy",IF(表格1[[#This Row],[Close]]&lt;表格1[[#This Row],[25-Day Average]],"Sell",""))</f>
        <v>Sell</v>
      </c>
      <c r="E749" s="5">
        <f>IF(表格1[[#This Row],[Suggestion]]="Buy",E748-FLOOR(E748/表格1[[#This Row],[Close]],1)*表格1[[#This Row],[Close]],IF(表格1[[#This Row],[Suggestion]]="Sell",E748+F748*表格1[[#This Row],[Close]],E748))</f>
        <v>98738.77999999997</v>
      </c>
      <c r="F749" s="1">
        <f>IF(表格1[[#This Row],[Suggestion]]="Buy",F748+FLOOR(E748/表格1[[#This Row],[Close]],1),IF(表格1[[#This Row],[Suggestion]]="Sell",0,F748))</f>
        <v>0</v>
      </c>
      <c r="G749" s="8">
        <f>表格1[[#This Row],[Cash]]+表格1[[#This Row],[Stock Held]]*表格1[[#This Row],[Close]]</f>
        <v>98738.77999999997</v>
      </c>
      <c r="H749" s="7">
        <f>(表格1[[#This Row],[Close]]-$B$2)/$B$2</f>
        <v>0.15016685205784203</v>
      </c>
      <c r="I749" s="7">
        <f>(表格1[[#This Row],[Capital]]-$G$2)/$G$2</f>
        <v>-1.2612200000000302E-2</v>
      </c>
    </row>
    <row r="750" spans="1:9" x14ac:dyDescent="0.25">
      <c r="A750" s="6">
        <v>39766</v>
      </c>
      <c r="B750" s="1">
        <v>52.85</v>
      </c>
      <c r="C750" s="4">
        <f t="shared" si="11"/>
        <v>53.185999999999993</v>
      </c>
      <c r="D750" s="1" t="str">
        <f>IF(表格1[[#This Row],[Close]]&gt;表格1[[#This Row],[25-Day Average]],"Buy",IF(表格1[[#This Row],[Close]]&lt;表格1[[#This Row],[25-Day Average]],"Sell",""))</f>
        <v>Sell</v>
      </c>
      <c r="E750" s="5">
        <f>IF(表格1[[#This Row],[Suggestion]]="Buy",E749-FLOOR(E749/表格1[[#This Row],[Close]],1)*表格1[[#This Row],[Close]],IF(表格1[[#This Row],[Suggestion]]="Sell",E749+F749*表格1[[#This Row],[Close]],E749))</f>
        <v>98738.77999999997</v>
      </c>
      <c r="F750" s="1">
        <f>IF(表格1[[#This Row],[Suggestion]]="Buy",F749+FLOOR(E749/表格1[[#This Row],[Close]],1),IF(表格1[[#This Row],[Suggestion]]="Sell",0,F749))</f>
        <v>0</v>
      </c>
      <c r="G750" s="8">
        <f>表格1[[#This Row],[Cash]]+表格1[[#This Row],[Stock Held]]*表格1[[#This Row],[Close]]</f>
        <v>98738.77999999997</v>
      </c>
      <c r="H750" s="7">
        <f>(表格1[[#This Row],[Close]]-$B$2)/$B$2</f>
        <v>0.17575083426028917</v>
      </c>
      <c r="I750" s="7">
        <f>(表格1[[#This Row],[Capital]]-$G$2)/$G$2</f>
        <v>-1.2612200000000302E-2</v>
      </c>
    </row>
    <row r="751" spans="1:9" x14ac:dyDescent="0.25">
      <c r="A751" s="6">
        <v>39769</v>
      </c>
      <c r="B751" s="1">
        <v>52.9</v>
      </c>
      <c r="C751" s="4">
        <f t="shared" si="11"/>
        <v>52.941999999999986</v>
      </c>
      <c r="D751" s="1" t="str">
        <f>IF(表格1[[#This Row],[Close]]&gt;表格1[[#This Row],[25-Day Average]],"Buy",IF(表格1[[#This Row],[Close]]&lt;表格1[[#This Row],[25-Day Average]],"Sell",""))</f>
        <v>Sell</v>
      </c>
      <c r="E751" s="5">
        <f>IF(表格1[[#This Row],[Suggestion]]="Buy",E750-FLOOR(E750/表格1[[#This Row],[Close]],1)*表格1[[#This Row],[Close]],IF(表格1[[#This Row],[Suggestion]]="Sell",E750+F750*表格1[[#This Row],[Close]],E750))</f>
        <v>98738.77999999997</v>
      </c>
      <c r="F751" s="1">
        <f>IF(表格1[[#This Row],[Suggestion]]="Buy",F750+FLOOR(E750/表格1[[#This Row],[Close]],1),IF(表格1[[#This Row],[Suggestion]]="Sell",0,F750))</f>
        <v>0</v>
      </c>
      <c r="G751" s="8">
        <f>表格1[[#This Row],[Cash]]+表格1[[#This Row],[Stock Held]]*表格1[[#This Row],[Close]]</f>
        <v>98738.77999999997</v>
      </c>
      <c r="H751" s="7">
        <f>(表格1[[#This Row],[Close]]-$B$2)/$B$2</f>
        <v>0.17686318131256942</v>
      </c>
      <c r="I751" s="7">
        <f>(表格1[[#This Row],[Capital]]-$G$2)/$G$2</f>
        <v>-1.2612200000000302E-2</v>
      </c>
    </row>
    <row r="752" spans="1:9" x14ac:dyDescent="0.25">
      <c r="A752" s="6">
        <v>39770</v>
      </c>
      <c r="B752" s="1">
        <v>51.5</v>
      </c>
      <c r="C752" s="4">
        <f t="shared" si="11"/>
        <v>52.789999999999992</v>
      </c>
      <c r="D752" s="1" t="str">
        <f>IF(表格1[[#This Row],[Close]]&gt;表格1[[#This Row],[25-Day Average]],"Buy",IF(表格1[[#This Row],[Close]]&lt;表格1[[#This Row],[25-Day Average]],"Sell",""))</f>
        <v>Sell</v>
      </c>
      <c r="E752" s="5">
        <f>IF(表格1[[#This Row],[Suggestion]]="Buy",E751-FLOOR(E751/表格1[[#This Row],[Close]],1)*表格1[[#This Row],[Close]],IF(表格1[[#This Row],[Suggestion]]="Sell",E751+F751*表格1[[#This Row],[Close]],E751))</f>
        <v>98738.77999999997</v>
      </c>
      <c r="F752" s="1">
        <f>IF(表格1[[#This Row],[Suggestion]]="Buy",F751+FLOOR(E751/表格1[[#This Row],[Close]],1),IF(表格1[[#This Row],[Suggestion]]="Sell",0,F751))</f>
        <v>0</v>
      </c>
      <c r="G752" s="8">
        <f>表格1[[#This Row],[Cash]]+表格1[[#This Row],[Stock Held]]*表格1[[#This Row],[Close]]</f>
        <v>98738.77999999997</v>
      </c>
      <c r="H752" s="7">
        <f>(表格1[[#This Row],[Close]]-$B$2)/$B$2</f>
        <v>0.14571746384872072</v>
      </c>
      <c r="I752" s="7">
        <f>(表格1[[#This Row],[Capital]]-$G$2)/$G$2</f>
        <v>-1.2612200000000302E-2</v>
      </c>
    </row>
    <row r="753" spans="1:9" x14ac:dyDescent="0.25">
      <c r="A753" s="6">
        <v>39771</v>
      </c>
      <c r="B753" s="1">
        <v>52.8</v>
      </c>
      <c r="C753" s="4">
        <f t="shared" si="11"/>
        <v>52.781999999999996</v>
      </c>
      <c r="D753" s="1" t="str">
        <f>IF(表格1[[#This Row],[Close]]&gt;表格1[[#This Row],[25-Day Average]],"Buy",IF(表格1[[#This Row],[Close]]&lt;表格1[[#This Row],[25-Day Average]],"Sell",""))</f>
        <v>Buy</v>
      </c>
      <c r="E753" s="5">
        <f>IF(表格1[[#This Row],[Suggestion]]="Buy",E752-FLOOR(E752/表格1[[#This Row],[Close]],1)*表格1[[#This Row],[Close]],IF(表格1[[#This Row],[Suggestion]]="Sell",E752+F752*表格1[[#This Row],[Close]],E752))</f>
        <v>2.779999999969732</v>
      </c>
      <c r="F753" s="1">
        <f>IF(表格1[[#This Row],[Suggestion]]="Buy",F752+FLOOR(E752/表格1[[#This Row],[Close]],1),IF(表格1[[#This Row],[Suggestion]]="Sell",0,F752))</f>
        <v>1870</v>
      </c>
      <c r="G753" s="8">
        <f>表格1[[#This Row],[Cash]]+表格1[[#This Row],[Stock Held]]*表格1[[#This Row],[Close]]</f>
        <v>98738.77999999997</v>
      </c>
      <c r="H753" s="7">
        <f>(表格1[[#This Row],[Close]]-$B$2)/$B$2</f>
        <v>0.17463848720800876</v>
      </c>
      <c r="I753" s="7">
        <f>(表格1[[#This Row],[Capital]]-$G$2)/$G$2</f>
        <v>-1.2612200000000302E-2</v>
      </c>
    </row>
    <row r="754" spans="1:9" x14ac:dyDescent="0.25">
      <c r="A754" s="6">
        <v>39772</v>
      </c>
      <c r="B754" s="1">
        <v>51.2</v>
      </c>
      <c r="C754" s="4">
        <f t="shared" si="11"/>
        <v>52.725999999999992</v>
      </c>
      <c r="D754" s="1" t="str">
        <f>IF(表格1[[#This Row],[Close]]&gt;表格1[[#This Row],[25-Day Average]],"Buy",IF(表格1[[#This Row],[Close]]&lt;表格1[[#This Row],[25-Day Average]],"Sell",""))</f>
        <v>Sell</v>
      </c>
      <c r="E754" s="5">
        <f>IF(表格1[[#This Row],[Suggestion]]="Buy",E753-FLOOR(E753/表格1[[#This Row],[Close]],1)*表格1[[#This Row],[Close]],IF(表格1[[#This Row],[Suggestion]]="Sell",E753+F753*表格1[[#This Row],[Close]],E753))</f>
        <v>95746.77999999997</v>
      </c>
      <c r="F754" s="1">
        <f>IF(表格1[[#This Row],[Suggestion]]="Buy",F753+FLOOR(E753/表格1[[#This Row],[Close]],1),IF(表格1[[#This Row],[Suggestion]]="Sell",0,F753))</f>
        <v>0</v>
      </c>
      <c r="G754" s="8">
        <f>表格1[[#This Row],[Cash]]+表格1[[#This Row],[Stock Held]]*表格1[[#This Row],[Close]]</f>
        <v>95746.77999999997</v>
      </c>
      <c r="H754" s="7">
        <f>(表格1[[#This Row],[Close]]-$B$2)/$B$2</f>
        <v>0.13904338153503892</v>
      </c>
      <c r="I754" s="7">
        <f>(表格1[[#This Row],[Capital]]-$G$2)/$G$2</f>
        <v>-4.2532200000000304E-2</v>
      </c>
    </row>
    <row r="755" spans="1:9" x14ac:dyDescent="0.25">
      <c r="A755" s="6">
        <v>39773</v>
      </c>
      <c r="B755" s="1">
        <v>52.15</v>
      </c>
      <c r="C755" s="4">
        <f t="shared" si="11"/>
        <v>52.666000000000004</v>
      </c>
      <c r="D755" s="1" t="str">
        <f>IF(表格1[[#This Row],[Close]]&gt;表格1[[#This Row],[25-Day Average]],"Buy",IF(表格1[[#This Row],[Close]]&lt;表格1[[#This Row],[25-Day Average]],"Sell",""))</f>
        <v>Sell</v>
      </c>
      <c r="E755" s="5">
        <f>IF(表格1[[#This Row],[Suggestion]]="Buy",E754-FLOOR(E754/表格1[[#This Row],[Close]],1)*表格1[[#This Row],[Close]],IF(表格1[[#This Row],[Suggestion]]="Sell",E754+F754*表格1[[#This Row],[Close]],E754))</f>
        <v>95746.77999999997</v>
      </c>
      <c r="F755" s="1">
        <f>IF(表格1[[#This Row],[Suggestion]]="Buy",F754+FLOOR(E754/表格1[[#This Row],[Close]],1),IF(表格1[[#This Row],[Suggestion]]="Sell",0,F754))</f>
        <v>0</v>
      </c>
      <c r="G755" s="8">
        <f>表格1[[#This Row],[Cash]]+表格1[[#This Row],[Stock Held]]*表格1[[#This Row],[Close]]</f>
        <v>95746.77999999997</v>
      </c>
      <c r="H755" s="7">
        <f>(表格1[[#This Row],[Close]]-$B$2)/$B$2</f>
        <v>0.16017797552836474</v>
      </c>
      <c r="I755" s="7">
        <f>(表格1[[#This Row],[Capital]]-$G$2)/$G$2</f>
        <v>-4.2532200000000304E-2</v>
      </c>
    </row>
    <row r="756" spans="1:9" x14ac:dyDescent="0.25">
      <c r="A756" s="6">
        <v>39776</v>
      </c>
      <c r="B756" s="1">
        <v>51.8</v>
      </c>
      <c r="C756" s="4">
        <f t="shared" si="11"/>
        <v>52.498000000000005</v>
      </c>
      <c r="D756" s="1" t="str">
        <f>IF(表格1[[#This Row],[Close]]&gt;表格1[[#This Row],[25-Day Average]],"Buy",IF(表格1[[#This Row],[Close]]&lt;表格1[[#This Row],[25-Day Average]],"Sell",""))</f>
        <v>Sell</v>
      </c>
      <c r="E756" s="5">
        <f>IF(表格1[[#This Row],[Suggestion]]="Buy",E755-FLOOR(E755/表格1[[#This Row],[Close]],1)*表格1[[#This Row],[Close]],IF(表格1[[#This Row],[Suggestion]]="Sell",E755+F755*表格1[[#This Row],[Close]],E755))</f>
        <v>95746.77999999997</v>
      </c>
      <c r="F756" s="1">
        <f>IF(表格1[[#This Row],[Suggestion]]="Buy",F755+FLOOR(E755/表格1[[#This Row],[Close]],1),IF(表格1[[#This Row],[Suggestion]]="Sell",0,F755))</f>
        <v>0</v>
      </c>
      <c r="G756" s="8">
        <f>表格1[[#This Row],[Cash]]+表格1[[#This Row],[Stock Held]]*表格1[[#This Row],[Close]]</f>
        <v>95746.77999999997</v>
      </c>
      <c r="H756" s="7">
        <f>(表格1[[#This Row],[Close]]-$B$2)/$B$2</f>
        <v>0.15239154616240252</v>
      </c>
      <c r="I756" s="7">
        <f>(表格1[[#This Row],[Capital]]-$G$2)/$G$2</f>
        <v>-4.2532200000000304E-2</v>
      </c>
    </row>
    <row r="757" spans="1:9" x14ac:dyDescent="0.25">
      <c r="A757" s="6">
        <v>39777</v>
      </c>
      <c r="B757" s="1">
        <v>52.8</v>
      </c>
      <c r="C757" s="4">
        <f t="shared" si="11"/>
        <v>52.413999999999994</v>
      </c>
      <c r="D757" s="1" t="str">
        <f>IF(表格1[[#This Row],[Close]]&gt;表格1[[#This Row],[25-Day Average]],"Buy",IF(表格1[[#This Row],[Close]]&lt;表格1[[#This Row],[25-Day Average]],"Sell",""))</f>
        <v>Buy</v>
      </c>
      <c r="E757" s="5">
        <f>IF(表格1[[#This Row],[Suggestion]]="Buy",E756-FLOOR(E756/表格1[[#This Row],[Close]],1)*表格1[[#This Row],[Close]],IF(表格1[[#This Row],[Suggestion]]="Sell",E756+F756*表格1[[#This Row],[Close]],E756))</f>
        <v>20.379999999975553</v>
      </c>
      <c r="F757" s="1">
        <f>IF(表格1[[#This Row],[Suggestion]]="Buy",F756+FLOOR(E756/表格1[[#This Row],[Close]],1),IF(表格1[[#This Row],[Suggestion]]="Sell",0,F756))</f>
        <v>1813</v>
      </c>
      <c r="G757" s="8">
        <f>表格1[[#This Row],[Cash]]+表格1[[#This Row],[Stock Held]]*表格1[[#This Row],[Close]]</f>
        <v>95746.77999999997</v>
      </c>
      <c r="H757" s="7">
        <f>(表格1[[#This Row],[Close]]-$B$2)/$B$2</f>
        <v>0.17463848720800876</v>
      </c>
      <c r="I757" s="7">
        <f>(表格1[[#This Row],[Capital]]-$G$2)/$G$2</f>
        <v>-4.2532200000000304E-2</v>
      </c>
    </row>
    <row r="758" spans="1:9" x14ac:dyDescent="0.25">
      <c r="A758" s="6">
        <v>39778</v>
      </c>
      <c r="B758" s="1">
        <v>54.8</v>
      </c>
      <c r="C758" s="4">
        <f t="shared" si="11"/>
        <v>52.428000000000004</v>
      </c>
      <c r="D758" s="1" t="str">
        <f>IF(表格1[[#This Row],[Close]]&gt;表格1[[#This Row],[25-Day Average]],"Buy",IF(表格1[[#This Row],[Close]]&lt;表格1[[#This Row],[25-Day Average]],"Sell",""))</f>
        <v>Buy</v>
      </c>
      <c r="E758" s="5">
        <f>IF(表格1[[#This Row],[Suggestion]]="Buy",E757-FLOOR(E757/表格1[[#This Row],[Close]],1)*表格1[[#This Row],[Close]],IF(表格1[[#This Row],[Suggestion]]="Sell",E757+F757*表格1[[#This Row],[Close]],E757))</f>
        <v>20.379999999975553</v>
      </c>
      <c r="F758" s="1">
        <f>IF(表格1[[#This Row],[Suggestion]]="Buy",F757+FLOOR(E757/表格1[[#This Row],[Close]],1),IF(表格1[[#This Row],[Suggestion]]="Sell",0,F757))</f>
        <v>1813</v>
      </c>
      <c r="G758" s="8">
        <f>表格1[[#This Row],[Cash]]+表格1[[#This Row],[Stock Held]]*表格1[[#This Row],[Close]]</f>
        <v>99372.77999999997</v>
      </c>
      <c r="H758" s="7">
        <f>(表格1[[#This Row],[Close]]-$B$2)/$B$2</f>
        <v>0.21913236929922122</v>
      </c>
      <c r="I758" s="7">
        <f>(表格1[[#This Row],[Capital]]-$G$2)/$G$2</f>
        <v>-6.2722000000003031E-3</v>
      </c>
    </row>
    <row r="759" spans="1:9" x14ac:dyDescent="0.25">
      <c r="A759" s="6">
        <v>39779</v>
      </c>
      <c r="B759" s="1">
        <v>53.7</v>
      </c>
      <c r="C759" s="4">
        <f t="shared" si="11"/>
        <v>52.443999999999996</v>
      </c>
      <c r="D759" s="1" t="str">
        <f>IF(表格1[[#This Row],[Close]]&gt;表格1[[#This Row],[25-Day Average]],"Buy",IF(表格1[[#This Row],[Close]]&lt;表格1[[#This Row],[25-Day Average]],"Sell",""))</f>
        <v>Buy</v>
      </c>
      <c r="E759" s="5">
        <f>IF(表格1[[#This Row],[Suggestion]]="Buy",E758-FLOOR(E758/表格1[[#This Row],[Close]],1)*表格1[[#This Row],[Close]],IF(表格1[[#This Row],[Suggestion]]="Sell",E758+F758*表格1[[#This Row],[Close]],E758))</f>
        <v>20.379999999975553</v>
      </c>
      <c r="F759" s="1">
        <f>IF(表格1[[#This Row],[Suggestion]]="Buy",F758+FLOOR(E758/表格1[[#This Row],[Close]],1),IF(表格1[[#This Row],[Suggestion]]="Sell",0,F758))</f>
        <v>1813</v>
      </c>
      <c r="G759" s="8">
        <f>表格1[[#This Row],[Cash]]+表格1[[#This Row],[Stock Held]]*表格1[[#This Row],[Close]]</f>
        <v>97378.479999999981</v>
      </c>
      <c r="H759" s="7">
        <f>(表格1[[#This Row],[Close]]-$B$2)/$B$2</f>
        <v>0.19466073414905449</v>
      </c>
      <c r="I759" s="7">
        <f>(表格1[[#This Row],[Capital]]-$G$2)/$G$2</f>
        <v>-2.6215200000000185E-2</v>
      </c>
    </row>
    <row r="760" spans="1:9" x14ac:dyDescent="0.25">
      <c r="A760" s="6">
        <v>39780</v>
      </c>
      <c r="B760" s="1">
        <v>55</v>
      </c>
      <c r="C760" s="4">
        <f t="shared" si="11"/>
        <v>52.643999999999998</v>
      </c>
      <c r="D760" s="1" t="str">
        <f>IF(表格1[[#This Row],[Close]]&gt;表格1[[#This Row],[25-Day Average]],"Buy",IF(表格1[[#This Row],[Close]]&lt;表格1[[#This Row],[25-Day Average]],"Sell",""))</f>
        <v>Buy</v>
      </c>
      <c r="E760" s="5">
        <f>IF(表格1[[#This Row],[Suggestion]]="Buy",E759-FLOOR(E759/表格1[[#This Row],[Close]],1)*表格1[[#This Row],[Close]],IF(表格1[[#This Row],[Suggestion]]="Sell",E759+F759*表格1[[#This Row],[Close]],E759))</f>
        <v>20.379999999975553</v>
      </c>
      <c r="F760" s="1">
        <f>IF(表格1[[#This Row],[Suggestion]]="Buy",F759+FLOOR(E759/表格1[[#This Row],[Close]],1),IF(表格1[[#This Row],[Suggestion]]="Sell",0,F759))</f>
        <v>1813</v>
      </c>
      <c r="G760" s="8">
        <f>表格1[[#This Row],[Cash]]+表格1[[#This Row],[Stock Held]]*表格1[[#This Row],[Close]]</f>
        <v>99735.379999999976</v>
      </c>
      <c r="H760" s="7">
        <f>(表格1[[#This Row],[Close]]-$B$2)/$B$2</f>
        <v>0.22358175750834253</v>
      </c>
      <c r="I760" s="7">
        <f>(表格1[[#This Row],[Capital]]-$G$2)/$G$2</f>
        <v>-2.6462000000002446E-3</v>
      </c>
    </row>
    <row r="761" spans="1:9" x14ac:dyDescent="0.25">
      <c r="A761" s="6">
        <v>39783</v>
      </c>
      <c r="B761" s="1">
        <v>54.9</v>
      </c>
      <c r="C761" s="4">
        <f t="shared" si="11"/>
        <v>53.126000000000005</v>
      </c>
      <c r="D761" s="1" t="str">
        <f>IF(表格1[[#This Row],[Close]]&gt;表格1[[#This Row],[25-Day Average]],"Buy",IF(表格1[[#This Row],[Close]]&lt;表格1[[#This Row],[25-Day Average]],"Sell",""))</f>
        <v>Buy</v>
      </c>
      <c r="E761" s="5">
        <f>IF(表格1[[#This Row],[Suggestion]]="Buy",E760-FLOOR(E760/表格1[[#This Row],[Close]],1)*表格1[[#This Row],[Close]],IF(表格1[[#This Row],[Suggestion]]="Sell",E760+F760*表格1[[#This Row],[Close]],E760))</f>
        <v>20.379999999975553</v>
      </c>
      <c r="F761" s="1">
        <f>IF(表格1[[#This Row],[Suggestion]]="Buy",F760+FLOOR(E760/表格1[[#This Row],[Close]],1),IF(表格1[[#This Row],[Suggestion]]="Sell",0,F760))</f>
        <v>1813</v>
      </c>
      <c r="G761" s="8">
        <f>表格1[[#This Row],[Cash]]+表格1[[#This Row],[Stock Held]]*表格1[[#This Row],[Close]]</f>
        <v>99554.079999999973</v>
      </c>
      <c r="H761" s="7">
        <f>(表格1[[#This Row],[Close]]-$B$2)/$B$2</f>
        <v>0.22135706340378186</v>
      </c>
      <c r="I761" s="7">
        <f>(表格1[[#This Row],[Capital]]-$G$2)/$G$2</f>
        <v>-4.4592000000002732E-3</v>
      </c>
    </row>
    <row r="762" spans="1:9" x14ac:dyDescent="0.25">
      <c r="A762" s="6">
        <v>39784</v>
      </c>
      <c r="B762" s="1">
        <v>53.3</v>
      </c>
      <c r="C762" s="4">
        <f t="shared" si="11"/>
        <v>53.258000000000003</v>
      </c>
      <c r="D762" s="1" t="str">
        <f>IF(表格1[[#This Row],[Close]]&gt;表格1[[#This Row],[25-Day Average]],"Buy",IF(表格1[[#This Row],[Close]]&lt;表格1[[#This Row],[25-Day Average]],"Sell",""))</f>
        <v>Buy</v>
      </c>
      <c r="E762" s="5">
        <f>IF(表格1[[#This Row],[Suggestion]]="Buy",E761-FLOOR(E761/表格1[[#This Row],[Close]],1)*表格1[[#This Row],[Close]],IF(表格1[[#This Row],[Suggestion]]="Sell",E761+F761*表格1[[#This Row],[Close]],E761))</f>
        <v>20.379999999975553</v>
      </c>
      <c r="F762" s="1">
        <f>IF(表格1[[#This Row],[Suggestion]]="Buy",F761+FLOOR(E761/表格1[[#This Row],[Close]],1),IF(表格1[[#This Row],[Suggestion]]="Sell",0,F761))</f>
        <v>1813</v>
      </c>
      <c r="G762" s="8">
        <f>表格1[[#This Row],[Cash]]+表格1[[#This Row],[Stock Held]]*表格1[[#This Row],[Close]]</f>
        <v>96653.27999999997</v>
      </c>
      <c r="H762" s="7">
        <f>(表格1[[#This Row],[Close]]-$B$2)/$B$2</f>
        <v>0.18576195773081189</v>
      </c>
      <c r="I762" s="7">
        <f>(表格1[[#This Row],[Capital]]-$G$2)/$G$2</f>
        <v>-3.3467200000000301E-2</v>
      </c>
    </row>
    <row r="763" spans="1:9" x14ac:dyDescent="0.25">
      <c r="A763" s="6">
        <v>39785</v>
      </c>
      <c r="B763" s="1">
        <v>52.9</v>
      </c>
      <c r="C763" s="4">
        <f t="shared" si="11"/>
        <v>53.358000000000011</v>
      </c>
      <c r="D763" s="1" t="str">
        <f>IF(表格1[[#This Row],[Close]]&gt;表格1[[#This Row],[25-Day Average]],"Buy",IF(表格1[[#This Row],[Close]]&lt;表格1[[#This Row],[25-Day Average]],"Sell",""))</f>
        <v>Sell</v>
      </c>
      <c r="E763" s="5">
        <f>IF(表格1[[#This Row],[Suggestion]]="Buy",E762-FLOOR(E762/表格1[[#This Row],[Close]],1)*表格1[[#This Row],[Close]],IF(表格1[[#This Row],[Suggestion]]="Sell",E762+F762*表格1[[#This Row],[Close]],E762))</f>
        <v>95928.079999999973</v>
      </c>
      <c r="F763" s="1">
        <f>IF(表格1[[#This Row],[Suggestion]]="Buy",F762+FLOOR(E762/表格1[[#This Row],[Close]],1),IF(表格1[[#This Row],[Suggestion]]="Sell",0,F762))</f>
        <v>0</v>
      </c>
      <c r="G763" s="8">
        <f>表格1[[#This Row],[Cash]]+表格1[[#This Row],[Stock Held]]*表格1[[#This Row],[Close]]</f>
        <v>95928.079999999973</v>
      </c>
      <c r="H763" s="7">
        <f>(表格1[[#This Row],[Close]]-$B$2)/$B$2</f>
        <v>0.17686318131256942</v>
      </c>
      <c r="I763" s="7">
        <f>(表格1[[#This Row],[Capital]]-$G$2)/$G$2</f>
        <v>-4.0719200000000275E-2</v>
      </c>
    </row>
    <row r="764" spans="1:9" x14ac:dyDescent="0.25">
      <c r="A764" s="6">
        <v>39786</v>
      </c>
      <c r="B764" s="1">
        <v>52.3</v>
      </c>
      <c r="C764" s="4">
        <f t="shared" si="11"/>
        <v>53.25</v>
      </c>
      <c r="D764" s="1" t="str">
        <f>IF(表格1[[#This Row],[Close]]&gt;表格1[[#This Row],[25-Day Average]],"Buy",IF(表格1[[#This Row],[Close]]&lt;表格1[[#This Row],[25-Day Average]],"Sell",""))</f>
        <v>Sell</v>
      </c>
      <c r="E764" s="5">
        <f>IF(表格1[[#This Row],[Suggestion]]="Buy",E763-FLOOR(E763/表格1[[#This Row],[Close]],1)*表格1[[#This Row],[Close]],IF(表格1[[#This Row],[Suggestion]]="Sell",E763+F763*表格1[[#This Row],[Close]],E763))</f>
        <v>95928.079999999973</v>
      </c>
      <c r="F764" s="1">
        <f>IF(表格1[[#This Row],[Suggestion]]="Buy",F763+FLOOR(E763/表格1[[#This Row],[Close]],1),IF(表格1[[#This Row],[Suggestion]]="Sell",0,F763))</f>
        <v>0</v>
      </c>
      <c r="G764" s="8">
        <f>表格1[[#This Row],[Cash]]+表格1[[#This Row],[Stock Held]]*表格1[[#This Row],[Close]]</f>
        <v>95928.079999999973</v>
      </c>
      <c r="H764" s="7">
        <f>(表格1[[#This Row],[Close]]-$B$2)/$B$2</f>
        <v>0.16351501668520566</v>
      </c>
      <c r="I764" s="7">
        <f>(表格1[[#This Row],[Capital]]-$G$2)/$G$2</f>
        <v>-4.0719200000000275E-2</v>
      </c>
    </row>
    <row r="765" spans="1:9" x14ac:dyDescent="0.25">
      <c r="A765" s="6">
        <v>39787</v>
      </c>
      <c r="B765" s="1">
        <v>53.45</v>
      </c>
      <c r="C765" s="4">
        <f t="shared" si="11"/>
        <v>53.308</v>
      </c>
      <c r="D765" s="1" t="str">
        <f>IF(表格1[[#This Row],[Close]]&gt;表格1[[#This Row],[25-Day Average]],"Buy",IF(表格1[[#This Row],[Close]]&lt;表格1[[#This Row],[25-Day Average]],"Sell",""))</f>
        <v>Buy</v>
      </c>
      <c r="E765" s="5">
        <f>IF(表格1[[#This Row],[Suggestion]]="Buy",E764-FLOOR(E764/表格1[[#This Row],[Close]],1)*表格1[[#This Row],[Close]],IF(表格1[[#This Row],[Suggestion]]="Sell",E764+F764*表格1[[#This Row],[Close]],E764))</f>
        <v>38.779999999969732</v>
      </c>
      <c r="F765" s="1">
        <f>IF(表格1[[#This Row],[Suggestion]]="Buy",F764+FLOOR(E764/表格1[[#This Row],[Close]],1),IF(表格1[[#This Row],[Suggestion]]="Sell",0,F764))</f>
        <v>1794</v>
      </c>
      <c r="G765" s="8">
        <f>表格1[[#This Row],[Cash]]+表格1[[#This Row],[Stock Held]]*表格1[[#This Row],[Close]]</f>
        <v>95928.079999999973</v>
      </c>
      <c r="H765" s="7">
        <f>(表格1[[#This Row],[Close]]-$B$2)/$B$2</f>
        <v>0.18909899888765294</v>
      </c>
      <c r="I765" s="7">
        <f>(表格1[[#This Row],[Capital]]-$G$2)/$G$2</f>
        <v>-4.0719200000000275E-2</v>
      </c>
    </row>
    <row r="766" spans="1:9" x14ac:dyDescent="0.25">
      <c r="A766" s="6">
        <v>39790</v>
      </c>
      <c r="B766" s="1">
        <v>55.5</v>
      </c>
      <c r="C766" s="4">
        <f t="shared" si="11"/>
        <v>53.346000000000004</v>
      </c>
      <c r="D766" s="1" t="str">
        <f>IF(表格1[[#This Row],[Close]]&gt;表格1[[#This Row],[25-Day Average]],"Buy",IF(表格1[[#This Row],[Close]]&lt;表格1[[#This Row],[25-Day Average]],"Sell",""))</f>
        <v>Buy</v>
      </c>
      <c r="E766" s="5">
        <f>IF(表格1[[#This Row],[Suggestion]]="Buy",E765-FLOOR(E765/表格1[[#This Row],[Close]],1)*表格1[[#This Row],[Close]],IF(表格1[[#This Row],[Suggestion]]="Sell",E765+F765*表格1[[#This Row],[Close]],E765))</f>
        <v>38.779999999969732</v>
      </c>
      <c r="F766" s="1">
        <f>IF(表格1[[#This Row],[Suggestion]]="Buy",F765+FLOOR(E765/表格1[[#This Row],[Close]],1),IF(表格1[[#This Row],[Suggestion]]="Sell",0,F765))</f>
        <v>1794</v>
      </c>
      <c r="G766" s="8">
        <f>表格1[[#This Row],[Cash]]+表格1[[#This Row],[Stock Held]]*表格1[[#This Row],[Close]]</f>
        <v>99605.77999999997</v>
      </c>
      <c r="H766" s="7">
        <f>(表格1[[#This Row],[Close]]-$B$2)/$B$2</f>
        <v>0.23470522803114563</v>
      </c>
      <c r="I766" s="7">
        <f>(表格1[[#This Row],[Capital]]-$G$2)/$G$2</f>
        <v>-3.9422000000003026E-3</v>
      </c>
    </row>
    <row r="767" spans="1:9" x14ac:dyDescent="0.25">
      <c r="A767" s="6">
        <v>39791</v>
      </c>
      <c r="B767" s="1">
        <v>53.65</v>
      </c>
      <c r="C767" s="4">
        <f t="shared" si="11"/>
        <v>53.316000000000003</v>
      </c>
      <c r="D767" s="1" t="str">
        <f>IF(表格1[[#This Row],[Close]]&gt;表格1[[#This Row],[25-Day Average]],"Buy",IF(表格1[[#This Row],[Close]]&lt;表格1[[#This Row],[25-Day Average]],"Sell",""))</f>
        <v>Buy</v>
      </c>
      <c r="E767" s="5">
        <f>IF(表格1[[#This Row],[Suggestion]]="Buy",E766-FLOOR(E766/表格1[[#This Row],[Close]],1)*表格1[[#This Row],[Close]],IF(表格1[[#This Row],[Suggestion]]="Sell",E766+F766*表格1[[#This Row],[Close]],E766))</f>
        <v>38.779999999969732</v>
      </c>
      <c r="F767" s="1">
        <f>IF(表格1[[#This Row],[Suggestion]]="Buy",F766+FLOOR(E766/表格1[[#This Row],[Close]],1),IF(表格1[[#This Row],[Suggestion]]="Sell",0,F766))</f>
        <v>1794</v>
      </c>
      <c r="G767" s="8">
        <f>表格1[[#This Row],[Cash]]+表格1[[#This Row],[Stock Held]]*表格1[[#This Row],[Close]]</f>
        <v>96286.879999999961</v>
      </c>
      <c r="H767" s="7">
        <f>(表格1[[#This Row],[Close]]-$B$2)/$B$2</f>
        <v>0.19354838709677408</v>
      </c>
      <c r="I767" s="7">
        <f>(表格1[[#This Row],[Capital]]-$G$2)/$G$2</f>
        <v>-3.7131200000000392E-2</v>
      </c>
    </row>
    <row r="768" spans="1:9" x14ac:dyDescent="0.25">
      <c r="A768" s="6">
        <v>39792</v>
      </c>
      <c r="B768" s="1">
        <v>52.95</v>
      </c>
      <c r="C768" s="4">
        <f t="shared" si="11"/>
        <v>53.333999999999996</v>
      </c>
      <c r="D768" s="1" t="str">
        <f>IF(表格1[[#This Row],[Close]]&gt;表格1[[#This Row],[25-Day Average]],"Buy",IF(表格1[[#This Row],[Close]]&lt;表格1[[#This Row],[25-Day Average]],"Sell",""))</f>
        <v>Sell</v>
      </c>
      <c r="E768" s="5">
        <f>IF(表格1[[#This Row],[Suggestion]]="Buy",E767-FLOOR(E767/表格1[[#This Row],[Close]],1)*表格1[[#This Row],[Close]],IF(表格1[[#This Row],[Suggestion]]="Sell",E767+F767*表格1[[#This Row],[Close]],E767))</f>
        <v>95031.079999999973</v>
      </c>
      <c r="F768" s="1">
        <f>IF(表格1[[#This Row],[Suggestion]]="Buy",F767+FLOOR(E767/表格1[[#This Row],[Close]],1),IF(表格1[[#This Row],[Suggestion]]="Sell",0,F767))</f>
        <v>0</v>
      </c>
      <c r="G768" s="8">
        <f>表格1[[#This Row],[Cash]]+表格1[[#This Row],[Stock Held]]*表格1[[#This Row],[Close]]</f>
        <v>95031.079999999973</v>
      </c>
      <c r="H768" s="7">
        <f>(表格1[[#This Row],[Close]]-$B$2)/$B$2</f>
        <v>0.17797552836484981</v>
      </c>
      <c r="I768" s="7">
        <f>(表格1[[#This Row],[Capital]]-$G$2)/$G$2</f>
        <v>-4.9689200000000273E-2</v>
      </c>
    </row>
    <row r="769" spans="1:9" x14ac:dyDescent="0.25">
      <c r="A769" s="6">
        <v>39793</v>
      </c>
      <c r="B769" s="1">
        <v>51.95</v>
      </c>
      <c r="C769" s="4">
        <f t="shared" si="11"/>
        <v>53.28</v>
      </c>
      <c r="D769" s="1" t="str">
        <f>IF(表格1[[#This Row],[Close]]&gt;表格1[[#This Row],[25-Day Average]],"Buy",IF(表格1[[#This Row],[Close]]&lt;表格1[[#This Row],[25-Day Average]],"Sell",""))</f>
        <v>Sell</v>
      </c>
      <c r="E769" s="5">
        <f>IF(表格1[[#This Row],[Suggestion]]="Buy",E768-FLOOR(E768/表格1[[#This Row],[Close]],1)*表格1[[#This Row],[Close]],IF(表格1[[#This Row],[Suggestion]]="Sell",E768+F768*表格1[[#This Row],[Close]],E768))</f>
        <v>95031.079999999973</v>
      </c>
      <c r="F769" s="1">
        <f>IF(表格1[[#This Row],[Suggestion]]="Buy",F768+FLOOR(E768/表格1[[#This Row],[Close]],1),IF(表格1[[#This Row],[Suggestion]]="Sell",0,F768))</f>
        <v>0</v>
      </c>
      <c r="G769" s="8">
        <f>表格1[[#This Row],[Cash]]+表格1[[#This Row],[Stock Held]]*表格1[[#This Row],[Close]]</f>
        <v>95031.079999999973</v>
      </c>
      <c r="H769" s="7">
        <f>(表格1[[#This Row],[Close]]-$B$2)/$B$2</f>
        <v>0.15572858731924361</v>
      </c>
      <c r="I769" s="7">
        <f>(表格1[[#This Row],[Capital]]-$G$2)/$G$2</f>
        <v>-4.9689200000000273E-2</v>
      </c>
    </row>
    <row r="770" spans="1:9" x14ac:dyDescent="0.25">
      <c r="A770" s="6">
        <v>39794</v>
      </c>
      <c r="B770" s="1">
        <v>51.45</v>
      </c>
      <c r="C770" s="4">
        <f t="shared" si="11"/>
        <v>53.126000000000005</v>
      </c>
      <c r="D770" s="1" t="str">
        <f>IF(表格1[[#This Row],[Close]]&gt;表格1[[#This Row],[25-Day Average]],"Buy",IF(表格1[[#This Row],[Close]]&lt;表格1[[#This Row],[25-Day Average]],"Sell",""))</f>
        <v>Sell</v>
      </c>
      <c r="E770" s="5">
        <f>IF(表格1[[#This Row],[Suggestion]]="Buy",E769-FLOOR(E769/表格1[[#This Row],[Close]],1)*表格1[[#This Row],[Close]],IF(表格1[[#This Row],[Suggestion]]="Sell",E769+F769*表格1[[#This Row],[Close]],E769))</f>
        <v>95031.079999999973</v>
      </c>
      <c r="F770" s="1">
        <f>IF(表格1[[#This Row],[Suggestion]]="Buy",F769+FLOOR(E769/表格1[[#This Row],[Close]],1),IF(表格1[[#This Row],[Suggestion]]="Sell",0,F769))</f>
        <v>0</v>
      </c>
      <c r="G770" s="8">
        <f>表格1[[#This Row],[Cash]]+表格1[[#This Row],[Stock Held]]*表格1[[#This Row],[Close]]</f>
        <v>95031.079999999973</v>
      </c>
      <c r="H770" s="7">
        <f>(表格1[[#This Row],[Close]]-$B$2)/$B$2</f>
        <v>0.14460511679644047</v>
      </c>
      <c r="I770" s="7">
        <f>(表格1[[#This Row],[Capital]]-$G$2)/$G$2</f>
        <v>-4.9689200000000273E-2</v>
      </c>
    </row>
    <row r="771" spans="1:9" x14ac:dyDescent="0.25">
      <c r="A771" s="6">
        <v>39797</v>
      </c>
      <c r="B771" s="1">
        <v>51.85</v>
      </c>
      <c r="C771" s="4">
        <f t="shared" si="11"/>
        <v>53.005999999999993</v>
      </c>
      <c r="D771" s="1" t="str">
        <f>IF(表格1[[#This Row],[Close]]&gt;表格1[[#This Row],[25-Day Average]],"Buy",IF(表格1[[#This Row],[Close]]&lt;表格1[[#This Row],[25-Day Average]],"Sell",""))</f>
        <v>Sell</v>
      </c>
      <c r="E771" s="5">
        <f>IF(表格1[[#This Row],[Suggestion]]="Buy",E770-FLOOR(E770/表格1[[#This Row],[Close]],1)*表格1[[#This Row],[Close]],IF(表格1[[#This Row],[Suggestion]]="Sell",E770+F770*表格1[[#This Row],[Close]],E770))</f>
        <v>95031.079999999973</v>
      </c>
      <c r="F771" s="1">
        <f>IF(表格1[[#This Row],[Suggestion]]="Buy",F770+FLOOR(E770/表格1[[#This Row],[Close]],1),IF(表格1[[#This Row],[Suggestion]]="Sell",0,F770))</f>
        <v>0</v>
      </c>
      <c r="G771" s="8">
        <f>表格1[[#This Row],[Cash]]+表格1[[#This Row],[Stock Held]]*表格1[[#This Row],[Close]]</f>
        <v>95031.079999999973</v>
      </c>
      <c r="H771" s="7">
        <f>(表格1[[#This Row],[Close]]-$B$2)/$B$2</f>
        <v>0.15350389321468294</v>
      </c>
      <c r="I771" s="7">
        <f>(表格1[[#This Row],[Capital]]-$G$2)/$G$2</f>
        <v>-4.9689200000000273E-2</v>
      </c>
    </row>
    <row r="772" spans="1:9" x14ac:dyDescent="0.25">
      <c r="A772" s="6">
        <v>39798</v>
      </c>
      <c r="B772" s="1">
        <v>51.45</v>
      </c>
      <c r="C772" s="4">
        <f t="shared" si="11"/>
        <v>52.904000000000003</v>
      </c>
      <c r="D772" s="1" t="str">
        <f>IF(表格1[[#This Row],[Close]]&gt;表格1[[#This Row],[25-Day Average]],"Buy",IF(表格1[[#This Row],[Close]]&lt;表格1[[#This Row],[25-Day Average]],"Sell",""))</f>
        <v>Sell</v>
      </c>
      <c r="E772" s="5">
        <f>IF(表格1[[#This Row],[Suggestion]]="Buy",E771-FLOOR(E771/表格1[[#This Row],[Close]],1)*表格1[[#This Row],[Close]],IF(表格1[[#This Row],[Suggestion]]="Sell",E771+F771*表格1[[#This Row],[Close]],E771))</f>
        <v>95031.079999999973</v>
      </c>
      <c r="F772" s="1">
        <f>IF(表格1[[#This Row],[Suggestion]]="Buy",F771+FLOOR(E771/表格1[[#This Row],[Close]],1),IF(表格1[[#This Row],[Suggestion]]="Sell",0,F771))</f>
        <v>0</v>
      </c>
      <c r="G772" s="8">
        <f>表格1[[#This Row],[Cash]]+表格1[[#This Row],[Stock Held]]*表格1[[#This Row],[Close]]</f>
        <v>95031.079999999973</v>
      </c>
      <c r="H772" s="7">
        <f>(表格1[[#This Row],[Close]]-$B$2)/$B$2</f>
        <v>0.14460511679644047</v>
      </c>
      <c r="I772" s="7">
        <f>(表格1[[#This Row],[Capital]]-$G$2)/$G$2</f>
        <v>-4.9689200000000273E-2</v>
      </c>
    </row>
    <row r="773" spans="1:9" x14ac:dyDescent="0.25">
      <c r="A773" s="6">
        <v>39799</v>
      </c>
      <c r="B773" s="1">
        <v>50.25</v>
      </c>
      <c r="C773" s="4">
        <f t="shared" si="11"/>
        <v>52.763999999999996</v>
      </c>
      <c r="D773" s="1" t="str">
        <f>IF(表格1[[#This Row],[Close]]&gt;表格1[[#This Row],[25-Day Average]],"Buy",IF(表格1[[#This Row],[Close]]&lt;表格1[[#This Row],[25-Day Average]],"Sell",""))</f>
        <v>Sell</v>
      </c>
      <c r="E773" s="5">
        <f>IF(表格1[[#This Row],[Suggestion]]="Buy",E772-FLOOR(E772/表格1[[#This Row],[Close]],1)*表格1[[#This Row],[Close]],IF(表格1[[#This Row],[Suggestion]]="Sell",E772+F772*表格1[[#This Row],[Close]],E772))</f>
        <v>95031.079999999973</v>
      </c>
      <c r="F773" s="1">
        <f>IF(表格1[[#This Row],[Suggestion]]="Buy",F772+FLOOR(E772/表格1[[#This Row],[Close]],1),IF(表格1[[#This Row],[Suggestion]]="Sell",0,F772))</f>
        <v>0</v>
      </c>
      <c r="G773" s="8">
        <f>表格1[[#This Row],[Cash]]+表格1[[#This Row],[Stock Held]]*表格1[[#This Row],[Close]]</f>
        <v>95031.079999999973</v>
      </c>
      <c r="H773" s="7">
        <f>(表格1[[#This Row],[Close]]-$B$2)/$B$2</f>
        <v>0.11790878754171294</v>
      </c>
      <c r="I773" s="7">
        <f>(表格1[[#This Row],[Capital]]-$G$2)/$G$2</f>
        <v>-4.9689200000000273E-2</v>
      </c>
    </row>
    <row r="774" spans="1:9" x14ac:dyDescent="0.25">
      <c r="A774" s="6">
        <v>39800</v>
      </c>
      <c r="B774" s="1">
        <v>50.6</v>
      </c>
      <c r="C774" s="4">
        <f t="shared" si="11"/>
        <v>52.719999999999992</v>
      </c>
      <c r="D774" s="1" t="str">
        <f>IF(表格1[[#This Row],[Close]]&gt;表格1[[#This Row],[25-Day Average]],"Buy",IF(表格1[[#This Row],[Close]]&lt;表格1[[#This Row],[25-Day Average]],"Sell",""))</f>
        <v>Sell</v>
      </c>
      <c r="E774" s="5">
        <f>IF(表格1[[#This Row],[Suggestion]]="Buy",E773-FLOOR(E773/表格1[[#This Row],[Close]],1)*表格1[[#This Row],[Close]],IF(表格1[[#This Row],[Suggestion]]="Sell",E773+F773*表格1[[#This Row],[Close]],E773))</f>
        <v>95031.079999999973</v>
      </c>
      <c r="F774" s="1">
        <f>IF(表格1[[#This Row],[Suggestion]]="Buy",F773+FLOOR(E773/表格1[[#This Row],[Close]],1),IF(表格1[[#This Row],[Suggestion]]="Sell",0,F773))</f>
        <v>0</v>
      </c>
      <c r="G774" s="8">
        <f>表格1[[#This Row],[Cash]]+表格1[[#This Row],[Stock Held]]*表格1[[#This Row],[Close]]</f>
        <v>95031.079999999973</v>
      </c>
      <c r="H774" s="7">
        <f>(表格1[[#This Row],[Close]]-$B$2)/$B$2</f>
        <v>0.12569521690767516</v>
      </c>
      <c r="I774" s="7">
        <f>(表格1[[#This Row],[Capital]]-$G$2)/$G$2</f>
        <v>-4.9689200000000273E-2</v>
      </c>
    </row>
    <row r="775" spans="1:9" x14ac:dyDescent="0.25">
      <c r="A775" s="6">
        <v>39801</v>
      </c>
      <c r="B775" s="1">
        <v>49.1</v>
      </c>
      <c r="C775" s="4">
        <f t="shared" si="11"/>
        <v>52.569999999999993</v>
      </c>
      <c r="D775" s="1" t="str">
        <f>IF(表格1[[#This Row],[Close]]&gt;表格1[[#This Row],[25-Day Average]],"Buy",IF(表格1[[#This Row],[Close]]&lt;表格1[[#This Row],[25-Day Average]],"Sell",""))</f>
        <v>Sell</v>
      </c>
      <c r="E775" s="5">
        <f>IF(表格1[[#This Row],[Suggestion]]="Buy",E774-FLOOR(E774/表格1[[#This Row],[Close]],1)*表格1[[#This Row],[Close]],IF(表格1[[#This Row],[Suggestion]]="Sell",E774+F774*表格1[[#This Row],[Close]],E774))</f>
        <v>95031.079999999973</v>
      </c>
      <c r="F775" s="1">
        <f>IF(表格1[[#This Row],[Suggestion]]="Buy",F774+FLOOR(E774/表格1[[#This Row],[Close]],1),IF(表格1[[#This Row],[Suggestion]]="Sell",0,F774))</f>
        <v>0</v>
      </c>
      <c r="G775" s="8">
        <f>表格1[[#This Row],[Cash]]+表格1[[#This Row],[Stock Held]]*表格1[[#This Row],[Close]]</f>
        <v>95031.079999999973</v>
      </c>
      <c r="H775" s="7">
        <f>(表格1[[#This Row],[Close]]-$B$2)/$B$2</f>
        <v>9.232480533926582E-2</v>
      </c>
      <c r="I775" s="7">
        <f>(表格1[[#This Row],[Capital]]-$G$2)/$G$2</f>
        <v>-4.9689200000000273E-2</v>
      </c>
    </row>
    <row r="776" spans="1:9" x14ac:dyDescent="0.25">
      <c r="A776" s="6">
        <v>39804</v>
      </c>
      <c r="B776" s="1">
        <v>50.3</v>
      </c>
      <c r="C776" s="4">
        <f t="shared" si="11"/>
        <v>52.465999999999994</v>
      </c>
      <c r="D776" s="1" t="str">
        <f>IF(表格1[[#This Row],[Close]]&gt;表格1[[#This Row],[25-Day Average]],"Buy",IF(表格1[[#This Row],[Close]]&lt;表格1[[#This Row],[25-Day Average]],"Sell",""))</f>
        <v>Sell</v>
      </c>
      <c r="E776" s="5">
        <f>IF(表格1[[#This Row],[Suggestion]]="Buy",E775-FLOOR(E775/表格1[[#This Row],[Close]],1)*表格1[[#This Row],[Close]],IF(表格1[[#This Row],[Suggestion]]="Sell",E775+F775*表格1[[#This Row],[Close]],E775))</f>
        <v>95031.079999999973</v>
      </c>
      <c r="F776" s="1">
        <f>IF(表格1[[#This Row],[Suggestion]]="Buy",F775+FLOOR(E775/表格1[[#This Row],[Close]],1),IF(表格1[[#This Row],[Suggestion]]="Sell",0,F775))</f>
        <v>0</v>
      </c>
      <c r="G776" s="8">
        <f>表格1[[#This Row],[Cash]]+表格1[[#This Row],[Stock Held]]*表格1[[#This Row],[Close]]</f>
        <v>95031.079999999973</v>
      </c>
      <c r="H776" s="7">
        <f>(表格1[[#This Row],[Close]]-$B$2)/$B$2</f>
        <v>0.11902113459399319</v>
      </c>
      <c r="I776" s="7">
        <f>(表格1[[#This Row],[Capital]]-$G$2)/$G$2</f>
        <v>-4.9689200000000273E-2</v>
      </c>
    </row>
    <row r="777" spans="1:9" x14ac:dyDescent="0.25">
      <c r="A777" s="6">
        <v>39805</v>
      </c>
      <c r="B777" s="1">
        <v>51.9</v>
      </c>
      <c r="C777" s="4">
        <f t="shared" si="11"/>
        <v>52.481999999999999</v>
      </c>
      <c r="D777" s="1" t="str">
        <f>IF(表格1[[#This Row],[Close]]&gt;表格1[[#This Row],[25-Day Average]],"Buy",IF(表格1[[#This Row],[Close]]&lt;表格1[[#This Row],[25-Day Average]],"Sell",""))</f>
        <v>Sell</v>
      </c>
      <c r="E777" s="5">
        <f>IF(表格1[[#This Row],[Suggestion]]="Buy",E776-FLOOR(E776/表格1[[#This Row],[Close]],1)*表格1[[#This Row],[Close]],IF(表格1[[#This Row],[Suggestion]]="Sell",E776+F776*表格1[[#This Row],[Close]],E776))</f>
        <v>95031.079999999973</v>
      </c>
      <c r="F777" s="1">
        <f>IF(表格1[[#This Row],[Suggestion]]="Buy",F776+FLOOR(E776/表格1[[#This Row],[Close]],1),IF(表格1[[#This Row],[Suggestion]]="Sell",0,F776))</f>
        <v>0</v>
      </c>
      <c r="G777" s="8">
        <f>表格1[[#This Row],[Cash]]+表格1[[#This Row],[Stock Held]]*表格1[[#This Row],[Close]]</f>
        <v>95031.079999999973</v>
      </c>
      <c r="H777" s="7">
        <f>(表格1[[#This Row],[Close]]-$B$2)/$B$2</f>
        <v>0.15461624026696319</v>
      </c>
      <c r="I777" s="7">
        <f>(表格1[[#This Row],[Capital]]-$G$2)/$G$2</f>
        <v>-4.9689200000000273E-2</v>
      </c>
    </row>
    <row r="778" spans="1:9" x14ac:dyDescent="0.25">
      <c r="A778" s="6">
        <v>39806</v>
      </c>
      <c r="B778" s="1">
        <v>51.7</v>
      </c>
      <c r="C778" s="4">
        <f t="shared" si="11"/>
        <v>52.438000000000002</v>
      </c>
      <c r="D778" s="1" t="str">
        <f>IF(表格1[[#This Row],[Close]]&gt;表格1[[#This Row],[25-Day Average]],"Buy",IF(表格1[[#This Row],[Close]]&lt;表格1[[#This Row],[25-Day Average]],"Sell",""))</f>
        <v>Sell</v>
      </c>
      <c r="E778" s="5">
        <f>IF(表格1[[#This Row],[Suggestion]]="Buy",E777-FLOOR(E777/表格1[[#This Row],[Close]],1)*表格1[[#This Row],[Close]],IF(表格1[[#This Row],[Suggestion]]="Sell",E777+F777*表格1[[#This Row],[Close]],E777))</f>
        <v>95031.079999999973</v>
      </c>
      <c r="F778" s="1">
        <f>IF(表格1[[#This Row],[Suggestion]]="Buy",F777+FLOOR(E777/表格1[[#This Row],[Close]],1),IF(表格1[[#This Row],[Suggestion]]="Sell",0,F777))</f>
        <v>0</v>
      </c>
      <c r="G778" s="8">
        <f>表格1[[#This Row],[Cash]]+表格1[[#This Row],[Stock Held]]*表格1[[#This Row],[Close]]</f>
        <v>95031.079999999973</v>
      </c>
      <c r="H778" s="7">
        <f>(表格1[[#This Row],[Close]]-$B$2)/$B$2</f>
        <v>0.15016685205784203</v>
      </c>
      <c r="I778" s="7">
        <f>(表格1[[#This Row],[Capital]]-$G$2)/$G$2</f>
        <v>-4.9689200000000273E-2</v>
      </c>
    </row>
    <row r="779" spans="1:9" x14ac:dyDescent="0.25">
      <c r="A779" s="6">
        <v>39807</v>
      </c>
      <c r="B779" s="1">
        <v>51.7</v>
      </c>
      <c r="C779" s="4">
        <f t="shared" si="11"/>
        <v>52.458000000000013</v>
      </c>
      <c r="D779" s="1" t="str">
        <f>IF(表格1[[#This Row],[Close]]&gt;表格1[[#This Row],[25-Day Average]],"Buy",IF(表格1[[#This Row],[Close]]&lt;表格1[[#This Row],[25-Day Average]],"Sell",""))</f>
        <v>Sell</v>
      </c>
      <c r="E779" s="5">
        <f>IF(表格1[[#This Row],[Suggestion]]="Buy",E778-FLOOR(E778/表格1[[#This Row],[Close]],1)*表格1[[#This Row],[Close]],IF(表格1[[#This Row],[Suggestion]]="Sell",E778+F778*表格1[[#This Row],[Close]],E778))</f>
        <v>95031.079999999973</v>
      </c>
      <c r="F779" s="1">
        <f>IF(表格1[[#This Row],[Suggestion]]="Buy",F778+FLOOR(E778/表格1[[#This Row],[Close]],1),IF(表格1[[#This Row],[Suggestion]]="Sell",0,F778))</f>
        <v>0</v>
      </c>
      <c r="G779" s="8">
        <f>表格1[[#This Row],[Cash]]+表格1[[#This Row],[Stock Held]]*表格1[[#This Row],[Close]]</f>
        <v>95031.079999999973</v>
      </c>
      <c r="H779" s="7">
        <f>(表格1[[#This Row],[Close]]-$B$2)/$B$2</f>
        <v>0.15016685205784203</v>
      </c>
      <c r="I779" s="7">
        <f>(表格1[[#This Row],[Capital]]-$G$2)/$G$2</f>
        <v>-4.9689200000000273E-2</v>
      </c>
    </row>
    <row r="780" spans="1:9" x14ac:dyDescent="0.25">
      <c r="A780" s="6">
        <v>39808</v>
      </c>
      <c r="B780" s="1">
        <v>51.7</v>
      </c>
      <c r="C780" s="4">
        <f t="shared" si="11"/>
        <v>52.440000000000012</v>
      </c>
      <c r="D780" s="1" t="str">
        <f>IF(表格1[[#This Row],[Close]]&gt;表格1[[#This Row],[25-Day Average]],"Buy",IF(表格1[[#This Row],[Close]]&lt;表格1[[#This Row],[25-Day Average]],"Sell",""))</f>
        <v>Sell</v>
      </c>
      <c r="E780" s="5">
        <f>IF(表格1[[#This Row],[Suggestion]]="Buy",E779-FLOOR(E779/表格1[[#This Row],[Close]],1)*表格1[[#This Row],[Close]],IF(表格1[[#This Row],[Suggestion]]="Sell",E779+F779*表格1[[#This Row],[Close]],E779))</f>
        <v>95031.079999999973</v>
      </c>
      <c r="F780" s="1">
        <f>IF(表格1[[#This Row],[Suggestion]]="Buy",F779+FLOOR(E779/表格1[[#This Row],[Close]],1),IF(表格1[[#This Row],[Suggestion]]="Sell",0,F779))</f>
        <v>0</v>
      </c>
      <c r="G780" s="8">
        <f>表格1[[#This Row],[Cash]]+表格1[[#This Row],[Stock Held]]*表格1[[#This Row],[Close]]</f>
        <v>95031.079999999973</v>
      </c>
      <c r="H780" s="7">
        <f>(表格1[[#This Row],[Close]]-$B$2)/$B$2</f>
        <v>0.15016685205784203</v>
      </c>
      <c r="I780" s="7">
        <f>(表格1[[#This Row],[Capital]]-$G$2)/$G$2</f>
        <v>-4.9689200000000273E-2</v>
      </c>
    </row>
    <row r="781" spans="1:9" x14ac:dyDescent="0.25">
      <c r="A781" s="6">
        <v>39811</v>
      </c>
      <c r="B781" s="1">
        <v>52.2</v>
      </c>
      <c r="C781" s="4">
        <f t="shared" si="11"/>
        <v>52.456000000000024</v>
      </c>
      <c r="D781" s="1" t="str">
        <f>IF(表格1[[#This Row],[Close]]&gt;表格1[[#This Row],[25-Day Average]],"Buy",IF(表格1[[#This Row],[Close]]&lt;表格1[[#This Row],[25-Day Average]],"Sell",""))</f>
        <v>Sell</v>
      </c>
      <c r="E781" s="5">
        <f>IF(表格1[[#This Row],[Suggestion]]="Buy",E780-FLOOR(E780/表格1[[#This Row],[Close]],1)*表格1[[#This Row],[Close]],IF(表格1[[#This Row],[Suggestion]]="Sell",E780+F780*表格1[[#This Row],[Close]],E780))</f>
        <v>95031.079999999973</v>
      </c>
      <c r="F781" s="1">
        <f>IF(表格1[[#This Row],[Suggestion]]="Buy",F780+FLOOR(E780/表格1[[#This Row],[Close]],1),IF(表格1[[#This Row],[Suggestion]]="Sell",0,F780))</f>
        <v>0</v>
      </c>
      <c r="G781" s="8">
        <f>表格1[[#This Row],[Cash]]+表格1[[#This Row],[Stock Held]]*表格1[[#This Row],[Close]]</f>
        <v>95031.079999999973</v>
      </c>
      <c r="H781" s="7">
        <f>(表格1[[#This Row],[Close]]-$B$2)/$B$2</f>
        <v>0.16129032258064516</v>
      </c>
      <c r="I781" s="7">
        <f>(表格1[[#This Row],[Capital]]-$G$2)/$G$2</f>
        <v>-4.9689200000000273E-2</v>
      </c>
    </row>
    <row r="782" spans="1:9" x14ac:dyDescent="0.25">
      <c r="A782" s="6">
        <v>39812</v>
      </c>
      <c r="B782" s="1">
        <v>52.7</v>
      </c>
      <c r="C782" s="4">
        <f t="shared" si="11"/>
        <v>52.452000000000019</v>
      </c>
      <c r="D782" s="1" t="str">
        <f>IF(表格1[[#This Row],[Close]]&gt;表格1[[#This Row],[25-Day Average]],"Buy",IF(表格1[[#This Row],[Close]]&lt;表格1[[#This Row],[25-Day Average]],"Sell",""))</f>
        <v>Buy</v>
      </c>
      <c r="E782" s="5">
        <f>IF(表格1[[#This Row],[Suggestion]]="Buy",E781-FLOOR(E781/表格1[[#This Row],[Close]],1)*表格1[[#This Row],[Close]],IF(表格1[[#This Row],[Suggestion]]="Sell",E781+F781*表格1[[#This Row],[Close]],E781))</f>
        <v>12.979999999966822</v>
      </c>
      <c r="F782" s="1">
        <f>IF(表格1[[#This Row],[Suggestion]]="Buy",F781+FLOOR(E781/表格1[[#This Row],[Close]],1),IF(表格1[[#This Row],[Suggestion]]="Sell",0,F781))</f>
        <v>1803</v>
      </c>
      <c r="G782" s="8">
        <f>表格1[[#This Row],[Cash]]+表格1[[#This Row],[Stock Held]]*表格1[[#This Row],[Close]]</f>
        <v>95031.079999999973</v>
      </c>
      <c r="H782" s="7">
        <f>(表格1[[#This Row],[Close]]-$B$2)/$B$2</f>
        <v>0.17241379310344826</v>
      </c>
      <c r="I782" s="7">
        <f>(表格1[[#This Row],[Capital]]-$G$2)/$G$2</f>
        <v>-4.9689200000000273E-2</v>
      </c>
    </row>
    <row r="783" spans="1:9" x14ac:dyDescent="0.25">
      <c r="A783" s="6">
        <v>39813</v>
      </c>
      <c r="B783" s="1">
        <v>52.6</v>
      </c>
      <c r="C783" s="4">
        <f t="shared" si="11"/>
        <v>52.364000000000004</v>
      </c>
      <c r="D783" s="1" t="str">
        <f>IF(表格1[[#This Row],[Close]]&gt;表格1[[#This Row],[25-Day Average]],"Buy",IF(表格1[[#This Row],[Close]]&lt;表格1[[#This Row],[25-Day Average]],"Sell",""))</f>
        <v>Buy</v>
      </c>
      <c r="E783" s="5">
        <f>IF(表格1[[#This Row],[Suggestion]]="Buy",E782-FLOOR(E782/表格1[[#This Row],[Close]],1)*表格1[[#This Row],[Close]],IF(表格1[[#This Row],[Suggestion]]="Sell",E782+F782*表格1[[#This Row],[Close]],E782))</f>
        <v>12.979999999966822</v>
      </c>
      <c r="F783" s="1">
        <f>IF(表格1[[#This Row],[Suggestion]]="Buy",F782+FLOOR(E782/表格1[[#This Row],[Close]],1),IF(表格1[[#This Row],[Suggestion]]="Sell",0,F782))</f>
        <v>1803</v>
      </c>
      <c r="G783" s="8">
        <f>表格1[[#This Row],[Cash]]+表格1[[#This Row],[Stock Held]]*表格1[[#This Row],[Close]]</f>
        <v>94850.77999999997</v>
      </c>
      <c r="H783" s="7">
        <f>(表格1[[#This Row],[Close]]-$B$2)/$B$2</f>
        <v>0.17018909899888762</v>
      </c>
      <c r="I783" s="7">
        <f>(表格1[[#This Row],[Capital]]-$G$2)/$G$2</f>
        <v>-5.14922000000003E-2</v>
      </c>
    </row>
    <row r="784" spans="1:9" x14ac:dyDescent="0.25">
      <c r="A784" s="6">
        <v>39814</v>
      </c>
      <c r="B784" s="1">
        <v>52.6</v>
      </c>
      <c r="C784" s="4">
        <f t="shared" si="11"/>
        <v>52.32</v>
      </c>
      <c r="D784" s="1" t="str">
        <f>IF(表格1[[#This Row],[Close]]&gt;表格1[[#This Row],[25-Day Average]],"Buy",IF(表格1[[#This Row],[Close]]&lt;表格1[[#This Row],[25-Day Average]],"Sell",""))</f>
        <v>Buy</v>
      </c>
      <c r="E784" s="5">
        <f>IF(表格1[[#This Row],[Suggestion]]="Buy",E783-FLOOR(E783/表格1[[#This Row],[Close]],1)*表格1[[#This Row],[Close]],IF(表格1[[#This Row],[Suggestion]]="Sell",E783+F783*表格1[[#This Row],[Close]],E783))</f>
        <v>12.979999999966822</v>
      </c>
      <c r="F784" s="1">
        <f>IF(表格1[[#This Row],[Suggestion]]="Buy",F783+FLOOR(E783/表格1[[#This Row],[Close]],1),IF(表格1[[#This Row],[Suggestion]]="Sell",0,F783))</f>
        <v>1803</v>
      </c>
      <c r="G784" s="8">
        <f>表格1[[#This Row],[Cash]]+表格1[[#This Row],[Stock Held]]*表格1[[#This Row],[Close]]</f>
        <v>94850.77999999997</v>
      </c>
      <c r="H784" s="7">
        <f>(表格1[[#This Row],[Close]]-$B$2)/$B$2</f>
        <v>0.17018909899888762</v>
      </c>
      <c r="I784" s="7">
        <f>(表格1[[#This Row],[Capital]]-$G$2)/$G$2</f>
        <v>-5.14922000000003E-2</v>
      </c>
    </row>
    <row r="785" spans="1:9" x14ac:dyDescent="0.25">
      <c r="A785" s="6">
        <v>39815</v>
      </c>
      <c r="B785" s="1">
        <v>52.4</v>
      </c>
      <c r="C785" s="4">
        <f t="shared" si="11"/>
        <v>52.216000000000001</v>
      </c>
      <c r="D785" s="1" t="str">
        <f>IF(表格1[[#This Row],[Close]]&gt;表格1[[#This Row],[25-Day Average]],"Buy",IF(表格1[[#This Row],[Close]]&lt;表格1[[#This Row],[25-Day Average]],"Sell",""))</f>
        <v>Buy</v>
      </c>
      <c r="E785" s="5">
        <f>IF(表格1[[#This Row],[Suggestion]]="Buy",E784-FLOOR(E784/表格1[[#This Row],[Close]],1)*表格1[[#This Row],[Close]],IF(表格1[[#This Row],[Suggestion]]="Sell",E784+F784*表格1[[#This Row],[Close]],E784))</f>
        <v>12.979999999966822</v>
      </c>
      <c r="F785" s="1">
        <f>IF(表格1[[#This Row],[Suggestion]]="Buy",F784+FLOOR(E784/表格1[[#This Row],[Close]],1),IF(表格1[[#This Row],[Suggestion]]="Sell",0,F784))</f>
        <v>1803</v>
      </c>
      <c r="G785" s="8">
        <f>表格1[[#This Row],[Cash]]+表格1[[#This Row],[Stock Held]]*表格1[[#This Row],[Close]]</f>
        <v>94490.179999999964</v>
      </c>
      <c r="H785" s="7">
        <f>(表格1[[#This Row],[Close]]-$B$2)/$B$2</f>
        <v>0.16573971078976629</v>
      </c>
      <c r="I785" s="7">
        <f>(表格1[[#This Row],[Capital]]-$G$2)/$G$2</f>
        <v>-5.5098200000000361E-2</v>
      </c>
    </row>
    <row r="786" spans="1:9" x14ac:dyDescent="0.25">
      <c r="A786" s="6">
        <v>39818</v>
      </c>
      <c r="B786" s="1">
        <v>51.6</v>
      </c>
      <c r="C786" s="4">
        <f t="shared" si="11"/>
        <v>52.083999999999996</v>
      </c>
      <c r="D786" s="1" t="str">
        <f>IF(表格1[[#This Row],[Close]]&gt;表格1[[#This Row],[25-Day Average]],"Buy",IF(表格1[[#This Row],[Close]]&lt;表格1[[#This Row],[25-Day Average]],"Sell",""))</f>
        <v>Sell</v>
      </c>
      <c r="E786" s="5">
        <f>IF(表格1[[#This Row],[Suggestion]]="Buy",E785-FLOOR(E785/表格1[[#This Row],[Close]],1)*表格1[[#This Row],[Close]],IF(表格1[[#This Row],[Suggestion]]="Sell",E785+F785*表格1[[#This Row],[Close]],E785))</f>
        <v>93047.77999999997</v>
      </c>
      <c r="F786" s="1">
        <f>IF(表格1[[#This Row],[Suggestion]]="Buy",F785+FLOOR(E785/表格1[[#This Row],[Close]],1),IF(表格1[[#This Row],[Suggestion]]="Sell",0,F785))</f>
        <v>0</v>
      </c>
      <c r="G786" s="8">
        <f>表格1[[#This Row],[Cash]]+表格1[[#This Row],[Stock Held]]*表格1[[#This Row],[Close]]</f>
        <v>93047.77999999997</v>
      </c>
      <c r="H786" s="7">
        <f>(表格1[[#This Row],[Close]]-$B$2)/$B$2</f>
        <v>0.14794215795328139</v>
      </c>
      <c r="I786" s="7">
        <f>(表格1[[#This Row],[Capital]]-$G$2)/$G$2</f>
        <v>-6.9522200000000298E-2</v>
      </c>
    </row>
    <row r="787" spans="1:9" x14ac:dyDescent="0.25">
      <c r="A787" s="6">
        <v>39819</v>
      </c>
      <c r="B787" s="1">
        <v>51.4</v>
      </c>
      <c r="C787" s="4">
        <f t="shared" si="11"/>
        <v>52.008000000000003</v>
      </c>
      <c r="D787" s="1" t="str">
        <f>IF(表格1[[#This Row],[Close]]&gt;表格1[[#This Row],[25-Day Average]],"Buy",IF(表格1[[#This Row],[Close]]&lt;表格1[[#This Row],[25-Day Average]],"Sell",""))</f>
        <v>Sell</v>
      </c>
      <c r="E787" s="5">
        <f>IF(表格1[[#This Row],[Suggestion]]="Buy",E786-FLOOR(E786/表格1[[#This Row],[Close]],1)*表格1[[#This Row],[Close]],IF(表格1[[#This Row],[Suggestion]]="Sell",E786+F786*表格1[[#This Row],[Close]],E786))</f>
        <v>93047.77999999997</v>
      </c>
      <c r="F787" s="1">
        <f>IF(表格1[[#This Row],[Suggestion]]="Buy",F786+FLOOR(E786/表格1[[#This Row],[Close]],1),IF(表格1[[#This Row],[Suggestion]]="Sell",0,F786))</f>
        <v>0</v>
      </c>
      <c r="G787" s="8">
        <f>表格1[[#This Row],[Cash]]+表格1[[#This Row],[Stock Held]]*表格1[[#This Row],[Close]]</f>
        <v>93047.77999999997</v>
      </c>
      <c r="H787" s="7">
        <f>(表格1[[#This Row],[Close]]-$B$2)/$B$2</f>
        <v>0.14349276974416009</v>
      </c>
      <c r="I787" s="7">
        <f>(表格1[[#This Row],[Capital]]-$G$2)/$G$2</f>
        <v>-6.9522200000000298E-2</v>
      </c>
    </row>
    <row r="788" spans="1:9" x14ac:dyDescent="0.25">
      <c r="A788" s="6">
        <v>39820</v>
      </c>
      <c r="B788" s="1">
        <v>51.4</v>
      </c>
      <c r="C788" s="4">
        <f t="shared" si="11"/>
        <v>51.948000000000008</v>
      </c>
      <c r="D788" s="1" t="str">
        <f>IF(表格1[[#This Row],[Close]]&gt;表格1[[#This Row],[25-Day Average]],"Buy",IF(表格1[[#This Row],[Close]]&lt;表格1[[#This Row],[25-Day Average]],"Sell",""))</f>
        <v>Sell</v>
      </c>
      <c r="E788" s="5">
        <f>IF(表格1[[#This Row],[Suggestion]]="Buy",E787-FLOOR(E787/表格1[[#This Row],[Close]],1)*表格1[[#This Row],[Close]],IF(表格1[[#This Row],[Suggestion]]="Sell",E787+F787*表格1[[#This Row],[Close]],E787))</f>
        <v>93047.77999999997</v>
      </c>
      <c r="F788" s="1">
        <f>IF(表格1[[#This Row],[Suggestion]]="Buy",F787+FLOOR(E787/表格1[[#This Row],[Close]],1),IF(表格1[[#This Row],[Suggestion]]="Sell",0,F787))</f>
        <v>0</v>
      </c>
      <c r="G788" s="8">
        <f>表格1[[#This Row],[Cash]]+表格1[[#This Row],[Stock Held]]*表格1[[#This Row],[Close]]</f>
        <v>93047.77999999997</v>
      </c>
      <c r="H788" s="7">
        <f>(表格1[[#This Row],[Close]]-$B$2)/$B$2</f>
        <v>0.14349276974416009</v>
      </c>
      <c r="I788" s="7">
        <f>(表格1[[#This Row],[Capital]]-$G$2)/$G$2</f>
        <v>-6.9522200000000298E-2</v>
      </c>
    </row>
    <row r="789" spans="1:9" x14ac:dyDescent="0.25">
      <c r="A789" s="6">
        <v>39821</v>
      </c>
      <c r="B789" s="1">
        <v>51.6</v>
      </c>
      <c r="C789" s="4">
        <f t="shared" si="11"/>
        <v>51.920000000000009</v>
      </c>
      <c r="D789" s="1" t="str">
        <f>IF(表格1[[#This Row],[Close]]&gt;表格1[[#This Row],[25-Day Average]],"Buy",IF(表格1[[#This Row],[Close]]&lt;表格1[[#This Row],[25-Day Average]],"Sell",""))</f>
        <v>Sell</v>
      </c>
      <c r="E789" s="5">
        <f>IF(表格1[[#This Row],[Suggestion]]="Buy",E788-FLOOR(E788/表格1[[#This Row],[Close]],1)*表格1[[#This Row],[Close]],IF(表格1[[#This Row],[Suggestion]]="Sell",E788+F788*表格1[[#This Row],[Close]],E788))</f>
        <v>93047.77999999997</v>
      </c>
      <c r="F789" s="1">
        <f>IF(表格1[[#This Row],[Suggestion]]="Buy",F788+FLOOR(E788/表格1[[#This Row],[Close]],1),IF(表格1[[#This Row],[Suggestion]]="Sell",0,F788))</f>
        <v>0</v>
      </c>
      <c r="G789" s="8">
        <f>表格1[[#This Row],[Cash]]+表格1[[#This Row],[Stock Held]]*表格1[[#This Row],[Close]]</f>
        <v>93047.77999999997</v>
      </c>
      <c r="H789" s="7">
        <f>(表格1[[#This Row],[Close]]-$B$2)/$B$2</f>
        <v>0.14794215795328139</v>
      </c>
      <c r="I789" s="7">
        <f>(表格1[[#This Row],[Capital]]-$G$2)/$G$2</f>
        <v>-6.9522200000000298E-2</v>
      </c>
    </row>
    <row r="790" spans="1:9" x14ac:dyDescent="0.25">
      <c r="A790" s="6">
        <v>39822</v>
      </c>
      <c r="B790" s="1">
        <v>51.9</v>
      </c>
      <c r="C790" s="4">
        <f t="shared" si="11"/>
        <v>51.858000000000011</v>
      </c>
      <c r="D790" s="1" t="str">
        <f>IF(表格1[[#This Row],[Close]]&gt;表格1[[#This Row],[25-Day Average]],"Buy",IF(表格1[[#This Row],[Close]]&lt;表格1[[#This Row],[25-Day Average]],"Sell",""))</f>
        <v>Buy</v>
      </c>
      <c r="E790" s="5">
        <f>IF(表格1[[#This Row],[Suggestion]]="Buy",E789-FLOOR(E789/表格1[[#This Row],[Close]],1)*表格1[[#This Row],[Close]],IF(表格1[[#This Row],[Suggestion]]="Sell",E789+F789*表格1[[#This Row],[Close]],E789))</f>
        <v>42.979999999966822</v>
      </c>
      <c r="F790" s="1">
        <f>IF(表格1[[#This Row],[Suggestion]]="Buy",F789+FLOOR(E789/表格1[[#This Row],[Close]],1),IF(表格1[[#This Row],[Suggestion]]="Sell",0,F789))</f>
        <v>1792</v>
      </c>
      <c r="G790" s="8">
        <f>表格1[[#This Row],[Cash]]+表格1[[#This Row],[Stock Held]]*表格1[[#This Row],[Close]]</f>
        <v>93047.77999999997</v>
      </c>
      <c r="H790" s="7">
        <f>(表格1[[#This Row],[Close]]-$B$2)/$B$2</f>
        <v>0.15461624026696319</v>
      </c>
      <c r="I790" s="7">
        <f>(表格1[[#This Row],[Capital]]-$G$2)/$G$2</f>
        <v>-6.9522200000000298E-2</v>
      </c>
    </row>
    <row r="791" spans="1:9" x14ac:dyDescent="0.25">
      <c r="A791" s="6">
        <v>39825</v>
      </c>
      <c r="B791" s="1">
        <v>52.4</v>
      </c>
      <c r="C791" s="4">
        <f t="shared" si="11"/>
        <v>51.734000000000023</v>
      </c>
      <c r="D791" s="1" t="str">
        <f>IF(表格1[[#This Row],[Close]]&gt;表格1[[#This Row],[25-Day Average]],"Buy",IF(表格1[[#This Row],[Close]]&lt;表格1[[#This Row],[25-Day Average]],"Sell",""))</f>
        <v>Buy</v>
      </c>
      <c r="E791" s="5">
        <f>IF(表格1[[#This Row],[Suggestion]]="Buy",E790-FLOOR(E790/表格1[[#This Row],[Close]],1)*表格1[[#This Row],[Close]],IF(表格1[[#This Row],[Suggestion]]="Sell",E790+F790*表格1[[#This Row],[Close]],E790))</f>
        <v>42.979999999966822</v>
      </c>
      <c r="F791" s="1">
        <f>IF(表格1[[#This Row],[Suggestion]]="Buy",F790+FLOOR(E790/表格1[[#This Row],[Close]],1),IF(表格1[[#This Row],[Suggestion]]="Sell",0,F790))</f>
        <v>1792</v>
      </c>
      <c r="G791" s="8">
        <f>表格1[[#This Row],[Cash]]+表格1[[#This Row],[Stock Held]]*表格1[[#This Row],[Close]]</f>
        <v>93943.77999999997</v>
      </c>
      <c r="H791" s="7">
        <f>(表格1[[#This Row],[Close]]-$B$2)/$B$2</f>
        <v>0.16573971078976629</v>
      </c>
      <c r="I791" s="7">
        <f>(表格1[[#This Row],[Capital]]-$G$2)/$G$2</f>
        <v>-6.0562200000000302E-2</v>
      </c>
    </row>
    <row r="792" spans="1:9" x14ac:dyDescent="0.25">
      <c r="A792" s="6">
        <v>39826</v>
      </c>
      <c r="B792" s="1">
        <v>52.4</v>
      </c>
      <c r="C792" s="4">
        <f t="shared" si="11"/>
        <v>51.684000000000026</v>
      </c>
      <c r="D792" s="1" t="str">
        <f>IF(表格1[[#This Row],[Close]]&gt;表格1[[#This Row],[25-Day Average]],"Buy",IF(表格1[[#This Row],[Close]]&lt;表格1[[#This Row],[25-Day Average]],"Sell",""))</f>
        <v>Buy</v>
      </c>
      <c r="E792" s="5">
        <f>IF(表格1[[#This Row],[Suggestion]]="Buy",E791-FLOOR(E791/表格1[[#This Row],[Close]],1)*表格1[[#This Row],[Close]],IF(表格1[[#This Row],[Suggestion]]="Sell",E791+F791*表格1[[#This Row],[Close]],E791))</f>
        <v>42.979999999966822</v>
      </c>
      <c r="F792" s="1">
        <f>IF(表格1[[#This Row],[Suggestion]]="Buy",F791+FLOOR(E791/表格1[[#This Row],[Close]],1),IF(表格1[[#This Row],[Suggestion]]="Sell",0,F791))</f>
        <v>1792</v>
      </c>
      <c r="G792" s="8">
        <f>表格1[[#This Row],[Cash]]+表格1[[#This Row],[Stock Held]]*表格1[[#This Row],[Close]]</f>
        <v>93943.77999999997</v>
      </c>
      <c r="H792" s="7">
        <f>(表格1[[#This Row],[Close]]-$B$2)/$B$2</f>
        <v>0.16573971078976629</v>
      </c>
      <c r="I792" s="7">
        <f>(表格1[[#This Row],[Capital]]-$G$2)/$G$2</f>
        <v>-6.0562200000000302E-2</v>
      </c>
    </row>
    <row r="793" spans="1:9" x14ac:dyDescent="0.25">
      <c r="A793" s="6">
        <v>39827</v>
      </c>
      <c r="B793" s="1">
        <v>52.6</v>
      </c>
      <c r="C793" s="4">
        <f t="shared" si="11"/>
        <v>51.670000000000009</v>
      </c>
      <c r="D793" s="1" t="str">
        <f>IF(表格1[[#This Row],[Close]]&gt;表格1[[#This Row],[25-Day Average]],"Buy",IF(表格1[[#This Row],[Close]]&lt;表格1[[#This Row],[25-Day Average]],"Sell",""))</f>
        <v>Buy</v>
      </c>
      <c r="E793" s="5">
        <f>IF(表格1[[#This Row],[Suggestion]]="Buy",E792-FLOOR(E792/表格1[[#This Row],[Close]],1)*表格1[[#This Row],[Close]],IF(表格1[[#This Row],[Suggestion]]="Sell",E792+F792*表格1[[#This Row],[Close]],E792))</f>
        <v>42.979999999966822</v>
      </c>
      <c r="F793" s="1">
        <f>IF(表格1[[#This Row],[Suggestion]]="Buy",F792+FLOOR(E792/表格1[[#This Row],[Close]],1),IF(表格1[[#This Row],[Suggestion]]="Sell",0,F792))</f>
        <v>1792</v>
      </c>
      <c r="G793" s="8">
        <f>表格1[[#This Row],[Cash]]+表格1[[#This Row],[Stock Held]]*表格1[[#This Row],[Close]]</f>
        <v>94302.179999999964</v>
      </c>
      <c r="H793" s="7">
        <f>(表格1[[#This Row],[Close]]-$B$2)/$B$2</f>
        <v>0.17018909899888762</v>
      </c>
      <c r="I793" s="7">
        <f>(表格1[[#This Row],[Capital]]-$G$2)/$G$2</f>
        <v>-5.6978200000000361E-2</v>
      </c>
    </row>
    <row r="794" spans="1:9" x14ac:dyDescent="0.25">
      <c r="A794" s="6">
        <v>39828</v>
      </c>
      <c r="B794" s="1">
        <v>52.05</v>
      </c>
      <c r="C794" s="4">
        <f t="shared" si="11"/>
        <v>51.674000000000007</v>
      </c>
      <c r="D794" s="1" t="str">
        <f>IF(表格1[[#This Row],[Close]]&gt;表格1[[#This Row],[25-Day Average]],"Buy",IF(表格1[[#This Row],[Close]]&lt;表格1[[#This Row],[25-Day Average]],"Sell",""))</f>
        <v>Buy</v>
      </c>
      <c r="E794" s="5">
        <f>IF(表格1[[#This Row],[Suggestion]]="Buy",E793-FLOOR(E793/表格1[[#This Row],[Close]],1)*表格1[[#This Row],[Close]],IF(表格1[[#This Row],[Suggestion]]="Sell",E793+F793*表格1[[#This Row],[Close]],E793))</f>
        <v>42.979999999966822</v>
      </c>
      <c r="F794" s="1">
        <f>IF(表格1[[#This Row],[Suggestion]]="Buy",F793+FLOOR(E793/表格1[[#This Row],[Close]],1),IF(表格1[[#This Row],[Suggestion]]="Sell",0,F793))</f>
        <v>1792</v>
      </c>
      <c r="G794" s="8">
        <f>表格1[[#This Row],[Cash]]+表格1[[#This Row],[Stock Held]]*表格1[[#This Row],[Close]]</f>
        <v>93316.579999999958</v>
      </c>
      <c r="H794" s="7">
        <f>(表格1[[#This Row],[Close]]-$B$2)/$B$2</f>
        <v>0.1579532814238041</v>
      </c>
      <c r="I794" s="7">
        <f>(表格1[[#This Row],[Capital]]-$G$2)/$G$2</f>
        <v>-6.6834200000000413E-2</v>
      </c>
    </row>
    <row r="795" spans="1:9" x14ac:dyDescent="0.25">
      <c r="A795" s="6">
        <v>39829</v>
      </c>
      <c r="B795" s="1">
        <v>51.8</v>
      </c>
      <c r="C795" s="4">
        <f t="shared" ref="C795:C858" si="12">AVERAGE(B771:B795)</f>
        <v>51.688000000000002</v>
      </c>
      <c r="D795" s="1" t="str">
        <f>IF(表格1[[#This Row],[Close]]&gt;表格1[[#This Row],[25-Day Average]],"Buy",IF(表格1[[#This Row],[Close]]&lt;表格1[[#This Row],[25-Day Average]],"Sell",""))</f>
        <v>Buy</v>
      </c>
      <c r="E795" s="5">
        <f>IF(表格1[[#This Row],[Suggestion]]="Buy",E794-FLOOR(E794/表格1[[#This Row],[Close]],1)*表格1[[#This Row],[Close]],IF(表格1[[#This Row],[Suggestion]]="Sell",E794+F794*表格1[[#This Row],[Close]],E794))</f>
        <v>42.979999999966822</v>
      </c>
      <c r="F795" s="1">
        <f>IF(表格1[[#This Row],[Suggestion]]="Buy",F794+FLOOR(E794/表格1[[#This Row],[Close]],1),IF(表格1[[#This Row],[Suggestion]]="Sell",0,F794))</f>
        <v>1792</v>
      </c>
      <c r="G795" s="8">
        <f>表格1[[#This Row],[Cash]]+表格1[[#This Row],[Stock Held]]*表格1[[#This Row],[Close]]</f>
        <v>92868.579999999958</v>
      </c>
      <c r="H795" s="7">
        <f>(表格1[[#This Row],[Close]]-$B$2)/$B$2</f>
        <v>0.15239154616240252</v>
      </c>
      <c r="I795" s="7">
        <f>(表格1[[#This Row],[Capital]]-$G$2)/$G$2</f>
        <v>-7.1314200000000424E-2</v>
      </c>
    </row>
    <row r="796" spans="1:9" x14ac:dyDescent="0.25">
      <c r="A796" s="6">
        <v>39832</v>
      </c>
      <c r="B796" s="1">
        <v>52.9</v>
      </c>
      <c r="C796" s="4">
        <f t="shared" si="12"/>
        <v>51.73</v>
      </c>
      <c r="D796" s="1" t="str">
        <f>IF(表格1[[#This Row],[Close]]&gt;表格1[[#This Row],[25-Day Average]],"Buy",IF(表格1[[#This Row],[Close]]&lt;表格1[[#This Row],[25-Day Average]],"Sell",""))</f>
        <v>Buy</v>
      </c>
      <c r="E796" s="5">
        <f>IF(表格1[[#This Row],[Suggestion]]="Buy",E795-FLOOR(E795/表格1[[#This Row],[Close]],1)*表格1[[#This Row],[Close]],IF(表格1[[#This Row],[Suggestion]]="Sell",E795+F795*表格1[[#This Row],[Close]],E795))</f>
        <v>42.979999999966822</v>
      </c>
      <c r="F796" s="1">
        <f>IF(表格1[[#This Row],[Suggestion]]="Buy",F795+FLOOR(E795/表格1[[#This Row],[Close]],1),IF(表格1[[#This Row],[Suggestion]]="Sell",0,F795))</f>
        <v>1792</v>
      </c>
      <c r="G796" s="8">
        <f>表格1[[#This Row],[Cash]]+表格1[[#This Row],[Stock Held]]*表格1[[#This Row],[Close]]</f>
        <v>94839.77999999997</v>
      </c>
      <c r="H796" s="7">
        <f>(表格1[[#This Row],[Close]]-$B$2)/$B$2</f>
        <v>0.17686318131256942</v>
      </c>
      <c r="I796" s="7">
        <f>(表格1[[#This Row],[Capital]]-$G$2)/$G$2</f>
        <v>-5.1602200000000299E-2</v>
      </c>
    </row>
    <row r="797" spans="1:9" x14ac:dyDescent="0.25">
      <c r="A797" s="6">
        <v>39833</v>
      </c>
      <c r="B797" s="1">
        <v>53</v>
      </c>
      <c r="C797" s="4">
        <f t="shared" si="12"/>
        <v>51.792000000000002</v>
      </c>
      <c r="D797" s="1" t="str">
        <f>IF(表格1[[#This Row],[Close]]&gt;表格1[[#This Row],[25-Day Average]],"Buy",IF(表格1[[#This Row],[Close]]&lt;表格1[[#This Row],[25-Day Average]],"Sell",""))</f>
        <v>Buy</v>
      </c>
      <c r="E797" s="5">
        <f>IF(表格1[[#This Row],[Suggestion]]="Buy",E796-FLOOR(E796/表格1[[#This Row],[Close]],1)*表格1[[#This Row],[Close]],IF(表格1[[#This Row],[Suggestion]]="Sell",E796+F796*表格1[[#This Row],[Close]],E796))</f>
        <v>42.979999999966822</v>
      </c>
      <c r="F797" s="1">
        <f>IF(表格1[[#This Row],[Suggestion]]="Buy",F796+FLOOR(E796/表格1[[#This Row],[Close]],1),IF(表格1[[#This Row],[Suggestion]]="Sell",0,F796))</f>
        <v>1792</v>
      </c>
      <c r="G797" s="8">
        <f>表格1[[#This Row],[Cash]]+表格1[[#This Row],[Stock Held]]*表格1[[#This Row],[Close]]</f>
        <v>95018.979999999967</v>
      </c>
      <c r="H797" s="7">
        <f>(表格1[[#This Row],[Close]]-$B$2)/$B$2</f>
        <v>0.17908787541713006</v>
      </c>
      <c r="I797" s="7">
        <f>(表格1[[#This Row],[Capital]]-$G$2)/$G$2</f>
        <v>-4.9810200000000332E-2</v>
      </c>
    </row>
    <row r="798" spans="1:9" x14ac:dyDescent="0.25">
      <c r="A798" s="6">
        <v>39834</v>
      </c>
      <c r="B798" s="1">
        <v>51.6</v>
      </c>
      <c r="C798" s="4">
        <f t="shared" si="12"/>
        <v>51.845999999999997</v>
      </c>
      <c r="D798" s="1" t="str">
        <f>IF(表格1[[#This Row],[Close]]&gt;表格1[[#This Row],[25-Day Average]],"Buy",IF(表格1[[#This Row],[Close]]&lt;表格1[[#This Row],[25-Day Average]],"Sell",""))</f>
        <v>Sell</v>
      </c>
      <c r="E798" s="5">
        <f>IF(表格1[[#This Row],[Suggestion]]="Buy",E797-FLOOR(E797/表格1[[#This Row],[Close]],1)*表格1[[#This Row],[Close]],IF(表格1[[#This Row],[Suggestion]]="Sell",E797+F797*表格1[[#This Row],[Close]],E797))</f>
        <v>92510.179999999964</v>
      </c>
      <c r="F798" s="1">
        <f>IF(表格1[[#This Row],[Suggestion]]="Buy",F797+FLOOR(E797/表格1[[#This Row],[Close]],1),IF(表格1[[#This Row],[Suggestion]]="Sell",0,F797))</f>
        <v>0</v>
      </c>
      <c r="G798" s="8">
        <f>表格1[[#This Row],[Cash]]+表格1[[#This Row],[Stock Held]]*表格1[[#This Row],[Close]]</f>
        <v>92510.179999999964</v>
      </c>
      <c r="H798" s="7">
        <f>(表格1[[#This Row],[Close]]-$B$2)/$B$2</f>
        <v>0.14794215795328139</v>
      </c>
      <c r="I798" s="7">
        <f>(表格1[[#This Row],[Capital]]-$G$2)/$G$2</f>
        <v>-7.4898200000000359E-2</v>
      </c>
    </row>
    <row r="799" spans="1:9" x14ac:dyDescent="0.25">
      <c r="A799" s="6">
        <v>39835</v>
      </c>
      <c r="B799" s="1">
        <v>51.7</v>
      </c>
      <c r="C799" s="4">
        <f t="shared" si="12"/>
        <v>51.89</v>
      </c>
      <c r="D799" s="1" t="str">
        <f>IF(表格1[[#This Row],[Close]]&gt;表格1[[#This Row],[25-Day Average]],"Buy",IF(表格1[[#This Row],[Close]]&lt;表格1[[#This Row],[25-Day Average]],"Sell",""))</f>
        <v>Sell</v>
      </c>
      <c r="E799" s="5">
        <f>IF(表格1[[#This Row],[Suggestion]]="Buy",E798-FLOOR(E798/表格1[[#This Row],[Close]],1)*表格1[[#This Row],[Close]],IF(表格1[[#This Row],[Suggestion]]="Sell",E798+F798*表格1[[#This Row],[Close]],E798))</f>
        <v>92510.179999999964</v>
      </c>
      <c r="F799" s="1">
        <f>IF(表格1[[#This Row],[Suggestion]]="Buy",F798+FLOOR(E798/表格1[[#This Row],[Close]],1),IF(表格1[[#This Row],[Suggestion]]="Sell",0,F798))</f>
        <v>0</v>
      </c>
      <c r="G799" s="8">
        <f>表格1[[#This Row],[Cash]]+表格1[[#This Row],[Stock Held]]*表格1[[#This Row],[Close]]</f>
        <v>92510.179999999964</v>
      </c>
      <c r="H799" s="7">
        <f>(表格1[[#This Row],[Close]]-$B$2)/$B$2</f>
        <v>0.15016685205784203</v>
      </c>
      <c r="I799" s="7">
        <f>(表格1[[#This Row],[Capital]]-$G$2)/$G$2</f>
        <v>-7.4898200000000359E-2</v>
      </c>
    </row>
    <row r="800" spans="1:9" x14ac:dyDescent="0.25">
      <c r="A800" s="6">
        <v>39836</v>
      </c>
      <c r="B800" s="1">
        <v>51.35</v>
      </c>
      <c r="C800" s="4">
        <f t="shared" si="12"/>
        <v>51.97999999999999</v>
      </c>
      <c r="D800" s="1" t="str">
        <f>IF(表格1[[#This Row],[Close]]&gt;表格1[[#This Row],[25-Day Average]],"Buy",IF(表格1[[#This Row],[Close]]&lt;表格1[[#This Row],[25-Day Average]],"Sell",""))</f>
        <v>Sell</v>
      </c>
      <c r="E800" s="5">
        <f>IF(表格1[[#This Row],[Suggestion]]="Buy",E799-FLOOR(E799/表格1[[#This Row],[Close]],1)*表格1[[#This Row],[Close]],IF(表格1[[#This Row],[Suggestion]]="Sell",E799+F799*表格1[[#This Row],[Close]],E799))</f>
        <v>92510.179999999964</v>
      </c>
      <c r="F800" s="1">
        <f>IF(表格1[[#This Row],[Suggestion]]="Buy",F799+FLOOR(E799/表格1[[#This Row],[Close]],1),IF(表格1[[#This Row],[Suggestion]]="Sell",0,F799))</f>
        <v>0</v>
      </c>
      <c r="G800" s="8">
        <f>表格1[[#This Row],[Cash]]+表格1[[#This Row],[Stock Held]]*表格1[[#This Row],[Close]]</f>
        <v>92510.179999999964</v>
      </c>
      <c r="H800" s="7">
        <f>(表格1[[#This Row],[Close]]-$B$2)/$B$2</f>
        <v>0.14238042269187984</v>
      </c>
      <c r="I800" s="7">
        <f>(表格1[[#This Row],[Capital]]-$G$2)/$G$2</f>
        <v>-7.4898200000000359E-2</v>
      </c>
    </row>
    <row r="801" spans="1:9" x14ac:dyDescent="0.25">
      <c r="A801" s="6">
        <v>39839</v>
      </c>
      <c r="B801" s="1">
        <v>51.15</v>
      </c>
      <c r="C801" s="4">
        <f t="shared" si="12"/>
        <v>52.013999999999996</v>
      </c>
      <c r="D801" s="1" t="str">
        <f>IF(表格1[[#This Row],[Close]]&gt;表格1[[#This Row],[25-Day Average]],"Buy",IF(表格1[[#This Row],[Close]]&lt;表格1[[#This Row],[25-Day Average]],"Sell",""))</f>
        <v>Sell</v>
      </c>
      <c r="E801" s="5">
        <f>IF(表格1[[#This Row],[Suggestion]]="Buy",E800-FLOOR(E800/表格1[[#This Row],[Close]],1)*表格1[[#This Row],[Close]],IF(表格1[[#This Row],[Suggestion]]="Sell",E800+F800*表格1[[#This Row],[Close]],E800))</f>
        <v>92510.179999999964</v>
      </c>
      <c r="F801" s="1">
        <f>IF(表格1[[#This Row],[Suggestion]]="Buy",F800+FLOOR(E800/表格1[[#This Row],[Close]],1),IF(表格1[[#This Row],[Suggestion]]="Sell",0,F800))</f>
        <v>0</v>
      </c>
      <c r="G801" s="8">
        <f>表格1[[#This Row],[Cash]]+表格1[[#This Row],[Stock Held]]*表格1[[#This Row],[Close]]</f>
        <v>92510.179999999964</v>
      </c>
      <c r="H801" s="7">
        <f>(表格1[[#This Row],[Close]]-$B$2)/$B$2</f>
        <v>0.13793103448275851</v>
      </c>
      <c r="I801" s="7">
        <f>(表格1[[#This Row],[Capital]]-$G$2)/$G$2</f>
        <v>-7.4898200000000359E-2</v>
      </c>
    </row>
    <row r="802" spans="1:9" x14ac:dyDescent="0.25">
      <c r="A802" s="6">
        <v>39840</v>
      </c>
      <c r="B802" s="1">
        <v>51.35</v>
      </c>
      <c r="C802" s="4">
        <f t="shared" si="12"/>
        <v>51.99199999999999</v>
      </c>
      <c r="D802" s="1" t="str">
        <f>IF(表格1[[#This Row],[Close]]&gt;表格1[[#This Row],[25-Day Average]],"Buy",IF(表格1[[#This Row],[Close]]&lt;表格1[[#This Row],[25-Day Average]],"Sell",""))</f>
        <v>Sell</v>
      </c>
      <c r="E802" s="5">
        <f>IF(表格1[[#This Row],[Suggestion]]="Buy",E801-FLOOR(E801/表格1[[#This Row],[Close]],1)*表格1[[#This Row],[Close]],IF(表格1[[#This Row],[Suggestion]]="Sell",E801+F801*表格1[[#This Row],[Close]],E801))</f>
        <v>92510.179999999964</v>
      </c>
      <c r="F802" s="1">
        <f>IF(表格1[[#This Row],[Suggestion]]="Buy",F801+FLOOR(E801/表格1[[#This Row],[Close]],1),IF(表格1[[#This Row],[Suggestion]]="Sell",0,F801))</f>
        <v>0</v>
      </c>
      <c r="G802" s="8">
        <f>表格1[[#This Row],[Cash]]+表格1[[#This Row],[Stock Held]]*表格1[[#This Row],[Close]]</f>
        <v>92510.179999999964</v>
      </c>
      <c r="H802" s="7">
        <f>(表格1[[#This Row],[Close]]-$B$2)/$B$2</f>
        <v>0.14238042269187984</v>
      </c>
      <c r="I802" s="7">
        <f>(表格1[[#This Row],[Capital]]-$G$2)/$G$2</f>
        <v>-7.4898200000000359E-2</v>
      </c>
    </row>
    <row r="803" spans="1:9" x14ac:dyDescent="0.25">
      <c r="A803" s="6">
        <v>39841</v>
      </c>
      <c r="B803" s="1">
        <v>51.35</v>
      </c>
      <c r="C803" s="4">
        <f t="shared" si="12"/>
        <v>51.977999999999994</v>
      </c>
      <c r="D803" s="1" t="str">
        <f>IF(表格1[[#This Row],[Close]]&gt;表格1[[#This Row],[25-Day Average]],"Buy",IF(表格1[[#This Row],[Close]]&lt;表格1[[#This Row],[25-Day Average]],"Sell",""))</f>
        <v>Sell</v>
      </c>
      <c r="E803" s="5">
        <f>IF(表格1[[#This Row],[Suggestion]]="Buy",E802-FLOOR(E802/表格1[[#This Row],[Close]],1)*表格1[[#This Row],[Close]],IF(表格1[[#This Row],[Suggestion]]="Sell",E802+F802*表格1[[#This Row],[Close]],E802))</f>
        <v>92510.179999999964</v>
      </c>
      <c r="F803" s="1">
        <f>IF(表格1[[#This Row],[Suggestion]]="Buy",F802+FLOOR(E802/表格1[[#This Row],[Close]],1),IF(表格1[[#This Row],[Suggestion]]="Sell",0,F802))</f>
        <v>0</v>
      </c>
      <c r="G803" s="8">
        <f>表格1[[#This Row],[Cash]]+表格1[[#This Row],[Stock Held]]*表格1[[#This Row],[Close]]</f>
        <v>92510.179999999964</v>
      </c>
      <c r="H803" s="7">
        <f>(表格1[[#This Row],[Close]]-$B$2)/$B$2</f>
        <v>0.14238042269187984</v>
      </c>
      <c r="I803" s="7">
        <f>(表格1[[#This Row],[Capital]]-$G$2)/$G$2</f>
        <v>-7.4898200000000359E-2</v>
      </c>
    </row>
    <row r="804" spans="1:9" x14ac:dyDescent="0.25">
      <c r="A804" s="6">
        <v>39842</v>
      </c>
      <c r="B804" s="1">
        <v>52.2</v>
      </c>
      <c r="C804" s="4">
        <f t="shared" si="12"/>
        <v>51.997999999999983</v>
      </c>
      <c r="D804" s="1" t="str">
        <f>IF(表格1[[#This Row],[Close]]&gt;表格1[[#This Row],[25-Day Average]],"Buy",IF(表格1[[#This Row],[Close]]&lt;表格1[[#This Row],[25-Day Average]],"Sell",""))</f>
        <v>Buy</v>
      </c>
      <c r="E804" s="5">
        <f>IF(表格1[[#This Row],[Suggestion]]="Buy",E803-FLOOR(E803/表格1[[#This Row],[Close]],1)*表格1[[#This Row],[Close]],IF(表格1[[#This Row],[Suggestion]]="Sell",E803+F803*表格1[[#This Row],[Close]],E803))</f>
        <v>11.77999999995518</v>
      </c>
      <c r="F804" s="1">
        <f>IF(表格1[[#This Row],[Suggestion]]="Buy",F803+FLOOR(E803/表格1[[#This Row],[Close]],1),IF(表格1[[#This Row],[Suggestion]]="Sell",0,F803))</f>
        <v>1772</v>
      </c>
      <c r="G804" s="8">
        <f>表格1[[#This Row],[Cash]]+表格1[[#This Row],[Stock Held]]*表格1[[#This Row],[Close]]</f>
        <v>92510.179999999964</v>
      </c>
      <c r="H804" s="7">
        <f>(表格1[[#This Row],[Close]]-$B$2)/$B$2</f>
        <v>0.16129032258064516</v>
      </c>
      <c r="I804" s="7">
        <f>(表格1[[#This Row],[Capital]]-$G$2)/$G$2</f>
        <v>-7.4898200000000359E-2</v>
      </c>
    </row>
    <row r="805" spans="1:9" x14ac:dyDescent="0.25">
      <c r="A805" s="6">
        <v>39843</v>
      </c>
      <c r="B805" s="1">
        <v>52.75</v>
      </c>
      <c r="C805" s="4">
        <f t="shared" si="12"/>
        <v>52.039999999999992</v>
      </c>
      <c r="D805" s="1" t="str">
        <f>IF(表格1[[#This Row],[Close]]&gt;表格1[[#This Row],[25-Day Average]],"Buy",IF(表格1[[#This Row],[Close]]&lt;表格1[[#This Row],[25-Day Average]],"Sell",""))</f>
        <v>Buy</v>
      </c>
      <c r="E805" s="5">
        <f>IF(表格1[[#This Row],[Suggestion]]="Buy",E804-FLOOR(E804/表格1[[#This Row],[Close]],1)*表格1[[#This Row],[Close]],IF(表格1[[#This Row],[Suggestion]]="Sell",E804+F804*表格1[[#This Row],[Close]],E804))</f>
        <v>11.77999999995518</v>
      </c>
      <c r="F805" s="1">
        <f>IF(表格1[[#This Row],[Suggestion]]="Buy",F804+FLOOR(E804/表格1[[#This Row],[Close]],1),IF(表格1[[#This Row],[Suggestion]]="Sell",0,F804))</f>
        <v>1772</v>
      </c>
      <c r="G805" s="8">
        <f>表格1[[#This Row],[Cash]]+表格1[[#This Row],[Stock Held]]*表格1[[#This Row],[Close]]</f>
        <v>93484.779999999955</v>
      </c>
      <c r="H805" s="7">
        <f>(表格1[[#This Row],[Close]]-$B$2)/$B$2</f>
        <v>0.17352614015572851</v>
      </c>
      <c r="I805" s="7">
        <f>(表格1[[#This Row],[Capital]]-$G$2)/$G$2</f>
        <v>-6.5152200000000451E-2</v>
      </c>
    </row>
    <row r="806" spans="1:9" x14ac:dyDescent="0.25">
      <c r="A806" s="6">
        <v>39846</v>
      </c>
      <c r="B806" s="1">
        <v>52.65</v>
      </c>
      <c r="C806" s="4">
        <f t="shared" si="12"/>
        <v>52.058</v>
      </c>
      <c r="D806" s="1" t="str">
        <f>IF(表格1[[#This Row],[Close]]&gt;表格1[[#This Row],[25-Day Average]],"Buy",IF(表格1[[#This Row],[Close]]&lt;表格1[[#This Row],[25-Day Average]],"Sell",""))</f>
        <v>Buy</v>
      </c>
      <c r="E806" s="5">
        <f>IF(表格1[[#This Row],[Suggestion]]="Buy",E805-FLOOR(E805/表格1[[#This Row],[Close]],1)*表格1[[#This Row],[Close]],IF(表格1[[#This Row],[Suggestion]]="Sell",E805+F805*表格1[[#This Row],[Close]],E805))</f>
        <v>11.77999999995518</v>
      </c>
      <c r="F806" s="1">
        <f>IF(表格1[[#This Row],[Suggestion]]="Buy",F805+FLOOR(E805/表格1[[#This Row],[Close]],1),IF(表格1[[#This Row],[Suggestion]]="Sell",0,F805))</f>
        <v>1772</v>
      </c>
      <c r="G806" s="8">
        <f>表格1[[#This Row],[Cash]]+表格1[[#This Row],[Stock Held]]*表格1[[#This Row],[Close]]</f>
        <v>93307.579999999958</v>
      </c>
      <c r="H806" s="7">
        <f>(表格1[[#This Row],[Close]]-$B$2)/$B$2</f>
        <v>0.17130144605116787</v>
      </c>
      <c r="I806" s="7">
        <f>(表格1[[#This Row],[Capital]]-$G$2)/$G$2</f>
        <v>-6.6924200000000419E-2</v>
      </c>
    </row>
    <row r="807" spans="1:9" x14ac:dyDescent="0.25">
      <c r="A807" s="6">
        <v>39847</v>
      </c>
      <c r="B807" s="1">
        <v>52</v>
      </c>
      <c r="C807" s="4">
        <f t="shared" si="12"/>
        <v>52.03</v>
      </c>
      <c r="D807" s="1" t="str">
        <f>IF(表格1[[#This Row],[Close]]&gt;表格1[[#This Row],[25-Day Average]],"Buy",IF(表格1[[#This Row],[Close]]&lt;表格1[[#This Row],[25-Day Average]],"Sell",""))</f>
        <v>Sell</v>
      </c>
      <c r="E807" s="5">
        <f>IF(表格1[[#This Row],[Suggestion]]="Buy",E806-FLOOR(E806/表格1[[#This Row],[Close]],1)*表格1[[#This Row],[Close]],IF(表格1[[#This Row],[Suggestion]]="Sell",E806+F806*表格1[[#This Row],[Close]],E806))</f>
        <v>92155.779999999955</v>
      </c>
      <c r="F807" s="1">
        <f>IF(表格1[[#This Row],[Suggestion]]="Buy",F806+FLOOR(E806/表格1[[#This Row],[Close]],1),IF(表格1[[#This Row],[Suggestion]]="Sell",0,F806))</f>
        <v>0</v>
      </c>
      <c r="G807" s="8">
        <f>表格1[[#This Row],[Cash]]+表格1[[#This Row],[Stock Held]]*表格1[[#This Row],[Close]]</f>
        <v>92155.779999999955</v>
      </c>
      <c r="H807" s="7">
        <f>(表格1[[#This Row],[Close]]-$B$2)/$B$2</f>
        <v>0.15684093437152385</v>
      </c>
      <c r="I807" s="7">
        <f>(表格1[[#This Row],[Capital]]-$G$2)/$G$2</f>
        <v>-7.8442200000000448E-2</v>
      </c>
    </row>
    <row r="808" spans="1:9" x14ac:dyDescent="0.25">
      <c r="A808" s="6">
        <v>39848</v>
      </c>
      <c r="B808" s="1">
        <v>51.85</v>
      </c>
      <c r="C808" s="4">
        <f t="shared" si="12"/>
        <v>52</v>
      </c>
      <c r="D808" s="1" t="str">
        <f>IF(表格1[[#This Row],[Close]]&gt;表格1[[#This Row],[25-Day Average]],"Buy",IF(表格1[[#This Row],[Close]]&lt;表格1[[#This Row],[25-Day Average]],"Sell",""))</f>
        <v>Sell</v>
      </c>
      <c r="E808" s="5">
        <f>IF(表格1[[#This Row],[Suggestion]]="Buy",E807-FLOOR(E807/表格1[[#This Row],[Close]],1)*表格1[[#This Row],[Close]],IF(表格1[[#This Row],[Suggestion]]="Sell",E807+F807*表格1[[#This Row],[Close]],E807))</f>
        <v>92155.779999999955</v>
      </c>
      <c r="F808" s="1">
        <f>IF(表格1[[#This Row],[Suggestion]]="Buy",F807+FLOOR(E807/表格1[[#This Row],[Close]],1),IF(表格1[[#This Row],[Suggestion]]="Sell",0,F807))</f>
        <v>0</v>
      </c>
      <c r="G808" s="8">
        <f>表格1[[#This Row],[Cash]]+表格1[[#This Row],[Stock Held]]*表格1[[#This Row],[Close]]</f>
        <v>92155.779999999955</v>
      </c>
      <c r="H808" s="7">
        <f>(表格1[[#This Row],[Close]]-$B$2)/$B$2</f>
        <v>0.15350389321468294</v>
      </c>
      <c r="I808" s="7">
        <f>(表格1[[#This Row],[Capital]]-$G$2)/$G$2</f>
        <v>-7.8442200000000448E-2</v>
      </c>
    </row>
    <row r="809" spans="1:9" x14ac:dyDescent="0.25">
      <c r="A809" s="6">
        <v>39849</v>
      </c>
      <c r="B809" s="1">
        <v>51.2</v>
      </c>
      <c r="C809" s="4">
        <f t="shared" si="12"/>
        <v>51.944000000000003</v>
      </c>
      <c r="D809" s="1" t="str">
        <f>IF(表格1[[#This Row],[Close]]&gt;表格1[[#This Row],[25-Day Average]],"Buy",IF(表格1[[#This Row],[Close]]&lt;表格1[[#This Row],[25-Day Average]],"Sell",""))</f>
        <v>Sell</v>
      </c>
      <c r="E809" s="5">
        <f>IF(表格1[[#This Row],[Suggestion]]="Buy",E808-FLOOR(E808/表格1[[#This Row],[Close]],1)*表格1[[#This Row],[Close]],IF(表格1[[#This Row],[Suggestion]]="Sell",E808+F808*表格1[[#This Row],[Close]],E808))</f>
        <v>92155.779999999955</v>
      </c>
      <c r="F809" s="1">
        <f>IF(表格1[[#This Row],[Suggestion]]="Buy",F808+FLOOR(E808/表格1[[#This Row],[Close]],1),IF(表格1[[#This Row],[Suggestion]]="Sell",0,F808))</f>
        <v>0</v>
      </c>
      <c r="G809" s="8">
        <f>表格1[[#This Row],[Cash]]+表格1[[#This Row],[Stock Held]]*表格1[[#This Row],[Close]]</f>
        <v>92155.779999999955</v>
      </c>
      <c r="H809" s="7">
        <f>(表格1[[#This Row],[Close]]-$B$2)/$B$2</f>
        <v>0.13904338153503892</v>
      </c>
      <c r="I809" s="7">
        <f>(表格1[[#This Row],[Capital]]-$G$2)/$G$2</f>
        <v>-7.8442200000000448E-2</v>
      </c>
    </row>
    <row r="810" spans="1:9" x14ac:dyDescent="0.25">
      <c r="A810" s="6">
        <v>39850</v>
      </c>
      <c r="B810" s="1">
        <v>52</v>
      </c>
      <c r="C810" s="4">
        <f t="shared" si="12"/>
        <v>51.928000000000004</v>
      </c>
      <c r="D810" s="1" t="str">
        <f>IF(表格1[[#This Row],[Close]]&gt;表格1[[#This Row],[25-Day Average]],"Buy",IF(表格1[[#This Row],[Close]]&lt;表格1[[#This Row],[25-Day Average]],"Sell",""))</f>
        <v>Buy</v>
      </c>
      <c r="E810" s="5">
        <f>IF(表格1[[#This Row],[Suggestion]]="Buy",E809-FLOOR(E809/表格1[[#This Row],[Close]],1)*表格1[[#This Row],[Close]],IF(表格1[[#This Row],[Suggestion]]="Sell",E809+F809*表格1[[#This Row],[Close]],E809))</f>
        <v>11.77999999995518</v>
      </c>
      <c r="F810" s="1">
        <f>IF(表格1[[#This Row],[Suggestion]]="Buy",F809+FLOOR(E809/表格1[[#This Row],[Close]],1),IF(表格1[[#This Row],[Suggestion]]="Sell",0,F809))</f>
        <v>1772</v>
      </c>
      <c r="G810" s="8">
        <f>表格1[[#This Row],[Cash]]+表格1[[#This Row],[Stock Held]]*表格1[[#This Row],[Close]]</f>
        <v>92155.779999999955</v>
      </c>
      <c r="H810" s="7">
        <f>(表格1[[#This Row],[Close]]-$B$2)/$B$2</f>
        <v>0.15684093437152385</v>
      </c>
      <c r="I810" s="7">
        <f>(表格1[[#This Row],[Capital]]-$G$2)/$G$2</f>
        <v>-7.8442200000000448E-2</v>
      </c>
    </row>
    <row r="811" spans="1:9" x14ac:dyDescent="0.25">
      <c r="A811" s="6">
        <v>39853</v>
      </c>
      <c r="B811" s="1">
        <v>51.7</v>
      </c>
      <c r="C811" s="4">
        <f t="shared" si="12"/>
        <v>51.932000000000009</v>
      </c>
      <c r="D811" s="1" t="str">
        <f>IF(表格1[[#This Row],[Close]]&gt;表格1[[#This Row],[25-Day Average]],"Buy",IF(表格1[[#This Row],[Close]]&lt;表格1[[#This Row],[25-Day Average]],"Sell",""))</f>
        <v>Sell</v>
      </c>
      <c r="E811" s="5">
        <f>IF(表格1[[#This Row],[Suggestion]]="Buy",E810-FLOOR(E810/表格1[[#This Row],[Close]],1)*表格1[[#This Row],[Close]],IF(表格1[[#This Row],[Suggestion]]="Sell",E810+F810*表格1[[#This Row],[Close]],E810))</f>
        <v>91624.179999999964</v>
      </c>
      <c r="F811" s="1">
        <f>IF(表格1[[#This Row],[Suggestion]]="Buy",F810+FLOOR(E810/表格1[[#This Row],[Close]],1),IF(表格1[[#This Row],[Suggestion]]="Sell",0,F810))</f>
        <v>0</v>
      </c>
      <c r="G811" s="8">
        <f>表格1[[#This Row],[Cash]]+表格1[[#This Row],[Stock Held]]*表格1[[#This Row],[Close]]</f>
        <v>91624.179999999964</v>
      </c>
      <c r="H811" s="7">
        <f>(表格1[[#This Row],[Close]]-$B$2)/$B$2</f>
        <v>0.15016685205784203</v>
      </c>
      <c r="I811" s="7">
        <f>(表格1[[#This Row],[Capital]]-$G$2)/$G$2</f>
        <v>-8.3758200000000366E-2</v>
      </c>
    </row>
    <row r="812" spans="1:9" x14ac:dyDescent="0.25">
      <c r="A812" s="6">
        <v>39854</v>
      </c>
      <c r="B812" s="1">
        <v>52.1</v>
      </c>
      <c r="C812" s="4">
        <f t="shared" si="12"/>
        <v>51.96</v>
      </c>
      <c r="D812" s="1" t="str">
        <f>IF(表格1[[#This Row],[Close]]&gt;表格1[[#This Row],[25-Day Average]],"Buy",IF(表格1[[#This Row],[Close]]&lt;表格1[[#This Row],[25-Day Average]],"Sell",""))</f>
        <v>Buy</v>
      </c>
      <c r="E812" s="5">
        <f>IF(表格1[[#This Row],[Suggestion]]="Buy",E811-FLOOR(E811/表格1[[#This Row],[Close]],1)*表格1[[#This Row],[Close]],IF(表格1[[#This Row],[Suggestion]]="Sell",E811+F811*表格1[[#This Row],[Close]],E811))</f>
        <v>32.379999999961001</v>
      </c>
      <c r="F812" s="1">
        <f>IF(表格1[[#This Row],[Suggestion]]="Buy",F811+FLOOR(E811/表格1[[#This Row],[Close]],1),IF(表格1[[#This Row],[Suggestion]]="Sell",0,F811))</f>
        <v>1758</v>
      </c>
      <c r="G812" s="8">
        <f>表格1[[#This Row],[Cash]]+表格1[[#This Row],[Stock Held]]*表格1[[#This Row],[Close]]</f>
        <v>91624.179999999964</v>
      </c>
      <c r="H812" s="7">
        <f>(表格1[[#This Row],[Close]]-$B$2)/$B$2</f>
        <v>0.15906562847608449</v>
      </c>
      <c r="I812" s="7">
        <f>(表格1[[#This Row],[Capital]]-$G$2)/$G$2</f>
        <v>-8.3758200000000366E-2</v>
      </c>
    </row>
    <row r="813" spans="1:9" x14ac:dyDescent="0.25">
      <c r="A813" s="6">
        <v>39855</v>
      </c>
      <c r="B813" s="1">
        <v>51.75</v>
      </c>
      <c r="C813" s="4">
        <f t="shared" si="12"/>
        <v>51.974000000000004</v>
      </c>
      <c r="D813" s="1" t="str">
        <f>IF(表格1[[#This Row],[Close]]&gt;表格1[[#This Row],[25-Day Average]],"Buy",IF(表格1[[#This Row],[Close]]&lt;表格1[[#This Row],[25-Day Average]],"Sell",""))</f>
        <v>Sell</v>
      </c>
      <c r="E813" s="5">
        <f>IF(表格1[[#This Row],[Suggestion]]="Buy",E812-FLOOR(E812/表格1[[#This Row],[Close]],1)*表格1[[#This Row],[Close]],IF(表格1[[#This Row],[Suggestion]]="Sell",E812+F812*表格1[[#This Row],[Close]],E812))</f>
        <v>91008.879999999961</v>
      </c>
      <c r="F813" s="1">
        <f>IF(表格1[[#This Row],[Suggestion]]="Buy",F812+FLOOR(E812/表格1[[#This Row],[Close]],1),IF(表格1[[#This Row],[Suggestion]]="Sell",0,F812))</f>
        <v>0</v>
      </c>
      <c r="G813" s="8">
        <f>表格1[[#This Row],[Cash]]+表格1[[#This Row],[Stock Held]]*表格1[[#This Row],[Close]]</f>
        <v>91008.879999999961</v>
      </c>
      <c r="H813" s="7">
        <f>(表格1[[#This Row],[Close]]-$B$2)/$B$2</f>
        <v>0.15127919911012228</v>
      </c>
      <c r="I813" s="7">
        <f>(表格1[[#This Row],[Capital]]-$G$2)/$G$2</f>
        <v>-8.9911200000000385E-2</v>
      </c>
    </row>
    <row r="814" spans="1:9" x14ac:dyDescent="0.25">
      <c r="A814" s="6">
        <v>39856</v>
      </c>
      <c r="B814" s="1">
        <v>51.6</v>
      </c>
      <c r="C814" s="4">
        <f t="shared" si="12"/>
        <v>51.973999999999997</v>
      </c>
      <c r="D814" s="1" t="str">
        <f>IF(表格1[[#This Row],[Close]]&gt;表格1[[#This Row],[25-Day Average]],"Buy",IF(表格1[[#This Row],[Close]]&lt;表格1[[#This Row],[25-Day Average]],"Sell",""))</f>
        <v>Sell</v>
      </c>
      <c r="E814" s="5">
        <f>IF(表格1[[#This Row],[Suggestion]]="Buy",E813-FLOOR(E813/表格1[[#This Row],[Close]],1)*表格1[[#This Row],[Close]],IF(表格1[[#This Row],[Suggestion]]="Sell",E813+F813*表格1[[#This Row],[Close]],E813))</f>
        <v>91008.879999999961</v>
      </c>
      <c r="F814" s="1">
        <f>IF(表格1[[#This Row],[Suggestion]]="Buy",F813+FLOOR(E813/表格1[[#This Row],[Close]],1),IF(表格1[[#This Row],[Suggestion]]="Sell",0,F813))</f>
        <v>0</v>
      </c>
      <c r="G814" s="8">
        <f>表格1[[#This Row],[Cash]]+表格1[[#This Row],[Stock Held]]*表格1[[#This Row],[Close]]</f>
        <v>91008.879999999961</v>
      </c>
      <c r="H814" s="7">
        <f>(表格1[[#This Row],[Close]]-$B$2)/$B$2</f>
        <v>0.14794215795328139</v>
      </c>
      <c r="I814" s="7">
        <f>(表格1[[#This Row],[Capital]]-$G$2)/$G$2</f>
        <v>-8.9911200000000385E-2</v>
      </c>
    </row>
    <row r="815" spans="1:9" x14ac:dyDescent="0.25">
      <c r="A815" s="6">
        <v>39857</v>
      </c>
      <c r="B815" s="1">
        <v>52.2</v>
      </c>
      <c r="C815" s="4">
        <f t="shared" si="12"/>
        <v>51.986000000000004</v>
      </c>
      <c r="D815" s="1" t="str">
        <f>IF(表格1[[#This Row],[Close]]&gt;表格1[[#This Row],[25-Day Average]],"Buy",IF(表格1[[#This Row],[Close]]&lt;表格1[[#This Row],[25-Day Average]],"Sell",""))</f>
        <v>Buy</v>
      </c>
      <c r="E815" s="5">
        <f>IF(表格1[[#This Row],[Suggestion]]="Buy",E814-FLOOR(E814/表格1[[#This Row],[Close]],1)*表格1[[#This Row],[Close]],IF(表格1[[#This Row],[Suggestion]]="Sell",E814+F814*表格1[[#This Row],[Close]],E814))</f>
        <v>24.27999999995518</v>
      </c>
      <c r="F815" s="1">
        <f>IF(表格1[[#This Row],[Suggestion]]="Buy",F814+FLOOR(E814/表格1[[#This Row],[Close]],1),IF(表格1[[#This Row],[Suggestion]]="Sell",0,F814))</f>
        <v>1743</v>
      </c>
      <c r="G815" s="8">
        <f>表格1[[#This Row],[Cash]]+表格1[[#This Row],[Stock Held]]*表格1[[#This Row],[Close]]</f>
        <v>91008.879999999961</v>
      </c>
      <c r="H815" s="7">
        <f>(表格1[[#This Row],[Close]]-$B$2)/$B$2</f>
        <v>0.16129032258064516</v>
      </c>
      <c r="I815" s="7">
        <f>(表格1[[#This Row],[Capital]]-$G$2)/$G$2</f>
        <v>-8.9911200000000385E-2</v>
      </c>
    </row>
    <row r="816" spans="1:9" x14ac:dyDescent="0.25">
      <c r="A816" s="6">
        <v>39860</v>
      </c>
      <c r="B816" s="1">
        <v>52.3</v>
      </c>
      <c r="C816" s="4">
        <f t="shared" si="12"/>
        <v>51.981999999999999</v>
      </c>
      <c r="D816" s="1" t="str">
        <f>IF(表格1[[#This Row],[Close]]&gt;表格1[[#This Row],[25-Day Average]],"Buy",IF(表格1[[#This Row],[Close]]&lt;表格1[[#This Row],[25-Day Average]],"Sell",""))</f>
        <v>Buy</v>
      </c>
      <c r="E816" s="5">
        <f>IF(表格1[[#This Row],[Suggestion]]="Buy",E815-FLOOR(E815/表格1[[#This Row],[Close]],1)*表格1[[#This Row],[Close]],IF(表格1[[#This Row],[Suggestion]]="Sell",E815+F815*表格1[[#This Row],[Close]],E815))</f>
        <v>24.27999999995518</v>
      </c>
      <c r="F816" s="1">
        <f>IF(表格1[[#This Row],[Suggestion]]="Buy",F815+FLOOR(E815/表格1[[#This Row],[Close]],1),IF(表格1[[#This Row],[Suggestion]]="Sell",0,F815))</f>
        <v>1743</v>
      </c>
      <c r="G816" s="8">
        <f>表格1[[#This Row],[Cash]]+表格1[[#This Row],[Stock Held]]*表格1[[#This Row],[Close]]</f>
        <v>91183.179999999949</v>
      </c>
      <c r="H816" s="7">
        <f>(表格1[[#This Row],[Close]]-$B$2)/$B$2</f>
        <v>0.16351501668520566</v>
      </c>
      <c r="I816" s="7">
        <f>(表格1[[#This Row],[Capital]]-$G$2)/$G$2</f>
        <v>-8.8168200000000502E-2</v>
      </c>
    </row>
    <row r="817" spans="1:9" x14ac:dyDescent="0.25">
      <c r="A817" s="6">
        <v>39861</v>
      </c>
      <c r="B817" s="1">
        <v>52.2</v>
      </c>
      <c r="C817" s="4">
        <f t="shared" si="12"/>
        <v>51.974000000000004</v>
      </c>
      <c r="D817" s="1" t="str">
        <f>IF(表格1[[#This Row],[Close]]&gt;表格1[[#This Row],[25-Day Average]],"Buy",IF(表格1[[#This Row],[Close]]&lt;表格1[[#This Row],[25-Day Average]],"Sell",""))</f>
        <v>Buy</v>
      </c>
      <c r="E817" s="5">
        <f>IF(表格1[[#This Row],[Suggestion]]="Buy",E816-FLOOR(E816/表格1[[#This Row],[Close]],1)*表格1[[#This Row],[Close]],IF(表格1[[#This Row],[Suggestion]]="Sell",E816+F816*表格1[[#This Row],[Close]],E816))</f>
        <v>24.27999999995518</v>
      </c>
      <c r="F817" s="1">
        <f>IF(表格1[[#This Row],[Suggestion]]="Buy",F816+FLOOR(E816/表格1[[#This Row],[Close]],1),IF(表格1[[#This Row],[Suggestion]]="Sell",0,F816))</f>
        <v>1743</v>
      </c>
      <c r="G817" s="8">
        <f>表格1[[#This Row],[Cash]]+表格1[[#This Row],[Stock Held]]*表格1[[#This Row],[Close]]</f>
        <v>91008.879999999961</v>
      </c>
      <c r="H817" s="7">
        <f>(表格1[[#This Row],[Close]]-$B$2)/$B$2</f>
        <v>0.16129032258064516</v>
      </c>
      <c r="I817" s="7">
        <f>(表格1[[#This Row],[Capital]]-$G$2)/$G$2</f>
        <v>-8.9911200000000385E-2</v>
      </c>
    </row>
    <row r="818" spans="1:9" x14ac:dyDescent="0.25">
      <c r="A818" s="6">
        <v>39862</v>
      </c>
      <c r="B818" s="1">
        <v>52.9</v>
      </c>
      <c r="C818" s="4">
        <f t="shared" si="12"/>
        <v>51.986000000000011</v>
      </c>
      <c r="D818" s="1" t="str">
        <f>IF(表格1[[#This Row],[Close]]&gt;表格1[[#This Row],[25-Day Average]],"Buy",IF(表格1[[#This Row],[Close]]&lt;表格1[[#This Row],[25-Day Average]],"Sell",""))</f>
        <v>Buy</v>
      </c>
      <c r="E818" s="5">
        <f>IF(表格1[[#This Row],[Suggestion]]="Buy",E817-FLOOR(E817/表格1[[#This Row],[Close]],1)*表格1[[#This Row],[Close]],IF(表格1[[#This Row],[Suggestion]]="Sell",E817+F817*表格1[[#This Row],[Close]],E817))</f>
        <v>24.27999999995518</v>
      </c>
      <c r="F818" s="1">
        <f>IF(表格1[[#This Row],[Suggestion]]="Buy",F817+FLOOR(E817/表格1[[#This Row],[Close]],1),IF(表格1[[#This Row],[Suggestion]]="Sell",0,F817))</f>
        <v>1743</v>
      </c>
      <c r="G818" s="8">
        <f>表格1[[#This Row],[Cash]]+表格1[[#This Row],[Stock Held]]*表格1[[#This Row],[Close]]</f>
        <v>92228.979999999952</v>
      </c>
      <c r="H818" s="7">
        <f>(表格1[[#This Row],[Close]]-$B$2)/$B$2</f>
        <v>0.17686318131256942</v>
      </c>
      <c r="I818" s="7">
        <f>(表格1[[#This Row],[Capital]]-$G$2)/$G$2</f>
        <v>-7.7710200000000479E-2</v>
      </c>
    </row>
    <row r="819" spans="1:9" x14ac:dyDescent="0.25">
      <c r="A819" s="6">
        <v>39863</v>
      </c>
      <c r="B819" s="1">
        <v>53.6</v>
      </c>
      <c r="C819" s="4">
        <f t="shared" si="12"/>
        <v>52.048000000000009</v>
      </c>
      <c r="D819" s="1" t="str">
        <f>IF(表格1[[#This Row],[Close]]&gt;表格1[[#This Row],[25-Day Average]],"Buy",IF(表格1[[#This Row],[Close]]&lt;表格1[[#This Row],[25-Day Average]],"Sell",""))</f>
        <v>Buy</v>
      </c>
      <c r="E819" s="5">
        <f>IF(表格1[[#This Row],[Suggestion]]="Buy",E818-FLOOR(E818/表格1[[#This Row],[Close]],1)*表格1[[#This Row],[Close]],IF(表格1[[#This Row],[Suggestion]]="Sell",E818+F818*表格1[[#This Row],[Close]],E818))</f>
        <v>24.27999999995518</v>
      </c>
      <c r="F819" s="1">
        <f>IF(表格1[[#This Row],[Suggestion]]="Buy",F818+FLOOR(E818/表格1[[#This Row],[Close]],1),IF(表格1[[#This Row],[Suggestion]]="Sell",0,F818))</f>
        <v>1743</v>
      </c>
      <c r="G819" s="8">
        <f>表格1[[#This Row],[Cash]]+表格1[[#This Row],[Stock Held]]*表格1[[#This Row],[Close]]</f>
        <v>93449.079999999958</v>
      </c>
      <c r="H819" s="7">
        <f>(表格1[[#This Row],[Close]]-$B$2)/$B$2</f>
        <v>0.19243604004449383</v>
      </c>
      <c r="I819" s="7">
        <f>(表格1[[#This Row],[Capital]]-$G$2)/$G$2</f>
        <v>-6.550920000000042E-2</v>
      </c>
    </row>
    <row r="820" spans="1:9" x14ac:dyDescent="0.25">
      <c r="A820" s="6">
        <v>39864</v>
      </c>
      <c r="B820" s="1">
        <v>52.7</v>
      </c>
      <c r="C820" s="4">
        <f t="shared" si="12"/>
        <v>52.084000000000003</v>
      </c>
      <c r="D820" s="1" t="str">
        <f>IF(表格1[[#This Row],[Close]]&gt;表格1[[#This Row],[25-Day Average]],"Buy",IF(表格1[[#This Row],[Close]]&lt;表格1[[#This Row],[25-Day Average]],"Sell",""))</f>
        <v>Buy</v>
      </c>
      <c r="E820" s="5">
        <f>IF(表格1[[#This Row],[Suggestion]]="Buy",E819-FLOOR(E819/表格1[[#This Row],[Close]],1)*表格1[[#This Row],[Close]],IF(表格1[[#This Row],[Suggestion]]="Sell",E819+F819*表格1[[#This Row],[Close]],E819))</f>
        <v>24.27999999995518</v>
      </c>
      <c r="F820" s="1">
        <f>IF(表格1[[#This Row],[Suggestion]]="Buy",F819+FLOOR(E819/表格1[[#This Row],[Close]],1),IF(表格1[[#This Row],[Suggestion]]="Sell",0,F819))</f>
        <v>1743</v>
      </c>
      <c r="G820" s="8">
        <f>表格1[[#This Row],[Cash]]+表格1[[#This Row],[Stock Held]]*表格1[[#This Row],[Close]]</f>
        <v>91880.379999999961</v>
      </c>
      <c r="H820" s="7">
        <f>(表格1[[#This Row],[Close]]-$B$2)/$B$2</f>
        <v>0.17241379310344826</v>
      </c>
      <c r="I820" s="7">
        <f>(表格1[[#This Row],[Capital]]-$G$2)/$G$2</f>
        <v>-8.1196200000000385E-2</v>
      </c>
    </row>
    <row r="821" spans="1:9" x14ac:dyDescent="0.25">
      <c r="A821" s="6">
        <v>39867</v>
      </c>
      <c r="B821" s="1">
        <v>54.65</v>
      </c>
      <c r="C821" s="4">
        <f t="shared" si="12"/>
        <v>52.154000000000018</v>
      </c>
      <c r="D821" s="1" t="str">
        <f>IF(表格1[[#This Row],[Close]]&gt;表格1[[#This Row],[25-Day Average]],"Buy",IF(表格1[[#This Row],[Close]]&lt;表格1[[#This Row],[25-Day Average]],"Sell",""))</f>
        <v>Buy</v>
      </c>
      <c r="E821" s="5">
        <f>IF(表格1[[#This Row],[Suggestion]]="Buy",E820-FLOOR(E820/表格1[[#This Row],[Close]],1)*表格1[[#This Row],[Close]],IF(表格1[[#This Row],[Suggestion]]="Sell",E820+F820*表格1[[#This Row],[Close]],E820))</f>
        <v>24.27999999995518</v>
      </c>
      <c r="F821" s="1">
        <f>IF(表格1[[#This Row],[Suggestion]]="Buy",F820+FLOOR(E820/表格1[[#This Row],[Close]],1),IF(表格1[[#This Row],[Suggestion]]="Sell",0,F820))</f>
        <v>1743</v>
      </c>
      <c r="G821" s="8">
        <f>表格1[[#This Row],[Cash]]+表格1[[#This Row],[Stock Held]]*表格1[[#This Row],[Close]]</f>
        <v>95279.229999999952</v>
      </c>
      <c r="H821" s="7">
        <f>(表格1[[#This Row],[Close]]-$B$2)/$B$2</f>
        <v>0.21579532814238031</v>
      </c>
      <c r="I821" s="7">
        <f>(表格1[[#This Row],[Capital]]-$G$2)/$G$2</f>
        <v>-4.7207700000000477E-2</v>
      </c>
    </row>
    <row r="822" spans="1:9" x14ac:dyDescent="0.25">
      <c r="A822" s="6">
        <v>39868</v>
      </c>
      <c r="B822" s="1">
        <v>54.2</v>
      </c>
      <c r="C822" s="4">
        <f t="shared" si="12"/>
        <v>52.202000000000019</v>
      </c>
      <c r="D822" s="1" t="str">
        <f>IF(表格1[[#This Row],[Close]]&gt;表格1[[#This Row],[25-Day Average]],"Buy",IF(表格1[[#This Row],[Close]]&lt;表格1[[#This Row],[25-Day Average]],"Sell",""))</f>
        <v>Buy</v>
      </c>
      <c r="E822" s="5">
        <f>IF(表格1[[#This Row],[Suggestion]]="Buy",E821-FLOOR(E821/表格1[[#This Row],[Close]],1)*表格1[[#This Row],[Close]],IF(表格1[[#This Row],[Suggestion]]="Sell",E821+F821*表格1[[#This Row],[Close]],E821))</f>
        <v>24.27999999995518</v>
      </c>
      <c r="F822" s="1">
        <f>IF(表格1[[#This Row],[Suggestion]]="Buy",F821+FLOOR(E821/表格1[[#This Row],[Close]],1),IF(表格1[[#This Row],[Suggestion]]="Sell",0,F821))</f>
        <v>1743</v>
      </c>
      <c r="G822" s="8">
        <f>表格1[[#This Row],[Cash]]+表格1[[#This Row],[Stock Held]]*表格1[[#This Row],[Close]]</f>
        <v>94494.879999999961</v>
      </c>
      <c r="H822" s="7">
        <f>(表格1[[#This Row],[Close]]-$B$2)/$B$2</f>
        <v>0.2057842046718576</v>
      </c>
      <c r="I822" s="7">
        <f>(表格1[[#This Row],[Capital]]-$G$2)/$G$2</f>
        <v>-5.505120000000039E-2</v>
      </c>
    </row>
    <row r="823" spans="1:9" x14ac:dyDescent="0.25">
      <c r="A823" s="6">
        <v>39869</v>
      </c>
      <c r="B823" s="1">
        <v>55.2</v>
      </c>
      <c r="C823" s="4">
        <f t="shared" si="12"/>
        <v>52.346000000000011</v>
      </c>
      <c r="D823" s="1" t="str">
        <f>IF(表格1[[#This Row],[Close]]&gt;表格1[[#This Row],[25-Day Average]],"Buy",IF(表格1[[#This Row],[Close]]&lt;表格1[[#This Row],[25-Day Average]],"Sell",""))</f>
        <v>Buy</v>
      </c>
      <c r="E823" s="5">
        <f>IF(表格1[[#This Row],[Suggestion]]="Buy",E822-FLOOR(E822/表格1[[#This Row],[Close]],1)*表格1[[#This Row],[Close]],IF(表格1[[#This Row],[Suggestion]]="Sell",E822+F822*表格1[[#This Row],[Close]],E822))</f>
        <v>24.27999999995518</v>
      </c>
      <c r="F823" s="1">
        <f>IF(表格1[[#This Row],[Suggestion]]="Buy",F822+FLOOR(E822/表格1[[#This Row],[Close]],1),IF(表格1[[#This Row],[Suggestion]]="Sell",0,F822))</f>
        <v>1743</v>
      </c>
      <c r="G823" s="8">
        <f>表格1[[#This Row],[Cash]]+表格1[[#This Row],[Stock Held]]*表格1[[#This Row],[Close]]</f>
        <v>96237.879999999961</v>
      </c>
      <c r="H823" s="7">
        <f>(表格1[[#This Row],[Close]]-$B$2)/$B$2</f>
        <v>0.22803114571746383</v>
      </c>
      <c r="I823" s="7">
        <f>(表格1[[#This Row],[Capital]]-$G$2)/$G$2</f>
        <v>-3.7621200000000389E-2</v>
      </c>
    </row>
    <row r="824" spans="1:9" x14ac:dyDescent="0.25">
      <c r="A824" s="6">
        <v>39870</v>
      </c>
      <c r="B824" s="1">
        <v>55.7</v>
      </c>
      <c r="C824" s="4">
        <f t="shared" si="12"/>
        <v>52.506000000000014</v>
      </c>
      <c r="D824" s="1" t="str">
        <f>IF(表格1[[#This Row],[Close]]&gt;表格1[[#This Row],[25-Day Average]],"Buy",IF(表格1[[#This Row],[Close]]&lt;表格1[[#This Row],[25-Day Average]],"Sell",""))</f>
        <v>Buy</v>
      </c>
      <c r="E824" s="5">
        <f>IF(表格1[[#This Row],[Suggestion]]="Buy",E823-FLOOR(E823/表格1[[#This Row],[Close]],1)*表格1[[#This Row],[Close]],IF(表格1[[#This Row],[Suggestion]]="Sell",E823+F823*表格1[[#This Row],[Close]],E823))</f>
        <v>24.27999999995518</v>
      </c>
      <c r="F824" s="1">
        <f>IF(表格1[[#This Row],[Suggestion]]="Buy",F823+FLOOR(E823/表格1[[#This Row],[Close]],1),IF(表格1[[#This Row],[Suggestion]]="Sell",0,F823))</f>
        <v>1743</v>
      </c>
      <c r="G824" s="8">
        <f>表格1[[#This Row],[Cash]]+表格1[[#This Row],[Stock Held]]*表格1[[#This Row],[Close]]</f>
        <v>97109.379999999961</v>
      </c>
      <c r="H824" s="7">
        <f>(表格1[[#This Row],[Close]]-$B$2)/$B$2</f>
        <v>0.23915461624026696</v>
      </c>
      <c r="I824" s="7">
        <f>(表格1[[#This Row],[Capital]]-$G$2)/$G$2</f>
        <v>-2.8906200000000389E-2</v>
      </c>
    </row>
    <row r="825" spans="1:9" x14ac:dyDescent="0.25">
      <c r="A825" s="6">
        <v>39871</v>
      </c>
      <c r="B825" s="1">
        <v>57.55</v>
      </c>
      <c r="C825" s="4">
        <f t="shared" si="12"/>
        <v>52.754000000000012</v>
      </c>
      <c r="D825" s="1" t="str">
        <f>IF(表格1[[#This Row],[Close]]&gt;表格1[[#This Row],[25-Day Average]],"Buy",IF(表格1[[#This Row],[Close]]&lt;表格1[[#This Row],[25-Day Average]],"Sell",""))</f>
        <v>Buy</v>
      </c>
      <c r="E825" s="5">
        <f>IF(表格1[[#This Row],[Suggestion]]="Buy",E824-FLOOR(E824/表格1[[#This Row],[Close]],1)*表格1[[#This Row],[Close]],IF(表格1[[#This Row],[Suggestion]]="Sell",E824+F824*表格1[[#This Row],[Close]],E824))</f>
        <v>24.27999999995518</v>
      </c>
      <c r="F825" s="1">
        <f>IF(表格1[[#This Row],[Suggestion]]="Buy",F824+FLOOR(E824/表格1[[#This Row],[Close]],1),IF(表格1[[#This Row],[Suggestion]]="Sell",0,F824))</f>
        <v>1743</v>
      </c>
      <c r="G825" s="8">
        <f>表格1[[#This Row],[Cash]]+表格1[[#This Row],[Stock Held]]*表格1[[#This Row],[Close]]</f>
        <v>100333.92999999995</v>
      </c>
      <c r="H825" s="7">
        <f>(表格1[[#This Row],[Close]]-$B$2)/$B$2</f>
        <v>0.28031145717463835</v>
      </c>
      <c r="I825" s="7">
        <f>(表格1[[#This Row],[Capital]]-$G$2)/$G$2</f>
        <v>3.3392999999994938E-3</v>
      </c>
    </row>
    <row r="826" spans="1:9" x14ac:dyDescent="0.25">
      <c r="A826" s="6">
        <v>39874</v>
      </c>
      <c r="B826" s="1">
        <v>56.75</v>
      </c>
      <c r="C826" s="4">
        <f t="shared" si="12"/>
        <v>52.978000000000009</v>
      </c>
      <c r="D826" s="1" t="str">
        <f>IF(表格1[[#This Row],[Close]]&gt;表格1[[#This Row],[25-Day Average]],"Buy",IF(表格1[[#This Row],[Close]]&lt;表格1[[#This Row],[25-Day Average]],"Sell",""))</f>
        <v>Buy</v>
      </c>
      <c r="E826" s="5">
        <f>IF(表格1[[#This Row],[Suggestion]]="Buy",E825-FLOOR(E825/表格1[[#This Row],[Close]],1)*表格1[[#This Row],[Close]],IF(表格1[[#This Row],[Suggestion]]="Sell",E825+F825*表格1[[#This Row],[Close]],E825))</f>
        <v>24.27999999995518</v>
      </c>
      <c r="F826" s="1">
        <f>IF(表格1[[#This Row],[Suggestion]]="Buy",F825+FLOOR(E825/表格1[[#This Row],[Close]],1),IF(表格1[[#This Row],[Suggestion]]="Sell",0,F825))</f>
        <v>1743</v>
      </c>
      <c r="G826" s="8">
        <f>表格1[[#This Row],[Cash]]+表格1[[#This Row],[Stock Held]]*表格1[[#This Row],[Close]]</f>
        <v>98939.529999999955</v>
      </c>
      <c r="H826" s="7">
        <f>(表格1[[#This Row],[Close]]-$B$2)/$B$2</f>
        <v>0.26251390433815341</v>
      </c>
      <c r="I826" s="7">
        <f>(表格1[[#This Row],[Capital]]-$G$2)/$G$2</f>
        <v>-1.0604700000000447E-2</v>
      </c>
    </row>
    <row r="827" spans="1:9" x14ac:dyDescent="0.25">
      <c r="A827" s="6">
        <v>39875</v>
      </c>
      <c r="B827" s="1">
        <v>55.5</v>
      </c>
      <c r="C827" s="4">
        <f t="shared" si="12"/>
        <v>53.144000000000005</v>
      </c>
      <c r="D827" s="1" t="str">
        <f>IF(表格1[[#This Row],[Close]]&gt;表格1[[#This Row],[25-Day Average]],"Buy",IF(表格1[[#This Row],[Close]]&lt;表格1[[#This Row],[25-Day Average]],"Sell",""))</f>
        <v>Buy</v>
      </c>
      <c r="E827" s="5">
        <f>IF(表格1[[#This Row],[Suggestion]]="Buy",E826-FLOOR(E826/表格1[[#This Row],[Close]],1)*表格1[[#This Row],[Close]],IF(表格1[[#This Row],[Suggestion]]="Sell",E826+F826*表格1[[#This Row],[Close]],E826))</f>
        <v>24.27999999995518</v>
      </c>
      <c r="F827" s="1">
        <f>IF(表格1[[#This Row],[Suggestion]]="Buy",F826+FLOOR(E826/表格1[[#This Row],[Close]],1),IF(表格1[[#This Row],[Suggestion]]="Sell",0,F826))</f>
        <v>1743</v>
      </c>
      <c r="G827" s="8">
        <f>表格1[[#This Row],[Cash]]+表格1[[#This Row],[Stock Held]]*表格1[[#This Row],[Close]]</f>
        <v>96760.779999999955</v>
      </c>
      <c r="H827" s="7">
        <f>(表格1[[#This Row],[Close]]-$B$2)/$B$2</f>
        <v>0.23470522803114563</v>
      </c>
      <c r="I827" s="7">
        <f>(表格1[[#This Row],[Capital]]-$G$2)/$G$2</f>
        <v>-3.2392200000000447E-2</v>
      </c>
    </row>
    <row r="828" spans="1:9" x14ac:dyDescent="0.25">
      <c r="A828" s="6">
        <v>39876</v>
      </c>
      <c r="B828" s="1">
        <v>54.95</v>
      </c>
      <c r="C828" s="4">
        <f t="shared" si="12"/>
        <v>53.288000000000011</v>
      </c>
      <c r="D828" s="1" t="str">
        <f>IF(表格1[[#This Row],[Close]]&gt;表格1[[#This Row],[25-Day Average]],"Buy",IF(表格1[[#This Row],[Close]]&lt;表格1[[#This Row],[25-Day Average]],"Sell",""))</f>
        <v>Buy</v>
      </c>
      <c r="E828" s="5">
        <f>IF(表格1[[#This Row],[Suggestion]]="Buy",E827-FLOOR(E827/表格1[[#This Row],[Close]],1)*表格1[[#This Row],[Close]],IF(表格1[[#This Row],[Suggestion]]="Sell",E827+F827*表格1[[#This Row],[Close]],E827))</f>
        <v>24.27999999995518</v>
      </c>
      <c r="F828" s="1">
        <f>IF(表格1[[#This Row],[Suggestion]]="Buy",F827+FLOOR(E827/表格1[[#This Row],[Close]],1),IF(表格1[[#This Row],[Suggestion]]="Sell",0,F827))</f>
        <v>1743</v>
      </c>
      <c r="G828" s="8">
        <f>表格1[[#This Row],[Cash]]+表格1[[#This Row],[Stock Held]]*表格1[[#This Row],[Close]]</f>
        <v>95802.129999999961</v>
      </c>
      <c r="H828" s="7">
        <f>(表格1[[#This Row],[Close]]-$B$2)/$B$2</f>
        <v>0.22246941045606228</v>
      </c>
      <c r="I828" s="7">
        <f>(表格1[[#This Row],[Capital]]-$G$2)/$G$2</f>
        <v>-4.1978700000000389E-2</v>
      </c>
    </row>
    <row r="829" spans="1:9" x14ac:dyDescent="0.25">
      <c r="A829" s="6">
        <v>39877</v>
      </c>
      <c r="B829" s="1">
        <v>53.9</v>
      </c>
      <c r="C829" s="4">
        <f t="shared" si="12"/>
        <v>53.356000000000016</v>
      </c>
      <c r="D829" s="1" t="str">
        <f>IF(表格1[[#This Row],[Close]]&gt;表格1[[#This Row],[25-Day Average]],"Buy",IF(表格1[[#This Row],[Close]]&lt;表格1[[#This Row],[25-Day Average]],"Sell",""))</f>
        <v>Buy</v>
      </c>
      <c r="E829" s="5">
        <f>IF(表格1[[#This Row],[Suggestion]]="Buy",E828-FLOOR(E828/表格1[[#This Row],[Close]],1)*表格1[[#This Row],[Close]],IF(表格1[[#This Row],[Suggestion]]="Sell",E828+F828*表格1[[#This Row],[Close]],E828))</f>
        <v>24.27999999995518</v>
      </c>
      <c r="F829" s="1">
        <f>IF(表格1[[#This Row],[Suggestion]]="Buy",F828+FLOOR(E828/表格1[[#This Row],[Close]],1),IF(表格1[[#This Row],[Suggestion]]="Sell",0,F828))</f>
        <v>1743</v>
      </c>
      <c r="G829" s="8">
        <f>表格1[[#This Row],[Cash]]+表格1[[#This Row],[Stock Held]]*表格1[[#This Row],[Close]]</f>
        <v>93971.979999999952</v>
      </c>
      <c r="H829" s="7">
        <f>(表格1[[#This Row],[Close]]-$B$2)/$B$2</f>
        <v>0.19911012235817566</v>
      </c>
      <c r="I829" s="7">
        <f>(表格1[[#This Row],[Capital]]-$G$2)/$G$2</f>
        <v>-6.0280200000000478E-2</v>
      </c>
    </row>
    <row r="830" spans="1:9" x14ac:dyDescent="0.25">
      <c r="A830" s="6">
        <v>39878</v>
      </c>
      <c r="B830" s="1">
        <v>53.9</v>
      </c>
      <c r="C830" s="4">
        <f t="shared" si="12"/>
        <v>53.402000000000015</v>
      </c>
      <c r="D830" s="1" t="str">
        <f>IF(表格1[[#This Row],[Close]]&gt;表格1[[#This Row],[25-Day Average]],"Buy",IF(表格1[[#This Row],[Close]]&lt;表格1[[#This Row],[25-Day Average]],"Sell",""))</f>
        <v>Buy</v>
      </c>
      <c r="E830" s="5">
        <f>IF(表格1[[#This Row],[Suggestion]]="Buy",E829-FLOOR(E829/表格1[[#This Row],[Close]],1)*表格1[[#This Row],[Close]],IF(表格1[[#This Row],[Suggestion]]="Sell",E829+F829*表格1[[#This Row],[Close]],E829))</f>
        <v>24.27999999995518</v>
      </c>
      <c r="F830" s="1">
        <f>IF(表格1[[#This Row],[Suggestion]]="Buy",F829+FLOOR(E829/表格1[[#This Row],[Close]],1),IF(表格1[[#This Row],[Suggestion]]="Sell",0,F829))</f>
        <v>1743</v>
      </c>
      <c r="G830" s="8">
        <f>表格1[[#This Row],[Cash]]+表格1[[#This Row],[Stock Held]]*表格1[[#This Row],[Close]]</f>
        <v>93971.979999999952</v>
      </c>
      <c r="H830" s="7">
        <f>(表格1[[#This Row],[Close]]-$B$2)/$B$2</f>
        <v>0.19911012235817566</v>
      </c>
      <c r="I830" s="7">
        <f>(表格1[[#This Row],[Capital]]-$G$2)/$G$2</f>
        <v>-6.0280200000000478E-2</v>
      </c>
    </row>
    <row r="831" spans="1:9" x14ac:dyDescent="0.25">
      <c r="A831" s="6">
        <v>39881</v>
      </c>
      <c r="B831" s="1">
        <v>55</v>
      </c>
      <c r="C831" s="4">
        <f t="shared" si="12"/>
        <v>53.496000000000009</v>
      </c>
      <c r="D831" s="1" t="str">
        <f>IF(表格1[[#This Row],[Close]]&gt;表格1[[#This Row],[25-Day Average]],"Buy",IF(表格1[[#This Row],[Close]]&lt;表格1[[#This Row],[25-Day Average]],"Sell",""))</f>
        <v>Buy</v>
      </c>
      <c r="E831" s="5">
        <f>IF(表格1[[#This Row],[Suggestion]]="Buy",E830-FLOOR(E830/表格1[[#This Row],[Close]],1)*表格1[[#This Row],[Close]],IF(表格1[[#This Row],[Suggestion]]="Sell",E830+F830*表格1[[#This Row],[Close]],E830))</f>
        <v>24.27999999995518</v>
      </c>
      <c r="F831" s="1">
        <f>IF(表格1[[#This Row],[Suggestion]]="Buy",F830+FLOOR(E830/表格1[[#This Row],[Close]],1),IF(表格1[[#This Row],[Suggestion]]="Sell",0,F830))</f>
        <v>1743</v>
      </c>
      <c r="G831" s="8">
        <f>表格1[[#This Row],[Cash]]+表格1[[#This Row],[Stock Held]]*表格1[[#This Row],[Close]]</f>
        <v>95889.279999999955</v>
      </c>
      <c r="H831" s="7">
        <f>(表格1[[#This Row],[Close]]-$B$2)/$B$2</f>
        <v>0.22358175750834253</v>
      </c>
      <c r="I831" s="7">
        <f>(表格1[[#This Row],[Capital]]-$G$2)/$G$2</f>
        <v>-4.1107200000000448E-2</v>
      </c>
    </row>
    <row r="832" spans="1:9" x14ac:dyDescent="0.25">
      <c r="A832" s="6">
        <v>39882</v>
      </c>
      <c r="B832" s="1">
        <v>54.3</v>
      </c>
      <c r="C832" s="4">
        <f t="shared" si="12"/>
        <v>53.588000000000008</v>
      </c>
      <c r="D832" s="1" t="str">
        <f>IF(表格1[[#This Row],[Close]]&gt;表格1[[#This Row],[25-Day Average]],"Buy",IF(表格1[[#This Row],[Close]]&lt;表格1[[#This Row],[25-Day Average]],"Sell",""))</f>
        <v>Buy</v>
      </c>
      <c r="E832" s="5">
        <f>IF(表格1[[#This Row],[Suggestion]]="Buy",E831-FLOOR(E831/表格1[[#This Row],[Close]],1)*表格1[[#This Row],[Close]],IF(表格1[[#This Row],[Suggestion]]="Sell",E831+F831*表格1[[#This Row],[Close]],E831))</f>
        <v>24.27999999995518</v>
      </c>
      <c r="F832" s="1">
        <f>IF(表格1[[#This Row],[Suggestion]]="Buy",F831+FLOOR(E831/表格1[[#This Row],[Close]],1),IF(表格1[[#This Row],[Suggestion]]="Sell",0,F831))</f>
        <v>1743</v>
      </c>
      <c r="G832" s="8">
        <f>表格1[[#This Row],[Cash]]+表格1[[#This Row],[Stock Held]]*表格1[[#This Row],[Close]]</f>
        <v>94669.179999999949</v>
      </c>
      <c r="H832" s="7">
        <f>(表格1[[#This Row],[Close]]-$B$2)/$B$2</f>
        <v>0.20800889877641809</v>
      </c>
      <c r="I832" s="7">
        <f>(表格1[[#This Row],[Capital]]-$G$2)/$G$2</f>
        <v>-5.3308200000000507E-2</v>
      </c>
    </row>
    <row r="833" spans="1:9" x14ac:dyDescent="0.25">
      <c r="A833" s="6">
        <v>39883</v>
      </c>
      <c r="B833" s="1">
        <v>53.7</v>
      </c>
      <c r="C833" s="4">
        <f t="shared" si="12"/>
        <v>53.662000000000013</v>
      </c>
      <c r="D833" s="1" t="str">
        <f>IF(表格1[[#This Row],[Close]]&gt;表格1[[#This Row],[25-Day Average]],"Buy",IF(表格1[[#This Row],[Close]]&lt;表格1[[#This Row],[25-Day Average]],"Sell",""))</f>
        <v>Buy</v>
      </c>
      <c r="E833" s="5">
        <f>IF(表格1[[#This Row],[Suggestion]]="Buy",E832-FLOOR(E832/表格1[[#This Row],[Close]],1)*表格1[[#This Row],[Close]],IF(表格1[[#This Row],[Suggestion]]="Sell",E832+F832*表格1[[#This Row],[Close]],E832))</f>
        <v>24.27999999995518</v>
      </c>
      <c r="F833" s="1">
        <f>IF(表格1[[#This Row],[Suggestion]]="Buy",F832+FLOOR(E832/表格1[[#This Row],[Close]],1),IF(表格1[[#This Row],[Suggestion]]="Sell",0,F832))</f>
        <v>1743</v>
      </c>
      <c r="G833" s="8">
        <f>表格1[[#This Row],[Cash]]+表格1[[#This Row],[Stock Held]]*表格1[[#This Row],[Close]]</f>
        <v>93623.379999999961</v>
      </c>
      <c r="H833" s="7">
        <f>(表格1[[#This Row],[Close]]-$B$2)/$B$2</f>
        <v>0.19466073414905449</v>
      </c>
      <c r="I833" s="7">
        <f>(表格1[[#This Row],[Capital]]-$G$2)/$G$2</f>
        <v>-6.3766200000000384E-2</v>
      </c>
    </row>
    <row r="834" spans="1:9" x14ac:dyDescent="0.25">
      <c r="A834" s="6">
        <v>39884</v>
      </c>
      <c r="B834" s="1">
        <v>54</v>
      </c>
      <c r="C834" s="4">
        <f t="shared" si="12"/>
        <v>53.774000000000015</v>
      </c>
      <c r="D834" s="1" t="str">
        <f>IF(表格1[[#This Row],[Close]]&gt;表格1[[#This Row],[25-Day Average]],"Buy",IF(表格1[[#This Row],[Close]]&lt;表格1[[#This Row],[25-Day Average]],"Sell",""))</f>
        <v>Buy</v>
      </c>
      <c r="E834" s="5">
        <f>IF(表格1[[#This Row],[Suggestion]]="Buy",E833-FLOOR(E833/表格1[[#This Row],[Close]],1)*表格1[[#This Row],[Close]],IF(表格1[[#This Row],[Suggestion]]="Sell",E833+F833*表格1[[#This Row],[Close]],E833))</f>
        <v>24.27999999995518</v>
      </c>
      <c r="F834" s="1">
        <f>IF(表格1[[#This Row],[Suggestion]]="Buy",F833+FLOOR(E833/表格1[[#This Row],[Close]],1),IF(表格1[[#This Row],[Suggestion]]="Sell",0,F833))</f>
        <v>1743</v>
      </c>
      <c r="G834" s="8">
        <f>表格1[[#This Row],[Cash]]+表格1[[#This Row],[Stock Held]]*表格1[[#This Row],[Close]]</f>
        <v>94146.279999999955</v>
      </c>
      <c r="H834" s="7">
        <f>(表格1[[#This Row],[Close]]-$B$2)/$B$2</f>
        <v>0.20133481646273629</v>
      </c>
      <c r="I834" s="7">
        <f>(表格1[[#This Row],[Capital]]-$G$2)/$G$2</f>
        <v>-5.8537200000000449E-2</v>
      </c>
    </row>
    <row r="835" spans="1:9" x14ac:dyDescent="0.25">
      <c r="A835" s="6">
        <v>39885</v>
      </c>
      <c r="B835" s="1">
        <v>54.2</v>
      </c>
      <c r="C835" s="4">
        <f t="shared" si="12"/>
        <v>53.862000000000009</v>
      </c>
      <c r="D835" s="1" t="str">
        <f>IF(表格1[[#This Row],[Close]]&gt;表格1[[#This Row],[25-Day Average]],"Buy",IF(表格1[[#This Row],[Close]]&lt;表格1[[#This Row],[25-Day Average]],"Sell",""))</f>
        <v>Buy</v>
      </c>
      <c r="E835" s="5">
        <f>IF(表格1[[#This Row],[Suggestion]]="Buy",E834-FLOOR(E834/表格1[[#This Row],[Close]],1)*表格1[[#This Row],[Close]],IF(表格1[[#This Row],[Suggestion]]="Sell",E834+F834*表格1[[#This Row],[Close]],E834))</f>
        <v>24.27999999995518</v>
      </c>
      <c r="F835" s="1">
        <f>IF(表格1[[#This Row],[Suggestion]]="Buy",F834+FLOOR(E834/表格1[[#This Row],[Close]],1),IF(表格1[[#This Row],[Suggestion]]="Sell",0,F834))</f>
        <v>1743</v>
      </c>
      <c r="G835" s="8">
        <f>表格1[[#This Row],[Cash]]+表格1[[#This Row],[Stock Held]]*表格1[[#This Row],[Close]]</f>
        <v>94494.879999999961</v>
      </c>
      <c r="H835" s="7">
        <f>(表格1[[#This Row],[Close]]-$B$2)/$B$2</f>
        <v>0.2057842046718576</v>
      </c>
      <c r="I835" s="7">
        <f>(表格1[[#This Row],[Capital]]-$G$2)/$G$2</f>
        <v>-5.505120000000039E-2</v>
      </c>
    </row>
    <row r="836" spans="1:9" x14ac:dyDescent="0.25">
      <c r="A836" s="6">
        <v>39888</v>
      </c>
      <c r="B836" s="1">
        <v>54</v>
      </c>
      <c r="C836" s="4">
        <f t="shared" si="12"/>
        <v>53.954000000000008</v>
      </c>
      <c r="D836" s="1" t="str">
        <f>IF(表格1[[#This Row],[Close]]&gt;表格1[[#This Row],[25-Day Average]],"Buy",IF(表格1[[#This Row],[Close]]&lt;表格1[[#This Row],[25-Day Average]],"Sell",""))</f>
        <v>Buy</v>
      </c>
      <c r="E836" s="5">
        <f>IF(表格1[[#This Row],[Suggestion]]="Buy",E835-FLOOR(E835/表格1[[#This Row],[Close]],1)*表格1[[#This Row],[Close]],IF(表格1[[#This Row],[Suggestion]]="Sell",E835+F835*表格1[[#This Row],[Close]],E835))</f>
        <v>24.27999999995518</v>
      </c>
      <c r="F836" s="1">
        <f>IF(表格1[[#This Row],[Suggestion]]="Buy",F835+FLOOR(E835/表格1[[#This Row],[Close]],1),IF(表格1[[#This Row],[Suggestion]]="Sell",0,F835))</f>
        <v>1743</v>
      </c>
      <c r="G836" s="8">
        <f>表格1[[#This Row],[Cash]]+表格1[[#This Row],[Stock Held]]*表格1[[#This Row],[Close]]</f>
        <v>94146.279999999955</v>
      </c>
      <c r="H836" s="7">
        <f>(表格1[[#This Row],[Close]]-$B$2)/$B$2</f>
        <v>0.20133481646273629</v>
      </c>
      <c r="I836" s="7">
        <f>(表格1[[#This Row],[Capital]]-$G$2)/$G$2</f>
        <v>-5.8537200000000449E-2</v>
      </c>
    </row>
    <row r="837" spans="1:9" x14ac:dyDescent="0.25">
      <c r="A837" s="6">
        <v>39889</v>
      </c>
      <c r="B837" s="1">
        <v>54.35</v>
      </c>
      <c r="C837" s="4">
        <f t="shared" si="12"/>
        <v>54.044000000000004</v>
      </c>
      <c r="D837" s="1" t="str">
        <f>IF(表格1[[#This Row],[Close]]&gt;表格1[[#This Row],[25-Day Average]],"Buy",IF(表格1[[#This Row],[Close]]&lt;表格1[[#This Row],[25-Day Average]],"Sell",""))</f>
        <v>Buy</v>
      </c>
      <c r="E837" s="5">
        <f>IF(表格1[[#This Row],[Suggestion]]="Buy",E836-FLOOR(E836/表格1[[#This Row],[Close]],1)*表格1[[#This Row],[Close]],IF(表格1[[#This Row],[Suggestion]]="Sell",E836+F836*表格1[[#This Row],[Close]],E836))</f>
        <v>24.27999999995518</v>
      </c>
      <c r="F837" s="1">
        <f>IF(表格1[[#This Row],[Suggestion]]="Buy",F836+FLOOR(E836/表格1[[#This Row],[Close]],1),IF(表格1[[#This Row],[Suggestion]]="Sell",0,F836))</f>
        <v>1743</v>
      </c>
      <c r="G837" s="8">
        <f>表格1[[#This Row],[Cash]]+表格1[[#This Row],[Stock Held]]*表格1[[#This Row],[Close]]</f>
        <v>94756.329999999958</v>
      </c>
      <c r="H837" s="7">
        <f>(表格1[[#This Row],[Close]]-$B$2)/$B$2</f>
        <v>0.20912124582869851</v>
      </c>
      <c r="I837" s="7">
        <f>(表格1[[#This Row],[Capital]]-$G$2)/$G$2</f>
        <v>-5.2436700000000419E-2</v>
      </c>
    </row>
    <row r="838" spans="1:9" x14ac:dyDescent="0.25">
      <c r="A838" s="6">
        <v>39890</v>
      </c>
      <c r="B838" s="1">
        <v>54.05</v>
      </c>
      <c r="C838" s="4">
        <f t="shared" si="12"/>
        <v>54.135999999999996</v>
      </c>
      <c r="D838" s="1" t="str">
        <f>IF(表格1[[#This Row],[Close]]&gt;表格1[[#This Row],[25-Day Average]],"Buy",IF(表格1[[#This Row],[Close]]&lt;表格1[[#This Row],[25-Day Average]],"Sell",""))</f>
        <v>Sell</v>
      </c>
      <c r="E838" s="5">
        <f>IF(表格1[[#This Row],[Suggestion]]="Buy",E837-FLOOR(E837/表格1[[#This Row],[Close]],1)*表格1[[#This Row],[Close]],IF(表格1[[#This Row],[Suggestion]]="Sell",E837+F837*表格1[[#This Row],[Close]],E837))</f>
        <v>94233.429999999949</v>
      </c>
      <c r="F838" s="1">
        <f>IF(表格1[[#This Row],[Suggestion]]="Buy",F837+FLOOR(E837/表格1[[#This Row],[Close]],1),IF(表格1[[#This Row],[Suggestion]]="Sell",0,F837))</f>
        <v>0</v>
      </c>
      <c r="G838" s="8">
        <f>表格1[[#This Row],[Cash]]+表格1[[#This Row],[Stock Held]]*表格1[[#This Row],[Close]]</f>
        <v>94233.429999999949</v>
      </c>
      <c r="H838" s="7">
        <f>(表格1[[#This Row],[Close]]-$B$2)/$B$2</f>
        <v>0.20244716351501654</v>
      </c>
      <c r="I838" s="7">
        <f>(表格1[[#This Row],[Capital]]-$G$2)/$G$2</f>
        <v>-5.7665700000000507E-2</v>
      </c>
    </row>
    <row r="839" spans="1:9" x14ac:dyDescent="0.25">
      <c r="A839" s="6">
        <v>39891</v>
      </c>
      <c r="B839" s="1">
        <v>54.4</v>
      </c>
      <c r="C839" s="4">
        <f t="shared" si="12"/>
        <v>54.24799999999999</v>
      </c>
      <c r="D839" s="1" t="str">
        <f>IF(表格1[[#This Row],[Close]]&gt;表格1[[#This Row],[25-Day Average]],"Buy",IF(表格1[[#This Row],[Close]]&lt;表格1[[#This Row],[25-Day Average]],"Sell",""))</f>
        <v>Buy</v>
      </c>
      <c r="E839" s="5">
        <f>IF(表格1[[#This Row],[Suggestion]]="Buy",E838-FLOOR(E838/表格1[[#This Row],[Close]],1)*表格1[[#This Row],[Close]],IF(表格1[[#This Row],[Suggestion]]="Sell",E838+F838*表格1[[#This Row],[Close]],E838))</f>
        <v>12.629999999946449</v>
      </c>
      <c r="F839" s="1">
        <f>IF(表格1[[#This Row],[Suggestion]]="Buy",F838+FLOOR(E838/表格1[[#This Row],[Close]],1),IF(表格1[[#This Row],[Suggestion]]="Sell",0,F838))</f>
        <v>1732</v>
      </c>
      <c r="G839" s="8">
        <f>表格1[[#This Row],[Cash]]+表格1[[#This Row],[Stock Held]]*表格1[[#This Row],[Close]]</f>
        <v>94233.429999999949</v>
      </c>
      <c r="H839" s="7">
        <f>(表格1[[#This Row],[Close]]-$B$2)/$B$2</f>
        <v>0.21023359288097876</v>
      </c>
      <c r="I839" s="7">
        <f>(表格1[[#This Row],[Capital]]-$G$2)/$G$2</f>
        <v>-5.7665700000000507E-2</v>
      </c>
    </row>
    <row r="840" spans="1:9" x14ac:dyDescent="0.25">
      <c r="A840" s="6">
        <v>39892</v>
      </c>
      <c r="B840" s="1">
        <v>53.65</v>
      </c>
      <c r="C840" s="4">
        <f t="shared" si="12"/>
        <v>54.306000000000004</v>
      </c>
      <c r="D840" s="1" t="str">
        <f>IF(表格1[[#This Row],[Close]]&gt;表格1[[#This Row],[25-Day Average]],"Buy",IF(表格1[[#This Row],[Close]]&lt;表格1[[#This Row],[25-Day Average]],"Sell",""))</f>
        <v>Sell</v>
      </c>
      <c r="E840" s="5">
        <f>IF(表格1[[#This Row],[Suggestion]]="Buy",E839-FLOOR(E839/表格1[[#This Row],[Close]],1)*表格1[[#This Row],[Close]],IF(表格1[[#This Row],[Suggestion]]="Sell",E839+F839*表格1[[#This Row],[Close]],E839))</f>
        <v>92934.429999999949</v>
      </c>
      <c r="F840" s="1">
        <f>IF(表格1[[#This Row],[Suggestion]]="Buy",F839+FLOOR(E839/表格1[[#This Row],[Close]],1),IF(表格1[[#This Row],[Suggestion]]="Sell",0,F839))</f>
        <v>0</v>
      </c>
      <c r="G840" s="8">
        <f>表格1[[#This Row],[Cash]]+表格1[[#This Row],[Stock Held]]*表格1[[#This Row],[Close]]</f>
        <v>92934.429999999949</v>
      </c>
      <c r="H840" s="7">
        <f>(表格1[[#This Row],[Close]]-$B$2)/$B$2</f>
        <v>0.19354838709677408</v>
      </c>
      <c r="I840" s="7">
        <f>(表格1[[#This Row],[Capital]]-$G$2)/$G$2</f>
        <v>-7.0655700000000501E-2</v>
      </c>
    </row>
    <row r="841" spans="1:9" x14ac:dyDescent="0.25">
      <c r="A841" s="6">
        <v>39895</v>
      </c>
      <c r="B841" s="1">
        <v>54.8</v>
      </c>
      <c r="C841" s="4">
        <f t="shared" si="12"/>
        <v>54.405999999999992</v>
      </c>
      <c r="D841" s="1" t="str">
        <f>IF(表格1[[#This Row],[Close]]&gt;表格1[[#This Row],[25-Day Average]],"Buy",IF(表格1[[#This Row],[Close]]&lt;表格1[[#This Row],[25-Day Average]],"Sell",""))</f>
        <v>Buy</v>
      </c>
      <c r="E841" s="5">
        <f>IF(表格1[[#This Row],[Suggestion]]="Buy",E840-FLOOR(E840/表格1[[#This Row],[Close]],1)*表格1[[#This Row],[Close]],IF(表格1[[#This Row],[Suggestion]]="Sell",E840+F840*表格1[[#This Row],[Close]],E840))</f>
        <v>48.429999999949359</v>
      </c>
      <c r="F841" s="1">
        <f>IF(表格1[[#This Row],[Suggestion]]="Buy",F840+FLOOR(E840/表格1[[#This Row],[Close]],1),IF(表格1[[#This Row],[Suggestion]]="Sell",0,F840))</f>
        <v>1695</v>
      </c>
      <c r="G841" s="8">
        <f>表格1[[#This Row],[Cash]]+表格1[[#This Row],[Stock Held]]*表格1[[#This Row],[Close]]</f>
        <v>92934.429999999949</v>
      </c>
      <c r="H841" s="7">
        <f>(表格1[[#This Row],[Close]]-$B$2)/$B$2</f>
        <v>0.21913236929922122</v>
      </c>
      <c r="I841" s="7">
        <f>(表格1[[#This Row],[Capital]]-$G$2)/$G$2</f>
        <v>-7.0655700000000501E-2</v>
      </c>
    </row>
    <row r="842" spans="1:9" x14ac:dyDescent="0.25">
      <c r="A842" s="6">
        <v>39896</v>
      </c>
      <c r="B842" s="1">
        <v>54</v>
      </c>
      <c r="C842" s="4">
        <f t="shared" si="12"/>
        <v>54.478000000000002</v>
      </c>
      <c r="D842" s="1" t="str">
        <f>IF(表格1[[#This Row],[Close]]&gt;表格1[[#This Row],[25-Day Average]],"Buy",IF(表格1[[#This Row],[Close]]&lt;表格1[[#This Row],[25-Day Average]],"Sell",""))</f>
        <v>Sell</v>
      </c>
      <c r="E842" s="5">
        <f>IF(表格1[[#This Row],[Suggestion]]="Buy",E841-FLOOR(E841/表格1[[#This Row],[Close]],1)*表格1[[#This Row],[Close]],IF(表格1[[#This Row],[Suggestion]]="Sell",E841+F841*表格1[[#This Row],[Close]],E841))</f>
        <v>91578.429999999949</v>
      </c>
      <c r="F842" s="1">
        <f>IF(表格1[[#This Row],[Suggestion]]="Buy",F841+FLOOR(E841/表格1[[#This Row],[Close]],1),IF(表格1[[#This Row],[Suggestion]]="Sell",0,F841))</f>
        <v>0</v>
      </c>
      <c r="G842" s="8">
        <f>表格1[[#This Row],[Cash]]+表格1[[#This Row],[Stock Held]]*表格1[[#This Row],[Close]]</f>
        <v>91578.429999999949</v>
      </c>
      <c r="H842" s="7">
        <f>(表格1[[#This Row],[Close]]-$B$2)/$B$2</f>
        <v>0.20133481646273629</v>
      </c>
      <c r="I842" s="7">
        <f>(表格1[[#This Row],[Capital]]-$G$2)/$G$2</f>
        <v>-8.4215700000000504E-2</v>
      </c>
    </row>
    <row r="843" spans="1:9" x14ac:dyDescent="0.25">
      <c r="A843" s="6">
        <v>39897</v>
      </c>
      <c r="B843" s="1">
        <v>53.45</v>
      </c>
      <c r="C843" s="4">
        <f t="shared" si="12"/>
        <v>54.500000000000007</v>
      </c>
      <c r="D843" s="1" t="str">
        <f>IF(表格1[[#This Row],[Close]]&gt;表格1[[#This Row],[25-Day Average]],"Buy",IF(表格1[[#This Row],[Close]]&lt;表格1[[#This Row],[25-Day Average]],"Sell",""))</f>
        <v>Sell</v>
      </c>
      <c r="E843" s="5">
        <f>IF(表格1[[#This Row],[Suggestion]]="Buy",E842-FLOOR(E842/表格1[[#This Row],[Close]],1)*表格1[[#This Row],[Close]],IF(表格1[[#This Row],[Suggestion]]="Sell",E842+F842*表格1[[#This Row],[Close]],E842))</f>
        <v>91578.429999999949</v>
      </c>
      <c r="F843" s="1">
        <f>IF(表格1[[#This Row],[Suggestion]]="Buy",F842+FLOOR(E842/表格1[[#This Row],[Close]],1),IF(表格1[[#This Row],[Suggestion]]="Sell",0,F842))</f>
        <v>0</v>
      </c>
      <c r="G843" s="8">
        <f>表格1[[#This Row],[Cash]]+表格1[[#This Row],[Stock Held]]*表格1[[#This Row],[Close]]</f>
        <v>91578.429999999949</v>
      </c>
      <c r="H843" s="7">
        <f>(表格1[[#This Row],[Close]]-$B$2)/$B$2</f>
        <v>0.18909899888765294</v>
      </c>
      <c r="I843" s="7">
        <f>(表格1[[#This Row],[Capital]]-$G$2)/$G$2</f>
        <v>-8.4215700000000504E-2</v>
      </c>
    </row>
    <row r="844" spans="1:9" x14ac:dyDescent="0.25">
      <c r="A844" s="6">
        <v>39898</v>
      </c>
      <c r="B844" s="1">
        <v>52.75</v>
      </c>
      <c r="C844" s="4">
        <f t="shared" si="12"/>
        <v>54.466000000000015</v>
      </c>
      <c r="D844" s="1" t="str">
        <f>IF(表格1[[#This Row],[Close]]&gt;表格1[[#This Row],[25-Day Average]],"Buy",IF(表格1[[#This Row],[Close]]&lt;表格1[[#This Row],[25-Day Average]],"Sell",""))</f>
        <v>Sell</v>
      </c>
      <c r="E844" s="5">
        <f>IF(表格1[[#This Row],[Suggestion]]="Buy",E843-FLOOR(E843/表格1[[#This Row],[Close]],1)*表格1[[#This Row],[Close]],IF(表格1[[#This Row],[Suggestion]]="Sell",E843+F843*表格1[[#This Row],[Close]],E843))</f>
        <v>91578.429999999949</v>
      </c>
      <c r="F844" s="1">
        <f>IF(表格1[[#This Row],[Suggestion]]="Buy",F843+FLOOR(E843/表格1[[#This Row],[Close]],1),IF(表格1[[#This Row],[Suggestion]]="Sell",0,F843))</f>
        <v>0</v>
      </c>
      <c r="G844" s="8">
        <f>表格1[[#This Row],[Cash]]+表格1[[#This Row],[Stock Held]]*表格1[[#This Row],[Close]]</f>
        <v>91578.429999999949</v>
      </c>
      <c r="H844" s="7">
        <f>(表格1[[#This Row],[Close]]-$B$2)/$B$2</f>
        <v>0.17352614015572851</v>
      </c>
      <c r="I844" s="7">
        <f>(表格1[[#This Row],[Capital]]-$G$2)/$G$2</f>
        <v>-8.4215700000000504E-2</v>
      </c>
    </row>
    <row r="845" spans="1:9" x14ac:dyDescent="0.25">
      <c r="A845" s="6">
        <v>39899</v>
      </c>
      <c r="B845" s="1">
        <v>52.35</v>
      </c>
      <c r="C845" s="4">
        <f t="shared" si="12"/>
        <v>54.451999999999998</v>
      </c>
      <c r="D845" s="1" t="str">
        <f>IF(表格1[[#This Row],[Close]]&gt;表格1[[#This Row],[25-Day Average]],"Buy",IF(表格1[[#This Row],[Close]]&lt;表格1[[#This Row],[25-Day Average]],"Sell",""))</f>
        <v>Sell</v>
      </c>
      <c r="E845" s="5">
        <f>IF(表格1[[#This Row],[Suggestion]]="Buy",E844-FLOOR(E844/表格1[[#This Row],[Close]],1)*表格1[[#This Row],[Close]],IF(表格1[[#This Row],[Suggestion]]="Sell",E844+F844*表格1[[#This Row],[Close]],E844))</f>
        <v>91578.429999999949</v>
      </c>
      <c r="F845" s="1">
        <f>IF(表格1[[#This Row],[Suggestion]]="Buy",F844+FLOOR(E844/表格1[[#This Row],[Close]],1),IF(表格1[[#This Row],[Suggestion]]="Sell",0,F844))</f>
        <v>0</v>
      </c>
      <c r="G845" s="8">
        <f>表格1[[#This Row],[Cash]]+表格1[[#This Row],[Stock Held]]*表格1[[#This Row],[Close]]</f>
        <v>91578.429999999949</v>
      </c>
      <c r="H845" s="7">
        <f>(表格1[[#This Row],[Close]]-$B$2)/$B$2</f>
        <v>0.16462736373748604</v>
      </c>
      <c r="I845" s="7">
        <f>(表格1[[#This Row],[Capital]]-$G$2)/$G$2</f>
        <v>-8.4215700000000504E-2</v>
      </c>
    </row>
    <row r="846" spans="1:9" x14ac:dyDescent="0.25">
      <c r="A846" s="6">
        <v>39902</v>
      </c>
      <c r="B846" s="1">
        <v>52.75</v>
      </c>
      <c r="C846" s="4">
        <f t="shared" si="12"/>
        <v>54.375999999999998</v>
      </c>
      <c r="D846" s="1" t="str">
        <f>IF(表格1[[#This Row],[Close]]&gt;表格1[[#This Row],[25-Day Average]],"Buy",IF(表格1[[#This Row],[Close]]&lt;表格1[[#This Row],[25-Day Average]],"Sell",""))</f>
        <v>Sell</v>
      </c>
      <c r="E846" s="5">
        <f>IF(表格1[[#This Row],[Suggestion]]="Buy",E845-FLOOR(E845/表格1[[#This Row],[Close]],1)*表格1[[#This Row],[Close]],IF(表格1[[#This Row],[Suggestion]]="Sell",E845+F845*表格1[[#This Row],[Close]],E845))</f>
        <v>91578.429999999949</v>
      </c>
      <c r="F846" s="1">
        <f>IF(表格1[[#This Row],[Suggestion]]="Buy",F845+FLOOR(E845/表格1[[#This Row],[Close]],1),IF(表格1[[#This Row],[Suggestion]]="Sell",0,F845))</f>
        <v>0</v>
      </c>
      <c r="G846" s="8">
        <f>表格1[[#This Row],[Cash]]+表格1[[#This Row],[Stock Held]]*表格1[[#This Row],[Close]]</f>
        <v>91578.429999999949</v>
      </c>
      <c r="H846" s="7">
        <f>(表格1[[#This Row],[Close]]-$B$2)/$B$2</f>
        <v>0.17352614015572851</v>
      </c>
      <c r="I846" s="7">
        <f>(表格1[[#This Row],[Capital]]-$G$2)/$G$2</f>
        <v>-8.4215700000000504E-2</v>
      </c>
    </row>
    <row r="847" spans="1:9" x14ac:dyDescent="0.25">
      <c r="A847" s="6">
        <v>39903</v>
      </c>
      <c r="B847" s="1">
        <v>53.25</v>
      </c>
      <c r="C847" s="4">
        <f t="shared" si="12"/>
        <v>54.337999999999994</v>
      </c>
      <c r="D847" s="1" t="str">
        <f>IF(表格1[[#This Row],[Close]]&gt;表格1[[#This Row],[25-Day Average]],"Buy",IF(表格1[[#This Row],[Close]]&lt;表格1[[#This Row],[25-Day Average]],"Sell",""))</f>
        <v>Sell</v>
      </c>
      <c r="E847" s="5">
        <f>IF(表格1[[#This Row],[Suggestion]]="Buy",E846-FLOOR(E846/表格1[[#This Row],[Close]],1)*表格1[[#This Row],[Close]],IF(表格1[[#This Row],[Suggestion]]="Sell",E846+F846*表格1[[#This Row],[Close]],E846))</f>
        <v>91578.429999999949</v>
      </c>
      <c r="F847" s="1">
        <f>IF(表格1[[#This Row],[Suggestion]]="Buy",F846+FLOOR(E846/表格1[[#This Row],[Close]],1),IF(表格1[[#This Row],[Suggestion]]="Sell",0,F846))</f>
        <v>0</v>
      </c>
      <c r="G847" s="8">
        <f>表格1[[#This Row],[Cash]]+表格1[[#This Row],[Stock Held]]*表格1[[#This Row],[Close]]</f>
        <v>91578.429999999949</v>
      </c>
      <c r="H847" s="7">
        <f>(表格1[[#This Row],[Close]]-$B$2)/$B$2</f>
        <v>0.18464961067853164</v>
      </c>
      <c r="I847" s="7">
        <f>(表格1[[#This Row],[Capital]]-$G$2)/$G$2</f>
        <v>-8.4215700000000504E-2</v>
      </c>
    </row>
    <row r="848" spans="1:9" x14ac:dyDescent="0.25">
      <c r="A848" s="6">
        <v>39904</v>
      </c>
      <c r="B848" s="1">
        <v>52.6</v>
      </c>
      <c r="C848" s="4">
        <f t="shared" si="12"/>
        <v>54.233999999999988</v>
      </c>
      <c r="D848" s="1" t="str">
        <f>IF(表格1[[#This Row],[Close]]&gt;表格1[[#This Row],[25-Day Average]],"Buy",IF(表格1[[#This Row],[Close]]&lt;表格1[[#This Row],[25-Day Average]],"Sell",""))</f>
        <v>Sell</v>
      </c>
      <c r="E848" s="5">
        <f>IF(表格1[[#This Row],[Suggestion]]="Buy",E847-FLOOR(E847/表格1[[#This Row],[Close]],1)*表格1[[#This Row],[Close]],IF(表格1[[#This Row],[Suggestion]]="Sell",E847+F847*表格1[[#This Row],[Close]],E847))</f>
        <v>91578.429999999949</v>
      </c>
      <c r="F848" s="1">
        <f>IF(表格1[[#This Row],[Suggestion]]="Buy",F847+FLOOR(E847/表格1[[#This Row],[Close]],1),IF(表格1[[#This Row],[Suggestion]]="Sell",0,F847))</f>
        <v>0</v>
      </c>
      <c r="G848" s="8">
        <f>表格1[[#This Row],[Cash]]+表格1[[#This Row],[Stock Held]]*表格1[[#This Row],[Close]]</f>
        <v>91578.429999999949</v>
      </c>
      <c r="H848" s="7">
        <f>(表格1[[#This Row],[Close]]-$B$2)/$B$2</f>
        <v>0.17018909899888762</v>
      </c>
      <c r="I848" s="7">
        <f>(表格1[[#This Row],[Capital]]-$G$2)/$G$2</f>
        <v>-8.4215700000000504E-2</v>
      </c>
    </row>
    <row r="849" spans="1:9" x14ac:dyDescent="0.25">
      <c r="A849" s="6">
        <v>39905</v>
      </c>
      <c r="B849" s="1">
        <v>52.35</v>
      </c>
      <c r="C849" s="4">
        <f t="shared" si="12"/>
        <v>54.09999999999998</v>
      </c>
      <c r="D849" s="1" t="str">
        <f>IF(表格1[[#This Row],[Close]]&gt;表格1[[#This Row],[25-Day Average]],"Buy",IF(表格1[[#This Row],[Close]]&lt;表格1[[#This Row],[25-Day Average]],"Sell",""))</f>
        <v>Sell</v>
      </c>
      <c r="E849" s="5">
        <f>IF(表格1[[#This Row],[Suggestion]]="Buy",E848-FLOOR(E848/表格1[[#This Row],[Close]],1)*表格1[[#This Row],[Close]],IF(表格1[[#This Row],[Suggestion]]="Sell",E848+F848*表格1[[#This Row],[Close]],E848))</f>
        <v>91578.429999999949</v>
      </c>
      <c r="F849" s="1">
        <f>IF(表格1[[#This Row],[Suggestion]]="Buy",F848+FLOOR(E848/表格1[[#This Row],[Close]],1),IF(表格1[[#This Row],[Suggestion]]="Sell",0,F848))</f>
        <v>0</v>
      </c>
      <c r="G849" s="8">
        <f>表格1[[#This Row],[Cash]]+表格1[[#This Row],[Stock Held]]*表格1[[#This Row],[Close]]</f>
        <v>91578.429999999949</v>
      </c>
      <c r="H849" s="7">
        <f>(表格1[[#This Row],[Close]]-$B$2)/$B$2</f>
        <v>0.16462736373748604</v>
      </c>
      <c r="I849" s="7">
        <f>(表格1[[#This Row],[Capital]]-$G$2)/$G$2</f>
        <v>-8.4215700000000504E-2</v>
      </c>
    </row>
    <row r="850" spans="1:9" x14ac:dyDescent="0.25">
      <c r="A850" s="6">
        <v>39906</v>
      </c>
      <c r="B850" s="1">
        <v>51.5</v>
      </c>
      <c r="C850" s="4">
        <f t="shared" si="12"/>
        <v>53.85799999999999</v>
      </c>
      <c r="D850" s="1" t="str">
        <f>IF(表格1[[#This Row],[Close]]&gt;表格1[[#This Row],[25-Day Average]],"Buy",IF(表格1[[#This Row],[Close]]&lt;表格1[[#This Row],[25-Day Average]],"Sell",""))</f>
        <v>Sell</v>
      </c>
      <c r="E850" s="5">
        <f>IF(表格1[[#This Row],[Suggestion]]="Buy",E849-FLOOR(E849/表格1[[#This Row],[Close]],1)*表格1[[#This Row],[Close]],IF(表格1[[#This Row],[Suggestion]]="Sell",E849+F849*表格1[[#This Row],[Close]],E849))</f>
        <v>91578.429999999949</v>
      </c>
      <c r="F850" s="1">
        <f>IF(表格1[[#This Row],[Suggestion]]="Buy",F849+FLOOR(E849/表格1[[#This Row],[Close]],1),IF(表格1[[#This Row],[Suggestion]]="Sell",0,F849))</f>
        <v>0</v>
      </c>
      <c r="G850" s="8">
        <f>表格1[[#This Row],[Cash]]+表格1[[#This Row],[Stock Held]]*表格1[[#This Row],[Close]]</f>
        <v>91578.429999999949</v>
      </c>
      <c r="H850" s="7">
        <f>(表格1[[#This Row],[Close]]-$B$2)/$B$2</f>
        <v>0.14571746384872072</v>
      </c>
      <c r="I850" s="7">
        <f>(表格1[[#This Row],[Capital]]-$G$2)/$G$2</f>
        <v>-8.4215700000000504E-2</v>
      </c>
    </row>
    <row r="851" spans="1:9" x14ac:dyDescent="0.25">
      <c r="A851" s="6">
        <v>39909</v>
      </c>
      <c r="B851" s="1">
        <v>52.3</v>
      </c>
      <c r="C851" s="4">
        <f t="shared" si="12"/>
        <v>53.679999999999993</v>
      </c>
      <c r="D851" s="1" t="str">
        <f>IF(表格1[[#This Row],[Close]]&gt;表格1[[#This Row],[25-Day Average]],"Buy",IF(表格1[[#This Row],[Close]]&lt;表格1[[#This Row],[25-Day Average]],"Sell",""))</f>
        <v>Sell</v>
      </c>
      <c r="E851" s="5">
        <f>IF(表格1[[#This Row],[Suggestion]]="Buy",E850-FLOOR(E850/表格1[[#This Row],[Close]],1)*表格1[[#This Row],[Close]],IF(表格1[[#This Row],[Suggestion]]="Sell",E850+F850*表格1[[#This Row],[Close]],E850))</f>
        <v>91578.429999999949</v>
      </c>
      <c r="F851" s="1">
        <f>IF(表格1[[#This Row],[Suggestion]]="Buy",F850+FLOOR(E850/表格1[[#This Row],[Close]],1),IF(表格1[[#This Row],[Suggestion]]="Sell",0,F850))</f>
        <v>0</v>
      </c>
      <c r="G851" s="8">
        <f>表格1[[#This Row],[Cash]]+表格1[[#This Row],[Stock Held]]*表格1[[#This Row],[Close]]</f>
        <v>91578.429999999949</v>
      </c>
      <c r="H851" s="7">
        <f>(表格1[[#This Row],[Close]]-$B$2)/$B$2</f>
        <v>0.16351501668520566</v>
      </c>
      <c r="I851" s="7">
        <f>(表格1[[#This Row],[Capital]]-$G$2)/$G$2</f>
        <v>-8.4215700000000504E-2</v>
      </c>
    </row>
    <row r="852" spans="1:9" x14ac:dyDescent="0.25">
      <c r="A852" s="6">
        <v>39910</v>
      </c>
      <c r="B852" s="1">
        <v>52.6</v>
      </c>
      <c r="C852" s="4">
        <f t="shared" si="12"/>
        <v>53.563999999999986</v>
      </c>
      <c r="D852" s="1" t="str">
        <f>IF(表格1[[#This Row],[Close]]&gt;表格1[[#This Row],[25-Day Average]],"Buy",IF(表格1[[#This Row],[Close]]&lt;表格1[[#This Row],[25-Day Average]],"Sell",""))</f>
        <v>Sell</v>
      </c>
      <c r="E852" s="5">
        <f>IF(表格1[[#This Row],[Suggestion]]="Buy",E851-FLOOR(E851/表格1[[#This Row],[Close]],1)*表格1[[#This Row],[Close]],IF(表格1[[#This Row],[Suggestion]]="Sell",E851+F851*表格1[[#This Row],[Close]],E851))</f>
        <v>91578.429999999949</v>
      </c>
      <c r="F852" s="1">
        <f>IF(表格1[[#This Row],[Suggestion]]="Buy",F851+FLOOR(E851/表格1[[#This Row],[Close]],1),IF(表格1[[#This Row],[Suggestion]]="Sell",0,F851))</f>
        <v>0</v>
      </c>
      <c r="G852" s="8">
        <f>表格1[[#This Row],[Cash]]+表格1[[#This Row],[Stock Held]]*表格1[[#This Row],[Close]]</f>
        <v>91578.429999999949</v>
      </c>
      <c r="H852" s="7">
        <f>(表格1[[#This Row],[Close]]-$B$2)/$B$2</f>
        <v>0.17018909899888762</v>
      </c>
      <c r="I852" s="7">
        <f>(表格1[[#This Row],[Capital]]-$G$2)/$G$2</f>
        <v>-8.4215700000000504E-2</v>
      </c>
    </row>
    <row r="853" spans="1:9" x14ac:dyDescent="0.25">
      <c r="A853" s="6">
        <v>39911</v>
      </c>
      <c r="B853" s="1">
        <v>52.9</v>
      </c>
      <c r="C853" s="4">
        <f t="shared" si="12"/>
        <v>53.481999999999992</v>
      </c>
      <c r="D853" s="1" t="str">
        <f>IF(表格1[[#This Row],[Close]]&gt;表格1[[#This Row],[25-Day Average]],"Buy",IF(表格1[[#This Row],[Close]]&lt;表格1[[#This Row],[25-Day Average]],"Sell",""))</f>
        <v>Sell</v>
      </c>
      <c r="E853" s="5">
        <f>IF(表格1[[#This Row],[Suggestion]]="Buy",E852-FLOOR(E852/表格1[[#This Row],[Close]],1)*表格1[[#This Row],[Close]],IF(表格1[[#This Row],[Suggestion]]="Sell",E852+F852*表格1[[#This Row],[Close]],E852))</f>
        <v>91578.429999999949</v>
      </c>
      <c r="F853" s="1">
        <f>IF(表格1[[#This Row],[Suggestion]]="Buy",F852+FLOOR(E852/表格1[[#This Row],[Close]],1),IF(表格1[[#This Row],[Suggestion]]="Sell",0,F852))</f>
        <v>0</v>
      </c>
      <c r="G853" s="8">
        <f>表格1[[#This Row],[Cash]]+表格1[[#This Row],[Stock Held]]*表格1[[#This Row],[Close]]</f>
        <v>91578.429999999949</v>
      </c>
      <c r="H853" s="7">
        <f>(表格1[[#This Row],[Close]]-$B$2)/$B$2</f>
        <v>0.17686318131256942</v>
      </c>
      <c r="I853" s="7">
        <f>(表格1[[#This Row],[Capital]]-$G$2)/$G$2</f>
        <v>-8.4215700000000504E-2</v>
      </c>
    </row>
    <row r="854" spans="1:9" x14ac:dyDescent="0.25">
      <c r="A854" s="6">
        <v>39912</v>
      </c>
      <c r="B854" s="1">
        <v>52.75</v>
      </c>
      <c r="C854" s="4">
        <f t="shared" si="12"/>
        <v>53.435999999999993</v>
      </c>
      <c r="D854" s="1" t="str">
        <f>IF(表格1[[#This Row],[Close]]&gt;表格1[[#This Row],[25-Day Average]],"Buy",IF(表格1[[#This Row],[Close]]&lt;表格1[[#This Row],[25-Day Average]],"Sell",""))</f>
        <v>Sell</v>
      </c>
      <c r="E854" s="5">
        <f>IF(表格1[[#This Row],[Suggestion]]="Buy",E853-FLOOR(E853/表格1[[#This Row],[Close]],1)*表格1[[#This Row],[Close]],IF(表格1[[#This Row],[Suggestion]]="Sell",E853+F853*表格1[[#This Row],[Close]],E853))</f>
        <v>91578.429999999949</v>
      </c>
      <c r="F854" s="1">
        <f>IF(表格1[[#This Row],[Suggestion]]="Buy",F853+FLOOR(E853/表格1[[#This Row],[Close]],1),IF(表格1[[#This Row],[Suggestion]]="Sell",0,F853))</f>
        <v>0</v>
      </c>
      <c r="G854" s="8">
        <f>表格1[[#This Row],[Cash]]+表格1[[#This Row],[Stock Held]]*表格1[[#This Row],[Close]]</f>
        <v>91578.429999999949</v>
      </c>
      <c r="H854" s="7">
        <f>(表格1[[#This Row],[Close]]-$B$2)/$B$2</f>
        <v>0.17352614015572851</v>
      </c>
      <c r="I854" s="7">
        <f>(表格1[[#This Row],[Capital]]-$G$2)/$G$2</f>
        <v>-8.4215700000000504E-2</v>
      </c>
    </row>
    <row r="855" spans="1:9" x14ac:dyDescent="0.25">
      <c r="A855" s="6">
        <v>39913</v>
      </c>
      <c r="B855" s="1">
        <v>52.75</v>
      </c>
      <c r="C855" s="4">
        <f t="shared" si="12"/>
        <v>53.39</v>
      </c>
      <c r="D855" s="1" t="str">
        <f>IF(表格1[[#This Row],[Close]]&gt;表格1[[#This Row],[25-Day Average]],"Buy",IF(表格1[[#This Row],[Close]]&lt;表格1[[#This Row],[25-Day Average]],"Sell",""))</f>
        <v>Sell</v>
      </c>
      <c r="E855" s="5">
        <f>IF(表格1[[#This Row],[Suggestion]]="Buy",E854-FLOOR(E854/表格1[[#This Row],[Close]],1)*表格1[[#This Row],[Close]],IF(表格1[[#This Row],[Suggestion]]="Sell",E854+F854*表格1[[#This Row],[Close]],E854))</f>
        <v>91578.429999999949</v>
      </c>
      <c r="F855" s="1">
        <f>IF(表格1[[#This Row],[Suggestion]]="Buy",F854+FLOOR(E854/表格1[[#This Row],[Close]],1),IF(表格1[[#This Row],[Suggestion]]="Sell",0,F854))</f>
        <v>0</v>
      </c>
      <c r="G855" s="8">
        <f>表格1[[#This Row],[Cash]]+表格1[[#This Row],[Stock Held]]*表格1[[#This Row],[Close]]</f>
        <v>91578.429999999949</v>
      </c>
      <c r="H855" s="7">
        <f>(表格1[[#This Row],[Close]]-$B$2)/$B$2</f>
        <v>0.17352614015572851</v>
      </c>
      <c r="I855" s="7">
        <f>(表格1[[#This Row],[Capital]]-$G$2)/$G$2</f>
        <v>-8.4215700000000504E-2</v>
      </c>
    </row>
    <row r="856" spans="1:9" x14ac:dyDescent="0.25">
      <c r="A856" s="6">
        <v>39916</v>
      </c>
      <c r="B856" s="1">
        <v>52.75</v>
      </c>
      <c r="C856" s="4">
        <f t="shared" si="12"/>
        <v>53.3</v>
      </c>
      <c r="D856" s="1" t="str">
        <f>IF(表格1[[#This Row],[Close]]&gt;表格1[[#This Row],[25-Day Average]],"Buy",IF(表格1[[#This Row],[Close]]&lt;表格1[[#This Row],[25-Day Average]],"Sell",""))</f>
        <v>Sell</v>
      </c>
      <c r="E856" s="5">
        <f>IF(表格1[[#This Row],[Suggestion]]="Buy",E855-FLOOR(E855/表格1[[#This Row],[Close]],1)*表格1[[#This Row],[Close]],IF(表格1[[#This Row],[Suggestion]]="Sell",E855+F855*表格1[[#This Row],[Close]],E855))</f>
        <v>91578.429999999949</v>
      </c>
      <c r="F856" s="1">
        <f>IF(表格1[[#This Row],[Suggestion]]="Buy",F855+FLOOR(E855/表格1[[#This Row],[Close]],1),IF(表格1[[#This Row],[Suggestion]]="Sell",0,F855))</f>
        <v>0</v>
      </c>
      <c r="G856" s="8">
        <f>表格1[[#This Row],[Cash]]+表格1[[#This Row],[Stock Held]]*表格1[[#This Row],[Close]]</f>
        <v>91578.429999999949</v>
      </c>
      <c r="H856" s="7">
        <f>(表格1[[#This Row],[Close]]-$B$2)/$B$2</f>
        <v>0.17352614015572851</v>
      </c>
      <c r="I856" s="7">
        <f>(表格1[[#This Row],[Capital]]-$G$2)/$G$2</f>
        <v>-8.4215700000000504E-2</v>
      </c>
    </row>
    <row r="857" spans="1:9" x14ac:dyDescent="0.25">
      <c r="A857" s="6">
        <v>39917</v>
      </c>
      <c r="B857" s="1">
        <v>52.55</v>
      </c>
      <c r="C857" s="4">
        <f t="shared" si="12"/>
        <v>53.23</v>
      </c>
      <c r="D857" s="1" t="str">
        <f>IF(表格1[[#This Row],[Close]]&gt;表格1[[#This Row],[25-Day Average]],"Buy",IF(表格1[[#This Row],[Close]]&lt;表格1[[#This Row],[25-Day Average]],"Sell",""))</f>
        <v>Sell</v>
      </c>
      <c r="E857" s="5">
        <f>IF(表格1[[#This Row],[Suggestion]]="Buy",E856-FLOOR(E856/表格1[[#This Row],[Close]],1)*表格1[[#This Row],[Close]],IF(表格1[[#This Row],[Suggestion]]="Sell",E856+F856*表格1[[#This Row],[Close]],E856))</f>
        <v>91578.429999999949</v>
      </c>
      <c r="F857" s="1">
        <f>IF(表格1[[#This Row],[Suggestion]]="Buy",F856+FLOOR(E856/表格1[[#This Row],[Close]],1),IF(表格1[[#This Row],[Suggestion]]="Sell",0,F856))</f>
        <v>0</v>
      </c>
      <c r="G857" s="8">
        <f>表格1[[#This Row],[Cash]]+表格1[[#This Row],[Stock Held]]*表格1[[#This Row],[Close]]</f>
        <v>91578.429999999949</v>
      </c>
      <c r="H857" s="7">
        <f>(表格1[[#This Row],[Close]]-$B$2)/$B$2</f>
        <v>0.16907675194660721</v>
      </c>
      <c r="I857" s="7">
        <f>(表格1[[#This Row],[Capital]]-$G$2)/$G$2</f>
        <v>-8.4215700000000504E-2</v>
      </c>
    </row>
    <row r="858" spans="1:9" x14ac:dyDescent="0.25">
      <c r="A858" s="6">
        <v>39918</v>
      </c>
      <c r="B858" s="1">
        <v>53</v>
      </c>
      <c r="C858" s="4">
        <f t="shared" si="12"/>
        <v>53.201999999999998</v>
      </c>
      <c r="D858" s="1" t="str">
        <f>IF(表格1[[#This Row],[Close]]&gt;表格1[[#This Row],[25-Day Average]],"Buy",IF(表格1[[#This Row],[Close]]&lt;表格1[[#This Row],[25-Day Average]],"Sell",""))</f>
        <v>Sell</v>
      </c>
      <c r="E858" s="5">
        <f>IF(表格1[[#This Row],[Suggestion]]="Buy",E857-FLOOR(E857/表格1[[#This Row],[Close]],1)*表格1[[#This Row],[Close]],IF(表格1[[#This Row],[Suggestion]]="Sell",E857+F857*表格1[[#This Row],[Close]],E857))</f>
        <v>91578.429999999949</v>
      </c>
      <c r="F858" s="1">
        <f>IF(表格1[[#This Row],[Suggestion]]="Buy",F857+FLOOR(E857/表格1[[#This Row],[Close]],1),IF(表格1[[#This Row],[Suggestion]]="Sell",0,F857))</f>
        <v>0</v>
      </c>
      <c r="G858" s="8">
        <f>表格1[[#This Row],[Cash]]+表格1[[#This Row],[Stock Held]]*表格1[[#This Row],[Close]]</f>
        <v>91578.429999999949</v>
      </c>
      <c r="H858" s="7">
        <f>(表格1[[#This Row],[Close]]-$B$2)/$B$2</f>
        <v>0.17908787541713006</v>
      </c>
      <c r="I858" s="7">
        <f>(表格1[[#This Row],[Capital]]-$G$2)/$G$2</f>
        <v>-8.4215700000000504E-2</v>
      </c>
    </row>
    <row r="859" spans="1:9" x14ac:dyDescent="0.25">
      <c r="A859" s="6">
        <v>39919</v>
      </c>
      <c r="B859" s="1">
        <v>51.9</v>
      </c>
      <c r="C859" s="4">
        <f t="shared" ref="C859:C922" si="13">AVERAGE(B835:B859)</f>
        <v>53.118000000000002</v>
      </c>
      <c r="D859" s="1" t="str">
        <f>IF(表格1[[#This Row],[Close]]&gt;表格1[[#This Row],[25-Day Average]],"Buy",IF(表格1[[#This Row],[Close]]&lt;表格1[[#This Row],[25-Day Average]],"Sell",""))</f>
        <v>Sell</v>
      </c>
      <c r="E859" s="5">
        <f>IF(表格1[[#This Row],[Suggestion]]="Buy",E858-FLOOR(E858/表格1[[#This Row],[Close]],1)*表格1[[#This Row],[Close]],IF(表格1[[#This Row],[Suggestion]]="Sell",E858+F858*表格1[[#This Row],[Close]],E858))</f>
        <v>91578.429999999949</v>
      </c>
      <c r="F859" s="1">
        <f>IF(表格1[[#This Row],[Suggestion]]="Buy",F858+FLOOR(E858/表格1[[#This Row],[Close]],1),IF(表格1[[#This Row],[Suggestion]]="Sell",0,F858))</f>
        <v>0</v>
      </c>
      <c r="G859" s="8">
        <f>表格1[[#This Row],[Cash]]+表格1[[#This Row],[Stock Held]]*表格1[[#This Row],[Close]]</f>
        <v>91578.429999999949</v>
      </c>
      <c r="H859" s="7">
        <f>(表格1[[#This Row],[Close]]-$B$2)/$B$2</f>
        <v>0.15461624026696319</v>
      </c>
      <c r="I859" s="7">
        <f>(表格1[[#This Row],[Capital]]-$G$2)/$G$2</f>
        <v>-8.4215700000000504E-2</v>
      </c>
    </row>
    <row r="860" spans="1:9" x14ac:dyDescent="0.25">
      <c r="A860" s="6">
        <v>39920</v>
      </c>
      <c r="B860" s="1">
        <v>52.1</v>
      </c>
      <c r="C860" s="4">
        <f t="shared" si="13"/>
        <v>53.033999999999999</v>
      </c>
      <c r="D860" s="1" t="str">
        <f>IF(表格1[[#This Row],[Close]]&gt;表格1[[#This Row],[25-Day Average]],"Buy",IF(表格1[[#This Row],[Close]]&lt;表格1[[#This Row],[25-Day Average]],"Sell",""))</f>
        <v>Sell</v>
      </c>
      <c r="E860" s="5">
        <f>IF(表格1[[#This Row],[Suggestion]]="Buy",E859-FLOOR(E859/表格1[[#This Row],[Close]],1)*表格1[[#This Row],[Close]],IF(表格1[[#This Row],[Suggestion]]="Sell",E859+F859*表格1[[#This Row],[Close]],E859))</f>
        <v>91578.429999999949</v>
      </c>
      <c r="F860" s="1">
        <f>IF(表格1[[#This Row],[Suggestion]]="Buy",F859+FLOOR(E859/表格1[[#This Row],[Close]],1),IF(表格1[[#This Row],[Suggestion]]="Sell",0,F859))</f>
        <v>0</v>
      </c>
      <c r="G860" s="8">
        <f>表格1[[#This Row],[Cash]]+表格1[[#This Row],[Stock Held]]*表格1[[#This Row],[Close]]</f>
        <v>91578.429999999949</v>
      </c>
      <c r="H860" s="7">
        <f>(表格1[[#This Row],[Close]]-$B$2)/$B$2</f>
        <v>0.15906562847608449</v>
      </c>
      <c r="I860" s="7">
        <f>(表格1[[#This Row],[Capital]]-$G$2)/$G$2</f>
        <v>-8.4215700000000504E-2</v>
      </c>
    </row>
    <row r="861" spans="1:9" x14ac:dyDescent="0.25">
      <c r="A861" s="6">
        <v>39923</v>
      </c>
      <c r="B861" s="1">
        <v>51.9</v>
      </c>
      <c r="C861" s="4">
        <f t="shared" si="13"/>
        <v>52.95</v>
      </c>
      <c r="D861" s="1" t="str">
        <f>IF(表格1[[#This Row],[Close]]&gt;表格1[[#This Row],[25-Day Average]],"Buy",IF(表格1[[#This Row],[Close]]&lt;表格1[[#This Row],[25-Day Average]],"Sell",""))</f>
        <v>Sell</v>
      </c>
      <c r="E861" s="5">
        <f>IF(表格1[[#This Row],[Suggestion]]="Buy",E860-FLOOR(E860/表格1[[#This Row],[Close]],1)*表格1[[#This Row],[Close]],IF(表格1[[#This Row],[Suggestion]]="Sell",E860+F860*表格1[[#This Row],[Close]],E860))</f>
        <v>91578.429999999949</v>
      </c>
      <c r="F861" s="1">
        <f>IF(表格1[[#This Row],[Suggestion]]="Buy",F860+FLOOR(E860/表格1[[#This Row],[Close]],1),IF(表格1[[#This Row],[Suggestion]]="Sell",0,F860))</f>
        <v>0</v>
      </c>
      <c r="G861" s="8">
        <f>表格1[[#This Row],[Cash]]+表格1[[#This Row],[Stock Held]]*表格1[[#This Row],[Close]]</f>
        <v>91578.429999999949</v>
      </c>
      <c r="H861" s="7">
        <f>(表格1[[#This Row],[Close]]-$B$2)/$B$2</f>
        <v>0.15461624026696319</v>
      </c>
      <c r="I861" s="7">
        <f>(表格1[[#This Row],[Capital]]-$G$2)/$G$2</f>
        <v>-8.4215700000000504E-2</v>
      </c>
    </row>
    <row r="862" spans="1:9" x14ac:dyDescent="0.25">
      <c r="A862" s="6">
        <v>39924</v>
      </c>
      <c r="B862" s="1">
        <v>52.45</v>
      </c>
      <c r="C862" s="4">
        <f t="shared" si="13"/>
        <v>52.874000000000002</v>
      </c>
      <c r="D862" s="1" t="str">
        <f>IF(表格1[[#This Row],[Close]]&gt;表格1[[#This Row],[25-Day Average]],"Buy",IF(表格1[[#This Row],[Close]]&lt;表格1[[#This Row],[25-Day Average]],"Sell",""))</f>
        <v>Sell</v>
      </c>
      <c r="E862" s="5">
        <f>IF(表格1[[#This Row],[Suggestion]]="Buy",E861-FLOOR(E861/表格1[[#This Row],[Close]],1)*表格1[[#This Row],[Close]],IF(表格1[[#This Row],[Suggestion]]="Sell",E861+F861*表格1[[#This Row],[Close]],E861))</f>
        <v>91578.429999999949</v>
      </c>
      <c r="F862" s="1">
        <f>IF(表格1[[#This Row],[Suggestion]]="Buy",F861+FLOOR(E861/表格1[[#This Row],[Close]],1),IF(表格1[[#This Row],[Suggestion]]="Sell",0,F861))</f>
        <v>0</v>
      </c>
      <c r="G862" s="8">
        <f>表格1[[#This Row],[Cash]]+表格1[[#This Row],[Stock Held]]*表格1[[#This Row],[Close]]</f>
        <v>91578.429999999949</v>
      </c>
      <c r="H862" s="7">
        <f>(表格1[[#This Row],[Close]]-$B$2)/$B$2</f>
        <v>0.16685205784204671</v>
      </c>
      <c r="I862" s="7">
        <f>(表格1[[#This Row],[Capital]]-$G$2)/$G$2</f>
        <v>-8.4215700000000504E-2</v>
      </c>
    </row>
    <row r="863" spans="1:9" x14ac:dyDescent="0.25">
      <c r="A863" s="6">
        <v>39925</v>
      </c>
      <c r="B863" s="1">
        <v>52</v>
      </c>
      <c r="C863" s="4">
        <f t="shared" si="13"/>
        <v>52.792000000000002</v>
      </c>
      <c r="D863" s="1" t="str">
        <f>IF(表格1[[#This Row],[Close]]&gt;表格1[[#This Row],[25-Day Average]],"Buy",IF(表格1[[#This Row],[Close]]&lt;表格1[[#This Row],[25-Day Average]],"Sell",""))</f>
        <v>Sell</v>
      </c>
      <c r="E863" s="5">
        <f>IF(表格1[[#This Row],[Suggestion]]="Buy",E862-FLOOR(E862/表格1[[#This Row],[Close]],1)*表格1[[#This Row],[Close]],IF(表格1[[#This Row],[Suggestion]]="Sell",E862+F862*表格1[[#This Row],[Close]],E862))</f>
        <v>91578.429999999949</v>
      </c>
      <c r="F863" s="1">
        <f>IF(表格1[[#This Row],[Suggestion]]="Buy",F862+FLOOR(E862/表格1[[#This Row],[Close]],1),IF(表格1[[#This Row],[Suggestion]]="Sell",0,F862))</f>
        <v>0</v>
      </c>
      <c r="G863" s="8">
        <f>表格1[[#This Row],[Cash]]+表格1[[#This Row],[Stock Held]]*表格1[[#This Row],[Close]]</f>
        <v>91578.429999999949</v>
      </c>
      <c r="H863" s="7">
        <f>(表格1[[#This Row],[Close]]-$B$2)/$B$2</f>
        <v>0.15684093437152385</v>
      </c>
      <c r="I863" s="7">
        <f>(表格1[[#This Row],[Capital]]-$G$2)/$G$2</f>
        <v>-8.4215700000000504E-2</v>
      </c>
    </row>
    <row r="864" spans="1:9" x14ac:dyDescent="0.25">
      <c r="A864" s="6">
        <v>39926</v>
      </c>
      <c r="B864" s="1">
        <v>52.35</v>
      </c>
      <c r="C864" s="4">
        <f t="shared" si="13"/>
        <v>52.71</v>
      </c>
      <c r="D864" s="1" t="str">
        <f>IF(表格1[[#This Row],[Close]]&gt;表格1[[#This Row],[25-Day Average]],"Buy",IF(表格1[[#This Row],[Close]]&lt;表格1[[#This Row],[25-Day Average]],"Sell",""))</f>
        <v>Sell</v>
      </c>
      <c r="E864" s="5">
        <f>IF(表格1[[#This Row],[Suggestion]]="Buy",E863-FLOOR(E863/表格1[[#This Row],[Close]],1)*表格1[[#This Row],[Close]],IF(表格1[[#This Row],[Suggestion]]="Sell",E863+F863*表格1[[#This Row],[Close]],E863))</f>
        <v>91578.429999999949</v>
      </c>
      <c r="F864" s="1">
        <f>IF(表格1[[#This Row],[Suggestion]]="Buy",F863+FLOOR(E863/表格1[[#This Row],[Close]],1),IF(表格1[[#This Row],[Suggestion]]="Sell",0,F863))</f>
        <v>0</v>
      </c>
      <c r="G864" s="8">
        <f>表格1[[#This Row],[Cash]]+表格1[[#This Row],[Stock Held]]*表格1[[#This Row],[Close]]</f>
        <v>91578.429999999949</v>
      </c>
      <c r="H864" s="7">
        <f>(表格1[[#This Row],[Close]]-$B$2)/$B$2</f>
        <v>0.16462736373748604</v>
      </c>
      <c r="I864" s="7">
        <f>(表格1[[#This Row],[Capital]]-$G$2)/$G$2</f>
        <v>-8.4215700000000504E-2</v>
      </c>
    </row>
    <row r="865" spans="1:9" x14ac:dyDescent="0.25">
      <c r="A865" s="6">
        <v>39927</v>
      </c>
      <c r="B865" s="1">
        <v>52.45</v>
      </c>
      <c r="C865" s="4">
        <f t="shared" si="13"/>
        <v>52.661999999999999</v>
      </c>
      <c r="D865" s="1" t="str">
        <f>IF(表格1[[#This Row],[Close]]&gt;表格1[[#This Row],[25-Day Average]],"Buy",IF(表格1[[#This Row],[Close]]&lt;表格1[[#This Row],[25-Day Average]],"Sell",""))</f>
        <v>Sell</v>
      </c>
      <c r="E865" s="5">
        <f>IF(表格1[[#This Row],[Suggestion]]="Buy",E864-FLOOR(E864/表格1[[#This Row],[Close]],1)*表格1[[#This Row],[Close]],IF(表格1[[#This Row],[Suggestion]]="Sell",E864+F864*表格1[[#This Row],[Close]],E864))</f>
        <v>91578.429999999949</v>
      </c>
      <c r="F865" s="1">
        <f>IF(表格1[[#This Row],[Suggestion]]="Buy",F864+FLOOR(E864/表格1[[#This Row],[Close]],1),IF(表格1[[#This Row],[Suggestion]]="Sell",0,F864))</f>
        <v>0</v>
      </c>
      <c r="G865" s="8">
        <f>表格1[[#This Row],[Cash]]+表格1[[#This Row],[Stock Held]]*表格1[[#This Row],[Close]]</f>
        <v>91578.429999999949</v>
      </c>
      <c r="H865" s="7">
        <f>(表格1[[#This Row],[Close]]-$B$2)/$B$2</f>
        <v>0.16685205784204671</v>
      </c>
      <c r="I865" s="7">
        <f>(表格1[[#This Row],[Capital]]-$G$2)/$G$2</f>
        <v>-8.4215700000000504E-2</v>
      </c>
    </row>
    <row r="866" spans="1:9" x14ac:dyDescent="0.25">
      <c r="A866" s="6">
        <v>39930</v>
      </c>
      <c r="B866" s="1">
        <v>52.15</v>
      </c>
      <c r="C866" s="4">
        <f t="shared" si="13"/>
        <v>52.556000000000004</v>
      </c>
      <c r="D866" s="1" t="str">
        <f>IF(表格1[[#This Row],[Close]]&gt;表格1[[#This Row],[25-Day Average]],"Buy",IF(表格1[[#This Row],[Close]]&lt;表格1[[#This Row],[25-Day Average]],"Sell",""))</f>
        <v>Sell</v>
      </c>
      <c r="E866" s="5">
        <f>IF(表格1[[#This Row],[Suggestion]]="Buy",E865-FLOOR(E865/表格1[[#This Row],[Close]],1)*表格1[[#This Row],[Close]],IF(表格1[[#This Row],[Suggestion]]="Sell",E865+F865*表格1[[#This Row],[Close]],E865))</f>
        <v>91578.429999999949</v>
      </c>
      <c r="F866" s="1">
        <f>IF(表格1[[#This Row],[Suggestion]]="Buy",F865+FLOOR(E865/表格1[[#This Row],[Close]],1),IF(表格1[[#This Row],[Suggestion]]="Sell",0,F865))</f>
        <v>0</v>
      </c>
      <c r="G866" s="8">
        <f>表格1[[#This Row],[Cash]]+表格1[[#This Row],[Stock Held]]*表格1[[#This Row],[Close]]</f>
        <v>91578.429999999949</v>
      </c>
      <c r="H866" s="7">
        <f>(表格1[[#This Row],[Close]]-$B$2)/$B$2</f>
        <v>0.16017797552836474</v>
      </c>
      <c r="I866" s="7">
        <f>(表格1[[#This Row],[Capital]]-$G$2)/$G$2</f>
        <v>-8.4215700000000504E-2</v>
      </c>
    </row>
    <row r="867" spans="1:9" x14ac:dyDescent="0.25">
      <c r="A867" s="6">
        <v>39931</v>
      </c>
      <c r="B867" s="1">
        <v>52.3</v>
      </c>
      <c r="C867" s="4">
        <f t="shared" si="13"/>
        <v>52.488</v>
      </c>
      <c r="D867" s="1" t="str">
        <f>IF(表格1[[#This Row],[Close]]&gt;表格1[[#This Row],[25-Day Average]],"Buy",IF(表格1[[#This Row],[Close]]&lt;表格1[[#This Row],[25-Day Average]],"Sell",""))</f>
        <v>Sell</v>
      </c>
      <c r="E867" s="5">
        <f>IF(表格1[[#This Row],[Suggestion]]="Buy",E866-FLOOR(E866/表格1[[#This Row],[Close]],1)*表格1[[#This Row],[Close]],IF(表格1[[#This Row],[Suggestion]]="Sell",E866+F866*表格1[[#This Row],[Close]],E866))</f>
        <v>91578.429999999949</v>
      </c>
      <c r="F867" s="1">
        <f>IF(表格1[[#This Row],[Suggestion]]="Buy",F866+FLOOR(E866/表格1[[#This Row],[Close]],1),IF(表格1[[#This Row],[Suggestion]]="Sell",0,F866))</f>
        <v>0</v>
      </c>
      <c r="G867" s="8">
        <f>表格1[[#This Row],[Cash]]+表格1[[#This Row],[Stock Held]]*表格1[[#This Row],[Close]]</f>
        <v>91578.429999999949</v>
      </c>
      <c r="H867" s="7">
        <f>(表格1[[#This Row],[Close]]-$B$2)/$B$2</f>
        <v>0.16351501668520566</v>
      </c>
      <c r="I867" s="7">
        <f>(表格1[[#This Row],[Capital]]-$G$2)/$G$2</f>
        <v>-8.4215700000000504E-2</v>
      </c>
    </row>
    <row r="868" spans="1:9" x14ac:dyDescent="0.25">
      <c r="A868" s="6">
        <v>39932</v>
      </c>
      <c r="B868" s="1">
        <v>52.5</v>
      </c>
      <c r="C868" s="4">
        <f t="shared" si="13"/>
        <v>52.45</v>
      </c>
      <c r="D868" s="1" t="str">
        <f>IF(表格1[[#This Row],[Close]]&gt;表格1[[#This Row],[25-Day Average]],"Buy",IF(表格1[[#This Row],[Close]]&lt;表格1[[#This Row],[25-Day Average]],"Sell",""))</f>
        <v>Buy</v>
      </c>
      <c r="E868" s="5">
        <f>IF(表格1[[#This Row],[Suggestion]]="Buy",E867-FLOOR(E867/表格1[[#This Row],[Close]],1)*表格1[[#This Row],[Close]],IF(表格1[[#This Row],[Suggestion]]="Sell",E867+F867*表格1[[#This Row],[Close]],E867))</f>
        <v>18.429999999949359</v>
      </c>
      <c r="F868" s="1">
        <f>IF(表格1[[#This Row],[Suggestion]]="Buy",F867+FLOOR(E867/表格1[[#This Row],[Close]],1),IF(表格1[[#This Row],[Suggestion]]="Sell",0,F867))</f>
        <v>1744</v>
      </c>
      <c r="G868" s="8">
        <f>表格1[[#This Row],[Cash]]+表格1[[#This Row],[Stock Held]]*表格1[[#This Row],[Close]]</f>
        <v>91578.429999999949</v>
      </c>
      <c r="H868" s="7">
        <f>(表格1[[#This Row],[Close]]-$B$2)/$B$2</f>
        <v>0.16796440489432696</v>
      </c>
      <c r="I868" s="7">
        <f>(表格1[[#This Row],[Capital]]-$G$2)/$G$2</f>
        <v>-8.4215700000000504E-2</v>
      </c>
    </row>
    <row r="869" spans="1:9" x14ac:dyDescent="0.25">
      <c r="A869" s="6">
        <v>39933</v>
      </c>
      <c r="B869" s="1">
        <v>52.4</v>
      </c>
      <c r="C869" s="4">
        <f t="shared" si="13"/>
        <v>52.436000000000007</v>
      </c>
      <c r="D869" s="1" t="str">
        <f>IF(表格1[[#This Row],[Close]]&gt;表格1[[#This Row],[25-Day Average]],"Buy",IF(表格1[[#This Row],[Close]]&lt;表格1[[#This Row],[25-Day Average]],"Sell",""))</f>
        <v>Sell</v>
      </c>
      <c r="E869" s="5">
        <f>IF(表格1[[#This Row],[Suggestion]]="Buy",E868-FLOOR(E868/表格1[[#This Row],[Close]],1)*表格1[[#This Row],[Close]],IF(表格1[[#This Row],[Suggestion]]="Sell",E868+F868*表格1[[#This Row],[Close]],E868))</f>
        <v>91404.029999999941</v>
      </c>
      <c r="F869" s="1">
        <f>IF(表格1[[#This Row],[Suggestion]]="Buy",F868+FLOOR(E868/表格1[[#This Row],[Close]],1),IF(表格1[[#This Row],[Suggestion]]="Sell",0,F868))</f>
        <v>0</v>
      </c>
      <c r="G869" s="8">
        <f>表格1[[#This Row],[Cash]]+表格1[[#This Row],[Stock Held]]*表格1[[#This Row],[Close]]</f>
        <v>91404.029999999941</v>
      </c>
      <c r="H869" s="7">
        <f>(表格1[[#This Row],[Close]]-$B$2)/$B$2</f>
        <v>0.16573971078976629</v>
      </c>
      <c r="I869" s="7">
        <f>(表格1[[#This Row],[Capital]]-$G$2)/$G$2</f>
        <v>-8.5959700000000597E-2</v>
      </c>
    </row>
    <row r="870" spans="1:9" x14ac:dyDescent="0.25">
      <c r="A870" s="6">
        <v>39934</v>
      </c>
      <c r="B870" s="1">
        <v>52.4</v>
      </c>
      <c r="C870" s="4">
        <f t="shared" si="13"/>
        <v>52.438000000000009</v>
      </c>
      <c r="D870" s="1" t="str">
        <f>IF(表格1[[#This Row],[Close]]&gt;表格1[[#This Row],[25-Day Average]],"Buy",IF(表格1[[#This Row],[Close]]&lt;表格1[[#This Row],[25-Day Average]],"Sell",""))</f>
        <v>Sell</v>
      </c>
      <c r="E870" s="5">
        <f>IF(表格1[[#This Row],[Suggestion]]="Buy",E869-FLOOR(E869/表格1[[#This Row],[Close]],1)*表格1[[#This Row],[Close]],IF(表格1[[#This Row],[Suggestion]]="Sell",E869+F869*表格1[[#This Row],[Close]],E869))</f>
        <v>91404.029999999941</v>
      </c>
      <c r="F870" s="1">
        <f>IF(表格1[[#This Row],[Suggestion]]="Buy",F869+FLOOR(E869/表格1[[#This Row],[Close]],1),IF(表格1[[#This Row],[Suggestion]]="Sell",0,F869))</f>
        <v>0</v>
      </c>
      <c r="G870" s="8">
        <f>表格1[[#This Row],[Cash]]+表格1[[#This Row],[Stock Held]]*表格1[[#This Row],[Close]]</f>
        <v>91404.029999999941</v>
      </c>
      <c r="H870" s="7">
        <f>(表格1[[#This Row],[Close]]-$B$2)/$B$2</f>
        <v>0.16573971078976629</v>
      </c>
      <c r="I870" s="7">
        <f>(表格1[[#This Row],[Capital]]-$G$2)/$G$2</f>
        <v>-8.5959700000000597E-2</v>
      </c>
    </row>
    <row r="871" spans="1:9" x14ac:dyDescent="0.25">
      <c r="A871" s="6">
        <v>39937</v>
      </c>
      <c r="B871" s="1">
        <v>52</v>
      </c>
      <c r="C871" s="4">
        <f t="shared" si="13"/>
        <v>52.408000000000008</v>
      </c>
      <c r="D871" s="1" t="str">
        <f>IF(表格1[[#This Row],[Close]]&gt;表格1[[#This Row],[25-Day Average]],"Buy",IF(表格1[[#This Row],[Close]]&lt;表格1[[#This Row],[25-Day Average]],"Sell",""))</f>
        <v>Sell</v>
      </c>
      <c r="E871" s="5">
        <f>IF(表格1[[#This Row],[Suggestion]]="Buy",E870-FLOOR(E870/表格1[[#This Row],[Close]],1)*表格1[[#This Row],[Close]],IF(表格1[[#This Row],[Suggestion]]="Sell",E870+F870*表格1[[#This Row],[Close]],E870))</f>
        <v>91404.029999999941</v>
      </c>
      <c r="F871" s="1">
        <f>IF(表格1[[#This Row],[Suggestion]]="Buy",F870+FLOOR(E870/表格1[[#This Row],[Close]],1),IF(表格1[[#This Row],[Suggestion]]="Sell",0,F870))</f>
        <v>0</v>
      </c>
      <c r="G871" s="8">
        <f>表格1[[#This Row],[Cash]]+表格1[[#This Row],[Stock Held]]*表格1[[#This Row],[Close]]</f>
        <v>91404.029999999941</v>
      </c>
      <c r="H871" s="7">
        <f>(表格1[[#This Row],[Close]]-$B$2)/$B$2</f>
        <v>0.15684093437152385</v>
      </c>
      <c r="I871" s="7">
        <f>(表格1[[#This Row],[Capital]]-$G$2)/$G$2</f>
        <v>-8.5959700000000597E-2</v>
      </c>
    </row>
    <row r="872" spans="1:9" x14ac:dyDescent="0.25">
      <c r="A872" s="6">
        <v>39938</v>
      </c>
      <c r="B872" s="1">
        <v>51.9</v>
      </c>
      <c r="C872" s="4">
        <f t="shared" si="13"/>
        <v>52.354000000000013</v>
      </c>
      <c r="D872" s="1" t="str">
        <f>IF(表格1[[#This Row],[Close]]&gt;表格1[[#This Row],[25-Day Average]],"Buy",IF(表格1[[#This Row],[Close]]&lt;表格1[[#This Row],[25-Day Average]],"Sell",""))</f>
        <v>Sell</v>
      </c>
      <c r="E872" s="5">
        <f>IF(表格1[[#This Row],[Suggestion]]="Buy",E871-FLOOR(E871/表格1[[#This Row],[Close]],1)*表格1[[#This Row],[Close]],IF(表格1[[#This Row],[Suggestion]]="Sell",E871+F871*表格1[[#This Row],[Close]],E871))</f>
        <v>91404.029999999941</v>
      </c>
      <c r="F872" s="1">
        <f>IF(表格1[[#This Row],[Suggestion]]="Buy",F871+FLOOR(E871/表格1[[#This Row],[Close]],1),IF(表格1[[#This Row],[Suggestion]]="Sell",0,F871))</f>
        <v>0</v>
      </c>
      <c r="G872" s="8">
        <f>表格1[[#This Row],[Cash]]+表格1[[#This Row],[Stock Held]]*表格1[[#This Row],[Close]]</f>
        <v>91404.029999999941</v>
      </c>
      <c r="H872" s="7">
        <f>(表格1[[#This Row],[Close]]-$B$2)/$B$2</f>
        <v>0.15461624026696319</v>
      </c>
      <c r="I872" s="7">
        <f>(表格1[[#This Row],[Capital]]-$G$2)/$G$2</f>
        <v>-8.5959700000000597E-2</v>
      </c>
    </row>
    <row r="873" spans="1:9" x14ac:dyDescent="0.25">
      <c r="A873" s="6">
        <v>39939</v>
      </c>
      <c r="B873" s="1">
        <v>52.15</v>
      </c>
      <c r="C873" s="4">
        <f t="shared" si="13"/>
        <v>52.33600000000002</v>
      </c>
      <c r="D873" s="1" t="str">
        <f>IF(表格1[[#This Row],[Close]]&gt;表格1[[#This Row],[25-Day Average]],"Buy",IF(表格1[[#This Row],[Close]]&lt;表格1[[#This Row],[25-Day Average]],"Sell",""))</f>
        <v>Sell</v>
      </c>
      <c r="E873" s="5">
        <f>IF(表格1[[#This Row],[Suggestion]]="Buy",E872-FLOOR(E872/表格1[[#This Row],[Close]],1)*表格1[[#This Row],[Close]],IF(表格1[[#This Row],[Suggestion]]="Sell",E872+F872*表格1[[#This Row],[Close]],E872))</f>
        <v>91404.029999999941</v>
      </c>
      <c r="F873" s="1">
        <f>IF(表格1[[#This Row],[Suggestion]]="Buy",F872+FLOOR(E872/表格1[[#This Row],[Close]],1),IF(表格1[[#This Row],[Suggestion]]="Sell",0,F872))</f>
        <v>0</v>
      </c>
      <c r="G873" s="8">
        <f>表格1[[#This Row],[Cash]]+表格1[[#This Row],[Stock Held]]*表格1[[#This Row],[Close]]</f>
        <v>91404.029999999941</v>
      </c>
      <c r="H873" s="7">
        <f>(表格1[[#This Row],[Close]]-$B$2)/$B$2</f>
        <v>0.16017797552836474</v>
      </c>
      <c r="I873" s="7">
        <f>(表格1[[#This Row],[Capital]]-$G$2)/$G$2</f>
        <v>-8.5959700000000597E-2</v>
      </c>
    </row>
    <row r="874" spans="1:9" x14ac:dyDescent="0.25">
      <c r="A874" s="6">
        <v>39940</v>
      </c>
      <c r="B874" s="1">
        <v>51.6</v>
      </c>
      <c r="C874" s="4">
        <f t="shared" si="13"/>
        <v>52.306000000000012</v>
      </c>
      <c r="D874" s="1" t="str">
        <f>IF(表格1[[#This Row],[Close]]&gt;表格1[[#This Row],[25-Day Average]],"Buy",IF(表格1[[#This Row],[Close]]&lt;表格1[[#This Row],[25-Day Average]],"Sell",""))</f>
        <v>Sell</v>
      </c>
      <c r="E874" s="5">
        <f>IF(表格1[[#This Row],[Suggestion]]="Buy",E873-FLOOR(E873/表格1[[#This Row],[Close]],1)*表格1[[#This Row],[Close]],IF(表格1[[#This Row],[Suggestion]]="Sell",E873+F873*表格1[[#This Row],[Close]],E873))</f>
        <v>91404.029999999941</v>
      </c>
      <c r="F874" s="1">
        <f>IF(表格1[[#This Row],[Suggestion]]="Buy",F873+FLOOR(E873/表格1[[#This Row],[Close]],1),IF(表格1[[#This Row],[Suggestion]]="Sell",0,F873))</f>
        <v>0</v>
      </c>
      <c r="G874" s="8">
        <f>表格1[[#This Row],[Cash]]+表格1[[#This Row],[Stock Held]]*表格1[[#This Row],[Close]]</f>
        <v>91404.029999999941</v>
      </c>
      <c r="H874" s="7">
        <f>(表格1[[#This Row],[Close]]-$B$2)/$B$2</f>
        <v>0.14794215795328139</v>
      </c>
      <c r="I874" s="7">
        <f>(表格1[[#This Row],[Capital]]-$G$2)/$G$2</f>
        <v>-8.5959700000000597E-2</v>
      </c>
    </row>
    <row r="875" spans="1:9" x14ac:dyDescent="0.25">
      <c r="A875" s="6">
        <v>39941</v>
      </c>
      <c r="B875" s="1">
        <v>51.3</v>
      </c>
      <c r="C875" s="4">
        <f t="shared" si="13"/>
        <v>52.298000000000002</v>
      </c>
      <c r="D875" s="1" t="str">
        <f>IF(表格1[[#This Row],[Close]]&gt;表格1[[#This Row],[25-Day Average]],"Buy",IF(表格1[[#This Row],[Close]]&lt;表格1[[#This Row],[25-Day Average]],"Sell",""))</f>
        <v>Sell</v>
      </c>
      <c r="E875" s="5">
        <f>IF(表格1[[#This Row],[Suggestion]]="Buy",E874-FLOOR(E874/表格1[[#This Row],[Close]],1)*表格1[[#This Row],[Close]],IF(表格1[[#This Row],[Suggestion]]="Sell",E874+F874*表格1[[#This Row],[Close]],E874))</f>
        <v>91404.029999999941</v>
      </c>
      <c r="F875" s="1">
        <f>IF(表格1[[#This Row],[Suggestion]]="Buy",F874+FLOOR(E874/表格1[[#This Row],[Close]],1),IF(表格1[[#This Row],[Suggestion]]="Sell",0,F874))</f>
        <v>0</v>
      </c>
      <c r="G875" s="8">
        <f>表格1[[#This Row],[Cash]]+表格1[[#This Row],[Stock Held]]*表格1[[#This Row],[Close]]</f>
        <v>91404.029999999941</v>
      </c>
      <c r="H875" s="7">
        <f>(表格1[[#This Row],[Close]]-$B$2)/$B$2</f>
        <v>0.14126807563959942</v>
      </c>
      <c r="I875" s="7">
        <f>(表格1[[#This Row],[Capital]]-$G$2)/$G$2</f>
        <v>-8.5959700000000597E-2</v>
      </c>
    </row>
    <row r="876" spans="1:9" x14ac:dyDescent="0.25">
      <c r="A876" s="6">
        <v>39944</v>
      </c>
      <c r="B876" s="1">
        <v>51.2</v>
      </c>
      <c r="C876" s="4">
        <f t="shared" si="13"/>
        <v>52.254000000000005</v>
      </c>
      <c r="D876" s="1" t="str">
        <f>IF(表格1[[#This Row],[Close]]&gt;表格1[[#This Row],[25-Day Average]],"Buy",IF(表格1[[#This Row],[Close]]&lt;表格1[[#This Row],[25-Day Average]],"Sell",""))</f>
        <v>Sell</v>
      </c>
      <c r="E876" s="5">
        <f>IF(表格1[[#This Row],[Suggestion]]="Buy",E875-FLOOR(E875/表格1[[#This Row],[Close]],1)*表格1[[#This Row],[Close]],IF(表格1[[#This Row],[Suggestion]]="Sell",E875+F875*表格1[[#This Row],[Close]],E875))</f>
        <v>91404.029999999941</v>
      </c>
      <c r="F876" s="1">
        <f>IF(表格1[[#This Row],[Suggestion]]="Buy",F875+FLOOR(E875/表格1[[#This Row],[Close]],1),IF(表格1[[#This Row],[Suggestion]]="Sell",0,F875))</f>
        <v>0</v>
      </c>
      <c r="G876" s="8">
        <f>表格1[[#This Row],[Cash]]+表格1[[#This Row],[Stock Held]]*表格1[[#This Row],[Close]]</f>
        <v>91404.029999999941</v>
      </c>
      <c r="H876" s="7">
        <f>(表格1[[#This Row],[Close]]-$B$2)/$B$2</f>
        <v>0.13904338153503892</v>
      </c>
      <c r="I876" s="7">
        <f>(表格1[[#This Row],[Capital]]-$G$2)/$G$2</f>
        <v>-8.5959700000000597E-2</v>
      </c>
    </row>
    <row r="877" spans="1:9" x14ac:dyDescent="0.25">
      <c r="A877" s="6">
        <v>39945</v>
      </c>
      <c r="B877" s="1">
        <v>52.1</v>
      </c>
      <c r="C877" s="4">
        <f t="shared" si="13"/>
        <v>52.233999999999995</v>
      </c>
      <c r="D877" s="1" t="str">
        <f>IF(表格1[[#This Row],[Close]]&gt;表格1[[#This Row],[25-Day Average]],"Buy",IF(表格1[[#This Row],[Close]]&lt;表格1[[#This Row],[25-Day Average]],"Sell",""))</f>
        <v>Sell</v>
      </c>
      <c r="E877" s="5">
        <f>IF(表格1[[#This Row],[Suggestion]]="Buy",E876-FLOOR(E876/表格1[[#This Row],[Close]],1)*表格1[[#This Row],[Close]],IF(表格1[[#This Row],[Suggestion]]="Sell",E876+F876*表格1[[#This Row],[Close]],E876))</f>
        <v>91404.029999999941</v>
      </c>
      <c r="F877" s="1">
        <f>IF(表格1[[#This Row],[Suggestion]]="Buy",F876+FLOOR(E876/表格1[[#This Row],[Close]],1),IF(表格1[[#This Row],[Suggestion]]="Sell",0,F876))</f>
        <v>0</v>
      </c>
      <c r="G877" s="8">
        <f>表格1[[#This Row],[Cash]]+表格1[[#This Row],[Stock Held]]*表格1[[#This Row],[Close]]</f>
        <v>91404.029999999941</v>
      </c>
      <c r="H877" s="7">
        <f>(表格1[[#This Row],[Close]]-$B$2)/$B$2</f>
        <v>0.15906562847608449</v>
      </c>
      <c r="I877" s="7">
        <f>(表格1[[#This Row],[Capital]]-$G$2)/$G$2</f>
        <v>-8.5959700000000597E-2</v>
      </c>
    </row>
    <row r="878" spans="1:9" x14ac:dyDescent="0.25">
      <c r="A878" s="6">
        <v>39946</v>
      </c>
      <c r="B878" s="1">
        <v>51.3</v>
      </c>
      <c r="C878" s="4">
        <f t="shared" si="13"/>
        <v>52.169999999999987</v>
      </c>
      <c r="D878" s="1" t="str">
        <f>IF(表格1[[#This Row],[Close]]&gt;表格1[[#This Row],[25-Day Average]],"Buy",IF(表格1[[#This Row],[Close]]&lt;表格1[[#This Row],[25-Day Average]],"Sell",""))</f>
        <v>Sell</v>
      </c>
      <c r="E878" s="5">
        <f>IF(表格1[[#This Row],[Suggestion]]="Buy",E877-FLOOR(E877/表格1[[#This Row],[Close]],1)*表格1[[#This Row],[Close]],IF(表格1[[#This Row],[Suggestion]]="Sell",E877+F877*表格1[[#This Row],[Close]],E877))</f>
        <v>91404.029999999941</v>
      </c>
      <c r="F878" s="1">
        <f>IF(表格1[[#This Row],[Suggestion]]="Buy",F877+FLOOR(E877/表格1[[#This Row],[Close]],1),IF(表格1[[#This Row],[Suggestion]]="Sell",0,F877))</f>
        <v>0</v>
      </c>
      <c r="G878" s="8">
        <f>表格1[[#This Row],[Cash]]+表格1[[#This Row],[Stock Held]]*表格1[[#This Row],[Close]]</f>
        <v>91404.029999999941</v>
      </c>
      <c r="H878" s="7">
        <f>(表格1[[#This Row],[Close]]-$B$2)/$B$2</f>
        <v>0.14126807563959942</v>
      </c>
      <c r="I878" s="7">
        <f>(表格1[[#This Row],[Capital]]-$G$2)/$G$2</f>
        <v>-8.5959700000000597E-2</v>
      </c>
    </row>
    <row r="879" spans="1:9" x14ac:dyDescent="0.25">
      <c r="A879" s="6">
        <v>39947</v>
      </c>
      <c r="B879" s="1">
        <v>51.7</v>
      </c>
      <c r="C879" s="4">
        <f t="shared" si="13"/>
        <v>52.127999999999993</v>
      </c>
      <c r="D879" s="1" t="str">
        <f>IF(表格1[[#This Row],[Close]]&gt;表格1[[#This Row],[25-Day Average]],"Buy",IF(表格1[[#This Row],[Close]]&lt;表格1[[#This Row],[25-Day Average]],"Sell",""))</f>
        <v>Sell</v>
      </c>
      <c r="E879" s="5">
        <f>IF(表格1[[#This Row],[Suggestion]]="Buy",E878-FLOOR(E878/表格1[[#This Row],[Close]],1)*表格1[[#This Row],[Close]],IF(表格1[[#This Row],[Suggestion]]="Sell",E878+F878*表格1[[#This Row],[Close]],E878))</f>
        <v>91404.029999999941</v>
      </c>
      <c r="F879" s="1">
        <f>IF(表格1[[#This Row],[Suggestion]]="Buy",F878+FLOOR(E878/表格1[[#This Row],[Close]],1),IF(表格1[[#This Row],[Suggestion]]="Sell",0,F878))</f>
        <v>0</v>
      </c>
      <c r="G879" s="8">
        <f>表格1[[#This Row],[Cash]]+表格1[[#This Row],[Stock Held]]*表格1[[#This Row],[Close]]</f>
        <v>91404.029999999941</v>
      </c>
      <c r="H879" s="7">
        <f>(表格1[[#This Row],[Close]]-$B$2)/$B$2</f>
        <v>0.15016685205784203</v>
      </c>
      <c r="I879" s="7">
        <f>(表格1[[#This Row],[Capital]]-$G$2)/$G$2</f>
        <v>-8.5959700000000597E-2</v>
      </c>
    </row>
    <row r="880" spans="1:9" x14ac:dyDescent="0.25">
      <c r="A880" s="6">
        <v>39948</v>
      </c>
      <c r="B880" s="1">
        <v>52</v>
      </c>
      <c r="C880" s="4">
        <f t="shared" si="13"/>
        <v>52.097999999999992</v>
      </c>
      <c r="D880" s="1" t="str">
        <f>IF(表格1[[#This Row],[Close]]&gt;表格1[[#This Row],[25-Day Average]],"Buy",IF(表格1[[#This Row],[Close]]&lt;表格1[[#This Row],[25-Day Average]],"Sell",""))</f>
        <v>Sell</v>
      </c>
      <c r="E880" s="5">
        <f>IF(表格1[[#This Row],[Suggestion]]="Buy",E879-FLOOR(E879/表格1[[#This Row],[Close]],1)*表格1[[#This Row],[Close]],IF(表格1[[#This Row],[Suggestion]]="Sell",E879+F879*表格1[[#This Row],[Close]],E879))</f>
        <v>91404.029999999941</v>
      </c>
      <c r="F880" s="1">
        <f>IF(表格1[[#This Row],[Suggestion]]="Buy",F879+FLOOR(E879/表格1[[#This Row],[Close]],1),IF(表格1[[#This Row],[Suggestion]]="Sell",0,F879))</f>
        <v>0</v>
      </c>
      <c r="G880" s="8">
        <f>表格1[[#This Row],[Cash]]+表格1[[#This Row],[Stock Held]]*表格1[[#This Row],[Close]]</f>
        <v>91404.029999999941</v>
      </c>
      <c r="H880" s="7">
        <f>(表格1[[#This Row],[Close]]-$B$2)/$B$2</f>
        <v>0.15684093437152385</v>
      </c>
      <c r="I880" s="7">
        <f>(表格1[[#This Row],[Capital]]-$G$2)/$G$2</f>
        <v>-8.5959700000000597E-2</v>
      </c>
    </row>
    <row r="881" spans="1:9" x14ac:dyDescent="0.25">
      <c r="A881" s="6">
        <v>39951</v>
      </c>
      <c r="B881" s="1">
        <v>52.3</v>
      </c>
      <c r="C881" s="4">
        <f t="shared" si="13"/>
        <v>52.079999999999991</v>
      </c>
      <c r="D881" s="1" t="str">
        <f>IF(表格1[[#This Row],[Close]]&gt;表格1[[#This Row],[25-Day Average]],"Buy",IF(表格1[[#This Row],[Close]]&lt;表格1[[#This Row],[25-Day Average]],"Sell",""))</f>
        <v>Buy</v>
      </c>
      <c r="E881" s="5">
        <f>IF(表格1[[#This Row],[Suggestion]]="Buy",E880-FLOOR(E880/表格1[[#This Row],[Close]],1)*表格1[[#This Row],[Close]],IF(表格1[[#This Row],[Suggestion]]="Sell",E880+F880*表格1[[#This Row],[Close]],E880))</f>
        <v>35.929999999949359</v>
      </c>
      <c r="F881" s="1">
        <f>IF(表格1[[#This Row],[Suggestion]]="Buy",F880+FLOOR(E880/表格1[[#This Row],[Close]],1),IF(表格1[[#This Row],[Suggestion]]="Sell",0,F880))</f>
        <v>1747</v>
      </c>
      <c r="G881" s="8">
        <f>表格1[[#This Row],[Cash]]+表格1[[#This Row],[Stock Held]]*表格1[[#This Row],[Close]]</f>
        <v>91404.029999999941</v>
      </c>
      <c r="H881" s="7">
        <f>(表格1[[#This Row],[Close]]-$B$2)/$B$2</f>
        <v>0.16351501668520566</v>
      </c>
      <c r="I881" s="7">
        <f>(表格1[[#This Row],[Capital]]-$G$2)/$G$2</f>
        <v>-8.5959700000000597E-2</v>
      </c>
    </row>
    <row r="882" spans="1:9" x14ac:dyDescent="0.25">
      <c r="A882" s="6">
        <v>39952</v>
      </c>
      <c r="B882" s="1">
        <v>52.1</v>
      </c>
      <c r="C882" s="4">
        <f t="shared" si="13"/>
        <v>52.061999999999991</v>
      </c>
      <c r="D882" s="1" t="str">
        <f>IF(表格1[[#This Row],[Close]]&gt;表格1[[#This Row],[25-Day Average]],"Buy",IF(表格1[[#This Row],[Close]]&lt;表格1[[#This Row],[25-Day Average]],"Sell",""))</f>
        <v>Buy</v>
      </c>
      <c r="E882" s="5">
        <f>IF(表格1[[#This Row],[Suggestion]]="Buy",E881-FLOOR(E881/表格1[[#This Row],[Close]],1)*表格1[[#This Row],[Close]],IF(表格1[[#This Row],[Suggestion]]="Sell",E881+F881*表格1[[#This Row],[Close]],E881))</f>
        <v>35.929999999949359</v>
      </c>
      <c r="F882" s="1">
        <f>IF(表格1[[#This Row],[Suggestion]]="Buy",F881+FLOOR(E881/表格1[[#This Row],[Close]],1),IF(表格1[[#This Row],[Suggestion]]="Sell",0,F881))</f>
        <v>1747</v>
      </c>
      <c r="G882" s="8">
        <f>表格1[[#This Row],[Cash]]+表格1[[#This Row],[Stock Held]]*表格1[[#This Row],[Close]]</f>
        <v>91054.629999999946</v>
      </c>
      <c r="H882" s="7">
        <f>(表格1[[#This Row],[Close]]-$B$2)/$B$2</f>
        <v>0.15906562847608449</v>
      </c>
      <c r="I882" s="7">
        <f>(表格1[[#This Row],[Capital]]-$G$2)/$G$2</f>
        <v>-8.9453700000000538E-2</v>
      </c>
    </row>
    <row r="883" spans="1:9" x14ac:dyDescent="0.25">
      <c r="A883" s="6">
        <v>39953</v>
      </c>
      <c r="B883" s="1">
        <v>51.6</v>
      </c>
      <c r="C883" s="4">
        <f t="shared" si="13"/>
        <v>52.005999999999993</v>
      </c>
      <c r="D883" s="1" t="str">
        <f>IF(表格1[[#This Row],[Close]]&gt;表格1[[#This Row],[25-Day Average]],"Buy",IF(表格1[[#This Row],[Close]]&lt;表格1[[#This Row],[25-Day Average]],"Sell",""))</f>
        <v>Sell</v>
      </c>
      <c r="E883" s="5">
        <f>IF(表格1[[#This Row],[Suggestion]]="Buy",E882-FLOOR(E882/表格1[[#This Row],[Close]],1)*表格1[[#This Row],[Close]],IF(表格1[[#This Row],[Suggestion]]="Sell",E882+F882*表格1[[#This Row],[Close]],E882))</f>
        <v>90181.129999999946</v>
      </c>
      <c r="F883" s="1">
        <f>IF(表格1[[#This Row],[Suggestion]]="Buy",F882+FLOOR(E882/表格1[[#This Row],[Close]],1),IF(表格1[[#This Row],[Suggestion]]="Sell",0,F882))</f>
        <v>0</v>
      </c>
      <c r="G883" s="8">
        <f>表格1[[#This Row],[Cash]]+表格1[[#This Row],[Stock Held]]*表格1[[#This Row],[Close]]</f>
        <v>90181.129999999946</v>
      </c>
      <c r="H883" s="7">
        <f>(表格1[[#This Row],[Close]]-$B$2)/$B$2</f>
        <v>0.14794215795328139</v>
      </c>
      <c r="I883" s="7">
        <f>(表格1[[#This Row],[Capital]]-$G$2)/$G$2</f>
        <v>-9.8188700000000531E-2</v>
      </c>
    </row>
    <row r="884" spans="1:9" x14ac:dyDescent="0.25">
      <c r="A884" s="6">
        <v>39954</v>
      </c>
      <c r="B884" s="1">
        <v>51.55</v>
      </c>
      <c r="C884" s="4">
        <f t="shared" si="13"/>
        <v>51.99199999999999</v>
      </c>
      <c r="D884" s="1" t="str">
        <f>IF(表格1[[#This Row],[Close]]&gt;表格1[[#This Row],[25-Day Average]],"Buy",IF(表格1[[#This Row],[Close]]&lt;表格1[[#This Row],[25-Day Average]],"Sell",""))</f>
        <v>Sell</v>
      </c>
      <c r="E884" s="5">
        <f>IF(表格1[[#This Row],[Suggestion]]="Buy",E883-FLOOR(E883/表格1[[#This Row],[Close]],1)*表格1[[#This Row],[Close]],IF(表格1[[#This Row],[Suggestion]]="Sell",E883+F883*表格1[[#This Row],[Close]],E883))</f>
        <v>90181.129999999946</v>
      </c>
      <c r="F884" s="1">
        <f>IF(表格1[[#This Row],[Suggestion]]="Buy",F883+FLOOR(E883/表格1[[#This Row],[Close]],1),IF(表格1[[#This Row],[Suggestion]]="Sell",0,F883))</f>
        <v>0</v>
      </c>
      <c r="G884" s="8">
        <f>表格1[[#This Row],[Cash]]+表格1[[#This Row],[Stock Held]]*表格1[[#This Row],[Close]]</f>
        <v>90181.129999999946</v>
      </c>
      <c r="H884" s="7">
        <f>(表格1[[#This Row],[Close]]-$B$2)/$B$2</f>
        <v>0.14682981090100097</v>
      </c>
      <c r="I884" s="7">
        <f>(表格1[[#This Row],[Capital]]-$G$2)/$G$2</f>
        <v>-9.8188700000000531E-2</v>
      </c>
    </row>
    <row r="885" spans="1:9" x14ac:dyDescent="0.25">
      <c r="A885" s="6">
        <v>39955</v>
      </c>
      <c r="B885" s="1">
        <v>51.55</v>
      </c>
      <c r="C885" s="4">
        <f t="shared" si="13"/>
        <v>51.969999999999992</v>
      </c>
      <c r="D885" s="1" t="str">
        <f>IF(表格1[[#This Row],[Close]]&gt;表格1[[#This Row],[25-Day Average]],"Buy",IF(表格1[[#This Row],[Close]]&lt;表格1[[#This Row],[25-Day Average]],"Sell",""))</f>
        <v>Sell</v>
      </c>
      <c r="E885" s="5">
        <f>IF(表格1[[#This Row],[Suggestion]]="Buy",E884-FLOOR(E884/表格1[[#This Row],[Close]],1)*表格1[[#This Row],[Close]],IF(表格1[[#This Row],[Suggestion]]="Sell",E884+F884*表格1[[#This Row],[Close]],E884))</f>
        <v>90181.129999999946</v>
      </c>
      <c r="F885" s="1">
        <f>IF(表格1[[#This Row],[Suggestion]]="Buy",F884+FLOOR(E884/表格1[[#This Row],[Close]],1),IF(表格1[[#This Row],[Suggestion]]="Sell",0,F884))</f>
        <v>0</v>
      </c>
      <c r="G885" s="8">
        <f>表格1[[#This Row],[Cash]]+表格1[[#This Row],[Stock Held]]*表格1[[#This Row],[Close]]</f>
        <v>90181.129999999946</v>
      </c>
      <c r="H885" s="7">
        <f>(表格1[[#This Row],[Close]]-$B$2)/$B$2</f>
        <v>0.14682981090100097</v>
      </c>
      <c r="I885" s="7">
        <f>(表格1[[#This Row],[Capital]]-$G$2)/$G$2</f>
        <v>-9.8188700000000531E-2</v>
      </c>
    </row>
    <row r="886" spans="1:9" x14ac:dyDescent="0.25">
      <c r="A886" s="6">
        <v>39958</v>
      </c>
      <c r="B886" s="1">
        <v>51.8</v>
      </c>
      <c r="C886" s="4">
        <f t="shared" si="13"/>
        <v>51.965999999999987</v>
      </c>
      <c r="D886" s="1" t="str">
        <f>IF(表格1[[#This Row],[Close]]&gt;表格1[[#This Row],[25-Day Average]],"Buy",IF(表格1[[#This Row],[Close]]&lt;表格1[[#This Row],[25-Day Average]],"Sell",""))</f>
        <v>Sell</v>
      </c>
      <c r="E886" s="5">
        <f>IF(表格1[[#This Row],[Suggestion]]="Buy",E885-FLOOR(E885/表格1[[#This Row],[Close]],1)*表格1[[#This Row],[Close]],IF(表格1[[#This Row],[Suggestion]]="Sell",E885+F885*表格1[[#This Row],[Close]],E885))</f>
        <v>90181.129999999946</v>
      </c>
      <c r="F886" s="1">
        <f>IF(表格1[[#This Row],[Suggestion]]="Buy",F885+FLOOR(E885/表格1[[#This Row],[Close]],1),IF(表格1[[#This Row],[Suggestion]]="Sell",0,F885))</f>
        <v>0</v>
      </c>
      <c r="G886" s="8">
        <f>表格1[[#This Row],[Cash]]+表格1[[#This Row],[Stock Held]]*表格1[[#This Row],[Close]]</f>
        <v>90181.129999999946</v>
      </c>
      <c r="H886" s="7">
        <f>(表格1[[#This Row],[Close]]-$B$2)/$B$2</f>
        <v>0.15239154616240252</v>
      </c>
      <c r="I886" s="7">
        <f>(表格1[[#This Row],[Capital]]-$G$2)/$G$2</f>
        <v>-9.8188700000000531E-2</v>
      </c>
    </row>
    <row r="887" spans="1:9" x14ac:dyDescent="0.25">
      <c r="A887" s="6">
        <v>39959</v>
      </c>
      <c r="B887" s="1">
        <v>51.55</v>
      </c>
      <c r="C887" s="4">
        <f t="shared" si="13"/>
        <v>51.929999999999978</v>
      </c>
      <c r="D887" s="1" t="str">
        <f>IF(表格1[[#This Row],[Close]]&gt;表格1[[#This Row],[25-Day Average]],"Buy",IF(表格1[[#This Row],[Close]]&lt;表格1[[#This Row],[25-Day Average]],"Sell",""))</f>
        <v>Sell</v>
      </c>
      <c r="E887" s="5">
        <f>IF(表格1[[#This Row],[Suggestion]]="Buy",E886-FLOOR(E886/表格1[[#This Row],[Close]],1)*表格1[[#This Row],[Close]],IF(表格1[[#This Row],[Suggestion]]="Sell",E886+F886*表格1[[#This Row],[Close]],E886))</f>
        <v>90181.129999999946</v>
      </c>
      <c r="F887" s="1">
        <f>IF(表格1[[#This Row],[Suggestion]]="Buy",F886+FLOOR(E886/表格1[[#This Row],[Close]],1),IF(表格1[[#This Row],[Suggestion]]="Sell",0,F886))</f>
        <v>0</v>
      </c>
      <c r="G887" s="8">
        <f>表格1[[#This Row],[Cash]]+表格1[[#This Row],[Stock Held]]*表格1[[#This Row],[Close]]</f>
        <v>90181.129999999946</v>
      </c>
      <c r="H887" s="7">
        <f>(表格1[[#This Row],[Close]]-$B$2)/$B$2</f>
        <v>0.14682981090100097</v>
      </c>
      <c r="I887" s="7">
        <f>(表格1[[#This Row],[Capital]]-$G$2)/$G$2</f>
        <v>-9.8188700000000531E-2</v>
      </c>
    </row>
    <row r="888" spans="1:9" x14ac:dyDescent="0.25">
      <c r="A888" s="6">
        <v>39960</v>
      </c>
      <c r="B888" s="1">
        <v>51.7</v>
      </c>
      <c r="C888" s="4">
        <f t="shared" si="13"/>
        <v>51.917999999999992</v>
      </c>
      <c r="D888" s="1" t="str">
        <f>IF(表格1[[#This Row],[Close]]&gt;表格1[[#This Row],[25-Day Average]],"Buy",IF(表格1[[#This Row],[Close]]&lt;表格1[[#This Row],[25-Day Average]],"Sell",""))</f>
        <v>Sell</v>
      </c>
      <c r="E888" s="5">
        <f>IF(表格1[[#This Row],[Suggestion]]="Buy",E887-FLOOR(E887/表格1[[#This Row],[Close]],1)*表格1[[#This Row],[Close]],IF(表格1[[#This Row],[Suggestion]]="Sell",E887+F887*表格1[[#This Row],[Close]],E887))</f>
        <v>90181.129999999946</v>
      </c>
      <c r="F888" s="1">
        <f>IF(表格1[[#This Row],[Suggestion]]="Buy",F887+FLOOR(E887/表格1[[#This Row],[Close]],1),IF(表格1[[#This Row],[Suggestion]]="Sell",0,F887))</f>
        <v>0</v>
      </c>
      <c r="G888" s="8">
        <f>表格1[[#This Row],[Cash]]+表格1[[#This Row],[Stock Held]]*表格1[[#This Row],[Close]]</f>
        <v>90181.129999999946</v>
      </c>
      <c r="H888" s="7">
        <f>(表格1[[#This Row],[Close]]-$B$2)/$B$2</f>
        <v>0.15016685205784203</v>
      </c>
      <c r="I888" s="7">
        <f>(表格1[[#This Row],[Capital]]-$G$2)/$G$2</f>
        <v>-9.8188700000000531E-2</v>
      </c>
    </row>
    <row r="889" spans="1:9" x14ac:dyDescent="0.25">
      <c r="A889" s="6">
        <v>39961</v>
      </c>
      <c r="B889" s="1">
        <v>51.7</v>
      </c>
      <c r="C889" s="4">
        <f t="shared" si="13"/>
        <v>51.891999999999996</v>
      </c>
      <c r="D889" s="1" t="str">
        <f>IF(表格1[[#This Row],[Close]]&gt;表格1[[#This Row],[25-Day Average]],"Buy",IF(表格1[[#This Row],[Close]]&lt;表格1[[#This Row],[25-Day Average]],"Sell",""))</f>
        <v>Sell</v>
      </c>
      <c r="E889" s="5">
        <f>IF(表格1[[#This Row],[Suggestion]]="Buy",E888-FLOOR(E888/表格1[[#This Row],[Close]],1)*表格1[[#This Row],[Close]],IF(表格1[[#This Row],[Suggestion]]="Sell",E888+F888*表格1[[#This Row],[Close]],E888))</f>
        <v>90181.129999999946</v>
      </c>
      <c r="F889" s="1">
        <f>IF(表格1[[#This Row],[Suggestion]]="Buy",F888+FLOOR(E888/表格1[[#This Row],[Close]],1),IF(表格1[[#This Row],[Suggestion]]="Sell",0,F888))</f>
        <v>0</v>
      </c>
      <c r="G889" s="8">
        <f>表格1[[#This Row],[Cash]]+表格1[[#This Row],[Stock Held]]*表格1[[#This Row],[Close]]</f>
        <v>90181.129999999946</v>
      </c>
      <c r="H889" s="7">
        <f>(表格1[[#This Row],[Close]]-$B$2)/$B$2</f>
        <v>0.15016685205784203</v>
      </c>
      <c r="I889" s="7">
        <f>(表格1[[#This Row],[Capital]]-$G$2)/$G$2</f>
        <v>-9.8188700000000531E-2</v>
      </c>
    </row>
    <row r="890" spans="1:9" x14ac:dyDescent="0.25">
      <c r="A890" s="6">
        <v>39962</v>
      </c>
      <c r="B890" s="1">
        <v>52.15</v>
      </c>
      <c r="C890" s="4">
        <f t="shared" si="13"/>
        <v>51.88</v>
      </c>
      <c r="D890" s="1" t="str">
        <f>IF(表格1[[#This Row],[Close]]&gt;表格1[[#This Row],[25-Day Average]],"Buy",IF(表格1[[#This Row],[Close]]&lt;表格1[[#This Row],[25-Day Average]],"Sell",""))</f>
        <v>Buy</v>
      </c>
      <c r="E890" s="5">
        <f>IF(表格1[[#This Row],[Suggestion]]="Buy",E889-FLOOR(E889/表格1[[#This Row],[Close]],1)*表格1[[#This Row],[Close]],IF(表格1[[#This Row],[Suggestion]]="Sell",E889+F889*表格1[[#This Row],[Close]],E889))</f>
        <v>13.77999999995518</v>
      </c>
      <c r="F890" s="1">
        <f>IF(表格1[[#This Row],[Suggestion]]="Buy",F889+FLOOR(E889/表格1[[#This Row],[Close]],1),IF(表格1[[#This Row],[Suggestion]]="Sell",0,F889))</f>
        <v>1729</v>
      </c>
      <c r="G890" s="8">
        <f>表格1[[#This Row],[Cash]]+表格1[[#This Row],[Stock Held]]*表格1[[#This Row],[Close]]</f>
        <v>90181.129999999946</v>
      </c>
      <c r="H890" s="7">
        <f>(表格1[[#This Row],[Close]]-$B$2)/$B$2</f>
        <v>0.16017797552836474</v>
      </c>
      <c r="I890" s="7">
        <f>(表格1[[#This Row],[Capital]]-$G$2)/$G$2</f>
        <v>-9.8188700000000531E-2</v>
      </c>
    </row>
    <row r="891" spans="1:9" x14ac:dyDescent="0.25">
      <c r="A891" s="6">
        <v>39965</v>
      </c>
      <c r="B891" s="1">
        <v>52.2</v>
      </c>
      <c r="C891" s="4">
        <f t="shared" si="13"/>
        <v>51.882000000000005</v>
      </c>
      <c r="D891" s="1" t="str">
        <f>IF(表格1[[#This Row],[Close]]&gt;表格1[[#This Row],[25-Day Average]],"Buy",IF(表格1[[#This Row],[Close]]&lt;表格1[[#This Row],[25-Day Average]],"Sell",""))</f>
        <v>Buy</v>
      </c>
      <c r="E891" s="5">
        <f>IF(表格1[[#This Row],[Suggestion]]="Buy",E890-FLOOR(E890/表格1[[#This Row],[Close]],1)*表格1[[#This Row],[Close]],IF(表格1[[#This Row],[Suggestion]]="Sell",E890+F890*表格1[[#This Row],[Close]],E890))</f>
        <v>13.77999999995518</v>
      </c>
      <c r="F891" s="1">
        <f>IF(表格1[[#This Row],[Suggestion]]="Buy",F890+FLOOR(E890/表格1[[#This Row],[Close]],1),IF(表格1[[#This Row],[Suggestion]]="Sell",0,F890))</f>
        <v>1729</v>
      </c>
      <c r="G891" s="8">
        <f>表格1[[#This Row],[Cash]]+表格1[[#This Row],[Stock Held]]*表格1[[#This Row],[Close]]</f>
        <v>90267.579999999958</v>
      </c>
      <c r="H891" s="7">
        <f>(表格1[[#This Row],[Close]]-$B$2)/$B$2</f>
        <v>0.16129032258064516</v>
      </c>
      <c r="I891" s="7">
        <f>(表格1[[#This Row],[Capital]]-$G$2)/$G$2</f>
        <v>-9.7324200000000416E-2</v>
      </c>
    </row>
    <row r="892" spans="1:9" x14ac:dyDescent="0.25">
      <c r="A892" s="6">
        <v>39966</v>
      </c>
      <c r="B892" s="1">
        <v>51.4</v>
      </c>
      <c r="C892" s="4">
        <f t="shared" si="13"/>
        <v>51.846000000000004</v>
      </c>
      <c r="D892" s="1" t="str">
        <f>IF(表格1[[#This Row],[Close]]&gt;表格1[[#This Row],[25-Day Average]],"Buy",IF(表格1[[#This Row],[Close]]&lt;表格1[[#This Row],[25-Day Average]],"Sell",""))</f>
        <v>Sell</v>
      </c>
      <c r="E892" s="5">
        <f>IF(表格1[[#This Row],[Suggestion]]="Buy",E891-FLOOR(E891/表格1[[#This Row],[Close]],1)*表格1[[#This Row],[Close]],IF(表格1[[#This Row],[Suggestion]]="Sell",E891+F891*表格1[[#This Row],[Close]],E891))</f>
        <v>88884.379999999946</v>
      </c>
      <c r="F892" s="1">
        <f>IF(表格1[[#This Row],[Suggestion]]="Buy",F891+FLOOR(E891/表格1[[#This Row],[Close]],1),IF(表格1[[#This Row],[Suggestion]]="Sell",0,F891))</f>
        <v>0</v>
      </c>
      <c r="G892" s="8">
        <f>表格1[[#This Row],[Cash]]+表格1[[#This Row],[Stock Held]]*表格1[[#This Row],[Close]]</f>
        <v>88884.379999999946</v>
      </c>
      <c r="H892" s="7">
        <f>(表格1[[#This Row],[Close]]-$B$2)/$B$2</f>
        <v>0.14349276974416009</v>
      </c>
      <c r="I892" s="7">
        <f>(表格1[[#This Row],[Capital]]-$G$2)/$G$2</f>
        <v>-0.11115620000000054</v>
      </c>
    </row>
    <row r="893" spans="1:9" x14ac:dyDescent="0.25">
      <c r="A893" s="6">
        <v>39967</v>
      </c>
      <c r="B893" s="1">
        <v>51.65</v>
      </c>
      <c r="C893" s="4">
        <f t="shared" si="13"/>
        <v>51.812000000000005</v>
      </c>
      <c r="D893" s="1" t="str">
        <f>IF(表格1[[#This Row],[Close]]&gt;表格1[[#This Row],[25-Day Average]],"Buy",IF(表格1[[#This Row],[Close]]&lt;表格1[[#This Row],[25-Day Average]],"Sell",""))</f>
        <v>Sell</v>
      </c>
      <c r="E893" s="5">
        <f>IF(表格1[[#This Row],[Suggestion]]="Buy",E892-FLOOR(E892/表格1[[#This Row],[Close]],1)*表格1[[#This Row],[Close]],IF(表格1[[#This Row],[Suggestion]]="Sell",E892+F892*表格1[[#This Row],[Close]],E892))</f>
        <v>88884.379999999946</v>
      </c>
      <c r="F893" s="1">
        <f>IF(表格1[[#This Row],[Suggestion]]="Buy",F892+FLOOR(E892/表格1[[#This Row],[Close]],1),IF(表格1[[#This Row],[Suggestion]]="Sell",0,F892))</f>
        <v>0</v>
      </c>
      <c r="G893" s="8">
        <f>表格1[[#This Row],[Cash]]+表格1[[#This Row],[Stock Held]]*表格1[[#This Row],[Close]]</f>
        <v>88884.379999999946</v>
      </c>
      <c r="H893" s="7">
        <f>(表格1[[#This Row],[Close]]-$B$2)/$B$2</f>
        <v>0.14905450500556164</v>
      </c>
      <c r="I893" s="7">
        <f>(表格1[[#This Row],[Capital]]-$G$2)/$G$2</f>
        <v>-0.11115620000000054</v>
      </c>
    </row>
    <row r="894" spans="1:9" x14ac:dyDescent="0.25">
      <c r="A894" s="6">
        <v>39968</v>
      </c>
      <c r="B894" s="1">
        <v>51.15</v>
      </c>
      <c r="C894" s="4">
        <f t="shared" si="13"/>
        <v>51.762000000000015</v>
      </c>
      <c r="D894" s="1" t="str">
        <f>IF(表格1[[#This Row],[Close]]&gt;表格1[[#This Row],[25-Day Average]],"Buy",IF(表格1[[#This Row],[Close]]&lt;表格1[[#This Row],[25-Day Average]],"Sell",""))</f>
        <v>Sell</v>
      </c>
      <c r="E894" s="5">
        <f>IF(表格1[[#This Row],[Suggestion]]="Buy",E893-FLOOR(E893/表格1[[#This Row],[Close]],1)*表格1[[#This Row],[Close]],IF(表格1[[#This Row],[Suggestion]]="Sell",E893+F893*表格1[[#This Row],[Close]],E893))</f>
        <v>88884.379999999946</v>
      </c>
      <c r="F894" s="1">
        <f>IF(表格1[[#This Row],[Suggestion]]="Buy",F893+FLOOR(E893/表格1[[#This Row],[Close]],1),IF(表格1[[#This Row],[Suggestion]]="Sell",0,F893))</f>
        <v>0</v>
      </c>
      <c r="G894" s="8">
        <f>表格1[[#This Row],[Cash]]+表格1[[#This Row],[Stock Held]]*表格1[[#This Row],[Close]]</f>
        <v>88884.379999999946</v>
      </c>
      <c r="H894" s="7">
        <f>(表格1[[#This Row],[Close]]-$B$2)/$B$2</f>
        <v>0.13793103448275851</v>
      </c>
      <c r="I894" s="7">
        <f>(表格1[[#This Row],[Capital]]-$G$2)/$G$2</f>
        <v>-0.11115620000000054</v>
      </c>
    </row>
    <row r="895" spans="1:9" x14ac:dyDescent="0.25">
      <c r="A895" s="6">
        <v>39969</v>
      </c>
      <c r="B895" s="1">
        <v>51.7</v>
      </c>
      <c r="C895" s="4">
        <f t="shared" si="13"/>
        <v>51.734000000000016</v>
      </c>
      <c r="D895" s="1" t="str">
        <f>IF(表格1[[#This Row],[Close]]&gt;表格1[[#This Row],[25-Day Average]],"Buy",IF(表格1[[#This Row],[Close]]&lt;表格1[[#This Row],[25-Day Average]],"Sell",""))</f>
        <v>Sell</v>
      </c>
      <c r="E895" s="5">
        <f>IF(表格1[[#This Row],[Suggestion]]="Buy",E894-FLOOR(E894/表格1[[#This Row],[Close]],1)*表格1[[#This Row],[Close]],IF(表格1[[#This Row],[Suggestion]]="Sell",E894+F894*表格1[[#This Row],[Close]],E894))</f>
        <v>88884.379999999946</v>
      </c>
      <c r="F895" s="1">
        <f>IF(表格1[[#This Row],[Suggestion]]="Buy",F894+FLOOR(E894/表格1[[#This Row],[Close]],1),IF(表格1[[#This Row],[Suggestion]]="Sell",0,F894))</f>
        <v>0</v>
      </c>
      <c r="G895" s="8">
        <f>表格1[[#This Row],[Cash]]+表格1[[#This Row],[Stock Held]]*表格1[[#This Row],[Close]]</f>
        <v>88884.379999999946</v>
      </c>
      <c r="H895" s="7">
        <f>(表格1[[#This Row],[Close]]-$B$2)/$B$2</f>
        <v>0.15016685205784203</v>
      </c>
      <c r="I895" s="7">
        <f>(表格1[[#This Row],[Capital]]-$G$2)/$G$2</f>
        <v>-0.11115620000000054</v>
      </c>
    </row>
    <row r="896" spans="1:9" x14ac:dyDescent="0.25">
      <c r="A896" s="6">
        <v>39972</v>
      </c>
      <c r="B896" s="1">
        <v>51.55</v>
      </c>
      <c r="C896" s="4">
        <f t="shared" si="13"/>
        <v>51.716000000000001</v>
      </c>
      <c r="D896" s="1" t="str">
        <f>IF(表格1[[#This Row],[Close]]&gt;表格1[[#This Row],[25-Day Average]],"Buy",IF(表格1[[#This Row],[Close]]&lt;表格1[[#This Row],[25-Day Average]],"Sell",""))</f>
        <v>Sell</v>
      </c>
      <c r="E896" s="5">
        <f>IF(表格1[[#This Row],[Suggestion]]="Buy",E895-FLOOR(E895/表格1[[#This Row],[Close]],1)*表格1[[#This Row],[Close]],IF(表格1[[#This Row],[Suggestion]]="Sell",E895+F895*表格1[[#This Row],[Close]],E895))</f>
        <v>88884.379999999946</v>
      </c>
      <c r="F896" s="1">
        <f>IF(表格1[[#This Row],[Suggestion]]="Buy",F895+FLOOR(E895/表格1[[#This Row],[Close]],1),IF(表格1[[#This Row],[Suggestion]]="Sell",0,F895))</f>
        <v>0</v>
      </c>
      <c r="G896" s="8">
        <f>表格1[[#This Row],[Cash]]+表格1[[#This Row],[Stock Held]]*表格1[[#This Row],[Close]]</f>
        <v>88884.379999999946</v>
      </c>
      <c r="H896" s="7">
        <f>(表格1[[#This Row],[Close]]-$B$2)/$B$2</f>
        <v>0.14682981090100097</v>
      </c>
      <c r="I896" s="7">
        <f>(表格1[[#This Row],[Capital]]-$G$2)/$G$2</f>
        <v>-0.11115620000000054</v>
      </c>
    </row>
    <row r="897" spans="1:9" x14ac:dyDescent="0.25">
      <c r="A897" s="6">
        <v>39973</v>
      </c>
      <c r="B897" s="1">
        <v>51.6</v>
      </c>
      <c r="C897" s="4">
        <f t="shared" si="13"/>
        <v>51.704000000000008</v>
      </c>
      <c r="D897" s="1" t="str">
        <f>IF(表格1[[#This Row],[Close]]&gt;表格1[[#This Row],[25-Day Average]],"Buy",IF(表格1[[#This Row],[Close]]&lt;表格1[[#This Row],[25-Day Average]],"Sell",""))</f>
        <v>Sell</v>
      </c>
      <c r="E897" s="5">
        <f>IF(表格1[[#This Row],[Suggestion]]="Buy",E896-FLOOR(E896/表格1[[#This Row],[Close]],1)*表格1[[#This Row],[Close]],IF(表格1[[#This Row],[Suggestion]]="Sell",E896+F896*表格1[[#This Row],[Close]],E896))</f>
        <v>88884.379999999946</v>
      </c>
      <c r="F897" s="1">
        <f>IF(表格1[[#This Row],[Suggestion]]="Buy",F896+FLOOR(E896/表格1[[#This Row],[Close]],1),IF(表格1[[#This Row],[Suggestion]]="Sell",0,F896))</f>
        <v>0</v>
      </c>
      <c r="G897" s="8">
        <f>表格1[[#This Row],[Cash]]+表格1[[#This Row],[Stock Held]]*表格1[[#This Row],[Close]]</f>
        <v>88884.379999999946</v>
      </c>
      <c r="H897" s="7">
        <f>(表格1[[#This Row],[Close]]-$B$2)/$B$2</f>
        <v>0.14794215795328139</v>
      </c>
      <c r="I897" s="7">
        <f>(表格1[[#This Row],[Capital]]-$G$2)/$G$2</f>
        <v>-0.11115620000000054</v>
      </c>
    </row>
    <row r="898" spans="1:9" x14ac:dyDescent="0.25">
      <c r="A898" s="6">
        <v>39974</v>
      </c>
      <c r="B898" s="1">
        <v>52.1</v>
      </c>
      <c r="C898" s="4">
        <f t="shared" si="13"/>
        <v>51.701999999999998</v>
      </c>
      <c r="D898" s="1" t="str">
        <f>IF(表格1[[#This Row],[Close]]&gt;表格1[[#This Row],[25-Day Average]],"Buy",IF(表格1[[#This Row],[Close]]&lt;表格1[[#This Row],[25-Day Average]],"Sell",""))</f>
        <v>Buy</v>
      </c>
      <c r="E898" s="5">
        <f>IF(表格1[[#This Row],[Suggestion]]="Buy",E897-FLOOR(E897/表格1[[#This Row],[Close]],1)*表格1[[#This Row],[Close]],IF(表格1[[#This Row],[Suggestion]]="Sell",E897+F897*表格1[[#This Row],[Close]],E897))</f>
        <v>1.7799999999406282</v>
      </c>
      <c r="F898" s="1">
        <f>IF(表格1[[#This Row],[Suggestion]]="Buy",F897+FLOOR(E897/表格1[[#This Row],[Close]],1),IF(表格1[[#This Row],[Suggestion]]="Sell",0,F897))</f>
        <v>1706</v>
      </c>
      <c r="G898" s="8">
        <f>表格1[[#This Row],[Cash]]+表格1[[#This Row],[Stock Held]]*表格1[[#This Row],[Close]]</f>
        <v>88884.379999999946</v>
      </c>
      <c r="H898" s="7">
        <f>(表格1[[#This Row],[Close]]-$B$2)/$B$2</f>
        <v>0.15906562847608449</v>
      </c>
      <c r="I898" s="7">
        <f>(表格1[[#This Row],[Capital]]-$G$2)/$G$2</f>
        <v>-0.11115620000000054</v>
      </c>
    </row>
    <row r="899" spans="1:9" x14ac:dyDescent="0.25">
      <c r="A899" s="6">
        <v>39975</v>
      </c>
      <c r="B899" s="1">
        <v>51.75</v>
      </c>
      <c r="C899" s="4">
        <f t="shared" si="13"/>
        <v>51.707999999999991</v>
      </c>
      <c r="D899" s="1" t="str">
        <f>IF(表格1[[#This Row],[Close]]&gt;表格1[[#This Row],[25-Day Average]],"Buy",IF(表格1[[#This Row],[Close]]&lt;表格1[[#This Row],[25-Day Average]],"Sell",""))</f>
        <v>Buy</v>
      </c>
      <c r="E899" s="5">
        <f>IF(表格1[[#This Row],[Suggestion]]="Buy",E898-FLOOR(E898/表格1[[#This Row],[Close]],1)*表格1[[#This Row],[Close]],IF(表格1[[#This Row],[Suggestion]]="Sell",E898+F898*表格1[[#This Row],[Close]],E898))</f>
        <v>1.7799999999406282</v>
      </c>
      <c r="F899" s="1">
        <f>IF(表格1[[#This Row],[Suggestion]]="Buy",F898+FLOOR(E898/表格1[[#This Row],[Close]],1),IF(表格1[[#This Row],[Suggestion]]="Sell",0,F898))</f>
        <v>1706</v>
      </c>
      <c r="G899" s="8">
        <f>表格1[[#This Row],[Cash]]+表格1[[#This Row],[Stock Held]]*表格1[[#This Row],[Close]]</f>
        <v>88287.279999999941</v>
      </c>
      <c r="H899" s="7">
        <f>(表格1[[#This Row],[Close]]-$B$2)/$B$2</f>
        <v>0.15127919911012228</v>
      </c>
      <c r="I899" s="7">
        <f>(表格1[[#This Row],[Capital]]-$G$2)/$G$2</f>
        <v>-0.1171272000000006</v>
      </c>
    </row>
    <row r="900" spans="1:9" x14ac:dyDescent="0.25">
      <c r="A900" s="6">
        <v>39976</v>
      </c>
      <c r="B900" s="1">
        <v>51.75</v>
      </c>
      <c r="C900" s="4">
        <f t="shared" si="13"/>
        <v>51.725999999999992</v>
      </c>
      <c r="D900" s="1" t="str">
        <f>IF(表格1[[#This Row],[Close]]&gt;表格1[[#This Row],[25-Day Average]],"Buy",IF(表格1[[#This Row],[Close]]&lt;表格1[[#This Row],[25-Day Average]],"Sell",""))</f>
        <v>Buy</v>
      </c>
      <c r="E900" s="5">
        <f>IF(表格1[[#This Row],[Suggestion]]="Buy",E899-FLOOR(E899/表格1[[#This Row],[Close]],1)*表格1[[#This Row],[Close]],IF(表格1[[#This Row],[Suggestion]]="Sell",E899+F899*表格1[[#This Row],[Close]],E899))</f>
        <v>1.7799999999406282</v>
      </c>
      <c r="F900" s="1">
        <f>IF(表格1[[#This Row],[Suggestion]]="Buy",F899+FLOOR(E899/表格1[[#This Row],[Close]],1),IF(表格1[[#This Row],[Suggestion]]="Sell",0,F899))</f>
        <v>1706</v>
      </c>
      <c r="G900" s="8">
        <f>表格1[[#This Row],[Cash]]+表格1[[#This Row],[Stock Held]]*表格1[[#This Row],[Close]]</f>
        <v>88287.279999999941</v>
      </c>
      <c r="H900" s="7">
        <f>(表格1[[#This Row],[Close]]-$B$2)/$B$2</f>
        <v>0.15127919911012228</v>
      </c>
      <c r="I900" s="7">
        <f>(表格1[[#This Row],[Capital]]-$G$2)/$G$2</f>
        <v>-0.1171272000000006</v>
      </c>
    </row>
    <row r="901" spans="1:9" x14ac:dyDescent="0.25">
      <c r="A901" s="6">
        <v>39979</v>
      </c>
      <c r="B901" s="1">
        <v>51.55</v>
      </c>
      <c r="C901" s="4">
        <f t="shared" si="13"/>
        <v>51.74</v>
      </c>
      <c r="D901" s="1" t="str">
        <f>IF(表格1[[#This Row],[Close]]&gt;表格1[[#This Row],[25-Day Average]],"Buy",IF(表格1[[#This Row],[Close]]&lt;表格1[[#This Row],[25-Day Average]],"Sell",""))</f>
        <v>Sell</v>
      </c>
      <c r="E901" s="5">
        <f>IF(表格1[[#This Row],[Suggestion]]="Buy",E900-FLOOR(E900/表格1[[#This Row],[Close]],1)*表格1[[#This Row],[Close]],IF(表格1[[#This Row],[Suggestion]]="Sell",E900+F900*表格1[[#This Row],[Close]],E900))</f>
        <v>87946.079999999929</v>
      </c>
      <c r="F901" s="1">
        <f>IF(表格1[[#This Row],[Suggestion]]="Buy",F900+FLOOR(E900/表格1[[#This Row],[Close]],1),IF(表格1[[#This Row],[Suggestion]]="Sell",0,F900))</f>
        <v>0</v>
      </c>
      <c r="G901" s="8">
        <f>表格1[[#This Row],[Cash]]+表格1[[#This Row],[Stock Held]]*表格1[[#This Row],[Close]]</f>
        <v>87946.079999999929</v>
      </c>
      <c r="H901" s="7">
        <f>(表格1[[#This Row],[Close]]-$B$2)/$B$2</f>
        <v>0.14682981090100097</v>
      </c>
      <c r="I901" s="7">
        <f>(表格1[[#This Row],[Capital]]-$G$2)/$G$2</f>
        <v>-0.12053920000000071</v>
      </c>
    </row>
    <row r="902" spans="1:9" x14ac:dyDescent="0.25">
      <c r="A902" s="6">
        <v>39980</v>
      </c>
      <c r="B902" s="1">
        <v>52</v>
      </c>
      <c r="C902" s="4">
        <f t="shared" si="13"/>
        <v>51.735999999999997</v>
      </c>
      <c r="D902" s="1" t="str">
        <f>IF(表格1[[#This Row],[Close]]&gt;表格1[[#This Row],[25-Day Average]],"Buy",IF(表格1[[#This Row],[Close]]&lt;表格1[[#This Row],[25-Day Average]],"Sell",""))</f>
        <v>Buy</v>
      </c>
      <c r="E902" s="5">
        <f>IF(表格1[[#This Row],[Suggestion]]="Buy",E901-FLOOR(E901/表格1[[#This Row],[Close]],1)*表格1[[#This Row],[Close]],IF(表格1[[#This Row],[Suggestion]]="Sell",E901+F901*表格1[[#This Row],[Close]],E901))</f>
        <v>14.079999999928987</v>
      </c>
      <c r="F902" s="1">
        <f>IF(表格1[[#This Row],[Suggestion]]="Buy",F901+FLOOR(E901/表格1[[#This Row],[Close]],1),IF(表格1[[#This Row],[Suggestion]]="Sell",0,F901))</f>
        <v>1691</v>
      </c>
      <c r="G902" s="8">
        <f>表格1[[#This Row],[Cash]]+表格1[[#This Row],[Stock Held]]*表格1[[#This Row],[Close]]</f>
        <v>87946.079999999929</v>
      </c>
      <c r="H902" s="7">
        <f>(表格1[[#This Row],[Close]]-$B$2)/$B$2</f>
        <v>0.15684093437152385</v>
      </c>
      <c r="I902" s="7">
        <f>(表格1[[#This Row],[Capital]]-$G$2)/$G$2</f>
        <v>-0.12053920000000071</v>
      </c>
    </row>
    <row r="903" spans="1:9" x14ac:dyDescent="0.25">
      <c r="A903" s="6">
        <v>39981</v>
      </c>
      <c r="B903" s="1">
        <v>51.8</v>
      </c>
      <c r="C903" s="4">
        <f t="shared" si="13"/>
        <v>51.755999999999993</v>
      </c>
      <c r="D903" s="1" t="str">
        <f>IF(表格1[[#This Row],[Close]]&gt;表格1[[#This Row],[25-Day Average]],"Buy",IF(表格1[[#This Row],[Close]]&lt;表格1[[#This Row],[25-Day Average]],"Sell",""))</f>
        <v>Buy</v>
      </c>
      <c r="E903" s="5">
        <f>IF(表格1[[#This Row],[Suggestion]]="Buy",E902-FLOOR(E902/表格1[[#This Row],[Close]],1)*表格1[[#This Row],[Close]],IF(表格1[[#This Row],[Suggestion]]="Sell",E902+F902*表格1[[#This Row],[Close]],E902))</f>
        <v>14.079999999928987</v>
      </c>
      <c r="F903" s="1">
        <f>IF(表格1[[#This Row],[Suggestion]]="Buy",F902+FLOOR(E902/表格1[[#This Row],[Close]],1),IF(表格1[[#This Row],[Suggestion]]="Sell",0,F902))</f>
        <v>1691</v>
      </c>
      <c r="G903" s="8">
        <f>表格1[[#This Row],[Cash]]+表格1[[#This Row],[Stock Held]]*表格1[[#This Row],[Close]]</f>
        <v>87607.879999999917</v>
      </c>
      <c r="H903" s="7">
        <f>(表格1[[#This Row],[Close]]-$B$2)/$B$2</f>
        <v>0.15239154616240252</v>
      </c>
      <c r="I903" s="7">
        <f>(表格1[[#This Row],[Capital]]-$G$2)/$G$2</f>
        <v>-0.12392120000000083</v>
      </c>
    </row>
    <row r="904" spans="1:9" x14ac:dyDescent="0.25">
      <c r="A904" s="6">
        <v>39982</v>
      </c>
      <c r="B904" s="1">
        <v>51.95</v>
      </c>
      <c r="C904" s="4">
        <f t="shared" si="13"/>
        <v>51.765999999999991</v>
      </c>
      <c r="D904" s="1" t="str">
        <f>IF(表格1[[#This Row],[Close]]&gt;表格1[[#This Row],[25-Day Average]],"Buy",IF(表格1[[#This Row],[Close]]&lt;表格1[[#This Row],[25-Day Average]],"Sell",""))</f>
        <v>Buy</v>
      </c>
      <c r="E904" s="5">
        <f>IF(表格1[[#This Row],[Suggestion]]="Buy",E903-FLOOR(E903/表格1[[#This Row],[Close]],1)*表格1[[#This Row],[Close]],IF(表格1[[#This Row],[Suggestion]]="Sell",E903+F903*表格1[[#This Row],[Close]],E903))</f>
        <v>14.079999999928987</v>
      </c>
      <c r="F904" s="1">
        <f>IF(表格1[[#This Row],[Suggestion]]="Buy",F903+FLOOR(E903/表格1[[#This Row],[Close]],1),IF(表格1[[#This Row],[Suggestion]]="Sell",0,F903))</f>
        <v>1691</v>
      </c>
      <c r="G904" s="8">
        <f>表格1[[#This Row],[Cash]]+表格1[[#This Row],[Stock Held]]*表格1[[#This Row],[Close]]</f>
        <v>87861.529999999941</v>
      </c>
      <c r="H904" s="7">
        <f>(表格1[[#This Row],[Close]]-$B$2)/$B$2</f>
        <v>0.15572858731924361</v>
      </c>
      <c r="I904" s="7">
        <f>(表格1[[#This Row],[Capital]]-$G$2)/$G$2</f>
        <v>-0.12138470000000059</v>
      </c>
    </row>
    <row r="905" spans="1:9" x14ac:dyDescent="0.25">
      <c r="A905" s="6">
        <v>39983</v>
      </c>
      <c r="B905" s="1">
        <v>51.8</v>
      </c>
      <c r="C905" s="4">
        <f t="shared" si="13"/>
        <v>51.757999999999996</v>
      </c>
      <c r="D905" s="1" t="str">
        <f>IF(表格1[[#This Row],[Close]]&gt;表格1[[#This Row],[25-Day Average]],"Buy",IF(表格1[[#This Row],[Close]]&lt;表格1[[#This Row],[25-Day Average]],"Sell",""))</f>
        <v>Buy</v>
      </c>
      <c r="E905" s="5">
        <f>IF(表格1[[#This Row],[Suggestion]]="Buy",E904-FLOOR(E904/表格1[[#This Row],[Close]],1)*表格1[[#This Row],[Close]],IF(表格1[[#This Row],[Suggestion]]="Sell",E904+F904*表格1[[#This Row],[Close]],E904))</f>
        <v>14.079999999928987</v>
      </c>
      <c r="F905" s="1">
        <f>IF(表格1[[#This Row],[Suggestion]]="Buy",F904+FLOOR(E904/表格1[[#This Row],[Close]],1),IF(表格1[[#This Row],[Suggestion]]="Sell",0,F904))</f>
        <v>1691</v>
      </c>
      <c r="G905" s="8">
        <f>表格1[[#This Row],[Cash]]+表格1[[#This Row],[Stock Held]]*表格1[[#This Row],[Close]]</f>
        <v>87607.879999999917</v>
      </c>
      <c r="H905" s="7">
        <f>(表格1[[#This Row],[Close]]-$B$2)/$B$2</f>
        <v>0.15239154616240252</v>
      </c>
      <c r="I905" s="7">
        <f>(表格1[[#This Row],[Capital]]-$G$2)/$G$2</f>
        <v>-0.12392120000000083</v>
      </c>
    </row>
    <row r="906" spans="1:9" x14ac:dyDescent="0.25">
      <c r="A906" s="6">
        <v>39986</v>
      </c>
      <c r="B906" s="1">
        <v>51.65</v>
      </c>
      <c r="C906" s="4">
        <f t="shared" si="13"/>
        <v>51.731999999999999</v>
      </c>
      <c r="D906" s="1" t="str">
        <f>IF(表格1[[#This Row],[Close]]&gt;表格1[[#This Row],[25-Day Average]],"Buy",IF(表格1[[#This Row],[Close]]&lt;表格1[[#This Row],[25-Day Average]],"Sell",""))</f>
        <v>Sell</v>
      </c>
      <c r="E906" s="5">
        <f>IF(表格1[[#This Row],[Suggestion]]="Buy",E905-FLOOR(E905/表格1[[#This Row],[Close]],1)*表格1[[#This Row],[Close]],IF(表格1[[#This Row],[Suggestion]]="Sell",E905+F905*表格1[[#This Row],[Close]],E905))</f>
        <v>87354.229999999923</v>
      </c>
      <c r="F906" s="1">
        <f>IF(表格1[[#This Row],[Suggestion]]="Buy",F905+FLOOR(E905/表格1[[#This Row],[Close]],1),IF(表格1[[#This Row],[Suggestion]]="Sell",0,F905))</f>
        <v>0</v>
      </c>
      <c r="G906" s="8">
        <f>表格1[[#This Row],[Cash]]+表格1[[#This Row],[Stock Held]]*表格1[[#This Row],[Close]]</f>
        <v>87354.229999999923</v>
      </c>
      <c r="H906" s="7">
        <f>(表格1[[#This Row],[Close]]-$B$2)/$B$2</f>
        <v>0.14905450500556164</v>
      </c>
      <c r="I906" s="7">
        <f>(表格1[[#This Row],[Capital]]-$G$2)/$G$2</f>
        <v>-0.12645770000000076</v>
      </c>
    </row>
    <row r="907" spans="1:9" x14ac:dyDescent="0.25">
      <c r="A907" s="6">
        <v>39987</v>
      </c>
      <c r="B907" s="1">
        <v>51.85</v>
      </c>
      <c r="C907" s="4">
        <f t="shared" si="13"/>
        <v>51.722000000000001</v>
      </c>
      <c r="D907" s="1" t="str">
        <f>IF(表格1[[#This Row],[Close]]&gt;表格1[[#This Row],[25-Day Average]],"Buy",IF(表格1[[#This Row],[Close]]&lt;表格1[[#This Row],[25-Day Average]],"Sell",""))</f>
        <v>Buy</v>
      </c>
      <c r="E907" s="5">
        <f>IF(表格1[[#This Row],[Suggestion]]="Buy",E906-FLOOR(E906/表格1[[#This Row],[Close]],1)*表格1[[#This Row],[Close]],IF(表格1[[#This Row],[Suggestion]]="Sell",E906+F906*表格1[[#This Row],[Close]],E906))</f>
        <v>38.829999999914435</v>
      </c>
      <c r="F907" s="1">
        <f>IF(表格1[[#This Row],[Suggestion]]="Buy",F906+FLOOR(E906/表格1[[#This Row],[Close]],1),IF(表格1[[#This Row],[Suggestion]]="Sell",0,F906))</f>
        <v>1684</v>
      </c>
      <c r="G907" s="8">
        <f>表格1[[#This Row],[Cash]]+表格1[[#This Row],[Stock Held]]*表格1[[#This Row],[Close]]</f>
        <v>87354.229999999923</v>
      </c>
      <c r="H907" s="7">
        <f>(表格1[[#This Row],[Close]]-$B$2)/$B$2</f>
        <v>0.15350389321468294</v>
      </c>
      <c r="I907" s="7">
        <f>(表格1[[#This Row],[Capital]]-$G$2)/$G$2</f>
        <v>-0.12645770000000076</v>
      </c>
    </row>
    <row r="908" spans="1:9" x14ac:dyDescent="0.25">
      <c r="A908" s="6">
        <v>39988</v>
      </c>
      <c r="B908" s="1">
        <v>51.9</v>
      </c>
      <c r="C908" s="4">
        <f t="shared" si="13"/>
        <v>51.733999999999995</v>
      </c>
      <c r="D908" s="1" t="str">
        <f>IF(表格1[[#This Row],[Close]]&gt;表格1[[#This Row],[25-Day Average]],"Buy",IF(表格1[[#This Row],[Close]]&lt;表格1[[#This Row],[25-Day Average]],"Sell",""))</f>
        <v>Buy</v>
      </c>
      <c r="E908" s="5">
        <f>IF(表格1[[#This Row],[Suggestion]]="Buy",E907-FLOOR(E907/表格1[[#This Row],[Close]],1)*表格1[[#This Row],[Close]],IF(表格1[[#This Row],[Suggestion]]="Sell",E907+F907*表格1[[#This Row],[Close]],E907))</f>
        <v>38.829999999914435</v>
      </c>
      <c r="F908" s="1">
        <f>IF(表格1[[#This Row],[Suggestion]]="Buy",F907+FLOOR(E907/表格1[[#This Row],[Close]],1),IF(表格1[[#This Row],[Suggestion]]="Sell",0,F907))</f>
        <v>1684</v>
      </c>
      <c r="G908" s="8">
        <f>表格1[[#This Row],[Cash]]+表格1[[#This Row],[Stock Held]]*表格1[[#This Row],[Close]]</f>
        <v>87438.429999999906</v>
      </c>
      <c r="H908" s="7">
        <f>(表格1[[#This Row],[Close]]-$B$2)/$B$2</f>
        <v>0.15461624026696319</v>
      </c>
      <c r="I908" s="7">
        <f>(表格1[[#This Row],[Capital]]-$G$2)/$G$2</f>
        <v>-0.12561570000000094</v>
      </c>
    </row>
    <row r="909" spans="1:9" x14ac:dyDescent="0.25">
      <c r="A909" s="6">
        <v>39989</v>
      </c>
      <c r="B909" s="1">
        <v>51.6</v>
      </c>
      <c r="C909" s="4">
        <f t="shared" si="13"/>
        <v>51.735999999999997</v>
      </c>
      <c r="D909" s="1" t="str">
        <f>IF(表格1[[#This Row],[Close]]&gt;表格1[[#This Row],[25-Day Average]],"Buy",IF(表格1[[#This Row],[Close]]&lt;表格1[[#This Row],[25-Day Average]],"Sell",""))</f>
        <v>Sell</v>
      </c>
      <c r="E909" s="5">
        <f>IF(表格1[[#This Row],[Suggestion]]="Buy",E908-FLOOR(E908/表格1[[#This Row],[Close]],1)*表格1[[#This Row],[Close]],IF(表格1[[#This Row],[Suggestion]]="Sell",E908+F908*表格1[[#This Row],[Close]],E908))</f>
        <v>86933.229999999923</v>
      </c>
      <c r="F909" s="1">
        <f>IF(表格1[[#This Row],[Suggestion]]="Buy",F908+FLOOR(E908/表格1[[#This Row],[Close]],1),IF(表格1[[#This Row],[Suggestion]]="Sell",0,F908))</f>
        <v>0</v>
      </c>
      <c r="G909" s="8">
        <f>表格1[[#This Row],[Cash]]+表格1[[#This Row],[Stock Held]]*表格1[[#This Row],[Close]]</f>
        <v>86933.229999999923</v>
      </c>
      <c r="H909" s="7">
        <f>(表格1[[#This Row],[Close]]-$B$2)/$B$2</f>
        <v>0.14794215795328139</v>
      </c>
      <c r="I909" s="7">
        <f>(表格1[[#This Row],[Capital]]-$G$2)/$G$2</f>
        <v>-0.13066770000000077</v>
      </c>
    </row>
    <row r="910" spans="1:9" x14ac:dyDescent="0.25">
      <c r="A910" s="6">
        <v>39990</v>
      </c>
      <c r="B910" s="1">
        <v>51.65</v>
      </c>
      <c r="C910" s="4">
        <f t="shared" si="13"/>
        <v>51.74</v>
      </c>
      <c r="D910" s="1" t="str">
        <f>IF(表格1[[#This Row],[Close]]&gt;表格1[[#This Row],[25-Day Average]],"Buy",IF(表格1[[#This Row],[Close]]&lt;表格1[[#This Row],[25-Day Average]],"Sell",""))</f>
        <v>Sell</v>
      </c>
      <c r="E910" s="5">
        <f>IF(表格1[[#This Row],[Suggestion]]="Buy",E909-FLOOR(E909/表格1[[#This Row],[Close]],1)*表格1[[#This Row],[Close]],IF(表格1[[#This Row],[Suggestion]]="Sell",E909+F909*表格1[[#This Row],[Close]],E909))</f>
        <v>86933.229999999923</v>
      </c>
      <c r="F910" s="1">
        <f>IF(表格1[[#This Row],[Suggestion]]="Buy",F909+FLOOR(E909/表格1[[#This Row],[Close]],1),IF(表格1[[#This Row],[Suggestion]]="Sell",0,F909))</f>
        <v>0</v>
      </c>
      <c r="G910" s="8">
        <f>表格1[[#This Row],[Cash]]+表格1[[#This Row],[Stock Held]]*表格1[[#This Row],[Close]]</f>
        <v>86933.229999999923</v>
      </c>
      <c r="H910" s="7">
        <f>(表格1[[#This Row],[Close]]-$B$2)/$B$2</f>
        <v>0.14905450500556164</v>
      </c>
      <c r="I910" s="7">
        <f>(表格1[[#This Row],[Capital]]-$G$2)/$G$2</f>
        <v>-0.13066770000000077</v>
      </c>
    </row>
    <row r="911" spans="1:9" x14ac:dyDescent="0.25">
      <c r="A911" s="6">
        <v>39993</v>
      </c>
      <c r="B911" s="1">
        <v>51.5</v>
      </c>
      <c r="C911" s="4">
        <f t="shared" si="13"/>
        <v>51.727999999999994</v>
      </c>
      <c r="D911" s="1" t="str">
        <f>IF(表格1[[#This Row],[Close]]&gt;表格1[[#This Row],[25-Day Average]],"Buy",IF(表格1[[#This Row],[Close]]&lt;表格1[[#This Row],[25-Day Average]],"Sell",""))</f>
        <v>Sell</v>
      </c>
      <c r="E911" s="5">
        <f>IF(表格1[[#This Row],[Suggestion]]="Buy",E910-FLOOR(E910/表格1[[#This Row],[Close]],1)*表格1[[#This Row],[Close]],IF(表格1[[#This Row],[Suggestion]]="Sell",E910+F910*表格1[[#This Row],[Close]],E910))</f>
        <v>86933.229999999923</v>
      </c>
      <c r="F911" s="1">
        <f>IF(表格1[[#This Row],[Suggestion]]="Buy",F910+FLOOR(E910/表格1[[#This Row],[Close]],1),IF(表格1[[#This Row],[Suggestion]]="Sell",0,F910))</f>
        <v>0</v>
      </c>
      <c r="G911" s="8">
        <f>表格1[[#This Row],[Cash]]+表格1[[#This Row],[Stock Held]]*表格1[[#This Row],[Close]]</f>
        <v>86933.229999999923</v>
      </c>
      <c r="H911" s="7">
        <f>(表格1[[#This Row],[Close]]-$B$2)/$B$2</f>
        <v>0.14571746384872072</v>
      </c>
      <c r="I911" s="7">
        <f>(表格1[[#This Row],[Capital]]-$G$2)/$G$2</f>
        <v>-0.13066770000000077</v>
      </c>
    </row>
    <row r="912" spans="1:9" x14ac:dyDescent="0.25">
      <c r="A912" s="6">
        <v>39994</v>
      </c>
      <c r="B912" s="1">
        <v>51.4</v>
      </c>
      <c r="C912" s="4">
        <f t="shared" si="13"/>
        <v>51.722000000000001</v>
      </c>
      <c r="D912" s="1" t="str">
        <f>IF(表格1[[#This Row],[Close]]&gt;表格1[[#This Row],[25-Day Average]],"Buy",IF(表格1[[#This Row],[Close]]&lt;表格1[[#This Row],[25-Day Average]],"Sell",""))</f>
        <v>Sell</v>
      </c>
      <c r="E912" s="5">
        <f>IF(表格1[[#This Row],[Suggestion]]="Buy",E911-FLOOR(E911/表格1[[#This Row],[Close]],1)*表格1[[#This Row],[Close]],IF(表格1[[#This Row],[Suggestion]]="Sell",E911+F911*表格1[[#This Row],[Close]],E911))</f>
        <v>86933.229999999923</v>
      </c>
      <c r="F912" s="1">
        <f>IF(表格1[[#This Row],[Suggestion]]="Buy",F911+FLOOR(E911/表格1[[#This Row],[Close]],1),IF(表格1[[#This Row],[Suggestion]]="Sell",0,F911))</f>
        <v>0</v>
      </c>
      <c r="G912" s="8">
        <f>表格1[[#This Row],[Cash]]+表格1[[#This Row],[Stock Held]]*表格1[[#This Row],[Close]]</f>
        <v>86933.229999999923</v>
      </c>
      <c r="H912" s="7">
        <f>(表格1[[#This Row],[Close]]-$B$2)/$B$2</f>
        <v>0.14349276974416009</v>
      </c>
      <c r="I912" s="7">
        <f>(表格1[[#This Row],[Capital]]-$G$2)/$G$2</f>
        <v>-0.13066770000000077</v>
      </c>
    </row>
    <row r="913" spans="1:9" x14ac:dyDescent="0.25">
      <c r="A913" s="6">
        <v>39995</v>
      </c>
      <c r="B913" s="1">
        <v>51.4</v>
      </c>
      <c r="C913" s="4">
        <f t="shared" si="13"/>
        <v>51.710000000000008</v>
      </c>
      <c r="D913" s="1" t="str">
        <f>IF(表格1[[#This Row],[Close]]&gt;表格1[[#This Row],[25-Day Average]],"Buy",IF(表格1[[#This Row],[Close]]&lt;表格1[[#This Row],[25-Day Average]],"Sell",""))</f>
        <v>Sell</v>
      </c>
      <c r="E913" s="5">
        <f>IF(表格1[[#This Row],[Suggestion]]="Buy",E912-FLOOR(E912/表格1[[#This Row],[Close]],1)*表格1[[#This Row],[Close]],IF(表格1[[#This Row],[Suggestion]]="Sell",E912+F912*表格1[[#This Row],[Close]],E912))</f>
        <v>86933.229999999923</v>
      </c>
      <c r="F913" s="1">
        <f>IF(表格1[[#This Row],[Suggestion]]="Buy",F912+FLOOR(E912/表格1[[#This Row],[Close]],1),IF(表格1[[#This Row],[Suggestion]]="Sell",0,F912))</f>
        <v>0</v>
      </c>
      <c r="G913" s="8">
        <f>表格1[[#This Row],[Cash]]+表格1[[#This Row],[Stock Held]]*表格1[[#This Row],[Close]]</f>
        <v>86933.229999999923</v>
      </c>
      <c r="H913" s="7">
        <f>(表格1[[#This Row],[Close]]-$B$2)/$B$2</f>
        <v>0.14349276974416009</v>
      </c>
      <c r="I913" s="7">
        <f>(表格1[[#This Row],[Capital]]-$G$2)/$G$2</f>
        <v>-0.13066770000000077</v>
      </c>
    </row>
    <row r="914" spans="1:9" x14ac:dyDescent="0.25">
      <c r="A914" s="6">
        <v>39996</v>
      </c>
      <c r="B914" s="1">
        <v>51.2</v>
      </c>
      <c r="C914" s="4">
        <f t="shared" si="13"/>
        <v>51.690000000000012</v>
      </c>
      <c r="D914" s="1" t="str">
        <f>IF(表格1[[#This Row],[Close]]&gt;表格1[[#This Row],[25-Day Average]],"Buy",IF(表格1[[#This Row],[Close]]&lt;表格1[[#This Row],[25-Day Average]],"Sell",""))</f>
        <v>Sell</v>
      </c>
      <c r="E914" s="5">
        <f>IF(表格1[[#This Row],[Suggestion]]="Buy",E913-FLOOR(E913/表格1[[#This Row],[Close]],1)*表格1[[#This Row],[Close]],IF(表格1[[#This Row],[Suggestion]]="Sell",E913+F913*表格1[[#This Row],[Close]],E913))</f>
        <v>86933.229999999923</v>
      </c>
      <c r="F914" s="1">
        <f>IF(表格1[[#This Row],[Suggestion]]="Buy",F913+FLOOR(E913/表格1[[#This Row],[Close]],1),IF(表格1[[#This Row],[Suggestion]]="Sell",0,F913))</f>
        <v>0</v>
      </c>
      <c r="G914" s="8">
        <f>表格1[[#This Row],[Cash]]+表格1[[#This Row],[Stock Held]]*表格1[[#This Row],[Close]]</f>
        <v>86933.229999999923</v>
      </c>
      <c r="H914" s="7">
        <f>(表格1[[#This Row],[Close]]-$B$2)/$B$2</f>
        <v>0.13904338153503892</v>
      </c>
      <c r="I914" s="7">
        <f>(表格1[[#This Row],[Capital]]-$G$2)/$G$2</f>
        <v>-0.13066770000000077</v>
      </c>
    </row>
    <row r="915" spans="1:9" x14ac:dyDescent="0.25">
      <c r="A915" s="6">
        <v>39997</v>
      </c>
      <c r="B915" s="1">
        <v>51.3</v>
      </c>
      <c r="C915" s="4">
        <f t="shared" si="13"/>
        <v>51.656000000000013</v>
      </c>
      <c r="D915" s="1" t="str">
        <f>IF(表格1[[#This Row],[Close]]&gt;表格1[[#This Row],[25-Day Average]],"Buy",IF(表格1[[#This Row],[Close]]&lt;表格1[[#This Row],[25-Day Average]],"Sell",""))</f>
        <v>Sell</v>
      </c>
      <c r="E915" s="5">
        <f>IF(表格1[[#This Row],[Suggestion]]="Buy",E914-FLOOR(E914/表格1[[#This Row],[Close]],1)*表格1[[#This Row],[Close]],IF(表格1[[#This Row],[Suggestion]]="Sell",E914+F914*表格1[[#This Row],[Close]],E914))</f>
        <v>86933.229999999923</v>
      </c>
      <c r="F915" s="1">
        <f>IF(表格1[[#This Row],[Suggestion]]="Buy",F914+FLOOR(E914/表格1[[#This Row],[Close]],1),IF(表格1[[#This Row],[Suggestion]]="Sell",0,F914))</f>
        <v>0</v>
      </c>
      <c r="G915" s="8">
        <f>表格1[[#This Row],[Cash]]+表格1[[#This Row],[Stock Held]]*表格1[[#This Row],[Close]]</f>
        <v>86933.229999999923</v>
      </c>
      <c r="H915" s="7">
        <f>(表格1[[#This Row],[Close]]-$B$2)/$B$2</f>
        <v>0.14126807563959942</v>
      </c>
      <c r="I915" s="7">
        <f>(表格1[[#This Row],[Capital]]-$G$2)/$G$2</f>
        <v>-0.13066770000000077</v>
      </c>
    </row>
    <row r="916" spans="1:9" x14ac:dyDescent="0.25">
      <c r="A916" s="6">
        <v>40000</v>
      </c>
      <c r="B916" s="1">
        <v>51.4</v>
      </c>
      <c r="C916" s="4">
        <f t="shared" si="13"/>
        <v>51.624000000000017</v>
      </c>
      <c r="D916" s="1" t="str">
        <f>IF(表格1[[#This Row],[Close]]&gt;表格1[[#This Row],[25-Day Average]],"Buy",IF(表格1[[#This Row],[Close]]&lt;表格1[[#This Row],[25-Day Average]],"Sell",""))</f>
        <v>Sell</v>
      </c>
      <c r="E916" s="5">
        <f>IF(表格1[[#This Row],[Suggestion]]="Buy",E915-FLOOR(E915/表格1[[#This Row],[Close]],1)*表格1[[#This Row],[Close]],IF(表格1[[#This Row],[Suggestion]]="Sell",E915+F915*表格1[[#This Row],[Close]],E915))</f>
        <v>86933.229999999923</v>
      </c>
      <c r="F916" s="1">
        <f>IF(表格1[[#This Row],[Suggestion]]="Buy",F915+FLOOR(E915/表格1[[#This Row],[Close]],1),IF(表格1[[#This Row],[Suggestion]]="Sell",0,F915))</f>
        <v>0</v>
      </c>
      <c r="G916" s="8">
        <f>表格1[[#This Row],[Cash]]+表格1[[#This Row],[Stock Held]]*表格1[[#This Row],[Close]]</f>
        <v>86933.229999999923</v>
      </c>
      <c r="H916" s="7">
        <f>(表格1[[#This Row],[Close]]-$B$2)/$B$2</f>
        <v>0.14349276974416009</v>
      </c>
      <c r="I916" s="7">
        <f>(表格1[[#This Row],[Capital]]-$G$2)/$G$2</f>
        <v>-0.13066770000000077</v>
      </c>
    </row>
    <row r="917" spans="1:9" x14ac:dyDescent="0.25">
      <c r="A917" s="6">
        <v>40001</v>
      </c>
      <c r="B917" s="1">
        <v>51.65</v>
      </c>
      <c r="C917" s="4">
        <f t="shared" si="13"/>
        <v>51.634000000000015</v>
      </c>
      <c r="D917" s="1" t="str">
        <f>IF(表格1[[#This Row],[Close]]&gt;表格1[[#This Row],[25-Day Average]],"Buy",IF(表格1[[#This Row],[Close]]&lt;表格1[[#This Row],[25-Day Average]],"Sell",""))</f>
        <v>Buy</v>
      </c>
      <c r="E917" s="5">
        <f>IF(表格1[[#This Row],[Suggestion]]="Buy",E916-FLOOR(E916/表格1[[#This Row],[Close]],1)*表格1[[#This Row],[Close]],IF(表格1[[#This Row],[Suggestion]]="Sell",E916+F916*表格1[[#This Row],[Close]],E916))</f>
        <v>6.2799999999260763</v>
      </c>
      <c r="F917" s="1">
        <f>IF(表格1[[#This Row],[Suggestion]]="Buy",F916+FLOOR(E916/表格1[[#This Row],[Close]],1),IF(表格1[[#This Row],[Suggestion]]="Sell",0,F916))</f>
        <v>1683</v>
      </c>
      <c r="G917" s="8">
        <f>表格1[[#This Row],[Cash]]+表格1[[#This Row],[Stock Held]]*表格1[[#This Row],[Close]]</f>
        <v>86933.229999999923</v>
      </c>
      <c r="H917" s="7">
        <f>(表格1[[#This Row],[Close]]-$B$2)/$B$2</f>
        <v>0.14905450500556164</v>
      </c>
      <c r="I917" s="7">
        <f>(表格1[[#This Row],[Capital]]-$G$2)/$G$2</f>
        <v>-0.13066770000000077</v>
      </c>
    </row>
    <row r="918" spans="1:9" x14ac:dyDescent="0.25">
      <c r="A918" s="6">
        <v>40002</v>
      </c>
      <c r="B918" s="1">
        <v>51.85</v>
      </c>
      <c r="C918" s="4">
        <f t="shared" si="13"/>
        <v>51.641999999999996</v>
      </c>
      <c r="D918" s="1" t="str">
        <f>IF(表格1[[#This Row],[Close]]&gt;表格1[[#This Row],[25-Day Average]],"Buy",IF(表格1[[#This Row],[Close]]&lt;表格1[[#This Row],[25-Day Average]],"Sell",""))</f>
        <v>Buy</v>
      </c>
      <c r="E918" s="5">
        <f>IF(表格1[[#This Row],[Suggestion]]="Buy",E917-FLOOR(E917/表格1[[#This Row],[Close]],1)*表格1[[#This Row],[Close]],IF(表格1[[#This Row],[Suggestion]]="Sell",E917+F917*表格1[[#This Row],[Close]],E917))</f>
        <v>6.2799999999260763</v>
      </c>
      <c r="F918" s="1">
        <f>IF(表格1[[#This Row],[Suggestion]]="Buy",F917+FLOOR(E917/表格1[[#This Row],[Close]],1),IF(表格1[[#This Row],[Suggestion]]="Sell",0,F917))</f>
        <v>1683</v>
      </c>
      <c r="G918" s="8">
        <f>表格1[[#This Row],[Cash]]+表格1[[#This Row],[Stock Held]]*表格1[[#This Row],[Close]]</f>
        <v>87269.829999999929</v>
      </c>
      <c r="H918" s="7">
        <f>(表格1[[#This Row],[Close]]-$B$2)/$B$2</f>
        <v>0.15350389321468294</v>
      </c>
      <c r="I918" s="7">
        <f>(表格1[[#This Row],[Capital]]-$G$2)/$G$2</f>
        <v>-0.12730170000000071</v>
      </c>
    </row>
    <row r="919" spans="1:9" x14ac:dyDescent="0.25">
      <c r="A919" s="6">
        <v>40003</v>
      </c>
      <c r="B919" s="1">
        <v>51.75</v>
      </c>
      <c r="C919" s="4">
        <f t="shared" si="13"/>
        <v>51.665999999999997</v>
      </c>
      <c r="D919" s="1" t="str">
        <f>IF(表格1[[#This Row],[Close]]&gt;表格1[[#This Row],[25-Day Average]],"Buy",IF(表格1[[#This Row],[Close]]&lt;表格1[[#This Row],[25-Day Average]],"Sell",""))</f>
        <v>Buy</v>
      </c>
      <c r="E919" s="5">
        <f>IF(表格1[[#This Row],[Suggestion]]="Buy",E918-FLOOR(E918/表格1[[#This Row],[Close]],1)*表格1[[#This Row],[Close]],IF(表格1[[#This Row],[Suggestion]]="Sell",E918+F918*表格1[[#This Row],[Close]],E918))</f>
        <v>6.2799999999260763</v>
      </c>
      <c r="F919" s="1">
        <f>IF(表格1[[#This Row],[Suggestion]]="Buy",F918+FLOOR(E918/表格1[[#This Row],[Close]],1),IF(表格1[[#This Row],[Suggestion]]="Sell",0,F918))</f>
        <v>1683</v>
      </c>
      <c r="G919" s="8">
        <f>表格1[[#This Row],[Cash]]+表格1[[#This Row],[Stock Held]]*表格1[[#This Row],[Close]]</f>
        <v>87101.529999999926</v>
      </c>
      <c r="H919" s="7">
        <f>(表格1[[#This Row],[Close]]-$B$2)/$B$2</f>
        <v>0.15127919911012228</v>
      </c>
      <c r="I919" s="7">
        <f>(表格1[[#This Row],[Capital]]-$G$2)/$G$2</f>
        <v>-0.12898470000000073</v>
      </c>
    </row>
    <row r="920" spans="1:9" x14ac:dyDescent="0.25">
      <c r="A920" s="6">
        <v>40004</v>
      </c>
      <c r="B920" s="1">
        <v>51.7</v>
      </c>
      <c r="C920" s="4">
        <f t="shared" si="13"/>
        <v>51.666000000000004</v>
      </c>
      <c r="D920" s="1" t="str">
        <f>IF(表格1[[#This Row],[Close]]&gt;表格1[[#This Row],[25-Day Average]],"Buy",IF(表格1[[#This Row],[Close]]&lt;表格1[[#This Row],[25-Day Average]],"Sell",""))</f>
        <v>Buy</v>
      </c>
      <c r="E920" s="5">
        <f>IF(表格1[[#This Row],[Suggestion]]="Buy",E919-FLOOR(E919/表格1[[#This Row],[Close]],1)*表格1[[#This Row],[Close]],IF(表格1[[#This Row],[Suggestion]]="Sell",E919+F919*表格1[[#This Row],[Close]],E919))</f>
        <v>6.2799999999260763</v>
      </c>
      <c r="F920" s="1">
        <f>IF(表格1[[#This Row],[Suggestion]]="Buy",F919+FLOOR(E919/表格1[[#This Row],[Close]],1),IF(表格1[[#This Row],[Suggestion]]="Sell",0,F919))</f>
        <v>1683</v>
      </c>
      <c r="G920" s="8">
        <f>表格1[[#This Row],[Cash]]+表格1[[#This Row],[Stock Held]]*表格1[[#This Row],[Close]]</f>
        <v>87017.379999999932</v>
      </c>
      <c r="H920" s="7">
        <f>(表格1[[#This Row],[Close]]-$B$2)/$B$2</f>
        <v>0.15016685205784203</v>
      </c>
      <c r="I920" s="7">
        <f>(表格1[[#This Row],[Capital]]-$G$2)/$G$2</f>
        <v>-0.12982620000000067</v>
      </c>
    </row>
    <row r="921" spans="1:9" x14ac:dyDescent="0.25">
      <c r="A921" s="6">
        <v>40007</v>
      </c>
      <c r="B921" s="1">
        <v>51.9</v>
      </c>
      <c r="C921" s="4">
        <f t="shared" si="13"/>
        <v>51.680000000000007</v>
      </c>
      <c r="D921" s="1" t="str">
        <f>IF(表格1[[#This Row],[Close]]&gt;表格1[[#This Row],[25-Day Average]],"Buy",IF(表格1[[#This Row],[Close]]&lt;表格1[[#This Row],[25-Day Average]],"Sell",""))</f>
        <v>Buy</v>
      </c>
      <c r="E921" s="5">
        <f>IF(表格1[[#This Row],[Suggestion]]="Buy",E920-FLOOR(E920/表格1[[#This Row],[Close]],1)*表格1[[#This Row],[Close]],IF(表格1[[#This Row],[Suggestion]]="Sell",E920+F920*表格1[[#This Row],[Close]],E920))</f>
        <v>6.2799999999260763</v>
      </c>
      <c r="F921" s="1">
        <f>IF(表格1[[#This Row],[Suggestion]]="Buy",F920+FLOOR(E920/表格1[[#This Row],[Close]],1),IF(表格1[[#This Row],[Suggestion]]="Sell",0,F920))</f>
        <v>1683</v>
      </c>
      <c r="G921" s="8">
        <f>表格1[[#This Row],[Cash]]+表格1[[#This Row],[Stock Held]]*表格1[[#This Row],[Close]]</f>
        <v>87353.979999999923</v>
      </c>
      <c r="H921" s="7">
        <f>(表格1[[#This Row],[Close]]-$B$2)/$B$2</f>
        <v>0.15461624026696319</v>
      </c>
      <c r="I921" s="7">
        <f>(表格1[[#This Row],[Capital]]-$G$2)/$G$2</f>
        <v>-0.12646020000000077</v>
      </c>
    </row>
    <row r="922" spans="1:9" x14ac:dyDescent="0.25">
      <c r="A922" s="6">
        <v>40008</v>
      </c>
      <c r="B922" s="1">
        <v>52.15</v>
      </c>
      <c r="C922" s="4">
        <f t="shared" si="13"/>
        <v>51.701999999999998</v>
      </c>
      <c r="D922" s="1" t="str">
        <f>IF(表格1[[#This Row],[Close]]&gt;表格1[[#This Row],[25-Day Average]],"Buy",IF(表格1[[#This Row],[Close]]&lt;表格1[[#This Row],[25-Day Average]],"Sell",""))</f>
        <v>Buy</v>
      </c>
      <c r="E922" s="5">
        <f>IF(表格1[[#This Row],[Suggestion]]="Buy",E921-FLOOR(E921/表格1[[#This Row],[Close]],1)*表格1[[#This Row],[Close]],IF(表格1[[#This Row],[Suggestion]]="Sell",E921+F921*表格1[[#This Row],[Close]],E921))</f>
        <v>6.2799999999260763</v>
      </c>
      <c r="F922" s="1">
        <f>IF(表格1[[#This Row],[Suggestion]]="Buy",F921+FLOOR(E921/表格1[[#This Row],[Close]],1),IF(表格1[[#This Row],[Suggestion]]="Sell",0,F921))</f>
        <v>1683</v>
      </c>
      <c r="G922" s="8">
        <f>表格1[[#This Row],[Cash]]+表格1[[#This Row],[Stock Held]]*表格1[[#This Row],[Close]]</f>
        <v>87774.729999999923</v>
      </c>
      <c r="H922" s="7">
        <f>(表格1[[#This Row],[Close]]-$B$2)/$B$2</f>
        <v>0.16017797552836474</v>
      </c>
      <c r="I922" s="7">
        <f>(表格1[[#This Row],[Capital]]-$G$2)/$G$2</f>
        <v>-0.12225270000000077</v>
      </c>
    </row>
    <row r="923" spans="1:9" x14ac:dyDescent="0.25">
      <c r="A923" s="6">
        <v>40009</v>
      </c>
      <c r="B923" s="1">
        <v>52.3</v>
      </c>
      <c r="C923" s="4">
        <f t="shared" ref="C923:C986" si="14">AVERAGE(B899:B923)</f>
        <v>51.71</v>
      </c>
      <c r="D923" s="1" t="str">
        <f>IF(表格1[[#This Row],[Close]]&gt;表格1[[#This Row],[25-Day Average]],"Buy",IF(表格1[[#This Row],[Close]]&lt;表格1[[#This Row],[25-Day Average]],"Sell",""))</f>
        <v>Buy</v>
      </c>
      <c r="E923" s="5">
        <f>IF(表格1[[#This Row],[Suggestion]]="Buy",E922-FLOOR(E922/表格1[[#This Row],[Close]],1)*表格1[[#This Row],[Close]],IF(表格1[[#This Row],[Suggestion]]="Sell",E922+F922*表格1[[#This Row],[Close]],E922))</f>
        <v>6.2799999999260763</v>
      </c>
      <c r="F923" s="1">
        <f>IF(表格1[[#This Row],[Suggestion]]="Buy",F922+FLOOR(E922/表格1[[#This Row],[Close]],1),IF(表格1[[#This Row],[Suggestion]]="Sell",0,F922))</f>
        <v>1683</v>
      </c>
      <c r="G923" s="8">
        <f>表格1[[#This Row],[Cash]]+表格1[[#This Row],[Stock Held]]*表格1[[#This Row],[Close]]</f>
        <v>88027.17999999992</v>
      </c>
      <c r="H923" s="7">
        <f>(表格1[[#This Row],[Close]]-$B$2)/$B$2</f>
        <v>0.16351501668520566</v>
      </c>
      <c r="I923" s="7">
        <f>(表格1[[#This Row],[Capital]]-$G$2)/$G$2</f>
        <v>-0.1197282000000008</v>
      </c>
    </row>
    <row r="924" spans="1:9" x14ac:dyDescent="0.25">
      <c r="A924" s="6">
        <v>40010</v>
      </c>
      <c r="B924" s="1">
        <v>51.95</v>
      </c>
      <c r="C924" s="4">
        <f t="shared" si="14"/>
        <v>51.718000000000004</v>
      </c>
      <c r="D924" s="1" t="str">
        <f>IF(表格1[[#This Row],[Close]]&gt;表格1[[#This Row],[25-Day Average]],"Buy",IF(表格1[[#This Row],[Close]]&lt;表格1[[#This Row],[25-Day Average]],"Sell",""))</f>
        <v>Buy</v>
      </c>
      <c r="E924" s="5">
        <f>IF(表格1[[#This Row],[Suggestion]]="Buy",E923-FLOOR(E923/表格1[[#This Row],[Close]],1)*表格1[[#This Row],[Close]],IF(表格1[[#This Row],[Suggestion]]="Sell",E923+F923*表格1[[#This Row],[Close]],E923))</f>
        <v>6.2799999999260763</v>
      </c>
      <c r="F924" s="1">
        <f>IF(表格1[[#This Row],[Suggestion]]="Buy",F923+FLOOR(E923/表格1[[#This Row],[Close]],1),IF(表格1[[#This Row],[Suggestion]]="Sell",0,F923))</f>
        <v>1683</v>
      </c>
      <c r="G924" s="8">
        <f>表格1[[#This Row],[Cash]]+表格1[[#This Row],[Stock Held]]*表格1[[#This Row],[Close]]</f>
        <v>87438.129999999932</v>
      </c>
      <c r="H924" s="7">
        <f>(表格1[[#This Row],[Close]]-$B$2)/$B$2</f>
        <v>0.15572858731924361</v>
      </c>
      <c r="I924" s="7">
        <f>(表格1[[#This Row],[Capital]]-$G$2)/$G$2</f>
        <v>-0.12561870000000069</v>
      </c>
    </row>
    <row r="925" spans="1:9" x14ac:dyDescent="0.25">
      <c r="A925" s="6">
        <v>40011</v>
      </c>
      <c r="B925" s="1">
        <v>52.15</v>
      </c>
      <c r="C925" s="4">
        <f t="shared" si="14"/>
        <v>51.734000000000009</v>
      </c>
      <c r="D925" s="1" t="str">
        <f>IF(表格1[[#This Row],[Close]]&gt;表格1[[#This Row],[25-Day Average]],"Buy",IF(表格1[[#This Row],[Close]]&lt;表格1[[#This Row],[25-Day Average]],"Sell",""))</f>
        <v>Buy</v>
      </c>
      <c r="E925" s="5">
        <f>IF(表格1[[#This Row],[Suggestion]]="Buy",E924-FLOOR(E924/表格1[[#This Row],[Close]],1)*表格1[[#This Row],[Close]],IF(表格1[[#This Row],[Suggestion]]="Sell",E924+F924*表格1[[#This Row],[Close]],E924))</f>
        <v>6.2799999999260763</v>
      </c>
      <c r="F925" s="1">
        <f>IF(表格1[[#This Row],[Suggestion]]="Buy",F924+FLOOR(E924/表格1[[#This Row],[Close]],1),IF(表格1[[#This Row],[Suggestion]]="Sell",0,F924))</f>
        <v>1683</v>
      </c>
      <c r="G925" s="8">
        <f>表格1[[#This Row],[Cash]]+表格1[[#This Row],[Stock Held]]*表格1[[#This Row],[Close]]</f>
        <v>87774.729999999923</v>
      </c>
      <c r="H925" s="7">
        <f>(表格1[[#This Row],[Close]]-$B$2)/$B$2</f>
        <v>0.16017797552836474</v>
      </c>
      <c r="I925" s="7">
        <f>(表格1[[#This Row],[Capital]]-$G$2)/$G$2</f>
        <v>-0.12225270000000077</v>
      </c>
    </row>
    <row r="926" spans="1:9" x14ac:dyDescent="0.25">
      <c r="A926" s="6">
        <v>40014</v>
      </c>
      <c r="B926" s="1">
        <v>51.95</v>
      </c>
      <c r="C926" s="4">
        <f t="shared" si="14"/>
        <v>51.750000000000007</v>
      </c>
      <c r="D926" s="1" t="str">
        <f>IF(表格1[[#This Row],[Close]]&gt;表格1[[#This Row],[25-Day Average]],"Buy",IF(表格1[[#This Row],[Close]]&lt;表格1[[#This Row],[25-Day Average]],"Sell",""))</f>
        <v>Buy</v>
      </c>
      <c r="E926" s="5">
        <f>IF(表格1[[#This Row],[Suggestion]]="Buy",E925-FLOOR(E925/表格1[[#This Row],[Close]],1)*表格1[[#This Row],[Close]],IF(表格1[[#This Row],[Suggestion]]="Sell",E925+F925*表格1[[#This Row],[Close]],E925))</f>
        <v>6.2799999999260763</v>
      </c>
      <c r="F926" s="1">
        <f>IF(表格1[[#This Row],[Suggestion]]="Buy",F925+FLOOR(E925/表格1[[#This Row],[Close]],1),IF(表格1[[#This Row],[Suggestion]]="Sell",0,F925))</f>
        <v>1683</v>
      </c>
      <c r="G926" s="8">
        <f>表格1[[#This Row],[Cash]]+表格1[[#This Row],[Stock Held]]*表格1[[#This Row],[Close]]</f>
        <v>87438.129999999932</v>
      </c>
      <c r="H926" s="7">
        <f>(表格1[[#This Row],[Close]]-$B$2)/$B$2</f>
        <v>0.15572858731924361</v>
      </c>
      <c r="I926" s="7">
        <f>(表格1[[#This Row],[Capital]]-$G$2)/$G$2</f>
        <v>-0.12561870000000069</v>
      </c>
    </row>
    <row r="927" spans="1:9" x14ac:dyDescent="0.25">
      <c r="A927" s="6">
        <v>40015</v>
      </c>
      <c r="B927" s="1">
        <v>52.15</v>
      </c>
      <c r="C927" s="4">
        <f t="shared" si="14"/>
        <v>51.756000000000014</v>
      </c>
      <c r="D927" s="1" t="str">
        <f>IF(表格1[[#This Row],[Close]]&gt;表格1[[#This Row],[25-Day Average]],"Buy",IF(表格1[[#This Row],[Close]]&lt;表格1[[#This Row],[25-Day Average]],"Sell",""))</f>
        <v>Buy</v>
      </c>
      <c r="E927" s="5">
        <f>IF(表格1[[#This Row],[Suggestion]]="Buy",E926-FLOOR(E926/表格1[[#This Row],[Close]],1)*表格1[[#This Row],[Close]],IF(表格1[[#This Row],[Suggestion]]="Sell",E926+F926*表格1[[#This Row],[Close]],E926))</f>
        <v>6.2799999999260763</v>
      </c>
      <c r="F927" s="1">
        <f>IF(表格1[[#This Row],[Suggestion]]="Buy",F926+FLOOR(E926/表格1[[#This Row],[Close]],1),IF(表格1[[#This Row],[Suggestion]]="Sell",0,F926))</f>
        <v>1683</v>
      </c>
      <c r="G927" s="8">
        <f>表格1[[#This Row],[Cash]]+表格1[[#This Row],[Stock Held]]*表格1[[#This Row],[Close]]</f>
        <v>87774.729999999923</v>
      </c>
      <c r="H927" s="7">
        <f>(表格1[[#This Row],[Close]]-$B$2)/$B$2</f>
        <v>0.16017797552836474</v>
      </c>
      <c r="I927" s="7">
        <f>(表格1[[#This Row],[Capital]]-$G$2)/$G$2</f>
        <v>-0.12225270000000077</v>
      </c>
    </row>
    <row r="928" spans="1:9" x14ac:dyDescent="0.25">
      <c r="A928" s="6">
        <v>40016</v>
      </c>
      <c r="B928" s="1">
        <v>52.25</v>
      </c>
      <c r="C928" s="4">
        <f t="shared" si="14"/>
        <v>51.774000000000008</v>
      </c>
      <c r="D928" s="1" t="str">
        <f>IF(表格1[[#This Row],[Close]]&gt;表格1[[#This Row],[25-Day Average]],"Buy",IF(表格1[[#This Row],[Close]]&lt;表格1[[#This Row],[25-Day Average]],"Sell",""))</f>
        <v>Buy</v>
      </c>
      <c r="E928" s="5">
        <f>IF(表格1[[#This Row],[Suggestion]]="Buy",E927-FLOOR(E927/表格1[[#This Row],[Close]],1)*表格1[[#This Row],[Close]],IF(表格1[[#This Row],[Suggestion]]="Sell",E927+F927*表格1[[#This Row],[Close]],E927))</f>
        <v>6.2799999999260763</v>
      </c>
      <c r="F928" s="1">
        <f>IF(表格1[[#This Row],[Suggestion]]="Buy",F927+FLOOR(E927/表格1[[#This Row],[Close]],1),IF(表格1[[#This Row],[Suggestion]]="Sell",0,F927))</f>
        <v>1683</v>
      </c>
      <c r="G928" s="8">
        <f>表格1[[#This Row],[Cash]]+表格1[[#This Row],[Stock Held]]*表格1[[#This Row],[Close]]</f>
        <v>87943.029999999926</v>
      </c>
      <c r="H928" s="7">
        <f>(表格1[[#This Row],[Close]]-$B$2)/$B$2</f>
        <v>0.16240266963292541</v>
      </c>
      <c r="I928" s="7">
        <f>(表格1[[#This Row],[Capital]]-$G$2)/$G$2</f>
        <v>-0.12056970000000074</v>
      </c>
    </row>
    <row r="929" spans="1:9" x14ac:dyDescent="0.25">
      <c r="A929" s="6">
        <v>40017</v>
      </c>
      <c r="B929" s="1">
        <v>52.4</v>
      </c>
      <c r="C929" s="4">
        <f t="shared" si="14"/>
        <v>51.792000000000009</v>
      </c>
      <c r="D929" s="1" t="str">
        <f>IF(表格1[[#This Row],[Close]]&gt;表格1[[#This Row],[25-Day Average]],"Buy",IF(表格1[[#This Row],[Close]]&lt;表格1[[#This Row],[25-Day Average]],"Sell",""))</f>
        <v>Buy</v>
      </c>
      <c r="E929" s="5">
        <f>IF(表格1[[#This Row],[Suggestion]]="Buy",E928-FLOOR(E928/表格1[[#This Row],[Close]],1)*表格1[[#This Row],[Close]],IF(表格1[[#This Row],[Suggestion]]="Sell",E928+F928*表格1[[#This Row],[Close]],E928))</f>
        <v>6.2799999999260763</v>
      </c>
      <c r="F929" s="1">
        <f>IF(表格1[[#This Row],[Suggestion]]="Buy",F928+FLOOR(E928/表格1[[#This Row],[Close]],1),IF(表格1[[#This Row],[Suggestion]]="Sell",0,F928))</f>
        <v>1683</v>
      </c>
      <c r="G929" s="8">
        <f>表格1[[#This Row],[Cash]]+表格1[[#This Row],[Stock Held]]*表格1[[#This Row],[Close]]</f>
        <v>88195.479999999923</v>
      </c>
      <c r="H929" s="7">
        <f>(表格1[[#This Row],[Close]]-$B$2)/$B$2</f>
        <v>0.16573971078976629</v>
      </c>
      <c r="I929" s="7">
        <f>(表格1[[#This Row],[Capital]]-$G$2)/$G$2</f>
        <v>-0.11804520000000077</v>
      </c>
    </row>
    <row r="930" spans="1:9" x14ac:dyDescent="0.25">
      <c r="A930" s="6">
        <v>40018</v>
      </c>
      <c r="B930" s="1">
        <v>52.3</v>
      </c>
      <c r="C930" s="4">
        <f t="shared" si="14"/>
        <v>51.812000000000005</v>
      </c>
      <c r="D930" s="1" t="str">
        <f>IF(表格1[[#This Row],[Close]]&gt;表格1[[#This Row],[25-Day Average]],"Buy",IF(表格1[[#This Row],[Close]]&lt;表格1[[#This Row],[25-Day Average]],"Sell",""))</f>
        <v>Buy</v>
      </c>
      <c r="E930" s="5">
        <f>IF(表格1[[#This Row],[Suggestion]]="Buy",E929-FLOOR(E929/表格1[[#This Row],[Close]],1)*表格1[[#This Row],[Close]],IF(表格1[[#This Row],[Suggestion]]="Sell",E929+F929*表格1[[#This Row],[Close]],E929))</f>
        <v>6.2799999999260763</v>
      </c>
      <c r="F930" s="1">
        <f>IF(表格1[[#This Row],[Suggestion]]="Buy",F929+FLOOR(E929/表格1[[#This Row],[Close]],1),IF(表格1[[#This Row],[Suggestion]]="Sell",0,F929))</f>
        <v>1683</v>
      </c>
      <c r="G930" s="8">
        <f>表格1[[#This Row],[Cash]]+表格1[[#This Row],[Stock Held]]*表格1[[#This Row],[Close]]</f>
        <v>88027.17999999992</v>
      </c>
      <c r="H930" s="7">
        <f>(表格1[[#This Row],[Close]]-$B$2)/$B$2</f>
        <v>0.16351501668520566</v>
      </c>
      <c r="I930" s="7">
        <f>(表格1[[#This Row],[Capital]]-$G$2)/$G$2</f>
        <v>-0.1197282000000008</v>
      </c>
    </row>
    <row r="931" spans="1:9" x14ac:dyDescent="0.25">
      <c r="A931" s="6">
        <v>40021</v>
      </c>
      <c r="B931" s="1">
        <v>52.2</v>
      </c>
      <c r="C931" s="4">
        <f t="shared" si="14"/>
        <v>51.834000000000003</v>
      </c>
      <c r="D931" s="1" t="str">
        <f>IF(表格1[[#This Row],[Close]]&gt;表格1[[#This Row],[25-Day Average]],"Buy",IF(表格1[[#This Row],[Close]]&lt;表格1[[#This Row],[25-Day Average]],"Sell",""))</f>
        <v>Buy</v>
      </c>
      <c r="E931" s="5">
        <f>IF(表格1[[#This Row],[Suggestion]]="Buy",E930-FLOOR(E930/表格1[[#This Row],[Close]],1)*表格1[[#This Row],[Close]],IF(表格1[[#This Row],[Suggestion]]="Sell",E930+F930*表格1[[#This Row],[Close]],E930))</f>
        <v>6.2799999999260763</v>
      </c>
      <c r="F931" s="1">
        <f>IF(表格1[[#This Row],[Suggestion]]="Buy",F930+FLOOR(E930/表格1[[#This Row],[Close]],1),IF(表格1[[#This Row],[Suggestion]]="Sell",0,F930))</f>
        <v>1683</v>
      </c>
      <c r="G931" s="8">
        <f>表格1[[#This Row],[Cash]]+表格1[[#This Row],[Stock Held]]*表格1[[#This Row],[Close]]</f>
        <v>87858.879999999932</v>
      </c>
      <c r="H931" s="7">
        <f>(表格1[[#This Row],[Close]]-$B$2)/$B$2</f>
        <v>0.16129032258064516</v>
      </c>
      <c r="I931" s="7">
        <f>(表格1[[#This Row],[Capital]]-$G$2)/$G$2</f>
        <v>-0.12141120000000068</v>
      </c>
    </row>
    <row r="932" spans="1:9" x14ac:dyDescent="0.25">
      <c r="A932" s="6">
        <v>40022</v>
      </c>
      <c r="B932" s="1">
        <v>52.25</v>
      </c>
      <c r="C932" s="4">
        <f t="shared" si="14"/>
        <v>51.850000000000009</v>
      </c>
      <c r="D932" s="1" t="str">
        <f>IF(表格1[[#This Row],[Close]]&gt;表格1[[#This Row],[25-Day Average]],"Buy",IF(表格1[[#This Row],[Close]]&lt;表格1[[#This Row],[25-Day Average]],"Sell",""))</f>
        <v>Buy</v>
      </c>
      <c r="E932" s="5">
        <f>IF(表格1[[#This Row],[Suggestion]]="Buy",E931-FLOOR(E931/表格1[[#This Row],[Close]],1)*表格1[[#This Row],[Close]],IF(表格1[[#This Row],[Suggestion]]="Sell",E931+F931*表格1[[#This Row],[Close]],E931))</f>
        <v>6.2799999999260763</v>
      </c>
      <c r="F932" s="1">
        <f>IF(表格1[[#This Row],[Suggestion]]="Buy",F931+FLOOR(E931/表格1[[#This Row],[Close]],1),IF(表格1[[#This Row],[Suggestion]]="Sell",0,F931))</f>
        <v>1683</v>
      </c>
      <c r="G932" s="8">
        <f>表格1[[#This Row],[Cash]]+表格1[[#This Row],[Stock Held]]*表格1[[#This Row],[Close]]</f>
        <v>87943.029999999926</v>
      </c>
      <c r="H932" s="7">
        <f>(表格1[[#This Row],[Close]]-$B$2)/$B$2</f>
        <v>0.16240266963292541</v>
      </c>
      <c r="I932" s="7">
        <f>(表格1[[#This Row],[Capital]]-$G$2)/$G$2</f>
        <v>-0.12056970000000074</v>
      </c>
    </row>
    <row r="933" spans="1:9" x14ac:dyDescent="0.25">
      <c r="A933" s="6">
        <v>40023</v>
      </c>
      <c r="B933" s="1">
        <v>52.4</v>
      </c>
      <c r="C933" s="4">
        <f t="shared" si="14"/>
        <v>51.87</v>
      </c>
      <c r="D933" s="1" t="str">
        <f>IF(表格1[[#This Row],[Close]]&gt;表格1[[#This Row],[25-Day Average]],"Buy",IF(表格1[[#This Row],[Close]]&lt;表格1[[#This Row],[25-Day Average]],"Sell",""))</f>
        <v>Buy</v>
      </c>
      <c r="E933" s="5">
        <f>IF(表格1[[#This Row],[Suggestion]]="Buy",E932-FLOOR(E932/表格1[[#This Row],[Close]],1)*表格1[[#This Row],[Close]],IF(表格1[[#This Row],[Suggestion]]="Sell",E932+F932*表格1[[#This Row],[Close]],E932))</f>
        <v>6.2799999999260763</v>
      </c>
      <c r="F933" s="1">
        <f>IF(表格1[[#This Row],[Suggestion]]="Buy",F932+FLOOR(E932/表格1[[#This Row],[Close]],1),IF(表格1[[#This Row],[Suggestion]]="Sell",0,F932))</f>
        <v>1683</v>
      </c>
      <c r="G933" s="8">
        <f>表格1[[#This Row],[Cash]]+表格1[[#This Row],[Stock Held]]*表格1[[#This Row],[Close]]</f>
        <v>88195.479999999923</v>
      </c>
      <c r="H933" s="7">
        <f>(表格1[[#This Row],[Close]]-$B$2)/$B$2</f>
        <v>0.16573971078976629</v>
      </c>
      <c r="I933" s="7">
        <f>(表格1[[#This Row],[Capital]]-$G$2)/$G$2</f>
        <v>-0.11804520000000077</v>
      </c>
    </row>
    <row r="934" spans="1:9" x14ac:dyDescent="0.25">
      <c r="A934" s="6">
        <v>40024</v>
      </c>
      <c r="B934" s="1">
        <v>52.55</v>
      </c>
      <c r="C934" s="4">
        <f t="shared" si="14"/>
        <v>51.908000000000001</v>
      </c>
      <c r="D934" s="1" t="str">
        <f>IF(表格1[[#This Row],[Close]]&gt;表格1[[#This Row],[25-Day Average]],"Buy",IF(表格1[[#This Row],[Close]]&lt;表格1[[#This Row],[25-Day Average]],"Sell",""))</f>
        <v>Buy</v>
      </c>
      <c r="E934" s="5">
        <f>IF(表格1[[#This Row],[Suggestion]]="Buy",E933-FLOOR(E933/表格1[[#This Row],[Close]],1)*表格1[[#This Row],[Close]],IF(表格1[[#This Row],[Suggestion]]="Sell",E933+F933*表格1[[#This Row],[Close]],E933))</f>
        <v>6.2799999999260763</v>
      </c>
      <c r="F934" s="1">
        <f>IF(表格1[[#This Row],[Suggestion]]="Buy",F933+FLOOR(E933/表格1[[#This Row],[Close]],1),IF(表格1[[#This Row],[Suggestion]]="Sell",0,F933))</f>
        <v>1683</v>
      </c>
      <c r="G934" s="8">
        <f>表格1[[#This Row],[Cash]]+表格1[[#This Row],[Stock Held]]*表格1[[#This Row],[Close]]</f>
        <v>88447.92999999992</v>
      </c>
      <c r="H934" s="7">
        <f>(表格1[[#This Row],[Close]]-$B$2)/$B$2</f>
        <v>0.16907675194660721</v>
      </c>
      <c r="I934" s="7">
        <f>(表格1[[#This Row],[Capital]]-$G$2)/$G$2</f>
        <v>-0.11552070000000079</v>
      </c>
    </row>
    <row r="935" spans="1:9" x14ac:dyDescent="0.25">
      <c r="A935" s="6">
        <v>40025</v>
      </c>
      <c r="B935" s="1">
        <v>52.7</v>
      </c>
      <c r="C935" s="4">
        <f t="shared" si="14"/>
        <v>51.95</v>
      </c>
      <c r="D935" s="1" t="str">
        <f>IF(表格1[[#This Row],[Close]]&gt;表格1[[#This Row],[25-Day Average]],"Buy",IF(表格1[[#This Row],[Close]]&lt;表格1[[#This Row],[25-Day Average]],"Sell",""))</f>
        <v>Buy</v>
      </c>
      <c r="E935" s="5">
        <f>IF(表格1[[#This Row],[Suggestion]]="Buy",E934-FLOOR(E934/表格1[[#This Row],[Close]],1)*表格1[[#This Row],[Close]],IF(表格1[[#This Row],[Suggestion]]="Sell",E934+F934*表格1[[#This Row],[Close]],E934))</f>
        <v>6.2799999999260763</v>
      </c>
      <c r="F935" s="1">
        <f>IF(表格1[[#This Row],[Suggestion]]="Buy",F934+FLOOR(E934/表格1[[#This Row],[Close]],1),IF(表格1[[#This Row],[Suggestion]]="Sell",0,F934))</f>
        <v>1683</v>
      </c>
      <c r="G935" s="8">
        <f>表格1[[#This Row],[Cash]]+表格1[[#This Row],[Stock Held]]*表格1[[#This Row],[Close]]</f>
        <v>88700.379999999932</v>
      </c>
      <c r="H935" s="7">
        <f>(表格1[[#This Row],[Close]]-$B$2)/$B$2</f>
        <v>0.17241379310344826</v>
      </c>
      <c r="I935" s="7">
        <f>(表格1[[#This Row],[Capital]]-$G$2)/$G$2</f>
        <v>-0.11299620000000068</v>
      </c>
    </row>
    <row r="936" spans="1:9" x14ac:dyDescent="0.25">
      <c r="A936" s="6">
        <v>40028</v>
      </c>
      <c r="B936" s="1">
        <v>52.65</v>
      </c>
      <c r="C936" s="4">
        <f t="shared" si="14"/>
        <v>51.996000000000002</v>
      </c>
      <c r="D936" s="1" t="str">
        <f>IF(表格1[[#This Row],[Close]]&gt;表格1[[#This Row],[25-Day Average]],"Buy",IF(表格1[[#This Row],[Close]]&lt;表格1[[#This Row],[25-Day Average]],"Sell",""))</f>
        <v>Buy</v>
      </c>
      <c r="E936" s="5">
        <f>IF(表格1[[#This Row],[Suggestion]]="Buy",E935-FLOOR(E935/表格1[[#This Row],[Close]],1)*表格1[[#This Row],[Close]],IF(表格1[[#This Row],[Suggestion]]="Sell",E935+F935*表格1[[#This Row],[Close]],E935))</f>
        <v>6.2799999999260763</v>
      </c>
      <c r="F936" s="1">
        <f>IF(表格1[[#This Row],[Suggestion]]="Buy",F935+FLOOR(E935/表格1[[#This Row],[Close]],1),IF(表格1[[#This Row],[Suggestion]]="Sell",0,F935))</f>
        <v>1683</v>
      </c>
      <c r="G936" s="8">
        <f>表格1[[#This Row],[Cash]]+表格1[[#This Row],[Stock Held]]*表格1[[#This Row],[Close]]</f>
        <v>88616.229999999923</v>
      </c>
      <c r="H936" s="7">
        <f>(表格1[[#This Row],[Close]]-$B$2)/$B$2</f>
        <v>0.17130144605116787</v>
      </c>
      <c r="I936" s="7">
        <f>(表格1[[#This Row],[Capital]]-$G$2)/$G$2</f>
        <v>-0.11383770000000076</v>
      </c>
    </row>
    <row r="937" spans="1:9" x14ac:dyDescent="0.25">
      <c r="A937" s="6">
        <v>40029</v>
      </c>
      <c r="B937" s="1">
        <v>52.6</v>
      </c>
      <c r="C937" s="4">
        <f t="shared" si="14"/>
        <v>52.043999999999997</v>
      </c>
      <c r="D937" s="1" t="str">
        <f>IF(表格1[[#This Row],[Close]]&gt;表格1[[#This Row],[25-Day Average]],"Buy",IF(表格1[[#This Row],[Close]]&lt;表格1[[#This Row],[25-Day Average]],"Sell",""))</f>
        <v>Buy</v>
      </c>
      <c r="E937" s="5">
        <f>IF(表格1[[#This Row],[Suggestion]]="Buy",E936-FLOOR(E936/表格1[[#This Row],[Close]],1)*表格1[[#This Row],[Close]],IF(表格1[[#This Row],[Suggestion]]="Sell",E936+F936*表格1[[#This Row],[Close]],E936))</f>
        <v>6.2799999999260763</v>
      </c>
      <c r="F937" s="1">
        <f>IF(表格1[[#This Row],[Suggestion]]="Buy",F936+FLOOR(E936/表格1[[#This Row],[Close]],1),IF(表格1[[#This Row],[Suggestion]]="Sell",0,F936))</f>
        <v>1683</v>
      </c>
      <c r="G937" s="8">
        <f>表格1[[#This Row],[Cash]]+表格1[[#This Row],[Stock Held]]*表格1[[#This Row],[Close]]</f>
        <v>88532.079999999929</v>
      </c>
      <c r="H937" s="7">
        <f>(表格1[[#This Row],[Close]]-$B$2)/$B$2</f>
        <v>0.17018909899888762</v>
      </c>
      <c r="I937" s="7">
        <f>(表格1[[#This Row],[Capital]]-$G$2)/$G$2</f>
        <v>-0.11467920000000072</v>
      </c>
    </row>
    <row r="938" spans="1:9" x14ac:dyDescent="0.25">
      <c r="A938" s="6">
        <v>40030</v>
      </c>
      <c r="B938" s="1">
        <v>52.6</v>
      </c>
      <c r="C938" s="4">
        <f t="shared" si="14"/>
        <v>52.091999999999999</v>
      </c>
      <c r="D938" s="1" t="str">
        <f>IF(表格1[[#This Row],[Close]]&gt;表格1[[#This Row],[25-Day Average]],"Buy",IF(表格1[[#This Row],[Close]]&lt;表格1[[#This Row],[25-Day Average]],"Sell",""))</f>
        <v>Buy</v>
      </c>
      <c r="E938" s="5">
        <f>IF(表格1[[#This Row],[Suggestion]]="Buy",E937-FLOOR(E937/表格1[[#This Row],[Close]],1)*表格1[[#This Row],[Close]],IF(表格1[[#This Row],[Suggestion]]="Sell",E937+F937*表格1[[#This Row],[Close]],E937))</f>
        <v>6.2799999999260763</v>
      </c>
      <c r="F938" s="1">
        <f>IF(表格1[[#This Row],[Suggestion]]="Buy",F937+FLOOR(E937/表格1[[#This Row],[Close]],1),IF(表格1[[#This Row],[Suggestion]]="Sell",0,F937))</f>
        <v>1683</v>
      </c>
      <c r="G938" s="8">
        <f>表格1[[#This Row],[Cash]]+表格1[[#This Row],[Stock Held]]*表格1[[#This Row],[Close]]</f>
        <v>88532.079999999929</v>
      </c>
      <c r="H938" s="7">
        <f>(表格1[[#This Row],[Close]]-$B$2)/$B$2</f>
        <v>0.17018909899888762</v>
      </c>
      <c r="I938" s="7">
        <f>(表格1[[#This Row],[Capital]]-$G$2)/$G$2</f>
        <v>-0.11467920000000072</v>
      </c>
    </row>
    <row r="939" spans="1:9" x14ac:dyDescent="0.25">
      <c r="A939" s="6">
        <v>40031</v>
      </c>
      <c r="B939" s="1">
        <v>52.5</v>
      </c>
      <c r="C939" s="4">
        <f t="shared" si="14"/>
        <v>52.143999999999998</v>
      </c>
      <c r="D939" s="1" t="str">
        <f>IF(表格1[[#This Row],[Close]]&gt;表格1[[#This Row],[25-Day Average]],"Buy",IF(表格1[[#This Row],[Close]]&lt;表格1[[#This Row],[25-Day Average]],"Sell",""))</f>
        <v>Buy</v>
      </c>
      <c r="E939" s="5">
        <f>IF(表格1[[#This Row],[Suggestion]]="Buy",E938-FLOOR(E938/表格1[[#This Row],[Close]],1)*表格1[[#This Row],[Close]],IF(表格1[[#This Row],[Suggestion]]="Sell",E938+F938*表格1[[#This Row],[Close]],E938))</f>
        <v>6.2799999999260763</v>
      </c>
      <c r="F939" s="1">
        <f>IF(表格1[[#This Row],[Suggestion]]="Buy",F938+FLOOR(E938/表格1[[#This Row],[Close]],1),IF(表格1[[#This Row],[Suggestion]]="Sell",0,F938))</f>
        <v>1683</v>
      </c>
      <c r="G939" s="8">
        <f>表格1[[#This Row],[Cash]]+表格1[[#This Row],[Stock Held]]*表格1[[#This Row],[Close]]</f>
        <v>88363.779999999926</v>
      </c>
      <c r="H939" s="7">
        <f>(表格1[[#This Row],[Close]]-$B$2)/$B$2</f>
        <v>0.16796440489432696</v>
      </c>
      <c r="I939" s="7">
        <f>(表格1[[#This Row],[Capital]]-$G$2)/$G$2</f>
        <v>-0.11636220000000073</v>
      </c>
    </row>
    <row r="940" spans="1:9" x14ac:dyDescent="0.25">
      <c r="A940" s="6">
        <v>40032</v>
      </c>
      <c r="B940" s="1">
        <v>52.75</v>
      </c>
      <c r="C940" s="4">
        <f t="shared" si="14"/>
        <v>52.201999999999991</v>
      </c>
      <c r="D940" s="1" t="str">
        <f>IF(表格1[[#This Row],[Close]]&gt;表格1[[#This Row],[25-Day Average]],"Buy",IF(表格1[[#This Row],[Close]]&lt;表格1[[#This Row],[25-Day Average]],"Sell",""))</f>
        <v>Buy</v>
      </c>
      <c r="E940" s="5">
        <f>IF(表格1[[#This Row],[Suggestion]]="Buy",E939-FLOOR(E939/表格1[[#This Row],[Close]],1)*表格1[[#This Row],[Close]],IF(表格1[[#This Row],[Suggestion]]="Sell",E939+F939*表格1[[#This Row],[Close]],E939))</f>
        <v>6.2799999999260763</v>
      </c>
      <c r="F940" s="1">
        <f>IF(表格1[[#This Row],[Suggestion]]="Buy",F939+FLOOR(E939/表格1[[#This Row],[Close]],1),IF(表格1[[#This Row],[Suggestion]]="Sell",0,F939))</f>
        <v>1683</v>
      </c>
      <c r="G940" s="8">
        <f>表格1[[#This Row],[Cash]]+表格1[[#This Row],[Stock Held]]*表格1[[#This Row],[Close]]</f>
        <v>88784.529999999926</v>
      </c>
      <c r="H940" s="7">
        <f>(表格1[[#This Row],[Close]]-$B$2)/$B$2</f>
        <v>0.17352614015572851</v>
      </c>
      <c r="I940" s="7">
        <f>(表格1[[#This Row],[Capital]]-$G$2)/$G$2</f>
        <v>-0.11215470000000075</v>
      </c>
    </row>
    <row r="941" spans="1:9" x14ac:dyDescent="0.25">
      <c r="A941" s="6">
        <v>40035</v>
      </c>
      <c r="B941" s="1">
        <v>53.25</v>
      </c>
      <c r="C941" s="4">
        <f t="shared" si="14"/>
        <v>52.275999999999982</v>
      </c>
      <c r="D941" s="1" t="str">
        <f>IF(表格1[[#This Row],[Close]]&gt;表格1[[#This Row],[25-Day Average]],"Buy",IF(表格1[[#This Row],[Close]]&lt;表格1[[#This Row],[25-Day Average]],"Sell",""))</f>
        <v>Buy</v>
      </c>
      <c r="E941" s="5">
        <f>IF(表格1[[#This Row],[Suggestion]]="Buy",E940-FLOOR(E940/表格1[[#This Row],[Close]],1)*表格1[[#This Row],[Close]],IF(表格1[[#This Row],[Suggestion]]="Sell",E940+F940*表格1[[#This Row],[Close]],E940))</f>
        <v>6.2799999999260763</v>
      </c>
      <c r="F941" s="1">
        <f>IF(表格1[[#This Row],[Suggestion]]="Buy",F940+FLOOR(E940/表格1[[#This Row],[Close]],1),IF(表格1[[#This Row],[Suggestion]]="Sell",0,F940))</f>
        <v>1683</v>
      </c>
      <c r="G941" s="8">
        <f>表格1[[#This Row],[Cash]]+表格1[[#This Row],[Stock Held]]*表格1[[#This Row],[Close]]</f>
        <v>89626.029999999926</v>
      </c>
      <c r="H941" s="7">
        <f>(表格1[[#This Row],[Close]]-$B$2)/$B$2</f>
        <v>0.18464961067853164</v>
      </c>
      <c r="I941" s="7">
        <f>(表格1[[#This Row],[Capital]]-$G$2)/$G$2</f>
        <v>-0.10373970000000074</v>
      </c>
    </row>
    <row r="942" spans="1:9" x14ac:dyDescent="0.25">
      <c r="A942" s="6">
        <v>40036</v>
      </c>
      <c r="B942" s="1">
        <v>53.85</v>
      </c>
      <c r="C942" s="4">
        <f t="shared" si="14"/>
        <v>52.36399999999999</v>
      </c>
      <c r="D942" s="1" t="str">
        <f>IF(表格1[[#This Row],[Close]]&gt;表格1[[#This Row],[25-Day Average]],"Buy",IF(表格1[[#This Row],[Close]]&lt;表格1[[#This Row],[25-Day Average]],"Sell",""))</f>
        <v>Buy</v>
      </c>
      <c r="E942" s="5">
        <f>IF(表格1[[#This Row],[Suggestion]]="Buy",E941-FLOOR(E941/表格1[[#This Row],[Close]],1)*表格1[[#This Row],[Close]],IF(表格1[[#This Row],[Suggestion]]="Sell",E941+F941*表格1[[#This Row],[Close]],E941))</f>
        <v>6.2799999999260763</v>
      </c>
      <c r="F942" s="1">
        <f>IF(表格1[[#This Row],[Suggestion]]="Buy",F941+FLOOR(E941/表格1[[#This Row],[Close]],1),IF(表格1[[#This Row],[Suggestion]]="Sell",0,F941))</f>
        <v>1683</v>
      </c>
      <c r="G942" s="8">
        <f>表格1[[#This Row],[Cash]]+表格1[[#This Row],[Stock Held]]*表格1[[#This Row],[Close]]</f>
        <v>90635.829999999929</v>
      </c>
      <c r="H942" s="7">
        <f>(表格1[[#This Row],[Close]]-$B$2)/$B$2</f>
        <v>0.19799777530589541</v>
      </c>
      <c r="I942" s="7">
        <f>(表格1[[#This Row],[Capital]]-$G$2)/$G$2</f>
        <v>-9.3641700000000716E-2</v>
      </c>
    </row>
    <row r="943" spans="1:9" x14ac:dyDescent="0.25">
      <c r="A943" s="6">
        <v>40037</v>
      </c>
      <c r="B943" s="1">
        <v>53.25</v>
      </c>
      <c r="C943" s="4">
        <f t="shared" si="14"/>
        <v>52.419999999999987</v>
      </c>
      <c r="D943" s="1" t="str">
        <f>IF(表格1[[#This Row],[Close]]&gt;表格1[[#This Row],[25-Day Average]],"Buy",IF(表格1[[#This Row],[Close]]&lt;表格1[[#This Row],[25-Day Average]],"Sell",""))</f>
        <v>Buy</v>
      </c>
      <c r="E943" s="5">
        <f>IF(表格1[[#This Row],[Suggestion]]="Buy",E942-FLOOR(E942/表格1[[#This Row],[Close]],1)*表格1[[#This Row],[Close]],IF(表格1[[#This Row],[Suggestion]]="Sell",E942+F942*表格1[[#This Row],[Close]],E942))</f>
        <v>6.2799999999260763</v>
      </c>
      <c r="F943" s="1">
        <f>IF(表格1[[#This Row],[Suggestion]]="Buy",F942+FLOOR(E942/表格1[[#This Row],[Close]],1),IF(表格1[[#This Row],[Suggestion]]="Sell",0,F942))</f>
        <v>1683</v>
      </c>
      <c r="G943" s="8">
        <f>表格1[[#This Row],[Cash]]+表格1[[#This Row],[Stock Held]]*表格1[[#This Row],[Close]]</f>
        <v>89626.029999999926</v>
      </c>
      <c r="H943" s="7">
        <f>(表格1[[#This Row],[Close]]-$B$2)/$B$2</f>
        <v>0.18464961067853164</v>
      </c>
      <c r="I943" s="7">
        <f>(表格1[[#This Row],[Capital]]-$G$2)/$G$2</f>
        <v>-0.10373970000000074</v>
      </c>
    </row>
    <row r="944" spans="1:9" x14ac:dyDescent="0.25">
      <c r="A944" s="6">
        <v>40038</v>
      </c>
      <c r="B944" s="1">
        <v>53.4</v>
      </c>
      <c r="C944" s="4">
        <f t="shared" si="14"/>
        <v>52.486000000000004</v>
      </c>
      <c r="D944" s="1" t="str">
        <f>IF(表格1[[#This Row],[Close]]&gt;表格1[[#This Row],[25-Day Average]],"Buy",IF(表格1[[#This Row],[Close]]&lt;表格1[[#This Row],[25-Day Average]],"Sell",""))</f>
        <v>Buy</v>
      </c>
      <c r="E944" s="5">
        <f>IF(表格1[[#This Row],[Suggestion]]="Buy",E943-FLOOR(E943/表格1[[#This Row],[Close]],1)*表格1[[#This Row],[Close]],IF(表格1[[#This Row],[Suggestion]]="Sell",E943+F943*表格1[[#This Row],[Close]],E943))</f>
        <v>6.2799999999260763</v>
      </c>
      <c r="F944" s="1">
        <f>IF(表格1[[#This Row],[Suggestion]]="Buy",F943+FLOOR(E943/表格1[[#This Row],[Close]],1),IF(表格1[[#This Row],[Suggestion]]="Sell",0,F943))</f>
        <v>1683</v>
      </c>
      <c r="G944" s="8">
        <f>表格1[[#This Row],[Cash]]+表格1[[#This Row],[Stock Held]]*表格1[[#This Row],[Close]]</f>
        <v>89878.479999999923</v>
      </c>
      <c r="H944" s="7">
        <f>(表格1[[#This Row],[Close]]-$B$2)/$B$2</f>
        <v>0.18798665183537253</v>
      </c>
      <c r="I944" s="7">
        <f>(表格1[[#This Row],[Capital]]-$G$2)/$G$2</f>
        <v>-0.10121520000000077</v>
      </c>
    </row>
    <row r="945" spans="1:9" x14ac:dyDescent="0.25">
      <c r="A945" s="6">
        <v>40039</v>
      </c>
      <c r="B945" s="1">
        <v>53.85</v>
      </c>
      <c r="C945" s="4">
        <f t="shared" si="14"/>
        <v>52.571999999999989</v>
      </c>
      <c r="D945" s="1" t="str">
        <f>IF(表格1[[#This Row],[Close]]&gt;表格1[[#This Row],[25-Day Average]],"Buy",IF(表格1[[#This Row],[Close]]&lt;表格1[[#This Row],[25-Day Average]],"Sell",""))</f>
        <v>Buy</v>
      </c>
      <c r="E945" s="5">
        <f>IF(表格1[[#This Row],[Suggestion]]="Buy",E944-FLOOR(E944/表格1[[#This Row],[Close]],1)*表格1[[#This Row],[Close]],IF(表格1[[#This Row],[Suggestion]]="Sell",E944+F944*表格1[[#This Row],[Close]],E944))</f>
        <v>6.2799999999260763</v>
      </c>
      <c r="F945" s="1">
        <f>IF(表格1[[#This Row],[Suggestion]]="Buy",F944+FLOOR(E944/表格1[[#This Row],[Close]],1),IF(表格1[[#This Row],[Suggestion]]="Sell",0,F944))</f>
        <v>1683</v>
      </c>
      <c r="G945" s="8">
        <f>表格1[[#This Row],[Cash]]+表格1[[#This Row],[Stock Held]]*表格1[[#This Row],[Close]]</f>
        <v>90635.829999999929</v>
      </c>
      <c r="H945" s="7">
        <f>(表格1[[#This Row],[Close]]-$B$2)/$B$2</f>
        <v>0.19799777530589541</v>
      </c>
      <c r="I945" s="7">
        <f>(表格1[[#This Row],[Capital]]-$G$2)/$G$2</f>
        <v>-9.3641700000000716E-2</v>
      </c>
    </row>
    <row r="946" spans="1:9" x14ac:dyDescent="0.25">
      <c r="A946" s="6">
        <v>40042</v>
      </c>
      <c r="B946" s="1">
        <v>53.6</v>
      </c>
      <c r="C946" s="4">
        <f t="shared" si="14"/>
        <v>52.639999999999993</v>
      </c>
      <c r="D946" s="1" t="str">
        <f>IF(表格1[[#This Row],[Close]]&gt;表格1[[#This Row],[25-Day Average]],"Buy",IF(表格1[[#This Row],[Close]]&lt;表格1[[#This Row],[25-Day Average]],"Sell",""))</f>
        <v>Buy</v>
      </c>
      <c r="E946" s="5">
        <f>IF(表格1[[#This Row],[Suggestion]]="Buy",E945-FLOOR(E945/表格1[[#This Row],[Close]],1)*表格1[[#This Row],[Close]],IF(表格1[[#This Row],[Suggestion]]="Sell",E945+F945*表格1[[#This Row],[Close]],E945))</f>
        <v>6.2799999999260763</v>
      </c>
      <c r="F946" s="1">
        <f>IF(表格1[[#This Row],[Suggestion]]="Buy",F945+FLOOR(E945/表格1[[#This Row],[Close]],1),IF(表格1[[#This Row],[Suggestion]]="Sell",0,F945))</f>
        <v>1683</v>
      </c>
      <c r="G946" s="8">
        <f>表格1[[#This Row],[Cash]]+表格1[[#This Row],[Stock Held]]*表格1[[#This Row],[Close]]</f>
        <v>90215.079999999929</v>
      </c>
      <c r="H946" s="7">
        <f>(表格1[[#This Row],[Close]]-$B$2)/$B$2</f>
        <v>0.19243604004449383</v>
      </c>
      <c r="I946" s="7">
        <f>(表格1[[#This Row],[Capital]]-$G$2)/$G$2</f>
        <v>-9.7849200000000705E-2</v>
      </c>
    </row>
    <row r="947" spans="1:9" x14ac:dyDescent="0.25">
      <c r="A947" s="6">
        <v>40043</v>
      </c>
      <c r="B947" s="1">
        <v>52.55</v>
      </c>
      <c r="C947" s="4">
        <f t="shared" si="14"/>
        <v>52.655999999999992</v>
      </c>
      <c r="D947" s="1" t="str">
        <f>IF(表格1[[#This Row],[Close]]&gt;表格1[[#This Row],[25-Day Average]],"Buy",IF(表格1[[#This Row],[Close]]&lt;表格1[[#This Row],[25-Day Average]],"Sell",""))</f>
        <v>Sell</v>
      </c>
      <c r="E947" s="5">
        <f>IF(表格1[[#This Row],[Suggestion]]="Buy",E946-FLOOR(E946/表格1[[#This Row],[Close]],1)*表格1[[#This Row],[Close]],IF(表格1[[#This Row],[Suggestion]]="Sell",E946+F946*表格1[[#This Row],[Close]],E946))</f>
        <v>88447.92999999992</v>
      </c>
      <c r="F947" s="1">
        <f>IF(表格1[[#This Row],[Suggestion]]="Buy",F946+FLOOR(E946/表格1[[#This Row],[Close]],1),IF(表格1[[#This Row],[Suggestion]]="Sell",0,F946))</f>
        <v>0</v>
      </c>
      <c r="G947" s="8">
        <f>表格1[[#This Row],[Cash]]+表格1[[#This Row],[Stock Held]]*表格1[[#This Row],[Close]]</f>
        <v>88447.92999999992</v>
      </c>
      <c r="H947" s="7">
        <f>(表格1[[#This Row],[Close]]-$B$2)/$B$2</f>
        <v>0.16907675194660721</v>
      </c>
      <c r="I947" s="7">
        <f>(表格1[[#This Row],[Capital]]-$G$2)/$G$2</f>
        <v>-0.11552070000000079</v>
      </c>
    </row>
    <row r="948" spans="1:9" x14ac:dyDescent="0.25">
      <c r="A948" s="6">
        <v>40044</v>
      </c>
      <c r="B948" s="1">
        <v>52.05</v>
      </c>
      <c r="C948" s="4">
        <f t="shared" si="14"/>
        <v>52.645999999999994</v>
      </c>
      <c r="D948" s="1" t="str">
        <f>IF(表格1[[#This Row],[Close]]&gt;表格1[[#This Row],[25-Day Average]],"Buy",IF(表格1[[#This Row],[Close]]&lt;表格1[[#This Row],[25-Day Average]],"Sell",""))</f>
        <v>Sell</v>
      </c>
      <c r="E948" s="5">
        <f>IF(表格1[[#This Row],[Suggestion]]="Buy",E947-FLOOR(E947/表格1[[#This Row],[Close]],1)*表格1[[#This Row],[Close]],IF(表格1[[#This Row],[Suggestion]]="Sell",E947+F947*表格1[[#This Row],[Close]],E947))</f>
        <v>88447.92999999992</v>
      </c>
      <c r="F948" s="1">
        <f>IF(表格1[[#This Row],[Suggestion]]="Buy",F947+FLOOR(E947/表格1[[#This Row],[Close]],1),IF(表格1[[#This Row],[Suggestion]]="Sell",0,F947))</f>
        <v>0</v>
      </c>
      <c r="G948" s="8">
        <f>表格1[[#This Row],[Cash]]+表格1[[#This Row],[Stock Held]]*表格1[[#This Row],[Close]]</f>
        <v>88447.92999999992</v>
      </c>
      <c r="H948" s="7">
        <f>(表格1[[#This Row],[Close]]-$B$2)/$B$2</f>
        <v>0.1579532814238041</v>
      </c>
      <c r="I948" s="7">
        <f>(表格1[[#This Row],[Capital]]-$G$2)/$G$2</f>
        <v>-0.11552070000000079</v>
      </c>
    </row>
    <row r="949" spans="1:9" x14ac:dyDescent="0.25">
      <c r="A949" s="6">
        <v>40045</v>
      </c>
      <c r="B949" s="1">
        <v>52.65</v>
      </c>
      <c r="C949" s="4">
        <f t="shared" si="14"/>
        <v>52.673999999999999</v>
      </c>
      <c r="D949" s="1" t="str">
        <f>IF(表格1[[#This Row],[Close]]&gt;表格1[[#This Row],[25-Day Average]],"Buy",IF(表格1[[#This Row],[Close]]&lt;表格1[[#This Row],[25-Day Average]],"Sell",""))</f>
        <v>Sell</v>
      </c>
      <c r="E949" s="5">
        <f>IF(表格1[[#This Row],[Suggestion]]="Buy",E948-FLOOR(E948/表格1[[#This Row],[Close]],1)*表格1[[#This Row],[Close]],IF(表格1[[#This Row],[Suggestion]]="Sell",E948+F948*表格1[[#This Row],[Close]],E948))</f>
        <v>88447.92999999992</v>
      </c>
      <c r="F949" s="1">
        <f>IF(表格1[[#This Row],[Suggestion]]="Buy",F948+FLOOR(E948/表格1[[#This Row],[Close]],1),IF(表格1[[#This Row],[Suggestion]]="Sell",0,F948))</f>
        <v>0</v>
      </c>
      <c r="G949" s="8">
        <f>表格1[[#This Row],[Cash]]+表格1[[#This Row],[Stock Held]]*表格1[[#This Row],[Close]]</f>
        <v>88447.92999999992</v>
      </c>
      <c r="H949" s="7">
        <f>(表格1[[#This Row],[Close]]-$B$2)/$B$2</f>
        <v>0.17130144605116787</v>
      </c>
      <c r="I949" s="7">
        <f>(表格1[[#This Row],[Capital]]-$G$2)/$G$2</f>
        <v>-0.11552070000000079</v>
      </c>
    </row>
    <row r="950" spans="1:9" x14ac:dyDescent="0.25">
      <c r="A950" s="6">
        <v>40046</v>
      </c>
      <c r="B950" s="1">
        <v>52.5</v>
      </c>
      <c r="C950" s="4">
        <f t="shared" si="14"/>
        <v>52.687999999999995</v>
      </c>
      <c r="D950" s="1" t="str">
        <f>IF(表格1[[#This Row],[Close]]&gt;表格1[[#This Row],[25-Day Average]],"Buy",IF(表格1[[#This Row],[Close]]&lt;表格1[[#This Row],[25-Day Average]],"Sell",""))</f>
        <v>Sell</v>
      </c>
      <c r="E950" s="5">
        <f>IF(表格1[[#This Row],[Suggestion]]="Buy",E949-FLOOR(E949/表格1[[#This Row],[Close]],1)*表格1[[#This Row],[Close]],IF(表格1[[#This Row],[Suggestion]]="Sell",E949+F949*表格1[[#This Row],[Close]],E949))</f>
        <v>88447.92999999992</v>
      </c>
      <c r="F950" s="1">
        <f>IF(表格1[[#This Row],[Suggestion]]="Buy",F949+FLOOR(E949/表格1[[#This Row],[Close]],1),IF(表格1[[#This Row],[Suggestion]]="Sell",0,F949))</f>
        <v>0</v>
      </c>
      <c r="G950" s="8">
        <f>表格1[[#This Row],[Cash]]+表格1[[#This Row],[Stock Held]]*表格1[[#This Row],[Close]]</f>
        <v>88447.92999999992</v>
      </c>
      <c r="H950" s="7">
        <f>(表格1[[#This Row],[Close]]-$B$2)/$B$2</f>
        <v>0.16796440489432696</v>
      </c>
      <c r="I950" s="7">
        <f>(表格1[[#This Row],[Capital]]-$G$2)/$G$2</f>
        <v>-0.11552070000000079</v>
      </c>
    </row>
    <row r="951" spans="1:9" x14ac:dyDescent="0.25">
      <c r="A951" s="6">
        <v>40049</v>
      </c>
      <c r="B951" s="1">
        <v>52.35</v>
      </c>
      <c r="C951" s="4">
        <f t="shared" si="14"/>
        <v>52.703999999999994</v>
      </c>
      <c r="D951" s="1" t="str">
        <f>IF(表格1[[#This Row],[Close]]&gt;表格1[[#This Row],[25-Day Average]],"Buy",IF(表格1[[#This Row],[Close]]&lt;表格1[[#This Row],[25-Day Average]],"Sell",""))</f>
        <v>Sell</v>
      </c>
      <c r="E951" s="5">
        <f>IF(表格1[[#This Row],[Suggestion]]="Buy",E950-FLOOR(E950/表格1[[#This Row],[Close]],1)*表格1[[#This Row],[Close]],IF(表格1[[#This Row],[Suggestion]]="Sell",E950+F950*表格1[[#This Row],[Close]],E950))</f>
        <v>88447.92999999992</v>
      </c>
      <c r="F951" s="1">
        <f>IF(表格1[[#This Row],[Suggestion]]="Buy",F950+FLOOR(E950/表格1[[#This Row],[Close]],1),IF(表格1[[#This Row],[Suggestion]]="Sell",0,F950))</f>
        <v>0</v>
      </c>
      <c r="G951" s="8">
        <f>表格1[[#This Row],[Cash]]+表格1[[#This Row],[Stock Held]]*表格1[[#This Row],[Close]]</f>
        <v>88447.92999999992</v>
      </c>
      <c r="H951" s="7">
        <f>(表格1[[#This Row],[Close]]-$B$2)/$B$2</f>
        <v>0.16462736373748604</v>
      </c>
      <c r="I951" s="7">
        <f>(表格1[[#This Row],[Capital]]-$G$2)/$G$2</f>
        <v>-0.11552070000000079</v>
      </c>
    </row>
    <row r="952" spans="1:9" x14ac:dyDescent="0.25">
      <c r="A952" s="6">
        <v>40050</v>
      </c>
      <c r="B952" s="1">
        <v>52.3</v>
      </c>
      <c r="C952" s="4">
        <f t="shared" si="14"/>
        <v>52.71</v>
      </c>
      <c r="D952" s="1" t="str">
        <f>IF(表格1[[#This Row],[Close]]&gt;表格1[[#This Row],[25-Day Average]],"Buy",IF(表格1[[#This Row],[Close]]&lt;表格1[[#This Row],[25-Day Average]],"Sell",""))</f>
        <v>Sell</v>
      </c>
      <c r="E952" s="5">
        <f>IF(表格1[[#This Row],[Suggestion]]="Buy",E951-FLOOR(E951/表格1[[#This Row],[Close]],1)*表格1[[#This Row],[Close]],IF(表格1[[#This Row],[Suggestion]]="Sell",E951+F951*表格1[[#This Row],[Close]],E951))</f>
        <v>88447.92999999992</v>
      </c>
      <c r="F952" s="1">
        <f>IF(表格1[[#This Row],[Suggestion]]="Buy",F951+FLOOR(E951/表格1[[#This Row],[Close]],1),IF(表格1[[#This Row],[Suggestion]]="Sell",0,F951))</f>
        <v>0</v>
      </c>
      <c r="G952" s="8">
        <f>表格1[[#This Row],[Cash]]+表格1[[#This Row],[Stock Held]]*表格1[[#This Row],[Close]]</f>
        <v>88447.92999999992</v>
      </c>
      <c r="H952" s="7">
        <f>(表格1[[#This Row],[Close]]-$B$2)/$B$2</f>
        <v>0.16351501668520566</v>
      </c>
      <c r="I952" s="7">
        <f>(表格1[[#This Row],[Capital]]-$G$2)/$G$2</f>
        <v>-0.11552070000000079</v>
      </c>
    </row>
    <row r="953" spans="1:9" x14ac:dyDescent="0.25">
      <c r="A953" s="6">
        <v>40051</v>
      </c>
      <c r="B953" s="1">
        <v>52.15</v>
      </c>
      <c r="C953" s="4">
        <f t="shared" si="14"/>
        <v>52.706000000000003</v>
      </c>
      <c r="D953" s="1" t="str">
        <f>IF(表格1[[#This Row],[Close]]&gt;表格1[[#This Row],[25-Day Average]],"Buy",IF(表格1[[#This Row],[Close]]&lt;表格1[[#This Row],[25-Day Average]],"Sell",""))</f>
        <v>Sell</v>
      </c>
      <c r="E953" s="5">
        <f>IF(表格1[[#This Row],[Suggestion]]="Buy",E952-FLOOR(E952/表格1[[#This Row],[Close]],1)*表格1[[#This Row],[Close]],IF(表格1[[#This Row],[Suggestion]]="Sell",E952+F952*表格1[[#This Row],[Close]],E952))</f>
        <v>88447.92999999992</v>
      </c>
      <c r="F953" s="1">
        <f>IF(表格1[[#This Row],[Suggestion]]="Buy",F952+FLOOR(E952/表格1[[#This Row],[Close]],1),IF(表格1[[#This Row],[Suggestion]]="Sell",0,F952))</f>
        <v>0</v>
      </c>
      <c r="G953" s="8">
        <f>表格1[[#This Row],[Cash]]+表格1[[#This Row],[Stock Held]]*表格1[[#This Row],[Close]]</f>
        <v>88447.92999999992</v>
      </c>
      <c r="H953" s="7">
        <f>(表格1[[#This Row],[Close]]-$B$2)/$B$2</f>
        <v>0.16017797552836474</v>
      </c>
      <c r="I953" s="7">
        <f>(表格1[[#This Row],[Capital]]-$G$2)/$G$2</f>
        <v>-0.11552070000000079</v>
      </c>
    </row>
    <row r="954" spans="1:9" x14ac:dyDescent="0.25">
      <c r="A954" s="6">
        <v>40052</v>
      </c>
      <c r="B954" s="1">
        <v>52.5</v>
      </c>
      <c r="C954" s="4">
        <f t="shared" si="14"/>
        <v>52.71</v>
      </c>
      <c r="D954" s="1" t="str">
        <f>IF(表格1[[#This Row],[Close]]&gt;表格1[[#This Row],[25-Day Average]],"Buy",IF(表格1[[#This Row],[Close]]&lt;表格1[[#This Row],[25-Day Average]],"Sell",""))</f>
        <v>Sell</v>
      </c>
      <c r="E954" s="5">
        <f>IF(表格1[[#This Row],[Suggestion]]="Buy",E953-FLOOR(E953/表格1[[#This Row],[Close]],1)*表格1[[#This Row],[Close]],IF(表格1[[#This Row],[Suggestion]]="Sell",E953+F953*表格1[[#This Row],[Close]],E953))</f>
        <v>88447.92999999992</v>
      </c>
      <c r="F954" s="1">
        <f>IF(表格1[[#This Row],[Suggestion]]="Buy",F953+FLOOR(E953/表格1[[#This Row],[Close]],1),IF(表格1[[#This Row],[Suggestion]]="Sell",0,F953))</f>
        <v>0</v>
      </c>
      <c r="G954" s="8">
        <f>表格1[[#This Row],[Cash]]+表格1[[#This Row],[Stock Held]]*表格1[[#This Row],[Close]]</f>
        <v>88447.92999999992</v>
      </c>
      <c r="H954" s="7">
        <f>(表格1[[#This Row],[Close]]-$B$2)/$B$2</f>
        <v>0.16796440489432696</v>
      </c>
      <c r="I954" s="7">
        <f>(表格1[[#This Row],[Capital]]-$G$2)/$G$2</f>
        <v>-0.11552070000000079</v>
      </c>
    </row>
    <row r="955" spans="1:9" x14ac:dyDescent="0.25">
      <c r="A955" s="6">
        <v>40053</v>
      </c>
      <c r="B955" s="1">
        <v>52.5</v>
      </c>
      <c r="C955" s="4">
        <f t="shared" si="14"/>
        <v>52.718000000000004</v>
      </c>
      <c r="D955" s="1" t="str">
        <f>IF(表格1[[#This Row],[Close]]&gt;表格1[[#This Row],[25-Day Average]],"Buy",IF(表格1[[#This Row],[Close]]&lt;表格1[[#This Row],[25-Day Average]],"Sell",""))</f>
        <v>Sell</v>
      </c>
      <c r="E955" s="5">
        <f>IF(表格1[[#This Row],[Suggestion]]="Buy",E954-FLOOR(E954/表格1[[#This Row],[Close]],1)*表格1[[#This Row],[Close]],IF(表格1[[#This Row],[Suggestion]]="Sell",E954+F954*表格1[[#This Row],[Close]],E954))</f>
        <v>88447.92999999992</v>
      </c>
      <c r="F955" s="1">
        <f>IF(表格1[[#This Row],[Suggestion]]="Buy",F954+FLOOR(E954/表格1[[#This Row],[Close]],1),IF(表格1[[#This Row],[Suggestion]]="Sell",0,F954))</f>
        <v>0</v>
      </c>
      <c r="G955" s="8">
        <f>表格1[[#This Row],[Cash]]+表格1[[#This Row],[Stock Held]]*表格1[[#This Row],[Close]]</f>
        <v>88447.92999999992</v>
      </c>
      <c r="H955" s="7">
        <f>(表格1[[#This Row],[Close]]-$B$2)/$B$2</f>
        <v>0.16796440489432696</v>
      </c>
      <c r="I955" s="7">
        <f>(表格1[[#This Row],[Capital]]-$G$2)/$G$2</f>
        <v>-0.11552070000000079</v>
      </c>
    </row>
    <row r="956" spans="1:9" x14ac:dyDescent="0.25">
      <c r="A956" s="6">
        <v>40056</v>
      </c>
      <c r="B956" s="1">
        <v>51.9</v>
      </c>
      <c r="C956" s="4">
        <f t="shared" si="14"/>
        <v>52.706000000000003</v>
      </c>
      <c r="D956" s="1" t="str">
        <f>IF(表格1[[#This Row],[Close]]&gt;表格1[[#This Row],[25-Day Average]],"Buy",IF(表格1[[#This Row],[Close]]&lt;表格1[[#This Row],[25-Day Average]],"Sell",""))</f>
        <v>Sell</v>
      </c>
      <c r="E956" s="5">
        <f>IF(表格1[[#This Row],[Suggestion]]="Buy",E955-FLOOR(E955/表格1[[#This Row],[Close]],1)*表格1[[#This Row],[Close]],IF(表格1[[#This Row],[Suggestion]]="Sell",E955+F955*表格1[[#This Row],[Close]],E955))</f>
        <v>88447.92999999992</v>
      </c>
      <c r="F956" s="1">
        <f>IF(表格1[[#This Row],[Suggestion]]="Buy",F955+FLOOR(E955/表格1[[#This Row],[Close]],1),IF(表格1[[#This Row],[Suggestion]]="Sell",0,F955))</f>
        <v>0</v>
      </c>
      <c r="G956" s="8">
        <f>表格1[[#This Row],[Cash]]+表格1[[#This Row],[Stock Held]]*表格1[[#This Row],[Close]]</f>
        <v>88447.92999999992</v>
      </c>
      <c r="H956" s="7">
        <f>(表格1[[#This Row],[Close]]-$B$2)/$B$2</f>
        <v>0.15461624026696319</v>
      </c>
      <c r="I956" s="7">
        <f>(表格1[[#This Row],[Capital]]-$G$2)/$G$2</f>
        <v>-0.11552070000000079</v>
      </c>
    </row>
    <row r="957" spans="1:9" x14ac:dyDescent="0.25">
      <c r="A957" s="6">
        <v>40057</v>
      </c>
      <c r="B957" s="1">
        <v>52.6</v>
      </c>
      <c r="C957" s="4">
        <f t="shared" si="14"/>
        <v>52.72</v>
      </c>
      <c r="D957" s="1" t="str">
        <f>IF(表格1[[#This Row],[Close]]&gt;表格1[[#This Row],[25-Day Average]],"Buy",IF(表格1[[#This Row],[Close]]&lt;表格1[[#This Row],[25-Day Average]],"Sell",""))</f>
        <v>Sell</v>
      </c>
      <c r="E957" s="5">
        <f>IF(表格1[[#This Row],[Suggestion]]="Buy",E956-FLOOR(E956/表格1[[#This Row],[Close]],1)*表格1[[#This Row],[Close]],IF(表格1[[#This Row],[Suggestion]]="Sell",E956+F956*表格1[[#This Row],[Close]],E956))</f>
        <v>88447.92999999992</v>
      </c>
      <c r="F957" s="1">
        <f>IF(表格1[[#This Row],[Suggestion]]="Buy",F956+FLOOR(E956/表格1[[#This Row],[Close]],1),IF(表格1[[#This Row],[Suggestion]]="Sell",0,F956))</f>
        <v>0</v>
      </c>
      <c r="G957" s="8">
        <f>表格1[[#This Row],[Cash]]+表格1[[#This Row],[Stock Held]]*表格1[[#This Row],[Close]]</f>
        <v>88447.92999999992</v>
      </c>
      <c r="H957" s="7">
        <f>(表格1[[#This Row],[Close]]-$B$2)/$B$2</f>
        <v>0.17018909899888762</v>
      </c>
      <c r="I957" s="7">
        <f>(表格1[[#This Row],[Capital]]-$G$2)/$G$2</f>
        <v>-0.11552070000000079</v>
      </c>
    </row>
    <row r="958" spans="1:9" x14ac:dyDescent="0.25">
      <c r="A958" s="6">
        <v>40058</v>
      </c>
      <c r="B958" s="1">
        <v>52.6</v>
      </c>
      <c r="C958" s="4">
        <f t="shared" si="14"/>
        <v>52.727999999999994</v>
      </c>
      <c r="D958" s="1" t="str">
        <f>IF(表格1[[#This Row],[Close]]&gt;表格1[[#This Row],[25-Day Average]],"Buy",IF(表格1[[#This Row],[Close]]&lt;表格1[[#This Row],[25-Day Average]],"Sell",""))</f>
        <v>Sell</v>
      </c>
      <c r="E958" s="5">
        <f>IF(表格1[[#This Row],[Suggestion]]="Buy",E957-FLOOR(E957/表格1[[#This Row],[Close]],1)*表格1[[#This Row],[Close]],IF(表格1[[#This Row],[Suggestion]]="Sell",E957+F957*表格1[[#This Row],[Close]],E957))</f>
        <v>88447.92999999992</v>
      </c>
      <c r="F958" s="1">
        <f>IF(表格1[[#This Row],[Suggestion]]="Buy",F957+FLOOR(E957/表格1[[#This Row],[Close]],1),IF(表格1[[#This Row],[Suggestion]]="Sell",0,F957))</f>
        <v>0</v>
      </c>
      <c r="G958" s="8">
        <f>表格1[[#This Row],[Cash]]+表格1[[#This Row],[Stock Held]]*表格1[[#This Row],[Close]]</f>
        <v>88447.92999999992</v>
      </c>
      <c r="H958" s="7">
        <f>(表格1[[#This Row],[Close]]-$B$2)/$B$2</f>
        <v>0.17018909899888762</v>
      </c>
      <c r="I958" s="7">
        <f>(表格1[[#This Row],[Capital]]-$G$2)/$G$2</f>
        <v>-0.11552070000000079</v>
      </c>
    </row>
    <row r="959" spans="1:9" x14ac:dyDescent="0.25">
      <c r="A959" s="6">
        <v>40059</v>
      </c>
      <c r="B959" s="1">
        <v>52.15</v>
      </c>
      <c r="C959" s="4">
        <f t="shared" si="14"/>
        <v>52.711999999999989</v>
      </c>
      <c r="D959" s="1" t="str">
        <f>IF(表格1[[#This Row],[Close]]&gt;表格1[[#This Row],[25-Day Average]],"Buy",IF(表格1[[#This Row],[Close]]&lt;表格1[[#This Row],[25-Day Average]],"Sell",""))</f>
        <v>Sell</v>
      </c>
      <c r="E959" s="5">
        <f>IF(表格1[[#This Row],[Suggestion]]="Buy",E958-FLOOR(E958/表格1[[#This Row],[Close]],1)*表格1[[#This Row],[Close]],IF(表格1[[#This Row],[Suggestion]]="Sell",E958+F958*表格1[[#This Row],[Close]],E958))</f>
        <v>88447.92999999992</v>
      </c>
      <c r="F959" s="1">
        <f>IF(表格1[[#This Row],[Suggestion]]="Buy",F958+FLOOR(E958/表格1[[#This Row],[Close]],1),IF(表格1[[#This Row],[Suggestion]]="Sell",0,F958))</f>
        <v>0</v>
      </c>
      <c r="G959" s="8">
        <f>表格1[[#This Row],[Cash]]+表格1[[#This Row],[Stock Held]]*表格1[[#This Row],[Close]]</f>
        <v>88447.92999999992</v>
      </c>
      <c r="H959" s="7">
        <f>(表格1[[#This Row],[Close]]-$B$2)/$B$2</f>
        <v>0.16017797552836474</v>
      </c>
      <c r="I959" s="7">
        <f>(表格1[[#This Row],[Capital]]-$G$2)/$G$2</f>
        <v>-0.11552070000000079</v>
      </c>
    </row>
    <row r="960" spans="1:9" x14ac:dyDescent="0.25">
      <c r="A960" s="6">
        <v>40060</v>
      </c>
      <c r="B960" s="1">
        <v>52.4</v>
      </c>
      <c r="C960" s="4">
        <f t="shared" si="14"/>
        <v>52.7</v>
      </c>
      <c r="D960" s="1" t="str">
        <f>IF(表格1[[#This Row],[Close]]&gt;表格1[[#This Row],[25-Day Average]],"Buy",IF(表格1[[#This Row],[Close]]&lt;表格1[[#This Row],[25-Day Average]],"Sell",""))</f>
        <v>Sell</v>
      </c>
      <c r="E960" s="5">
        <f>IF(表格1[[#This Row],[Suggestion]]="Buy",E959-FLOOR(E959/表格1[[#This Row],[Close]],1)*表格1[[#This Row],[Close]],IF(表格1[[#This Row],[Suggestion]]="Sell",E959+F959*表格1[[#This Row],[Close]],E959))</f>
        <v>88447.92999999992</v>
      </c>
      <c r="F960" s="1">
        <f>IF(表格1[[#This Row],[Suggestion]]="Buy",F959+FLOOR(E959/表格1[[#This Row],[Close]],1),IF(表格1[[#This Row],[Suggestion]]="Sell",0,F959))</f>
        <v>0</v>
      </c>
      <c r="G960" s="8">
        <f>表格1[[#This Row],[Cash]]+表格1[[#This Row],[Stock Held]]*表格1[[#This Row],[Close]]</f>
        <v>88447.92999999992</v>
      </c>
      <c r="H960" s="7">
        <f>(表格1[[#This Row],[Close]]-$B$2)/$B$2</f>
        <v>0.16573971078976629</v>
      </c>
      <c r="I960" s="7">
        <f>(表格1[[#This Row],[Capital]]-$G$2)/$G$2</f>
        <v>-0.11552070000000079</v>
      </c>
    </row>
    <row r="961" spans="1:9" x14ac:dyDescent="0.25">
      <c r="A961" s="6">
        <v>40063</v>
      </c>
      <c r="B961" s="1">
        <v>52.2</v>
      </c>
      <c r="C961" s="4">
        <f t="shared" si="14"/>
        <v>52.681999999999995</v>
      </c>
      <c r="D961" s="1" t="str">
        <f>IF(表格1[[#This Row],[Close]]&gt;表格1[[#This Row],[25-Day Average]],"Buy",IF(表格1[[#This Row],[Close]]&lt;表格1[[#This Row],[25-Day Average]],"Sell",""))</f>
        <v>Sell</v>
      </c>
      <c r="E961" s="5">
        <f>IF(表格1[[#This Row],[Suggestion]]="Buy",E960-FLOOR(E960/表格1[[#This Row],[Close]],1)*表格1[[#This Row],[Close]],IF(表格1[[#This Row],[Suggestion]]="Sell",E960+F960*表格1[[#This Row],[Close]],E960))</f>
        <v>88447.92999999992</v>
      </c>
      <c r="F961" s="1">
        <f>IF(表格1[[#This Row],[Suggestion]]="Buy",F960+FLOOR(E960/表格1[[#This Row],[Close]],1),IF(表格1[[#This Row],[Suggestion]]="Sell",0,F960))</f>
        <v>0</v>
      </c>
      <c r="G961" s="8">
        <f>表格1[[#This Row],[Cash]]+表格1[[#This Row],[Stock Held]]*表格1[[#This Row],[Close]]</f>
        <v>88447.92999999992</v>
      </c>
      <c r="H961" s="7">
        <f>(表格1[[#This Row],[Close]]-$B$2)/$B$2</f>
        <v>0.16129032258064516</v>
      </c>
      <c r="I961" s="7">
        <f>(表格1[[#This Row],[Capital]]-$G$2)/$G$2</f>
        <v>-0.11552070000000079</v>
      </c>
    </row>
    <row r="962" spans="1:9" x14ac:dyDescent="0.25">
      <c r="A962" s="6">
        <v>40064</v>
      </c>
      <c r="B962" s="1">
        <v>52.3</v>
      </c>
      <c r="C962" s="4">
        <f t="shared" si="14"/>
        <v>52.67</v>
      </c>
      <c r="D962" s="1" t="str">
        <f>IF(表格1[[#This Row],[Close]]&gt;表格1[[#This Row],[25-Day Average]],"Buy",IF(表格1[[#This Row],[Close]]&lt;表格1[[#This Row],[25-Day Average]],"Sell",""))</f>
        <v>Sell</v>
      </c>
      <c r="E962" s="5">
        <f>IF(表格1[[#This Row],[Suggestion]]="Buy",E961-FLOOR(E961/表格1[[#This Row],[Close]],1)*表格1[[#This Row],[Close]],IF(表格1[[#This Row],[Suggestion]]="Sell",E961+F961*表格1[[#This Row],[Close]],E961))</f>
        <v>88447.92999999992</v>
      </c>
      <c r="F962" s="1">
        <f>IF(表格1[[#This Row],[Suggestion]]="Buy",F961+FLOOR(E961/表格1[[#This Row],[Close]],1),IF(表格1[[#This Row],[Suggestion]]="Sell",0,F961))</f>
        <v>0</v>
      </c>
      <c r="G962" s="8">
        <f>表格1[[#This Row],[Cash]]+表格1[[#This Row],[Stock Held]]*表格1[[#This Row],[Close]]</f>
        <v>88447.92999999992</v>
      </c>
      <c r="H962" s="7">
        <f>(表格1[[#This Row],[Close]]-$B$2)/$B$2</f>
        <v>0.16351501668520566</v>
      </c>
      <c r="I962" s="7">
        <f>(表格1[[#This Row],[Capital]]-$G$2)/$G$2</f>
        <v>-0.11552070000000079</v>
      </c>
    </row>
    <row r="963" spans="1:9" x14ac:dyDescent="0.25">
      <c r="A963" s="6">
        <v>40065</v>
      </c>
      <c r="B963" s="1">
        <v>52.2</v>
      </c>
      <c r="C963" s="4">
        <f t="shared" si="14"/>
        <v>52.654000000000003</v>
      </c>
      <c r="D963" s="1" t="str">
        <f>IF(表格1[[#This Row],[Close]]&gt;表格1[[#This Row],[25-Day Average]],"Buy",IF(表格1[[#This Row],[Close]]&lt;表格1[[#This Row],[25-Day Average]],"Sell",""))</f>
        <v>Sell</v>
      </c>
      <c r="E963" s="5">
        <f>IF(表格1[[#This Row],[Suggestion]]="Buy",E962-FLOOR(E962/表格1[[#This Row],[Close]],1)*表格1[[#This Row],[Close]],IF(表格1[[#This Row],[Suggestion]]="Sell",E962+F962*表格1[[#This Row],[Close]],E962))</f>
        <v>88447.92999999992</v>
      </c>
      <c r="F963" s="1">
        <f>IF(表格1[[#This Row],[Suggestion]]="Buy",F962+FLOOR(E962/表格1[[#This Row],[Close]],1),IF(表格1[[#This Row],[Suggestion]]="Sell",0,F962))</f>
        <v>0</v>
      </c>
      <c r="G963" s="8">
        <f>表格1[[#This Row],[Cash]]+表格1[[#This Row],[Stock Held]]*表格1[[#This Row],[Close]]</f>
        <v>88447.92999999992</v>
      </c>
      <c r="H963" s="7">
        <f>(表格1[[#This Row],[Close]]-$B$2)/$B$2</f>
        <v>0.16129032258064516</v>
      </c>
      <c r="I963" s="7">
        <f>(表格1[[#This Row],[Capital]]-$G$2)/$G$2</f>
        <v>-0.11552070000000079</v>
      </c>
    </row>
    <row r="964" spans="1:9" x14ac:dyDescent="0.25">
      <c r="A964" s="6">
        <v>40066</v>
      </c>
      <c r="B964" s="1">
        <v>52.25</v>
      </c>
      <c r="C964" s="4">
        <f t="shared" si="14"/>
        <v>52.644000000000005</v>
      </c>
      <c r="D964" s="1" t="str">
        <f>IF(表格1[[#This Row],[Close]]&gt;表格1[[#This Row],[25-Day Average]],"Buy",IF(表格1[[#This Row],[Close]]&lt;表格1[[#This Row],[25-Day Average]],"Sell",""))</f>
        <v>Sell</v>
      </c>
      <c r="E964" s="5">
        <f>IF(表格1[[#This Row],[Suggestion]]="Buy",E963-FLOOR(E963/表格1[[#This Row],[Close]],1)*表格1[[#This Row],[Close]],IF(表格1[[#This Row],[Suggestion]]="Sell",E963+F963*表格1[[#This Row],[Close]],E963))</f>
        <v>88447.92999999992</v>
      </c>
      <c r="F964" s="1">
        <f>IF(表格1[[#This Row],[Suggestion]]="Buy",F963+FLOOR(E963/表格1[[#This Row],[Close]],1),IF(表格1[[#This Row],[Suggestion]]="Sell",0,F963))</f>
        <v>0</v>
      </c>
      <c r="G964" s="8">
        <f>表格1[[#This Row],[Cash]]+表格1[[#This Row],[Stock Held]]*表格1[[#This Row],[Close]]</f>
        <v>88447.92999999992</v>
      </c>
      <c r="H964" s="7">
        <f>(表格1[[#This Row],[Close]]-$B$2)/$B$2</f>
        <v>0.16240266963292541</v>
      </c>
      <c r="I964" s="7">
        <f>(表格1[[#This Row],[Capital]]-$G$2)/$G$2</f>
        <v>-0.11552070000000079</v>
      </c>
    </row>
    <row r="965" spans="1:9" x14ac:dyDescent="0.25">
      <c r="A965" s="6">
        <v>40067</v>
      </c>
      <c r="B965" s="1">
        <v>52.45</v>
      </c>
      <c r="C965" s="4">
        <f t="shared" si="14"/>
        <v>52.632000000000005</v>
      </c>
      <c r="D965" s="1" t="str">
        <f>IF(表格1[[#This Row],[Close]]&gt;表格1[[#This Row],[25-Day Average]],"Buy",IF(表格1[[#This Row],[Close]]&lt;表格1[[#This Row],[25-Day Average]],"Sell",""))</f>
        <v>Sell</v>
      </c>
      <c r="E965" s="5">
        <f>IF(表格1[[#This Row],[Suggestion]]="Buy",E964-FLOOR(E964/表格1[[#This Row],[Close]],1)*表格1[[#This Row],[Close]],IF(表格1[[#This Row],[Suggestion]]="Sell",E964+F964*表格1[[#This Row],[Close]],E964))</f>
        <v>88447.92999999992</v>
      </c>
      <c r="F965" s="1">
        <f>IF(表格1[[#This Row],[Suggestion]]="Buy",F964+FLOOR(E964/表格1[[#This Row],[Close]],1),IF(表格1[[#This Row],[Suggestion]]="Sell",0,F964))</f>
        <v>0</v>
      </c>
      <c r="G965" s="8">
        <f>表格1[[#This Row],[Cash]]+表格1[[#This Row],[Stock Held]]*表格1[[#This Row],[Close]]</f>
        <v>88447.92999999992</v>
      </c>
      <c r="H965" s="7">
        <f>(表格1[[#This Row],[Close]]-$B$2)/$B$2</f>
        <v>0.16685205784204671</v>
      </c>
      <c r="I965" s="7">
        <f>(表格1[[#This Row],[Capital]]-$G$2)/$G$2</f>
        <v>-0.11552070000000079</v>
      </c>
    </row>
    <row r="966" spans="1:9" x14ac:dyDescent="0.25">
      <c r="A966" s="6">
        <v>40070</v>
      </c>
      <c r="B966" s="1">
        <v>52.4</v>
      </c>
      <c r="C966" s="4">
        <f t="shared" si="14"/>
        <v>52.597999999999999</v>
      </c>
      <c r="D966" s="1" t="str">
        <f>IF(表格1[[#This Row],[Close]]&gt;表格1[[#This Row],[25-Day Average]],"Buy",IF(表格1[[#This Row],[Close]]&lt;表格1[[#This Row],[25-Day Average]],"Sell",""))</f>
        <v>Sell</v>
      </c>
      <c r="E966" s="5">
        <f>IF(表格1[[#This Row],[Suggestion]]="Buy",E965-FLOOR(E965/表格1[[#This Row],[Close]],1)*表格1[[#This Row],[Close]],IF(表格1[[#This Row],[Suggestion]]="Sell",E965+F965*表格1[[#This Row],[Close]],E965))</f>
        <v>88447.92999999992</v>
      </c>
      <c r="F966" s="1">
        <f>IF(表格1[[#This Row],[Suggestion]]="Buy",F965+FLOOR(E965/表格1[[#This Row],[Close]],1),IF(表格1[[#This Row],[Suggestion]]="Sell",0,F965))</f>
        <v>0</v>
      </c>
      <c r="G966" s="8">
        <f>表格1[[#This Row],[Cash]]+表格1[[#This Row],[Stock Held]]*表格1[[#This Row],[Close]]</f>
        <v>88447.92999999992</v>
      </c>
      <c r="H966" s="7">
        <f>(表格1[[#This Row],[Close]]-$B$2)/$B$2</f>
        <v>0.16573971078976629</v>
      </c>
      <c r="I966" s="7">
        <f>(表格1[[#This Row],[Capital]]-$G$2)/$G$2</f>
        <v>-0.11552070000000079</v>
      </c>
    </row>
    <row r="967" spans="1:9" x14ac:dyDescent="0.25">
      <c r="A967" s="6">
        <v>40071</v>
      </c>
      <c r="B967" s="1">
        <v>52.15</v>
      </c>
      <c r="C967" s="4">
        <f t="shared" si="14"/>
        <v>52.530000000000008</v>
      </c>
      <c r="D967" s="1" t="str">
        <f>IF(表格1[[#This Row],[Close]]&gt;表格1[[#This Row],[25-Day Average]],"Buy",IF(表格1[[#This Row],[Close]]&lt;表格1[[#This Row],[25-Day Average]],"Sell",""))</f>
        <v>Sell</v>
      </c>
      <c r="E967" s="5">
        <f>IF(表格1[[#This Row],[Suggestion]]="Buy",E966-FLOOR(E966/表格1[[#This Row],[Close]],1)*表格1[[#This Row],[Close]],IF(表格1[[#This Row],[Suggestion]]="Sell",E966+F966*表格1[[#This Row],[Close]],E966))</f>
        <v>88447.92999999992</v>
      </c>
      <c r="F967" s="1">
        <f>IF(表格1[[#This Row],[Suggestion]]="Buy",F966+FLOOR(E966/表格1[[#This Row],[Close]],1),IF(表格1[[#This Row],[Suggestion]]="Sell",0,F966))</f>
        <v>0</v>
      </c>
      <c r="G967" s="8">
        <f>表格1[[#This Row],[Cash]]+表格1[[#This Row],[Stock Held]]*表格1[[#This Row],[Close]]</f>
        <v>88447.92999999992</v>
      </c>
      <c r="H967" s="7">
        <f>(表格1[[#This Row],[Close]]-$B$2)/$B$2</f>
        <v>0.16017797552836474</v>
      </c>
      <c r="I967" s="7">
        <f>(表格1[[#This Row],[Capital]]-$G$2)/$G$2</f>
        <v>-0.11552070000000079</v>
      </c>
    </row>
    <row r="968" spans="1:9" x14ac:dyDescent="0.25">
      <c r="A968" s="6">
        <v>40072</v>
      </c>
      <c r="B968" s="1">
        <v>52.3</v>
      </c>
      <c r="C968" s="4">
        <f t="shared" si="14"/>
        <v>52.492000000000004</v>
      </c>
      <c r="D968" s="1" t="str">
        <f>IF(表格1[[#This Row],[Close]]&gt;表格1[[#This Row],[25-Day Average]],"Buy",IF(表格1[[#This Row],[Close]]&lt;表格1[[#This Row],[25-Day Average]],"Sell",""))</f>
        <v>Sell</v>
      </c>
      <c r="E968" s="5">
        <f>IF(表格1[[#This Row],[Suggestion]]="Buy",E967-FLOOR(E967/表格1[[#This Row],[Close]],1)*表格1[[#This Row],[Close]],IF(表格1[[#This Row],[Suggestion]]="Sell",E967+F967*表格1[[#This Row],[Close]],E967))</f>
        <v>88447.92999999992</v>
      </c>
      <c r="F968" s="1">
        <f>IF(表格1[[#This Row],[Suggestion]]="Buy",F967+FLOOR(E967/表格1[[#This Row],[Close]],1),IF(表格1[[#This Row],[Suggestion]]="Sell",0,F967))</f>
        <v>0</v>
      </c>
      <c r="G968" s="8">
        <f>表格1[[#This Row],[Cash]]+表格1[[#This Row],[Stock Held]]*表格1[[#This Row],[Close]]</f>
        <v>88447.92999999992</v>
      </c>
      <c r="H968" s="7">
        <f>(表格1[[#This Row],[Close]]-$B$2)/$B$2</f>
        <v>0.16351501668520566</v>
      </c>
      <c r="I968" s="7">
        <f>(表格1[[#This Row],[Capital]]-$G$2)/$G$2</f>
        <v>-0.11552070000000079</v>
      </c>
    </row>
    <row r="969" spans="1:9" x14ac:dyDescent="0.25">
      <c r="A969" s="6">
        <v>40073</v>
      </c>
      <c r="B969" s="1">
        <v>52.3</v>
      </c>
      <c r="C969" s="4">
        <f t="shared" si="14"/>
        <v>52.448</v>
      </c>
      <c r="D969" s="1" t="str">
        <f>IF(表格1[[#This Row],[Close]]&gt;表格1[[#This Row],[25-Day Average]],"Buy",IF(表格1[[#This Row],[Close]]&lt;表格1[[#This Row],[25-Day Average]],"Sell",""))</f>
        <v>Sell</v>
      </c>
      <c r="E969" s="5">
        <f>IF(表格1[[#This Row],[Suggestion]]="Buy",E968-FLOOR(E968/表格1[[#This Row],[Close]],1)*表格1[[#This Row],[Close]],IF(表格1[[#This Row],[Suggestion]]="Sell",E968+F968*表格1[[#This Row],[Close]],E968))</f>
        <v>88447.92999999992</v>
      </c>
      <c r="F969" s="1">
        <f>IF(表格1[[#This Row],[Suggestion]]="Buy",F968+FLOOR(E968/表格1[[#This Row],[Close]],1),IF(表格1[[#This Row],[Suggestion]]="Sell",0,F968))</f>
        <v>0</v>
      </c>
      <c r="G969" s="8">
        <f>表格1[[#This Row],[Cash]]+表格1[[#This Row],[Stock Held]]*表格1[[#This Row],[Close]]</f>
        <v>88447.92999999992</v>
      </c>
      <c r="H969" s="7">
        <f>(表格1[[#This Row],[Close]]-$B$2)/$B$2</f>
        <v>0.16351501668520566</v>
      </c>
      <c r="I969" s="7">
        <f>(表格1[[#This Row],[Capital]]-$G$2)/$G$2</f>
        <v>-0.11552070000000079</v>
      </c>
    </row>
    <row r="970" spans="1:9" x14ac:dyDescent="0.25">
      <c r="A970" s="6">
        <v>40074</v>
      </c>
      <c r="B970" s="1">
        <v>52.35</v>
      </c>
      <c r="C970" s="4">
        <f t="shared" si="14"/>
        <v>52.388000000000005</v>
      </c>
      <c r="D970" s="1" t="str">
        <f>IF(表格1[[#This Row],[Close]]&gt;表格1[[#This Row],[25-Day Average]],"Buy",IF(表格1[[#This Row],[Close]]&lt;表格1[[#This Row],[25-Day Average]],"Sell",""))</f>
        <v>Sell</v>
      </c>
      <c r="E970" s="5">
        <f>IF(表格1[[#This Row],[Suggestion]]="Buy",E969-FLOOR(E969/表格1[[#This Row],[Close]],1)*表格1[[#This Row],[Close]],IF(表格1[[#This Row],[Suggestion]]="Sell",E969+F969*表格1[[#This Row],[Close]],E969))</f>
        <v>88447.92999999992</v>
      </c>
      <c r="F970" s="1">
        <f>IF(表格1[[#This Row],[Suggestion]]="Buy",F969+FLOOR(E969/表格1[[#This Row],[Close]],1),IF(表格1[[#This Row],[Suggestion]]="Sell",0,F969))</f>
        <v>0</v>
      </c>
      <c r="G970" s="8">
        <f>表格1[[#This Row],[Cash]]+表格1[[#This Row],[Stock Held]]*表格1[[#This Row],[Close]]</f>
        <v>88447.92999999992</v>
      </c>
      <c r="H970" s="7">
        <f>(表格1[[#This Row],[Close]]-$B$2)/$B$2</f>
        <v>0.16462736373748604</v>
      </c>
      <c r="I970" s="7">
        <f>(表格1[[#This Row],[Capital]]-$G$2)/$G$2</f>
        <v>-0.11552070000000079</v>
      </c>
    </row>
    <row r="971" spans="1:9" x14ac:dyDescent="0.25">
      <c r="A971" s="6">
        <v>40077</v>
      </c>
      <c r="B971" s="1">
        <v>52.3</v>
      </c>
      <c r="C971" s="4">
        <f t="shared" si="14"/>
        <v>52.336000000000006</v>
      </c>
      <c r="D971" s="1" t="str">
        <f>IF(表格1[[#This Row],[Close]]&gt;表格1[[#This Row],[25-Day Average]],"Buy",IF(表格1[[#This Row],[Close]]&lt;表格1[[#This Row],[25-Day Average]],"Sell",""))</f>
        <v>Sell</v>
      </c>
      <c r="E971" s="5">
        <f>IF(表格1[[#This Row],[Suggestion]]="Buy",E970-FLOOR(E970/表格1[[#This Row],[Close]],1)*表格1[[#This Row],[Close]],IF(表格1[[#This Row],[Suggestion]]="Sell",E970+F970*表格1[[#This Row],[Close]],E970))</f>
        <v>88447.92999999992</v>
      </c>
      <c r="F971" s="1">
        <f>IF(表格1[[#This Row],[Suggestion]]="Buy",F970+FLOOR(E970/表格1[[#This Row],[Close]],1),IF(表格1[[#This Row],[Suggestion]]="Sell",0,F970))</f>
        <v>0</v>
      </c>
      <c r="G971" s="8">
        <f>表格1[[#This Row],[Cash]]+表格1[[#This Row],[Stock Held]]*表格1[[#This Row],[Close]]</f>
        <v>88447.92999999992</v>
      </c>
      <c r="H971" s="7">
        <f>(表格1[[#This Row],[Close]]-$B$2)/$B$2</f>
        <v>0.16351501668520566</v>
      </c>
      <c r="I971" s="7">
        <f>(表格1[[#This Row],[Capital]]-$G$2)/$G$2</f>
        <v>-0.11552070000000079</v>
      </c>
    </row>
    <row r="972" spans="1:9" x14ac:dyDescent="0.25">
      <c r="A972" s="6">
        <v>40078</v>
      </c>
      <c r="B972" s="1">
        <v>52.55</v>
      </c>
      <c r="C972" s="4">
        <f t="shared" si="14"/>
        <v>52.335999999999984</v>
      </c>
      <c r="D972" s="1" t="str">
        <f>IF(表格1[[#This Row],[Close]]&gt;表格1[[#This Row],[25-Day Average]],"Buy",IF(表格1[[#This Row],[Close]]&lt;表格1[[#This Row],[25-Day Average]],"Sell",""))</f>
        <v>Buy</v>
      </c>
      <c r="E972" s="5">
        <f>IF(表格1[[#This Row],[Suggestion]]="Buy",E971-FLOOR(E971/表格1[[#This Row],[Close]],1)*表格1[[#This Row],[Close]],IF(表格1[[#This Row],[Suggestion]]="Sell",E971+F971*表格1[[#This Row],[Close]],E971))</f>
        <v>6.2799999999260763</v>
      </c>
      <c r="F972" s="1">
        <f>IF(表格1[[#This Row],[Suggestion]]="Buy",F971+FLOOR(E971/表格1[[#This Row],[Close]],1),IF(表格1[[#This Row],[Suggestion]]="Sell",0,F971))</f>
        <v>1683</v>
      </c>
      <c r="G972" s="8">
        <f>表格1[[#This Row],[Cash]]+表格1[[#This Row],[Stock Held]]*表格1[[#This Row],[Close]]</f>
        <v>88447.92999999992</v>
      </c>
      <c r="H972" s="7">
        <f>(表格1[[#This Row],[Close]]-$B$2)/$B$2</f>
        <v>0.16907675194660721</v>
      </c>
      <c r="I972" s="7">
        <f>(表格1[[#This Row],[Capital]]-$G$2)/$G$2</f>
        <v>-0.11552070000000079</v>
      </c>
    </row>
    <row r="973" spans="1:9" x14ac:dyDescent="0.25">
      <c r="A973" s="6">
        <v>40079</v>
      </c>
      <c r="B973" s="1">
        <v>52.6</v>
      </c>
      <c r="C973" s="4">
        <f t="shared" si="14"/>
        <v>52.357999999999983</v>
      </c>
      <c r="D973" s="1" t="str">
        <f>IF(表格1[[#This Row],[Close]]&gt;表格1[[#This Row],[25-Day Average]],"Buy",IF(表格1[[#This Row],[Close]]&lt;表格1[[#This Row],[25-Day Average]],"Sell",""))</f>
        <v>Buy</v>
      </c>
      <c r="E973" s="5">
        <f>IF(表格1[[#This Row],[Suggestion]]="Buy",E972-FLOOR(E972/表格1[[#This Row],[Close]],1)*表格1[[#This Row],[Close]],IF(表格1[[#This Row],[Suggestion]]="Sell",E972+F972*表格1[[#This Row],[Close]],E972))</f>
        <v>6.2799999999260763</v>
      </c>
      <c r="F973" s="1">
        <f>IF(表格1[[#This Row],[Suggestion]]="Buy",F972+FLOOR(E972/表格1[[#This Row],[Close]],1),IF(表格1[[#This Row],[Suggestion]]="Sell",0,F972))</f>
        <v>1683</v>
      </c>
      <c r="G973" s="8">
        <f>表格1[[#This Row],[Cash]]+表格1[[#This Row],[Stock Held]]*表格1[[#This Row],[Close]]</f>
        <v>88532.079999999929</v>
      </c>
      <c r="H973" s="7">
        <f>(表格1[[#This Row],[Close]]-$B$2)/$B$2</f>
        <v>0.17018909899888762</v>
      </c>
      <c r="I973" s="7">
        <f>(表格1[[#This Row],[Capital]]-$G$2)/$G$2</f>
        <v>-0.11467920000000072</v>
      </c>
    </row>
    <row r="974" spans="1:9" x14ac:dyDescent="0.25">
      <c r="A974" s="6">
        <v>40080</v>
      </c>
      <c r="B974" s="1">
        <v>52.1</v>
      </c>
      <c r="C974" s="4">
        <f t="shared" si="14"/>
        <v>52.335999999999984</v>
      </c>
      <c r="D974" s="1" t="str">
        <f>IF(表格1[[#This Row],[Close]]&gt;表格1[[#This Row],[25-Day Average]],"Buy",IF(表格1[[#This Row],[Close]]&lt;表格1[[#This Row],[25-Day Average]],"Sell",""))</f>
        <v>Sell</v>
      </c>
      <c r="E974" s="5">
        <f>IF(表格1[[#This Row],[Suggestion]]="Buy",E973-FLOOR(E973/表格1[[#This Row],[Close]],1)*表格1[[#This Row],[Close]],IF(表格1[[#This Row],[Suggestion]]="Sell",E973+F973*表格1[[#This Row],[Close]],E973))</f>
        <v>87690.579999999929</v>
      </c>
      <c r="F974" s="1">
        <f>IF(表格1[[#This Row],[Suggestion]]="Buy",F973+FLOOR(E973/表格1[[#This Row],[Close]],1),IF(表格1[[#This Row],[Suggestion]]="Sell",0,F973))</f>
        <v>0</v>
      </c>
      <c r="G974" s="8">
        <f>表格1[[#This Row],[Cash]]+表格1[[#This Row],[Stock Held]]*表格1[[#This Row],[Close]]</f>
        <v>87690.579999999929</v>
      </c>
      <c r="H974" s="7">
        <f>(表格1[[#This Row],[Close]]-$B$2)/$B$2</f>
        <v>0.15906562847608449</v>
      </c>
      <c r="I974" s="7">
        <f>(表格1[[#This Row],[Capital]]-$G$2)/$G$2</f>
        <v>-0.12309420000000071</v>
      </c>
    </row>
    <row r="975" spans="1:9" x14ac:dyDescent="0.25">
      <c r="A975" s="6">
        <v>40081</v>
      </c>
      <c r="B975" s="1">
        <v>52.05</v>
      </c>
      <c r="C975" s="4">
        <f t="shared" si="14"/>
        <v>52.317999999999984</v>
      </c>
      <c r="D975" s="1" t="str">
        <f>IF(表格1[[#This Row],[Close]]&gt;表格1[[#This Row],[25-Day Average]],"Buy",IF(表格1[[#This Row],[Close]]&lt;表格1[[#This Row],[25-Day Average]],"Sell",""))</f>
        <v>Sell</v>
      </c>
      <c r="E975" s="5">
        <f>IF(表格1[[#This Row],[Suggestion]]="Buy",E974-FLOOR(E974/表格1[[#This Row],[Close]],1)*表格1[[#This Row],[Close]],IF(表格1[[#This Row],[Suggestion]]="Sell",E974+F974*表格1[[#This Row],[Close]],E974))</f>
        <v>87690.579999999929</v>
      </c>
      <c r="F975" s="1">
        <f>IF(表格1[[#This Row],[Suggestion]]="Buy",F974+FLOOR(E974/表格1[[#This Row],[Close]],1),IF(表格1[[#This Row],[Suggestion]]="Sell",0,F974))</f>
        <v>0</v>
      </c>
      <c r="G975" s="8">
        <f>表格1[[#This Row],[Cash]]+表格1[[#This Row],[Stock Held]]*表格1[[#This Row],[Close]]</f>
        <v>87690.579999999929</v>
      </c>
      <c r="H975" s="7">
        <f>(表格1[[#This Row],[Close]]-$B$2)/$B$2</f>
        <v>0.1579532814238041</v>
      </c>
      <c r="I975" s="7">
        <f>(表格1[[#This Row],[Capital]]-$G$2)/$G$2</f>
        <v>-0.12309420000000071</v>
      </c>
    </row>
    <row r="976" spans="1:9" x14ac:dyDescent="0.25">
      <c r="A976" s="6">
        <v>40084</v>
      </c>
      <c r="B976" s="1">
        <v>52.2</v>
      </c>
      <c r="C976" s="4">
        <f t="shared" si="14"/>
        <v>52.311999999999991</v>
      </c>
      <c r="D976" s="1" t="str">
        <f>IF(表格1[[#This Row],[Close]]&gt;表格1[[#This Row],[25-Day Average]],"Buy",IF(表格1[[#This Row],[Close]]&lt;表格1[[#This Row],[25-Day Average]],"Sell",""))</f>
        <v>Sell</v>
      </c>
      <c r="E976" s="5">
        <f>IF(表格1[[#This Row],[Suggestion]]="Buy",E975-FLOOR(E975/表格1[[#This Row],[Close]],1)*表格1[[#This Row],[Close]],IF(表格1[[#This Row],[Suggestion]]="Sell",E975+F975*表格1[[#This Row],[Close]],E975))</f>
        <v>87690.579999999929</v>
      </c>
      <c r="F976" s="1">
        <f>IF(表格1[[#This Row],[Suggestion]]="Buy",F975+FLOOR(E975/表格1[[#This Row],[Close]],1),IF(表格1[[#This Row],[Suggestion]]="Sell",0,F975))</f>
        <v>0</v>
      </c>
      <c r="G976" s="8">
        <f>表格1[[#This Row],[Cash]]+表格1[[#This Row],[Stock Held]]*表格1[[#This Row],[Close]]</f>
        <v>87690.579999999929</v>
      </c>
      <c r="H976" s="7">
        <f>(表格1[[#This Row],[Close]]-$B$2)/$B$2</f>
        <v>0.16129032258064516</v>
      </c>
      <c r="I976" s="7">
        <f>(表格1[[#This Row],[Capital]]-$G$2)/$G$2</f>
        <v>-0.12309420000000071</v>
      </c>
    </row>
    <row r="977" spans="1:9" x14ac:dyDescent="0.25">
      <c r="A977" s="6">
        <v>40085</v>
      </c>
      <c r="B977" s="1">
        <v>52.05</v>
      </c>
      <c r="C977" s="4">
        <f t="shared" si="14"/>
        <v>52.301999999999992</v>
      </c>
      <c r="D977" s="1" t="str">
        <f>IF(表格1[[#This Row],[Close]]&gt;表格1[[#This Row],[25-Day Average]],"Buy",IF(表格1[[#This Row],[Close]]&lt;表格1[[#This Row],[25-Day Average]],"Sell",""))</f>
        <v>Sell</v>
      </c>
      <c r="E977" s="5">
        <f>IF(表格1[[#This Row],[Suggestion]]="Buy",E976-FLOOR(E976/表格1[[#This Row],[Close]],1)*表格1[[#This Row],[Close]],IF(表格1[[#This Row],[Suggestion]]="Sell",E976+F976*表格1[[#This Row],[Close]],E976))</f>
        <v>87690.579999999929</v>
      </c>
      <c r="F977" s="1">
        <f>IF(表格1[[#This Row],[Suggestion]]="Buy",F976+FLOOR(E976/表格1[[#This Row],[Close]],1),IF(表格1[[#This Row],[Suggestion]]="Sell",0,F976))</f>
        <v>0</v>
      </c>
      <c r="G977" s="8">
        <f>表格1[[#This Row],[Cash]]+表格1[[#This Row],[Stock Held]]*表格1[[#This Row],[Close]]</f>
        <v>87690.579999999929</v>
      </c>
      <c r="H977" s="7">
        <f>(表格1[[#This Row],[Close]]-$B$2)/$B$2</f>
        <v>0.1579532814238041</v>
      </c>
      <c r="I977" s="7">
        <f>(表格1[[#This Row],[Capital]]-$G$2)/$G$2</f>
        <v>-0.12309420000000071</v>
      </c>
    </row>
    <row r="978" spans="1:9" x14ac:dyDescent="0.25">
      <c r="A978" s="6">
        <v>40086</v>
      </c>
      <c r="B978" s="1">
        <v>52.6</v>
      </c>
      <c r="C978" s="4">
        <f t="shared" si="14"/>
        <v>52.319999999999979</v>
      </c>
      <c r="D978" s="1" t="str">
        <f>IF(表格1[[#This Row],[Close]]&gt;表格1[[#This Row],[25-Day Average]],"Buy",IF(表格1[[#This Row],[Close]]&lt;表格1[[#This Row],[25-Day Average]],"Sell",""))</f>
        <v>Buy</v>
      </c>
      <c r="E978" s="5">
        <f>IF(表格1[[#This Row],[Suggestion]]="Buy",E977-FLOOR(E977/表格1[[#This Row],[Close]],1)*表格1[[#This Row],[Close]],IF(表格1[[#This Row],[Suggestion]]="Sell",E977+F977*表格1[[#This Row],[Close]],E977))</f>
        <v>6.379999999931897</v>
      </c>
      <c r="F978" s="1">
        <f>IF(表格1[[#This Row],[Suggestion]]="Buy",F977+FLOOR(E977/表格1[[#This Row],[Close]],1),IF(表格1[[#This Row],[Suggestion]]="Sell",0,F977))</f>
        <v>1667</v>
      </c>
      <c r="G978" s="8">
        <f>表格1[[#This Row],[Cash]]+表格1[[#This Row],[Stock Held]]*表格1[[#This Row],[Close]]</f>
        <v>87690.579999999929</v>
      </c>
      <c r="H978" s="7">
        <f>(表格1[[#This Row],[Close]]-$B$2)/$B$2</f>
        <v>0.17018909899888762</v>
      </c>
      <c r="I978" s="7">
        <f>(表格1[[#This Row],[Capital]]-$G$2)/$G$2</f>
        <v>-0.12309420000000071</v>
      </c>
    </row>
    <row r="979" spans="1:9" x14ac:dyDescent="0.25">
      <c r="A979" s="6">
        <v>40087</v>
      </c>
      <c r="B979" s="1">
        <v>52.6</v>
      </c>
      <c r="C979" s="4">
        <f t="shared" si="14"/>
        <v>52.323999999999977</v>
      </c>
      <c r="D979" s="1" t="str">
        <f>IF(表格1[[#This Row],[Close]]&gt;表格1[[#This Row],[25-Day Average]],"Buy",IF(表格1[[#This Row],[Close]]&lt;表格1[[#This Row],[25-Day Average]],"Sell",""))</f>
        <v>Buy</v>
      </c>
      <c r="E979" s="5">
        <f>IF(表格1[[#This Row],[Suggestion]]="Buy",E978-FLOOR(E978/表格1[[#This Row],[Close]],1)*表格1[[#This Row],[Close]],IF(表格1[[#This Row],[Suggestion]]="Sell",E978+F978*表格1[[#This Row],[Close]],E978))</f>
        <v>6.379999999931897</v>
      </c>
      <c r="F979" s="1">
        <f>IF(表格1[[#This Row],[Suggestion]]="Buy",F978+FLOOR(E978/表格1[[#This Row],[Close]],1),IF(表格1[[#This Row],[Suggestion]]="Sell",0,F978))</f>
        <v>1667</v>
      </c>
      <c r="G979" s="8">
        <f>表格1[[#This Row],[Cash]]+表格1[[#This Row],[Stock Held]]*表格1[[#This Row],[Close]]</f>
        <v>87690.579999999929</v>
      </c>
      <c r="H979" s="7">
        <f>(表格1[[#This Row],[Close]]-$B$2)/$B$2</f>
        <v>0.17018909899888762</v>
      </c>
      <c r="I979" s="7">
        <f>(表格1[[#This Row],[Capital]]-$G$2)/$G$2</f>
        <v>-0.12309420000000071</v>
      </c>
    </row>
    <row r="980" spans="1:9" x14ac:dyDescent="0.25">
      <c r="A980" s="6">
        <v>40088</v>
      </c>
      <c r="B980" s="1">
        <v>52</v>
      </c>
      <c r="C980" s="4">
        <f t="shared" si="14"/>
        <v>52.303999999999988</v>
      </c>
      <c r="D980" s="1" t="str">
        <f>IF(表格1[[#This Row],[Close]]&gt;表格1[[#This Row],[25-Day Average]],"Buy",IF(表格1[[#This Row],[Close]]&lt;表格1[[#This Row],[25-Day Average]],"Sell",""))</f>
        <v>Sell</v>
      </c>
      <c r="E980" s="5">
        <f>IF(表格1[[#This Row],[Suggestion]]="Buy",E979-FLOOR(E979/表格1[[#This Row],[Close]],1)*表格1[[#This Row],[Close]],IF(表格1[[#This Row],[Suggestion]]="Sell",E979+F979*表格1[[#This Row],[Close]],E979))</f>
        <v>86690.379999999932</v>
      </c>
      <c r="F980" s="1">
        <f>IF(表格1[[#This Row],[Suggestion]]="Buy",F979+FLOOR(E979/表格1[[#This Row],[Close]],1),IF(表格1[[#This Row],[Suggestion]]="Sell",0,F979))</f>
        <v>0</v>
      </c>
      <c r="G980" s="8">
        <f>表格1[[#This Row],[Cash]]+表格1[[#This Row],[Stock Held]]*表格1[[#This Row],[Close]]</f>
        <v>86690.379999999932</v>
      </c>
      <c r="H980" s="7">
        <f>(表格1[[#This Row],[Close]]-$B$2)/$B$2</f>
        <v>0.15684093437152385</v>
      </c>
      <c r="I980" s="7">
        <f>(表格1[[#This Row],[Capital]]-$G$2)/$G$2</f>
        <v>-0.13309620000000069</v>
      </c>
    </row>
    <row r="981" spans="1:9" x14ac:dyDescent="0.25">
      <c r="A981" s="6">
        <v>40091</v>
      </c>
      <c r="B981" s="1">
        <v>52</v>
      </c>
      <c r="C981" s="4">
        <f t="shared" si="14"/>
        <v>52.307999999999986</v>
      </c>
      <c r="D981" s="1" t="str">
        <f>IF(表格1[[#This Row],[Close]]&gt;表格1[[#This Row],[25-Day Average]],"Buy",IF(表格1[[#This Row],[Close]]&lt;表格1[[#This Row],[25-Day Average]],"Sell",""))</f>
        <v>Sell</v>
      </c>
      <c r="E981" s="5">
        <f>IF(表格1[[#This Row],[Suggestion]]="Buy",E980-FLOOR(E980/表格1[[#This Row],[Close]],1)*表格1[[#This Row],[Close]],IF(表格1[[#This Row],[Suggestion]]="Sell",E980+F980*表格1[[#This Row],[Close]],E980))</f>
        <v>86690.379999999932</v>
      </c>
      <c r="F981" s="1">
        <f>IF(表格1[[#This Row],[Suggestion]]="Buy",F980+FLOOR(E980/表格1[[#This Row],[Close]],1),IF(表格1[[#This Row],[Suggestion]]="Sell",0,F980))</f>
        <v>0</v>
      </c>
      <c r="G981" s="8">
        <f>表格1[[#This Row],[Cash]]+表格1[[#This Row],[Stock Held]]*表格1[[#This Row],[Close]]</f>
        <v>86690.379999999932</v>
      </c>
      <c r="H981" s="7">
        <f>(表格1[[#This Row],[Close]]-$B$2)/$B$2</f>
        <v>0.15684093437152385</v>
      </c>
      <c r="I981" s="7">
        <f>(表格1[[#This Row],[Capital]]-$G$2)/$G$2</f>
        <v>-0.13309620000000069</v>
      </c>
    </row>
    <row r="982" spans="1:9" x14ac:dyDescent="0.25">
      <c r="A982" s="6">
        <v>40092</v>
      </c>
      <c r="B982" s="1">
        <v>52.05</v>
      </c>
      <c r="C982" s="4">
        <f t="shared" si="14"/>
        <v>52.285999999999987</v>
      </c>
      <c r="D982" s="1" t="str">
        <f>IF(表格1[[#This Row],[Close]]&gt;表格1[[#This Row],[25-Day Average]],"Buy",IF(表格1[[#This Row],[Close]]&lt;表格1[[#This Row],[25-Day Average]],"Sell",""))</f>
        <v>Sell</v>
      </c>
      <c r="E982" s="5">
        <f>IF(表格1[[#This Row],[Suggestion]]="Buy",E981-FLOOR(E981/表格1[[#This Row],[Close]],1)*表格1[[#This Row],[Close]],IF(表格1[[#This Row],[Suggestion]]="Sell",E981+F981*表格1[[#This Row],[Close]],E981))</f>
        <v>86690.379999999932</v>
      </c>
      <c r="F982" s="1">
        <f>IF(表格1[[#This Row],[Suggestion]]="Buy",F981+FLOOR(E981/表格1[[#This Row],[Close]],1),IF(表格1[[#This Row],[Suggestion]]="Sell",0,F981))</f>
        <v>0</v>
      </c>
      <c r="G982" s="8">
        <f>表格1[[#This Row],[Cash]]+表格1[[#This Row],[Stock Held]]*表格1[[#This Row],[Close]]</f>
        <v>86690.379999999932</v>
      </c>
      <c r="H982" s="7">
        <f>(表格1[[#This Row],[Close]]-$B$2)/$B$2</f>
        <v>0.1579532814238041</v>
      </c>
      <c r="I982" s="7">
        <f>(表格1[[#This Row],[Capital]]-$G$2)/$G$2</f>
        <v>-0.13309620000000069</v>
      </c>
    </row>
    <row r="983" spans="1:9" x14ac:dyDescent="0.25">
      <c r="A983" s="6">
        <v>40093</v>
      </c>
      <c r="B983" s="1">
        <v>52</v>
      </c>
      <c r="C983" s="4">
        <f t="shared" si="14"/>
        <v>52.261999999999986</v>
      </c>
      <c r="D983" s="1" t="str">
        <f>IF(表格1[[#This Row],[Close]]&gt;表格1[[#This Row],[25-Day Average]],"Buy",IF(表格1[[#This Row],[Close]]&lt;表格1[[#This Row],[25-Day Average]],"Sell",""))</f>
        <v>Sell</v>
      </c>
      <c r="E983" s="5">
        <f>IF(表格1[[#This Row],[Suggestion]]="Buy",E982-FLOOR(E982/表格1[[#This Row],[Close]],1)*表格1[[#This Row],[Close]],IF(表格1[[#This Row],[Suggestion]]="Sell",E982+F982*表格1[[#This Row],[Close]],E982))</f>
        <v>86690.379999999932</v>
      </c>
      <c r="F983" s="1">
        <f>IF(表格1[[#This Row],[Suggestion]]="Buy",F982+FLOOR(E982/表格1[[#This Row],[Close]],1),IF(表格1[[#This Row],[Suggestion]]="Sell",0,F982))</f>
        <v>0</v>
      </c>
      <c r="G983" s="8">
        <f>表格1[[#This Row],[Cash]]+表格1[[#This Row],[Stock Held]]*表格1[[#This Row],[Close]]</f>
        <v>86690.379999999932</v>
      </c>
      <c r="H983" s="7">
        <f>(表格1[[#This Row],[Close]]-$B$2)/$B$2</f>
        <v>0.15684093437152385</v>
      </c>
      <c r="I983" s="7">
        <f>(表格1[[#This Row],[Capital]]-$G$2)/$G$2</f>
        <v>-0.13309620000000069</v>
      </c>
    </row>
    <row r="984" spans="1:9" x14ac:dyDescent="0.25">
      <c r="A984" s="6">
        <v>40094</v>
      </c>
      <c r="B984" s="1">
        <v>52.4</v>
      </c>
      <c r="C984" s="4">
        <f t="shared" si="14"/>
        <v>52.271999999999998</v>
      </c>
      <c r="D984" s="1" t="str">
        <f>IF(表格1[[#This Row],[Close]]&gt;表格1[[#This Row],[25-Day Average]],"Buy",IF(表格1[[#This Row],[Close]]&lt;表格1[[#This Row],[25-Day Average]],"Sell",""))</f>
        <v>Buy</v>
      </c>
      <c r="E984" s="5">
        <f>IF(表格1[[#This Row],[Suggestion]]="Buy",E983-FLOOR(E983/表格1[[#This Row],[Close]],1)*表格1[[#This Row],[Close]],IF(表格1[[#This Row],[Suggestion]]="Sell",E983+F983*表格1[[#This Row],[Close]],E983))</f>
        <v>20.779999999940628</v>
      </c>
      <c r="F984" s="1">
        <f>IF(表格1[[#This Row],[Suggestion]]="Buy",F983+FLOOR(E983/表格1[[#This Row],[Close]],1),IF(表格1[[#This Row],[Suggestion]]="Sell",0,F983))</f>
        <v>1654</v>
      </c>
      <c r="G984" s="8">
        <f>表格1[[#This Row],[Cash]]+表格1[[#This Row],[Stock Held]]*表格1[[#This Row],[Close]]</f>
        <v>86690.379999999932</v>
      </c>
      <c r="H984" s="7">
        <f>(表格1[[#This Row],[Close]]-$B$2)/$B$2</f>
        <v>0.16573971078976629</v>
      </c>
      <c r="I984" s="7">
        <f>(表格1[[#This Row],[Capital]]-$G$2)/$G$2</f>
        <v>-0.13309620000000069</v>
      </c>
    </row>
    <row r="985" spans="1:9" x14ac:dyDescent="0.25">
      <c r="A985" s="6">
        <v>40095</v>
      </c>
      <c r="B985" s="1">
        <v>52.25</v>
      </c>
      <c r="C985" s="4">
        <f t="shared" si="14"/>
        <v>52.265999999999991</v>
      </c>
      <c r="D985" s="1" t="str">
        <f>IF(表格1[[#This Row],[Close]]&gt;表格1[[#This Row],[25-Day Average]],"Buy",IF(表格1[[#This Row],[Close]]&lt;表格1[[#This Row],[25-Day Average]],"Sell",""))</f>
        <v>Sell</v>
      </c>
      <c r="E985" s="5">
        <f>IF(表格1[[#This Row],[Suggestion]]="Buy",E984-FLOOR(E984/表格1[[#This Row],[Close]],1)*表格1[[#This Row],[Close]],IF(表格1[[#This Row],[Suggestion]]="Sell",E984+F984*表格1[[#This Row],[Close]],E984))</f>
        <v>86442.279999999941</v>
      </c>
      <c r="F985" s="1">
        <f>IF(表格1[[#This Row],[Suggestion]]="Buy",F984+FLOOR(E984/表格1[[#This Row],[Close]],1),IF(表格1[[#This Row],[Suggestion]]="Sell",0,F984))</f>
        <v>0</v>
      </c>
      <c r="G985" s="8">
        <f>表格1[[#This Row],[Cash]]+表格1[[#This Row],[Stock Held]]*表格1[[#This Row],[Close]]</f>
        <v>86442.279999999941</v>
      </c>
      <c r="H985" s="7">
        <f>(表格1[[#This Row],[Close]]-$B$2)/$B$2</f>
        <v>0.16240266963292541</v>
      </c>
      <c r="I985" s="7">
        <f>(表格1[[#This Row],[Capital]]-$G$2)/$G$2</f>
        <v>-0.13557720000000059</v>
      </c>
    </row>
    <row r="986" spans="1:9" x14ac:dyDescent="0.25">
      <c r="A986" s="6">
        <v>40098</v>
      </c>
      <c r="B986" s="1">
        <v>52.2</v>
      </c>
      <c r="C986" s="4">
        <f t="shared" si="14"/>
        <v>52.266000000000005</v>
      </c>
      <c r="D986" s="1" t="str">
        <f>IF(表格1[[#This Row],[Close]]&gt;表格1[[#This Row],[25-Day Average]],"Buy",IF(表格1[[#This Row],[Close]]&lt;表格1[[#This Row],[25-Day Average]],"Sell",""))</f>
        <v>Sell</v>
      </c>
      <c r="E986" s="5">
        <f>IF(表格1[[#This Row],[Suggestion]]="Buy",E985-FLOOR(E985/表格1[[#This Row],[Close]],1)*表格1[[#This Row],[Close]],IF(表格1[[#This Row],[Suggestion]]="Sell",E985+F985*表格1[[#This Row],[Close]],E985))</f>
        <v>86442.279999999941</v>
      </c>
      <c r="F986" s="1">
        <f>IF(表格1[[#This Row],[Suggestion]]="Buy",F985+FLOOR(E985/表格1[[#This Row],[Close]],1),IF(表格1[[#This Row],[Suggestion]]="Sell",0,F985))</f>
        <v>0</v>
      </c>
      <c r="G986" s="8">
        <f>表格1[[#This Row],[Cash]]+表格1[[#This Row],[Stock Held]]*表格1[[#This Row],[Close]]</f>
        <v>86442.279999999941</v>
      </c>
      <c r="H986" s="7">
        <f>(表格1[[#This Row],[Close]]-$B$2)/$B$2</f>
        <v>0.16129032258064516</v>
      </c>
      <c r="I986" s="7">
        <f>(表格1[[#This Row],[Capital]]-$G$2)/$G$2</f>
        <v>-0.13557720000000059</v>
      </c>
    </row>
    <row r="987" spans="1:9" x14ac:dyDescent="0.25">
      <c r="A987" s="6">
        <v>40099</v>
      </c>
      <c r="B987" s="1">
        <v>52.15</v>
      </c>
      <c r="C987" s="4">
        <f t="shared" ref="C987:C1050" si="15">AVERAGE(B963:B987)</f>
        <v>52.260000000000012</v>
      </c>
      <c r="D987" s="1" t="str">
        <f>IF(表格1[[#This Row],[Close]]&gt;表格1[[#This Row],[25-Day Average]],"Buy",IF(表格1[[#This Row],[Close]]&lt;表格1[[#This Row],[25-Day Average]],"Sell",""))</f>
        <v>Sell</v>
      </c>
      <c r="E987" s="5">
        <f>IF(表格1[[#This Row],[Suggestion]]="Buy",E986-FLOOR(E986/表格1[[#This Row],[Close]],1)*表格1[[#This Row],[Close]],IF(表格1[[#This Row],[Suggestion]]="Sell",E986+F986*表格1[[#This Row],[Close]],E986))</f>
        <v>86442.279999999941</v>
      </c>
      <c r="F987" s="1">
        <f>IF(表格1[[#This Row],[Suggestion]]="Buy",F986+FLOOR(E986/表格1[[#This Row],[Close]],1),IF(表格1[[#This Row],[Suggestion]]="Sell",0,F986))</f>
        <v>0</v>
      </c>
      <c r="G987" s="8">
        <f>表格1[[#This Row],[Cash]]+表格1[[#This Row],[Stock Held]]*表格1[[#This Row],[Close]]</f>
        <v>86442.279999999941</v>
      </c>
      <c r="H987" s="7">
        <f>(表格1[[#This Row],[Close]]-$B$2)/$B$2</f>
        <v>0.16017797552836474</v>
      </c>
      <c r="I987" s="7">
        <f>(表格1[[#This Row],[Capital]]-$G$2)/$G$2</f>
        <v>-0.13557720000000059</v>
      </c>
    </row>
    <row r="988" spans="1:9" x14ac:dyDescent="0.25">
      <c r="A988" s="6">
        <v>40100</v>
      </c>
      <c r="B988" s="1">
        <v>52.45</v>
      </c>
      <c r="C988" s="4">
        <f t="shared" si="15"/>
        <v>52.270000000000017</v>
      </c>
      <c r="D988" s="1" t="str">
        <f>IF(表格1[[#This Row],[Close]]&gt;表格1[[#This Row],[25-Day Average]],"Buy",IF(表格1[[#This Row],[Close]]&lt;表格1[[#This Row],[25-Day Average]],"Sell",""))</f>
        <v>Buy</v>
      </c>
      <c r="E988" s="5">
        <f>IF(表格1[[#This Row],[Suggestion]]="Buy",E987-FLOOR(E987/表格1[[#This Row],[Close]],1)*表格1[[#This Row],[Close]],IF(表格1[[#This Row],[Suggestion]]="Sell",E987+F987*表格1[[#This Row],[Close]],E987))</f>
        <v>4.6799999999348074</v>
      </c>
      <c r="F988" s="1">
        <f>IF(表格1[[#This Row],[Suggestion]]="Buy",F987+FLOOR(E987/表格1[[#This Row],[Close]],1),IF(表格1[[#This Row],[Suggestion]]="Sell",0,F987))</f>
        <v>1648</v>
      </c>
      <c r="G988" s="8">
        <f>表格1[[#This Row],[Cash]]+表格1[[#This Row],[Stock Held]]*表格1[[#This Row],[Close]]</f>
        <v>86442.279999999941</v>
      </c>
      <c r="H988" s="7">
        <f>(表格1[[#This Row],[Close]]-$B$2)/$B$2</f>
        <v>0.16685205784204671</v>
      </c>
      <c r="I988" s="7">
        <f>(表格1[[#This Row],[Capital]]-$G$2)/$G$2</f>
        <v>-0.13557720000000059</v>
      </c>
    </row>
    <row r="989" spans="1:9" x14ac:dyDescent="0.25">
      <c r="A989" s="6">
        <v>40101</v>
      </c>
      <c r="B989" s="1">
        <v>52.5</v>
      </c>
      <c r="C989" s="4">
        <f t="shared" si="15"/>
        <v>52.280000000000008</v>
      </c>
      <c r="D989" s="1" t="str">
        <f>IF(表格1[[#This Row],[Close]]&gt;表格1[[#This Row],[25-Day Average]],"Buy",IF(表格1[[#This Row],[Close]]&lt;表格1[[#This Row],[25-Day Average]],"Sell",""))</f>
        <v>Buy</v>
      </c>
      <c r="E989" s="5">
        <f>IF(表格1[[#This Row],[Suggestion]]="Buy",E988-FLOOR(E988/表格1[[#This Row],[Close]],1)*表格1[[#This Row],[Close]],IF(表格1[[#This Row],[Suggestion]]="Sell",E988+F988*表格1[[#This Row],[Close]],E988))</f>
        <v>4.6799999999348074</v>
      </c>
      <c r="F989" s="1">
        <f>IF(表格1[[#This Row],[Suggestion]]="Buy",F988+FLOOR(E988/表格1[[#This Row],[Close]],1),IF(表格1[[#This Row],[Suggestion]]="Sell",0,F988))</f>
        <v>1648</v>
      </c>
      <c r="G989" s="8">
        <f>表格1[[#This Row],[Cash]]+表格1[[#This Row],[Stock Held]]*表格1[[#This Row],[Close]]</f>
        <v>86524.679999999935</v>
      </c>
      <c r="H989" s="7">
        <f>(表格1[[#This Row],[Close]]-$B$2)/$B$2</f>
        <v>0.16796440489432696</v>
      </c>
      <c r="I989" s="7">
        <f>(表格1[[#This Row],[Capital]]-$G$2)/$G$2</f>
        <v>-0.13475320000000066</v>
      </c>
    </row>
    <row r="990" spans="1:9" x14ac:dyDescent="0.25">
      <c r="A990" s="6">
        <v>40102</v>
      </c>
      <c r="B990" s="1">
        <v>52.6</v>
      </c>
      <c r="C990" s="4">
        <f t="shared" si="15"/>
        <v>52.286000000000001</v>
      </c>
      <c r="D990" s="1" t="str">
        <f>IF(表格1[[#This Row],[Close]]&gt;表格1[[#This Row],[25-Day Average]],"Buy",IF(表格1[[#This Row],[Close]]&lt;表格1[[#This Row],[25-Day Average]],"Sell",""))</f>
        <v>Buy</v>
      </c>
      <c r="E990" s="5">
        <f>IF(表格1[[#This Row],[Suggestion]]="Buy",E989-FLOOR(E989/表格1[[#This Row],[Close]],1)*表格1[[#This Row],[Close]],IF(表格1[[#This Row],[Suggestion]]="Sell",E989+F989*表格1[[#This Row],[Close]],E989))</f>
        <v>4.6799999999348074</v>
      </c>
      <c r="F990" s="1">
        <f>IF(表格1[[#This Row],[Suggestion]]="Buy",F989+FLOOR(E989/表格1[[#This Row],[Close]],1),IF(表格1[[#This Row],[Suggestion]]="Sell",0,F989))</f>
        <v>1648</v>
      </c>
      <c r="G990" s="8">
        <f>表格1[[#This Row],[Cash]]+表格1[[#This Row],[Stock Held]]*表格1[[#This Row],[Close]]</f>
        <v>86689.479999999938</v>
      </c>
      <c r="H990" s="7">
        <f>(表格1[[#This Row],[Close]]-$B$2)/$B$2</f>
        <v>0.17018909899888762</v>
      </c>
      <c r="I990" s="7">
        <f>(表格1[[#This Row],[Capital]]-$G$2)/$G$2</f>
        <v>-0.13310520000000062</v>
      </c>
    </row>
    <row r="991" spans="1:9" x14ac:dyDescent="0.25">
      <c r="A991" s="6">
        <v>40105</v>
      </c>
      <c r="B991" s="1">
        <v>52.7</v>
      </c>
      <c r="C991" s="4">
        <f t="shared" si="15"/>
        <v>52.298000000000002</v>
      </c>
      <c r="D991" s="1" t="str">
        <f>IF(表格1[[#This Row],[Close]]&gt;表格1[[#This Row],[25-Day Average]],"Buy",IF(表格1[[#This Row],[Close]]&lt;表格1[[#This Row],[25-Day Average]],"Sell",""))</f>
        <v>Buy</v>
      </c>
      <c r="E991" s="5">
        <f>IF(表格1[[#This Row],[Suggestion]]="Buy",E990-FLOOR(E990/表格1[[#This Row],[Close]],1)*表格1[[#This Row],[Close]],IF(表格1[[#This Row],[Suggestion]]="Sell",E990+F990*表格1[[#This Row],[Close]],E990))</f>
        <v>4.6799999999348074</v>
      </c>
      <c r="F991" s="1">
        <f>IF(表格1[[#This Row],[Suggestion]]="Buy",F990+FLOOR(E990/表格1[[#This Row],[Close]],1),IF(表格1[[#This Row],[Suggestion]]="Sell",0,F990))</f>
        <v>1648</v>
      </c>
      <c r="G991" s="8">
        <f>表格1[[#This Row],[Cash]]+表格1[[#This Row],[Stock Held]]*表格1[[#This Row],[Close]]</f>
        <v>86854.279999999941</v>
      </c>
      <c r="H991" s="7">
        <f>(表格1[[#This Row],[Close]]-$B$2)/$B$2</f>
        <v>0.17241379310344826</v>
      </c>
      <c r="I991" s="7">
        <f>(表格1[[#This Row],[Capital]]-$G$2)/$G$2</f>
        <v>-0.13145720000000061</v>
      </c>
    </row>
    <row r="992" spans="1:9" x14ac:dyDescent="0.25">
      <c r="A992" s="6">
        <v>40106</v>
      </c>
      <c r="B992" s="1">
        <v>52.2</v>
      </c>
      <c r="C992" s="4">
        <f t="shared" si="15"/>
        <v>52.300000000000011</v>
      </c>
      <c r="D992" s="1" t="str">
        <f>IF(表格1[[#This Row],[Close]]&gt;表格1[[#This Row],[25-Day Average]],"Buy",IF(表格1[[#This Row],[Close]]&lt;表格1[[#This Row],[25-Day Average]],"Sell",""))</f>
        <v>Sell</v>
      </c>
      <c r="E992" s="5">
        <f>IF(表格1[[#This Row],[Suggestion]]="Buy",E991-FLOOR(E991/表格1[[#This Row],[Close]],1)*表格1[[#This Row],[Close]],IF(表格1[[#This Row],[Suggestion]]="Sell",E991+F991*表格1[[#This Row],[Close]],E991))</f>
        <v>86030.279999999941</v>
      </c>
      <c r="F992" s="1">
        <f>IF(表格1[[#This Row],[Suggestion]]="Buy",F991+FLOOR(E991/表格1[[#This Row],[Close]],1),IF(表格1[[#This Row],[Suggestion]]="Sell",0,F991))</f>
        <v>0</v>
      </c>
      <c r="G992" s="8">
        <f>表格1[[#This Row],[Cash]]+表格1[[#This Row],[Stock Held]]*表格1[[#This Row],[Close]]</f>
        <v>86030.279999999941</v>
      </c>
      <c r="H992" s="7">
        <f>(表格1[[#This Row],[Close]]-$B$2)/$B$2</f>
        <v>0.16129032258064516</v>
      </c>
      <c r="I992" s="7">
        <f>(表格1[[#This Row],[Capital]]-$G$2)/$G$2</f>
        <v>-0.1396972000000006</v>
      </c>
    </row>
    <row r="993" spans="1:9" x14ac:dyDescent="0.25">
      <c r="A993" s="6">
        <v>40107</v>
      </c>
      <c r="B993" s="1">
        <v>52.3</v>
      </c>
      <c r="C993" s="4">
        <f t="shared" si="15"/>
        <v>52.3</v>
      </c>
      <c r="D993" s="1" t="str">
        <f>IF(表格1[[#This Row],[Close]]&gt;表格1[[#This Row],[25-Day Average]],"Buy",IF(表格1[[#This Row],[Close]]&lt;表格1[[#This Row],[25-Day Average]],"Sell",""))</f>
        <v/>
      </c>
      <c r="E993" s="5">
        <f>IF(表格1[[#This Row],[Suggestion]]="Buy",E992-FLOOR(E992/表格1[[#This Row],[Close]],1)*表格1[[#This Row],[Close]],IF(表格1[[#This Row],[Suggestion]]="Sell",E992+F992*表格1[[#This Row],[Close]],E992))</f>
        <v>86030.279999999941</v>
      </c>
      <c r="F993" s="1">
        <f>IF(表格1[[#This Row],[Suggestion]]="Buy",F992+FLOOR(E992/表格1[[#This Row],[Close]],1),IF(表格1[[#This Row],[Suggestion]]="Sell",0,F992))</f>
        <v>0</v>
      </c>
      <c r="G993" s="8">
        <f>表格1[[#This Row],[Cash]]+表格1[[#This Row],[Stock Held]]*表格1[[#This Row],[Close]]</f>
        <v>86030.279999999941</v>
      </c>
      <c r="H993" s="7">
        <f>(表格1[[#This Row],[Close]]-$B$2)/$B$2</f>
        <v>0.16351501668520566</v>
      </c>
      <c r="I993" s="7">
        <f>(表格1[[#This Row],[Capital]]-$G$2)/$G$2</f>
        <v>-0.1396972000000006</v>
      </c>
    </row>
    <row r="994" spans="1:9" x14ac:dyDescent="0.25">
      <c r="A994" s="6">
        <v>40108</v>
      </c>
      <c r="B994" s="1">
        <v>52.05</v>
      </c>
      <c r="C994" s="4">
        <f t="shared" si="15"/>
        <v>52.29</v>
      </c>
      <c r="D994" s="1" t="str">
        <f>IF(表格1[[#This Row],[Close]]&gt;表格1[[#This Row],[25-Day Average]],"Buy",IF(表格1[[#This Row],[Close]]&lt;表格1[[#This Row],[25-Day Average]],"Sell",""))</f>
        <v>Sell</v>
      </c>
      <c r="E994" s="5">
        <f>IF(表格1[[#This Row],[Suggestion]]="Buy",E993-FLOOR(E993/表格1[[#This Row],[Close]],1)*表格1[[#This Row],[Close]],IF(表格1[[#This Row],[Suggestion]]="Sell",E993+F993*表格1[[#This Row],[Close]],E993))</f>
        <v>86030.279999999941</v>
      </c>
      <c r="F994" s="1">
        <f>IF(表格1[[#This Row],[Suggestion]]="Buy",F993+FLOOR(E993/表格1[[#This Row],[Close]],1),IF(表格1[[#This Row],[Suggestion]]="Sell",0,F993))</f>
        <v>0</v>
      </c>
      <c r="G994" s="8">
        <f>表格1[[#This Row],[Cash]]+表格1[[#This Row],[Stock Held]]*表格1[[#This Row],[Close]]</f>
        <v>86030.279999999941</v>
      </c>
      <c r="H994" s="7">
        <f>(表格1[[#This Row],[Close]]-$B$2)/$B$2</f>
        <v>0.1579532814238041</v>
      </c>
      <c r="I994" s="7">
        <f>(表格1[[#This Row],[Capital]]-$G$2)/$G$2</f>
        <v>-0.1396972000000006</v>
      </c>
    </row>
    <row r="995" spans="1:9" x14ac:dyDescent="0.25">
      <c r="A995" s="6">
        <v>40109</v>
      </c>
      <c r="B995" s="1">
        <v>52.15</v>
      </c>
      <c r="C995" s="4">
        <f t="shared" si="15"/>
        <v>52.281999999999996</v>
      </c>
      <c r="D995" s="1" t="str">
        <f>IF(表格1[[#This Row],[Close]]&gt;表格1[[#This Row],[25-Day Average]],"Buy",IF(表格1[[#This Row],[Close]]&lt;表格1[[#This Row],[25-Day Average]],"Sell",""))</f>
        <v>Sell</v>
      </c>
      <c r="E995" s="5">
        <f>IF(表格1[[#This Row],[Suggestion]]="Buy",E994-FLOOR(E994/表格1[[#This Row],[Close]],1)*表格1[[#This Row],[Close]],IF(表格1[[#This Row],[Suggestion]]="Sell",E994+F994*表格1[[#This Row],[Close]],E994))</f>
        <v>86030.279999999941</v>
      </c>
      <c r="F995" s="1">
        <f>IF(表格1[[#This Row],[Suggestion]]="Buy",F994+FLOOR(E994/表格1[[#This Row],[Close]],1),IF(表格1[[#This Row],[Suggestion]]="Sell",0,F994))</f>
        <v>0</v>
      </c>
      <c r="G995" s="8">
        <f>表格1[[#This Row],[Cash]]+表格1[[#This Row],[Stock Held]]*表格1[[#This Row],[Close]]</f>
        <v>86030.279999999941</v>
      </c>
      <c r="H995" s="7">
        <f>(表格1[[#This Row],[Close]]-$B$2)/$B$2</f>
        <v>0.16017797552836474</v>
      </c>
      <c r="I995" s="7">
        <f>(表格1[[#This Row],[Capital]]-$G$2)/$G$2</f>
        <v>-0.1396972000000006</v>
      </c>
    </row>
    <row r="996" spans="1:9" x14ac:dyDescent="0.25">
      <c r="A996" s="6">
        <v>40112</v>
      </c>
      <c r="B996" s="1">
        <v>52.15</v>
      </c>
      <c r="C996" s="4">
        <f t="shared" si="15"/>
        <v>52.276000000000003</v>
      </c>
      <c r="D996" s="1" t="str">
        <f>IF(表格1[[#This Row],[Close]]&gt;表格1[[#This Row],[25-Day Average]],"Buy",IF(表格1[[#This Row],[Close]]&lt;表格1[[#This Row],[25-Day Average]],"Sell",""))</f>
        <v>Sell</v>
      </c>
      <c r="E996" s="5">
        <f>IF(表格1[[#This Row],[Suggestion]]="Buy",E995-FLOOR(E995/表格1[[#This Row],[Close]],1)*表格1[[#This Row],[Close]],IF(表格1[[#This Row],[Suggestion]]="Sell",E995+F995*表格1[[#This Row],[Close]],E995))</f>
        <v>86030.279999999941</v>
      </c>
      <c r="F996" s="1">
        <f>IF(表格1[[#This Row],[Suggestion]]="Buy",F995+FLOOR(E995/表格1[[#This Row],[Close]],1),IF(表格1[[#This Row],[Suggestion]]="Sell",0,F995))</f>
        <v>0</v>
      </c>
      <c r="G996" s="8">
        <f>表格1[[#This Row],[Cash]]+表格1[[#This Row],[Stock Held]]*表格1[[#This Row],[Close]]</f>
        <v>86030.279999999941</v>
      </c>
      <c r="H996" s="7">
        <f>(表格1[[#This Row],[Close]]-$B$2)/$B$2</f>
        <v>0.16017797552836474</v>
      </c>
      <c r="I996" s="7">
        <f>(表格1[[#This Row],[Capital]]-$G$2)/$G$2</f>
        <v>-0.1396972000000006</v>
      </c>
    </row>
    <row r="997" spans="1:9" x14ac:dyDescent="0.25">
      <c r="A997" s="6">
        <v>40113</v>
      </c>
      <c r="B997" s="1">
        <v>51.85</v>
      </c>
      <c r="C997" s="4">
        <f t="shared" si="15"/>
        <v>52.248000000000005</v>
      </c>
      <c r="D997" s="1" t="str">
        <f>IF(表格1[[#This Row],[Close]]&gt;表格1[[#This Row],[25-Day Average]],"Buy",IF(表格1[[#This Row],[Close]]&lt;表格1[[#This Row],[25-Day Average]],"Sell",""))</f>
        <v>Sell</v>
      </c>
      <c r="E997" s="5">
        <f>IF(表格1[[#This Row],[Suggestion]]="Buy",E996-FLOOR(E996/表格1[[#This Row],[Close]],1)*表格1[[#This Row],[Close]],IF(表格1[[#This Row],[Suggestion]]="Sell",E996+F996*表格1[[#This Row],[Close]],E996))</f>
        <v>86030.279999999941</v>
      </c>
      <c r="F997" s="1">
        <f>IF(表格1[[#This Row],[Suggestion]]="Buy",F996+FLOOR(E996/表格1[[#This Row],[Close]],1),IF(表格1[[#This Row],[Suggestion]]="Sell",0,F996))</f>
        <v>0</v>
      </c>
      <c r="G997" s="8">
        <f>表格1[[#This Row],[Cash]]+表格1[[#This Row],[Stock Held]]*表格1[[#This Row],[Close]]</f>
        <v>86030.279999999941</v>
      </c>
      <c r="H997" s="7">
        <f>(表格1[[#This Row],[Close]]-$B$2)/$B$2</f>
        <v>0.15350389321468294</v>
      </c>
      <c r="I997" s="7">
        <f>(表格1[[#This Row],[Capital]]-$G$2)/$G$2</f>
        <v>-0.1396972000000006</v>
      </c>
    </row>
    <row r="998" spans="1:9" x14ac:dyDescent="0.25">
      <c r="A998" s="6">
        <v>40114</v>
      </c>
      <c r="B998" s="1">
        <v>51.9</v>
      </c>
      <c r="C998" s="4">
        <f t="shared" si="15"/>
        <v>52.22000000000002</v>
      </c>
      <c r="D998" s="1" t="str">
        <f>IF(表格1[[#This Row],[Close]]&gt;表格1[[#This Row],[25-Day Average]],"Buy",IF(表格1[[#This Row],[Close]]&lt;表格1[[#This Row],[25-Day Average]],"Sell",""))</f>
        <v>Sell</v>
      </c>
      <c r="E998" s="5">
        <f>IF(表格1[[#This Row],[Suggestion]]="Buy",E997-FLOOR(E997/表格1[[#This Row],[Close]],1)*表格1[[#This Row],[Close]],IF(表格1[[#This Row],[Suggestion]]="Sell",E997+F997*表格1[[#This Row],[Close]],E997))</f>
        <v>86030.279999999941</v>
      </c>
      <c r="F998" s="1">
        <f>IF(表格1[[#This Row],[Suggestion]]="Buy",F997+FLOOR(E997/表格1[[#This Row],[Close]],1),IF(表格1[[#This Row],[Suggestion]]="Sell",0,F997))</f>
        <v>0</v>
      </c>
      <c r="G998" s="8">
        <f>表格1[[#This Row],[Cash]]+表格1[[#This Row],[Stock Held]]*表格1[[#This Row],[Close]]</f>
        <v>86030.279999999941</v>
      </c>
      <c r="H998" s="7">
        <f>(表格1[[#This Row],[Close]]-$B$2)/$B$2</f>
        <v>0.15461624026696319</v>
      </c>
      <c r="I998" s="7">
        <f>(表格1[[#This Row],[Capital]]-$G$2)/$G$2</f>
        <v>-0.1396972000000006</v>
      </c>
    </row>
    <row r="999" spans="1:9" x14ac:dyDescent="0.25">
      <c r="A999" s="6">
        <v>40115</v>
      </c>
      <c r="B999" s="1">
        <v>52.05</v>
      </c>
      <c r="C999" s="4">
        <f t="shared" si="15"/>
        <v>52.218000000000011</v>
      </c>
      <c r="D999" s="1" t="str">
        <f>IF(表格1[[#This Row],[Close]]&gt;表格1[[#This Row],[25-Day Average]],"Buy",IF(表格1[[#This Row],[Close]]&lt;表格1[[#This Row],[25-Day Average]],"Sell",""))</f>
        <v>Sell</v>
      </c>
      <c r="E999" s="5">
        <f>IF(表格1[[#This Row],[Suggestion]]="Buy",E998-FLOOR(E998/表格1[[#This Row],[Close]],1)*表格1[[#This Row],[Close]],IF(表格1[[#This Row],[Suggestion]]="Sell",E998+F998*表格1[[#This Row],[Close]],E998))</f>
        <v>86030.279999999941</v>
      </c>
      <c r="F999" s="1">
        <f>IF(表格1[[#This Row],[Suggestion]]="Buy",F998+FLOOR(E998/表格1[[#This Row],[Close]],1),IF(表格1[[#This Row],[Suggestion]]="Sell",0,F998))</f>
        <v>0</v>
      </c>
      <c r="G999" s="8">
        <f>表格1[[#This Row],[Cash]]+表格1[[#This Row],[Stock Held]]*表格1[[#This Row],[Close]]</f>
        <v>86030.279999999941</v>
      </c>
      <c r="H999" s="7">
        <f>(表格1[[#This Row],[Close]]-$B$2)/$B$2</f>
        <v>0.1579532814238041</v>
      </c>
      <c r="I999" s="7">
        <f>(表格1[[#This Row],[Capital]]-$G$2)/$G$2</f>
        <v>-0.1396972000000006</v>
      </c>
    </row>
    <row r="1000" spans="1:9" x14ac:dyDescent="0.25">
      <c r="A1000" s="6">
        <v>40116</v>
      </c>
      <c r="B1000" s="1">
        <v>52.1</v>
      </c>
      <c r="C1000" s="4">
        <f t="shared" si="15"/>
        <v>52.22</v>
      </c>
      <c r="D1000" s="1" t="str">
        <f>IF(表格1[[#This Row],[Close]]&gt;表格1[[#This Row],[25-Day Average]],"Buy",IF(表格1[[#This Row],[Close]]&lt;表格1[[#This Row],[25-Day Average]],"Sell",""))</f>
        <v>Sell</v>
      </c>
      <c r="E1000" s="5">
        <f>IF(表格1[[#This Row],[Suggestion]]="Buy",E999-FLOOR(E999/表格1[[#This Row],[Close]],1)*表格1[[#This Row],[Close]],IF(表格1[[#This Row],[Suggestion]]="Sell",E999+F999*表格1[[#This Row],[Close]],E999))</f>
        <v>86030.279999999941</v>
      </c>
      <c r="F1000" s="1">
        <f>IF(表格1[[#This Row],[Suggestion]]="Buy",F999+FLOOR(E999/表格1[[#This Row],[Close]],1),IF(表格1[[#This Row],[Suggestion]]="Sell",0,F999))</f>
        <v>0</v>
      </c>
      <c r="G1000" s="8">
        <f>表格1[[#This Row],[Cash]]+表格1[[#This Row],[Stock Held]]*表格1[[#This Row],[Close]]</f>
        <v>86030.279999999941</v>
      </c>
      <c r="H1000" s="7">
        <f>(表格1[[#This Row],[Close]]-$B$2)/$B$2</f>
        <v>0.15906562847608449</v>
      </c>
      <c r="I1000" s="7">
        <f>(表格1[[#This Row],[Capital]]-$G$2)/$G$2</f>
        <v>-0.1396972000000006</v>
      </c>
    </row>
    <row r="1001" spans="1:9" x14ac:dyDescent="0.25">
      <c r="A1001" s="6">
        <v>40119</v>
      </c>
      <c r="B1001" s="1">
        <v>52</v>
      </c>
      <c r="C1001" s="4">
        <f t="shared" si="15"/>
        <v>52.211999999999996</v>
      </c>
      <c r="D1001" s="1" t="str">
        <f>IF(表格1[[#This Row],[Close]]&gt;表格1[[#This Row],[25-Day Average]],"Buy",IF(表格1[[#This Row],[Close]]&lt;表格1[[#This Row],[25-Day Average]],"Sell",""))</f>
        <v>Sell</v>
      </c>
      <c r="E1001" s="5">
        <f>IF(表格1[[#This Row],[Suggestion]]="Buy",E1000-FLOOR(E1000/表格1[[#This Row],[Close]],1)*表格1[[#This Row],[Close]],IF(表格1[[#This Row],[Suggestion]]="Sell",E1000+F1000*表格1[[#This Row],[Close]],E1000))</f>
        <v>86030.279999999941</v>
      </c>
      <c r="F1001" s="1">
        <f>IF(表格1[[#This Row],[Suggestion]]="Buy",F1000+FLOOR(E1000/表格1[[#This Row],[Close]],1),IF(表格1[[#This Row],[Suggestion]]="Sell",0,F1000))</f>
        <v>0</v>
      </c>
      <c r="G1001" s="8">
        <f>表格1[[#This Row],[Cash]]+表格1[[#This Row],[Stock Held]]*表格1[[#This Row],[Close]]</f>
        <v>86030.279999999941</v>
      </c>
      <c r="H1001" s="7">
        <f>(表格1[[#This Row],[Close]]-$B$2)/$B$2</f>
        <v>0.15684093437152385</v>
      </c>
      <c r="I1001" s="7">
        <f>(表格1[[#This Row],[Capital]]-$G$2)/$G$2</f>
        <v>-0.1396972000000006</v>
      </c>
    </row>
    <row r="1002" spans="1:9" x14ac:dyDescent="0.25">
      <c r="A1002" s="6">
        <v>40120</v>
      </c>
      <c r="B1002" s="1">
        <v>51.7</v>
      </c>
      <c r="C1002" s="4">
        <f t="shared" si="15"/>
        <v>52.198</v>
      </c>
      <c r="D1002" s="1" t="str">
        <f>IF(表格1[[#This Row],[Close]]&gt;表格1[[#This Row],[25-Day Average]],"Buy",IF(表格1[[#This Row],[Close]]&lt;表格1[[#This Row],[25-Day Average]],"Sell",""))</f>
        <v>Sell</v>
      </c>
      <c r="E1002" s="5">
        <f>IF(表格1[[#This Row],[Suggestion]]="Buy",E1001-FLOOR(E1001/表格1[[#This Row],[Close]],1)*表格1[[#This Row],[Close]],IF(表格1[[#This Row],[Suggestion]]="Sell",E1001+F1001*表格1[[#This Row],[Close]],E1001))</f>
        <v>86030.279999999941</v>
      </c>
      <c r="F1002" s="1">
        <f>IF(表格1[[#This Row],[Suggestion]]="Buy",F1001+FLOOR(E1001/表格1[[#This Row],[Close]],1),IF(表格1[[#This Row],[Suggestion]]="Sell",0,F1001))</f>
        <v>0</v>
      </c>
      <c r="G1002" s="8">
        <f>表格1[[#This Row],[Cash]]+表格1[[#This Row],[Stock Held]]*表格1[[#This Row],[Close]]</f>
        <v>86030.279999999941</v>
      </c>
      <c r="H1002" s="7">
        <f>(表格1[[#This Row],[Close]]-$B$2)/$B$2</f>
        <v>0.15016685205784203</v>
      </c>
      <c r="I1002" s="7">
        <f>(表格1[[#This Row],[Capital]]-$G$2)/$G$2</f>
        <v>-0.1396972000000006</v>
      </c>
    </row>
    <row r="1003" spans="1:9" x14ac:dyDescent="0.25">
      <c r="A1003" s="6">
        <v>40121</v>
      </c>
      <c r="B1003" s="1">
        <v>52</v>
      </c>
      <c r="C1003" s="4">
        <f t="shared" si="15"/>
        <v>52.173999999999999</v>
      </c>
      <c r="D1003" s="1" t="str">
        <f>IF(表格1[[#This Row],[Close]]&gt;表格1[[#This Row],[25-Day Average]],"Buy",IF(表格1[[#This Row],[Close]]&lt;表格1[[#This Row],[25-Day Average]],"Sell",""))</f>
        <v>Sell</v>
      </c>
      <c r="E1003" s="5">
        <f>IF(表格1[[#This Row],[Suggestion]]="Buy",E1002-FLOOR(E1002/表格1[[#This Row],[Close]],1)*表格1[[#This Row],[Close]],IF(表格1[[#This Row],[Suggestion]]="Sell",E1002+F1002*表格1[[#This Row],[Close]],E1002))</f>
        <v>86030.279999999941</v>
      </c>
      <c r="F1003" s="1">
        <f>IF(表格1[[#This Row],[Suggestion]]="Buy",F1002+FLOOR(E1002/表格1[[#This Row],[Close]],1),IF(表格1[[#This Row],[Suggestion]]="Sell",0,F1002))</f>
        <v>0</v>
      </c>
      <c r="G1003" s="8">
        <f>表格1[[#This Row],[Cash]]+表格1[[#This Row],[Stock Held]]*表格1[[#This Row],[Close]]</f>
        <v>86030.279999999941</v>
      </c>
      <c r="H1003" s="7">
        <f>(表格1[[#This Row],[Close]]-$B$2)/$B$2</f>
        <v>0.15684093437152385</v>
      </c>
      <c r="I1003" s="7">
        <f>(表格1[[#This Row],[Capital]]-$G$2)/$G$2</f>
        <v>-0.1396972000000006</v>
      </c>
    </row>
    <row r="1004" spans="1:9" x14ac:dyDescent="0.25">
      <c r="A1004" s="6">
        <v>40122</v>
      </c>
      <c r="B1004" s="1">
        <v>51.85</v>
      </c>
      <c r="C1004" s="4">
        <f t="shared" si="15"/>
        <v>52.143999999999998</v>
      </c>
      <c r="D1004" s="1" t="str">
        <f>IF(表格1[[#This Row],[Close]]&gt;表格1[[#This Row],[25-Day Average]],"Buy",IF(表格1[[#This Row],[Close]]&lt;表格1[[#This Row],[25-Day Average]],"Sell",""))</f>
        <v>Sell</v>
      </c>
      <c r="E1004" s="5">
        <f>IF(表格1[[#This Row],[Suggestion]]="Buy",E1003-FLOOR(E1003/表格1[[#This Row],[Close]],1)*表格1[[#This Row],[Close]],IF(表格1[[#This Row],[Suggestion]]="Sell",E1003+F1003*表格1[[#This Row],[Close]],E1003))</f>
        <v>86030.279999999941</v>
      </c>
      <c r="F1004" s="1">
        <f>IF(表格1[[#This Row],[Suggestion]]="Buy",F1003+FLOOR(E1003/表格1[[#This Row],[Close]],1),IF(表格1[[#This Row],[Suggestion]]="Sell",0,F1003))</f>
        <v>0</v>
      </c>
      <c r="G1004" s="8">
        <f>表格1[[#This Row],[Cash]]+表格1[[#This Row],[Stock Held]]*表格1[[#This Row],[Close]]</f>
        <v>86030.279999999941</v>
      </c>
      <c r="H1004" s="7">
        <f>(表格1[[#This Row],[Close]]-$B$2)/$B$2</f>
        <v>0.15350389321468294</v>
      </c>
      <c r="I1004" s="7">
        <f>(表格1[[#This Row],[Capital]]-$G$2)/$G$2</f>
        <v>-0.1396972000000006</v>
      </c>
    </row>
    <row r="1005" spans="1:9" x14ac:dyDescent="0.25">
      <c r="A1005" s="6">
        <v>40123</v>
      </c>
      <c r="B1005" s="1">
        <v>51.9</v>
      </c>
      <c r="C1005" s="4">
        <f t="shared" si="15"/>
        <v>52.14</v>
      </c>
      <c r="D1005" s="1" t="str">
        <f>IF(表格1[[#This Row],[Close]]&gt;表格1[[#This Row],[25-Day Average]],"Buy",IF(表格1[[#This Row],[Close]]&lt;表格1[[#This Row],[25-Day Average]],"Sell",""))</f>
        <v>Sell</v>
      </c>
      <c r="E1005" s="5">
        <f>IF(表格1[[#This Row],[Suggestion]]="Buy",E1004-FLOOR(E1004/表格1[[#This Row],[Close]],1)*表格1[[#This Row],[Close]],IF(表格1[[#This Row],[Suggestion]]="Sell",E1004+F1004*表格1[[#This Row],[Close]],E1004))</f>
        <v>86030.279999999941</v>
      </c>
      <c r="F1005" s="1">
        <f>IF(表格1[[#This Row],[Suggestion]]="Buy",F1004+FLOOR(E1004/表格1[[#This Row],[Close]],1),IF(表格1[[#This Row],[Suggestion]]="Sell",0,F1004))</f>
        <v>0</v>
      </c>
      <c r="G1005" s="8">
        <f>表格1[[#This Row],[Cash]]+表格1[[#This Row],[Stock Held]]*表格1[[#This Row],[Close]]</f>
        <v>86030.279999999941</v>
      </c>
      <c r="H1005" s="7">
        <f>(表格1[[#This Row],[Close]]-$B$2)/$B$2</f>
        <v>0.15461624026696319</v>
      </c>
      <c r="I1005" s="7">
        <f>(表格1[[#This Row],[Capital]]-$G$2)/$G$2</f>
        <v>-0.1396972000000006</v>
      </c>
    </row>
    <row r="1006" spans="1:9" x14ac:dyDescent="0.25">
      <c r="A1006" s="6">
        <v>40126</v>
      </c>
      <c r="B1006" s="1">
        <v>51.85</v>
      </c>
      <c r="C1006" s="4">
        <f t="shared" si="15"/>
        <v>52.133999999999986</v>
      </c>
      <c r="D1006" s="1" t="str">
        <f>IF(表格1[[#This Row],[Close]]&gt;表格1[[#This Row],[25-Day Average]],"Buy",IF(表格1[[#This Row],[Close]]&lt;表格1[[#This Row],[25-Day Average]],"Sell",""))</f>
        <v>Sell</v>
      </c>
      <c r="E1006" s="5">
        <f>IF(表格1[[#This Row],[Suggestion]]="Buy",E1005-FLOOR(E1005/表格1[[#This Row],[Close]],1)*表格1[[#This Row],[Close]],IF(表格1[[#This Row],[Suggestion]]="Sell",E1005+F1005*表格1[[#This Row],[Close]],E1005))</f>
        <v>86030.279999999941</v>
      </c>
      <c r="F1006" s="1">
        <f>IF(表格1[[#This Row],[Suggestion]]="Buy",F1005+FLOOR(E1005/表格1[[#This Row],[Close]],1),IF(表格1[[#This Row],[Suggestion]]="Sell",0,F1005))</f>
        <v>0</v>
      </c>
      <c r="G1006" s="8">
        <f>表格1[[#This Row],[Cash]]+表格1[[#This Row],[Stock Held]]*表格1[[#This Row],[Close]]</f>
        <v>86030.279999999941</v>
      </c>
      <c r="H1006" s="7">
        <f>(表格1[[#This Row],[Close]]-$B$2)/$B$2</f>
        <v>0.15350389321468294</v>
      </c>
      <c r="I1006" s="7">
        <f>(表格1[[#This Row],[Capital]]-$G$2)/$G$2</f>
        <v>-0.1396972000000006</v>
      </c>
    </row>
    <row r="1007" spans="1:9" x14ac:dyDescent="0.25">
      <c r="A1007" s="6">
        <v>40127</v>
      </c>
      <c r="B1007" s="1">
        <v>52.1</v>
      </c>
      <c r="C1007" s="4">
        <f t="shared" si="15"/>
        <v>52.135999999999989</v>
      </c>
      <c r="D1007" s="1" t="str">
        <f>IF(表格1[[#This Row],[Close]]&gt;表格1[[#This Row],[25-Day Average]],"Buy",IF(表格1[[#This Row],[Close]]&lt;表格1[[#This Row],[25-Day Average]],"Sell",""))</f>
        <v>Sell</v>
      </c>
      <c r="E1007" s="5">
        <f>IF(表格1[[#This Row],[Suggestion]]="Buy",E1006-FLOOR(E1006/表格1[[#This Row],[Close]],1)*表格1[[#This Row],[Close]],IF(表格1[[#This Row],[Suggestion]]="Sell",E1006+F1006*表格1[[#This Row],[Close]],E1006))</f>
        <v>86030.279999999941</v>
      </c>
      <c r="F1007" s="1">
        <f>IF(表格1[[#This Row],[Suggestion]]="Buy",F1006+FLOOR(E1006/表格1[[#This Row],[Close]],1),IF(表格1[[#This Row],[Suggestion]]="Sell",0,F1006))</f>
        <v>0</v>
      </c>
      <c r="G1007" s="8">
        <f>表格1[[#This Row],[Cash]]+表格1[[#This Row],[Stock Held]]*表格1[[#This Row],[Close]]</f>
        <v>86030.279999999941</v>
      </c>
      <c r="H1007" s="7">
        <f>(表格1[[#This Row],[Close]]-$B$2)/$B$2</f>
        <v>0.15906562847608449</v>
      </c>
      <c r="I1007" s="7">
        <f>(表格1[[#This Row],[Capital]]-$G$2)/$G$2</f>
        <v>-0.1396972000000006</v>
      </c>
    </row>
    <row r="1008" spans="1:9" x14ac:dyDescent="0.25">
      <c r="A1008" s="6">
        <v>40128</v>
      </c>
      <c r="B1008" s="1">
        <v>52.35</v>
      </c>
      <c r="C1008" s="4">
        <f t="shared" si="15"/>
        <v>52.149999999999984</v>
      </c>
      <c r="D1008" s="1" t="str">
        <f>IF(表格1[[#This Row],[Close]]&gt;表格1[[#This Row],[25-Day Average]],"Buy",IF(表格1[[#This Row],[Close]]&lt;表格1[[#This Row],[25-Day Average]],"Sell",""))</f>
        <v>Buy</v>
      </c>
      <c r="E1008" s="5">
        <f>IF(表格1[[#This Row],[Suggestion]]="Buy",E1007-FLOOR(E1007/表格1[[#This Row],[Close]],1)*表格1[[#This Row],[Close]],IF(表格1[[#This Row],[Suggestion]]="Sell",E1007+F1007*表格1[[#This Row],[Close]],E1007))</f>
        <v>19.229999999937718</v>
      </c>
      <c r="F1008" s="1">
        <f>IF(表格1[[#This Row],[Suggestion]]="Buy",F1007+FLOOR(E1007/表格1[[#This Row],[Close]],1),IF(表格1[[#This Row],[Suggestion]]="Sell",0,F1007))</f>
        <v>1643</v>
      </c>
      <c r="G1008" s="8">
        <f>表格1[[#This Row],[Cash]]+表格1[[#This Row],[Stock Held]]*表格1[[#This Row],[Close]]</f>
        <v>86030.279999999941</v>
      </c>
      <c r="H1008" s="7">
        <f>(表格1[[#This Row],[Close]]-$B$2)/$B$2</f>
        <v>0.16462736373748604</v>
      </c>
      <c r="I1008" s="7">
        <f>(表格1[[#This Row],[Capital]]-$G$2)/$G$2</f>
        <v>-0.1396972000000006</v>
      </c>
    </row>
    <row r="1009" spans="1:9" x14ac:dyDescent="0.25">
      <c r="A1009" s="6">
        <v>40129</v>
      </c>
      <c r="B1009" s="1">
        <v>52.6</v>
      </c>
      <c r="C1009" s="4">
        <f t="shared" si="15"/>
        <v>52.157999999999987</v>
      </c>
      <c r="D1009" s="1" t="str">
        <f>IF(表格1[[#This Row],[Close]]&gt;表格1[[#This Row],[25-Day Average]],"Buy",IF(表格1[[#This Row],[Close]]&lt;表格1[[#This Row],[25-Day Average]],"Sell",""))</f>
        <v>Buy</v>
      </c>
      <c r="E1009" s="5">
        <f>IF(表格1[[#This Row],[Suggestion]]="Buy",E1008-FLOOR(E1008/表格1[[#This Row],[Close]],1)*表格1[[#This Row],[Close]],IF(表格1[[#This Row],[Suggestion]]="Sell",E1008+F1008*表格1[[#This Row],[Close]],E1008))</f>
        <v>19.229999999937718</v>
      </c>
      <c r="F1009" s="1">
        <f>IF(表格1[[#This Row],[Suggestion]]="Buy",F1008+FLOOR(E1008/表格1[[#This Row],[Close]],1),IF(表格1[[#This Row],[Suggestion]]="Sell",0,F1008))</f>
        <v>1643</v>
      </c>
      <c r="G1009" s="8">
        <f>表格1[[#This Row],[Cash]]+表格1[[#This Row],[Stock Held]]*表格1[[#This Row],[Close]]</f>
        <v>86441.029999999941</v>
      </c>
      <c r="H1009" s="7">
        <f>(表格1[[#This Row],[Close]]-$B$2)/$B$2</f>
        <v>0.17018909899888762</v>
      </c>
      <c r="I1009" s="7">
        <f>(表格1[[#This Row],[Capital]]-$G$2)/$G$2</f>
        <v>-0.13558970000000059</v>
      </c>
    </row>
    <row r="1010" spans="1:9" x14ac:dyDescent="0.25">
      <c r="A1010" s="6">
        <v>40130</v>
      </c>
      <c r="B1010" s="1">
        <v>52.75</v>
      </c>
      <c r="C1010" s="4">
        <f t="shared" si="15"/>
        <v>52.17799999999999</v>
      </c>
      <c r="D1010" s="1" t="str">
        <f>IF(表格1[[#This Row],[Close]]&gt;表格1[[#This Row],[25-Day Average]],"Buy",IF(表格1[[#This Row],[Close]]&lt;表格1[[#This Row],[25-Day Average]],"Sell",""))</f>
        <v>Buy</v>
      </c>
      <c r="E1010" s="5">
        <f>IF(表格1[[#This Row],[Suggestion]]="Buy",E1009-FLOOR(E1009/表格1[[#This Row],[Close]],1)*表格1[[#This Row],[Close]],IF(表格1[[#This Row],[Suggestion]]="Sell",E1009+F1009*表格1[[#This Row],[Close]],E1009))</f>
        <v>19.229999999937718</v>
      </c>
      <c r="F1010" s="1">
        <f>IF(表格1[[#This Row],[Suggestion]]="Buy",F1009+FLOOR(E1009/表格1[[#This Row],[Close]],1),IF(表格1[[#This Row],[Suggestion]]="Sell",0,F1009))</f>
        <v>1643</v>
      </c>
      <c r="G1010" s="8">
        <f>表格1[[#This Row],[Cash]]+表格1[[#This Row],[Stock Held]]*表格1[[#This Row],[Close]]</f>
        <v>86687.479999999938</v>
      </c>
      <c r="H1010" s="7">
        <f>(表格1[[#This Row],[Close]]-$B$2)/$B$2</f>
        <v>0.17352614015572851</v>
      </c>
      <c r="I1010" s="7">
        <f>(表格1[[#This Row],[Capital]]-$G$2)/$G$2</f>
        <v>-0.13312520000000061</v>
      </c>
    </row>
    <row r="1011" spans="1:9" x14ac:dyDescent="0.25">
      <c r="A1011" s="6">
        <v>40133</v>
      </c>
      <c r="B1011" s="1">
        <v>52.75</v>
      </c>
      <c r="C1011" s="4">
        <f t="shared" si="15"/>
        <v>52.199999999999989</v>
      </c>
      <c r="D1011" s="1" t="str">
        <f>IF(表格1[[#This Row],[Close]]&gt;表格1[[#This Row],[25-Day Average]],"Buy",IF(表格1[[#This Row],[Close]]&lt;表格1[[#This Row],[25-Day Average]],"Sell",""))</f>
        <v>Buy</v>
      </c>
      <c r="E1011" s="5">
        <f>IF(表格1[[#This Row],[Suggestion]]="Buy",E1010-FLOOR(E1010/表格1[[#This Row],[Close]],1)*表格1[[#This Row],[Close]],IF(表格1[[#This Row],[Suggestion]]="Sell",E1010+F1010*表格1[[#This Row],[Close]],E1010))</f>
        <v>19.229999999937718</v>
      </c>
      <c r="F1011" s="1">
        <f>IF(表格1[[#This Row],[Suggestion]]="Buy",F1010+FLOOR(E1010/表格1[[#This Row],[Close]],1),IF(表格1[[#This Row],[Suggestion]]="Sell",0,F1010))</f>
        <v>1643</v>
      </c>
      <c r="G1011" s="8">
        <f>表格1[[#This Row],[Cash]]+表格1[[#This Row],[Stock Held]]*表格1[[#This Row],[Close]]</f>
        <v>86687.479999999938</v>
      </c>
      <c r="H1011" s="7">
        <f>(表格1[[#This Row],[Close]]-$B$2)/$B$2</f>
        <v>0.17352614015572851</v>
      </c>
      <c r="I1011" s="7">
        <f>(表格1[[#This Row],[Capital]]-$G$2)/$G$2</f>
        <v>-0.13312520000000061</v>
      </c>
    </row>
    <row r="1012" spans="1:9" x14ac:dyDescent="0.25">
      <c r="A1012" s="6">
        <v>40134</v>
      </c>
      <c r="B1012" s="1">
        <v>52.75</v>
      </c>
      <c r="C1012" s="4">
        <f t="shared" si="15"/>
        <v>52.22399999999999</v>
      </c>
      <c r="D1012" s="1" t="str">
        <f>IF(表格1[[#This Row],[Close]]&gt;表格1[[#This Row],[25-Day Average]],"Buy",IF(表格1[[#This Row],[Close]]&lt;表格1[[#This Row],[25-Day Average]],"Sell",""))</f>
        <v>Buy</v>
      </c>
      <c r="E1012" s="5">
        <f>IF(表格1[[#This Row],[Suggestion]]="Buy",E1011-FLOOR(E1011/表格1[[#This Row],[Close]],1)*表格1[[#This Row],[Close]],IF(表格1[[#This Row],[Suggestion]]="Sell",E1011+F1011*表格1[[#This Row],[Close]],E1011))</f>
        <v>19.229999999937718</v>
      </c>
      <c r="F1012" s="1">
        <f>IF(表格1[[#This Row],[Suggestion]]="Buy",F1011+FLOOR(E1011/表格1[[#This Row],[Close]],1),IF(表格1[[#This Row],[Suggestion]]="Sell",0,F1011))</f>
        <v>1643</v>
      </c>
      <c r="G1012" s="8">
        <f>表格1[[#This Row],[Cash]]+表格1[[#This Row],[Stock Held]]*表格1[[#This Row],[Close]]</f>
        <v>86687.479999999938</v>
      </c>
      <c r="H1012" s="7">
        <f>(表格1[[#This Row],[Close]]-$B$2)/$B$2</f>
        <v>0.17352614015572851</v>
      </c>
      <c r="I1012" s="7">
        <f>(表格1[[#This Row],[Capital]]-$G$2)/$G$2</f>
        <v>-0.13312520000000061</v>
      </c>
    </row>
    <row r="1013" spans="1:9" x14ac:dyDescent="0.25">
      <c r="A1013" s="6">
        <v>40135</v>
      </c>
      <c r="B1013" s="1">
        <v>52.5</v>
      </c>
      <c r="C1013" s="4">
        <f t="shared" si="15"/>
        <v>52.225999999999992</v>
      </c>
      <c r="D1013" s="1" t="str">
        <f>IF(表格1[[#This Row],[Close]]&gt;表格1[[#This Row],[25-Day Average]],"Buy",IF(表格1[[#This Row],[Close]]&lt;表格1[[#This Row],[25-Day Average]],"Sell",""))</f>
        <v>Buy</v>
      </c>
      <c r="E1013" s="5">
        <f>IF(表格1[[#This Row],[Suggestion]]="Buy",E1012-FLOOR(E1012/表格1[[#This Row],[Close]],1)*表格1[[#This Row],[Close]],IF(表格1[[#This Row],[Suggestion]]="Sell",E1012+F1012*表格1[[#This Row],[Close]],E1012))</f>
        <v>19.229999999937718</v>
      </c>
      <c r="F1013" s="1">
        <f>IF(表格1[[#This Row],[Suggestion]]="Buy",F1012+FLOOR(E1012/表格1[[#This Row],[Close]],1),IF(表格1[[#This Row],[Suggestion]]="Sell",0,F1012))</f>
        <v>1643</v>
      </c>
      <c r="G1013" s="8">
        <f>表格1[[#This Row],[Cash]]+表格1[[#This Row],[Stock Held]]*表格1[[#This Row],[Close]]</f>
        <v>86276.729999999938</v>
      </c>
      <c r="H1013" s="7">
        <f>(表格1[[#This Row],[Close]]-$B$2)/$B$2</f>
        <v>0.16796440489432696</v>
      </c>
      <c r="I1013" s="7">
        <f>(表格1[[#This Row],[Capital]]-$G$2)/$G$2</f>
        <v>-0.13723270000000062</v>
      </c>
    </row>
    <row r="1014" spans="1:9" x14ac:dyDescent="0.25">
      <c r="A1014" s="6">
        <v>40136</v>
      </c>
      <c r="B1014" s="1">
        <v>52.55</v>
      </c>
      <c r="C1014" s="4">
        <f t="shared" si="15"/>
        <v>52.228000000000002</v>
      </c>
      <c r="D1014" s="1" t="str">
        <f>IF(表格1[[#This Row],[Close]]&gt;表格1[[#This Row],[25-Day Average]],"Buy",IF(表格1[[#This Row],[Close]]&lt;表格1[[#This Row],[25-Day Average]],"Sell",""))</f>
        <v>Buy</v>
      </c>
      <c r="E1014" s="5">
        <f>IF(表格1[[#This Row],[Suggestion]]="Buy",E1013-FLOOR(E1013/表格1[[#This Row],[Close]],1)*表格1[[#This Row],[Close]],IF(表格1[[#This Row],[Suggestion]]="Sell",E1013+F1013*表格1[[#This Row],[Close]],E1013))</f>
        <v>19.229999999937718</v>
      </c>
      <c r="F1014" s="1">
        <f>IF(表格1[[#This Row],[Suggestion]]="Buy",F1013+FLOOR(E1013/表格1[[#This Row],[Close]],1),IF(表格1[[#This Row],[Suggestion]]="Sell",0,F1013))</f>
        <v>1643</v>
      </c>
      <c r="G1014" s="8">
        <f>表格1[[#This Row],[Cash]]+表格1[[#This Row],[Stock Held]]*表格1[[#This Row],[Close]]</f>
        <v>86358.879999999932</v>
      </c>
      <c r="H1014" s="7">
        <f>(表格1[[#This Row],[Close]]-$B$2)/$B$2</f>
        <v>0.16907675194660721</v>
      </c>
      <c r="I1014" s="7">
        <f>(表格1[[#This Row],[Capital]]-$G$2)/$G$2</f>
        <v>-0.13641120000000068</v>
      </c>
    </row>
    <row r="1015" spans="1:9" x14ac:dyDescent="0.25">
      <c r="A1015" s="6">
        <v>40137</v>
      </c>
      <c r="B1015" s="1">
        <v>52.55</v>
      </c>
      <c r="C1015" s="4">
        <f t="shared" si="15"/>
        <v>52.226000000000006</v>
      </c>
      <c r="D1015" s="1" t="str">
        <f>IF(表格1[[#This Row],[Close]]&gt;表格1[[#This Row],[25-Day Average]],"Buy",IF(表格1[[#This Row],[Close]]&lt;表格1[[#This Row],[25-Day Average]],"Sell",""))</f>
        <v>Buy</v>
      </c>
      <c r="E1015" s="5">
        <f>IF(表格1[[#This Row],[Suggestion]]="Buy",E1014-FLOOR(E1014/表格1[[#This Row],[Close]],1)*表格1[[#This Row],[Close]],IF(表格1[[#This Row],[Suggestion]]="Sell",E1014+F1014*表格1[[#This Row],[Close]],E1014))</f>
        <v>19.229999999937718</v>
      </c>
      <c r="F1015" s="1">
        <f>IF(表格1[[#This Row],[Suggestion]]="Buy",F1014+FLOOR(E1014/表格1[[#This Row],[Close]],1),IF(表格1[[#This Row],[Suggestion]]="Sell",0,F1014))</f>
        <v>1643</v>
      </c>
      <c r="G1015" s="8">
        <f>表格1[[#This Row],[Cash]]+表格1[[#This Row],[Stock Held]]*表格1[[#This Row],[Close]]</f>
        <v>86358.879999999932</v>
      </c>
      <c r="H1015" s="7">
        <f>(表格1[[#This Row],[Close]]-$B$2)/$B$2</f>
        <v>0.16907675194660721</v>
      </c>
      <c r="I1015" s="7">
        <f>(表格1[[#This Row],[Capital]]-$G$2)/$G$2</f>
        <v>-0.13641120000000068</v>
      </c>
    </row>
    <row r="1016" spans="1:9" x14ac:dyDescent="0.25">
      <c r="A1016" s="6">
        <v>40140</v>
      </c>
      <c r="B1016" s="1">
        <v>52.9</v>
      </c>
      <c r="C1016" s="4">
        <f t="shared" si="15"/>
        <v>52.234000000000009</v>
      </c>
      <c r="D1016" s="1" t="str">
        <f>IF(表格1[[#This Row],[Close]]&gt;表格1[[#This Row],[25-Day Average]],"Buy",IF(表格1[[#This Row],[Close]]&lt;表格1[[#This Row],[25-Day Average]],"Sell",""))</f>
        <v>Buy</v>
      </c>
      <c r="E1016" s="5">
        <f>IF(表格1[[#This Row],[Suggestion]]="Buy",E1015-FLOOR(E1015/表格1[[#This Row],[Close]],1)*表格1[[#This Row],[Close]],IF(表格1[[#This Row],[Suggestion]]="Sell",E1015+F1015*表格1[[#This Row],[Close]],E1015))</f>
        <v>19.229999999937718</v>
      </c>
      <c r="F1016" s="1">
        <f>IF(表格1[[#This Row],[Suggestion]]="Buy",F1015+FLOOR(E1015/表格1[[#This Row],[Close]],1),IF(表格1[[#This Row],[Suggestion]]="Sell",0,F1015))</f>
        <v>1643</v>
      </c>
      <c r="G1016" s="8">
        <f>表格1[[#This Row],[Cash]]+表格1[[#This Row],[Stock Held]]*表格1[[#This Row],[Close]]</f>
        <v>86933.929999999935</v>
      </c>
      <c r="H1016" s="7">
        <f>(表格1[[#This Row],[Close]]-$B$2)/$B$2</f>
        <v>0.17686318131256942</v>
      </c>
      <c r="I1016" s="7">
        <f>(表格1[[#This Row],[Capital]]-$G$2)/$G$2</f>
        <v>-0.13066070000000066</v>
      </c>
    </row>
    <row r="1017" spans="1:9" x14ac:dyDescent="0.25">
      <c r="A1017" s="6">
        <v>40141</v>
      </c>
      <c r="B1017" s="1">
        <v>52.65</v>
      </c>
      <c r="C1017" s="4">
        <f t="shared" si="15"/>
        <v>52.25200000000001</v>
      </c>
      <c r="D1017" s="1" t="str">
        <f>IF(表格1[[#This Row],[Close]]&gt;表格1[[#This Row],[25-Day Average]],"Buy",IF(表格1[[#This Row],[Close]]&lt;表格1[[#This Row],[25-Day Average]],"Sell",""))</f>
        <v>Buy</v>
      </c>
      <c r="E1017" s="5">
        <f>IF(表格1[[#This Row],[Suggestion]]="Buy",E1016-FLOOR(E1016/表格1[[#This Row],[Close]],1)*表格1[[#This Row],[Close]],IF(表格1[[#This Row],[Suggestion]]="Sell",E1016+F1016*表格1[[#This Row],[Close]],E1016))</f>
        <v>19.229999999937718</v>
      </c>
      <c r="F1017" s="1">
        <f>IF(表格1[[#This Row],[Suggestion]]="Buy",F1016+FLOOR(E1016/表格1[[#This Row],[Close]],1),IF(表格1[[#This Row],[Suggestion]]="Sell",0,F1016))</f>
        <v>1643</v>
      </c>
      <c r="G1017" s="8">
        <f>表格1[[#This Row],[Cash]]+表格1[[#This Row],[Stock Held]]*表格1[[#This Row],[Close]]</f>
        <v>86523.179999999935</v>
      </c>
      <c r="H1017" s="7">
        <f>(表格1[[#This Row],[Close]]-$B$2)/$B$2</f>
        <v>0.17130144605116787</v>
      </c>
      <c r="I1017" s="7">
        <f>(表格1[[#This Row],[Capital]]-$G$2)/$G$2</f>
        <v>-0.13476820000000064</v>
      </c>
    </row>
    <row r="1018" spans="1:9" x14ac:dyDescent="0.25">
      <c r="A1018" s="6">
        <v>40142</v>
      </c>
      <c r="B1018" s="1">
        <v>52.8</v>
      </c>
      <c r="C1018" s="4">
        <f t="shared" si="15"/>
        <v>52.272000000000006</v>
      </c>
      <c r="D1018" s="1" t="str">
        <f>IF(表格1[[#This Row],[Close]]&gt;表格1[[#This Row],[25-Day Average]],"Buy",IF(表格1[[#This Row],[Close]]&lt;表格1[[#This Row],[25-Day Average]],"Sell",""))</f>
        <v>Buy</v>
      </c>
      <c r="E1018" s="5">
        <f>IF(表格1[[#This Row],[Suggestion]]="Buy",E1017-FLOOR(E1017/表格1[[#This Row],[Close]],1)*表格1[[#This Row],[Close]],IF(表格1[[#This Row],[Suggestion]]="Sell",E1017+F1017*表格1[[#This Row],[Close]],E1017))</f>
        <v>19.229999999937718</v>
      </c>
      <c r="F1018" s="1">
        <f>IF(表格1[[#This Row],[Suggestion]]="Buy",F1017+FLOOR(E1017/表格1[[#This Row],[Close]],1),IF(表格1[[#This Row],[Suggestion]]="Sell",0,F1017))</f>
        <v>1643</v>
      </c>
      <c r="G1018" s="8">
        <f>表格1[[#This Row],[Cash]]+表格1[[#This Row],[Stock Held]]*表格1[[#This Row],[Close]]</f>
        <v>86769.629999999932</v>
      </c>
      <c r="H1018" s="7">
        <f>(表格1[[#This Row],[Close]]-$B$2)/$B$2</f>
        <v>0.17463848720800876</v>
      </c>
      <c r="I1018" s="7">
        <f>(表格1[[#This Row],[Capital]]-$G$2)/$G$2</f>
        <v>-0.13230370000000069</v>
      </c>
    </row>
    <row r="1019" spans="1:9" x14ac:dyDescent="0.25">
      <c r="A1019" s="6">
        <v>40143</v>
      </c>
      <c r="B1019" s="1">
        <v>52.7</v>
      </c>
      <c r="C1019" s="4">
        <f t="shared" si="15"/>
        <v>52.298000000000009</v>
      </c>
      <c r="D1019" s="1" t="str">
        <f>IF(表格1[[#This Row],[Close]]&gt;表格1[[#This Row],[25-Day Average]],"Buy",IF(表格1[[#This Row],[Close]]&lt;表格1[[#This Row],[25-Day Average]],"Sell",""))</f>
        <v>Buy</v>
      </c>
      <c r="E1019" s="5">
        <f>IF(表格1[[#This Row],[Suggestion]]="Buy",E1018-FLOOR(E1018/表格1[[#This Row],[Close]],1)*表格1[[#This Row],[Close]],IF(表格1[[#This Row],[Suggestion]]="Sell",E1018+F1018*表格1[[#This Row],[Close]],E1018))</f>
        <v>19.229999999937718</v>
      </c>
      <c r="F1019" s="1">
        <f>IF(表格1[[#This Row],[Suggestion]]="Buy",F1018+FLOOR(E1018/表格1[[#This Row],[Close]],1),IF(表格1[[#This Row],[Suggestion]]="Sell",0,F1018))</f>
        <v>1643</v>
      </c>
      <c r="G1019" s="8">
        <f>表格1[[#This Row],[Cash]]+表格1[[#This Row],[Stock Held]]*表格1[[#This Row],[Close]]</f>
        <v>86605.329999999944</v>
      </c>
      <c r="H1019" s="7">
        <f>(表格1[[#This Row],[Close]]-$B$2)/$B$2</f>
        <v>0.17241379310344826</v>
      </c>
      <c r="I1019" s="7">
        <f>(表格1[[#This Row],[Capital]]-$G$2)/$G$2</f>
        <v>-0.13394670000000056</v>
      </c>
    </row>
    <row r="1020" spans="1:9" x14ac:dyDescent="0.25">
      <c r="A1020" s="6">
        <v>40144</v>
      </c>
      <c r="B1020" s="1">
        <v>52.35</v>
      </c>
      <c r="C1020" s="4">
        <f t="shared" si="15"/>
        <v>52.306000000000004</v>
      </c>
      <c r="D1020" s="1" t="str">
        <f>IF(表格1[[#This Row],[Close]]&gt;表格1[[#This Row],[25-Day Average]],"Buy",IF(表格1[[#This Row],[Close]]&lt;表格1[[#This Row],[25-Day Average]],"Sell",""))</f>
        <v>Buy</v>
      </c>
      <c r="E1020" s="5">
        <f>IF(表格1[[#This Row],[Suggestion]]="Buy",E1019-FLOOR(E1019/表格1[[#This Row],[Close]],1)*表格1[[#This Row],[Close]],IF(表格1[[#This Row],[Suggestion]]="Sell",E1019+F1019*表格1[[#This Row],[Close]],E1019))</f>
        <v>19.229999999937718</v>
      </c>
      <c r="F1020" s="1">
        <f>IF(表格1[[#This Row],[Suggestion]]="Buy",F1019+FLOOR(E1019/表格1[[#This Row],[Close]],1),IF(表格1[[#This Row],[Suggestion]]="Sell",0,F1019))</f>
        <v>1643</v>
      </c>
      <c r="G1020" s="8">
        <f>表格1[[#This Row],[Cash]]+表格1[[#This Row],[Stock Held]]*表格1[[#This Row],[Close]]</f>
        <v>86030.279999999941</v>
      </c>
      <c r="H1020" s="7">
        <f>(表格1[[#This Row],[Close]]-$B$2)/$B$2</f>
        <v>0.16462736373748604</v>
      </c>
      <c r="I1020" s="7">
        <f>(表格1[[#This Row],[Capital]]-$G$2)/$G$2</f>
        <v>-0.1396972000000006</v>
      </c>
    </row>
    <row r="1021" spans="1:9" x14ac:dyDescent="0.25">
      <c r="A1021" s="6">
        <v>40147</v>
      </c>
      <c r="B1021" s="1">
        <v>52.55</v>
      </c>
      <c r="C1021" s="4">
        <f t="shared" si="15"/>
        <v>52.321999999999996</v>
      </c>
      <c r="D1021" s="1" t="str">
        <f>IF(表格1[[#This Row],[Close]]&gt;表格1[[#This Row],[25-Day Average]],"Buy",IF(表格1[[#This Row],[Close]]&lt;表格1[[#This Row],[25-Day Average]],"Sell",""))</f>
        <v>Buy</v>
      </c>
      <c r="E1021" s="5">
        <f>IF(表格1[[#This Row],[Suggestion]]="Buy",E1020-FLOOR(E1020/表格1[[#This Row],[Close]],1)*表格1[[#This Row],[Close]],IF(表格1[[#This Row],[Suggestion]]="Sell",E1020+F1020*表格1[[#This Row],[Close]],E1020))</f>
        <v>19.229999999937718</v>
      </c>
      <c r="F1021" s="1">
        <f>IF(表格1[[#This Row],[Suggestion]]="Buy",F1020+FLOOR(E1020/表格1[[#This Row],[Close]],1),IF(表格1[[#This Row],[Suggestion]]="Sell",0,F1020))</f>
        <v>1643</v>
      </c>
      <c r="G1021" s="8">
        <f>表格1[[#This Row],[Cash]]+表格1[[#This Row],[Stock Held]]*表格1[[#This Row],[Close]]</f>
        <v>86358.879999999932</v>
      </c>
      <c r="H1021" s="7">
        <f>(表格1[[#This Row],[Close]]-$B$2)/$B$2</f>
        <v>0.16907675194660721</v>
      </c>
      <c r="I1021" s="7">
        <f>(表格1[[#This Row],[Capital]]-$G$2)/$G$2</f>
        <v>-0.13641120000000068</v>
      </c>
    </row>
    <row r="1022" spans="1:9" x14ac:dyDescent="0.25">
      <c r="A1022" s="6">
        <v>40148</v>
      </c>
      <c r="B1022" s="1">
        <v>52.7</v>
      </c>
      <c r="C1022" s="4">
        <f t="shared" si="15"/>
        <v>52.355999999999995</v>
      </c>
      <c r="D1022" s="1" t="str">
        <f>IF(表格1[[#This Row],[Close]]&gt;表格1[[#This Row],[25-Day Average]],"Buy",IF(表格1[[#This Row],[Close]]&lt;表格1[[#This Row],[25-Day Average]],"Sell",""))</f>
        <v>Buy</v>
      </c>
      <c r="E1022" s="5">
        <f>IF(表格1[[#This Row],[Suggestion]]="Buy",E1021-FLOOR(E1021/表格1[[#This Row],[Close]],1)*表格1[[#This Row],[Close]],IF(表格1[[#This Row],[Suggestion]]="Sell",E1021+F1021*表格1[[#This Row],[Close]],E1021))</f>
        <v>19.229999999937718</v>
      </c>
      <c r="F1022" s="1">
        <f>IF(表格1[[#This Row],[Suggestion]]="Buy",F1021+FLOOR(E1021/表格1[[#This Row],[Close]],1),IF(表格1[[#This Row],[Suggestion]]="Sell",0,F1021))</f>
        <v>1643</v>
      </c>
      <c r="G1022" s="8">
        <f>表格1[[#This Row],[Cash]]+表格1[[#This Row],[Stock Held]]*表格1[[#This Row],[Close]]</f>
        <v>86605.329999999944</v>
      </c>
      <c r="H1022" s="7">
        <f>(表格1[[#This Row],[Close]]-$B$2)/$B$2</f>
        <v>0.17241379310344826</v>
      </c>
      <c r="I1022" s="7">
        <f>(表格1[[#This Row],[Capital]]-$G$2)/$G$2</f>
        <v>-0.13394670000000056</v>
      </c>
    </row>
    <row r="1023" spans="1:9" x14ac:dyDescent="0.25">
      <c r="A1023" s="6">
        <v>40149</v>
      </c>
      <c r="B1023" s="1">
        <v>52</v>
      </c>
      <c r="C1023" s="4">
        <f t="shared" si="15"/>
        <v>52.36</v>
      </c>
      <c r="D1023" s="1" t="str">
        <f>IF(表格1[[#This Row],[Close]]&gt;表格1[[#This Row],[25-Day Average]],"Buy",IF(表格1[[#This Row],[Close]]&lt;表格1[[#This Row],[25-Day Average]],"Sell",""))</f>
        <v>Sell</v>
      </c>
      <c r="E1023" s="5">
        <f>IF(表格1[[#This Row],[Suggestion]]="Buy",E1022-FLOOR(E1022/表格1[[#This Row],[Close]],1)*表格1[[#This Row],[Close]],IF(表格1[[#This Row],[Suggestion]]="Sell",E1022+F1022*表格1[[#This Row],[Close]],E1022))</f>
        <v>85455.229999999938</v>
      </c>
      <c r="F1023" s="1">
        <f>IF(表格1[[#This Row],[Suggestion]]="Buy",F1022+FLOOR(E1022/表格1[[#This Row],[Close]],1),IF(表格1[[#This Row],[Suggestion]]="Sell",0,F1022))</f>
        <v>0</v>
      </c>
      <c r="G1023" s="8">
        <f>表格1[[#This Row],[Cash]]+表格1[[#This Row],[Stock Held]]*表格1[[#This Row],[Close]]</f>
        <v>85455.229999999938</v>
      </c>
      <c r="H1023" s="7">
        <f>(表格1[[#This Row],[Close]]-$B$2)/$B$2</f>
        <v>0.15684093437152385</v>
      </c>
      <c r="I1023" s="7">
        <f>(表格1[[#This Row],[Capital]]-$G$2)/$G$2</f>
        <v>-0.14544770000000062</v>
      </c>
    </row>
    <row r="1024" spans="1:9" x14ac:dyDescent="0.25">
      <c r="A1024" s="6">
        <v>40150</v>
      </c>
      <c r="B1024" s="1">
        <v>52.3</v>
      </c>
      <c r="C1024" s="4">
        <f t="shared" si="15"/>
        <v>52.36999999999999</v>
      </c>
      <c r="D1024" s="1" t="str">
        <f>IF(表格1[[#This Row],[Close]]&gt;表格1[[#This Row],[25-Day Average]],"Buy",IF(表格1[[#This Row],[Close]]&lt;表格1[[#This Row],[25-Day Average]],"Sell",""))</f>
        <v>Sell</v>
      </c>
      <c r="E1024" s="5">
        <f>IF(表格1[[#This Row],[Suggestion]]="Buy",E1023-FLOOR(E1023/表格1[[#This Row],[Close]],1)*表格1[[#This Row],[Close]],IF(表格1[[#This Row],[Suggestion]]="Sell",E1023+F1023*表格1[[#This Row],[Close]],E1023))</f>
        <v>85455.229999999938</v>
      </c>
      <c r="F1024" s="1">
        <f>IF(表格1[[#This Row],[Suggestion]]="Buy",F1023+FLOOR(E1023/表格1[[#This Row],[Close]],1),IF(表格1[[#This Row],[Suggestion]]="Sell",0,F1023))</f>
        <v>0</v>
      </c>
      <c r="G1024" s="8">
        <f>表格1[[#This Row],[Cash]]+表格1[[#This Row],[Stock Held]]*表格1[[#This Row],[Close]]</f>
        <v>85455.229999999938</v>
      </c>
      <c r="H1024" s="7">
        <f>(表格1[[#This Row],[Close]]-$B$2)/$B$2</f>
        <v>0.16351501668520566</v>
      </c>
      <c r="I1024" s="7">
        <f>(表格1[[#This Row],[Capital]]-$G$2)/$G$2</f>
        <v>-0.14544770000000062</v>
      </c>
    </row>
    <row r="1025" spans="1:9" x14ac:dyDescent="0.25">
      <c r="A1025" s="6">
        <v>40151</v>
      </c>
      <c r="B1025" s="1">
        <v>52.15</v>
      </c>
      <c r="C1025" s="4">
        <f t="shared" si="15"/>
        <v>52.372</v>
      </c>
      <c r="D1025" s="1" t="str">
        <f>IF(表格1[[#This Row],[Close]]&gt;表格1[[#This Row],[25-Day Average]],"Buy",IF(表格1[[#This Row],[Close]]&lt;表格1[[#This Row],[25-Day Average]],"Sell",""))</f>
        <v>Sell</v>
      </c>
      <c r="E1025" s="5">
        <f>IF(表格1[[#This Row],[Suggestion]]="Buy",E1024-FLOOR(E1024/表格1[[#This Row],[Close]],1)*表格1[[#This Row],[Close]],IF(表格1[[#This Row],[Suggestion]]="Sell",E1024+F1024*表格1[[#This Row],[Close]],E1024))</f>
        <v>85455.229999999938</v>
      </c>
      <c r="F1025" s="1">
        <f>IF(表格1[[#This Row],[Suggestion]]="Buy",F1024+FLOOR(E1024/表格1[[#This Row],[Close]],1),IF(表格1[[#This Row],[Suggestion]]="Sell",0,F1024))</f>
        <v>0</v>
      </c>
      <c r="G1025" s="8">
        <f>表格1[[#This Row],[Cash]]+表格1[[#This Row],[Stock Held]]*表格1[[#This Row],[Close]]</f>
        <v>85455.229999999938</v>
      </c>
      <c r="H1025" s="7">
        <f>(表格1[[#This Row],[Close]]-$B$2)/$B$2</f>
        <v>0.16017797552836474</v>
      </c>
      <c r="I1025" s="7">
        <f>(表格1[[#This Row],[Capital]]-$G$2)/$G$2</f>
        <v>-0.14544770000000062</v>
      </c>
    </row>
    <row r="1026" spans="1:9" x14ac:dyDescent="0.25">
      <c r="A1026" s="6">
        <v>40154</v>
      </c>
      <c r="B1026" s="1">
        <v>51.85</v>
      </c>
      <c r="C1026" s="4">
        <f t="shared" si="15"/>
        <v>52.366000000000007</v>
      </c>
      <c r="D1026" s="1" t="str">
        <f>IF(表格1[[#This Row],[Close]]&gt;表格1[[#This Row],[25-Day Average]],"Buy",IF(表格1[[#This Row],[Close]]&lt;表格1[[#This Row],[25-Day Average]],"Sell",""))</f>
        <v>Sell</v>
      </c>
      <c r="E1026" s="5">
        <f>IF(表格1[[#This Row],[Suggestion]]="Buy",E1025-FLOOR(E1025/表格1[[#This Row],[Close]],1)*表格1[[#This Row],[Close]],IF(表格1[[#This Row],[Suggestion]]="Sell",E1025+F1025*表格1[[#This Row],[Close]],E1025))</f>
        <v>85455.229999999938</v>
      </c>
      <c r="F1026" s="1">
        <f>IF(表格1[[#This Row],[Suggestion]]="Buy",F1025+FLOOR(E1025/表格1[[#This Row],[Close]],1),IF(表格1[[#This Row],[Suggestion]]="Sell",0,F1025))</f>
        <v>0</v>
      </c>
      <c r="G1026" s="8">
        <f>表格1[[#This Row],[Cash]]+表格1[[#This Row],[Stock Held]]*表格1[[#This Row],[Close]]</f>
        <v>85455.229999999938</v>
      </c>
      <c r="H1026" s="7">
        <f>(表格1[[#This Row],[Close]]-$B$2)/$B$2</f>
        <v>0.15350389321468294</v>
      </c>
      <c r="I1026" s="7">
        <f>(表格1[[#This Row],[Capital]]-$G$2)/$G$2</f>
        <v>-0.14544770000000062</v>
      </c>
    </row>
    <row r="1027" spans="1:9" x14ac:dyDescent="0.25">
      <c r="A1027" s="6">
        <v>40155</v>
      </c>
      <c r="B1027" s="1">
        <v>51.85</v>
      </c>
      <c r="C1027" s="4">
        <f t="shared" si="15"/>
        <v>52.371999999999986</v>
      </c>
      <c r="D1027" s="1" t="str">
        <f>IF(表格1[[#This Row],[Close]]&gt;表格1[[#This Row],[25-Day Average]],"Buy",IF(表格1[[#This Row],[Close]]&lt;表格1[[#This Row],[25-Day Average]],"Sell",""))</f>
        <v>Sell</v>
      </c>
      <c r="E1027" s="5">
        <f>IF(表格1[[#This Row],[Suggestion]]="Buy",E1026-FLOOR(E1026/表格1[[#This Row],[Close]],1)*表格1[[#This Row],[Close]],IF(表格1[[#This Row],[Suggestion]]="Sell",E1026+F1026*表格1[[#This Row],[Close]],E1026))</f>
        <v>85455.229999999938</v>
      </c>
      <c r="F1027" s="1">
        <f>IF(表格1[[#This Row],[Suggestion]]="Buy",F1026+FLOOR(E1026/表格1[[#This Row],[Close]],1),IF(表格1[[#This Row],[Suggestion]]="Sell",0,F1026))</f>
        <v>0</v>
      </c>
      <c r="G1027" s="8">
        <f>表格1[[#This Row],[Cash]]+表格1[[#This Row],[Stock Held]]*表格1[[#This Row],[Close]]</f>
        <v>85455.229999999938</v>
      </c>
      <c r="H1027" s="7">
        <f>(表格1[[#This Row],[Close]]-$B$2)/$B$2</f>
        <v>0.15350389321468294</v>
      </c>
      <c r="I1027" s="7">
        <f>(表格1[[#This Row],[Capital]]-$G$2)/$G$2</f>
        <v>-0.14544770000000062</v>
      </c>
    </row>
    <row r="1028" spans="1:9" x14ac:dyDescent="0.25">
      <c r="A1028" s="6">
        <v>40156</v>
      </c>
      <c r="B1028" s="1">
        <v>51.85</v>
      </c>
      <c r="C1028" s="4">
        <f t="shared" si="15"/>
        <v>52.365999999999993</v>
      </c>
      <c r="D1028" s="1" t="str">
        <f>IF(表格1[[#This Row],[Close]]&gt;表格1[[#This Row],[25-Day Average]],"Buy",IF(表格1[[#This Row],[Close]]&lt;表格1[[#This Row],[25-Day Average]],"Sell",""))</f>
        <v>Sell</v>
      </c>
      <c r="E1028" s="5">
        <f>IF(表格1[[#This Row],[Suggestion]]="Buy",E1027-FLOOR(E1027/表格1[[#This Row],[Close]],1)*表格1[[#This Row],[Close]],IF(表格1[[#This Row],[Suggestion]]="Sell",E1027+F1027*表格1[[#This Row],[Close]],E1027))</f>
        <v>85455.229999999938</v>
      </c>
      <c r="F1028" s="1">
        <f>IF(表格1[[#This Row],[Suggestion]]="Buy",F1027+FLOOR(E1027/表格1[[#This Row],[Close]],1),IF(表格1[[#This Row],[Suggestion]]="Sell",0,F1027))</f>
        <v>0</v>
      </c>
      <c r="G1028" s="8">
        <f>表格1[[#This Row],[Cash]]+表格1[[#This Row],[Stock Held]]*表格1[[#This Row],[Close]]</f>
        <v>85455.229999999938</v>
      </c>
      <c r="H1028" s="7">
        <f>(表格1[[#This Row],[Close]]-$B$2)/$B$2</f>
        <v>0.15350389321468294</v>
      </c>
      <c r="I1028" s="7">
        <f>(表格1[[#This Row],[Capital]]-$G$2)/$G$2</f>
        <v>-0.14544770000000062</v>
      </c>
    </row>
    <row r="1029" spans="1:9" x14ac:dyDescent="0.25">
      <c r="A1029" s="6">
        <v>40157</v>
      </c>
      <c r="B1029" s="1">
        <v>52.05</v>
      </c>
      <c r="C1029" s="4">
        <f t="shared" si="15"/>
        <v>52.373999999999988</v>
      </c>
      <c r="D1029" s="1" t="str">
        <f>IF(表格1[[#This Row],[Close]]&gt;表格1[[#This Row],[25-Day Average]],"Buy",IF(表格1[[#This Row],[Close]]&lt;表格1[[#This Row],[25-Day Average]],"Sell",""))</f>
        <v>Sell</v>
      </c>
      <c r="E1029" s="5">
        <f>IF(表格1[[#This Row],[Suggestion]]="Buy",E1028-FLOOR(E1028/表格1[[#This Row],[Close]],1)*表格1[[#This Row],[Close]],IF(表格1[[#This Row],[Suggestion]]="Sell",E1028+F1028*表格1[[#This Row],[Close]],E1028))</f>
        <v>85455.229999999938</v>
      </c>
      <c r="F1029" s="1">
        <f>IF(表格1[[#This Row],[Suggestion]]="Buy",F1028+FLOOR(E1028/表格1[[#This Row],[Close]],1),IF(表格1[[#This Row],[Suggestion]]="Sell",0,F1028))</f>
        <v>0</v>
      </c>
      <c r="G1029" s="8">
        <f>表格1[[#This Row],[Cash]]+表格1[[#This Row],[Stock Held]]*表格1[[#This Row],[Close]]</f>
        <v>85455.229999999938</v>
      </c>
      <c r="H1029" s="7">
        <f>(表格1[[#This Row],[Close]]-$B$2)/$B$2</f>
        <v>0.1579532814238041</v>
      </c>
      <c r="I1029" s="7">
        <f>(表格1[[#This Row],[Capital]]-$G$2)/$G$2</f>
        <v>-0.14544770000000062</v>
      </c>
    </row>
    <row r="1030" spans="1:9" x14ac:dyDescent="0.25">
      <c r="A1030" s="6">
        <v>40158</v>
      </c>
      <c r="B1030" s="1">
        <v>52.1</v>
      </c>
      <c r="C1030" s="4">
        <f t="shared" si="15"/>
        <v>52.381999999999977</v>
      </c>
      <c r="D1030" s="1" t="str">
        <f>IF(表格1[[#This Row],[Close]]&gt;表格1[[#This Row],[25-Day Average]],"Buy",IF(表格1[[#This Row],[Close]]&lt;表格1[[#This Row],[25-Day Average]],"Sell",""))</f>
        <v>Sell</v>
      </c>
      <c r="E1030" s="5">
        <f>IF(表格1[[#This Row],[Suggestion]]="Buy",E1029-FLOOR(E1029/表格1[[#This Row],[Close]],1)*表格1[[#This Row],[Close]],IF(表格1[[#This Row],[Suggestion]]="Sell",E1029+F1029*表格1[[#This Row],[Close]],E1029))</f>
        <v>85455.229999999938</v>
      </c>
      <c r="F1030" s="1">
        <f>IF(表格1[[#This Row],[Suggestion]]="Buy",F1029+FLOOR(E1029/表格1[[#This Row],[Close]],1),IF(表格1[[#This Row],[Suggestion]]="Sell",0,F1029))</f>
        <v>0</v>
      </c>
      <c r="G1030" s="8">
        <f>表格1[[#This Row],[Cash]]+表格1[[#This Row],[Stock Held]]*表格1[[#This Row],[Close]]</f>
        <v>85455.229999999938</v>
      </c>
      <c r="H1030" s="7">
        <f>(表格1[[#This Row],[Close]]-$B$2)/$B$2</f>
        <v>0.15906562847608449</v>
      </c>
      <c r="I1030" s="7">
        <f>(表格1[[#This Row],[Capital]]-$G$2)/$G$2</f>
        <v>-0.14544770000000062</v>
      </c>
    </row>
    <row r="1031" spans="1:9" x14ac:dyDescent="0.25">
      <c r="A1031" s="6">
        <v>40161</v>
      </c>
      <c r="B1031" s="1">
        <v>52.2</v>
      </c>
      <c r="C1031" s="4">
        <f t="shared" si="15"/>
        <v>52.395999999999987</v>
      </c>
      <c r="D1031" s="1" t="str">
        <f>IF(表格1[[#This Row],[Close]]&gt;表格1[[#This Row],[25-Day Average]],"Buy",IF(表格1[[#This Row],[Close]]&lt;表格1[[#This Row],[25-Day Average]],"Sell",""))</f>
        <v>Sell</v>
      </c>
      <c r="E1031" s="5">
        <f>IF(表格1[[#This Row],[Suggestion]]="Buy",E1030-FLOOR(E1030/表格1[[#This Row],[Close]],1)*表格1[[#This Row],[Close]],IF(表格1[[#This Row],[Suggestion]]="Sell",E1030+F1030*表格1[[#This Row],[Close]],E1030))</f>
        <v>85455.229999999938</v>
      </c>
      <c r="F1031" s="1">
        <f>IF(表格1[[#This Row],[Suggestion]]="Buy",F1030+FLOOR(E1030/表格1[[#This Row],[Close]],1),IF(表格1[[#This Row],[Suggestion]]="Sell",0,F1030))</f>
        <v>0</v>
      </c>
      <c r="G1031" s="8">
        <f>表格1[[#This Row],[Cash]]+表格1[[#This Row],[Stock Held]]*表格1[[#This Row],[Close]]</f>
        <v>85455.229999999938</v>
      </c>
      <c r="H1031" s="7">
        <f>(表格1[[#This Row],[Close]]-$B$2)/$B$2</f>
        <v>0.16129032258064516</v>
      </c>
      <c r="I1031" s="7">
        <f>(表格1[[#This Row],[Capital]]-$G$2)/$G$2</f>
        <v>-0.14544770000000062</v>
      </c>
    </row>
    <row r="1032" spans="1:9" x14ac:dyDescent="0.25">
      <c r="A1032" s="6">
        <v>40162</v>
      </c>
      <c r="B1032" s="1">
        <v>52.15</v>
      </c>
      <c r="C1032" s="4">
        <f t="shared" si="15"/>
        <v>52.397999999999996</v>
      </c>
      <c r="D1032" s="1" t="str">
        <f>IF(表格1[[#This Row],[Close]]&gt;表格1[[#This Row],[25-Day Average]],"Buy",IF(表格1[[#This Row],[Close]]&lt;表格1[[#This Row],[25-Day Average]],"Sell",""))</f>
        <v>Sell</v>
      </c>
      <c r="E1032" s="5">
        <f>IF(表格1[[#This Row],[Suggestion]]="Buy",E1031-FLOOR(E1031/表格1[[#This Row],[Close]],1)*表格1[[#This Row],[Close]],IF(表格1[[#This Row],[Suggestion]]="Sell",E1031+F1031*表格1[[#This Row],[Close]],E1031))</f>
        <v>85455.229999999938</v>
      </c>
      <c r="F1032" s="1">
        <f>IF(表格1[[#This Row],[Suggestion]]="Buy",F1031+FLOOR(E1031/表格1[[#This Row],[Close]],1),IF(表格1[[#This Row],[Suggestion]]="Sell",0,F1031))</f>
        <v>0</v>
      </c>
      <c r="G1032" s="8">
        <f>表格1[[#This Row],[Cash]]+表格1[[#This Row],[Stock Held]]*表格1[[#This Row],[Close]]</f>
        <v>85455.229999999938</v>
      </c>
      <c r="H1032" s="7">
        <f>(表格1[[#This Row],[Close]]-$B$2)/$B$2</f>
        <v>0.16017797552836474</v>
      </c>
      <c r="I1032" s="7">
        <f>(表格1[[#This Row],[Capital]]-$G$2)/$G$2</f>
        <v>-0.14544770000000062</v>
      </c>
    </row>
    <row r="1033" spans="1:9" x14ac:dyDescent="0.25">
      <c r="A1033" s="6">
        <v>40163</v>
      </c>
      <c r="B1033" s="1">
        <v>52.2</v>
      </c>
      <c r="C1033" s="4">
        <f t="shared" si="15"/>
        <v>52.391999999999996</v>
      </c>
      <c r="D1033" s="1" t="str">
        <f>IF(表格1[[#This Row],[Close]]&gt;表格1[[#This Row],[25-Day Average]],"Buy",IF(表格1[[#This Row],[Close]]&lt;表格1[[#This Row],[25-Day Average]],"Sell",""))</f>
        <v>Sell</v>
      </c>
      <c r="E1033" s="5">
        <f>IF(表格1[[#This Row],[Suggestion]]="Buy",E1032-FLOOR(E1032/表格1[[#This Row],[Close]],1)*表格1[[#This Row],[Close]],IF(表格1[[#This Row],[Suggestion]]="Sell",E1032+F1032*表格1[[#This Row],[Close]],E1032))</f>
        <v>85455.229999999938</v>
      </c>
      <c r="F1033" s="1">
        <f>IF(表格1[[#This Row],[Suggestion]]="Buy",F1032+FLOOR(E1032/表格1[[#This Row],[Close]],1),IF(表格1[[#This Row],[Suggestion]]="Sell",0,F1032))</f>
        <v>0</v>
      </c>
      <c r="G1033" s="8">
        <f>表格1[[#This Row],[Cash]]+表格1[[#This Row],[Stock Held]]*表格1[[#This Row],[Close]]</f>
        <v>85455.229999999938</v>
      </c>
      <c r="H1033" s="7">
        <f>(表格1[[#This Row],[Close]]-$B$2)/$B$2</f>
        <v>0.16129032258064516</v>
      </c>
      <c r="I1033" s="7">
        <f>(表格1[[#This Row],[Capital]]-$G$2)/$G$2</f>
        <v>-0.14544770000000062</v>
      </c>
    </row>
    <row r="1034" spans="1:9" x14ac:dyDescent="0.25">
      <c r="A1034" s="6">
        <v>40164</v>
      </c>
      <c r="B1034" s="1">
        <v>52.05</v>
      </c>
      <c r="C1034" s="4">
        <f t="shared" si="15"/>
        <v>52.37</v>
      </c>
      <c r="D1034" s="1" t="str">
        <f>IF(表格1[[#This Row],[Close]]&gt;表格1[[#This Row],[25-Day Average]],"Buy",IF(表格1[[#This Row],[Close]]&lt;表格1[[#This Row],[25-Day Average]],"Sell",""))</f>
        <v>Sell</v>
      </c>
      <c r="E1034" s="5">
        <f>IF(表格1[[#This Row],[Suggestion]]="Buy",E1033-FLOOR(E1033/表格1[[#This Row],[Close]],1)*表格1[[#This Row],[Close]],IF(表格1[[#This Row],[Suggestion]]="Sell",E1033+F1033*表格1[[#This Row],[Close]],E1033))</f>
        <v>85455.229999999938</v>
      </c>
      <c r="F1034" s="1">
        <f>IF(表格1[[#This Row],[Suggestion]]="Buy",F1033+FLOOR(E1033/表格1[[#This Row],[Close]],1),IF(表格1[[#This Row],[Suggestion]]="Sell",0,F1033))</f>
        <v>0</v>
      </c>
      <c r="G1034" s="8">
        <f>表格1[[#This Row],[Cash]]+表格1[[#This Row],[Stock Held]]*表格1[[#This Row],[Close]]</f>
        <v>85455.229999999938</v>
      </c>
      <c r="H1034" s="7">
        <f>(表格1[[#This Row],[Close]]-$B$2)/$B$2</f>
        <v>0.1579532814238041</v>
      </c>
      <c r="I1034" s="7">
        <f>(表格1[[#This Row],[Capital]]-$G$2)/$G$2</f>
        <v>-0.14544770000000062</v>
      </c>
    </row>
    <row r="1035" spans="1:9" x14ac:dyDescent="0.25">
      <c r="A1035" s="6">
        <v>40165</v>
      </c>
      <c r="B1035" s="1">
        <v>52.35</v>
      </c>
      <c r="C1035" s="4">
        <f t="shared" si="15"/>
        <v>52.353999999999999</v>
      </c>
      <c r="D1035" s="1" t="str">
        <f>IF(表格1[[#This Row],[Close]]&gt;表格1[[#This Row],[25-Day Average]],"Buy",IF(表格1[[#This Row],[Close]]&lt;表格1[[#This Row],[25-Day Average]],"Sell",""))</f>
        <v>Sell</v>
      </c>
      <c r="E1035" s="5">
        <f>IF(表格1[[#This Row],[Suggestion]]="Buy",E1034-FLOOR(E1034/表格1[[#This Row],[Close]],1)*表格1[[#This Row],[Close]],IF(表格1[[#This Row],[Suggestion]]="Sell",E1034+F1034*表格1[[#This Row],[Close]],E1034))</f>
        <v>85455.229999999938</v>
      </c>
      <c r="F1035" s="1">
        <f>IF(表格1[[#This Row],[Suggestion]]="Buy",F1034+FLOOR(E1034/表格1[[#This Row],[Close]],1),IF(表格1[[#This Row],[Suggestion]]="Sell",0,F1034))</f>
        <v>0</v>
      </c>
      <c r="G1035" s="8">
        <f>表格1[[#This Row],[Cash]]+表格1[[#This Row],[Stock Held]]*表格1[[#This Row],[Close]]</f>
        <v>85455.229999999938</v>
      </c>
      <c r="H1035" s="7">
        <f>(表格1[[#This Row],[Close]]-$B$2)/$B$2</f>
        <v>0.16462736373748604</v>
      </c>
      <c r="I1035" s="7">
        <f>(表格1[[#This Row],[Capital]]-$G$2)/$G$2</f>
        <v>-0.14544770000000062</v>
      </c>
    </row>
    <row r="1036" spans="1:9" x14ac:dyDescent="0.25">
      <c r="A1036" s="6">
        <v>40168</v>
      </c>
      <c r="B1036" s="1">
        <v>52.1</v>
      </c>
      <c r="C1036" s="4">
        <f t="shared" si="15"/>
        <v>52.327999999999996</v>
      </c>
      <c r="D1036" s="1" t="str">
        <f>IF(表格1[[#This Row],[Close]]&gt;表格1[[#This Row],[25-Day Average]],"Buy",IF(表格1[[#This Row],[Close]]&lt;表格1[[#This Row],[25-Day Average]],"Sell",""))</f>
        <v>Sell</v>
      </c>
      <c r="E1036" s="5">
        <f>IF(表格1[[#This Row],[Suggestion]]="Buy",E1035-FLOOR(E1035/表格1[[#This Row],[Close]],1)*表格1[[#This Row],[Close]],IF(表格1[[#This Row],[Suggestion]]="Sell",E1035+F1035*表格1[[#This Row],[Close]],E1035))</f>
        <v>85455.229999999938</v>
      </c>
      <c r="F1036" s="1">
        <f>IF(表格1[[#This Row],[Suggestion]]="Buy",F1035+FLOOR(E1035/表格1[[#This Row],[Close]],1),IF(表格1[[#This Row],[Suggestion]]="Sell",0,F1035))</f>
        <v>0</v>
      </c>
      <c r="G1036" s="8">
        <f>表格1[[#This Row],[Cash]]+表格1[[#This Row],[Stock Held]]*表格1[[#This Row],[Close]]</f>
        <v>85455.229999999938</v>
      </c>
      <c r="H1036" s="7">
        <f>(表格1[[#This Row],[Close]]-$B$2)/$B$2</f>
        <v>0.15906562847608449</v>
      </c>
      <c r="I1036" s="7">
        <f>(表格1[[#This Row],[Capital]]-$G$2)/$G$2</f>
        <v>-0.14544770000000062</v>
      </c>
    </row>
    <row r="1037" spans="1:9" x14ac:dyDescent="0.25">
      <c r="A1037" s="6">
        <v>40169</v>
      </c>
      <c r="B1037" s="1">
        <v>52.3</v>
      </c>
      <c r="C1037" s="4">
        <f t="shared" si="15"/>
        <v>52.309999999999988</v>
      </c>
      <c r="D1037" s="1" t="str">
        <f>IF(表格1[[#This Row],[Close]]&gt;表格1[[#This Row],[25-Day Average]],"Buy",IF(表格1[[#This Row],[Close]]&lt;表格1[[#This Row],[25-Day Average]],"Sell",""))</f>
        <v>Sell</v>
      </c>
      <c r="E1037" s="5">
        <f>IF(表格1[[#This Row],[Suggestion]]="Buy",E1036-FLOOR(E1036/表格1[[#This Row],[Close]],1)*表格1[[#This Row],[Close]],IF(表格1[[#This Row],[Suggestion]]="Sell",E1036+F1036*表格1[[#This Row],[Close]],E1036))</f>
        <v>85455.229999999938</v>
      </c>
      <c r="F1037" s="1">
        <f>IF(表格1[[#This Row],[Suggestion]]="Buy",F1036+FLOOR(E1036/表格1[[#This Row],[Close]],1),IF(表格1[[#This Row],[Suggestion]]="Sell",0,F1036))</f>
        <v>0</v>
      </c>
      <c r="G1037" s="8">
        <f>表格1[[#This Row],[Cash]]+表格1[[#This Row],[Stock Held]]*表格1[[#This Row],[Close]]</f>
        <v>85455.229999999938</v>
      </c>
      <c r="H1037" s="7">
        <f>(表格1[[#This Row],[Close]]-$B$2)/$B$2</f>
        <v>0.16351501668520566</v>
      </c>
      <c r="I1037" s="7">
        <f>(表格1[[#This Row],[Capital]]-$G$2)/$G$2</f>
        <v>-0.14544770000000062</v>
      </c>
    </row>
    <row r="1038" spans="1:9" x14ac:dyDescent="0.25">
      <c r="A1038" s="6">
        <v>40170</v>
      </c>
      <c r="B1038" s="1">
        <v>52.35</v>
      </c>
      <c r="C1038" s="4">
        <f t="shared" si="15"/>
        <v>52.303999999999988</v>
      </c>
      <c r="D1038" s="1" t="str">
        <f>IF(表格1[[#This Row],[Close]]&gt;表格1[[#This Row],[25-Day Average]],"Buy",IF(表格1[[#This Row],[Close]]&lt;表格1[[#This Row],[25-Day Average]],"Sell",""))</f>
        <v>Buy</v>
      </c>
      <c r="E1038" s="5">
        <f>IF(表格1[[#This Row],[Suggestion]]="Buy",E1037-FLOOR(E1037/表格1[[#This Row],[Close]],1)*表格1[[#This Row],[Close]],IF(表格1[[#This Row],[Suggestion]]="Sell",E1037+F1037*表格1[[#This Row],[Close]],E1037))</f>
        <v>20.029999999940628</v>
      </c>
      <c r="F1038" s="1">
        <f>IF(表格1[[#This Row],[Suggestion]]="Buy",F1037+FLOOR(E1037/表格1[[#This Row],[Close]],1),IF(表格1[[#This Row],[Suggestion]]="Sell",0,F1037))</f>
        <v>1632</v>
      </c>
      <c r="G1038" s="8">
        <f>表格1[[#This Row],[Cash]]+表格1[[#This Row],[Stock Held]]*表格1[[#This Row],[Close]]</f>
        <v>85455.229999999938</v>
      </c>
      <c r="H1038" s="7">
        <f>(表格1[[#This Row],[Close]]-$B$2)/$B$2</f>
        <v>0.16462736373748604</v>
      </c>
      <c r="I1038" s="7">
        <f>(表格1[[#This Row],[Capital]]-$G$2)/$G$2</f>
        <v>-0.14544770000000062</v>
      </c>
    </row>
    <row r="1039" spans="1:9" x14ac:dyDescent="0.25">
      <c r="A1039" s="6">
        <v>40171</v>
      </c>
      <c r="B1039" s="1">
        <v>52.45</v>
      </c>
      <c r="C1039" s="4">
        <f t="shared" si="15"/>
        <v>52.29999999999999</v>
      </c>
      <c r="D1039" s="1" t="str">
        <f>IF(表格1[[#This Row],[Close]]&gt;表格1[[#This Row],[25-Day Average]],"Buy",IF(表格1[[#This Row],[Close]]&lt;表格1[[#This Row],[25-Day Average]],"Sell",""))</f>
        <v>Buy</v>
      </c>
      <c r="E1039" s="5">
        <f>IF(表格1[[#This Row],[Suggestion]]="Buy",E1038-FLOOR(E1038/表格1[[#This Row],[Close]],1)*表格1[[#This Row],[Close]],IF(表格1[[#This Row],[Suggestion]]="Sell",E1038+F1038*表格1[[#This Row],[Close]],E1038))</f>
        <v>20.029999999940628</v>
      </c>
      <c r="F1039" s="1">
        <f>IF(表格1[[#This Row],[Suggestion]]="Buy",F1038+FLOOR(E1038/表格1[[#This Row],[Close]],1),IF(表格1[[#This Row],[Suggestion]]="Sell",0,F1038))</f>
        <v>1632</v>
      </c>
      <c r="G1039" s="8">
        <f>表格1[[#This Row],[Cash]]+表格1[[#This Row],[Stock Held]]*表格1[[#This Row],[Close]]</f>
        <v>85618.429999999949</v>
      </c>
      <c r="H1039" s="7">
        <f>(表格1[[#This Row],[Close]]-$B$2)/$B$2</f>
        <v>0.16685205784204671</v>
      </c>
      <c r="I1039" s="7">
        <f>(表格1[[#This Row],[Capital]]-$G$2)/$G$2</f>
        <v>-0.14381570000000052</v>
      </c>
    </row>
    <row r="1040" spans="1:9" x14ac:dyDescent="0.25">
      <c r="A1040" s="6">
        <v>40172</v>
      </c>
      <c r="B1040" s="1">
        <v>52.2</v>
      </c>
      <c r="C1040" s="4">
        <f t="shared" si="15"/>
        <v>52.285999999999994</v>
      </c>
      <c r="D1040" s="1" t="str">
        <f>IF(表格1[[#This Row],[Close]]&gt;表格1[[#This Row],[25-Day Average]],"Buy",IF(表格1[[#This Row],[Close]]&lt;表格1[[#This Row],[25-Day Average]],"Sell",""))</f>
        <v>Sell</v>
      </c>
      <c r="E1040" s="5">
        <f>IF(表格1[[#This Row],[Suggestion]]="Buy",E1039-FLOOR(E1039/表格1[[#This Row],[Close]],1)*表格1[[#This Row],[Close]],IF(表格1[[#This Row],[Suggestion]]="Sell",E1039+F1039*表格1[[#This Row],[Close]],E1039))</f>
        <v>85210.429999999949</v>
      </c>
      <c r="F1040" s="1">
        <f>IF(表格1[[#This Row],[Suggestion]]="Buy",F1039+FLOOR(E1039/表格1[[#This Row],[Close]],1),IF(表格1[[#This Row],[Suggestion]]="Sell",0,F1039))</f>
        <v>0</v>
      </c>
      <c r="G1040" s="8">
        <f>表格1[[#This Row],[Cash]]+表格1[[#This Row],[Stock Held]]*表格1[[#This Row],[Close]]</f>
        <v>85210.429999999949</v>
      </c>
      <c r="H1040" s="7">
        <f>(表格1[[#This Row],[Close]]-$B$2)/$B$2</f>
        <v>0.16129032258064516</v>
      </c>
      <c r="I1040" s="7">
        <f>(表格1[[#This Row],[Capital]]-$G$2)/$G$2</f>
        <v>-0.14789570000000052</v>
      </c>
    </row>
    <row r="1041" spans="1:9" x14ac:dyDescent="0.25">
      <c r="A1041" s="6">
        <v>40175</v>
      </c>
      <c r="B1041" s="1">
        <v>52.25</v>
      </c>
      <c r="C1041" s="4">
        <f t="shared" si="15"/>
        <v>52.26</v>
      </c>
      <c r="D1041" s="1" t="str">
        <f>IF(表格1[[#This Row],[Close]]&gt;表格1[[#This Row],[25-Day Average]],"Buy",IF(表格1[[#This Row],[Close]]&lt;表格1[[#This Row],[25-Day Average]],"Sell",""))</f>
        <v>Sell</v>
      </c>
      <c r="E1041" s="5">
        <f>IF(表格1[[#This Row],[Suggestion]]="Buy",E1040-FLOOR(E1040/表格1[[#This Row],[Close]],1)*表格1[[#This Row],[Close]],IF(表格1[[#This Row],[Suggestion]]="Sell",E1040+F1040*表格1[[#This Row],[Close]],E1040))</f>
        <v>85210.429999999949</v>
      </c>
      <c r="F1041" s="1">
        <f>IF(表格1[[#This Row],[Suggestion]]="Buy",F1040+FLOOR(E1040/表格1[[#This Row],[Close]],1),IF(表格1[[#This Row],[Suggestion]]="Sell",0,F1040))</f>
        <v>0</v>
      </c>
      <c r="G1041" s="8">
        <f>表格1[[#This Row],[Cash]]+表格1[[#This Row],[Stock Held]]*表格1[[#This Row],[Close]]</f>
        <v>85210.429999999949</v>
      </c>
      <c r="H1041" s="7">
        <f>(表格1[[#This Row],[Close]]-$B$2)/$B$2</f>
        <v>0.16240266963292541</v>
      </c>
      <c r="I1041" s="7">
        <f>(表格1[[#This Row],[Capital]]-$G$2)/$G$2</f>
        <v>-0.14789570000000052</v>
      </c>
    </row>
    <row r="1042" spans="1:9" x14ac:dyDescent="0.25">
      <c r="A1042" s="6">
        <v>40176</v>
      </c>
      <c r="B1042" s="1">
        <v>52.35</v>
      </c>
      <c r="C1042" s="4">
        <f t="shared" si="15"/>
        <v>52.248000000000005</v>
      </c>
      <c r="D1042" s="1" t="str">
        <f>IF(表格1[[#This Row],[Close]]&gt;表格1[[#This Row],[25-Day Average]],"Buy",IF(表格1[[#This Row],[Close]]&lt;表格1[[#This Row],[25-Day Average]],"Sell",""))</f>
        <v>Buy</v>
      </c>
      <c r="E1042" s="5">
        <f>IF(表格1[[#This Row],[Suggestion]]="Buy",E1041-FLOOR(E1041/表格1[[#This Row],[Close]],1)*表格1[[#This Row],[Close]],IF(表格1[[#This Row],[Suggestion]]="Sell",E1041+F1041*表格1[[#This Row],[Close]],E1041))</f>
        <v>36.97999999995227</v>
      </c>
      <c r="F1042" s="1">
        <f>IF(表格1[[#This Row],[Suggestion]]="Buy",F1041+FLOOR(E1041/表格1[[#This Row],[Close]],1),IF(表格1[[#This Row],[Suggestion]]="Sell",0,F1041))</f>
        <v>1627</v>
      </c>
      <c r="G1042" s="8">
        <f>表格1[[#This Row],[Cash]]+表格1[[#This Row],[Stock Held]]*表格1[[#This Row],[Close]]</f>
        <v>85210.429999999949</v>
      </c>
      <c r="H1042" s="7">
        <f>(表格1[[#This Row],[Close]]-$B$2)/$B$2</f>
        <v>0.16462736373748604</v>
      </c>
      <c r="I1042" s="7">
        <f>(表格1[[#This Row],[Capital]]-$G$2)/$G$2</f>
        <v>-0.14789570000000052</v>
      </c>
    </row>
    <row r="1043" spans="1:9" x14ac:dyDescent="0.25">
      <c r="A1043" s="6">
        <v>40177</v>
      </c>
      <c r="B1043" s="1">
        <v>52.45</v>
      </c>
      <c r="C1043" s="4">
        <f t="shared" si="15"/>
        <v>52.234000000000009</v>
      </c>
      <c r="D1043" s="1" t="str">
        <f>IF(表格1[[#This Row],[Close]]&gt;表格1[[#This Row],[25-Day Average]],"Buy",IF(表格1[[#This Row],[Close]]&lt;表格1[[#This Row],[25-Day Average]],"Sell",""))</f>
        <v>Buy</v>
      </c>
      <c r="E1043" s="5">
        <f>IF(表格1[[#This Row],[Suggestion]]="Buy",E1042-FLOOR(E1042/表格1[[#This Row],[Close]],1)*表格1[[#This Row],[Close]],IF(表格1[[#This Row],[Suggestion]]="Sell",E1042+F1042*表格1[[#This Row],[Close]],E1042))</f>
        <v>36.97999999995227</v>
      </c>
      <c r="F1043" s="1">
        <f>IF(表格1[[#This Row],[Suggestion]]="Buy",F1042+FLOOR(E1042/表格1[[#This Row],[Close]],1),IF(表格1[[#This Row],[Suggestion]]="Sell",0,F1042))</f>
        <v>1627</v>
      </c>
      <c r="G1043" s="8">
        <f>表格1[[#This Row],[Cash]]+表格1[[#This Row],[Stock Held]]*表格1[[#This Row],[Close]]</f>
        <v>85373.129999999961</v>
      </c>
      <c r="H1043" s="7">
        <f>(表格1[[#This Row],[Close]]-$B$2)/$B$2</f>
        <v>0.16685205784204671</v>
      </c>
      <c r="I1043" s="7">
        <f>(表格1[[#This Row],[Capital]]-$G$2)/$G$2</f>
        <v>-0.14626870000000039</v>
      </c>
    </row>
    <row r="1044" spans="1:9" x14ac:dyDescent="0.25">
      <c r="A1044" s="6">
        <v>40178</v>
      </c>
      <c r="B1044" s="1">
        <v>52.45</v>
      </c>
      <c r="C1044" s="4">
        <f t="shared" si="15"/>
        <v>52.224000000000004</v>
      </c>
      <c r="D1044" s="1" t="str">
        <f>IF(表格1[[#This Row],[Close]]&gt;表格1[[#This Row],[25-Day Average]],"Buy",IF(表格1[[#This Row],[Close]]&lt;表格1[[#This Row],[25-Day Average]],"Sell",""))</f>
        <v>Buy</v>
      </c>
      <c r="E1044" s="5">
        <f>IF(表格1[[#This Row],[Suggestion]]="Buy",E1043-FLOOR(E1043/表格1[[#This Row],[Close]],1)*表格1[[#This Row],[Close]],IF(表格1[[#This Row],[Suggestion]]="Sell",E1043+F1043*表格1[[#This Row],[Close]],E1043))</f>
        <v>36.97999999995227</v>
      </c>
      <c r="F1044" s="1">
        <f>IF(表格1[[#This Row],[Suggestion]]="Buy",F1043+FLOOR(E1043/表格1[[#This Row],[Close]],1),IF(表格1[[#This Row],[Suggestion]]="Sell",0,F1043))</f>
        <v>1627</v>
      </c>
      <c r="G1044" s="8">
        <f>表格1[[#This Row],[Cash]]+表格1[[#This Row],[Stock Held]]*表格1[[#This Row],[Close]]</f>
        <v>85373.129999999961</v>
      </c>
      <c r="H1044" s="7">
        <f>(表格1[[#This Row],[Close]]-$B$2)/$B$2</f>
        <v>0.16685205784204671</v>
      </c>
      <c r="I1044" s="7">
        <f>(表格1[[#This Row],[Capital]]-$G$2)/$G$2</f>
        <v>-0.14626870000000039</v>
      </c>
    </row>
    <row r="1045" spans="1:9" x14ac:dyDescent="0.25">
      <c r="A1045" s="6">
        <v>40179</v>
      </c>
      <c r="B1045" s="1">
        <v>52.45</v>
      </c>
      <c r="C1045" s="4">
        <f t="shared" si="15"/>
        <v>52.228000000000009</v>
      </c>
      <c r="D1045" s="1" t="str">
        <f>IF(表格1[[#This Row],[Close]]&gt;表格1[[#This Row],[25-Day Average]],"Buy",IF(表格1[[#This Row],[Close]]&lt;表格1[[#This Row],[25-Day Average]],"Sell",""))</f>
        <v>Buy</v>
      </c>
      <c r="E1045" s="5">
        <f>IF(表格1[[#This Row],[Suggestion]]="Buy",E1044-FLOOR(E1044/表格1[[#This Row],[Close]],1)*表格1[[#This Row],[Close]],IF(表格1[[#This Row],[Suggestion]]="Sell",E1044+F1044*表格1[[#This Row],[Close]],E1044))</f>
        <v>36.97999999995227</v>
      </c>
      <c r="F1045" s="1">
        <f>IF(表格1[[#This Row],[Suggestion]]="Buy",F1044+FLOOR(E1044/表格1[[#This Row],[Close]],1),IF(表格1[[#This Row],[Suggestion]]="Sell",0,F1044))</f>
        <v>1627</v>
      </c>
      <c r="G1045" s="8">
        <f>表格1[[#This Row],[Cash]]+表格1[[#This Row],[Stock Held]]*表格1[[#This Row],[Close]]</f>
        <v>85373.129999999961</v>
      </c>
      <c r="H1045" s="7">
        <f>(表格1[[#This Row],[Close]]-$B$2)/$B$2</f>
        <v>0.16685205784204671</v>
      </c>
      <c r="I1045" s="7">
        <f>(表格1[[#This Row],[Capital]]-$G$2)/$G$2</f>
        <v>-0.14626870000000039</v>
      </c>
    </row>
    <row r="1046" spans="1:9" x14ac:dyDescent="0.25">
      <c r="A1046" s="6">
        <v>40182</v>
      </c>
      <c r="B1046" s="1">
        <v>52.55</v>
      </c>
      <c r="C1046" s="4">
        <f t="shared" si="15"/>
        <v>52.228000000000009</v>
      </c>
      <c r="D1046" s="1" t="str">
        <f>IF(表格1[[#This Row],[Close]]&gt;表格1[[#This Row],[25-Day Average]],"Buy",IF(表格1[[#This Row],[Close]]&lt;表格1[[#This Row],[25-Day Average]],"Sell",""))</f>
        <v>Buy</v>
      </c>
      <c r="E1046" s="5">
        <f>IF(表格1[[#This Row],[Suggestion]]="Buy",E1045-FLOOR(E1045/表格1[[#This Row],[Close]],1)*表格1[[#This Row],[Close]],IF(表格1[[#This Row],[Suggestion]]="Sell",E1045+F1045*表格1[[#This Row],[Close]],E1045))</f>
        <v>36.97999999995227</v>
      </c>
      <c r="F1046" s="1">
        <f>IF(表格1[[#This Row],[Suggestion]]="Buy",F1045+FLOOR(E1045/表格1[[#This Row],[Close]],1),IF(表格1[[#This Row],[Suggestion]]="Sell",0,F1045))</f>
        <v>1627</v>
      </c>
      <c r="G1046" s="8">
        <f>表格1[[#This Row],[Cash]]+表格1[[#This Row],[Stock Held]]*表格1[[#This Row],[Close]]</f>
        <v>85535.829999999944</v>
      </c>
      <c r="H1046" s="7">
        <f>(表格1[[#This Row],[Close]]-$B$2)/$B$2</f>
        <v>0.16907675194660721</v>
      </c>
      <c r="I1046" s="7">
        <f>(表格1[[#This Row],[Capital]]-$G$2)/$G$2</f>
        <v>-0.14464170000000057</v>
      </c>
    </row>
    <row r="1047" spans="1:9" x14ac:dyDescent="0.25">
      <c r="A1047" s="6">
        <v>40183</v>
      </c>
      <c r="B1047" s="1">
        <v>52.75</v>
      </c>
      <c r="C1047" s="4">
        <f t="shared" si="15"/>
        <v>52.230000000000011</v>
      </c>
      <c r="D1047" s="1" t="str">
        <f>IF(表格1[[#This Row],[Close]]&gt;表格1[[#This Row],[25-Day Average]],"Buy",IF(表格1[[#This Row],[Close]]&lt;表格1[[#This Row],[25-Day Average]],"Sell",""))</f>
        <v>Buy</v>
      </c>
      <c r="E1047" s="5">
        <f>IF(表格1[[#This Row],[Suggestion]]="Buy",E1046-FLOOR(E1046/表格1[[#This Row],[Close]],1)*表格1[[#This Row],[Close]],IF(表格1[[#This Row],[Suggestion]]="Sell",E1046+F1046*表格1[[#This Row],[Close]],E1046))</f>
        <v>36.97999999995227</v>
      </c>
      <c r="F1047" s="1">
        <f>IF(表格1[[#This Row],[Suggestion]]="Buy",F1046+FLOOR(E1046/表格1[[#This Row],[Close]],1),IF(表格1[[#This Row],[Suggestion]]="Sell",0,F1046))</f>
        <v>1627</v>
      </c>
      <c r="G1047" s="8">
        <f>表格1[[#This Row],[Cash]]+表格1[[#This Row],[Stock Held]]*表格1[[#This Row],[Close]]</f>
        <v>85861.229999999952</v>
      </c>
      <c r="H1047" s="7">
        <f>(表格1[[#This Row],[Close]]-$B$2)/$B$2</f>
        <v>0.17352614015572851</v>
      </c>
      <c r="I1047" s="7">
        <f>(表格1[[#This Row],[Capital]]-$G$2)/$G$2</f>
        <v>-0.14138770000000048</v>
      </c>
    </row>
    <row r="1048" spans="1:9" x14ac:dyDescent="0.25">
      <c r="A1048" s="6">
        <v>40184</v>
      </c>
      <c r="B1048" s="1">
        <v>52.8</v>
      </c>
      <c r="C1048" s="4">
        <f t="shared" si="15"/>
        <v>52.262000000000008</v>
      </c>
      <c r="D1048" s="1" t="str">
        <f>IF(表格1[[#This Row],[Close]]&gt;表格1[[#This Row],[25-Day Average]],"Buy",IF(表格1[[#This Row],[Close]]&lt;表格1[[#This Row],[25-Day Average]],"Sell",""))</f>
        <v>Buy</v>
      </c>
      <c r="E1048" s="5">
        <f>IF(表格1[[#This Row],[Suggestion]]="Buy",E1047-FLOOR(E1047/表格1[[#This Row],[Close]],1)*表格1[[#This Row],[Close]],IF(表格1[[#This Row],[Suggestion]]="Sell",E1047+F1047*表格1[[#This Row],[Close]],E1047))</f>
        <v>36.97999999995227</v>
      </c>
      <c r="F1048" s="1">
        <f>IF(表格1[[#This Row],[Suggestion]]="Buy",F1047+FLOOR(E1047/表格1[[#This Row],[Close]],1),IF(表格1[[#This Row],[Suggestion]]="Sell",0,F1047))</f>
        <v>1627</v>
      </c>
      <c r="G1048" s="8">
        <f>表格1[[#This Row],[Cash]]+表格1[[#This Row],[Stock Held]]*表格1[[#This Row],[Close]]</f>
        <v>85942.579999999944</v>
      </c>
      <c r="H1048" s="7">
        <f>(表格1[[#This Row],[Close]]-$B$2)/$B$2</f>
        <v>0.17463848720800876</v>
      </c>
      <c r="I1048" s="7">
        <f>(表格1[[#This Row],[Capital]]-$G$2)/$G$2</f>
        <v>-0.14057420000000057</v>
      </c>
    </row>
    <row r="1049" spans="1:9" x14ac:dyDescent="0.25">
      <c r="A1049" s="6">
        <v>40185</v>
      </c>
      <c r="B1049" s="1">
        <v>52.85</v>
      </c>
      <c r="C1049" s="4">
        <f t="shared" si="15"/>
        <v>52.283999999999999</v>
      </c>
      <c r="D1049" s="1" t="str">
        <f>IF(表格1[[#This Row],[Close]]&gt;表格1[[#This Row],[25-Day Average]],"Buy",IF(表格1[[#This Row],[Close]]&lt;表格1[[#This Row],[25-Day Average]],"Sell",""))</f>
        <v>Buy</v>
      </c>
      <c r="E1049" s="5">
        <f>IF(表格1[[#This Row],[Suggestion]]="Buy",E1048-FLOOR(E1048/表格1[[#This Row],[Close]],1)*表格1[[#This Row],[Close]],IF(表格1[[#This Row],[Suggestion]]="Sell",E1048+F1048*表格1[[#This Row],[Close]],E1048))</f>
        <v>36.97999999995227</v>
      </c>
      <c r="F1049" s="1">
        <f>IF(表格1[[#This Row],[Suggestion]]="Buy",F1048+FLOOR(E1048/表格1[[#This Row],[Close]],1),IF(表格1[[#This Row],[Suggestion]]="Sell",0,F1048))</f>
        <v>1627</v>
      </c>
      <c r="G1049" s="8">
        <f>表格1[[#This Row],[Cash]]+表格1[[#This Row],[Stock Held]]*表格1[[#This Row],[Close]]</f>
        <v>86023.929999999949</v>
      </c>
      <c r="H1049" s="7">
        <f>(表格1[[#This Row],[Close]]-$B$2)/$B$2</f>
        <v>0.17575083426028917</v>
      </c>
      <c r="I1049" s="7">
        <f>(表格1[[#This Row],[Capital]]-$G$2)/$G$2</f>
        <v>-0.13976070000000052</v>
      </c>
    </row>
    <row r="1050" spans="1:9" x14ac:dyDescent="0.25">
      <c r="A1050" s="6">
        <v>40186</v>
      </c>
      <c r="B1050" s="1">
        <v>52.95</v>
      </c>
      <c r="C1050" s="4">
        <f t="shared" si="15"/>
        <v>52.316000000000003</v>
      </c>
      <c r="D1050" s="1" t="str">
        <f>IF(表格1[[#This Row],[Close]]&gt;表格1[[#This Row],[25-Day Average]],"Buy",IF(表格1[[#This Row],[Close]]&lt;表格1[[#This Row],[25-Day Average]],"Sell",""))</f>
        <v>Buy</v>
      </c>
      <c r="E1050" s="5">
        <f>IF(表格1[[#This Row],[Suggestion]]="Buy",E1049-FLOOR(E1049/表格1[[#This Row],[Close]],1)*表格1[[#This Row],[Close]],IF(表格1[[#This Row],[Suggestion]]="Sell",E1049+F1049*表格1[[#This Row],[Close]],E1049))</f>
        <v>36.97999999995227</v>
      </c>
      <c r="F1050" s="1">
        <f>IF(表格1[[#This Row],[Suggestion]]="Buy",F1049+FLOOR(E1049/表格1[[#This Row],[Close]],1),IF(表格1[[#This Row],[Suggestion]]="Sell",0,F1049))</f>
        <v>1627</v>
      </c>
      <c r="G1050" s="8">
        <f>表格1[[#This Row],[Cash]]+表格1[[#This Row],[Stock Held]]*表格1[[#This Row],[Close]]</f>
        <v>86186.629999999961</v>
      </c>
      <c r="H1050" s="7">
        <f>(表格1[[#This Row],[Close]]-$B$2)/$B$2</f>
        <v>0.17797552836484981</v>
      </c>
      <c r="I1050" s="7">
        <f>(表格1[[#This Row],[Capital]]-$G$2)/$G$2</f>
        <v>-0.13813370000000039</v>
      </c>
    </row>
    <row r="1051" spans="1:9" x14ac:dyDescent="0.25">
      <c r="A1051" s="6">
        <v>40189</v>
      </c>
      <c r="B1051" s="1">
        <v>53.05</v>
      </c>
      <c r="C1051" s="4">
        <f t="shared" ref="C1051:C1114" si="16">AVERAGE(B1027:B1051)</f>
        <v>52.364000000000004</v>
      </c>
      <c r="D1051" s="1" t="str">
        <f>IF(表格1[[#This Row],[Close]]&gt;表格1[[#This Row],[25-Day Average]],"Buy",IF(表格1[[#This Row],[Close]]&lt;表格1[[#This Row],[25-Day Average]],"Sell",""))</f>
        <v>Buy</v>
      </c>
      <c r="E1051" s="5">
        <f>IF(表格1[[#This Row],[Suggestion]]="Buy",E1050-FLOOR(E1050/表格1[[#This Row],[Close]],1)*表格1[[#This Row],[Close]],IF(表格1[[#This Row],[Suggestion]]="Sell",E1050+F1050*表格1[[#This Row],[Close]],E1050))</f>
        <v>36.97999999995227</v>
      </c>
      <c r="F1051" s="1">
        <f>IF(表格1[[#This Row],[Suggestion]]="Buy",F1050+FLOOR(E1050/表格1[[#This Row],[Close]],1),IF(表格1[[#This Row],[Suggestion]]="Sell",0,F1050))</f>
        <v>1627</v>
      </c>
      <c r="G1051" s="8">
        <f>表格1[[#This Row],[Cash]]+表格1[[#This Row],[Stock Held]]*表格1[[#This Row],[Close]]</f>
        <v>86349.329999999944</v>
      </c>
      <c r="H1051" s="7">
        <f>(表格1[[#This Row],[Close]]-$B$2)/$B$2</f>
        <v>0.18020022246941031</v>
      </c>
      <c r="I1051" s="7">
        <f>(表格1[[#This Row],[Capital]]-$G$2)/$G$2</f>
        <v>-0.13650670000000056</v>
      </c>
    </row>
    <row r="1052" spans="1:9" x14ac:dyDescent="0.25">
      <c r="A1052" s="6">
        <v>40190</v>
      </c>
      <c r="B1052" s="1">
        <v>53.05</v>
      </c>
      <c r="C1052" s="4">
        <f t="shared" si="16"/>
        <v>52.412000000000006</v>
      </c>
      <c r="D1052" s="1" t="str">
        <f>IF(表格1[[#This Row],[Close]]&gt;表格1[[#This Row],[25-Day Average]],"Buy",IF(表格1[[#This Row],[Close]]&lt;表格1[[#This Row],[25-Day Average]],"Sell",""))</f>
        <v>Buy</v>
      </c>
      <c r="E1052" s="5">
        <f>IF(表格1[[#This Row],[Suggestion]]="Buy",E1051-FLOOR(E1051/表格1[[#This Row],[Close]],1)*表格1[[#This Row],[Close]],IF(表格1[[#This Row],[Suggestion]]="Sell",E1051+F1051*表格1[[#This Row],[Close]],E1051))</f>
        <v>36.97999999995227</v>
      </c>
      <c r="F1052" s="1">
        <f>IF(表格1[[#This Row],[Suggestion]]="Buy",F1051+FLOOR(E1051/表格1[[#This Row],[Close]],1),IF(表格1[[#This Row],[Suggestion]]="Sell",0,F1051))</f>
        <v>1627</v>
      </c>
      <c r="G1052" s="8">
        <f>表格1[[#This Row],[Cash]]+表格1[[#This Row],[Stock Held]]*表格1[[#This Row],[Close]]</f>
        <v>86349.329999999944</v>
      </c>
      <c r="H1052" s="7">
        <f>(表格1[[#This Row],[Close]]-$B$2)/$B$2</f>
        <v>0.18020022246941031</v>
      </c>
      <c r="I1052" s="7">
        <f>(表格1[[#This Row],[Capital]]-$G$2)/$G$2</f>
        <v>-0.13650670000000056</v>
      </c>
    </row>
    <row r="1053" spans="1:9" x14ac:dyDescent="0.25">
      <c r="A1053" s="6">
        <v>40191</v>
      </c>
      <c r="B1053" s="1">
        <v>52.7</v>
      </c>
      <c r="C1053" s="4">
        <f t="shared" si="16"/>
        <v>52.446000000000012</v>
      </c>
      <c r="D1053" s="1" t="str">
        <f>IF(表格1[[#This Row],[Close]]&gt;表格1[[#This Row],[25-Day Average]],"Buy",IF(表格1[[#This Row],[Close]]&lt;表格1[[#This Row],[25-Day Average]],"Sell",""))</f>
        <v>Buy</v>
      </c>
      <c r="E1053" s="5">
        <f>IF(表格1[[#This Row],[Suggestion]]="Buy",E1052-FLOOR(E1052/表格1[[#This Row],[Close]],1)*表格1[[#This Row],[Close]],IF(表格1[[#This Row],[Suggestion]]="Sell",E1052+F1052*表格1[[#This Row],[Close]],E1052))</f>
        <v>36.97999999995227</v>
      </c>
      <c r="F1053" s="1">
        <f>IF(表格1[[#This Row],[Suggestion]]="Buy",F1052+FLOOR(E1052/表格1[[#This Row],[Close]],1),IF(表格1[[#This Row],[Suggestion]]="Sell",0,F1052))</f>
        <v>1627</v>
      </c>
      <c r="G1053" s="8">
        <f>表格1[[#This Row],[Cash]]+表格1[[#This Row],[Stock Held]]*表格1[[#This Row],[Close]]</f>
        <v>85779.879999999961</v>
      </c>
      <c r="H1053" s="7">
        <f>(表格1[[#This Row],[Close]]-$B$2)/$B$2</f>
        <v>0.17241379310344826</v>
      </c>
      <c r="I1053" s="7">
        <f>(表格1[[#This Row],[Capital]]-$G$2)/$G$2</f>
        <v>-0.14220120000000039</v>
      </c>
    </row>
    <row r="1054" spans="1:9" x14ac:dyDescent="0.25">
      <c r="A1054" s="6">
        <v>40192</v>
      </c>
      <c r="B1054" s="1">
        <v>52.95</v>
      </c>
      <c r="C1054" s="4">
        <f t="shared" si="16"/>
        <v>52.482000000000006</v>
      </c>
      <c r="D1054" s="1" t="str">
        <f>IF(表格1[[#This Row],[Close]]&gt;表格1[[#This Row],[25-Day Average]],"Buy",IF(表格1[[#This Row],[Close]]&lt;表格1[[#This Row],[25-Day Average]],"Sell",""))</f>
        <v>Buy</v>
      </c>
      <c r="E1054" s="5">
        <f>IF(表格1[[#This Row],[Suggestion]]="Buy",E1053-FLOOR(E1053/表格1[[#This Row],[Close]],1)*表格1[[#This Row],[Close]],IF(表格1[[#This Row],[Suggestion]]="Sell",E1053+F1053*表格1[[#This Row],[Close]],E1053))</f>
        <v>36.97999999995227</v>
      </c>
      <c r="F1054" s="1">
        <f>IF(表格1[[#This Row],[Suggestion]]="Buy",F1053+FLOOR(E1053/表格1[[#This Row],[Close]],1),IF(表格1[[#This Row],[Suggestion]]="Sell",0,F1053))</f>
        <v>1627</v>
      </c>
      <c r="G1054" s="8">
        <f>表格1[[#This Row],[Cash]]+表格1[[#This Row],[Stock Held]]*表格1[[#This Row],[Close]]</f>
        <v>86186.629999999961</v>
      </c>
      <c r="H1054" s="7">
        <f>(表格1[[#This Row],[Close]]-$B$2)/$B$2</f>
        <v>0.17797552836484981</v>
      </c>
      <c r="I1054" s="7">
        <f>(表格1[[#This Row],[Capital]]-$G$2)/$G$2</f>
        <v>-0.13813370000000039</v>
      </c>
    </row>
    <row r="1055" spans="1:9" x14ac:dyDescent="0.25">
      <c r="A1055" s="6">
        <v>40193</v>
      </c>
      <c r="B1055" s="1">
        <v>52.7</v>
      </c>
      <c r="C1055" s="4">
        <f t="shared" si="16"/>
        <v>52.506000000000014</v>
      </c>
      <c r="D1055" s="1" t="str">
        <f>IF(表格1[[#This Row],[Close]]&gt;表格1[[#This Row],[25-Day Average]],"Buy",IF(表格1[[#This Row],[Close]]&lt;表格1[[#This Row],[25-Day Average]],"Sell",""))</f>
        <v>Buy</v>
      </c>
      <c r="E1055" s="5">
        <f>IF(表格1[[#This Row],[Suggestion]]="Buy",E1054-FLOOR(E1054/表格1[[#This Row],[Close]],1)*表格1[[#This Row],[Close]],IF(表格1[[#This Row],[Suggestion]]="Sell",E1054+F1054*表格1[[#This Row],[Close]],E1054))</f>
        <v>36.97999999995227</v>
      </c>
      <c r="F1055" s="1">
        <f>IF(表格1[[#This Row],[Suggestion]]="Buy",F1054+FLOOR(E1054/表格1[[#This Row],[Close]],1),IF(表格1[[#This Row],[Suggestion]]="Sell",0,F1054))</f>
        <v>1627</v>
      </c>
      <c r="G1055" s="8">
        <f>表格1[[#This Row],[Cash]]+表格1[[#This Row],[Stock Held]]*表格1[[#This Row],[Close]]</f>
        <v>85779.879999999961</v>
      </c>
      <c r="H1055" s="7">
        <f>(表格1[[#This Row],[Close]]-$B$2)/$B$2</f>
        <v>0.17241379310344826</v>
      </c>
      <c r="I1055" s="7">
        <f>(表格1[[#This Row],[Capital]]-$G$2)/$G$2</f>
        <v>-0.14220120000000039</v>
      </c>
    </row>
    <row r="1056" spans="1:9" x14ac:dyDescent="0.25">
      <c r="A1056" s="6">
        <v>40196</v>
      </c>
      <c r="B1056" s="1">
        <v>52.6</v>
      </c>
      <c r="C1056" s="4">
        <f t="shared" si="16"/>
        <v>52.522000000000006</v>
      </c>
      <c r="D1056" s="1" t="str">
        <f>IF(表格1[[#This Row],[Close]]&gt;表格1[[#This Row],[25-Day Average]],"Buy",IF(表格1[[#This Row],[Close]]&lt;表格1[[#This Row],[25-Day Average]],"Sell",""))</f>
        <v>Buy</v>
      </c>
      <c r="E1056" s="5">
        <f>IF(表格1[[#This Row],[Suggestion]]="Buy",E1055-FLOOR(E1055/表格1[[#This Row],[Close]],1)*表格1[[#This Row],[Close]],IF(表格1[[#This Row],[Suggestion]]="Sell",E1055+F1055*表格1[[#This Row],[Close]],E1055))</f>
        <v>36.97999999995227</v>
      </c>
      <c r="F1056" s="1">
        <f>IF(表格1[[#This Row],[Suggestion]]="Buy",F1055+FLOOR(E1055/表格1[[#This Row],[Close]],1),IF(表格1[[#This Row],[Suggestion]]="Sell",0,F1055))</f>
        <v>1627</v>
      </c>
      <c r="G1056" s="8">
        <f>表格1[[#This Row],[Cash]]+表格1[[#This Row],[Stock Held]]*表格1[[#This Row],[Close]]</f>
        <v>85617.179999999949</v>
      </c>
      <c r="H1056" s="7">
        <f>(表格1[[#This Row],[Close]]-$B$2)/$B$2</f>
        <v>0.17018909899888762</v>
      </c>
      <c r="I1056" s="7">
        <f>(表格1[[#This Row],[Capital]]-$G$2)/$G$2</f>
        <v>-0.14382820000000052</v>
      </c>
    </row>
    <row r="1057" spans="1:9" x14ac:dyDescent="0.25">
      <c r="A1057" s="6">
        <v>40197</v>
      </c>
      <c r="B1057" s="1">
        <v>52.5</v>
      </c>
      <c r="C1057" s="4">
        <f t="shared" si="16"/>
        <v>52.536000000000001</v>
      </c>
      <c r="D1057" s="1" t="str">
        <f>IF(表格1[[#This Row],[Close]]&gt;表格1[[#This Row],[25-Day Average]],"Buy",IF(表格1[[#This Row],[Close]]&lt;表格1[[#This Row],[25-Day Average]],"Sell",""))</f>
        <v>Sell</v>
      </c>
      <c r="E1057" s="5">
        <f>IF(表格1[[#This Row],[Suggestion]]="Buy",E1056-FLOOR(E1056/表格1[[#This Row],[Close]],1)*表格1[[#This Row],[Close]],IF(表格1[[#This Row],[Suggestion]]="Sell",E1056+F1056*表格1[[#This Row],[Close]],E1056))</f>
        <v>85454.479999999952</v>
      </c>
      <c r="F1057" s="1">
        <f>IF(表格1[[#This Row],[Suggestion]]="Buy",F1056+FLOOR(E1056/表格1[[#This Row],[Close]],1),IF(表格1[[#This Row],[Suggestion]]="Sell",0,F1056))</f>
        <v>0</v>
      </c>
      <c r="G1057" s="8">
        <f>表格1[[#This Row],[Cash]]+表格1[[#This Row],[Stock Held]]*表格1[[#This Row],[Close]]</f>
        <v>85454.479999999952</v>
      </c>
      <c r="H1057" s="7">
        <f>(表格1[[#This Row],[Close]]-$B$2)/$B$2</f>
        <v>0.16796440489432696</v>
      </c>
      <c r="I1057" s="7">
        <f>(表格1[[#This Row],[Capital]]-$G$2)/$G$2</f>
        <v>-0.14545520000000048</v>
      </c>
    </row>
    <row r="1058" spans="1:9" x14ac:dyDescent="0.25">
      <c r="A1058" s="6">
        <v>40198</v>
      </c>
      <c r="B1058" s="1">
        <v>52.35</v>
      </c>
      <c r="C1058" s="4">
        <f t="shared" si="16"/>
        <v>52.542000000000002</v>
      </c>
      <c r="D1058" s="1" t="str">
        <f>IF(表格1[[#This Row],[Close]]&gt;表格1[[#This Row],[25-Day Average]],"Buy",IF(表格1[[#This Row],[Close]]&lt;表格1[[#This Row],[25-Day Average]],"Sell",""))</f>
        <v>Sell</v>
      </c>
      <c r="E1058" s="5">
        <f>IF(表格1[[#This Row],[Suggestion]]="Buy",E1057-FLOOR(E1057/表格1[[#This Row],[Close]],1)*表格1[[#This Row],[Close]],IF(表格1[[#This Row],[Suggestion]]="Sell",E1057+F1057*表格1[[#This Row],[Close]],E1057))</f>
        <v>85454.479999999952</v>
      </c>
      <c r="F1058" s="1">
        <f>IF(表格1[[#This Row],[Suggestion]]="Buy",F1057+FLOOR(E1057/表格1[[#This Row],[Close]],1),IF(表格1[[#This Row],[Suggestion]]="Sell",0,F1057))</f>
        <v>0</v>
      </c>
      <c r="G1058" s="8">
        <f>表格1[[#This Row],[Cash]]+表格1[[#This Row],[Stock Held]]*表格1[[#This Row],[Close]]</f>
        <v>85454.479999999952</v>
      </c>
      <c r="H1058" s="7">
        <f>(表格1[[#This Row],[Close]]-$B$2)/$B$2</f>
        <v>0.16462736373748604</v>
      </c>
      <c r="I1058" s="7">
        <f>(表格1[[#This Row],[Capital]]-$G$2)/$G$2</f>
        <v>-0.14545520000000048</v>
      </c>
    </row>
    <row r="1059" spans="1:9" x14ac:dyDescent="0.25">
      <c r="A1059" s="6">
        <v>40199</v>
      </c>
      <c r="B1059" s="1">
        <v>52.15</v>
      </c>
      <c r="C1059" s="4">
        <f t="shared" si="16"/>
        <v>52.545999999999992</v>
      </c>
      <c r="D1059" s="1" t="str">
        <f>IF(表格1[[#This Row],[Close]]&gt;表格1[[#This Row],[25-Day Average]],"Buy",IF(表格1[[#This Row],[Close]]&lt;表格1[[#This Row],[25-Day Average]],"Sell",""))</f>
        <v>Sell</v>
      </c>
      <c r="E1059" s="5">
        <f>IF(表格1[[#This Row],[Suggestion]]="Buy",E1058-FLOOR(E1058/表格1[[#This Row],[Close]],1)*表格1[[#This Row],[Close]],IF(表格1[[#This Row],[Suggestion]]="Sell",E1058+F1058*表格1[[#This Row],[Close]],E1058))</f>
        <v>85454.479999999952</v>
      </c>
      <c r="F1059" s="1">
        <f>IF(表格1[[#This Row],[Suggestion]]="Buy",F1058+FLOOR(E1058/表格1[[#This Row],[Close]],1),IF(表格1[[#This Row],[Suggestion]]="Sell",0,F1058))</f>
        <v>0</v>
      </c>
      <c r="G1059" s="8">
        <f>表格1[[#This Row],[Cash]]+表格1[[#This Row],[Stock Held]]*表格1[[#This Row],[Close]]</f>
        <v>85454.479999999952</v>
      </c>
      <c r="H1059" s="7">
        <f>(表格1[[#This Row],[Close]]-$B$2)/$B$2</f>
        <v>0.16017797552836474</v>
      </c>
      <c r="I1059" s="7">
        <f>(表格1[[#This Row],[Capital]]-$G$2)/$G$2</f>
        <v>-0.14545520000000048</v>
      </c>
    </row>
    <row r="1060" spans="1:9" x14ac:dyDescent="0.25">
      <c r="A1060" s="6">
        <v>40200</v>
      </c>
      <c r="B1060" s="1">
        <v>52.4</v>
      </c>
      <c r="C1060" s="4">
        <f t="shared" si="16"/>
        <v>52.548000000000002</v>
      </c>
      <c r="D1060" s="1" t="str">
        <f>IF(表格1[[#This Row],[Close]]&gt;表格1[[#This Row],[25-Day Average]],"Buy",IF(表格1[[#This Row],[Close]]&lt;表格1[[#This Row],[25-Day Average]],"Sell",""))</f>
        <v>Sell</v>
      </c>
      <c r="E1060" s="5">
        <f>IF(表格1[[#This Row],[Suggestion]]="Buy",E1059-FLOOR(E1059/表格1[[#This Row],[Close]],1)*表格1[[#This Row],[Close]],IF(表格1[[#This Row],[Suggestion]]="Sell",E1059+F1059*表格1[[#This Row],[Close]],E1059))</f>
        <v>85454.479999999952</v>
      </c>
      <c r="F1060" s="1">
        <f>IF(表格1[[#This Row],[Suggestion]]="Buy",F1059+FLOOR(E1059/表格1[[#This Row],[Close]],1),IF(表格1[[#This Row],[Suggestion]]="Sell",0,F1059))</f>
        <v>0</v>
      </c>
      <c r="G1060" s="8">
        <f>表格1[[#This Row],[Cash]]+表格1[[#This Row],[Stock Held]]*表格1[[#This Row],[Close]]</f>
        <v>85454.479999999952</v>
      </c>
      <c r="H1060" s="7">
        <f>(表格1[[#This Row],[Close]]-$B$2)/$B$2</f>
        <v>0.16573971078976629</v>
      </c>
      <c r="I1060" s="7">
        <f>(表格1[[#This Row],[Capital]]-$G$2)/$G$2</f>
        <v>-0.14545520000000048</v>
      </c>
    </row>
    <row r="1061" spans="1:9" x14ac:dyDescent="0.25">
      <c r="A1061" s="6">
        <v>40203</v>
      </c>
      <c r="B1061" s="1">
        <v>52.7</v>
      </c>
      <c r="C1061" s="4">
        <f t="shared" si="16"/>
        <v>52.57200000000001</v>
      </c>
      <c r="D1061" s="1" t="str">
        <f>IF(表格1[[#This Row],[Close]]&gt;表格1[[#This Row],[25-Day Average]],"Buy",IF(表格1[[#This Row],[Close]]&lt;表格1[[#This Row],[25-Day Average]],"Sell",""))</f>
        <v>Buy</v>
      </c>
      <c r="E1061" s="5">
        <f>IF(表格1[[#This Row],[Suggestion]]="Buy",E1060-FLOOR(E1060/表格1[[#This Row],[Close]],1)*表格1[[#This Row],[Close]],IF(表格1[[#This Row],[Suggestion]]="Sell",E1060+F1060*表格1[[#This Row],[Close]],E1060))</f>
        <v>27.779999999940628</v>
      </c>
      <c r="F1061" s="1">
        <f>IF(表格1[[#This Row],[Suggestion]]="Buy",F1060+FLOOR(E1060/表格1[[#This Row],[Close]],1),IF(表格1[[#This Row],[Suggestion]]="Sell",0,F1060))</f>
        <v>1621</v>
      </c>
      <c r="G1061" s="8">
        <f>表格1[[#This Row],[Cash]]+表格1[[#This Row],[Stock Held]]*表格1[[#This Row],[Close]]</f>
        <v>85454.479999999952</v>
      </c>
      <c r="H1061" s="7">
        <f>(表格1[[#This Row],[Close]]-$B$2)/$B$2</f>
        <v>0.17241379310344826</v>
      </c>
      <c r="I1061" s="7">
        <f>(表格1[[#This Row],[Capital]]-$G$2)/$G$2</f>
        <v>-0.14545520000000048</v>
      </c>
    </row>
    <row r="1062" spans="1:9" x14ac:dyDescent="0.25">
      <c r="A1062" s="6">
        <v>40204</v>
      </c>
      <c r="B1062" s="1">
        <v>52.6</v>
      </c>
      <c r="C1062" s="4">
        <f t="shared" si="16"/>
        <v>52.584000000000003</v>
      </c>
      <c r="D1062" s="1" t="str">
        <f>IF(表格1[[#This Row],[Close]]&gt;表格1[[#This Row],[25-Day Average]],"Buy",IF(表格1[[#This Row],[Close]]&lt;表格1[[#This Row],[25-Day Average]],"Sell",""))</f>
        <v>Buy</v>
      </c>
      <c r="E1062" s="5">
        <f>IF(表格1[[#This Row],[Suggestion]]="Buy",E1061-FLOOR(E1061/表格1[[#This Row],[Close]],1)*表格1[[#This Row],[Close]],IF(表格1[[#This Row],[Suggestion]]="Sell",E1061+F1061*表格1[[#This Row],[Close]],E1061))</f>
        <v>27.779999999940628</v>
      </c>
      <c r="F1062" s="1">
        <f>IF(表格1[[#This Row],[Suggestion]]="Buy",F1061+FLOOR(E1061/表格1[[#This Row],[Close]],1),IF(表格1[[#This Row],[Suggestion]]="Sell",0,F1061))</f>
        <v>1621</v>
      </c>
      <c r="G1062" s="8">
        <f>表格1[[#This Row],[Cash]]+表格1[[#This Row],[Stock Held]]*表格1[[#This Row],[Close]]</f>
        <v>85292.379999999946</v>
      </c>
      <c r="H1062" s="7">
        <f>(表格1[[#This Row],[Close]]-$B$2)/$B$2</f>
        <v>0.17018909899888762</v>
      </c>
      <c r="I1062" s="7">
        <f>(表格1[[#This Row],[Capital]]-$G$2)/$G$2</f>
        <v>-0.14707620000000055</v>
      </c>
    </row>
    <row r="1063" spans="1:9" x14ac:dyDescent="0.25">
      <c r="A1063" s="6">
        <v>40205</v>
      </c>
      <c r="B1063" s="1">
        <v>52.2</v>
      </c>
      <c r="C1063" s="4">
        <f t="shared" si="16"/>
        <v>52.57800000000001</v>
      </c>
      <c r="D1063" s="1" t="str">
        <f>IF(表格1[[#This Row],[Close]]&gt;表格1[[#This Row],[25-Day Average]],"Buy",IF(表格1[[#This Row],[Close]]&lt;表格1[[#This Row],[25-Day Average]],"Sell",""))</f>
        <v>Sell</v>
      </c>
      <c r="E1063" s="5">
        <f>IF(表格1[[#This Row],[Suggestion]]="Buy",E1062-FLOOR(E1062/表格1[[#This Row],[Close]],1)*表格1[[#This Row],[Close]],IF(表格1[[#This Row],[Suggestion]]="Sell",E1062+F1062*表格1[[#This Row],[Close]],E1062))</f>
        <v>84643.979999999952</v>
      </c>
      <c r="F1063" s="1">
        <f>IF(表格1[[#This Row],[Suggestion]]="Buy",F1062+FLOOR(E1062/表格1[[#This Row],[Close]],1),IF(表格1[[#This Row],[Suggestion]]="Sell",0,F1062))</f>
        <v>0</v>
      </c>
      <c r="G1063" s="8">
        <f>表格1[[#This Row],[Cash]]+表格1[[#This Row],[Stock Held]]*表格1[[#This Row],[Close]]</f>
        <v>84643.979999999952</v>
      </c>
      <c r="H1063" s="7">
        <f>(表格1[[#This Row],[Close]]-$B$2)/$B$2</f>
        <v>0.16129032258064516</v>
      </c>
      <c r="I1063" s="7">
        <f>(表格1[[#This Row],[Capital]]-$G$2)/$G$2</f>
        <v>-0.15356020000000048</v>
      </c>
    </row>
    <row r="1064" spans="1:9" x14ac:dyDescent="0.25">
      <c r="A1064" s="6">
        <v>40206</v>
      </c>
      <c r="B1064" s="1">
        <v>52.2</v>
      </c>
      <c r="C1064" s="4">
        <f t="shared" si="16"/>
        <v>52.568000000000012</v>
      </c>
      <c r="D1064" s="1" t="str">
        <f>IF(表格1[[#This Row],[Close]]&gt;表格1[[#This Row],[25-Day Average]],"Buy",IF(表格1[[#This Row],[Close]]&lt;表格1[[#This Row],[25-Day Average]],"Sell",""))</f>
        <v>Sell</v>
      </c>
      <c r="E1064" s="5">
        <f>IF(表格1[[#This Row],[Suggestion]]="Buy",E1063-FLOOR(E1063/表格1[[#This Row],[Close]],1)*表格1[[#This Row],[Close]],IF(表格1[[#This Row],[Suggestion]]="Sell",E1063+F1063*表格1[[#This Row],[Close]],E1063))</f>
        <v>84643.979999999952</v>
      </c>
      <c r="F1064" s="1">
        <f>IF(表格1[[#This Row],[Suggestion]]="Buy",F1063+FLOOR(E1063/表格1[[#This Row],[Close]],1),IF(表格1[[#This Row],[Suggestion]]="Sell",0,F1063))</f>
        <v>0</v>
      </c>
      <c r="G1064" s="8">
        <f>表格1[[#This Row],[Cash]]+表格1[[#This Row],[Stock Held]]*表格1[[#This Row],[Close]]</f>
        <v>84643.979999999952</v>
      </c>
      <c r="H1064" s="7">
        <f>(表格1[[#This Row],[Close]]-$B$2)/$B$2</f>
        <v>0.16129032258064516</v>
      </c>
      <c r="I1064" s="7">
        <f>(表格1[[#This Row],[Capital]]-$G$2)/$G$2</f>
        <v>-0.15356020000000048</v>
      </c>
    </row>
    <row r="1065" spans="1:9" x14ac:dyDescent="0.25">
      <c r="A1065" s="6">
        <v>40207</v>
      </c>
      <c r="B1065" s="1">
        <v>52.5</v>
      </c>
      <c r="C1065" s="4">
        <f t="shared" si="16"/>
        <v>52.580000000000013</v>
      </c>
      <c r="D1065" s="1" t="str">
        <f>IF(表格1[[#This Row],[Close]]&gt;表格1[[#This Row],[25-Day Average]],"Buy",IF(表格1[[#This Row],[Close]]&lt;表格1[[#This Row],[25-Day Average]],"Sell",""))</f>
        <v>Sell</v>
      </c>
      <c r="E1065" s="5">
        <f>IF(表格1[[#This Row],[Suggestion]]="Buy",E1064-FLOOR(E1064/表格1[[#This Row],[Close]],1)*表格1[[#This Row],[Close]],IF(表格1[[#This Row],[Suggestion]]="Sell",E1064+F1064*表格1[[#This Row],[Close]],E1064))</f>
        <v>84643.979999999952</v>
      </c>
      <c r="F1065" s="1">
        <f>IF(表格1[[#This Row],[Suggestion]]="Buy",F1064+FLOOR(E1064/表格1[[#This Row],[Close]],1),IF(表格1[[#This Row],[Suggestion]]="Sell",0,F1064))</f>
        <v>0</v>
      </c>
      <c r="G1065" s="8">
        <f>表格1[[#This Row],[Cash]]+表格1[[#This Row],[Stock Held]]*表格1[[#This Row],[Close]]</f>
        <v>84643.979999999952</v>
      </c>
      <c r="H1065" s="7">
        <f>(表格1[[#This Row],[Close]]-$B$2)/$B$2</f>
        <v>0.16796440489432696</v>
      </c>
      <c r="I1065" s="7">
        <f>(表格1[[#This Row],[Capital]]-$G$2)/$G$2</f>
        <v>-0.15356020000000048</v>
      </c>
    </row>
    <row r="1066" spans="1:9" x14ac:dyDescent="0.25">
      <c r="A1066" s="6">
        <v>40210</v>
      </c>
      <c r="B1066" s="1">
        <v>52.95</v>
      </c>
      <c r="C1066" s="4">
        <f t="shared" si="16"/>
        <v>52.608000000000004</v>
      </c>
      <c r="D1066" s="1" t="str">
        <f>IF(表格1[[#This Row],[Close]]&gt;表格1[[#This Row],[25-Day Average]],"Buy",IF(表格1[[#This Row],[Close]]&lt;表格1[[#This Row],[25-Day Average]],"Sell",""))</f>
        <v>Buy</v>
      </c>
      <c r="E1066" s="5">
        <f>IF(表格1[[#This Row],[Suggestion]]="Buy",E1065-FLOOR(E1065/表格1[[#This Row],[Close]],1)*表格1[[#This Row],[Close]],IF(表格1[[#This Row],[Suggestion]]="Sell",E1065+F1065*表格1[[#This Row],[Close]],E1065))</f>
        <v>29.879999999946449</v>
      </c>
      <c r="F1066" s="1">
        <f>IF(表格1[[#This Row],[Suggestion]]="Buy",F1065+FLOOR(E1065/表格1[[#This Row],[Close]],1),IF(表格1[[#This Row],[Suggestion]]="Sell",0,F1065))</f>
        <v>1598</v>
      </c>
      <c r="G1066" s="8">
        <f>表格1[[#This Row],[Cash]]+表格1[[#This Row],[Stock Held]]*表格1[[#This Row],[Close]]</f>
        <v>84643.979999999952</v>
      </c>
      <c r="H1066" s="7">
        <f>(表格1[[#This Row],[Close]]-$B$2)/$B$2</f>
        <v>0.17797552836484981</v>
      </c>
      <c r="I1066" s="7">
        <f>(表格1[[#This Row],[Capital]]-$G$2)/$G$2</f>
        <v>-0.15356020000000048</v>
      </c>
    </row>
    <row r="1067" spans="1:9" x14ac:dyDescent="0.25">
      <c r="A1067" s="6">
        <v>40211</v>
      </c>
      <c r="B1067" s="1">
        <v>52.95</v>
      </c>
      <c r="C1067" s="4">
        <f t="shared" si="16"/>
        <v>52.632000000000019</v>
      </c>
      <c r="D1067" s="1" t="str">
        <f>IF(表格1[[#This Row],[Close]]&gt;表格1[[#This Row],[25-Day Average]],"Buy",IF(表格1[[#This Row],[Close]]&lt;表格1[[#This Row],[25-Day Average]],"Sell",""))</f>
        <v>Buy</v>
      </c>
      <c r="E1067" s="5">
        <f>IF(表格1[[#This Row],[Suggestion]]="Buy",E1066-FLOOR(E1066/表格1[[#This Row],[Close]],1)*表格1[[#This Row],[Close]],IF(表格1[[#This Row],[Suggestion]]="Sell",E1066+F1066*表格1[[#This Row],[Close]],E1066))</f>
        <v>29.879999999946449</v>
      </c>
      <c r="F1067" s="1">
        <f>IF(表格1[[#This Row],[Suggestion]]="Buy",F1066+FLOOR(E1066/表格1[[#This Row],[Close]],1),IF(表格1[[#This Row],[Suggestion]]="Sell",0,F1066))</f>
        <v>1598</v>
      </c>
      <c r="G1067" s="8">
        <f>表格1[[#This Row],[Cash]]+表格1[[#This Row],[Stock Held]]*表格1[[#This Row],[Close]]</f>
        <v>84643.979999999952</v>
      </c>
      <c r="H1067" s="7">
        <f>(表格1[[#This Row],[Close]]-$B$2)/$B$2</f>
        <v>0.17797552836484981</v>
      </c>
      <c r="I1067" s="7">
        <f>(表格1[[#This Row],[Capital]]-$G$2)/$G$2</f>
        <v>-0.15356020000000048</v>
      </c>
    </row>
    <row r="1068" spans="1:9" x14ac:dyDescent="0.25">
      <c r="A1068" s="6">
        <v>40212</v>
      </c>
      <c r="B1068" s="1">
        <v>53</v>
      </c>
      <c r="C1068" s="4">
        <f t="shared" si="16"/>
        <v>52.654000000000018</v>
      </c>
      <c r="D1068" s="1" t="str">
        <f>IF(表格1[[#This Row],[Close]]&gt;表格1[[#This Row],[25-Day Average]],"Buy",IF(表格1[[#This Row],[Close]]&lt;表格1[[#This Row],[25-Day Average]],"Sell",""))</f>
        <v>Buy</v>
      </c>
      <c r="E1068" s="5">
        <f>IF(表格1[[#This Row],[Suggestion]]="Buy",E1067-FLOOR(E1067/表格1[[#This Row],[Close]],1)*表格1[[#This Row],[Close]],IF(表格1[[#This Row],[Suggestion]]="Sell",E1067+F1067*表格1[[#This Row],[Close]],E1067))</f>
        <v>29.879999999946449</v>
      </c>
      <c r="F1068" s="1">
        <f>IF(表格1[[#This Row],[Suggestion]]="Buy",F1067+FLOOR(E1067/表格1[[#This Row],[Close]],1),IF(表格1[[#This Row],[Suggestion]]="Sell",0,F1067))</f>
        <v>1598</v>
      </c>
      <c r="G1068" s="8">
        <f>表格1[[#This Row],[Cash]]+表格1[[#This Row],[Stock Held]]*表格1[[#This Row],[Close]]</f>
        <v>84723.879999999946</v>
      </c>
      <c r="H1068" s="7">
        <f>(表格1[[#This Row],[Close]]-$B$2)/$B$2</f>
        <v>0.17908787541713006</v>
      </c>
      <c r="I1068" s="7">
        <f>(表格1[[#This Row],[Capital]]-$G$2)/$G$2</f>
        <v>-0.15276120000000054</v>
      </c>
    </row>
    <row r="1069" spans="1:9" x14ac:dyDescent="0.25">
      <c r="A1069" s="6">
        <v>40213</v>
      </c>
      <c r="B1069" s="1">
        <v>53</v>
      </c>
      <c r="C1069" s="4">
        <f t="shared" si="16"/>
        <v>52.676000000000016</v>
      </c>
      <c r="D1069" s="1" t="str">
        <f>IF(表格1[[#This Row],[Close]]&gt;表格1[[#This Row],[25-Day Average]],"Buy",IF(表格1[[#This Row],[Close]]&lt;表格1[[#This Row],[25-Day Average]],"Sell",""))</f>
        <v>Buy</v>
      </c>
      <c r="E1069" s="5">
        <f>IF(表格1[[#This Row],[Suggestion]]="Buy",E1068-FLOOR(E1068/表格1[[#This Row],[Close]],1)*表格1[[#This Row],[Close]],IF(表格1[[#This Row],[Suggestion]]="Sell",E1068+F1068*表格1[[#This Row],[Close]],E1068))</f>
        <v>29.879999999946449</v>
      </c>
      <c r="F1069" s="1">
        <f>IF(表格1[[#This Row],[Suggestion]]="Buy",F1068+FLOOR(E1068/表格1[[#This Row],[Close]],1),IF(表格1[[#This Row],[Suggestion]]="Sell",0,F1068))</f>
        <v>1598</v>
      </c>
      <c r="G1069" s="8">
        <f>表格1[[#This Row],[Cash]]+表格1[[#This Row],[Stock Held]]*表格1[[#This Row],[Close]]</f>
        <v>84723.879999999946</v>
      </c>
      <c r="H1069" s="7">
        <f>(表格1[[#This Row],[Close]]-$B$2)/$B$2</f>
        <v>0.17908787541713006</v>
      </c>
      <c r="I1069" s="7">
        <f>(表格1[[#This Row],[Capital]]-$G$2)/$G$2</f>
        <v>-0.15276120000000054</v>
      </c>
    </row>
    <row r="1070" spans="1:9" x14ac:dyDescent="0.25">
      <c r="A1070" s="6">
        <v>40214</v>
      </c>
      <c r="B1070" s="1">
        <v>52.2</v>
      </c>
      <c r="C1070" s="4">
        <f t="shared" si="16"/>
        <v>52.666000000000011</v>
      </c>
      <c r="D1070" s="1" t="str">
        <f>IF(表格1[[#This Row],[Close]]&gt;表格1[[#This Row],[25-Day Average]],"Buy",IF(表格1[[#This Row],[Close]]&lt;表格1[[#This Row],[25-Day Average]],"Sell",""))</f>
        <v>Sell</v>
      </c>
      <c r="E1070" s="5">
        <f>IF(表格1[[#This Row],[Suggestion]]="Buy",E1069-FLOOR(E1069/表格1[[#This Row],[Close]],1)*表格1[[#This Row],[Close]],IF(表格1[[#This Row],[Suggestion]]="Sell",E1069+F1069*表格1[[#This Row],[Close]],E1069))</f>
        <v>83445.479999999952</v>
      </c>
      <c r="F1070" s="1">
        <f>IF(表格1[[#This Row],[Suggestion]]="Buy",F1069+FLOOR(E1069/表格1[[#This Row],[Close]],1),IF(表格1[[#This Row],[Suggestion]]="Sell",0,F1069))</f>
        <v>0</v>
      </c>
      <c r="G1070" s="8">
        <f>表格1[[#This Row],[Cash]]+表格1[[#This Row],[Stock Held]]*表格1[[#This Row],[Close]]</f>
        <v>83445.479999999952</v>
      </c>
      <c r="H1070" s="7">
        <f>(表格1[[#This Row],[Close]]-$B$2)/$B$2</f>
        <v>0.16129032258064516</v>
      </c>
      <c r="I1070" s="7">
        <f>(表格1[[#This Row],[Capital]]-$G$2)/$G$2</f>
        <v>-0.16554520000000048</v>
      </c>
    </row>
    <row r="1071" spans="1:9" x14ac:dyDescent="0.25">
      <c r="A1071" s="6">
        <v>40217</v>
      </c>
      <c r="B1071" s="1">
        <v>52.7</v>
      </c>
      <c r="C1071" s="4">
        <f t="shared" si="16"/>
        <v>52.672000000000004</v>
      </c>
      <c r="D1071" s="1" t="str">
        <f>IF(表格1[[#This Row],[Close]]&gt;表格1[[#This Row],[25-Day Average]],"Buy",IF(表格1[[#This Row],[Close]]&lt;表格1[[#This Row],[25-Day Average]],"Sell",""))</f>
        <v>Buy</v>
      </c>
      <c r="E1071" s="5">
        <f>IF(表格1[[#This Row],[Suggestion]]="Buy",E1070-FLOOR(E1070/表格1[[#This Row],[Close]],1)*表格1[[#This Row],[Close]],IF(表格1[[#This Row],[Suggestion]]="Sell",E1070+F1070*表格1[[#This Row],[Close]],E1070))</f>
        <v>21.379999999946449</v>
      </c>
      <c r="F1071" s="1">
        <f>IF(表格1[[#This Row],[Suggestion]]="Buy",F1070+FLOOR(E1070/表格1[[#This Row],[Close]],1),IF(表格1[[#This Row],[Suggestion]]="Sell",0,F1070))</f>
        <v>1583</v>
      </c>
      <c r="G1071" s="8">
        <f>表格1[[#This Row],[Cash]]+表格1[[#This Row],[Stock Held]]*表格1[[#This Row],[Close]]</f>
        <v>83445.479999999952</v>
      </c>
      <c r="H1071" s="7">
        <f>(表格1[[#This Row],[Close]]-$B$2)/$B$2</f>
        <v>0.17241379310344826</v>
      </c>
      <c r="I1071" s="7">
        <f>(表格1[[#This Row],[Capital]]-$G$2)/$G$2</f>
        <v>-0.16554520000000048</v>
      </c>
    </row>
    <row r="1072" spans="1:9" x14ac:dyDescent="0.25">
      <c r="A1072" s="6">
        <v>40218</v>
      </c>
      <c r="B1072" s="1">
        <v>53</v>
      </c>
      <c r="C1072" s="4">
        <f t="shared" si="16"/>
        <v>52.682000000000016</v>
      </c>
      <c r="D1072" s="1" t="str">
        <f>IF(表格1[[#This Row],[Close]]&gt;表格1[[#This Row],[25-Day Average]],"Buy",IF(表格1[[#This Row],[Close]]&lt;表格1[[#This Row],[25-Day Average]],"Sell",""))</f>
        <v>Buy</v>
      </c>
      <c r="E1072" s="5">
        <f>IF(表格1[[#This Row],[Suggestion]]="Buy",E1071-FLOOR(E1071/表格1[[#This Row],[Close]],1)*表格1[[#This Row],[Close]],IF(表格1[[#This Row],[Suggestion]]="Sell",E1071+F1071*表格1[[#This Row],[Close]],E1071))</f>
        <v>21.379999999946449</v>
      </c>
      <c r="F1072" s="1">
        <f>IF(表格1[[#This Row],[Suggestion]]="Buy",F1071+FLOOR(E1071/表格1[[#This Row],[Close]],1),IF(表格1[[#This Row],[Suggestion]]="Sell",0,F1071))</f>
        <v>1583</v>
      </c>
      <c r="G1072" s="8">
        <f>表格1[[#This Row],[Cash]]+表格1[[#This Row],[Stock Held]]*表格1[[#This Row],[Close]]</f>
        <v>83920.379999999946</v>
      </c>
      <c r="H1072" s="7">
        <f>(表格1[[#This Row],[Close]]-$B$2)/$B$2</f>
        <v>0.17908787541713006</v>
      </c>
      <c r="I1072" s="7">
        <f>(表格1[[#This Row],[Capital]]-$G$2)/$G$2</f>
        <v>-0.16079620000000053</v>
      </c>
    </row>
    <row r="1073" spans="1:9" x14ac:dyDescent="0.25">
      <c r="A1073" s="6">
        <v>40219</v>
      </c>
      <c r="B1073" s="1">
        <v>52.8</v>
      </c>
      <c r="C1073" s="4">
        <f t="shared" si="16"/>
        <v>52.682000000000016</v>
      </c>
      <c r="D1073" s="1" t="str">
        <f>IF(表格1[[#This Row],[Close]]&gt;表格1[[#This Row],[25-Day Average]],"Buy",IF(表格1[[#This Row],[Close]]&lt;表格1[[#This Row],[25-Day Average]],"Sell",""))</f>
        <v>Buy</v>
      </c>
      <c r="E1073" s="5">
        <f>IF(表格1[[#This Row],[Suggestion]]="Buy",E1072-FLOOR(E1072/表格1[[#This Row],[Close]],1)*表格1[[#This Row],[Close]],IF(表格1[[#This Row],[Suggestion]]="Sell",E1072+F1072*表格1[[#This Row],[Close]],E1072))</f>
        <v>21.379999999946449</v>
      </c>
      <c r="F1073" s="1">
        <f>IF(表格1[[#This Row],[Suggestion]]="Buy",F1072+FLOOR(E1072/表格1[[#This Row],[Close]],1),IF(表格1[[#This Row],[Suggestion]]="Sell",0,F1072))</f>
        <v>1583</v>
      </c>
      <c r="G1073" s="8">
        <f>表格1[[#This Row],[Cash]]+表格1[[#This Row],[Stock Held]]*表格1[[#This Row],[Close]]</f>
        <v>83603.779999999941</v>
      </c>
      <c r="H1073" s="7">
        <f>(表格1[[#This Row],[Close]]-$B$2)/$B$2</f>
        <v>0.17463848720800876</v>
      </c>
      <c r="I1073" s="7">
        <f>(表格1[[#This Row],[Capital]]-$G$2)/$G$2</f>
        <v>-0.16396220000000059</v>
      </c>
    </row>
    <row r="1074" spans="1:9" x14ac:dyDescent="0.25">
      <c r="A1074" s="6">
        <v>40220</v>
      </c>
      <c r="B1074" s="1">
        <v>53.05</v>
      </c>
      <c r="C1074" s="4">
        <f t="shared" si="16"/>
        <v>52.690000000000012</v>
      </c>
      <c r="D1074" s="1" t="str">
        <f>IF(表格1[[#This Row],[Close]]&gt;表格1[[#This Row],[25-Day Average]],"Buy",IF(表格1[[#This Row],[Close]]&lt;表格1[[#This Row],[25-Day Average]],"Sell",""))</f>
        <v>Buy</v>
      </c>
      <c r="E1074" s="5">
        <f>IF(表格1[[#This Row],[Suggestion]]="Buy",E1073-FLOOR(E1073/表格1[[#This Row],[Close]],1)*表格1[[#This Row],[Close]],IF(表格1[[#This Row],[Suggestion]]="Sell",E1073+F1073*表格1[[#This Row],[Close]],E1073))</f>
        <v>21.379999999946449</v>
      </c>
      <c r="F1074" s="1">
        <f>IF(表格1[[#This Row],[Suggestion]]="Buy",F1073+FLOOR(E1073/表格1[[#This Row],[Close]],1),IF(表格1[[#This Row],[Suggestion]]="Sell",0,F1073))</f>
        <v>1583</v>
      </c>
      <c r="G1074" s="8">
        <f>表格1[[#This Row],[Cash]]+表格1[[#This Row],[Stock Held]]*表格1[[#This Row],[Close]]</f>
        <v>83999.529999999941</v>
      </c>
      <c r="H1074" s="7">
        <f>(表格1[[#This Row],[Close]]-$B$2)/$B$2</f>
        <v>0.18020022246941031</v>
      </c>
      <c r="I1074" s="7">
        <f>(表格1[[#This Row],[Capital]]-$G$2)/$G$2</f>
        <v>-0.16000470000000058</v>
      </c>
    </row>
    <row r="1075" spans="1:9" x14ac:dyDescent="0.25">
      <c r="A1075" s="6">
        <v>40221</v>
      </c>
      <c r="B1075" s="1">
        <v>53.2</v>
      </c>
      <c r="C1075" s="4">
        <f t="shared" si="16"/>
        <v>52.70000000000001</v>
      </c>
      <c r="D1075" s="1" t="str">
        <f>IF(表格1[[#This Row],[Close]]&gt;表格1[[#This Row],[25-Day Average]],"Buy",IF(表格1[[#This Row],[Close]]&lt;表格1[[#This Row],[25-Day Average]],"Sell",""))</f>
        <v>Buy</v>
      </c>
      <c r="E1075" s="5">
        <f>IF(表格1[[#This Row],[Suggestion]]="Buy",E1074-FLOOR(E1074/表格1[[#This Row],[Close]],1)*表格1[[#This Row],[Close]],IF(表格1[[#This Row],[Suggestion]]="Sell",E1074+F1074*表格1[[#This Row],[Close]],E1074))</f>
        <v>21.379999999946449</v>
      </c>
      <c r="F1075" s="1">
        <f>IF(表格1[[#This Row],[Suggestion]]="Buy",F1074+FLOOR(E1074/表格1[[#This Row],[Close]],1),IF(表格1[[#This Row],[Suggestion]]="Sell",0,F1074))</f>
        <v>1583</v>
      </c>
      <c r="G1075" s="8">
        <f>表格1[[#This Row],[Cash]]+表格1[[#This Row],[Stock Held]]*表格1[[#This Row],[Close]]</f>
        <v>84236.979999999952</v>
      </c>
      <c r="H1075" s="7">
        <f>(表格1[[#This Row],[Close]]-$B$2)/$B$2</f>
        <v>0.18353726362625139</v>
      </c>
      <c r="I1075" s="7">
        <f>(表格1[[#This Row],[Capital]]-$G$2)/$G$2</f>
        <v>-0.15763020000000047</v>
      </c>
    </row>
    <row r="1076" spans="1:9" x14ac:dyDescent="0.25">
      <c r="A1076" s="6">
        <v>40224</v>
      </c>
      <c r="B1076" s="1">
        <v>53.2</v>
      </c>
      <c r="C1076" s="4">
        <f t="shared" si="16"/>
        <v>52.70600000000001</v>
      </c>
      <c r="D1076" s="1" t="str">
        <f>IF(表格1[[#This Row],[Close]]&gt;表格1[[#This Row],[25-Day Average]],"Buy",IF(表格1[[#This Row],[Close]]&lt;表格1[[#This Row],[25-Day Average]],"Sell",""))</f>
        <v>Buy</v>
      </c>
      <c r="E1076" s="5">
        <f>IF(表格1[[#This Row],[Suggestion]]="Buy",E1075-FLOOR(E1075/表格1[[#This Row],[Close]],1)*表格1[[#This Row],[Close]],IF(表格1[[#This Row],[Suggestion]]="Sell",E1075+F1075*表格1[[#This Row],[Close]],E1075))</f>
        <v>21.379999999946449</v>
      </c>
      <c r="F1076" s="1">
        <f>IF(表格1[[#This Row],[Suggestion]]="Buy",F1075+FLOOR(E1075/表格1[[#This Row],[Close]],1),IF(表格1[[#This Row],[Suggestion]]="Sell",0,F1075))</f>
        <v>1583</v>
      </c>
      <c r="G1076" s="8">
        <f>表格1[[#This Row],[Cash]]+表格1[[#This Row],[Stock Held]]*表格1[[#This Row],[Close]]</f>
        <v>84236.979999999952</v>
      </c>
      <c r="H1076" s="7">
        <f>(表格1[[#This Row],[Close]]-$B$2)/$B$2</f>
        <v>0.18353726362625139</v>
      </c>
      <c r="I1076" s="7">
        <f>(表格1[[#This Row],[Capital]]-$G$2)/$G$2</f>
        <v>-0.15763020000000047</v>
      </c>
    </row>
    <row r="1077" spans="1:9" x14ac:dyDescent="0.25">
      <c r="A1077" s="6">
        <v>40225</v>
      </c>
      <c r="B1077" s="1">
        <v>53.2</v>
      </c>
      <c r="C1077" s="4">
        <f t="shared" si="16"/>
        <v>52.712000000000018</v>
      </c>
      <c r="D1077" s="1" t="str">
        <f>IF(表格1[[#This Row],[Close]]&gt;表格1[[#This Row],[25-Day Average]],"Buy",IF(表格1[[#This Row],[Close]]&lt;表格1[[#This Row],[25-Day Average]],"Sell",""))</f>
        <v>Buy</v>
      </c>
      <c r="E1077" s="5">
        <f>IF(表格1[[#This Row],[Suggestion]]="Buy",E1076-FLOOR(E1076/表格1[[#This Row],[Close]],1)*表格1[[#This Row],[Close]],IF(表格1[[#This Row],[Suggestion]]="Sell",E1076+F1076*表格1[[#This Row],[Close]],E1076))</f>
        <v>21.379999999946449</v>
      </c>
      <c r="F1077" s="1">
        <f>IF(表格1[[#This Row],[Suggestion]]="Buy",F1076+FLOOR(E1076/表格1[[#This Row],[Close]],1),IF(表格1[[#This Row],[Suggestion]]="Sell",0,F1076))</f>
        <v>1583</v>
      </c>
      <c r="G1077" s="8">
        <f>表格1[[#This Row],[Cash]]+表格1[[#This Row],[Stock Held]]*表格1[[#This Row],[Close]]</f>
        <v>84236.979999999952</v>
      </c>
      <c r="H1077" s="7">
        <f>(表格1[[#This Row],[Close]]-$B$2)/$B$2</f>
        <v>0.18353726362625139</v>
      </c>
      <c r="I1077" s="7">
        <f>(表格1[[#This Row],[Capital]]-$G$2)/$G$2</f>
        <v>-0.15763020000000047</v>
      </c>
    </row>
    <row r="1078" spans="1:9" x14ac:dyDescent="0.25">
      <c r="A1078" s="6">
        <v>40226</v>
      </c>
      <c r="B1078" s="1">
        <v>53.45</v>
      </c>
      <c r="C1078" s="4">
        <f t="shared" si="16"/>
        <v>52.742000000000019</v>
      </c>
      <c r="D1078" s="1" t="str">
        <f>IF(表格1[[#This Row],[Close]]&gt;表格1[[#This Row],[25-Day Average]],"Buy",IF(表格1[[#This Row],[Close]]&lt;表格1[[#This Row],[25-Day Average]],"Sell",""))</f>
        <v>Buy</v>
      </c>
      <c r="E1078" s="5">
        <f>IF(表格1[[#This Row],[Suggestion]]="Buy",E1077-FLOOR(E1077/表格1[[#This Row],[Close]],1)*表格1[[#This Row],[Close]],IF(表格1[[#This Row],[Suggestion]]="Sell",E1077+F1077*表格1[[#This Row],[Close]],E1077))</f>
        <v>21.379999999946449</v>
      </c>
      <c r="F1078" s="1">
        <f>IF(表格1[[#This Row],[Suggestion]]="Buy",F1077+FLOOR(E1077/表格1[[#This Row],[Close]],1),IF(表格1[[#This Row],[Suggestion]]="Sell",0,F1077))</f>
        <v>1583</v>
      </c>
      <c r="G1078" s="8">
        <f>表格1[[#This Row],[Cash]]+表格1[[#This Row],[Stock Held]]*表格1[[#This Row],[Close]]</f>
        <v>84632.729999999952</v>
      </c>
      <c r="H1078" s="7">
        <f>(表格1[[#This Row],[Close]]-$B$2)/$B$2</f>
        <v>0.18909899888765294</v>
      </c>
      <c r="I1078" s="7">
        <f>(表格1[[#This Row],[Capital]]-$G$2)/$G$2</f>
        <v>-0.15367270000000047</v>
      </c>
    </row>
    <row r="1079" spans="1:9" x14ac:dyDescent="0.25">
      <c r="A1079" s="6">
        <v>40227</v>
      </c>
      <c r="B1079" s="1">
        <v>53.35</v>
      </c>
      <c r="C1079" s="4">
        <f t="shared" si="16"/>
        <v>52.75800000000001</v>
      </c>
      <c r="D1079" s="1" t="str">
        <f>IF(表格1[[#This Row],[Close]]&gt;表格1[[#This Row],[25-Day Average]],"Buy",IF(表格1[[#This Row],[Close]]&lt;表格1[[#This Row],[25-Day Average]],"Sell",""))</f>
        <v>Buy</v>
      </c>
      <c r="E1079" s="5">
        <f>IF(表格1[[#This Row],[Suggestion]]="Buy",E1078-FLOOR(E1078/表格1[[#This Row],[Close]],1)*表格1[[#This Row],[Close]],IF(表格1[[#This Row],[Suggestion]]="Sell",E1078+F1078*表格1[[#This Row],[Close]],E1078))</f>
        <v>21.379999999946449</v>
      </c>
      <c r="F1079" s="1">
        <f>IF(表格1[[#This Row],[Suggestion]]="Buy",F1078+FLOOR(E1078/表格1[[#This Row],[Close]],1),IF(表格1[[#This Row],[Suggestion]]="Sell",0,F1078))</f>
        <v>1583</v>
      </c>
      <c r="G1079" s="8">
        <f>表格1[[#This Row],[Cash]]+表格1[[#This Row],[Stock Held]]*表格1[[#This Row],[Close]]</f>
        <v>84474.429999999949</v>
      </c>
      <c r="H1079" s="7">
        <f>(表格1[[#This Row],[Close]]-$B$2)/$B$2</f>
        <v>0.18687430478309228</v>
      </c>
      <c r="I1079" s="7">
        <f>(表格1[[#This Row],[Capital]]-$G$2)/$G$2</f>
        <v>-0.1552557000000005</v>
      </c>
    </row>
    <row r="1080" spans="1:9" x14ac:dyDescent="0.25">
      <c r="A1080" s="6">
        <v>40228</v>
      </c>
      <c r="B1080" s="1">
        <v>52.9</v>
      </c>
      <c r="C1080" s="4">
        <f t="shared" si="16"/>
        <v>52.766000000000012</v>
      </c>
      <c r="D1080" s="1" t="str">
        <f>IF(表格1[[#This Row],[Close]]&gt;表格1[[#This Row],[25-Day Average]],"Buy",IF(表格1[[#This Row],[Close]]&lt;表格1[[#This Row],[25-Day Average]],"Sell",""))</f>
        <v>Buy</v>
      </c>
      <c r="E1080" s="5">
        <f>IF(表格1[[#This Row],[Suggestion]]="Buy",E1079-FLOOR(E1079/表格1[[#This Row],[Close]],1)*表格1[[#This Row],[Close]],IF(表格1[[#This Row],[Suggestion]]="Sell",E1079+F1079*表格1[[#This Row],[Close]],E1079))</f>
        <v>21.379999999946449</v>
      </c>
      <c r="F1080" s="1">
        <f>IF(表格1[[#This Row],[Suggestion]]="Buy",F1079+FLOOR(E1079/表格1[[#This Row],[Close]],1),IF(表格1[[#This Row],[Suggestion]]="Sell",0,F1079))</f>
        <v>1583</v>
      </c>
      <c r="G1080" s="8">
        <f>表格1[[#This Row],[Cash]]+表格1[[#This Row],[Stock Held]]*表格1[[#This Row],[Close]]</f>
        <v>83762.079999999944</v>
      </c>
      <c r="H1080" s="7">
        <f>(表格1[[#This Row],[Close]]-$B$2)/$B$2</f>
        <v>0.17686318131256942</v>
      </c>
      <c r="I1080" s="7">
        <f>(表格1[[#This Row],[Capital]]-$G$2)/$G$2</f>
        <v>-0.16237920000000056</v>
      </c>
    </row>
    <row r="1081" spans="1:9" x14ac:dyDescent="0.25">
      <c r="A1081" s="6">
        <v>40231</v>
      </c>
      <c r="B1081" s="1">
        <v>53.3</v>
      </c>
      <c r="C1081" s="4">
        <f t="shared" si="16"/>
        <v>52.794000000000004</v>
      </c>
      <c r="D1081" s="1" t="str">
        <f>IF(表格1[[#This Row],[Close]]&gt;表格1[[#This Row],[25-Day Average]],"Buy",IF(表格1[[#This Row],[Close]]&lt;表格1[[#This Row],[25-Day Average]],"Sell",""))</f>
        <v>Buy</v>
      </c>
      <c r="E1081" s="5">
        <f>IF(表格1[[#This Row],[Suggestion]]="Buy",E1080-FLOOR(E1080/表格1[[#This Row],[Close]],1)*表格1[[#This Row],[Close]],IF(表格1[[#This Row],[Suggestion]]="Sell",E1080+F1080*表格1[[#This Row],[Close]],E1080))</f>
        <v>21.379999999946449</v>
      </c>
      <c r="F1081" s="1">
        <f>IF(表格1[[#This Row],[Suggestion]]="Buy",F1080+FLOOR(E1080/表格1[[#This Row],[Close]],1),IF(表格1[[#This Row],[Suggestion]]="Sell",0,F1080))</f>
        <v>1583</v>
      </c>
      <c r="G1081" s="8">
        <f>表格1[[#This Row],[Cash]]+表格1[[#This Row],[Stock Held]]*表格1[[#This Row],[Close]]</f>
        <v>84395.279999999941</v>
      </c>
      <c r="H1081" s="7">
        <f>(表格1[[#This Row],[Close]]-$B$2)/$B$2</f>
        <v>0.18576195773081189</v>
      </c>
      <c r="I1081" s="7">
        <f>(表格1[[#This Row],[Capital]]-$G$2)/$G$2</f>
        <v>-0.15604720000000058</v>
      </c>
    </row>
    <row r="1082" spans="1:9" x14ac:dyDescent="0.25">
      <c r="A1082" s="6">
        <v>40232</v>
      </c>
      <c r="B1082" s="1">
        <v>53.55</v>
      </c>
      <c r="C1082" s="4">
        <f t="shared" si="16"/>
        <v>52.836000000000006</v>
      </c>
      <c r="D1082" s="1" t="str">
        <f>IF(表格1[[#This Row],[Close]]&gt;表格1[[#This Row],[25-Day Average]],"Buy",IF(表格1[[#This Row],[Close]]&lt;表格1[[#This Row],[25-Day Average]],"Sell",""))</f>
        <v>Buy</v>
      </c>
      <c r="E1082" s="5">
        <f>IF(表格1[[#This Row],[Suggestion]]="Buy",E1081-FLOOR(E1081/表格1[[#This Row],[Close]],1)*表格1[[#This Row],[Close]],IF(表格1[[#This Row],[Suggestion]]="Sell",E1081+F1081*表格1[[#This Row],[Close]],E1081))</f>
        <v>21.379999999946449</v>
      </c>
      <c r="F1082" s="1">
        <f>IF(表格1[[#This Row],[Suggestion]]="Buy",F1081+FLOOR(E1081/表格1[[#This Row],[Close]],1),IF(表格1[[#This Row],[Suggestion]]="Sell",0,F1081))</f>
        <v>1583</v>
      </c>
      <c r="G1082" s="8">
        <f>表格1[[#This Row],[Cash]]+表格1[[#This Row],[Stock Held]]*表格1[[#This Row],[Close]]</f>
        <v>84791.029999999941</v>
      </c>
      <c r="H1082" s="7">
        <f>(表格1[[#This Row],[Close]]-$B$2)/$B$2</f>
        <v>0.19132369299221344</v>
      </c>
      <c r="I1082" s="7">
        <f>(表格1[[#This Row],[Capital]]-$G$2)/$G$2</f>
        <v>-0.1520897000000006</v>
      </c>
    </row>
    <row r="1083" spans="1:9" x14ac:dyDescent="0.25">
      <c r="A1083" s="6">
        <v>40233</v>
      </c>
      <c r="B1083" s="1">
        <v>53.5</v>
      </c>
      <c r="C1083" s="4">
        <f t="shared" si="16"/>
        <v>52.881999999999998</v>
      </c>
      <c r="D1083" s="1" t="str">
        <f>IF(表格1[[#This Row],[Close]]&gt;表格1[[#This Row],[25-Day Average]],"Buy",IF(表格1[[#This Row],[Close]]&lt;表格1[[#This Row],[25-Day Average]],"Sell",""))</f>
        <v>Buy</v>
      </c>
      <c r="E1083" s="5">
        <f>IF(表格1[[#This Row],[Suggestion]]="Buy",E1082-FLOOR(E1082/表格1[[#This Row],[Close]],1)*表格1[[#This Row],[Close]],IF(表格1[[#This Row],[Suggestion]]="Sell",E1082+F1082*表格1[[#This Row],[Close]],E1082))</f>
        <v>21.379999999946449</v>
      </c>
      <c r="F1083" s="1">
        <f>IF(表格1[[#This Row],[Suggestion]]="Buy",F1082+FLOOR(E1082/表格1[[#This Row],[Close]],1),IF(表格1[[#This Row],[Suggestion]]="Sell",0,F1082))</f>
        <v>1583</v>
      </c>
      <c r="G1083" s="8">
        <f>表格1[[#This Row],[Cash]]+表格1[[#This Row],[Stock Held]]*表格1[[#This Row],[Close]]</f>
        <v>84711.879999999946</v>
      </c>
      <c r="H1083" s="7">
        <f>(表格1[[#This Row],[Close]]-$B$2)/$B$2</f>
        <v>0.19021134593993319</v>
      </c>
      <c r="I1083" s="7">
        <f>(表格1[[#This Row],[Capital]]-$G$2)/$G$2</f>
        <v>-0.15288120000000052</v>
      </c>
    </row>
    <row r="1084" spans="1:9" x14ac:dyDescent="0.25">
      <c r="A1084" s="6">
        <v>40234</v>
      </c>
      <c r="B1084" s="1">
        <v>53.25</v>
      </c>
      <c r="C1084" s="4">
        <f t="shared" si="16"/>
        <v>52.926000000000002</v>
      </c>
      <c r="D1084" s="1" t="str">
        <f>IF(表格1[[#This Row],[Close]]&gt;表格1[[#This Row],[25-Day Average]],"Buy",IF(表格1[[#This Row],[Close]]&lt;表格1[[#This Row],[25-Day Average]],"Sell",""))</f>
        <v>Buy</v>
      </c>
      <c r="E1084" s="5">
        <f>IF(表格1[[#This Row],[Suggestion]]="Buy",E1083-FLOOR(E1083/表格1[[#This Row],[Close]],1)*表格1[[#This Row],[Close]],IF(表格1[[#This Row],[Suggestion]]="Sell",E1083+F1083*表格1[[#This Row],[Close]],E1083))</f>
        <v>21.379999999946449</v>
      </c>
      <c r="F1084" s="1">
        <f>IF(表格1[[#This Row],[Suggestion]]="Buy",F1083+FLOOR(E1083/表格1[[#This Row],[Close]],1),IF(表格1[[#This Row],[Suggestion]]="Sell",0,F1083))</f>
        <v>1583</v>
      </c>
      <c r="G1084" s="8">
        <f>表格1[[#This Row],[Cash]]+表格1[[#This Row],[Stock Held]]*表格1[[#This Row],[Close]]</f>
        <v>84316.129999999946</v>
      </c>
      <c r="H1084" s="7">
        <f>(表格1[[#This Row],[Close]]-$B$2)/$B$2</f>
        <v>0.18464961067853164</v>
      </c>
      <c r="I1084" s="7">
        <f>(表格1[[#This Row],[Capital]]-$G$2)/$G$2</f>
        <v>-0.15683870000000052</v>
      </c>
    </row>
    <row r="1085" spans="1:9" x14ac:dyDescent="0.25">
      <c r="A1085" s="6">
        <v>40235</v>
      </c>
      <c r="B1085" s="1">
        <v>53.65</v>
      </c>
      <c r="C1085" s="4">
        <f t="shared" si="16"/>
        <v>52.976000000000006</v>
      </c>
      <c r="D1085" s="1" t="str">
        <f>IF(表格1[[#This Row],[Close]]&gt;表格1[[#This Row],[25-Day Average]],"Buy",IF(表格1[[#This Row],[Close]]&lt;表格1[[#This Row],[25-Day Average]],"Sell",""))</f>
        <v>Buy</v>
      </c>
      <c r="E1085" s="5">
        <f>IF(表格1[[#This Row],[Suggestion]]="Buy",E1084-FLOOR(E1084/表格1[[#This Row],[Close]],1)*表格1[[#This Row],[Close]],IF(表格1[[#This Row],[Suggestion]]="Sell",E1084+F1084*表格1[[#This Row],[Close]],E1084))</f>
        <v>21.379999999946449</v>
      </c>
      <c r="F1085" s="1">
        <f>IF(表格1[[#This Row],[Suggestion]]="Buy",F1084+FLOOR(E1084/表格1[[#This Row],[Close]],1),IF(表格1[[#This Row],[Suggestion]]="Sell",0,F1084))</f>
        <v>1583</v>
      </c>
      <c r="G1085" s="8">
        <f>表格1[[#This Row],[Cash]]+表格1[[#This Row],[Stock Held]]*表格1[[#This Row],[Close]]</f>
        <v>84949.329999999944</v>
      </c>
      <c r="H1085" s="7">
        <f>(表格1[[#This Row],[Close]]-$B$2)/$B$2</f>
        <v>0.19354838709677408</v>
      </c>
      <c r="I1085" s="7">
        <f>(表格1[[#This Row],[Capital]]-$G$2)/$G$2</f>
        <v>-0.15050670000000058</v>
      </c>
    </row>
    <row r="1086" spans="1:9" x14ac:dyDescent="0.25">
      <c r="A1086" s="6">
        <v>40238</v>
      </c>
      <c r="B1086" s="1">
        <v>54.05</v>
      </c>
      <c r="C1086" s="4">
        <f t="shared" si="16"/>
        <v>53.03</v>
      </c>
      <c r="D1086" s="1" t="str">
        <f>IF(表格1[[#This Row],[Close]]&gt;表格1[[#This Row],[25-Day Average]],"Buy",IF(表格1[[#This Row],[Close]]&lt;表格1[[#This Row],[25-Day Average]],"Sell",""))</f>
        <v>Buy</v>
      </c>
      <c r="E1086" s="5">
        <f>IF(表格1[[#This Row],[Suggestion]]="Buy",E1085-FLOOR(E1085/表格1[[#This Row],[Close]],1)*表格1[[#This Row],[Close]],IF(表格1[[#This Row],[Suggestion]]="Sell",E1085+F1085*表格1[[#This Row],[Close]],E1085))</f>
        <v>21.379999999946449</v>
      </c>
      <c r="F1086" s="1">
        <f>IF(表格1[[#This Row],[Suggestion]]="Buy",F1085+FLOOR(E1085/表格1[[#This Row],[Close]],1),IF(表格1[[#This Row],[Suggestion]]="Sell",0,F1085))</f>
        <v>1583</v>
      </c>
      <c r="G1086" s="8">
        <f>表格1[[#This Row],[Cash]]+表格1[[#This Row],[Stock Held]]*表格1[[#This Row],[Close]]</f>
        <v>85582.529999999941</v>
      </c>
      <c r="H1086" s="7">
        <f>(表格1[[#This Row],[Close]]-$B$2)/$B$2</f>
        <v>0.20244716351501654</v>
      </c>
      <c r="I1086" s="7">
        <f>(表格1[[#This Row],[Capital]]-$G$2)/$G$2</f>
        <v>-0.1441747000000006</v>
      </c>
    </row>
    <row r="1087" spans="1:9" x14ac:dyDescent="0.25">
      <c r="A1087" s="6">
        <v>40239</v>
      </c>
      <c r="B1087" s="1">
        <v>53.9</v>
      </c>
      <c r="C1087" s="4">
        <f t="shared" si="16"/>
        <v>53.082000000000008</v>
      </c>
      <c r="D1087" s="1" t="str">
        <f>IF(表格1[[#This Row],[Close]]&gt;表格1[[#This Row],[25-Day Average]],"Buy",IF(表格1[[#This Row],[Close]]&lt;表格1[[#This Row],[25-Day Average]],"Sell",""))</f>
        <v>Buy</v>
      </c>
      <c r="E1087" s="5">
        <f>IF(表格1[[#This Row],[Suggestion]]="Buy",E1086-FLOOR(E1086/表格1[[#This Row],[Close]],1)*表格1[[#This Row],[Close]],IF(表格1[[#This Row],[Suggestion]]="Sell",E1086+F1086*表格1[[#This Row],[Close]],E1086))</f>
        <v>21.379999999946449</v>
      </c>
      <c r="F1087" s="1">
        <f>IF(表格1[[#This Row],[Suggestion]]="Buy",F1086+FLOOR(E1086/表格1[[#This Row],[Close]],1),IF(表格1[[#This Row],[Suggestion]]="Sell",0,F1086))</f>
        <v>1583</v>
      </c>
      <c r="G1087" s="8">
        <f>表格1[[#This Row],[Cash]]+表格1[[#This Row],[Stock Held]]*表格1[[#This Row],[Close]]</f>
        <v>85345.079999999944</v>
      </c>
      <c r="H1087" s="7">
        <f>(表格1[[#This Row],[Close]]-$B$2)/$B$2</f>
        <v>0.19911012235817566</v>
      </c>
      <c r="I1087" s="7">
        <f>(表格1[[#This Row],[Capital]]-$G$2)/$G$2</f>
        <v>-0.14654920000000057</v>
      </c>
    </row>
    <row r="1088" spans="1:9" x14ac:dyDescent="0.25">
      <c r="A1088" s="6">
        <v>40240</v>
      </c>
      <c r="B1088" s="1">
        <v>53.45</v>
      </c>
      <c r="C1088" s="4">
        <f t="shared" si="16"/>
        <v>53.132000000000005</v>
      </c>
      <c r="D1088" s="1" t="str">
        <f>IF(表格1[[#This Row],[Close]]&gt;表格1[[#This Row],[25-Day Average]],"Buy",IF(表格1[[#This Row],[Close]]&lt;表格1[[#This Row],[25-Day Average]],"Sell",""))</f>
        <v>Buy</v>
      </c>
      <c r="E1088" s="5">
        <f>IF(表格1[[#This Row],[Suggestion]]="Buy",E1087-FLOOR(E1087/表格1[[#This Row],[Close]],1)*表格1[[#This Row],[Close]],IF(表格1[[#This Row],[Suggestion]]="Sell",E1087+F1087*表格1[[#This Row],[Close]],E1087))</f>
        <v>21.379999999946449</v>
      </c>
      <c r="F1088" s="1">
        <f>IF(表格1[[#This Row],[Suggestion]]="Buy",F1087+FLOOR(E1087/表格1[[#This Row],[Close]],1),IF(表格1[[#This Row],[Suggestion]]="Sell",0,F1087))</f>
        <v>1583</v>
      </c>
      <c r="G1088" s="8">
        <f>表格1[[#This Row],[Cash]]+表格1[[#This Row],[Stock Held]]*表格1[[#This Row],[Close]]</f>
        <v>84632.729999999952</v>
      </c>
      <c r="H1088" s="7">
        <f>(表格1[[#This Row],[Close]]-$B$2)/$B$2</f>
        <v>0.18909899888765294</v>
      </c>
      <c r="I1088" s="7">
        <f>(表格1[[#This Row],[Capital]]-$G$2)/$G$2</f>
        <v>-0.15367270000000047</v>
      </c>
    </row>
    <row r="1089" spans="1:9" x14ac:dyDescent="0.25">
      <c r="A1089" s="6">
        <v>40241</v>
      </c>
      <c r="B1089" s="1">
        <v>53.65</v>
      </c>
      <c r="C1089" s="4">
        <f t="shared" si="16"/>
        <v>53.190000000000019</v>
      </c>
      <c r="D1089" s="1" t="str">
        <f>IF(表格1[[#This Row],[Close]]&gt;表格1[[#This Row],[25-Day Average]],"Buy",IF(表格1[[#This Row],[Close]]&lt;表格1[[#This Row],[25-Day Average]],"Sell",""))</f>
        <v>Buy</v>
      </c>
      <c r="E1089" s="5">
        <f>IF(表格1[[#This Row],[Suggestion]]="Buy",E1088-FLOOR(E1088/表格1[[#This Row],[Close]],1)*表格1[[#This Row],[Close]],IF(表格1[[#This Row],[Suggestion]]="Sell",E1088+F1088*表格1[[#This Row],[Close]],E1088))</f>
        <v>21.379999999946449</v>
      </c>
      <c r="F1089" s="1">
        <f>IF(表格1[[#This Row],[Suggestion]]="Buy",F1088+FLOOR(E1088/表格1[[#This Row],[Close]],1),IF(表格1[[#This Row],[Suggestion]]="Sell",0,F1088))</f>
        <v>1583</v>
      </c>
      <c r="G1089" s="8">
        <f>表格1[[#This Row],[Cash]]+表格1[[#This Row],[Stock Held]]*表格1[[#This Row],[Close]]</f>
        <v>84949.329999999944</v>
      </c>
      <c r="H1089" s="7">
        <f>(表格1[[#This Row],[Close]]-$B$2)/$B$2</f>
        <v>0.19354838709677408</v>
      </c>
      <c r="I1089" s="7">
        <f>(表格1[[#This Row],[Capital]]-$G$2)/$G$2</f>
        <v>-0.15050670000000058</v>
      </c>
    </row>
    <row r="1090" spans="1:9" x14ac:dyDescent="0.25">
      <c r="A1090" s="6">
        <v>40242</v>
      </c>
      <c r="B1090" s="1">
        <v>54.25</v>
      </c>
      <c r="C1090" s="4">
        <f t="shared" si="16"/>
        <v>53.260000000000012</v>
      </c>
      <c r="D1090" s="1" t="str">
        <f>IF(表格1[[#This Row],[Close]]&gt;表格1[[#This Row],[25-Day Average]],"Buy",IF(表格1[[#This Row],[Close]]&lt;表格1[[#This Row],[25-Day Average]],"Sell",""))</f>
        <v>Buy</v>
      </c>
      <c r="E1090" s="5">
        <f>IF(表格1[[#This Row],[Suggestion]]="Buy",E1089-FLOOR(E1089/表格1[[#This Row],[Close]],1)*表格1[[#This Row],[Close]],IF(表格1[[#This Row],[Suggestion]]="Sell",E1089+F1089*表格1[[#This Row],[Close]],E1089))</f>
        <v>21.379999999946449</v>
      </c>
      <c r="F1090" s="1">
        <f>IF(表格1[[#This Row],[Suggestion]]="Buy",F1089+FLOOR(E1089/表格1[[#This Row],[Close]],1),IF(表格1[[#This Row],[Suggestion]]="Sell",0,F1089))</f>
        <v>1583</v>
      </c>
      <c r="G1090" s="8">
        <f>表格1[[#This Row],[Cash]]+表格1[[#This Row],[Stock Held]]*表格1[[#This Row],[Close]]</f>
        <v>85899.129999999946</v>
      </c>
      <c r="H1090" s="7">
        <f>(表格1[[#This Row],[Close]]-$B$2)/$B$2</f>
        <v>0.20689655172413784</v>
      </c>
      <c r="I1090" s="7">
        <f>(表格1[[#This Row],[Capital]]-$G$2)/$G$2</f>
        <v>-0.14100870000000054</v>
      </c>
    </row>
    <row r="1091" spans="1:9" x14ac:dyDescent="0.25">
      <c r="A1091" s="6">
        <v>40245</v>
      </c>
      <c r="B1091" s="1">
        <v>53.95</v>
      </c>
      <c r="C1091" s="4">
        <f t="shared" si="16"/>
        <v>53.300000000000011</v>
      </c>
      <c r="D1091" s="1" t="str">
        <f>IF(表格1[[#This Row],[Close]]&gt;表格1[[#This Row],[25-Day Average]],"Buy",IF(表格1[[#This Row],[Close]]&lt;表格1[[#This Row],[25-Day Average]],"Sell",""))</f>
        <v>Buy</v>
      </c>
      <c r="E1091" s="5">
        <f>IF(表格1[[#This Row],[Suggestion]]="Buy",E1090-FLOOR(E1090/表格1[[#This Row],[Close]],1)*表格1[[#This Row],[Close]],IF(表格1[[#This Row],[Suggestion]]="Sell",E1090+F1090*表格1[[#This Row],[Close]],E1090))</f>
        <v>21.379999999946449</v>
      </c>
      <c r="F1091" s="1">
        <f>IF(表格1[[#This Row],[Suggestion]]="Buy",F1090+FLOOR(E1090/表格1[[#This Row],[Close]],1),IF(表格1[[#This Row],[Suggestion]]="Sell",0,F1090))</f>
        <v>1583</v>
      </c>
      <c r="G1091" s="8">
        <f>表格1[[#This Row],[Cash]]+表格1[[#This Row],[Stock Held]]*表格1[[#This Row],[Close]]</f>
        <v>85424.229999999952</v>
      </c>
      <c r="H1091" s="7">
        <f>(表格1[[#This Row],[Close]]-$B$2)/$B$2</f>
        <v>0.20022246941045604</v>
      </c>
      <c r="I1091" s="7">
        <f>(表格1[[#This Row],[Capital]]-$G$2)/$G$2</f>
        <v>-0.14575770000000049</v>
      </c>
    </row>
    <row r="1092" spans="1:9" x14ac:dyDescent="0.25">
      <c r="A1092" s="6">
        <v>40246</v>
      </c>
      <c r="B1092" s="1">
        <v>54.25</v>
      </c>
      <c r="C1092" s="4">
        <f t="shared" si="16"/>
        <v>53.352000000000004</v>
      </c>
      <c r="D1092" s="1" t="str">
        <f>IF(表格1[[#This Row],[Close]]&gt;表格1[[#This Row],[25-Day Average]],"Buy",IF(表格1[[#This Row],[Close]]&lt;表格1[[#This Row],[25-Day Average]],"Sell",""))</f>
        <v>Buy</v>
      </c>
      <c r="E1092" s="5">
        <f>IF(表格1[[#This Row],[Suggestion]]="Buy",E1091-FLOOR(E1091/表格1[[#This Row],[Close]],1)*表格1[[#This Row],[Close]],IF(表格1[[#This Row],[Suggestion]]="Sell",E1091+F1091*表格1[[#This Row],[Close]],E1091))</f>
        <v>21.379999999946449</v>
      </c>
      <c r="F1092" s="1">
        <f>IF(表格1[[#This Row],[Suggestion]]="Buy",F1091+FLOOR(E1091/表格1[[#This Row],[Close]],1),IF(表格1[[#This Row],[Suggestion]]="Sell",0,F1091))</f>
        <v>1583</v>
      </c>
      <c r="G1092" s="8">
        <f>表格1[[#This Row],[Cash]]+表格1[[#This Row],[Stock Held]]*表格1[[#This Row],[Close]]</f>
        <v>85899.129999999946</v>
      </c>
      <c r="H1092" s="7">
        <f>(表格1[[#This Row],[Close]]-$B$2)/$B$2</f>
        <v>0.20689655172413784</v>
      </c>
      <c r="I1092" s="7">
        <f>(表格1[[#This Row],[Capital]]-$G$2)/$G$2</f>
        <v>-0.14100870000000054</v>
      </c>
    </row>
    <row r="1093" spans="1:9" x14ac:dyDescent="0.25">
      <c r="A1093" s="6">
        <v>40247</v>
      </c>
      <c r="B1093" s="1">
        <v>54.4</v>
      </c>
      <c r="C1093" s="4">
        <f t="shared" si="16"/>
        <v>53.408000000000001</v>
      </c>
      <c r="D1093" s="1" t="str">
        <f>IF(表格1[[#This Row],[Close]]&gt;表格1[[#This Row],[25-Day Average]],"Buy",IF(表格1[[#This Row],[Close]]&lt;表格1[[#This Row],[25-Day Average]],"Sell",""))</f>
        <v>Buy</v>
      </c>
      <c r="E1093" s="5">
        <f>IF(表格1[[#This Row],[Suggestion]]="Buy",E1092-FLOOR(E1092/表格1[[#This Row],[Close]],1)*表格1[[#This Row],[Close]],IF(表格1[[#This Row],[Suggestion]]="Sell",E1092+F1092*表格1[[#This Row],[Close]],E1092))</f>
        <v>21.379999999946449</v>
      </c>
      <c r="F1093" s="1">
        <f>IF(表格1[[#This Row],[Suggestion]]="Buy",F1092+FLOOR(E1092/表格1[[#This Row],[Close]],1),IF(表格1[[#This Row],[Suggestion]]="Sell",0,F1092))</f>
        <v>1583</v>
      </c>
      <c r="G1093" s="8">
        <f>表格1[[#This Row],[Cash]]+表格1[[#This Row],[Stock Held]]*表格1[[#This Row],[Close]]</f>
        <v>86136.579999999944</v>
      </c>
      <c r="H1093" s="7">
        <f>(表格1[[#This Row],[Close]]-$B$2)/$B$2</f>
        <v>0.21023359288097876</v>
      </c>
      <c r="I1093" s="7">
        <f>(表格1[[#This Row],[Capital]]-$G$2)/$G$2</f>
        <v>-0.13863420000000057</v>
      </c>
    </row>
    <row r="1094" spans="1:9" x14ac:dyDescent="0.25">
      <c r="A1094" s="6">
        <v>40248</v>
      </c>
      <c r="B1094" s="1">
        <v>54.45</v>
      </c>
      <c r="C1094" s="4">
        <f t="shared" si="16"/>
        <v>53.466000000000001</v>
      </c>
      <c r="D1094" s="1" t="str">
        <f>IF(表格1[[#This Row],[Close]]&gt;表格1[[#This Row],[25-Day Average]],"Buy",IF(表格1[[#This Row],[Close]]&lt;表格1[[#This Row],[25-Day Average]],"Sell",""))</f>
        <v>Buy</v>
      </c>
      <c r="E1094" s="5">
        <f>IF(表格1[[#This Row],[Suggestion]]="Buy",E1093-FLOOR(E1093/表格1[[#This Row],[Close]],1)*表格1[[#This Row],[Close]],IF(表格1[[#This Row],[Suggestion]]="Sell",E1093+F1093*表格1[[#This Row],[Close]],E1093))</f>
        <v>21.379999999946449</v>
      </c>
      <c r="F1094" s="1">
        <f>IF(表格1[[#This Row],[Suggestion]]="Buy",F1093+FLOOR(E1093/表格1[[#This Row],[Close]],1),IF(表格1[[#This Row],[Suggestion]]="Sell",0,F1093))</f>
        <v>1583</v>
      </c>
      <c r="G1094" s="8">
        <f>表格1[[#This Row],[Cash]]+表格1[[#This Row],[Stock Held]]*表格1[[#This Row],[Close]]</f>
        <v>86215.729999999952</v>
      </c>
      <c r="H1094" s="7">
        <f>(表格1[[#This Row],[Close]]-$B$2)/$B$2</f>
        <v>0.21134593993325917</v>
      </c>
      <c r="I1094" s="7">
        <f>(表格1[[#This Row],[Capital]]-$G$2)/$G$2</f>
        <v>-0.13784270000000048</v>
      </c>
    </row>
    <row r="1095" spans="1:9" x14ac:dyDescent="0.25">
      <c r="A1095" s="6">
        <v>40249</v>
      </c>
      <c r="B1095" s="1">
        <v>54.4</v>
      </c>
      <c r="C1095" s="4">
        <f t="shared" si="16"/>
        <v>53.554000000000002</v>
      </c>
      <c r="D1095" s="1" t="str">
        <f>IF(表格1[[#This Row],[Close]]&gt;表格1[[#This Row],[25-Day Average]],"Buy",IF(表格1[[#This Row],[Close]]&lt;表格1[[#This Row],[25-Day Average]],"Sell",""))</f>
        <v>Buy</v>
      </c>
      <c r="E1095" s="5">
        <f>IF(表格1[[#This Row],[Suggestion]]="Buy",E1094-FLOOR(E1094/表格1[[#This Row],[Close]],1)*表格1[[#This Row],[Close]],IF(表格1[[#This Row],[Suggestion]]="Sell",E1094+F1094*表格1[[#This Row],[Close]],E1094))</f>
        <v>21.379999999946449</v>
      </c>
      <c r="F1095" s="1">
        <f>IF(表格1[[#This Row],[Suggestion]]="Buy",F1094+FLOOR(E1094/表格1[[#This Row],[Close]],1),IF(表格1[[#This Row],[Suggestion]]="Sell",0,F1094))</f>
        <v>1583</v>
      </c>
      <c r="G1095" s="8">
        <f>表格1[[#This Row],[Cash]]+表格1[[#This Row],[Stock Held]]*表格1[[#This Row],[Close]]</f>
        <v>86136.579999999944</v>
      </c>
      <c r="H1095" s="7">
        <f>(表格1[[#This Row],[Close]]-$B$2)/$B$2</f>
        <v>0.21023359288097876</v>
      </c>
      <c r="I1095" s="7">
        <f>(表格1[[#This Row],[Capital]]-$G$2)/$G$2</f>
        <v>-0.13863420000000057</v>
      </c>
    </row>
    <row r="1096" spans="1:9" x14ac:dyDescent="0.25">
      <c r="A1096" s="6">
        <v>40252</v>
      </c>
      <c r="B1096" s="1">
        <v>54.9</v>
      </c>
      <c r="C1096" s="4">
        <f t="shared" si="16"/>
        <v>53.64200000000001</v>
      </c>
      <c r="D1096" s="1" t="str">
        <f>IF(表格1[[#This Row],[Close]]&gt;表格1[[#This Row],[25-Day Average]],"Buy",IF(表格1[[#This Row],[Close]]&lt;表格1[[#This Row],[25-Day Average]],"Sell",""))</f>
        <v>Buy</v>
      </c>
      <c r="E1096" s="5">
        <f>IF(表格1[[#This Row],[Suggestion]]="Buy",E1095-FLOOR(E1095/表格1[[#This Row],[Close]],1)*表格1[[#This Row],[Close]],IF(表格1[[#This Row],[Suggestion]]="Sell",E1095+F1095*表格1[[#This Row],[Close]],E1095))</f>
        <v>21.379999999946449</v>
      </c>
      <c r="F1096" s="1">
        <f>IF(表格1[[#This Row],[Suggestion]]="Buy",F1095+FLOOR(E1095/表格1[[#This Row],[Close]],1),IF(表格1[[#This Row],[Suggestion]]="Sell",0,F1095))</f>
        <v>1583</v>
      </c>
      <c r="G1096" s="8">
        <f>表格1[[#This Row],[Cash]]+表格1[[#This Row],[Stock Held]]*表格1[[#This Row],[Close]]</f>
        <v>86928.079999999944</v>
      </c>
      <c r="H1096" s="7">
        <f>(表格1[[#This Row],[Close]]-$B$2)/$B$2</f>
        <v>0.22135706340378186</v>
      </c>
      <c r="I1096" s="7">
        <f>(表格1[[#This Row],[Capital]]-$G$2)/$G$2</f>
        <v>-0.13071920000000056</v>
      </c>
    </row>
    <row r="1097" spans="1:9" x14ac:dyDescent="0.25">
      <c r="A1097" s="6">
        <v>40253</v>
      </c>
      <c r="B1097" s="1">
        <v>54.75</v>
      </c>
      <c r="C1097" s="4">
        <f t="shared" si="16"/>
        <v>53.712000000000018</v>
      </c>
      <c r="D1097" s="1" t="str">
        <f>IF(表格1[[#This Row],[Close]]&gt;表格1[[#This Row],[25-Day Average]],"Buy",IF(表格1[[#This Row],[Close]]&lt;表格1[[#This Row],[25-Day Average]],"Sell",""))</f>
        <v>Buy</v>
      </c>
      <c r="E1097" s="5">
        <f>IF(表格1[[#This Row],[Suggestion]]="Buy",E1096-FLOOR(E1096/表格1[[#This Row],[Close]],1)*表格1[[#This Row],[Close]],IF(表格1[[#This Row],[Suggestion]]="Sell",E1096+F1096*表格1[[#This Row],[Close]],E1096))</f>
        <v>21.379999999946449</v>
      </c>
      <c r="F1097" s="1">
        <f>IF(表格1[[#This Row],[Suggestion]]="Buy",F1096+FLOOR(E1096/表格1[[#This Row],[Close]],1),IF(表格1[[#This Row],[Suggestion]]="Sell",0,F1096))</f>
        <v>1583</v>
      </c>
      <c r="G1097" s="8">
        <f>表格1[[#This Row],[Cash]]+表格1[[#This Row],[Stock Held]]*表格1[[#This Row],[Close]]</f>
        <v>86690.629999999946</v>
      </c>
      <c r="H1097" s="7">
        <f>(表格1[[#This Row],[Close]]-$B$2)/$B$2</f>
        <v>0.21802002224694098</v>
      </c>
      <c r="I1097" s="7">
        <f>(表格1[[#This Row],[Capital]]-$G$2)/$G$2</f>
        <v>-0.13309370000000054</v>
      </c>
    </row>
    <row r="1098" spans="1:9" x14ac:dyDescent="0.25">
      <c r="A1098" s="6">
        <v>40254</v>
      </c>
      <c r="B1098" s="1">
        <v>55.1</v>
      </c>
      <c r="C1098" s="4">
        <f t="shared" si="16"/>
        <v>53.804000000000002</v>
      </c>
      <c r="D1098" s="1" t="str">
        <f>IF(表格1[[#This Row],[Close]]&gt;表格1[[#This Row],[25-Day Average]],"Buy",IF(表格1[[#This Row],[Close]]&lt;表格1[[#This Row],[25-Day Average]],"Sell",""))</f>
        <v>Buy</v>
      </c>
      <c r="E1098" s="5">
        <f>IF(表格1[[#This Row],[Suggestion]]="Buy",E1097-FLOOR(E1097/表格1[[#This Row],[Close]],1)*表格1[[#This Row],[Close]],IF(表格1[[#This Row],[Suggestion]]="Sell",E1097+F1097*表格1[[#This Row],[Close]],E1097))</f>
        <v>21.379999999946449</v>
      </c>
      <c r="F1098" s="1">
        <f>IF(表格1[[#This Row],[Suggestion]]="Buy",F1097+FLOOR(E1097/表格1[[#This Row],[Close]],1),IF(表格1[[#This Row],[Suggestion]]="Sell",0,F1097))</f>
        <v>1583</v>
      </c>
      <c r="G1098" s="8">
        <f>表格1[[#This Row],[Cash]]+表格1[[#This Row],[Stock Held]]*表格1[[#This Row],[Close]]</f>
        <v>87244.679999999949</v>
      </c>
      <c r="H1098" s="7">
        <f>(表格1[[#This Row],[Close]]-$B$2)/$B$2</f>
        <v>0.22580645161290319</v>
      </c>
      <c r="I1098" s="7">
        <f>(表格1[[#This Row],[Capital]]-$G$2)/$G$2</f>
        <v>-0.12755320000000051</v>
      </c>
    </row>
    <row r="1099" spans="1:9" x14ac:dyDescent="0.25">
      <c r="A1099" s="6">
        <v>40255</v>
      </c>
      <c r="B1099" s="1">
        <v>55</v>
      </c>
      <c r="C1099" s="4">
        <f t="shared" si="16"/>
        <v>53.882000000000005</v>
      </c>
      <c r="D1099" s="1" t="str">
        <f>IF(表格1[[#This Row],[Close]]&gt;表格1[[#This Row],[25-Day Average]],"Buy",IF(表格1[[#This Row],[Close]]&lt;表格1[[#This Row],[25-Day Average]],"Sell",""))</f>
        <v>Buy</v>
      </c>
      <c r="E1099" s="5">
        <f>IF(表格1[[#This Row],[Suggestion]]="Buy",E1098-FLOOR(E1098/表格1[[#This Row],[Close]],1)*表格1[[#This Row],[Close]],IF(表格1[[#This Row],[Suggestion]]="Sell",E1098+F1098*表格1[[#This Row],[Close]],E1098))</f>
        <v>21.379999999946449</v>
      </c>
      <c r="F1099" s="1">
        <f>IF(表格1[[#This Row],[Suggestion]]="Buy",F1098+FLOOR(E1098/表格1[[#This Row],[Close]],1),IF(表格1[[#This Row],[Suggestion]]="Sell",0,F1098))</f>
        <v>1583</v>
      </c>
      <c r="G1099" s="8">
        <f>表格1[[#This Row],[Cash]]+表格1[[#This Row],[Stock Held]]*表格1[[#This Row],[Close]]</f>
        <v>87086.379999999946</v>
      </c>
      <c r="H1099" s="7">
        <f>(表格1[[#This Row],[Close]]-$B$2)/$B$2</f>
        <v>0.22358175750834253</v>
      </c>
      <c r="I1099" s="7">
        <f>(表格1[[#This Row],[Capital]]-$G$2)/$G$2</f>
        <v>-0.12913620000000053</v>
      </c>
    </row>
    <row r="1100" spans="1:9" x14ac:dyDescent="0.25">
      <c r="A1100" s="6">
        <v>40256</v>
      </c>
      <c r="B1100" s="1">
        <v>55.15</v>
      </c>
      <c r="C1100" s="4">
        <f t="shared" si="16"/>
        <v>53.960000000000008</v>
      </c>
      <c r="D1100" s="1" t="str">
        <f>IF(表格1[[#This Row],[Close]]&gt;表格1[[#This Row],[25-Day Average]],"Buy",IF(表格1[[#This Row],[Close]]&lt;表格1[[#This Row],[25-Day Average]],"Sell",""))</f>
        <v>Buy</v>
      </c>
      <c r="E1100" s="5">
        <f>IF(表格1[[#This Row],[Suggestion]]="Buy",E1099-FLOOR(E1099/表格1[[#This Row],[Close]],1)*表格1[[#This Row],[Close]],IF(表格1[[#This Row],[Suggestion]]="Sell",E1099+F1099*表格1[[#This Row],[Close]],E1099))</f>
        <v>21.379999999946449</v>
      </c>
      <c r="F1100" s="1">
        <f>IF(表格1[[#This Row],[Suggestion]]="Buy",F1099+FLOOR(E1099/表格1[[#This Row],[Close]],1),IF(表格1[[#This Row],[Suggestion]]="Sell",0,F1099))</f>
        <v>1583</v>
      </c>
      <c r="G1100" s="8">
        <f>表格1[[#This Row],[Cash]]+表格1[[#This Row],[Stock Held]]*表格1[[#This Row],[Close]]</f>
        <v>87323.829999999944</v>
      </c>
      <c r="H1100" s="7">
        <f>(表格1[[#This Row],[Close]]-$B$2)/$B$2</f>
        <v>0.22691879866518344</v>
      </c>
      <c r="I1100" s="7">
        <f>(表格1[[#This Row],[Capital]]-$G$2)/$G$2</f>
        <v>-0.12676170000000056</v>
      </c>
    </row>
    <row r="1101" spans="1:9" x14ac:dyDescent="0.25">
      <c r="A1101" s="6">
        <v>40259</v>
      </c>
      <c r="B1101" s="1">
        <v>54.85</v>
      </c>
      <c r="C1101" s="4">
        <f t="shared" si="16"/>
        <v>54.025999999999996</v>
      </c>
      <c r="D1101" s="1" t="str">
        <f>IF(表格1[[#This Row],[Close]]&gt;表格1[[#This Row],[25-Day Average]],"Buy",IF(表格1[[#This Row],[Close]]&lt;表格1[[#This Row],[25-Day Average]],"Sell",""))</f>
        <v>Buy</v>
      </c>
      <c r="E1101" s="5">
        <f>IF(表格1[[#This Row],[Suggestion]]="Buy",E1100-FLOOR(E1100/表格1[[#This Row],[Close]],1)*表格1[[#This Row],[Close]],IF(表格1[[#This Row],[Suggestion]]="Sell",E1100+F1100*表格1[[#This Row],[Close]],E1100))</f>
        <v>21.379999999946449</v>
      </c>
      <c r="F1101" s="1">
        <f>IF(表格1[[#This Row],[Suggestion]]="Buy",F1100+FLOOR(E1100/表格1[[#This Row],[Close]],1),IF(表格1[[#This Row],[Suggestion]]="Sell",0,F1100))</f>
        <v>1583</v>
      </c>
      <c r="G1101" s="8">
        <f>表格1[[#This Row],[Cash]]+表格1[[#This Row],[Stock Held]]*表格1[[#This Row],[Close]]</f>
        <v>86848.929999999949</v>
      </c>
      <c r="H1101" s="7">
        <f>(表格1[[#This Row],[Close]]-$B$2)/$B$2</f>
        <v>0.22024471635150161</v>
      </c>
      <c r="I1101" s="7">
        <f>(表格1[[#This Row],[Capital]]-$G$2)/$G$2</f>
        <v>-0.13151070000000051</v>
      </c>
    </row>
    <row r="1102" spans="1:9" x14ac:dyDescent="0.25">
      <c r="A1102" s="6">
        <v>40260</v>
      </c>
      <c r="B1102" s="1">
        <v>55.1</v>
      </c>
      <c r="C1102" s="4">
        <f t="shared" si="16"/>
        <v>54.10199999999999</v>
      </c>
      <c r="D1102" s="1" t="str">
        <f>IF(表格1[[#This Row],[Close]]&gt;表格1[[#This Row],[25-Day Average]],"Buy",IF(表格1[[#This Row],[Close]]&lt;表格1[[#This Row],[25-Day Average]],"Sell",""))</f>
        <v>Buy</v>
      </c>
      <c r="E1102" s="5">
        <f>IF(表格1[[#This Row],[Suggestion]]="Buy",E1101-FLOOR(E1101/表格1[[#This Row],[Close]],1)*表格1[[#This Row],[Close]],IF(表格1[[#This Row],[Suggestion]]="Sell",E1101+F1101*表格1[[#This Row],[Close]],E1101))</f>
        <v>21.379999999946449</v>
      </c>
      <c r="F1102" s="1">
        <f>IF(表格1[[#This Row],[Suggestion]]="Buy",F1101+FLOOR(E1101/表格1[[#This Row],[Close]],1),IF(表格1[[#This Row],[Suggestion]]="Sell",0,F1101))</f>
        <v>1583</v>
      </c>
      <c r="G1102" s="8">
        <f>表格1[[#This Row],[Cash]]+表格1[[#This Row],[Stock Held]]*表格1[[#This Row],[Close]]</f>
        <v>87244.679999999949</v>
      </c>
      <c r="H1102" s="7">
        <f>(表格1[[#This Row],[Close]]-$B$2)/$B$2</f>
        <v>0.22580645161290319</v>
      </c>
      <c r="I1102" s="7">
        <f>(表格1[[#This Row],[Capital]]-$G$2)/$G$2</f>
        <v>-0.12755320000000051</v>
      </c>
    </row>
    <row r="1103" spans="1:9" x14ac:dyDescent="0.25">
      <c r="A1103" s="6">
        <v>40261</v>
      </c>
      <c r="B1103" s="1">
        <v>55.1</v>
      </c>
      <c r="C1103" s="4">
        <f t="shared" si="16"/>
        <v>54.167999999999992</v>
      </c>
      <c r="D1103" s="1" t="str">
        <f>IF(表格1[[#This Row],[Close]]&gt;表格1[[#This Row],[25-Day Average]],"Buy",IF(表格1[[#This Row],[Close]]&lt;表格1[[#This Row],[25-Day Average]],"Sell",""))</f>
        <v>Buy</v>
      </c>
      <c r="E1103" s="5">
        <f>IF(表格1[[#This Row],[Suggestion]]="Buy",E1102-FLOOR(E1102/表格1[[#This Row],[Close]],1)*表格1[[#This Row],[Close]],IF(表格1[[#This Row],[Suggestion]]="Sell",E1102+F1102*表格1[[#This Row],[Close]],E1102))</f>
        <v>21.379999999946449</v>
      </c>
      <c r="F1103" s="1">
        <f>IF(表格1[[#This Row],[Suggestion]]="Buy",F1102+FLOOR(E1102/表格1[[#This Row],[Close]],1),IF(表格1[[#This Row],[Suggestion]]="Sell",0,F1102))</f>
        <v>1583</v>
      </c>
      <c r="G1103" s="8">
        <f>表格1[[#This Row],[Cash]]+表格1[[#This Row],[Stock Held]]*表格1[[#This Row],[Close]]</f>
        <v>87244.679999999949</v>
      </c>
      <c r="H1103" s="7">
        <f>(表格1[[#This Row],[Close]]-$B$2)/$B$2</f>
        <v>0.22580645161290319</v>
      </c>
      <c r="I1103" s="7">
        <f>(表格1[[#This Row],[Capital]]-$G$2)/$G$2</f>
        <v>-0.12755320000000051</v>
      </c>
    </row>
    <row r="1104" spans="1:9" x14ac:dyDescent="0.25">
      <c r="A1104" s="6">
        <v>40262</v>
      </c>
      <c r="B1104" s="1">
        <v>54.85</v>
      </c>
      <c r="C1104" s="4">
        <f t="shared" si="16"/>
        <v>54.22799999999998</v>
      </c>
      <c r="D1104" s="1" t="str">
        <f>IF(表格1[[#This Row],[Close]]&gt;表格1[[#This Row],[25-Day Average]],"Buy",IF(表格1[[#This Row],[Close]]&lt;表格1[[#This Row],[25-Day Average]],"Sell",""))</f>
        <v>Buy</v>
      </c>
      <c r="E1104" s="5">
        <f>IF(表格1[[#This Row],[Suggestion]]="Buy",E1103-FLOOR(E1103/表格1[[#This Row],[Close]],1)*表格1[[#This Row],[Close]],IF(表格1[[#This Row],[Suggestion]]="Sell",E1103+F1103*表格1[[#This Row],[Close]],E1103))</f>
        <v>21.379999999946449</v>
      </c>
      <c r="F1104" s="1">
        <f>IF(表格1[[#This Row],[Suggestion]]="Buy",F1103+FLOOR(E1103/表格1[[#This Row],[Close]],1),IF(表格1[[#This Row],[Suggestion]]="Sell",0,F1103))</f>
        <v>1583</v>
      </c>
      <c r="G1104" s="8">
        <f>表格1[[#This Row],[Cash]]+表格1[[#This Row],[Stock Held]]*表格1[[#This Row],[Close]]</f>
        <v>86848.929999999949</v>
      </c>
      <c r="H1104" s="7">
        <f>(表格1[[#This Row],[Close]]-$B$2)/$B$2</f>
        <v>0.22024471635150161</v>
      </c>
      <c r="I1104" s="7">
        <f>(表格1[[#This Row],[Capital]]-$G$2)/$G$2</f>
        <v>-0.13151070000000051</v>
      </c>
    </row>
    <row r="1105" spans="1:9" x14ac:dyDescent="0.25">
      <c r="A1105" s="6">
        <v>40263</v>
      </c>
      <c r="B1105" s="1">
        <v>55.25</v>
      </c>
      <c r="C1105" s="4">
        <f t="shared" si="16"/>
        <v>54.321999999999989</v>
      </c>
      <c r="D1105" s="1" t="str">
        <f>IF(表格1[[#This Row],[Close]]&gt;表格1[[#This Row],[25-Day Average]],"Buy",IF(表格1[[#This Row],[Close]]&lt;表格1[[#This Row],[25-Day Average]],"Sell",""))</f>
        <v>Buy</v>
      </c>
      <c r="E1105" s="5">
        <f>IF(表格1[[#This Row],[Suggestion]]="Buy",E1104-FLOOR(E1104/表格1[[#This Row],[Close]],1)*表格1[[#This Row],[Close]],IF(表格1[[#This Row],[Suggestion]]="Sell",E1104+F1104*表格1[[#This Row],[Close]],E1104))</f>
        <v>21.379999999946449</v>
      </c>
      <c r="F1105" s="1">
        <f>IF(表格1[[#This Row],[Suggestion]]="Buy",F1104+FLOOR(E1104/表格1[[#This Row],[Close]],1),IF(表格1[[#This Row],[Suggestion]]="Sell",0,F1104))</f>
        <v>1583</v>
      </c>
      <c r="G1105" s="8">
        <f>表格1[[#This Row],[Cash]]+表格1[[#This Row],[Stock Held]]*表格1[[#This Row],[Close]]</f>
        <v>87482.129999999946</v>
      </c>
      <c r="H1105" s="7">
        <f>(表格1[[#This Row],[Close]]-$B$2)/$B$2</f>
        <v>0.22914349276974408</v>
      </c>
      <c r="I1105" s="7">
        <f>(表格1[[#This Row],[Capital]]-$G$2)/$G$2</f>
        <v>-0.12517870000000053</v>
      </c>
    </row>
    <row r="1106" spans="1:9" x14ac:dyDescent="0.25">
      <c r="A1106" s="6">
        <v>40266</v>
      </c>
      <c r="B1106" s="1">
        <v>55.35</v>
      </c>
      <c r="C1106" s="4">
        <f t="shared" si="16"/>
        <v>54.403999999999975</v>
      </c>
      <c r="D1106" s="1" t="str">
        <f>IF(表格1[[#This Row],[Close]]&gt;表格1[[#This Row],[25-Day Average]],"Buy",IF(表格1[[#This Row],[Close]]&lt;表格1[[#This Row],[25-Day Average]],"Sell",""))</f>
        <v>Buy</v>
      </c>
      <c r="E1106" s="5">
        <f>IF(表格1[[#This Row],[Suggestion]]="Buy",E1105-FLOOR(E1105/表格1[[#This Row],[Close]],1)*表格1[[#This Row],[Close]],IF(表格1[[#This Row],[Suggestion]]="Sell",E1105+F1105*表格1[[#This Row],[Close]],E1105))</f>
        <v>21.379999999946449</v>
      </c>
      <c r="F1106" s="1">
        <f>IF(表格1[[#This Row],[Suggestion]]="Buy",F1105+FLOOR(E1105/表格1[[#This Row],[Close]],1),IF(表格1[[#This Row],[Suggestion]]="Sell",0,F1105))</f>
        <v>1583</v>
      </c>
      <c r="G1106" s="8">
        <f>表格1[[#This Row],[Cash]]+表格1[[#This Row],[Stock Held]]*表格1[[#This Row],[Close]]</f>
        <v>87640.429999999949</v>
      </c>
      <c r="H1106" s="7">
        <f>(表格1[[#This Row],[Close]]-$B$2)/$B$2</f>
        <v>0.23136818687430474</v>
      </c>
      <c r="I1106" s="7">
        <f>(表格1[[#This Row],[Capital]]-$G$2)/$G$2</f>
        <v>-0.1235957000000005</v>
      </c>
    </row>
    <row r="1107" spans="1:9" x14ac:dyDescent="0.25">
      <c r="A1107" s="6">
        <v>40267</v>
      </c>
      <c r="B1107" s="1">
        <v>55.45</v>
      </c>
      <c r="C1107" s="4">
        <f t="shared" si="16"/>
        <v>54.479999999999983</v>
      </c>
      <c r="D1107" s="1" t="str">
        <f>IF(表格1[[#This Row],[Close]]&gt;表格1[[#This Row],[25-Day Average]],"Buy",IF(表格1[[#This Row],[Close]]&lt;表格1[[#This Row],[25-Day Average]],"Sell",""))</f>
        <v>Buy</v>
      </c>
      <c r="E1107" s="5">
        <f>IF(表格1[[#This Row],[Suggestion]]="Buy",E1106-FLOOR(E1106/表格1[[#This Row],[Close]],1)*表格1[[#This Row],[Close]],IF(表格1[[#This Row],[Suggestion]]="Sell",E1106+F1106*表格1[[#This Row],[Close]],E1106))</f>
        <v>21.379999999946449</v>
      </c>
      <c r="F1107" s="1">
        <f>IF(表格1[[#This Row],[Suggestion]]="Buy",F1106+FLOOR(E1106/表格1[[#This Row],[Close]],1),IF(表格1[[#This Row],[Suggestion]]="Sell",0,F1106))</f>
        <v>1583</v>
      </c>
      <c r="G1107" s="8">
        <f>表格1[[#This Row],[Cash]]+表格1[[#This Row],[Stock Held]]*表格1[[#This Row],[Close]]</f>
        <v>87798.729999999952</v>
      </c>
      <c r="H1107" s="7">
        <f>(表格1[[#This Row],[Close]]-$B$2)/$B$2</f>
        <v>0.23359288097886538</v>
      </c>
      <c r="I1107" s="7">
        <f>(表格1[[#This Row],[Capital]]-$G$2)/$G$2</f>
        <v>-0.12201270000000047</v>
      </c>
    </row>
    <row r="1108" spans="1:9" x14ac:dyDescent="0.25">
      <c r="A1108" s="6">
        <v>40268</v>
      </c>
      <c r="B1108" s="1">
        <v>55.5</v>
      </c>
      <c r="C1108" s="4">
        <f t="shared" si="16"/>
        <v>54.559999999999988</v>
      </c>
      <c r="D1108" s="1" t="str">
        <f>IF(表格1[[#This Row],[Close]]&gt;表格1[[#This Row],[25-Day Average]],"Buy",IF(表格1[[#This Row],[Close]]&lt;表格1[[#This Row],[25-Day Average]],"Sell",""))</f>
        <v>Buy</v>
      </c>
      <c r="E1108" s="5">
        <f>IF(表格1[[#This Row],[Suggestion]]="Buy",E1107-FLOOR(E1107/表格1[[#This Row],[Close]],1)*表格1[[#This Row],[Close]],IF(表格1[[#This Row],[Suggestion]]="Sell",E1107+F1107*表格1[[#This Row],[Close]],E1107))</f>
        <v>21.379999999946449</v>
      </c>
      <c r="F1108" s="1">
        <f>IF(表格1[[#This Row],[Suggestion]]="Buy",F1107+FLOOR(E1107/表格1[[#This Row],[Close]],1),IF(表格1[[#This Row],[Suggestion]]="Sell",0,F1107))</f>
        <v>1583</v>
      </c>
      <c r="G1108" s="8">
        <f>表格1[[#This Row],[Cash]]+表格1[[#This Row],[Stock Held]]*表格1[[#This Row],[Close]]</f>
        <v>87877.879999999946</v>
      </c>
      <c r="H1108" s="7">
        <f>(表格1[[#This Row],[Close]]-$B$2)/$B$2</f>
        <v>0.23470522803114563</v>
      </c>
      <c r="I1108" s="7">
        <f>(表格1[[#This Row],[Capital]]-$G$2)/$G$2</f>
        <v>-0.12122120000000054</v>
      </c>
    </row>
    <row r="1109" spans="1:9" x14ac:dyDescent="0.25">
      <c r="A1109" s="6">
        <v>40269</v>
      </c>
      <c r="B1109" s="1">
        <v>56.25</v>
      </c>
      <c r="C1109" s="4">
        <f t="shared" si="16"/>
        <v>54.679999999999993</v>
      </c>
      <c r="D1109" s="1" t="str">
        <f>IF(表格1[[#This Row],[Close]]&gt;表格1[[#This Row],[25-Day Average]],"Buy",IF(表格1[[#This Row],[Close]]&lt;表格1[[#This Row],[25-Day Average]],"Sell",""))</f>
        <v>Buy</v>
      </c>
      <c r="E1109" s="5">
        <f>IF(表格1[[#This Row],[Suggestion]]="Buy",E1108-FLOOR(E1108/表格1[[#This Row],[Close]],1)*表格1[[#This Row],[Close]],IF(表格1[[#This Row],[Suggestion]]="Sell",E1108+F1108*表格1[[#This Row],[Close]],E1108))</f>
        <v>21.379999999946449</v>
      </c>
      <c r="F1109" s="1">
        <f>IF(表格1[[#This Row],[Suggestion]]="Buy",F1108+FLOOR(E1108/表格1[[#This Row],[Close]],1),IF(表格1[[#This Row],[Suggestion]]="Sell",0,F1108))</f>
        <v>1583</v>
      </c>
      <c r="G1109" s="8">
        <f>表格1[[#This Row],[Cash]]+表格1[[#This Row],[Stock Held]]*表格1[[#This Row],[Close]]</f>
        <v>89065.129999999946</v>
      </c>
      <c r="H1109" s="7">
        <f>(表格1[[#This Row],[Close]]-$B$2)/$B$2</f>
        <v>0.25139043381535031</v>
      </c>
      <c r="I1109" s="7">
        <f>(表格1[[#This Row],[Capital]]-$G$2)/$G$2</f>
        <v>-0.10934870000000053</v>
      </c>
    </row>
    <row r="1110" spans="1:9" x14ac:dyDescent="0.25">
      <c r="A1110" s="6">
        <v>40270</v>
      </c>
      <c r="B1110" s="1">
        <v>56.3</v>
      </c>
      <c r="C1110" s="4">
        <f t="shared" si="16"/>
        <v>54.785999999999994</v>
      </c>
      <c r="D1110" s="1" t="str">
        <f>IF(表格1[[#This Row],[Close]]&gt;表格1[[#This Row],[25-Day Average]],"Buy",IF(表格1[[#This Row],[Close]]&lt;表格1[[#This Row],[25-Day Average]],"Sell",""))</f>
        <v>Buy</v>
      </c>
      <c r="E1110" s="5">
        <f>IF(表格1[[#This Row],[Suggestion]]="Buy",E1109-FLOOR(E1109/表格1[[#This Row],[Close]],1)*表格1[[#This Row],[Close]],IF(表格1[[#This Row],[Suggestion]]="Sell",E1109+F1109*表格1[[#This Row],[Close]],E1109))</f>
        <v>21.379999999946449</v>
      </c>
      <c r="F1110" s="1">
        <f>IF(表格1[[#This Row],[Suggestion]]="Buy",F1109+FLOOR(E1109/表格1[[#This Row],[Close]],1),IF(表格1[[#This Row],[Suggestion]]="Sell",0,F1109))</f>
        <v>1583</v>
      </c>
      <c r="G1110" s="8">
        <f>表格1[[#This Row],[Cash]]+表格1[[#This Row],[Stock Held]]*表格1[[#This Row],[Close]]</f>
        <v>89144.279999999941</v>
      </c>
      <c r="H1110" s="7">
        <f>(表格1[[#This Row],[Close]]-$B$2)/$B$2</f>
        <v>0.25250278086763056</v>
      </c>
      <c r="I1110" s="7">
        <f>(表格1[[#This Row],[Capital]]-$G$2)/$G$2</f>
        <v>-0.10855720000000059</v>
      </c>
    </row>
    <row r="1111" spans="1:9" x14ac:dyDescent="0.25">
      <c r="A1111" s="6">
        <v>40273</v>
      </c>
      <c r="B1111" s="1">
        <v>56.3</v>
      </c>
      <c r="C1111" s="4">
        <f t="shared" si="16"/>
        <v>54.875999999999998</v>
      </c>
      <c r="D1111" s="1" t="str">
        <f>IF(表格1[[#This Row],[Close]]&gt;表格1[[#This Row],[25-Day Average]],"Buy",IF(表格1[[#This Row],[Close]]&lt;表格1[[#This Row],[25-Day Average]],"Sell",""))</f>
        <v>Buy</v>
      </c>
      <c r="E1111" s="5">
        <f>IF(表格1[[#This Row],[Suggestion]]="Buy",E1110-FLOOR(E1110/表格1[[#This Row],[Close]],1)*表格1[[#This Row],[Close]],IF(表格1[[#This Row],[Suggestion]]="Sell",E1110+F1110*表格1[[#This Row],[Close]],E1110))</f>
        <v>21.379999999946449</v>
      </c>
      <c r="F1111" s="1">
        <f>IF(表格1[[#This Row],[Suggestion]]="Buy",F1110+FLOOR(E1110/表格1[[#This Row],[Close]],1),IF(表格1[[#This Row],[Suggestion]]="Sell",0,F1110))</f>
        <v>1583</v>
      </c>
      <c r="G1111" s="8">
        <f>表格1[[#This Row],[Cash]]+表格1[[#This Row],[Stock Held]]*表格1[[#This Row],[Close]]</f>
        <v>89144.279999999941</v>
      </c>
      <c r="H1111" s="7">
        <f>(表格1[[#This Row],[Close]]-$B$2)/$B$2</f>
        <v>0.25250278086763056</v>
      </c>
      <c r="I1111" s="7">
        <f>(表格1[[#This Row],[Capital]]-$G$2)/$G$2</f>
        <v>-0.10855720000000059</v>
      </c>
    </row>
    <row r="1112" spans="1:9" x14ac:dyDescent="0.25">
      <c r="A1112" s="6">
        <v>40274</v>
      </c>
      <c r="B1112" s="1">
        <v>56.3</v>
      </c>
      <c r="C1112" s="4">
        <f t="shared" si="16"/>
        <v>54.972000000000001</v>
      </c>
      <c r="D1112" s="1" t="str">
        <f>IF(表格1[[#This Row],[Close]]&gt;表格1[[#This Row],[25-Day Average]],"Buy",IF(表格1[[#This Row],[Close]]&lt;表格1[[#This Row],[25-Day Average]],"Sell",""))</f>
        <v>Buy</v>
      </c>
      <c r="E1112" s="5">
        <f>IF(表格1[[#This Row],[Suggestion]]="Buy",E1111-FLOOR(E1111/表格1[[#This Row],[Close]],1)*表格1[[#This Row],[Close]],IF(表格1[[#This Row],[Suggestion]]="Sell",E1111+F1111*表格1[[#This Row],[Close]],E1111))</f>
        <v>21.379999999946449</v>
      </c>
      <c r="F1112" s="1">
        <f>IF(表格1[[#This Row],[Suggestion]]="Buy",F1111+FLOOR(E1111/表格1[[#This Row],[Close]],1),IF(表格1[[#This Row],[Suggestion]]="Sell",0,F1111))</f>
        <v>1583</v>
      </c>
      <c r="G1112" s="8">
        <f>表格1[[#This Row],[Cash]]+表格1[[#This Row],[Stock Held]]*表格1[[#This Row],[Close]]</f>
        <v>89144.279999999941</v>
      </c>
      <c r="H1112" s="7">
        <f>(表格1[[#This Row],[Close]]-$B$2)/$B$2</f>
        <v>0.25250278086763056</v>
      </c>
      <c r="I1112" s="7">
        <f>(表格1[[#This Row],[Capital]]-$G$2)/$G$2</f>
        <v>-0.10855720000000059</v>
      </c>
    </row>
    <row r="1113" spans="1:9" x14ac:dyDescent="0.25">
      <c r="A1113" s="6">
        <v>40275</v>
      </c>
      <c r="B1113" s="1">
        <v>56.65</v>
      </c>
      <c r="C1113" s="4">
        <f t="shared" si="16"/>
        <v>55.1</v>
      </c>
      <c r="D1113" s="1" t="str">
        <f>IF(表格1[[#This Row],[Close]]&gt;表格1[[#This Row],[25-Day Average]],"Buy",IF(表格1[[#This Row],[Close]]&lt;表格1[[#This Row],[25-Day Average]],"Sell",""))</f>
        <v>Buy</v>
      </c>
      <c r="E1113" s="5">
        <f>IF(表格1[[#This Row],[Suggestion]]="Buy",E1112-FLOOR(E1112/表格1[[#This Row],[Close]],1)*表格1[[#This Row],[Close]],IF(表格1[[#This Row],[Suggestion]]="Sell",E1112+F1112*表格1[[#This Row],[Close]],E1112))</f>
        <v>21.379999999946449</v>
      </c>
      <c r="F1113" s="1">
        <f>IF(表格1[[#This Row],[Suggestion]]="Buy",F1112+FLOOR(E1112/表格1[[#This Row],[Close]],1),IF(表格1[[#This Row],[Suggestion]]="Sell",0,F1112))</f>
        <v>1583</v>
      </c>
      <c r="G1113" s="8">
        <f>表格1[[#This Row],[Cash]]+表格1[[#This Row],[Stock Held]]*表格1[[#This Row],[Close]]</f>
        <v>89698.329999999944</v>
      </c>
      <c r="H1113" s="7">
        <f>(表格1[[#This Row],[Close]]-$B$2)/$B$2</f>
        <v>0.26028921023359275</v>
      </c>
      <c r="I1113" s="7">
        <f>(表格1[[#This Row],[Capital]]-$G$2)/$G$2</f>
        <v>-0.10301670000000056</v>
      </c>
    </row>
    <row r="1114" spans="1:9" x14ac:dyDescent="0.25">
      <c r="A1114" s="6">
        <v>40276</v>
      </c>
      <c r="B1114" s="1">
        <v>56.45</v>
      </c>
      <c r="C1114" s="4">
        <f t="shared" si="16"/>
        <v>55.21200000000001</v>
      </c>
      <c r="D1114" s="1" t="str">
        <f>IF(表格1[[#This Row],[Close]]&gt;表格1[[#This Row],[25-Day Average]],"Buy",IF(表格1[[#This Row],[Close]]&lt;表格1[[#This Row],[25-Day Average]],"Sell",""))</f>
        <v>Buy</v>
      </c>
      <c r="E1114" s="5">
        <f>IF(表格1[[#This Row],[Suggestion]]="Buy",E1113-FLOOR(E1113/表格1[[#This Row],[Close]],1)*表格1[[#This Row],[Close]],IF(表格1[[#This Row],[Suggestion]]="Sell",E1113+F1113*表格1[[#This Row],[Close]],E1113))</f>
        <v>21.379999999946449</v>
      </c>
      <c r="F1114" s="1">
        <f>IF(表格1[[#This Row],[Suggestion]]="Buy",F1113+FLOOR(E1113/表格1[[#This Row],[Close]],1),IF(表格1[[#This Row],[Suggestion]]="Sell",0,F1113))</f>
        <v>1583</v>
      </c>
      <c r="G1114" s="8">
        <f>表格1[[#This Row],[Cash]]+表格1[[#This Row],[Stock Held]]*表格1[[#This Row],[Close]]</f>
        <v>89381.729999999952</v>
      </c>
      <c r="H1114" s="7">
        <f>(表格1[[#This Row],[Close]]-$B$2)/$B$2</f>
        <v>0.25583982202447164</v>
      </c>
      <c r="I1114" s="7">
        <f>(表格1[[#This Row],[Capital]]-$G$2)/$G$2</f>
        <v>-0.10618270000000048</v>
      </c>
    </row>
    <row r="1115" spans="1:9" x14ac:dyDescent="0.25">
      <c r="A1115" s="6">
        <v>40277</v>
      </c>
      <c r="B1115" s="1">
        <v>56.85</v>
      </c>
      <c r="C1115" s="4">
        <f t="shared" ref="C1115:C1178" si="17">AVERAGE(B1091:B1115)</f>
        <v>55.316000000000003</v>
      </c>
      <c r="D1115" s="1" t="str">
        <f>IF(表格1[[#This Row],[Close]]&gt;表格1[[#This Row],[25-Day Average]],"Buy",IF(表格1[[#This Row],[Close]]&lt;表格1[[#This Row],[25-Day Average]],"Sell",""))</f>
        <v>Buy</v>
      </c>
      <c r="E1115" s="5">
        <f>IF(表格1[[#This Row],[Suggestion]]="Buy",E1114-FLOOR(E1114/表格1[[#This Row],[Close]],1)*表格1[[#This Row],[Close]],IF(表格1[[#This Row],[Suggestion]]="Sell",E1114+F1114*表格1[[#This Row],[Close]],E1114))</f>
        <v>21.379999999946449</v>
      </c>
      <c r="F1115" s="1">
        <f>IF(表格1[[#This Row],[Suggestion]]="Buy",F1114+FLOOR(E1114/表格1[[#This Row],[Close]],1),IF(表格1[[#This Row],[Suggestion]]="Sell",0,F1114))</f>
        <v>1583</v>
      </c>
      <c r="G1115" s="8">
        <f>表格1[[#This Row],[Cash]]+表格1[[#This Row],[Stock Held]]*表格1[[#This Row],[Close]]</f>
        <v>90014.929999999949</v>
      </c>
      <c r="H1115" s="7">
        <f>(表格1[[#This Row],[Close]]-$B$2)/$B$2</f>
        <v>0.26473859844271408</v>
      </c>
      <c r="I1115" s="7">
        <f>(表格1[[#This Row],[Capital]]-$G$2)/$G$2</f>
        <v>-9.98507000000005E-2</v>
      </c>
    </row>
    <row r="1116" spans="1:9" x14ac:dyDescent="0.25">
      <c r="A1116" s="6">
        <v>40280</v>
      </c>
      <c r="B1116" s="1">
        <v>56.95</v>
      </c>
      <c r="C1116" s="4">
        <f t="shared" si="17"/>
        <v>55.436000000000007</v>
      </c>
      <c r="D1116" s="1" t="str">
        <f>IF(表格1[[#This Row],[Close]]&gt;表格1[[#This Row],[25-Day Average]],"Buy",IF(表格1[[#This Row],[Close]]&lt;表格1[[#This Row],[25-Day Average]],"Sell",""))</f>
        <v>Buy</v>
      </c>
      <c r="E1116" s="5">
        <f>IF(表格1[[#This Row],[Suggestion]]="Buy",E1115-FLOOR(E1115/表格1[[#This Row],[Close]],1)*表格1[[#This Row],[Close]],IF(表格1[[#This Row],[Suggestion]]="Sell",E1115+F1115*表格1[[#This Row],[Close]],E1115))</f>
        <v>21.379999999946449</v>
      </c>
      <c r="F1116" s="1">
        <f>IF(表格1[[#This Row],[Suggestion]]="Buy",F1115+FLOOR(E1115/表格1[[#This Row],[Close]],1),IF(表格1[[#This Row],[Suggestion]]="Sell",0,F1115))</f>
        <v>1583</v>
      </c>
      <c r="G1116" s="8">
        <f>表格1[[#This Row],[Cash]]+表格1[[#This Row],[Stock Held]]*表格1[[#This Row],[Close]]</f>
        <v>90173.229999999952</v>
      </c>
      <c r="H1116" s="7">
        <f>(表格1[[#This Row],[Close]]-$B$2)/$B$2</f>
        <v>0.26696329254727474</v>
      </c>
      <c r="I1116" s="7">
        <f>(表格1[[#This Row],[Capital]]-$G$2)/$G$2</f>
        <v>-9.8267700000000471E-2</v>
      </c>
    </row>
    <row r="1117" spans="1:9" x14ac:dyDescent="0.25">
      <c r="A1117" s="6">
        <v>40281</v>
      </c>
      <c r="B1117" s="1">
        <v>57.55</v>
      </c>
      <c r="C1117" s="4">
        <f t="shared" si="17"/>
        <v>55.568000000000005</v>
      </c>
      <c r="D1117" s="1" t="str">
        <f>IF(表格1[[#This Row],[Close]]&gt;表格1[[#This Row],[25-Day Average]],"Buy",IF(表格1[[#This Row],[Close]]&lt;表格1[[#This Row],[25-Day Average]],"Sell",""))</f>
        <v>Buy</v>
      </c>
      <c r="E1117" s="5">
        <f>IF(表格1[[#This Row],[Suggestion]]="Buy",E1116-FLOOR(E1116/表格1[[#This Row],[Close]],1)*表格1[[#This Row],[Close]],IF(表格1[[#This Row],[Suggestion]]="Sell",E1116+F1116*表格1[[#This Row],[Close]],E1116))</f>
        <v>21.379999999946449</v>
      </c>
      <c r="F1117" s="1">
        <f>IF(表格1[[#This Row],[Suggestion]]="Buy",F1116+FLOOR(E1116/表格1[[#This Row],[Close]],1),IF(表格1[[#This Row],[Suggestion]]="Sell",0,F1116))</f>
        <v>1583</v>
      </c>
      <c r="G1117" s="8">
        <f>表格1[[#This Row],[Cash]]+表格1[[#This Row],[Stock Held]]*表格1[[#This Row],[Close]]</f>
        <v>91123.029999999941</v>
      </c>
      <c r="H1117" s="7">
        <f>(表格1[[#This Row],[Close]]-$B$2)/$B$2</f>
        <v>0.28031145717463835</v>
      </c>
      <c r="I1117" s="7">
        <f>(表格1[[#This Row],[Capital]]-$G$2)/$G$2</f>
        <v>-8.876970000000059E-2</v>
      </c>
    </row>
    <row r="1118" spans="1:9" x14ac:dyDescent="0.25">
      <c r="A1118" s="6">
        <v>40282</v>
      </c>
      <c r="B1118" s="1">
        <v>57.75</v>
      </c>
      <c r="C1118" s="4">
        <f t="shared" si="17"/>
        <v>55.702000000000005</v>
      </c>
      <c r="D1118" s="1" t="str">
        <f>IF(表格1[[#This Row],[Close]]&gt;表格1[[#This Row],[25-Day Average]],"Buy",IF(表格1[[#This Row],[Close]]&lt;表格1[[#This Row],[25-Day Average]],"Sell",""))</f>
        <v>Buy</v>
      </c>
      <c r="E1118" s="5">
        <f>IF(表格1[[#This Row],[Suggestion]]="Buy",E1117-FLOOR(E1117/表格1[[#This Row],[Close]],1)*表格1[[#This Row],[Close]],IF(表格1[[#This Row],[Suggestion]]="Sell",E1117+F1117*表格1[[#This Row],[Close]],E1117))</f>
        <v>21.379999999946449</v>
      </c>
      <c r="F1118" s="1">
        <f>IF(表格1[[#This Row],[Suggestion]]="Buy",F1117+FLOOR(E1117/表格1[[#This Row],[Close]],1),IF(表格1[[#This Row],[Suggestion]]="Sell",0,F1117))</f>
        <v>1583</v>
      </c>
      <c r="G1118" s="8">
        <f>表格1[[#This Row],[Cash]]+表格1[[#This Row],[Stock Held]]*表格1[[#This Row],[Close]]</f>
        <v>91439.629999999946</v>
      </c>
      <c r="H1118" s="7">
        <f>(表格1[[#This Row],[Close]]-$B$2)/$B$2</f>
        <v>0.28476084538375968</v>
      </c>
      <c r="I1118" s="7">
        <f>(表格1[[#This Row],[Capital]]-$G$2)/$G$2</f>
        <v>-8.5603700000000532E-2</v>
      </c>
    </row>
    <row r="1119" spans="1:9" x14ac:dyDescent="0.25">
      <c r="A1119" s="6">
        <v>40283</v>
      </c>
      <c r="B1119" s="1">
        <v>55.8</v>
      </c>
      <c r="C1119" s="4">
        <f t="shared" si="17"/>
        <v>55.755999999999993</v>
      </c>
      <c r="D1119" s="1" t="str">
        <f>IF(表格1[[#This Row],[Close]]&gt;表格1[[#This Row],[25-Day Average]],"Buy",IF(表格1[[#This Row],[Close]]&lt;表格1[[#This Row],[25-Day Average]],"Sell",""))</f>
        <v>Buy</v>
      </c>
      <c r="E1119" s="5">
        <f>IF(表格1[[#This Row],[Suggestion]]="Buy",E1118-FLOOR(E1118/表格1[[#This Row],[Close]],1)*表格1[[#This Row],[Close]],IF(表格1[[#This Row],[Suggestion]]="Sell",E1118+F1118*表格1[[#This Row],[Close]],E1118))</f>
        <v>21.379999999946449</v>
      </c>
      <c r="F1119" s="1">
        <f>IF(表格1[[#This Row],[Suggestion]]="Buy",F1118+FLOOR(E1118/表格1[[#This Row],[Close]],1),IF(表格1[[#This Row],[Suggestion]]="Sell",0,F1118))</f>
        <v>1583</v>
      </c>
      <c r="G1119" s="8">
        <f>表格1[[#This Row],[Cash]]+表格1[[#This Row],[Stock Held]]*表格1[[#This Row],[Close]]</f>
        <v>88352.779999999941</v>
      </c>
      <c r="H1119" s="7">
        <f>(表格1[[#This Row],[Close]]-$B$2)/$B$2</f>
        <v>0.24137931034482746</v>
      </c>
      <c r="I1119" s="7">
        <f>(表格1[[#This Row],[Capital]]-$G$2)/$G$2</f>
        <v>-0.11647220000000059</v>
      </c>
    </row>
    <row r="1120" spans="1:9" x14ac:dyDescent="0.25">
      <c r="A1120" s="6">
        <v>40284</v>
      </c>
      <c r="B1120" s="1">
        <v>55.9</v>
      </c>
      <c r="C1120" s="4">
        <f t="shared" si="17"/>
        <v>55.815999999999995</v>
      </c>
      <c r="D1120" s="1" t="str">
        <f>IF(表格1[[#This Row],[Close]]&gt;表格1[[#This Row],[25-Day Average]],"Buy",IF(表格1[[#This Row],[Close]]&lt;表格1[[#This Row],[25-Day Average]],"Sell",""))</f>
        <v>Buy</v>
      </c>
      <c r="E1120" s="5">
        <f>IF(表格1[[#This Row],[Suggestion]]="Buy",E1119-FLOOR(E1119/表格1[[#This Row],[Close]],1)*表格1[[#This Row],[Close]],IF(表格1[[#This Row],[Suggestion]]="Sell",E1119+F1119*表格1[[#This Row],[Close]],E1119))</f>
        <v>21.379999999946449</v>
      </c>
      <c r="F1120" s="1">
        <f>IF(表格1[[#This Row],[Suggestion]]="Buy",F1119+FLOOR(E1119/表格1[[#This Row],[Close]],1),IF(表格1[[#This Row],[Suggestion]]="Sell",0,F1119))</f>
        <v>1583</v>
      </c>
      <c r="G1120" s="8">
        <f>表格1[[#This Row],[Cash]]+表格1[[#This Row],[Stock Held]]*表格1[[#This Row],[Close]]</f>
        <v>88511.079999999944</v>
      </c>
      <c r="H1120" s="7">
        <f>(表格1[[#This Row],[Close]]-$B$2)/$B$2</f>
        <v>0.2436040044493881</v>
      </c>
      <c r="I1120" s="7">
        <f>(表格1[[#This Row],[Capital]]-$G$2)/$G$2</f>
        <v>-0.11488920000000057</v>
      </c>
    </row>
    <row r="1121" spans="1:9" x14ac:dyDescent="0.25">
      <c r="A1121" s="6">
        <v>40287</v>
      </c>
      <c r="B1121" s="1">
        <v>56.5</v>
      </c>
      <c r="C1121" s="4">
        <f t="shared" si="17"/>
        <v>55.88</v>
      </c>
      <c r="D1121" s="1" t="str">
        <f>IF(表格1[[#This Row],[Close]]&gt;表格1[[#This Row],[25-Day Average]],"Buy",IF(表格1[[#This Row],[Close]]&lt;表格1[[#This Row],[25-Day Average]],"Sell",""))</f>
        <v>Buy</v>
      </c>
      <c r="E1121" s="5">
        <f>IF(表格1[[#This Row],[Suggestion]]="Buy",E1120-FLOOR(E1120/表格1[[#This Row],[Close]],1)*表格1[[#This Row],[Close]],IF(表格1[[#This Row],[Suggestion]]="Sell",E1120+F1120*表格1[[#This Row],[Close]],E1120))</f>
        <v>21.379999999946449</v>
      </c>
      <c r="F1121" s="1">
        <f>IF(表格1[[#This Row],[Suggestion]]="Buy",F1120+FLOOR(E1120/表格1[[#This Row],[Close]],1),IF(表格1[[#This Row],[Suggestion]]="Sell",0,F1120))</f>
        <v>1583</v>
      </c>
      <c r="G1121" s="8">
        <f>表格1[[#This Row],[Cash]]+表格1[[#This Row],[Stock Held]]*表格1[[#This Row],[Close]]</f>
        <v>89460.879999999946</v>
      </c>
      <c r="H1121" s="7">
        <f>(表格1[[#This Row],[Close]]-$B$2)/$B$2</f>
        <v>0.25695216907675189</v>
      </c>
      <c r="I1121" s="7">
        <f>(表格1[[#This Row],[Capital]]-$G$2)/$G$2</f>
        <v>-0.10539120000000053</v>
      </c>
    </row>
    <row r="1122" spans="1:9" x14ac:dyDescent="0.25">
      <c r="A1122" s="6">
        <v>40288</v>
      </c>
      <c r="B1122" s="1">
        <v>56.85</v>
      </c>
      <c r="C1122" s="4">
        <f t="shared" si="17"/>
        <v>55.963999999999999</v>
      </c>
      <c r="D1122" s="1" t="str">
        <f>IF(表格1[[#This Row],[Close]]&gt;表格1[[#This Row],[25-Day Average]],"Buy",IF(表格1[[#This Row],[Close]]&lt;表格1[[#This Row],[25-Day Average]],"Sell",""))</f>
        <v>Buy</v>
      </c>
      <c r="E1122" s="5">
        <f>IF(表格1[[#This Row],[Suggestion]]="Buy",E1121-FLOOR(E1121/表格1[[#This Row],[Close]],1)*表格1[[#This Row],[Close]],IF(表格1[[#This Row],[Suggestion]]="Sell",E1121+F1121*表格1[[#This Row],[Close]],E1121))</f>
        <v>21.379999999946449</v>
      </c>
      <c r="F1122" s="1">
        <f>IF(表格1[[#This Row],[Suggestion]]="Buy",F1121+FLOOR(E1121/表格1[[#This Row],[Close]],1),IF(表格1[[#This Row],[Suggestion]]="Sell",0,F1121))</f>
        <v>1583</v>
      </c>
      <c r="G1122" s="8">
        <f>表格1[[#This Row],[Cash]]+表格1[[#This Row],[Stock Held]]*表格1[[#This Row],[Close]]</f>
        <v>90014.929999999949</v>
      </c>
      <c r="H1122" s="7">
        <f>(表格1[[#This Row],[Close]]-$B$2)/$B$2</f>
        <v>0.26473859844271408</v>
      </c>
      <c r="I1122" s="7">
        <f>(表格1[[#This Row],[Capital]]-$G$2)/$G$2</f>
        <v>-9.98507000000005E-2</v>
      </c>
    </row>
    <row r="1123" spans="1:9" x14ac:dyDescent="0.25">
      <c r="A1123" s="6">
        <v>40289</v>
      </c>
      <c r="B1123" s="1">
        <v>57.2</v>
      </c>
      <c r="C1123" s="4">
        <f t="shared" si="17"/>
        <v>56.048000000000002</v>
      </c>
      <c r="D1123" s="1" t="str">
        <f>IF(表格1[[#This Row],[Close]]&gt;表格1[[#This Row],[25-Day Average]],"Buy",IF(表格1[[#This Row],[Close]]&lt;表格1[[#This Row],[25-Day Average]],"Sell",""))</f>
        <v>Buy</v>
      </c>
      <c r="E1123" s="5">
        <f>IF(表格1[[#This Row],[Suggestion]]="Buy",E1122-FLOOR(E1122/表格1[[#This Row],[Close]],1)*表格1[[#This Row],[Close]],IF(表格1[[#This Row],[Suggestion]]="Sell",E1122+F1122*表格1[[#This Row],[Close]],E1122))</f>
        <v>21.379999999946449</v>
      </c>
      <c r="F1123" s="1">
        <f>IF(表格1[[#This Row],[Suggestion]]="Buy",F1122+FLOOR(E1122/表格1[[#This Row],[Close]],1),IF(表格1[[#This Row],[Suggestion]]="Sell",0,F1122))</f>
        <v>1583</v>
      </c>
      <c r="G1123" s="8">
        <f>表格1[[#This Row],[Cash]]+表格1[[#This Row],[Stock Held]]*表格1[[#This Row],[Close]]</f>
        <v>90568.979999999952</v>
      </c>
      <c r="H1123" s="7">
        <f>(表格1[[#This Row],[Close]]-$B$2)/$B$2</f>
        <v>0.27252502780867627</v>
      </c>
      <c r="I1123" s="7">
        <f>(表格1[[#This Row],[Capital]]-$G$2)/$G$2</f>
        <v>-9.4310200000000483E-2</v>
      </c>
    </row>
    <row r="1124" spans="1:9" x14ac:dyDescent="0.25">
      <c r="A1124" s="6">
        <v>40290</v>
      </c>
      <c r="B1124" s="1">
        <v>57.1</v>
      </c>
      <c r="C1124" s="4">
        <f t="shared" si="17"/>
        <v>56.131999999999991</v>
      </c>
      <c r="D1124" s="1" t="str">
        <f>IF(表格1[[#This Row],[Close]]&gt;表格1[[#This Row],[25-Day Average]],"Buy",IF(表格1[[#This Row],[Close]]&lt;表格1[[#This Row],[25-Day Average]],"Sell",""))</f>
        <v>Buy</v>
      </c>
      <c r="E1124" s="5">
        <f>IF(表格1[[#This Row],[Suggestion]]="Buy",E1123-FLOOR(E1123/表格1[[#This Row],[Close]],1)*表格1[[#This Row],[Close]],IF(表格1[[#This Row],[Suggestion]]="Sell",E1123+F1123*表格1[[#This Row],[Close]],E1123))</f>
        <v>21.379999999946449</v>
      </c>
      <c r="F1124" s="1">
        <f>IF(表格1[[#This Row],[Suggestion]]="Buy",F1123+FLOOR(E1123/表格1[[#This Row],[Close]],1),IF(表格1[[#This Row],[Suggestion]]="Sell",0,F1123))</f>
        <v>1583</v>
      </c>
      <c r="G1124" s="8">
        <f>表格1[[#This Row],[Cash]]+表格1[[#This Row],[Stock Held]]*表格1[[#This Row],[Close]]</f>
        <v>90410.679999999949</v>
      </c>
      <c r="H1124" s="7">
        <f>(表格1[[#This Row],[Close]]-$B$2)/$B$2</f>
        <v>0.27030033370411566</v>
      </c>
      <c r="I1124" s="7">
        <f>(表格1[[#This Row],[Capital]]-$G$2)/$G$2</f>
        <v>-9.5893200000000511E-2</v>
      </c>
    </row>
    <row r="1125" spans="1:9" x14ac:dyDescent="0.25">
      <c r="A1125" s="6">
        <v>40291</v>
      </c>
      <c r="B1125" s="1">
        <v>56.25</v>
      </c>
      <c r="C1125" s="4">
        <f t="shared" si="17"/>
        <v>56.175999999999995</v>
      </c>
      <c r="D1125" s="1" t="str">
        <f>IF(表格1[[#This Row],[Close]]&gt;表格1[[#This Row],[25-Day Average]],"Buy",IF(表格1[[#This Row],[Close]]&lt;表格1[[#This Row],[25-Day Average]],"Sell",""))</f>
        <v>Buy</v>
      </c>
      <c r="E1125" s="5">
        <f>IF(表格1[[#This Row],[Suggestion]]="Buy",E1124-FLOOR(E1124/表格1[[#This Row],[Close]],1)*表格1[[#This Row],[Close]],IF(表格1[[#This Row],[Suggestion]]="Sell",E1124+F1124*表格1[[#This Row],[Close]],E1124))</f>
        <v>21.379999999946449</v>
      </c>
      <c r="F1125" s="1">
        <f>IF(表格1[[#This Row],[Suggestion]]="Buy",F1124+FLOOR(E1124/表格1[[#This Row],[Close]],1),IF(表格1[[#This Row],[Suggestion]]="Sell",0,F1124))</f>
        <v>1583</v>
      </c>
      <c r="G1125" s="8">
        <f>表格1[[#This Row],[Cash]]+表格1[[#This Row],[Stock Held]]*表格1[[#This Row],[Close]]</f>
        <v>89065.129999999946</v>
      </c>
      <c r="H1125" s="7">
        <f>(表格1[[#This Row],[Close]]-$B$2)/$B$2</f>
        <v>0.25139043381535031</v>
      </c>
      <c r="I1125" s="7">
        <f>(表格1[[#This Row],[Capital]]-$G$2)/$G$2</f>
        <v>-0.10934870000000053</v>
      </c>
    </row>
    <row r="1126" spans="1:9" x14ac:dyDescent="0.25">
      <c r="A1126" s="6">
        <v>40294</v>
      </c>
      <c r="B1126" s="1">
        <v>56.9</v>
      </c>
      <c r="C1126" s="4">
        <f t="shared" si="17"/>
        <v>56.258000000000003</v>
      </c>
      <c r="D1126" s="1" t="str">
        <f>IF(表格1[[#This Row],[Close]]&gt;表格1[[#This Row],[25-Day Average]],"Buy",IF(表格1[[#This Row],[Close]]&lt;表格1[[#This Row],[25-Day Average]],"Sell",""))</f>
        <v>Buy</v>
      </c>
      <c r="E1126" s="5">
        <f>IF(表格1[[#This Row],[Suggestion]]="Buy",E1125-FLOOR(E1125/表格1[[#This Row],[Close]],1)*表格1[[#This Row],[Close]],IF(表格1[[#This Row],[Suggestion]]="Sell",E1125+F1125*表格1[[#This Row],[Close]],E1125))</f>
        <v>21.379999999946449</v>
      </c>
      <c r="F1126" s="1">
        <f>IF(表格1[[#This Row],[Suggestion]]="Buy",F1125+FLOOR(E1125/表格1[[#This Row],[Close]],1),IF(表格1[[#This Row],[Suggestion]]="Sell",0,F1125))</f>
        <v>1583</v>
      </c>
      <c r="G1126" s="8">
        <f>表格1[[#This Row],[Cash]]+表格1[[#This Row],[Stock Held]]*表格1[[#This Row],[Close]]</f>
        <v>90094.079999999944</v>
      </c>
      <c r="H1126" s="7">
        <f>(表格1[[#This Row],[Close]]-$B$2)/$B$2</f>
        <v>0.26585094549499433</v>
      </c>
      <c r="I1126" s="7">
        <f>(表格1[[#This Row],[Capital]]-$G$2)/$G$2</f>
        <v>-9.9059200000000569E-2</v>
      </c>
    </row>
    <row r="1127" spans="1:9" x14ac:dyDescent="0.25">
      <c r="A1127" s="6">
        <v>40295</v>
      </c>
      <c r="B1127" s="1">
        <v>56.5</v>
      </c>
      <c r="C1127" s="4">
        <f t="shared" si="17"/>
        <v>56.313999999999993</v>
      </c>
      <c r="D1127" s="1" t="str">
        <f>IF(表格1[[#This Row],[Close]]&gt;表格1[[#This Row],[25-Day Average]],"Buy",IF(表格1[[#This Row],[Close]]&lt;表格1[[#This Row],[25-Day Average]],"Sell",""))</f>
        <v>Buy</v>
      </c>
      <c r="E1127" s="5">
        <f>IF(表格1[[#This Row],[Suggestion]]="Buy",E1126-FLOOR(E1126/表格1[[#This Row],[Close]],1)*表格1[[#This Row],[Close]],IF(表格1[[#This Row],[Suggestion]]="Sell",E1126+F1126*表格1[[#This Row],[Close]],E1126))</f>
        <v>21.379999999946449</v>
      </c>
      <c r="F1127" s="1">
        <f>IF(表格1[[#This Row],[Suggestion]]="Buy",F1126+FLOOR(E1126/表格1[[#This Row],[Close]],1),IF(表格1[[#This Row],[Suggestion]]="Sell",0,F1126))</f>
        <v>1583</v>
      </c>
      <c r="G1127" s="8">
        <f>表格1[[#This Row],[Cash]]+表格1[[#This Row],[Stock Held]]*表格1[[#This Row],[Close]]</f>
        <v>89460.879999999946</v>
      </c>
      <c r="H1127" s="7">
        <f>(表格1[[#This Row],[Close]]-$B$2)/$B$2</f>
        <v>0.25695216907675189</v>
      </c>
      <c r="I1127" s="7">
        <f>(表格1[[#This Row],[Capital]]-$G$2)/$G$2</f>
        <v>-0.10539120000000053</v>
      </c>
    </row>
    <row r="1128" spans="1:9" x14ac:dyDescent="0.25">
      <c r="A1128" s="6">
        <v>40296</v>
      </c>
      <c r="B1128" s="1">
        <v>55.25</v>
      </c>
      <c r="C1128" s="4">
        <f t="shared" si="17"/>
        <v>56.32</v>
      </c>
      <c r="D1128" s="1" t="str">
        <f>IF(表格1[[#This Row],[Close]]&gt;表格1[[#This Row],[25-Day Average]],"Buy",IF(表格1[[#This Row],[Close]]&lt;表格1[[#This Row],[25-Day Average]],"Sell",""))</f>
        <v>Sell</v>
      </c>
      <c r="E1128" s="5">
        <f>IF(表格1[[#This Row],[Suggestion]]="Buy",E1127-FLOOR(E1127/表格1[[#This Row],[Close]],1)*表格1[[#This Row],[Close]],IF(表格1[[#This Row],[Suggestion]]="Sell",E1127+F1127*表格1[[#This Row],[Close]],E1127))</f>
        <v>87482.129999999946</v>
      </c>
      <c r="F1128" s="1">
        <f>IF(表格1[[#This Row],[Suggestion]]="Buy",F1127+FLOOR(E1127/表格1[[#This Row],[Close]],1),IF(表格1[[#This Row],[Suggestion]]="Sell",0,F1127))</f>
        <v>0</v>
      </c>
      <c r="G1128" s="8">
        <f>表格1[[#This Row],[Cash]]+表格1[[#This Row],[Stock Held]]*表格1[[#This Row],[Close]]</f>
        <v>87482.129999999946</v>
      </c>
      <c r="H1128" s="7">
        <f>(表格1[[#This Row],[Close]]-$B$2)/$B$2</f>
        <v>0.22914349276974408</v>
      </c>
      <c r="I1128" s="7">
        <f>(表格1[[#This Row],[Capital]]-$G$2)/$G$2</f>
        <v>-0.12517870000000053</v>
      </c>
    </row>
    <row r="1129" spans="1:9" x14ac:dyDescent="0.25">
      <c r="A1129" s="6">
        <v>40297</v>
      </c>
      <c r="B1129" s="1">
        <v>54.8</v>
      </c>
      <c r="C1129" s="4">
        <f t="shared" si="17"/>
        <v>56.318000000000005</v>
      </c>
      <c r="D1129" s="1" t="str">
        <f>IF(表格1[[#This Row],[Close]]&gt;表格1[[#This Row],[25-Day Average]],"Buy",IF(表格1[[#This Row],[Close]]&lt;表格1[[#This Row],[25-Day Average]],"Sell",""))</f>
        <v>Sell</v>
      </c>
      <c r="E1129" s="5">
        <f>IF(表格1[[#This Row],[Suggestion]]="Buy",E1128-FLOOR(E1128/表格1[[#This Row],[Close]],1)*表格1[[#This Row],[Close]],IF(表格1[[#This Row],[Suggestion]]="Sell",E1128+F1128*表格1[[#This Row],[Close]],E1128))</f>
        <v>87482.129999999946</v>
      </c>
      <c r="F1129" s="1">
        <f>IF(表格1[[#This Row],[Suggestion]]="Buy",F1128+FLOOR(E1128/表格1[[#This Row],[Close]],1),IF(表格1[[#This Row],[Suggestion]]="Sell",0,F1128))</f>
        <v>0</v>
      </c>
      <c r="G1129" s="8">
        <f>表格1[[#This Row],[Cash]]+表格1[[#This Row],[Stock Held]]*表格1[[#This Row],[Close]]</f>
        <v>87482.129999999946</v>
      </c>
      <c r="H1129" s="7">
        <f>(表格1[[#This Row],[Close]]-$B$2)/$B$2</f>
        <v>0.21913236929922122</v>
      </c>
      <c r="I1129" s="7">
        <f>(表格1[[#This Row],[Capital]]-$G$2)/$G$2</f>
        <v>-0.12517870000000053</v>
      </c>
    </row>
    <row r="1130" spans="1:9" x14ac:dyDescent="0.25">
      <c r="A1130" s="6">
        <v>40298</v>
      </c>
      <c r="B1130" s="1">
        <v>54.5</v>
      </c>
      <c r="C1130" s="4">
        <f t="shared" si="17"/>
        <v>56.288000000000004</v>
      </c>
      <c r="D1130" s="1" t="str">
        <f>IF(表格1[[#This Row],[Close]]&gt;表格1[[#This Row],[25-Day Average]],"Buy",IF(表格1[[#This Row],[Close]]&lt;表格1[[#This Row],[25-Day Average]],"Sell",""))</f>
        <v>Sell</v>
      </c>
      <c r="E1130" s="5">
        <f>IF(表格1[[#This Row],[Suggestion]]="Buy",E1129-FLOOR(E1129/表格1[[#This Row],[Close]],1)*表格1[[#This Row],[Close]],IF(表格1[[#This Row],[Suggestion]]="Sell",E1129+F1129*表格1[[#This Row],[Close]],E1129))</f>
        <v>87482.129999999946</v>
      </c>
      <c r="F1130" s="1">
        <f>IF(表格1[[#This Row],[Suggestion]]="Buy",F1129+FLOOR(E1129/表格1[[#This Row],[Close]],1),IF(表格1[[#This Row],[Suggestion]]="Sell",0,F1129))</f>
        <v>0</v>
      </c>
      <c r="G1130" s="8">
        <f>表格1[[#This Row],[Cash]]+表格1[[#This Row],[Stock Held]]*表格1[[#This Row],[Close]]</f>
        <v>87482.129999999946</v>
      </c>
      <c r="H1130" s="7">
        <f>(表格1[[#This Row],[Close]]-$B$2)/$B$2</f>
        <v>0.21245828698553942</v>
      </c>
      <c r="I1130" s="7">
        <f>(表格1[[#This Row],[Capital]]-$G$2)/$G$2</f>
        <v>-0.12517870000000053</v>
      </c>
    </row>
    <row r="1131" spans="1:9" x14ac:dyDescent="0.25">
      <c r="A1131" s="6">
        <v>40301</v>
      </c>
      <c r="B1131" s="1">
        <v>54.75</v>
      </c>
      <c r="C1131" s="4">
        <f t="shared" si="17"/>
        <v>56.264000000000003</v>
      </c>
      <c r="D1131" s="1" t="str">
        <f>IF(表格1[[#This Row],[Close]]&gt;表格1[[#This Row],[25-Day Average]],"Buy",IF(表格1[[#This Row],[Close]]&lt;表格1[[#This Row],[25-Day Average]],"Sell",""))</f>
        <v>Sell</v>
      </c>
      <c r="E1131" s="5">
        <f>IF(表格1[[#This Row],[Suggestion]]="Buy",E1130-FLOOR(E1130/表格1[[#This Row],[Close]],1)*表格1[[#This Row],[Close]],IF(表格1[[#This Row],[Suggestion]]="Sell",E1130+F1130*表格1[[#This Row],[Close]],E1130))</f>
        <v>87482.129999999946</v>
      </c>
      <c r="F1131" s="1">
        <f>IF(表格1[[#This Row],[Suggestion]]="Buy",F1130+FLOOR(E1130/表格1[[#This Row],[Close]],1),IF(表格1[[#This Row],[Suggestion]]="Sell",0,F1130))</f>
        <v>0</v>
      </c>
      <c r="G1131" s="8">
        <f>表格1[[#This Row],[Cash]]+表格1[[#This Row],[Stock Held]]*表格1[[#This Row],[Close]]</f>
        <v>87482.129999999946</v>
      </c>
      <c r="H1131" s="7">
        <f>(表格1[[#This Row],[Close]]-$B$2)/$B$2</f>
        <v>0.21802002224694098</v>
      </c>
      <c r="I1131" s="7">
        <f>(表格1[[#This Row],[Capital]]-$G$2)/$G$2</f>
        <v>-0.12517870000000053</v>
      </c>
    </row>
    <row r="1132" spans="1:9" x14ac:dyDescent="0.25">
      <c r="A1132" s="6">
        <v>40302</v>
      </c>
      <c r="B1132" s="1">
        <v>54.3</v>
      </c>
      <c r="C1132" s="4">
        <f t="shared" si="17"/>
        <v>56.218000000000004</v>
      </c>
      <c r="D1132" s="1" t="str">
        <f>IF(表格1[[#This Row],[Close]]&gt;表格1[[#This Row],[25-Day Average]],"Buy",IF(表格1[[#This Row],[Close]]&lt;表格1[[#This Row],[25-Day Average]],"Sell",""))</f>
        <v>Sell</v>
      </c>
      <c r="E1132" s="5">
        <f>IF(表格1[[#This Row],[Suggestion]]="Buy",E1131-FLOOR(E1131/表格1[[#This Row],[Close]],1)*表格1[[#This Row],[Close]],IF(表格1[[#This Row],[Suggestion]]="Sell",E1131+F1131*表格1[[#This Row],[Close]],E1131))</f>
        <v>87482.129999999946</v>
      </c>
      <c r="F1132" s="1">
        <f>IF(表格1[[#This Row],[Suggestion]]="Buy",F1131+FLOOR(E1131/表格1[[#This Row],[Close]],1),IF(表格1[[#This Row],[Suggestion]]="Sell",0,F1131))</f>
        <v>0</v>
      </c>
      <c r="G1132" s="8">
        <f>表格1[[#This Row],[Cash]]+表格1[[#This Row],[Stock Held]]*表格1[[#This Row],[Close]]</f>
        <v>87482.129999999946</v>
      </c>
      <c r="H1132" s="7">
        <f>(表格1[[#This Row],[Close]]-$B$2)/$B$2</f>
        <v>0.20800889877641809</v>
      </c>
      <c r="I1132" s="7">
        <f>(表格1[[#This Row],[Capital]]-$G$2)/$G$2</f>
        <v>-0.12517870000000053</v>
      </c>
    </row>
    <row r="1133" spans="1:9" x14ac:dyDescent="0.25">
      <c r="A1133" s="6">
        <v>40303</v>
      </c>
      <c r="B1133" s="1">
        <v>54.6</v>
      </c>
      <c r="C1133" s="4">
        <f t="shared" si="17"/>
        <v>56.181999999999988</v>
      </c>
      <c r="D1133" s="1" t="str">
        <f>IF(表格1[[#This Row],[Close]]&gt;表格1[[#This Row],[25-Day Average]],"Buy",IF(表格1[[#This Row],[Close]]&lt;表格1[[#This Row],[25-Day Average]],"Sell",""))</f>
        <v>Sell</v>
      </c>
      <c r="E1133" s="5">
        <f>IF(表格1[[#This Row],[Suggestion]]="Buy",E1132-FLOOR(E1132/表格1[[#This Row],[Close]],1)*表格1[[#This Row],[Close]],IF(表格1[[#This Row],[Suggestion]]="Sell",E1132+F1132*表格1[[#This Row],[Close]],E1132))</f>
        <v>87482.129999999946</v>
      </c>
      <c r="F1133" s="1">
        <f>IF(表格1[[#This Row],[Suggestion]]="Buy",F1132+FLOOR(E1132/表格1[[#This Row],[Close]],1),IF(表格1[[#This Row],[Suggestion]]="Sell",0,F1132))</f>
        <v>0</v>
      </c>
      <c r="G1133" s="8">
        <f>表格1[[#This Row],[Cash]]+表格1[[#This Row],[Stock Held]]*表格1[[#This Row],[Close]]</f>
        <v>87482.129999999946</v>
      </c>
      <c r="H1133" s="7">
        <f>(表格1[[#This Row],[Close]]-$B$2)/$B$2</f>
        <v>0.21468298109010006</v>
      </c>
      <c r="I1133" s="7">
        <f>(表格1[[#This Row],[Capital]]-$G$2)/$G$2</f>
        <v>-0.12517870000000053</v>
      </c>
    </row>
    <row r="1134" spans="1:9" x14ac:dyDescent="0.25">
      <c r="A1134" s="6">
        <v>40304</v>
      </c>
      <c r="B1134" s="1">
        <v>54.3</v>
      </c>
      <c r="C1134" s="4">
        <f t="shared" si="17"/>
        <v>56.103999999999985</v>
      </c>
      <c r="D1134" s="1" t="str">
        <f>IF(表格1[[#This Row],[Close]]&gt;表格1[[#This Row],[25-Day Average]],"Buy",IF(表格1[[#This Row],[Close]]&lt;表格1[[#This Row],[25-Day Average]],"Sell",""))</f>
        <v>Sell</v>
      </c>
      <c r="E1134" s="5">
        <f>IF(表格1[[#This Row],[Suggestion]]="Buy",E1133-FLOOR(E1133/表格1[[#This Row],[Close]],1)*表格1[[#This Row],[Close]],IF(表格1[[#This Row],[Suggestion]]="Sell",E1133+F1133*表格1[[#This Row],[Close]],E1133))</f>
        <v>87482.129999999946</v>
      </c>
      <c r="F1134" s="1">
        <f>IF(表格1[[#This Row],[Suggestion]]="Buy",F1133+FLOOR(E1133/表格1[[#This Row],[Close]],1),IF(表格1[[#This Row],[Suggestion]]="Sell",0,F1133))</f>
        <v>0</v>
      </c>
      <c r="G1134" s="8">
        <f>表格1[[#This Row],[Cash]]+表格1[[#This Row],[Stock Held]]*表格1[[#This Row],[Close]]</f>
        <v>87482.129999999946</v>
      </c>
      <c r="H1134" s="7">
        <f>(表格1[[#This Row],[Close]]-$B$2)/$B$2</f>
        <v>0.20800889877641809</v>
      </c>
      <c r="I1134" s="7">
        <f>(表格1[[#This Row],[Capital]]-$G$2)/$G$2</f>
        <v>-0.12517870000000053</v>
      </c>
    </row>
    <row r="1135" spans="1:9" x14ac:dyDescent="0.25">
      <c r="A1135" s="6">
        <v>40305</v>
      </c>
      <c r="B1135" s="1">
        <v>54.85</v>
      </c>
      <c r="C1135" s="4">
        <f t="shared" si="17"/>
        <v>56.045999999999992</v>
      </c>
      <c r="D1135" s="1" t="str">
        <f>IF(表格1[[#This Row],[Close]]&gt;表格1[[#This Row],[25-Day Average]],"Buy",IF(表格1[[#This Row],[Close]]&lt;表格1[[#This Row],[25-Day Average]],"Sell",""))</f>
        <v>Sell</v>
      </c>
      <c r="E1135" s="5">
        <f>IF(表格1[[#This Row],[Suggestion]]="Buy",E1134-FLOOR(E1134/表格1[[#This Row],[Close]],1)*表格1[[#This Row],[Close]],IF(表格1[[#This Row],[Suggestion]]="Sell",E1134+F1134*表格1[[#This Row],[Close]],E1134))</f>
        <v>87482.129999999946</v>
      </c>
      <c r="F1135" s="1">
        <f>IF(表格1[[#This Row],[Suggestion]]="Buy",F1134+FLOOR(E1134/表格1[[#This Row],[Close]],1),IF(表格1[[#This Row],[Suggestion]]="Sell",0,F1134))</f>
        <v>0</v>
      </c>
      <c r="G1135" s="8">
        <f>表格1[[#This Row],[Cash]]+表格1[[#This Row],[Stock Held]]*表格1[[#This Row],[Close]]</f>
        <v>87482.129999999946</v>
      </c>
      <c r="H1135" s="7">
        <f>(表格1[[#This Row],[Close]]-$B$2)/$B$2</f>
        <v>0.22024471635150161</v>
      </c>
      <c r="I1135" s="7">
        <f>(表格1[[#This Row],[Capital]]-$G$2)/$G$2</f>
        <v>-0.12517870000000053</v>
      </c>
    </row>
    <row r="1136" spans="1:9" x14ac:dyDescent="0.25">
      <c r="A1136" s="6">
        <v>40308</v>
      </c>
      <c r="B1136" s="1">
        <v>54.45</v>
      </c>
      <c r="C1136" s="4">
        <f t="shared" si="17"/>
        <v>55.972000000000001</v>
      </c>
      <c r="D1136" s="1" t="str">
        <f>IF(表格1[[#This Row],[Close]]&gt;表格1[[#This Row],[25-Day Average]],"Buy",IF(表格1[[#This Row],[Close]]&lt;表格1[[#This Row],[25-Day Average]],"Sell",""))</f>
        <v>Sell</v>
      </c>
      <c r="E1136" s="5">
        <f>IF(表格1[[#This Row],[Suggestion]]="Buy",E1135-FLOOR(E1135/表格1[[#This Row],[Close]],1)*表格1[[#This Row],[Close]],IF(表格1[[#This Row],[Suggestion]]="Sell",E1135+F1135*表格1[[#This Row],[Close]],E1135))</f>
        <v>87482.129999999946</v>
      </c>
      <c r="F1136" s="1">
        <f>IF(表格1[[#This Row],[Suggestion]]="Buy",F1135+FLOOR(E1135/表格1[[#This Row],[Close]],1),IF(表格1[[#This Row],[Suggestion]]="Sell",0,F1135))</f>
        <v>0</v>
      </c>
      <c r="G1136" s="8">
        <f>表格1[[#This Row],[Cash]]+表格1[[#This Row],[Stock Held]]*表格1[[#This Row],[Close]]</f>
        <v>87482.129999999946</v>
      </c>
      <c r="H1136" s="7">
        <f>(表格1[[#This Row],[Close]]-$B$2)/$B$2</f>
        <v>0.21134593993325917</v>
      </c>
      <c r="I1136" s="7">
        <f>(表格1[[#This Row],[Capital]]-$G$2)/$G$2</f>
        <v>-0.12517870000000053</v>
      </c>
    </row>
    <row r="1137" spans="1:9" x14ac:dyDescent="0.25">
      <c r="A1137" s="6">
        <v>40309</v>
      </c>
      <c r="B1137" s="1">
        <v>54.35</v>
      </c>
      <c r="C1137" s="4">
        <f t="shared" si="17"/>
        <v>55.893999999999984</v>
      </c>
      <c r="D1137" s="1" t="str">
        <f>IF(表格1[[#This Row],[Close]]&gt;表格1[[#This Row],[25-Day Average]],"Buy",IF(表格1[[#This Row],[Close]]&lt;表格1[[#This Row],[25-Day Average]],"Sell",""))</f>
        <v>Sell</v>
      </c>
      <c r="E1137" s="5">
        <f>IF(表格1[[#This Row],[Suggestion]]="Buy",E1136-FLOOR(E1136/表格1[[#This Row],[Close]],1)*表格1[[#This Row],[Close]],IF(表格1[[#This Row],[Suggestion]]="Sell",E1136+F1136*表格1[[#This Row],[Close]],E1136))</f>
        <v>87482.129999999946</v>
      </c>
      <c r="F1137" s="1">
        <f>IF(表格1[[#This Row],[Suggestion]]="Buy",F1136+FLOOR(E1136/表格1[[#This Row],[Close]],1),IF(表格1[[#This Row],[Suggestion]]="Sell",0,F1136))</f>
        <v>0</v>
      </c>
      <c r="G1137" s="8">
        <f>表格1[[#This Row],[Cash]]+表格1[[#This Row],[Stock Held]]*表格1[[#This Row],[Close]]</f>
        <v>87482.129999999946</v>
      </c>
      <c r="H1137" s="7">
        <f>(表格1[[#This Row],[Close]]-$B$2)/$B$2</f>
        <v>0.20912124582869851</v>
      </c>
      <c r="I1137" s="7">
        <f>(表格1[[#This Row],[Capital]]-$G$2)/$G$2</f>
        <v>-0.12517870000000053</v>
      </c>
    </row>
    <row r="1138" spans="1:9" x14ac:dyDescent="0.25">
      <c r="A1138" s="6">
        <v>40310</v>
      </c>
      <c r="B1138" s="1">
        <v>54.7</v>
      </c>
      <c r="C1138" s="4">
        <f t="shared" si="17"/>
        <v>55.815999999999995</v>
      </c>
      <c r="D1138" s="1" t="str">
        <f>IF(表格1[[#This Row],[Close]]&gt;表格1[[#This Row],[25-Day Average]],"Buy",IF(表格1[[#This Row],[Close]]&lt;表格1[[#This Row],[25-Day Average]],"Sell",""))</f>
        <v>Sell</v>
      </c>
      <c r="E1138" s="5">
        <f>IF(表格1[[#This Row],[Suggestion]]="Buy",E1137-FLOOR(E1137/表格1[[#This Row],[Close]],1)*表格1[[#This Row],[Close]],IF(表格1[[#This Row],[Suggestion]]="Sell",E1137+F1137*表格1[[#This Row],[Close]],E1137))</f>
        <v>87482.129999999946</v>
      </c>
      <c r="F1138" s="1">
        <f>IF(表格1[[#This Row],[Suggestion]]="Buy",F1137+FLOOR(E1137/表格1[[#This Row],[Close]],1),IF(表格1[[#This Row],[Suggestion]]="Sell",0,F1137))</f>
        <v>0</v>
      </c>
      <c r="G1138" s="8">
        <f>表格1[[#This Row],[Cash]]+表格1[[#This Row],[Stock Held]]*表格1[[#This Row],[Close]]</f>
        <v>87482.129999999946</v>
      </c>
      <c r="H1138" s="7">
        <f>(表格1[[#This Row],[Close]]-$B$2)/$B$2</f>
        <v>0.21690767519466073</v>
      </c>
      <c r="I1138" s="7">
        <f>(表格1[[#This Row],[Capital]]-$G$2)/$G$2</f>
        <v>-0.12517870000000053</v>
      </c>
    </row>
    <row r="1139" spans="1:9" x14ac:dyDescent="0.25">
      <c r="A1139" s="6">
        <v>40311</v>
      </c>
      <c r="B1139" s="1">
        <v>55</v>
      </c>
      <c r="C1139" s="4">
        <f t="shared" si="17"/>
        <v>55.757999999999996</v>
      </c>
      <c r="D1139" s="1" t="str">
        <f>IF(表格1[[#This Row],[Close]]&gt;表格1[[#This Row],[25-Day Average]],"Buy",IF(表格1[[#This Row],[Close]]&lt;表格1[[#This Row],[25-Day Average]],"Sell",""))</f>
        <v>Sell</v>
      </c>
      <c r="E1139" s="5">
        <f>IF(表格1[[#This Row],[Suggestion]]="Buy",E1138-FLOOR(E1138/表格1[[#This Row],[Close]],1)*表格1[[#This Row],[Close]],IF(表格1[[#This Row],[Suggestion]]="Sell",E1138+F1138*表格1[[#This Row],[Close]],E1138))</f>
        <v>87482.129999999946</v>
      </c>
      <c r="F1139" s="1">
        <f>IF(表格1[[#This Row],[Suggestion]]="Buy",F1138+FLOOR(E1138/表格1[[#This Row],[Close]],1),IF(表格1[[#This Row],[Suggestion]]="Sell",0,F1138))</f>
        <v>0</v>
      </c>
      <c r="G1139" s="8">
        <f>表格1[[#This Row],[Cash]]+表格1[[#This Row],[Stock Held]]*表格1[[#This Row],[Close]]</f>
        <v>87482.129999999946</v>
      </c>
      <c r="H1139" s="7">
        <f>(表格1[[#This Row],[Close]]-$B$2)/$B$2</f>
        <v>0.22358175750834253</v>
      </c>
      <c r="I1139" s="7">
        <f>(表格1[[#This Row],[Capital]]-$G$2)/$G$2</f>
        <v>-0.12517870000000053</v>
      </c>
    </row>
    <row r="1140" spans="1:9" x14ac:dyDescent="0.25">
      <c r="A1140" s="6">
        <v>40312</v>
      </c>
      <c r="B1140" s="1">
        <v>54.85</v>
      </c>
      <c r="C1140" s="4">
        <f t="shared" si="17"/>
        <v>55.67799999999999</v>
      </c>
      <c r="D1140" s="1" t="str">
        <f>IF(表格1[[#This Row],[Close]]&gt;表格1[[#This Row],[25-Day Average]],"Buy",IF(表格1[[#This Row],[Close]]&lt;表格1[[#This Row],[25-Day Average]],"Sell",""))</f>
        <v>Sell</v>
      </c>
      <c r="E1140" s="5">
        <f>IF(表格1[[#This Row],[Suggestion]]="Buy",E1139-FLOOR(E1139/表格1[[#This Row],[Close]],1)*表格1[[#This Row],[Close]],IF(表格1[[#This Row],[Suggestion]]="Sell",E1139+F1139*表格1[[#This Row],[Close]],E1139))</f>
        <v>87482.129999999946</v>
      </c>
      <c r="F1140" s="1">
        <f>IF(表格1[[#This Row],[Suggestion]]="Buy",F1139+FLOOR(E1139/表格1[[#This Row],[Close]],1),IF(表格1[[#This Row],[Suggestion]]="Sell",0,F1139))</f>
        <v>0</v>
      </c>
      <c r="G1140" s="8">
        <f>表格1[[#This Row],[Cash]]+表格1[[#This Row],[Stock Held]]*表格1[[#This Row],[Close]]</f>
        <v>87482.129999999946</v>
      </c>
      <c r="H1140" s="7">
        <f>(表格1[[#This Row],[Close]]-$B$2)/$B$2</f>
        <v>0.22024471635150161</v>
      </c>
      <c r="I1140" s="7">
        <f>(表格1[[#This Row],[Capital]]-$G$2)/$G$2</f>
        <v>-0.12517870000000053</v>
      </c>
    </row>
    <row r="1141" spans="1:9" x14ac:dyDescent="0.25">
      <c r="A1141" s="6">
        <v>40315</v>
      </c>
      <c r="B1141" s="1">
        <v>55</v>
      </c>
      <c r="C1141" s="4">
        <f t="shared" si="17"/>
        <v>55.599999999999994</v>
      </c>
      <c r="D1141" s="1" t="str">
        <f>IF(表格1[[#This Row],[Close]]&gt;表格1[[#This Row],[25-Day Average]],"Buy",IF(表格1[[#This Row],[Close]]&lt;表格1[[#This Row],[25-Day Average]],"Sell",""))</f>
        <v>Sell</v>
      </c>
      <c r="E1141" s="5">
        <f>IF(表格1[[#This Row],[Suggestion]]="Buy",E1140-FLOOR(E1140/表格1[[#This Row],[Close]],1)*表格1[[#This Row],[Close]],IF(表格1[[#This Row],[Suggestion]]="Sell",E1140+F1140*表格1[[#This Row],[Close]],E1140))</f>
        <v>87482.129999999946</v>
      </c>
      <c r="F1141" s="1">
        <f>IF(表格1[[#This Row],[Suggestion]]="Buy",F1140+FLOOR(E1140/表格1[[#This Row],[Close]],1),IF(表格1[[#This Row],[Suggestion]]="Sell",0,F1140))</f>
        <v>0</v>
      </c>
      <c r="G1141" s="8">
        <f>表格1[[#This Row],[Cash]]+表格1[[#This Row],[Stock Held]]*表格1[[#This Row],[Close]]</f>
        <v>87482.129999999946</v>
      </c>
      <c r="H1141" s="7">
        <f>(表格1[[#This Row],[Close]]-$B$2)/$B$2</f>
        <v>0.22358175750834253</v>
      </c>
      <c r="I1141" s="7">
        <f>(表格1[[#This Row],[Capital]]-$G$2)/$G$2</f>
        <v>-0.12517870000000053</v>
      </c>
    </row>
    <row r="1142" spans="1:9" x14ac:dyDescent="0.25">
      <c r="A1142" s="6">
        <v>40316</v>
      </c>
      <c r="B1142" s="1">
        <v>55.55</v>
      </c>
      <c r="C1142" s="4">
        <f t="shared" si="17"/>
        <v>55.519999999999989</v>
      </c>
      <c r="D1142" s="1" t="str">
        <f>IF(表格1[[#This Row],[Close]]&gt;表格1[[#This Row],[25-Day Average]],"Buy",IF(表格1[[#This Row],[Close]]&lt;表格1[[#This Row],[25-Day Average]],"Sell",""))</f>
        <v>Buy</v>
      </c>
      <c r="E1142" s="5">
        <f>IF(表格1[[#This Row],[Suggestion]]="Buy",E1141-FLOOR(E1141/表格1[[#This Row],[Close]],1)*表格1[[#This Row],[Close]],IF(表格1[[#This Row],[Suggestion]]="Sell",E1141+F1141*表格1[[#This Row],[Close]],E1141))</f>
        <v>46.429999999949359</v>
      </c>
      <c r="F1142" s="1">
        <f>IF(表格1[[#This Row],[Suggestion]]="Buy",F1141+FLOOR(E1141/表格1[[#This Row],[Close]],1),IF(表格1[[#This Row],[Suggestion]]="Sell",0,F1141))</f>
        <v>1574</v>
      </c>
      <c r="G1142" s="8">
        <f>表格1[[#This Row],[Cash]]+表格1[[#This Row],[Stock Held]]*表格1[[#This Row],[Close]]</f>
        <v>87482.129999999946</v>
      </c>
      <c r="H1142" s="7">
        <f>(表格1[[#This Row],[Close]]-$B$2)/$B$2</f>
        <v>0.23581757508342588</v>
      </c>
      <c r="I1142" s="7">
        <f>(表格1[[#This Row],[Capital]]-$G$2)/$G$2</f>
        <v>-0.12517870000000053</v>
      </c>
    </row>
    <row r="1143" spans="1:9" x14ac:dyDescent="0.25">
      <c r="A1143" s="6">
        <v>40317</v>
      </c>
      <c r="B1143" s="1">
        <v>55.8</v>
      </c>
      <c r="C1143" s="4">
        <f t="shared" si="17"/>
        <v>55.441999999999986</v>
      </c>
      <c r="D1143" s="1" t="str">
        <f>IF(表格1[[#This Row],[Close]]&gt;表格1[[#This Row],[25-Day Average]],"Buy",IF(表格1[[#This Row],[Close]]&lt;表格1[[#This Row],[25-Day Average]],"Sell",""))</f>
        <v>Buy</v>
      </c>
      <c r="E1143" s="5">
        <f>IF(表格1[[#This Row],[Suggestion]]="Buy",E1142-FLOOR(E1142/表格1[[#This Row],[Close]],1)*表格1[[#This Row],[Close]],IF(表格1[[#This Row],[Suggestion]]="Sell",E1142+F1142*表格1[[#This Row],[Close]],E1142))</f>
        <v>46.429999999949359</v>
      </c>
      <c r="F1143" s="1">
        <f>IF(表格1[[#This Row],[Suggestion]]="Buy",F1142+FLOOR(E1142/表格1[[#This Row],[Close]],1),IF(表格1[[#This Row],[Suggestion]]="Sell",0,F1142))</f>
        <v>1574</v>
      </c>
      <c r="G1143" s="8">
        <f>表格1[[#This Row],[Cash]]+表格1[[#This Row],[Stock Held]]*表格1[[#This Row],[Close]]</f>
        <v>87875.629999999946</v>
      </c>
      <c r="H1143" s="7">
        <f>(表格1[[#This Row],[Close]]-$B$2)/$B$2</f>
        <v>0.24137931034482746</v>
      </c>
      <c r="I1143" s="7">
        <f>(表格1[[#This Row],[Capital]]-$G$2)/$G$2</f>
        <v>-0.12124370000000054</v>
      </c>
    </row>
    <row r="1144" spans="1:9" x14ac:dyDescent="0.25">
      <c r="A1144" s="6">
        <v>40318</v>
      </c>
      <c r="B1144" s="1">
        <v>56.4</v>
      </c>
      <c r="C1144" s="4">
        <f t="shared" si="17"/>
        <v>55.465999999999994</v>
      </c>
      <c r="D1144" s="1" t="str">
        <f>IF(表格1[[#This Row],[Close]]&gt;表格1[[#This Row],[25-Day Average]],"Buy",IF(表格1[[#This Row],[Close]]&lt;表格1[[#This Row],[25-Day Average]],"Sell",""))</f>
        <v>Buy</v>
      </c>
      <c r="E1144" s="5">
        <f>IF(表格1[[#This Row],[Suggestion]]="Buy",E1143-FLOOR(E1143/表格1[[#This Row],[Close]],1)*表格1[[#This Row],[Close]],IF(表格1[[#This Row],[Suggestion]]="Sell",E1143+F1143*表格1[[#This Row],[Close]],E1143))</f>
        <v>46.429999999949359</v>
      </c>
      <c r="F1144" s="1">
        <f>IF(表格1[[#This Row],[Suggestion]]="Buy",F1143+FLOOR(E1143/表格1[[#This Row],[Close]],1),IF(表格1[[#This Row],[Suggestion]]="Sell",0,F1143))</f>
        <v>1574</v>
      </c>
      <c r="G1144" s="8">
        <f>表格1[[#This Row],[Cash]]+表格1[[#This Row],[Stock Held]]*表格1[[#This Row],[Close]]</f>
        <v>88820.029999999941</v>
      </c>
      <c r="H1144" s="7">
        <f>(表格1[[#This Row],[Close]]-$B$2)/$B$2</f>
        <v>0.25472747497219123</v>
      </c>
      <c r="I1144" s="7">
        <f>(表格1[[#This Row],[Capital]]-$G$2)/$G$2</f>
        <v>-0.1117997000000006</v>
      </c>
    </row>
    <row r="1145" spans="1:9" x14ac:dyDescent="0.25">
      <c r="A1145" s="6">
        <v>40319</v>
      </c>
      <c r="B1145" s="1">
        <v>56.4</v>
      </c>
      <c r="C1145" s="4">
        <f t="shared" si="17"/>
        <v>55.486000000000004</v>
      </c>
      <c r="D1145" s="1" t="str">
        <f>IF(表格1[[#This Row],[Close]]&gt;表格1[[#This Row],[25-Day Average]],"Buy",IF(表格1[[#This Row],[Close]]&lt;表格1[[#This Row],[25-Day Average]],"Sell",""))</f>
        <v>Buy</v>
      </c>
      <c r="E1145" s="5">
        <f>IF(表格1[[#This Row],[Suggestion]]="Buy",E1144-FLOOR(E1144/表格1[[#This Row],[Close]],1)*表格1[[#This Row],[Close]],IF(表格1[[#This Row],[Suggestion]]="Sell",E1144+F1144*表格1[[#This Row],[Close]],E1144))</f>
        <v>46.429999999949359</v>
      </c>
      <c r="F1145" s="1">
        <f>IF(表格1[[#This Row],[Suggestion]]="Buy",F1144+FLOOR(E1144/表格1[[#This Row],[Close]],1),IF(表格1[[#This Row],[Suggestion]]="Sell",0,F1144))</f>
        <v>1574</v>
      </c>
      <c r="G1145" s="8">
        <f>表格1[[#This Row],[Cash]]+表格1[[#This Row],[Stock Held]]*表格1[[#This Row],[Close]]</f>
        <v>88820.029999999941</v>
      </c>
      <c r="H1145" s="7">
        <f>(表格1[[#This Row],[Close]]-$B$2)/$B$2</f>
        <v>0.25472747497219123</v>
      </c>
      <c r="I1145" s="7">
        <f>(表格1[[#This Row],[Capital]]-$G$2)/$G$2</f>
        <v>-0.1117997000000006</v>
      </c>
    </row>
    <row r="1146" spans="1:9" x14ac:dyDescent="0.25">
      <c r="A1146" s="6">
        <v>40322</v>
      </c>
      <c r="B1146" s="1">
        <v>55.4</v>
      </c>
      <c r="C1146" s="4">
        <f t="shared" si="17"/>
        <v>55.442000000000007</v>
      </c>
      <c r="D1146" s="1" t="str">
        <f>IF(表格1[[#This Row],[Close]]&gt;表格1[[#This Row],[25-Day Average]],"Buy",IF(表格1[[#This Row],[Close]]&lt;表格1[[#This Row],[25-Day Average]],"Sell",""))</f>
        <v>Sell</v>
      </c>
      <c r="E1146" s="5">
        <f>IF(表格1[[#This Row],[Suggestion]]="Buy",E1145-FLOOR(E1145/表格1[[#This Row],[Close]],1)*表格1[[#This Row],[Close]],IF(表格1[[#This Row],[Suggestion]]="Sell",E1145+F1145*表格1[[#This Row],[Close]],E1145))</f>
        <v>87246.029999999941</v>
      </c>
      <c r="F1146" s="1">
        <f>IF(表格1[[#This Row],[Suggestion]]="Buy",F1145+FLOOR(E1145/表格1[[#This Row],[Close]],1),IF(表格1[[#This Row],[Suggestion]]="Sell",0,F1145))</f>
        <v>0</v>
      </c>
      <c r="G1146" s="8">
        <f>表格1[[#This Row],[Cash]]+表格1[[#This Row],[Stock Held]]*表格1[[#This Row],[Close]]</f>
        <v>87246.029999999941</v>
      </c>
      <c r="H1146" s="7">
        <f>(表格1[[#This Row],[Close]]-$B$2)/$B$2</f>
        <v>0.23248053392658499</v>
      </c>
      <c r="I1146" s="7">
        <f>(表格1[[#This Row],[Capital]]-$G$2)/$G$2</f>
        <v>-0.12753970000000059</v>
      </c>
    </row>
    <row r="1147" spans="1:9" x14ac:dyDescent="0.25">
      <c r="A1147" s="6">
        <v>40323</v>
      </c>
      <c r="B1147" s="1">
        <v>55.25</v>
      </c>
      <c r="C1147" s="4">
        <f t="shared" si="17"/>
        <v>55.378000000000014</v>
      </c>
      <c r="D1147" s="1" t="str">
        <f>IF(表格1[[#This Row],[Close]]&gt;表格1[[#This Row],[25-Day Average]],"Buy",IF(表格1[[#This Row],[Close]]&lt;表格1[[#This Row],[25-Day Average]],"Sell",""))</f>
        <v>Sell</v>
      </c>
      <c r="E1147" s="5">
        <f>IF(表格1[[#This Row],[Suggestion]]="Buy",E1146-FLOOR(E1146/表格1[[#This Row],[Close]],1)*表格1[[#This Row],[Close]],IF(表格1[[#This Row],[Suggestion]]="Sell",E1146+F1146*表格1[[#This Row],[Close]],E1146))</f>
        <v>87246.029999999941</v>
      </c>
      <c r="F1147" s="1">
        <f>IF(表格1[[#This Row],[Suggestion]]="Buy",F1146+FLOOR(E1146/表格1[[#This Row],[Close]],1),IF(表格1[[#This Row],[Suggestion]]="Sell",0,F1146))</f>
        <v>0</v>
      </c>
      <c r="G1147" s="8">
        <f>表格1[[#This Row],[Cash]]+表格1[[#This Row],[Stock Held]]*表格1[[#This Row],[Close]]</f>
        <v>87246.029999999941</v>
      </c>
      <c r="H1147" s="7">
        <f>(表格1[[#This Row],[Close]]-$B$2)/$B$2</f>
        <v>0.22914349276974408</v>
      </c>
      <c r="I1147" s="7">
        <f>(表格1[[#This Row],[Capital]]-$G$2)/$G$2</f>
        <v>-0.12753970000000059</v>
      </c>
    </row>
    <row r="1148" spans="1:9" x14ac:dyDescent="0.25">
      <c r="A1148" s="6">
        <v>40324</v>
      </c>
      <c r="B1148" s="1">
        <v>55.25</v>
      </c>
      <c r="C1148" s="4">
        <f t="shared" si="17"/>
        <v>55.300000000000018</v>
      </c>
      <c r="D1148" s="1" t="str">
        <f>IF(表格1[[#This Row],[Close]]&gt;表格1[[#This Row],[25-Day Average]],"Buy",IF(表格1[[#This Row],[Close]]&lt;表格1[[#This Row],[25-Day Average]],"Sell",""))</f>
        <v>Sell</v>
      </c>
      <c r="E1148" s="5">
        <f>IF(表格1[[#This Row],[Suggestion]]="Buy",E1147-FLOOR(E1147/表格1[[#This Row],[Close]],1)*表格1[[#This Row],[Close]],IF(表格1[[#This Row],[Suggestion]]="Sell",E1147+F1147*表格1[[#This Row],[Close]],E1147))</f>
        <v>87246.029999999941</v>
      </c>
      <c r="F1148" s="1">
        <f>IF(表格1[[#This Row],[Suggestion]]="Buy",F1147+FLOOR(E1147/表格1[[#This Row],[Close]],1),IF(表格1[[#This Row],[Suggestion]]="Sell",0,F1147))</f>
        <v>0</v>
      </c>
      <c r="G1148" s="8">
        <f>表格1[[#This Row],[Cash]]+表格1[[#This Row],[Stock Held]]*表格1[[#This Row],[Close]]</f>
        <v>87246.029999999941</v>
      </c>
      <c r="H1148" s="7">
        <f>(表格1[[#This Row],[Close]]-$B$2)/$B$2</f>
        <v>0.22914349276974408</v>
      </c>
      <c r="I1148" s="7">
        <f>(表格1[[#This Row],[Capital]]-$G$2)/$G$2</f>
        <v>-0.12753970000000059</v>
      </c>
    </row>
    <row r="1149" spans="1:9" x14ac:dyDescent="0.25">
      <c r="A1149" s="6">
        <v>40325</v>
      </c>
      <c r="B1149" s="1">
        <v>54.75</v>
      </c>
      <c r="C1149" s="4">
        <f t="shared" si="17"/>
        <v>55.20600000000001</v>
      </c>
      <c r="D1149" s="1" t="str">
        <f>IF(表格1[[#This Row],[Close]]&gt;表格1[[#This Row],[25-Day Average]],"Buy",IF(表格1[[#This Row],[Close]]&lt;表格1[[#This Row],[25-Day Average]],"Sell",""))</f>
        <v>Sell</v>
      </c>
      <c r="E1149" s="5">
        <f>IF(表格1[[#This Row],[Suggestion]]="Buy",E1148-FLOOR(E1148/表格1[[#This Row],[Close]],1)*表格1[[#This Row],[Close]],IF(表格1[[#This Row],[Suggestion]]="Sell",E1148+F1148*表格1[[#This Row],[Close]],E1148))</f>
        <v>87246.029999999941</v>
      </c>
      <c r="F1149" s="1">
        <f>IF(表格1[[#This Row],[Suggestion]]="Buy",F1148+FLOOR(E1148/表格1[[#This Row],[Close]],1),IF(表格1[[#This Row],[Suggestion]]="Sell",0,F1148))</f>
        <v>0</v>
      </c>
      <c r="G1149" s="8">
        <f>表格1[[#This Row],[Cash]]+表格1[[#This Row],[Stock Held]]*表格1[[#This Row],[Close]]</f>
        <v>87246.029999999941</v>
      </c>
      <c r="H1149" s="7">
        <f>(表格1[[#This Row],[Close]]-$B$2)/$B$2</f>
        <v>0.21802002224694098</v>
      </c>
      <c r="I1149" s="7">
        <f>(表格1[[#This Row],[Capital]]-$G$2)/$G$2</f>
        <v>-0.12753970000000059</v>
      </c>
    </row>
    <row r="1150" spans="1:9" x14ac:dyDescent="0.25">
      <c r="A1150" s="6">
        <v>40326</v>
      </c>
      <c r="B1150" s="1">
        <v>54.8</v>
      </c>
      <c r="C1150" s="4">
        <f t="shared" si="17"/>
        <v>55.14800000000001</v>
      </c>
      <c r="D1150" s="1" t="str">
        <f>IF(表格1[[#This Row],[Close]]&gt;表格1[[#This Row],[25-Day Average]],"Buy",IF(表格1[[#This Row],[Close]]&lt;表格1[[#This Row],[25-Day Average]],"Sell",""))</f>
        <v>Sell</v>
      </c>
      <c r="E1150" s="5">
        <f>IF(表格1[[#This Row],[Suggestion]]="Buy",E1149-FLOOR(E1149/表格1[[#This Row],[Close]],1)*表格1[[#This Row],[Close]],IF(表格1[[#This Row],[Suggestion]]="Sell",E1149+F1149*表格1[[#This Row],[Close]],E1149))</f>
        <v>87246.029999999941</v>
      </c>
      <c r="F1150" s="1">
        <f>IF(表格1[[#This Row],[Suggestion]]="Buy",F1149+FLOOR(E1149/表格1[[#This Row],[Close]],1),IF(表格1[[#This Row],[Suggestion]]="Sell",0,F1149))</f>
        <v>0</v>
      </c>
      <c r="G1150" s="8">
        <f>表格1[[#This Row],[Cash]]+表格1[[#This Row],[Stock Held]]*表格1[[#This Row],[Close]]</f>
        <v>87246.029999999941</v>
      </c>
      <c r="H1150" s="7">
        <f>(表格1[[#This Row],[Close]]-$B$2)/$B$2</f>
        <v>0.21913236929922122</v>
      </c>
      <c r="I1150" s="7">
        <f>(表格1[[#This Row],[Capital]]-$G$2)/$G$2</f>
        <v>-0.12753970000000059</v>
      </c>
    </row>
    <row r="1151" spans="1:9" x14ac:dyDescent="0.25">
      <c r="A1151" s="6">
        <v>40329</v>
      </c>
      <c r="B1151" s="1">
        <v>54.85</v>
      </c>
      <c r="C1151" s="4">
        <f t="shared" si="17"/>
        <v>55.066000000000003</v>
      </c>
      <c r="D1151" s="1" t="str">
        <f>IF(表格1[[#This Row],[Close]]&gt;表格1[[#This Row],[25-Day Average]],"Buy",IF(表格1[[#This Row],[Close]]&lt;表格1[[#This Row],[25-Day Average]],"Sell",""))</f>
        <v>Sell</v>
      </c>
      <c r="E1151" s="5">
        <f>IF(表格1[[#This Row],[Suggestion]]="Buy",E1150-FLOOR(E1150/表格1[[#This Row],[Close]],1)*表格1[[#This Row],[Close]],IF(表格1[[#This Row],[Suggestion]]="Sell",E1150+F1150*表格1[[#This Row],[Close]],E1150))</f>
        <v>87246.029999999941</v>
      </c>
      <c r="F1151" s="1">
        <f>IF(表格1[[#This Row],[Suggestion]]="Buy",F1150+FLOOR(E1150/表格1[[#This Row],[Close]],1),IF(表格1[[#This Row],[Suggestion]]="Sell",0,F1150))</f>
        <v>0</v>
      </c>
      <c r="G1151" s="8">
        <f>表格1[[#This Row],[Cash]]+表格1[[#This Row],[Stock Held]]*表格1[[#This Row],[Close]]</f>
        <v>87246.029999999941</v>
      </c>
      <c r="H1151" s="7">
        <f>(表格1[[#This Row],[Close]]-$B$2)/$B$2</f>
        <v>0.22024471635150161</v>
      </c>
      <c r="I1151" s="7">
        <f>(表格1[[#This Row],[Capital]]-$G$2)/$G$2</f>
        <v>-0.12753970000000059</v>
      </c>
    </row>
    <row r="1152" spans="1:9" x14ac:dyDescent="0.25">
      <c r="A1152" s="6">
        <v>40330</v>
      </c>
      <c r="B1152" s="1">
        <v>55.2</v>
      </c>
      <c r="C1152" s="4">
        <f t="shared" si="17"/>
        <v>55.013999999999996</v>
      </c>
      <c r="D1152" s="1" t="str">
        <f>IF(表格1[[#This Row],[Close]]&gt;表格1[[#This Row],[25-Day Average]],"Buy",IF(表格1[[#This Row],[Close]]&lt;表格1[[#This Row],[25-Day Average]],"Sell",""))</f>
        <v>Buy</v>
      </c>
      <c r="E1152" s="5">
        <f>IF(表格1[[#This Row],[Suggestion]]="Buy",E1151-FLOOR(E1151/表格1[[#This Row],[Close]],1)*表格1[[#This Row],[Close]],IF(表格1[[#This Row],[Suggestion]]="Sell",E1151+F1151*表格1[[#This Row],[Close]],E1151))</f>
        <v>30.029999999940628</v>
      </c>
      <c r="F1152" s="1">
        <f>IF(表格1[[#This Row],[Suggestion]]="Buy",F1151+FLOOR(E1151/表格1[[#This Row],[Close]],1),IF(表格1[[#This Row],[Suggestion]]="Sell",0,F1151))</f>
        <v>1580</v>
      </c>
      <c r="G1152" s="8">
        <f>表格1[[#This Row],[Cash]]+表格1[[#This Row],[Stock Held]]*表格1[[#This Row],[Close]]</f>
        <v>87246.029999999941</v>
      </c>
      <c r="H1152" s="7">
        <f>(表格1[[#This Row],[Close]]-$B$2)/$B$2</f>
        <v>0.22803114571746383</v>
      </c>
      <c r="I1152" s="7">
        <f>(表格1[[#This Row],[Capital]]-$G$2)/$G$2</f>
        <v>-0.12753970000000059</v>
      </c>
    </row>
    <row r="1153" spans="1:9" x14ac:dyDescent="0.25">
      <c r="A1153" s="6">
        <v>40331</v>
      </c>
      <c r="B1153" s="1">
        <v>54.8</v>
      </c>
      <c r="C1153" s="4">
        <f t="shared" si="17"/>
        <v>54.995999999999995</v>
      </c>
      <c r="D1153" s="1" t="str">
        <f>IF(表格1[[#This Row],[Close]]&gt;表格1[[#This Row],[25-Day Average]],"Buy",IF(表格1[[#This Row],[Close]]&lt;表格1[[#This Row],[25-Day Average]],"Sell",""))</f>
        <v>Sell</v>
      </c>
      <c r="E1153" s="5">
        <f>IF(表格1[[#This Row],[Suggestion]]="Buy",E1152-FLOOR(E1152/表格1[[#This Row],[Close]],1)*表格1[[#This Row],[Close]],IF(表格1[[#This Row],[Suggestion]]="Sell",E1152+F1152*表格1[[#This Row],[Close]],E1152))</f>
        <v>86614.029999999941</v>
      </c>
      <c r="F1153" s="1">
        <f>IF(表格1[[#This Row],[Suggestion]]="Buy",F1152+FLOOR(E1152/表格1[[#This Row],[Close]],1),IF(表格1[[#This Row],[Suggestion]]="Sell",0,F1152))</f>
        <v>0</v>
      </c>
      <c r="G1153" s="8">
        <f>表格1[[#This Row],[Cash]]+表格1[[#This Row],[Stock Held]]*表格1[[#This Row],[Close]]</f>
        <v>86614.029999999941</v>
      </c>
      <c r="H1153" s="7">
        <f>(表格1[[#This Row],[Close]]-$B$2)/$B$2</f>
        <v>0.21913236929922122</v>
      </c>
      <c r="I1153" s="7">
        <f>(表格1[[#This Row],[Capital]]-$G$2)/$G$2</f>
        <v>-0.13385970000000058</v>
      </c>
    </row>
    <row r="1154" spans="1:9" x14ac:dyDescent="0.25">
      <c r="A1154" s="6">
        <v>40332</v>
      </c>
      <c r="B1154" s="1">
        <v>54.75</v>
      </c>
      <c r="C1154" s="4">
        <f t="shared" si="17"/>
        <v>54.993999999999986</v>
      </c>
      <c r="D1154" s="1" t="str">
        <f>IF(表格1[[#This Row],[Close]]&gt;表格1[[#This Row],[25-Day Average]],"Buy",IF(表格1[[#This Row],[Close]]&lt;表格1[[#This Row],[25-Day Average]],"Sell",""))</f>
        <v>Sell</v>
      </c>
      <c r="E1154" s="5">
        <f>IF(表格1[[#This Row],[Suggestion]]="Buy",E1153-FLOOR(E1153/表格1[[#This Row],[Close]],1)*表格1[[#This Row],[Close]],IF(表格1[[#This Row],[Suggestion]]="Sell",E1153+F1153*表格1[[#This Row],[Close]],E1153))</f>
        <v>86614.029999999941</v>
      </c>
      <c r="F1154" s="1">
        <f>IF(表格1[[#This Row],[Suggestion]]="Buy",F1153+FLOOR(E1153/表格1[[#This Row],[Close]],1),IF(表格1[[#This Row],[Suggestion]]="Sell",0,F1153))</f>
        <v>0</v>
      </c>
      <c r="G1154" s="8">
        <f>表格1[[#This Row],[Cash]]+表格1[[#This Row],[Stock Held]]*表格1[[#This Row],[Close]]</f>
        <v>86614.029999999941</v>
      </c>
      <c r="H1154" s="7">
        <f>(表格1[[#This Row],[Close]]-$B$2)/$B$2</f>
        <v>0.21802002224694098</v>
      </c>
      <c r="I1154" s="7">
        <f>(表格1[[#This Row],[Capital]]-$G$2)/$G$2</f>
        <v>-0.13385970000000058</v>
      </c>
    </row>
    <row r="1155" spans="1:9" x14ac:dyDescent="0.25">
      <c r="A1155" s="6">
        <v>40333</v>
      </c>
      <c r="B1155" s="1">
        <v>54.55</v>
      </c>
      <c r="C1155" s="4">
        <f t="shared" si="17"/>
        <v>54.995999999999988</v>
      </c>
      <c r="D1155" s="1" t="str">
        <f>IF(表格1[[#This Row],[Close]]&gt;表格1[[#This Row],[25-Day Average]],"Buy",IF(表格1[[#This Row],[Close]]&lt;表格1[[#This Row],[25-Day Average]],"Sell",""))</f>
        <v>Sell</v>
      </c>
      <c r="E1155" s="5">
        <f>IF(表格1[[#This Row],[Suggestion]]="Buy",E1154-FLOOR(E1154/表格1[[#This Row],[Close]],1)*表格1[[#This Row],[Close]],IF(表格1[[#This Row],[Suggestion]]="Sell",E1154+F1154*表格1[[#This Row],[Close]],E1154))</f>
        <v>86614.029999999941</v>
      </c>
      <c r="F1155" s="1">
        <f>IF(表格1[[#This Row],[Suggestion]]="Buy",F1154+FLOOR(E1154/表格1[[#This Row],[Close]],1),IF(表格1[[#This Row],[Suggestion]]="Sell",0,F1154))</f>
        <v>0</v>
      </c>
      <c r="G1155" s="8">
        <f>表格1[[#This Row],[Cash]]+表格1[[#This Row],[Stock Held]]*表格1[[#This Row],[Close]]</f>
        <v>86614.029999999941</v>
      </c>
      <c r="H1155" s="7">
        <f>(表格1[[#This Row],[Close]]-$B$2)/$B$2</f>
        <v>0.21357063403781967</v>
      </c>
      <c r="I1155" s="7">
        <f>(表格1[[#This Row],[Capital]]-$G$2)/$G$2</f>
        <v>-0.13385970000000058</v>
      </c>
    </row>
    <row r="1156" spans="1:9" x14ac:dyDescent="0.25">
      <c r="A1156" s="6">
        <v>40336</v>
      </c>
      <c r="B1156" s="1">
        <v>54.3</v>
      </c>
      <c r="C1156" s="4">
        <f t="shared" si="17"/>
        <v>54.977999999999994</v>
      </c>
      <c r="D1156" s="1" t="str">
        <f>IF(表格1[[#This Row],[Close]]&gt;表格1[[#This Row],[25-Day Average]],"Buy",IF(表格1[[#This Row],[Close]]&lt;表格1[[#This Row],[25-Day Average]],"Sell",""))</f>
        <v>Sell</v>
      </c>
      <c r="E1156" s="5">
        <f>IF(表格1[[#This Row],[Suggestion]]="Buy",E1155-FLOOR(E1155/表格1[[#This Row],[Close]],1)*表格1[[#This Row],[Close]],IF(表格1[[#This Row],[Suggestion]]="Sell",E1155+F1155*表格1[[#This Row],[Close]],E1155))</f>
        <v>86614.029999999941</v>
      </c>
      <c r="F1156" s="1">
        <f>IF(表格1[[#This Row],[Suggestion]]="Buy",F1155+FLOOR(E1155/表格1[[#This Row],[Close]],1),IF(表格1[[#This Row],[Suggestion]]="Sell",0,F1155))</f>
        <v>0</v>
      </c>
      <c r="G1156" s="8">
        <f>表格1[[#This Row],[Cash]]+表格1[[#This Row],[Stock Held]]*表格1[[#This Row],[Close]]</f>
        <v>86614.029999999941</v>
      </c>
      <c r="H1156" s="7">
        <f>(表格1[[#This Row],[Close]]-$B$2)/$B$2</f>
        <v>0.20800889877641809</v>
      </c>
      <c r="I1156" s="7">
        <f>(表格1[[#This Row],[Capital]]-$G$2)/$G$2</f>
        <v>-0.13385970000000058</v>
      </c>
    </row>
    <row r="1157" spans="1:9" x14ac:dyDescent="0.25">
      <c r="A1157" s="6">
        <v>40337</v>
      </c>
      <c r="B1157" s="1">
        <v>54.5</v>
      </c>
      <c r="C1157" s="4">
        <f t="shared" si="17"/>
        <v>54.985999999999983</v>
      </c>
      <c r="D1157" s="1" t="str">
        <f>IF(表格1[[#This Row],[Close]]&gt;表格1[[#This Row],[25-Day Average]],"Buy",IF(表格1[[#This Row],[Close]]&lt;表格1[[#This Row],[25-Day Average]],"Sell",""))</f>
        <v>Sell</v>
      </c>
      <c r="E1157" s="5">
        <f>IF(表格1[[#This Row],[Suggestion]]="Buy",E1156-FLOOR(E1156/表格1[[#This Row],[Close]],1)*表格1[[#This Row],[Close]],IF(表格1[[#This Row],[Suggestion]]="Sell",E1156+F1156*表格1[[#This Row],[Close]],E1156))</f>
        <v>86614.029999999941</v>
      </c>
      <c r="F1157" s="1">
        <f>IF(表格1[[#This Row],[Suggestion]]="Buy",F1156+FLOOR(E1156/表格1[[#This Row],[Close]],1),IF(表格1[[#This Row],[Suggestion]]="Sell",0,F1156))</f>
        <v>0</v>
      </c>
      <c r="G1157" s="8">
        <f>表格1[[#This Row],[Cash]]+表格1[[#This Row],[Stock Held]]*表格1[[#This Row],[Close]]</f>
        <v>86614.029999999941</v>
      </c>
      <c r="H1157" s="7">
        <f>(表格1[[#This Row],[Close]]-$B$2)/$B$2</f>
        <v>0.21245828698553942</v>
      </c>
      <c r="I1157" s="7">
        <f>(表格1[[#This Row],[Capital]]-$G$2)/$G$2</f>
        <v>-0.13385970000000058</v>
      </c>
    </row>
    <row r="1158" spans="1:9" x14ac:dyDescent="0.25">
      <c r="A1158" s="6">
        <v>40338</v>
      </c>
      <c r="B1158" s="1">
        <v>54.95</v>
      </c>
      <c r="C1158" s="4">
        <f t="shared" si="17"/>
        <v>54.999999999999993</v>
      </c>
      <c r="D1158" s="1" t="str">
        <f>IF(表格1[[#This Row],[Close]]&gt;表格1[[#This Row],[25-Day Average]],"Buy",IF(表格1[[#This Row],[Close]]&lt;表格1[[#This Row],[25-Day Average]],"Sell",""))</f>
        <v>Sell</v>
      </c>
      <c r="E1158" s="5">
        <f>IF(表格1[[#This Row],[Suggestion]]="Buy",E1157-FLOOR(E1157/表格1[[#This Row],[Close]],1)*表格1[[#This Row],[Close]],IF(表格1[[#This Row],[Suggestion]]="Sell",E1157+F1157*表格1[[#This Row],[Close]],E1157))</f>
        <v>86614.029999999941</v>
      </c>
      <c r="F1158" s="1">
        <f>IF(表格1[[#This Row],[Suggestion]]="Buy",F1157+FLOOR(E1157/表格1[[#This Row],[Close]],1),IF(表格1[[#This Row],[Suggestion]]="Sell",0,F1157))</f>
        <v>0</v>
      </c>
      <c r="G1158" s="8">
        <f>表格1[[#This Row],[Cash]]+表格1[[#This Row],[Stock Held]]*表格1[[#This Row],[Close]]</f>
        <v>86614.029999999941</v>
      </c>
      <c r="H1158" s="7">
        <f>(表格1[[#This Row],[Close]]-$B$2)/$B$2</f>
        <v>0.22246941045606228</v>
      </c>
      <c r="I1158" s="7">
        <f>(表格1[[#This Row],[Capital]]-$G$2)/$G$2</f>
        <v>-0.13385970000000058</v>
      </c>
    </row>
    <row r="1159" spans="1:9" x14ac:dyDescent="0.25">
      <c r="A1159" s="6">
        <v>40339</v>
      </c>
      <c r="B1159" s="1">
        <v>55.05</v>
      </c>
      <c r="C1159" s="4">
        <f t="shared" si="17"/>
        <v>55.03</v>
      </c>
      <c r="D1159" s="1" t="str">
        <f>IF(表格1[[#This Row],[Close]]&gt;表格1[[#This Row],[25-Day Average]],"Buy",IF(表格1[[#This Row],[Close]]&lt;表格1[[#This Row],[25-Day Average]],"Sell",""))</f>
        <v>Buy</v>
      </c>
      <c r="E1159" s="5">
        <f>IF(表格1[[#This Row],[Suggestion]]="Buy",E1158-FLOOR(E1158/表格1[[#This Row],[Close]],1)*表格1[[#This Row],[Close]],IF(表格1[[#This Row],[Suggestion]]="Sell",E1158+F1158*表格1[[#This Row],[Close]],E1158))</f>
        <v>20.379999999946449</v>
      </c>
      <c r="F1159" s="1">
        <f>IF(表格1[[#This Row],[Suggestion]]="Buy",F1158+FLOOR(E1158/表格1[[#This Row],[Close]],1),IF(表格1[[#This Row],[Suggestion]]="Sell",0,F1158))</f>
        <v>1573</v>
      </c>
      <c r="G1159" s="8">
        <f>表格1[[#This Row],[Cash]]+表格1[[#This Row],[Stock Held]]*表格1[[#This Row],[Close]]</f>
        <v>86614.029999999941</v>
      </c>
      <c r="H1159" s="7">
        <f>(表格1[[#This Row],[Close]]-$B$2)/$B$2</f>
        <v>0.22469410456062278</v>
      </c>
      <c r="I1159" s="7">
        <f>(表格1[[#This Row],[Capital]]-$G$2)/$G$2</f>
        <v>-0.13385970000000058</v>
      </c>
    </row>
    <row r="1160" spans="1:9" x14ac:dyDescent="0.25">
      <c r="A1160" s="6">
        <v>40340</v>
      </c>
      <c r="B1160" s="1">
        <v>55.4</v>
      </c>
      <c r="C1160" s="4">
        <f t="shared" si="17"/>
        <v>55.052</v>
      </c>
      <c r="D1160" s="1" t="str">
        <f>IF(表格1[[#This Row],[Close]]&gt;表格1[[#This Row],[25-Day Average]],"Buy",IF(表格1[[#This Row],[Close]]&lt;表格1[[#This Row],[25-Day Average]],"Sell",""))</f>
        <v>Buy</v>
      </c>
      <c r="E1160" s="5">
        <f>IF(表格1[[#This Row],[Suggestion]]="Buy",E1159-FLOOR(E1159/表格1[[#This Row],[Close]],1)*表格1[[#This Row],[Close]],IF(表格1[[#This Row],[Suggestion]]="Sell",E1159+F1159*表格1[[#This Row],[Close]],E1159))</f>
        <v>20.379999999946449</v>
      </c>
      <c r="F1160" s="1">
        <f>IF(表格1[[#This Row],[Suggestion]]="Buy",F1159+FLOOR(E1159/表格1[[#This Row],[Close]],1),IF(表格1[[#This Row],[Suggestion]]="Sell",0,F1159))</f>
        <v>1573</v>
      </c>
      <c r="G1160" s="8">
        <f>表格1[[#This Row],[Cash]]+表格1[[#This Row],[Stock Held]]*表格1[[#This Row],[Close]]</f>
        <v>87164.579999999944</v>
      </c>
      <c r="H1160" s="7">
        <f>(表格1[[#This Row],[Close]]-$B$2)/$B$2</f>
        <v>0.23248053392658499</v>
      </c>
      <c r="I1160" s="7">
        <f>(表格1[[#This Row],[Capital]]-$G$2)/$G$2</f>
        <v>-0.12835420000000056</v>
      </c>
    </row>
    <row r="1161" spans="1:9" x14ac:dyDescent="0.25">
      <c r="A1161" s="6">
        <v>40343</v>
      </c>
      <c r="B1161" s="1">
        <v>55.4</v>
      </c>
      <c r="C1161" s="4">
        <f t="shared" si="17"/>
        <v>55.09</v>
      </c>
      <c r="D1161" s="1" t="str">
        <f>IF(表格1[[#This Row],[Close]]&gt;表格1[[#This Row],[25-Day Average]],"Buy",IF(表格1[[#This Row],[Close]]&lt;表格1[[#This Row],[25-Day Average]],"Sell",""))</f>
        <v>Buy</v>
      </c>
      <c r="E1161" s="5">
        <f>IF(表格1[[#This Row],[Suggestion]]="Buy",E1160-FLOOR(E1160/表格1[[#This Row],[Close]],1)*表格1[[#This Row],[Close]],IF(表格1[[#This Row],[Suggestion]]="Sell",E1160+F1160*表格1[[#This Row],[Close]],E1160))</f>
        <v>20.379999999946449</v>
      </c>
      <c r="F1161" s="1">
        <f>IF(表格1[[#This Row],[Suggestion]]="Buy",F1160+FLOOR(E1160/表格1[[#This Row],[Close]],1),IF(表格1[[#This Row],[Suggestion]]="Sell",0,F1160))</f>
        <v>1573</v>
      </c>
      <c r="G1161" s="8">
        <f>表格1[[#This Row],[Cash]]+表格1[[#This Row],[Stock Held]]*表格1[[#This Row],[Close]]</f>
        <v>87164.579999999944</v>
      </c>
      <c r="H1161" s="7">
        <f>(表格1[[#This Row],[Close]]-$B$2)/$B$2</f>
        <v>0.23248053392658499</v>
      </c>
      <c r="I1161" s="7">
        <f>(表格1[[#This Row],[Capital]]-$G$2)/$G$2</f>
        <v>-0.12835420000000056</v>
      </c>
    </row>
    <row r="1162" spans="1:9" x14ac:dyDescent="0.25">
      <c r="A1162" s="6">
        <v>40344</v>
      </c>
      <c r="B1162" s="1">
        <v>55.35</v>
      </c>
      <c r="C1162" s="4">
        <f t="shared" si="17"/>
        <v>55.13</v>
      </c>
      <c r="D1162" s="1" t="str">
        <f>IF(表格1[[#This Row],[Close]]&gt;表格1[[#This Row],[25-Day Average]],"Buy",IF(表格1[[#This Row],[Close]]&lt;表格1[[#This Row],[25-Day Average]],"Sell",""))</f>
        <v>Buy</v>
      </c>
      <c r="E1162" s="5">
        <f>IF(表格1[[#This Row],[Suggestion]]="Buy",E1161-FLOOR(E1161/表格1[[#This Row],[Close]],1)*表格1[[#This Row],[Close]],IF(表格1[[#This Row],[Suggestion]]="Sell",E1161+F1161*表格1[[#This Row],[Close]],E1161))</f>
        <v>20.379999999946449</v>
      </c>
      <c r="F1162" s="1">
        <f>IF(表格1[[#This Row],[Suggestion]]="Buy",F1161+FLOOR(E1161/表格1[[#This Row],[Close]],1),IF(表格1[[#This Row],[Suggestion]]="Sell",0,F1161))</f>
        <v>1573</v>
      </c>
      <c r="G1162" s="8">
        <f>表格1[[#This Row],[Cash]]+表格1[[#This Row],[Stock Held]]*表格1[[#This Row],[Close]]</f>
        <v>87085.929999999949</v>
      </c>
      <c r="H1162" s="7">
        <f>(表格1[[#This Row],[Close]]-$B$2)/$B$2</f>
        <v>0.23136818687430474</v>
      </c>
      <c r="I1162" s="7">
        <f>(表格1[[#This Row],[Capital]]-$G$2)/$G$2</f>
        <v>-0.1291407000000005</v>
      </c>
    </row>
    <row r="1163" spans="1:9" x14ac:dyDescent="0.25">
      <c r="A1163" s="6">
        <v>40345</v>
      </c>
      <c r="B1163" s="1">
        <v>55.15</v>
      </c>
      <c r="C1163" s="4">
        <f t="shared" si="17"/>
        <v>55.147999999999996</v>
      </c>
      <c r="D1163" s="1" t="str">
        <f>IF(表格1[[#This Row],[Close]]&gt;表格1[[#This Row],[25-Day Average]],"Buy",IF(表格1[[#This Row],[Close]]&lt;表格1[[#This Row],[25-Day Average]],"Sell",""))</f>
        <v>Buy</v>
      </c>
      <c r="E1163" s="5">
        <f>IF(表格1[[#This Row],[Suggestion]]="Buy",E1162-FLOOR(E1162/表格1[[#This Row],[Close]],1)*表格1[[#This Row],[Close]],IF(表格1[[#This Row],[Suggestion]]="Sell",E1162+F1162*表格1[[#This Row],[Close]],E1162))</f>
        <v>20.379999999946449</v>
      </c>
      <c r="F1163" s="1">
        <f>IF(表格1[[#This Row],[Suggestion]]="Buy",F1162+FLOOR(E1162/表格1[[#This Row],[Close]],1),IF(表格1[[#This Row],[Suggestion]]="Sell",0,F1162))</f>
        <v>1573</v>
      </c>
      <c r="G1163" s="8">
        <f>表格1[[#This Row],[Cash]]+表格1[[#This Row],[Stock Held]]*表格1[[#This Row],[Close]]</f>
        <v>86771.329999999944</v>
      </c>
      <c r="H1163" s="7">
        <f>(表格1[[#This Row],[Close]]-$B$2)/$B$2</f>
        <v>0.22691879866518344</v>
      </c>
      <c r="I1163" s="7">
        <f>(表格1[[#This Row],[Capital]]-$G$2)/$G$2</f>
        <v>-0.13228670000000056</v>
      </c>
    </row>
    <row r="1164" spans="1:9" x14ac:dyDescent="0.25">
      <c r="A1164" s="6">
        <v>40346</v>
      </c>
      <c r="B1164" s="1">
        <v>55.45</v>
      </c>
      <c r="C1164" s="4">
        <f t="shared" si="17"/>
        <v>55.165999999999997</v>
      </c>
      <c r="D1164" s="1" t="str">
        <f>IF(表格1[[#This Row],[Close]]&gt;表格1[[#This Row],[25-Day Average]],"Buy",IF(表格1[[#This Row],[Close]]&lt;表格1[[#This Row],[25-Day Average]],"Sell",""))</f>
        <v>Buy</v>
      </c>
      <c r="E1164" s="5">
        <f>IF(表格1[[#This Row],[Suggestion]]="Buy",E1163-FLOOR(E1163/表格1[[#This Row],[Close]],1)*表格1[[#This Row],[Close]],IF(表格1[[#This Row],[Suggestion]]="Sell",E1163+F1163*表格1[[#This Row],[Close]],E1163))</f>
        <v>20.379999999946449</v>
      </c>
      <c r="F1164" s="1">
        <f>IF(表格1[[#This Row],[Suggestion]]="Buy",F1163+FLOOR(E1163/表格1[[#This Row],[Close]],1),IF(表格1[[#This Row],[Suggestion]]="Sell",0,F1163))</f>
        <v>1573</v>
      </c>
      <c r="G1164" s="8">
        <f>表格1[[#This Row],[Cash]]+表格1[[#This Row],[Stock Held]]*表格1[[#This Row],[Close]]</f>
        <v>87243.229999999952</v>
      </c>
      <c r="H1164" s="7">
        <f>(表格1[[#This Row],[Close]]-$B$2)/$B$2</f>
        <v>0.23359288097886538</v>
      </c>
      <c r="I1164" s="7">
        <f>(表格1[[#This Row],[Capital]]-$G$2)/$G$2</f>
        <v>-0.12756770000000048</v>
      </c>
    </row>
    <row r="1165" spans="1:9" x14ac:dyDescent="0.25">
      <c r="A1165" s="6">
        <v>40347</v>
      </c>
      <c r="B1165" s="1">
        <v>55.7</v>
      </c>
      <c r="C1165" s="4">
        <f t="shared" si="17"/>
        <v>55.20000000000001</v>
      </c>
      <c r="D1165" s="1" t="str">
        <f>IF(表格1[[#This Row],[Close]]&gt;表格1[[#This Row],[25-Day Average]],"Buy",IF(表格1[[#This Row],[Close]]&lt;表格1[[#This Row],[25-Day Average]],"Sell",""))</f>
        <v>Buy</v>
      </c>
      <c r="E1165" s="5">
        <f>IF(表格1[[#This Row],[Suggestion]]="Buy",E1164-FLOOR(E1164/表格1[[#This Row],[Close]],1)*表格1[[#This Row],[Close]],IF(表格1[[#This Row],[Suggestion]]="Sell",E1164+F1164*表格1[[#This Row],[Close]],E1164))</f>
        <v>20.379999999946449</v>
      </c>
      <c r="F1165" s="1">
        <f>IF(表格1[[#This Row],[Suggestion]]="Buy",F1164+FLOOR(E1164/表格1[[#This Row],[Close]],1),IF(表格1[[#This Row],[Suggestion]]="Sell",0,F1164))</f>
        <v>1573</v>
      </c>
      <c r="G1165" s="8">
        <f>表格1[[#This Row],[Cash]]+表格1[[#This Row],[Stock Held]]*表格1[[#This Row],[Close]]</f>
        <v>87636.479999999952</v>
      </c>
      <c r="H1165" s="7">
        <f>(表格1[[#This Row],[Close]]-$B$2)/$B$2</f>
        <v>0.23915461624026696</v>
      </c>
      <c r="I1165" s="7">
        <f>(表格1[[#This Row],[Capital]]-$G$2)/$G$2</f>
        <v>-0.12363520000000047</v>
      </c>
    </row>
    <row r="1166" spans="1:9" x14ac:dyDescent="0.25">
      <c r="A1166" s="6">
        <v>40350</v>
      </c>
      <c r="B1166" s="1">
        <v>56.1</v>
      </c>
      <c r="C1166" s="4">
        <f t="shared" si="17"/>
        <v>55.244000000000007</v>
      </c>
      <c r="D1166" s="1" t="str">
        <f>IF(表格1[[#This Row],[Close]]&gt;表格1[[#This Row],[25-Day Average]],"Buy",IF(表格1[[#This Row],[Close]]&lt;表格1[[#This Row],[25-Day Average]],"Sell",""))</f>
        <v>Buy</v>
      </c>
      <c r="E1166" s="5">
        <f>IF(表格1[[#This Row],[Suggestion]]="Buy",E1165-FLOOR(E1165/表格1[[#This Row],[Close]],1)*表格1[[#This Row],[Close]],IF(表格1[[#This Row],[Suggestion]]="Sell",E1165+F1165*表格1[[#This Row],[Close]],E1165))</f>
        <v>20.379999999946449</v>
      </c>
      <c r="F1166" s="1">
        <f>IF(表格1[[#This Row],[Suggestion]]="Buy",F1165+FLOOR(E1165/表格1[[#This Row],[Close]],1),IF(表格1[[#This Row],[Suggestion]]="Sell",0,F1165))</f>
        <v>1573</v>
      </c>
      <c r="G1166" s="8">
        <f>表格1[[#This Row],[Cash]]+表格1[[#This Row],[Stock Held]]*表格1[[#This Row],[Close]]</f>
        <v>88265.679999999949</v>
      </c>
      <c r="H1166" s="7">
        <f>(表格1[[#This Row],[Close]]-$B$2)/$B$2</f>
        <v>0.2480533926585094</v>
      </c>
      <c r="I1166" s="7">
        <f>(表格1[[#This Row],[Capital]]-$G$2)/$G$2</f>
        <v>-0.11734320000000051</v>
      </c>
    </row>
    <row r="1167" spans="1:9" x14ac:dyDescent="0.25">
      <c r="A1167" s="6">
        <v>40351</v>
      </c>
      <c r="B1167" s="1">
        <v>55.95</v>
      </c>
      <c r="C1167" s="4">
        <f t="shared" si="17"/>
        <v>55.26</v>
      </c>
      <c r="D1167" s="1" t="str">
        <f>IF(表格1[[#This Row],[Close]]&gt;表格1[[#This Row],[25-Day Average]],"Buy",IF(表格1[[#This Row],[Close]]&lt;表格1[[#This Row],[25-Day Average]],"Sell",""))</f>
        <v>Buy</v>
      </c>
      <c r="E1167" s="5">
        <f>IF(表格1[[#This Row],[Suggestion]]="Buy",E1166-FLOOR(E1166/表格1[[#This Row],[Close]],1)*表格1[[#This Row],[Close]],IF(表格1[[#This Row],[Suggestion]]="Sell",E1166+F1166*表格1[[#This Row],[Close]],E1166))</f>
        <v>20.379999999946449</v>
      </c>
      <c r="F1167" s="1">
        <f>IF(表格1[[#This Row],[Suggestion]]="Buy",F1166+FLOOR(E1166/表格1[[#This Row],[Close]],1),IF(表格1[[#This Row],[Suggestion]]="Sell",0,F1166))</f>
        <v>1573</v>
      </c>
      <c r="G1167" s="8">
        <f>表格1[[#This Row],[Cash]]+表格1[[#This Row],[Stock Held]]*表格1[[#This Row],[Close]]</f>
        <v>88029.729999999952</v>
      </c>
      <c r="H1167" s="7">
        <f>(表格1[[#This Row],[Close]]-$B$2)/$B$2</f>
        <v>0.24471635150166851</v>
      </c>
      <c r="I1167" s="7">
        <f>(表格1[[#This Row],[Capital]]-$G$2)/$G$2</f>
        <v>-0.11970270000000048</v>
      </c>
    </row>
    <row r="1168" spans="1:9" x14ac:dyDescent="0.25">
      <c r="A1168" s="6">
        <v>40352</v>
      </c>
      <c r="B1168" s="1">
        <v>56.35</v>
      </c>
      <c r="C1168" s="4">
        <f t="shared" si="17"/>
        <v>55.281999999999996</v>
      </c>
      <c r="D1168" s="1" t="str">
        <f>IF(表格1[[#This Row],[Close]]&gt;表格1[[#This Row],[25-Day Average]],"Buy",IF(表格1[[#This Row],[Close]]&lt;表格1[[#This Row],[25-Day Average]],"Sell",""))</f>
        <v>Buy</v>
      </c>
      <c r="E1168" s="5">
        <f>IF(表格1[[#This Row],[Suggestion]]="Buy",E1167-FLOOR(E1167/表格1[[#This Row],[Close]],1)*表格1[[#This Row],[Close]],IF(表格1[[#This Row],[Suggestion]]="Sell",E1167+F1167*表格1[[#This Row],[Close]],E1167))</f>
        <v>20.379999999946449</v>
      </c>
      <c r="F1168" s="1">
        <f>IF(表格1[[#This Row],[Suggestion]]="Buy",F1167+FLOOR(E1167/表格1[[#This Row],[Close]],1),IF(表格1[[#This Row],[Suggestion]]="Sell",0,F1167))</f>
        <v>1573</v>
      </c>
      <c r="G1168" s="8">
        <f>表格1[[#This Row],[Cash]]+表格1[[#This Row],[Stock Held]]*表格1[[#This Row],[Close]]</f>
        <v>88658.929999999949</v>
      </c>
      <c r="H1168" s="7">
        <f>(表格1[[#This Row],[Close]]-$B$2)/$B$2</f>
        <v>0.25361512791991098</v>
      </c>
      <c r="I1168" s="7">
        <f>(表格1[[#This Row],[Capital]]-$G$2)/$G$2</f>
        <v>-0.1134107000000005</v>
      </c>
    </row>
    <row r="1169" spans="1:9" x14ac:dyDescent="0.25">
      <c r="A1169" s="6">
        <v>40353</v>
      </c>
      <c r="B1169" s="1">
        <v>56.35</v>
      </c>
      <c r="C1169" s="4">
        <f t="shared" si="17"/>
        <v>55.279999999999994</v>
      </c>
      <c r="D1169" s="1" t="str">
        <f>IF(表格1[[#This Row],[Close]]&gt;表格1[[#This Row],[25-Day Average]],"Buy",IF(表格1[[#This Row],[Close]]&lt;表格1[[#This Row],[25-Day Average]],"Sell",""))</f>
        <v>Buy</v>
      </c>
      <c r="E1169" s="5">
        <f>IF(表格1[[#This Row],[Suggestion]]="Buy",E1168-FLOOR(E1168/表格1[[#This Row],[Close]],1)*表格1[[#This Row],[Close]],IF(表格1[[#This Row],[Suggestion]]="Sell",E1168+F1168*表格1[[#This Row],[Close]],E1168))</f>
        <v>20.379999999946449</v>
      </c>
      <c r="F1169" s="1">
        <f>IF(表格1[[#This Row],[Suggestion]]="Buy",F1168+FLOOR(E1168/表格1[[#This Row],[Close]],1),IF(表格1[[#This Row],[Suggestion]]="Sell",0,F1168))</f>
        <v>1573</v>
      </c>
      <c r="G1169" s="8">
        <f>表格1[[#This Row],[Cash]]+表格1[[#This Row],[Stock Held]]*表格1[[#This Row],[Close]]</f>
        <v>88658.929999999949</v>
      </c>
      <c r="H1169" s="7">
        <f>(表格1[[#This Row],[Close]]-$B$2)/$B$2</f>
        <v>0.25361512791991098</v>
      </c>
      <c r="I1169" s="7">
        <f>(表格1[[#This Row],[Capital]]-$G$2)/$G$2</f>
        <v>-0.1134107000000005</v>
      </c>
    </row>
    <row r="1170" spans="1:9" x14ac:dyDescent="0.25">
      <c r="A1170" s="6">
        <v>40354</v>
      </c>
      <c r="B1170" s="1">
        <v>56.9</v>
      </c>
      <c r="C1170" s="4">
        <f t="shared" si="17"/>
        <v>55.29999999999999</v>
      </c>
      <c r="D1170" s="1" t="str">
        <f>IF(表格1[[#This Row],[Close]]&gt;表格1[[#This Row],[25-Day Average]],"Buy",IF(表格1[[#This Row],[Close]]&lt;表格1[[#This Row],[25-Day Average]],"Sell",""))</f>
        <v>Buy</v>
      </c>
      <c r="E1170" s="5">
        <f>IF(表格1[[#This Row],[Suggestion]]="Buy",E1169-FLOOR(E1169/表格1[[#This Row],[Close]],1)*表格1[[#This Row],[Close]],IF(表格1[[#This Row],[Suggestion]]="Sell",E1169+F1169*表格1[[#This Row],[Close]],E1169))</f>
        <v>20.379999999946449</v>
      </c>
      <c r="F1170" s="1">
        <f>IF(表格1[[#This Row],[Suggestion]]="Buy",F1169+FLOOR(E1169/表格1[[#This Row],[Close]],1),IF(表格1[[#This Row],[Suggestion]]="Sell",0,F1169))</f>
        <v>1573</v>
      </c>
      <c r="G1170" s="8">
        <f>表格1[[#This Row],[Cash]]+表格1[[#This Row],[Stock Held]]*表格1[[#This Row],[Close]]</f>
        <v>89524.079999999944</v>
      </c>
      <c r="H1170" s="7">
        <f>(表格1[[#This Row],[Close]]-$B$2)/$B$2</f>
        <v>0.26585094549499433</v>
      </c>
      <c r="I1170" s="7">
        <f>(表格1[[#This Row],[Capital]]-$G$2)/$G$2</f>
        <v>-0.10475920000000057</v>
      </c>
    </row>
    <row r="1171" spans="1:9" x14ac:dyDescent="0.25">
      <c r="A1171" s="6">
        <v>40357</v>
      </c>
      <c r="B1171" s="1">
        <v>56.85</v>
      </c>
      <c r="C1171" s="4">
        <f t="shared" si="17"/>
        <v>55.35799999999999</v>
      </c>
      <c r="D1171" s="1" t="str">
        <f>IF(表格1[[#This Row],[Close]]&gt;表格1[[#This Row],[25-Day Average]],"Buy",IF(表格1[[#This Row],[Close]]&lt;表格1[[#This Row],[25-Day Average]],"Sell",""))</f>
        <v>Buy</v>
      </c>
      <c r="E1171" s="5">
        <f>IF(表格1[[#This Row],[Suggestion]]="Buy",E1170-FLOOR(E1170/表格1[[#This Row],[Close]],1)*表格1[[#This Row],[Close]],IF(表格1[[#This Row],[Suggestion]]="Sell",E1170+F1170*表格1[[#This Row],[Close]],E1170))</f>
        <v>20.379999999946449</v>
      </c>
      <c r="F1171" s="1">
        <f>IF(表格1[[#This Row],[Suggestion]]="Buy",F1170+FLOOR(E1170/表格1[[#This Row],[Close]],1),IF(表格1[[#This Row],[Suggestion]]="Sell",0,F1170))</f>
        <v>1573</v>
      </c>
      <c r="G1171" s="8">
        <f>表格1[[#This Row],[Cash]]+表格1[[#This Row],[Stock Held]]*表格1[[#This Row],[Close]]</f>
        <v>89445.429999999949</v>
      </c>
      <c r="H1171" s="7">
        <f>(表格1[[#This Row],[Close]]-$B$2)/$B$2</f>
        <v>0.26473859844271408</v>
      </c>
      <c r="I1171" s="7">
        <f>(表格1[[#This Row],[Capital]]-$G$2)/$G$2</f>
        <v>-0.10554570000000051</v>
      </c>
    </row>
    <row r="1172" spans="1:9" x14ac:dyDescent="0.25">
      <c r="A1172" s="6">
        <v>40358</v>
      </c>
      <c r="B1172" s="1">
        <v>56.35</v>
      </c>
      <c r="C1172" s="4">
        <f t="shared" si="17"/>
        <v>55.401999999999987</v>
      </c>
      <c r="D1172" s="1" t="str">
        <f>IF(表格1[[#This Row],[Close]]&gt;表格1[[#This Row],[25-Day Average]],"Buy",IF(表格1[[#This Row],[Close]]&lt;表格1[[#This Row],[25-Day Average]],"Sell",""))</f>
        <v>Buy</v>
      </c>
      <c r="E1172" s="5">
        <f>IF(表格1[[#This Row],[Suggestion]]="Buy",E1171-FLOOR(E1171/表格1[[#This Row],[Close]],1)*表格1[[#This Row],[Close]],IF(表格1[[#This Row],[Suggestion]]="Sell",E1171+F1171*表格1[[#This Row],[Close]],E1171))</f>
        <v>20.379999999946449</v>
      </c>
      <c r="F1172" s="1">
        <f>IF(表格1[[#This Row],[Suggestion]]="Buy",F1171+FLOOR(E1171/表格1[[#This Row],[Close]],1),IF(表格1[[#This Row],[Suggestion]]="Sell",0,F1171))</f>
        <v>1573</v>
      </c>
      <c r="G1172" s="8">
        <f>表格1[[#This Row],[Cash]]+表格1[[#This Row],[Stock Held]]*表格1[[#This Row],[Close]]</f>
        <v>88658.929999999949</v>
      </c>
      <c r="H1172" s="7">
        <f>(表格1[[#This Row],[Close]]-$B$2)/$B$2</f>
        <v>0.25361512791991098</v>
      </c>
      <c r="I1172" s="7">
        <f>(表格1[[#This Row],[Capital]]-$G$2)/$G$2</f>
        <v>-0.1134107000000005</v>
      </c>
    </row>
    <row r="1173" spans="1:9" x14ac:dyDescent="0.25">
      <c r="A1173" s="6">
        <v>40359</v>
      </c>
      <c r="B1173" s="1">
        <v>56.45</v>
      </c>
      <c r="C1173" s="4">
        <f t="shared" si="17"/>
        <v>55.449999999999989</v>
      </c>
      <c r="D1173" s="1" t="str">
        <f>IF(表格1[[#This Row],[Close]]&gt;表格1[[#This Row],[25-Day Average]],"Buy",IF(表格1[[#This Row],[Close]]&lt;表格1[[#This Row],[25-Day Average]],"Sell",""))</f>
        <v>Buy</v>
      </c>
      <c r="E1173" s="5">
        <f>IF(表格1[[#This Row],[Suggestion]]="Buy",E1172-FLOOR(E1172/表格1[[#This Row],[Close]],1)*表格1[[#This Row],[Close]],IF(表格1[[#This Row],[Suggestion]]="Sell",E1172+F1172*表格1[[#This Row],[Close]],E1172))</f>
        <v>20.379999999946449</v>
      </c>
      <c r="F1173" s="1">
        <f>IF(表格1[[#This Row],[Suggestion]]="Buy",F1172+FLOOR(E1172/表格1[[#This Row],[Close]],1),IF(表格1[[#This Row],[Suggestion]]="Sell",0,F1172))</f>
        <v>1573</v>
      </c>
      <c r="G1173" s="8">
        <f>表格1[[#This Row],[Cash]]+表格1[[#This Row],[Stock Held]]*表格1[[#This Row],[Close]]</f>
        <v>88816.229999999952</v>
      </c>
      <c r="H1173" s="7">
        <f>(表格1[[#This Row],[Close]]-$B$2)/$B$2</f>
        <v>0.25583982202447164</v>
      </c>
      <c r="I1173" s="7">
        <f>(表格1[[#This Row],[Capital]]-$G$2)/$G$2</f>
        <v>-0.11183770000000048</v>
      </c>
    </row>
    <row r="1174" spans="1:9" x14ac:dyDescent="0.25">
      <c r="A1174" s="6">
        <v>40360</v>
      </c>
      <c r="B1174" s="1">
        <v>56.45</v>
      </c>
      <c r="C1174" s="4">
        <f t="shared" si="17"/>
        <v>55.518000000000001</v>
      </c>
      <c r="D1174" s="1" t="str">
        <f>IF(表格1[[#This Row],[Close]]&gt;表格1[[#This Row],[25-Day Average]],"Buy",IF(表格1[[#This Row],[Close]]&lt;表格1[[#This Row],[25-Day Average]],"Sell",""))</f>
        <v>Buy</v>
      </c>
      <c r="E1174" s="5">
        <f>IF(表格1[[#This Row],[Suggestion]]="Buy",E1173-FLOOR(E1173/表格1[[#This Row],[Close]],1)*表格1[[#This Row],[Close]],IF(表格1[[#This Row],[Suggestion]]="Sell",E1173+F1173*表格1[[#This Row],[Close]],E1173))</f>
        <v>20.379999999946449</v>
      </c>
      <c r="F1174" s="1">
        <f>IF(表格1[[#This Row],[Suggestion]]="Buy",F1173+FLOOR(E1173/表格1[[#This Row],[Close]],1),IF(表格1[[#This Row],[Suggestion]]="Sell",0,F1173))</f>
        <v>1573</v>
      </c>
      <c r="G1174" s="8">
        <f>表格1[[#This Row],[Cash]]+表格1[[#This Row],[Stock Held]]*表格1[[#This Row],[Close]]</f>
        <v>88816.229999999952</v>
      </c>
      <c r="H1174" s="7">
        <f>(表格1[[#This Row],[Close]]-$B$2)/$B$2</f>
        <v>0.25583982202447164</v>
      </c>
      <c r="I1174" s="7">
        <f>(表格1[[#This Row],[Capital]]-$G$2)/$G$2</f>
        <v>-0.11183770000000048</v>
      </c>
    </row>
    <row r="1175" spans="1:9" x14ac:dyDescent="0.25">
      <c r="A1175" s="6">
        <v>40361</v>
      </c>
      <c r="B1175" s="1">
        <v>56.55</v>
      </c>
      <c r="C1175" s="4">
        <f t="shared" si="17"/>
        <v>55.588000000000001</v>
      </c>
      <c r="D1175" s="1" t="str">
        <f>IF(表格1[[#This Row],[Close]]&gt;表格1[[#This Row],[25-Day Average]],"Buy",IF(表格1[[#This Row],[Close]]&lt;表格1[[#This Row],[25-Day Average]],"Sell",""))</f>
        <v>Buy</v>
      </c>
      <c r="E1175" s="5">
        <f>IF(表格1[[#This Row],[Suggestion]]="Buy",E1174-FLOOR(E1174/表格1[[#This Row],[Close]],1)*表格1[[#This Row],[Close]],IF(表格1[[#This Row],[Suggestion]]="Sell",E1174+F1174*表格1[[#This Row],[Close]],E1174))</f>
        <v>20.379999999946449</v>
      </c>
      <c r="F1175" s="1">
        <f>IF(表格1[[#This Row],[Suggestion]]="Buy",F1174+FLOOR(E1174/表格1[[#This Row],[Close]],1),IF(表格1[[#This Row],[Suggestion]]="Sell",0,F1174))</f>
        <v>1573</v>
      </c>
      <c r="G1175" s="8">
        <f>表格1[[#This Row],[Cash]]+表格1[[#This Row],[Stock Held]]*表格1[[#This Row],[Close]]</f>
        <v>88973.529999999941</v>
      </c>
      <c r="H1175" s="7">
        <f>(表格1[[#This Row],[Close]]-$B$2)/$B$2</f>
        <v>0.25806451612903214</v>
      </c>
      <c r="I1175" s="7">
        <f>(表格1[[#This Row],[Capital]]-$G$2)/$G$2</f>
        <v>-0.11026470000000059</v>
      </c>
    </row>
    <row r="1176" spans="1:9" x14ac:dyDescent="0.25">
      <c r="A1176" s="6">
        <v>40364</v>
      </c>
      <c r="B1176" s="1">
        <v>56.6</v>
      </c>
      <c r="C1176" s="4">
        <f t="shared" si="17"/>
        <v>55.658000000000001</v>
      </c>
      <c r="D1176" s="1" t="str">
        <f>IF(表格1[[#This Row],[Close]]&gt;表格1[[#This Row],[25-Day Average]],"Buy",IF(表格1[[#This Row],[Close]]&lt;表格1[[#This Row],[25-Day Average]],"Sell",""))</f>
        <v>Buy</v>
      </c>
      <c r="E1176" s="5">
        <f>IF(表格1[[#This Row],[Suggestion]]="Buy",E1175-FLOOR(E1175/表格1[[#This Row],[Close]],1)*表格1[[#This Row],[Close]],IF(表格1[[#This Row],[Suggestion]]="Sell",E1175+F1175*表格1[[#This Row],[Close]],E1175))</f>
        <v>20.379999999946449</v>
      </c>
      <c r="F1176" s="1">
        <f>IF(表格1[[#This Row],[Suggestion]]="Buy",F1175+FLOOR(E1175/表格1[[#This Row],[Close]],1),IF(表格1[[#This Row],[Suggestion]]="Sell",0,F1175))</f>
        <v>1573</v>
      </c>
      <c r="G1176" s="8">
        <f>表格1[[#This Row],[Cash]]+表格1[[#This Row],[Stock Held]]*表格1[[#This Row],[Close]]</f>
        <v>89052.179999999949</v>
      </c>
      <c r="H1176" s="7">
        <f>(表格1[[#This Row],[Close]]-$B$2)/$B$2</f>
        <v>0.2591768631813125</v>
      </c>
      <c r="I1176" s="7">
        <f>(表格1[[#This Row],[Capital]]-$G$2)/$G$2</f>
        <v>-0.10947820000000051</v>
      </c>
    </row>
    <row r="1177" spans="1:9" x14ac:dyDescent="0.25">
      <c r="A1177" s="6">
        <v>40365</v>
      </c>
      <c r="B1177" s="1">
        <v>57.3</v>
      </c>
      <c r="C1177" s="4">
        <f t="shared" si="17"/>
        <v>55.741999999999997</v>
      </c>
      <c r="D1177" s="1" t="str">
        <f>IF(表格1[[#This Row],[Close]]&gt;表格1[[#This Row],[25-Day Average]],"Buy",IF(表格1[[#This Row],[Close]]&lt;表格1[[#This Row],[25-Day Average]],"Sell",""))</f>
        <v>Buy</v>
      </c>
      <c r="E1177" s="5">
        <f>IF(表格1[[#This Row],[Suggestion]]="Buy",E1176-FLOOR(E1176/表格1[[#This Row],[Close]],1)*表格1[[#This Row],[Close]],IF(表格1[[#This Row],[Suggestion]]="Sell",E1176+F1176*表格1[[#This Row],[Close]],E1176))</f>
        <v>20.379999999946449</v>
      </c>
      <c r="F1177" s="1">
        <f>IF(表格1[[#This Row],[Suggestion]]="Buy",F1176+FLOOR(E1176/表格1[[#This Row],[Close]],1),IF(表格1[[#This Row],[Suggestion]]="Sell",0,F1176))</f>
        <v>1573</v>
      </c>
      <c r="G1177" s="8">
        <f>表格1[[#This Row],[Cash]]+表格1[[#This Row],[Stock Held]]*表格1[[#This Row],[Close]]</f>
        <v>90153.279999999941</v>
      </c>
      <c r="H1177" s="7">
        <f>(表格1[[#This Row],[Close]]-$B$2)/$B$2</f>
        <v>0.27474972191323677</v>
      </c>
      <c r="I1177" s="7">
        <f>(表格1[[#This Row],[Capital]]-$G$2)/$G$2</f>
        <v>-9.8467200000000588E-2</v>
      </c>
    </row>
    <row r="1178" spans="1:9" x14ac:dyDescent="0.25">
      <c r="A1178" s="6">
        <v>40366</v>
      </c>
      <c r="B1178" s="1">
        <v>57.1</v>
      </c>
      <c r="C1178" s="4">
        <f t="shared" si="17"/>
        <v>55.833999999999996</v>
      </c>
      <c r="D1178" s="1" t="str">
        <f>IF(表格1[[#This Row],[Close]]&gt;表格1[[#This Row],[25-Day Average]],"Buy",IF(表格1[[#This Row],[Close]]&lt;表格1[[#This Row],[25-Day Average]],"Sell",""))</f>
        <v>Buy</v>
      </c>
      <c r="E1178" s="5">
        <f>IF(表格1[[#This Row],[Suggestion]]="Buy",E1177-FLOOR(E1177/表格1[[#This Row],[Close]],1)*表格1[[#This Row],[Close]],IF(表格1[[#This Row],[Suggestion]]="Sell",E1177+F1177*表格1[[#This Row],[Close]],E1177))</f>
        <v>20.379999999946449</v>
      </c>
      <c r="F1178" s="1">
        <f>IF(表格1[[#This Row],[Suggestion]]="Buy",F1177+FLOOR(E1177/表格1[[#This Row],[Close]],1),IF(表格1[[#This Row],[Suggestion]]="Sell",0,F1177))</f>
        <v>1573</v>
      </c>
      <c r="G1178" s="8">
        <f>表格1[[#This Row],[Cash]]+表格1[[#This Row],[Stock Held]]*表格1[[#This Row],[Close]]</f>
        <v>89838.679999999949</v>
      </c>
      <c r="H1178" s="7">
        <f>(表格1[[#This Row],[Close]]-$B$2)/$B$2</f>
        <v>0.27030033370411566</v>
      </c>
      <c r="I1178" s="7">
        <f>(表格1[[#This Row],[Capital]]-$G$2)/$G$2</f>
        <v>-0.1016132000000005</v>
      </c>
    </row>
    <row r="1179" spans="1:9" x14ac:dyDescent="0.25">
      <c r="A1179" s="6">
        <v>40367</v>
      </c>
      <c r="B1179" s="1">
        <v>57.35</v>
      </c>
      <c r="C1179" s="4">
        <f t="shared" ref="C1179:C1242" si="18">AVERAGE(B1155:B1179)</f>
        <v>55.937999999999995</v>
      </c>
      <c r="D1179" s="1" t="str">
        <f>IF(表格1[[#This Row],[Close]]&gt;表格1[[#This Row],[25-Day Average]],"Buy",IF(表格1[[#This Row],[Close]]&lt;表格1[[#This Row],[25-Day Average]],"Sell",""))</f>
        <v>Buy</v>
      </c>
      <c r="E1179" s="5">
        <f>IF(表格1[[#This Row],[Suggestion]]="Buy",E1178-FLOOR(E1178/表格1[[#This Row],[Close]],1)*表格1[[#This Row],[Close]],IF(表格1[[#This Row],[Suggestion]]="Sell",E1178+F1178*表格1[[#This Row],[Close]],E1178))</f>
        <v>20.379999999946449</v>
      </c>
      <c r="F1179" s="1">
        <f>IF(表格1[[#This Row],[Suggestion]]="Buy",F1178+FLOOR(E1178/表格1[[#This Row],[Close]],1),IF(表格1[[#This Row],[Suggestion]]="Sell",0,F1178))</f>
        <v>1573</v>
      </c>
      <c r="G1179" s="8">
        <f>表格1[[#This Row],[Cash]]+表格1[[#This Row],[Stock Held]]*表格1[[#This Row],[Close]]</f>
        <v>90231.929999999949</v>
      </c>
      <c r="H1179" s="7">
        <f>(表格1[[#This Row],[Close]]-$B$2)/$B$2</f>
        <v>0.27586206896551718</v>
      </c>
      <c r="I1179" s="7">
        <f>(表格1[[#This Row],[Capital]]-$G$2)/$G$2</f>
        <v>-9.7680700000000509E-2</v>
      </c>
    </row>
    <row r="1180" spans="1:9" x14ac:dyDescent="0.25">
      <c r="A1180" s="6">
        <v>40368</v>
      </c>
      <c r="B1180" s="1">
        <v>57.5</v>
      </c>
      <c r="C1180" s="4">
        <f t="shared" si="18"/>
        <v>56.055999999999997</v>
      </c>
      <c r="D1180" s="1" t="str">
        <f>IF(表格1[[#This Row],[Close]]&gt;表格1[[#This Row],[25-Day Average]],"Buy",IF(表格1[[#This Row],[Close]]&lt;表格1[[#This Row],[25-Day Average]],"Sell",""))</f>
        <v>Buy</v>
      </c>
      <c r="E1180" s="5">
        <f>IF(表格1[[#This Row],[Suggestion]]="Buy",E1179-FLOOR(E1179/表格1[[#This Row],[Close]],1)*表格1[[#This Row],[Close]],IF(表格1[[#This Row],[Suggestion]]="Sell",E1179+F1179*表格1[[#This Row],[Close]],E1179))</f>
        <v>20.379999999946449</v>
      </c>
      <c r="F1180" s="1">
        <f>IF(表格1[[#This Row],[Suggestion]]="Buy",F1179+FLOOR(E1179/表格1[[#This Row],[Close]],1),IF(表格1[[#This Row],[Suggestion]]="Sell",0,F1179))</f>
        <v>1573</v>
      </c>
      <c r="G1180" s="8">
        <f>表格1[[#This Row],[Cash]]+表格1[[#This Row],[Stock Held]]*表格1[[#This Row],[Close]]</f>
        <v>90467.879999999946</v>
      </c>
      <c r="H1180" s="7">
        <f>(表格1[[#This Row],[Close]]-$B$2)/$B$2</f>
        <v>0.2791991101223581</v>
      </c>
      <c r="I1180" s="7">
        <f>(表格1[[#This Row],[Capital]]-$G$2)/$G$2</f>
        <v>-9.5321200000000536E-2</v>
      </c>
    </row>
    <row r="1181" spans="1:9" x14ac:dyDescent="0.25">
      <c r="A1181" s="6">
        <v>40371</v>
      </c>
      <c r="B1181" s="1">
        <v>57.35</v>
      </c>
      <c r="C1181" s="4">
        <f t="shared" si="18"/>
        <v>56.17799999999999</v>
      </c>
      <c r="D1181" s="1" t="str">
        <f>IF(表格1[[#This Row],[Close]]&gt;表格1[[#This Row],[25-Day Average]],"Buy",IF(表格1[[#This Row],[Close]]&lt;表格1[[#This Row],[25-Day Average]],"Sell",""))</f>
        <v>Buy</v>
      </c>
      <c r="E1181" s="5">
        <f>IF(表格1[[#This Row],[Suggestion]]="Buy",E1180-FLOOR(E1180/表格1[[#This Row],[Close]],1)*表格1[[#This Row],[Close]],IF(表格1[[#This Row],[Suggestion]]="Sell",E1180+F1180*表格1[[#This Row],[Close]],E1180))</f>
        <v>20.379999999946449</v>
      </c>
      <c r="F1181" s="1">
        <f>IF(表格1[[#This Row],[Suggestion]]="Buy",F1180+FLOOR(E1180/表格1[[#This Row],[Close]],1),IF(表格1[[#This Row],[Suggestion]]="Sell",0,F1180))</f>
        <v>1573</v>
      </c>
      <c r="G1181" s="8">
        <f>表格1[[#This Row],[Cash]]+表格1[[#This Row],[Stock Held]]*表格1[[#This Row],[Close]]</f>
        <v>90231.929999999949</v>
      </c>
      <c r="H1181" s="7">
        <f>(表格1[[#This Row],[Close]]-$B$2)/$B$2</f>
        <v>0.27586206896551718</v>
      </c>
      <c r="I1181" s="7">
        <f>(表格1[[#This Row],[Capital]]-$G$2)/$G$2</f>
        <v>-9.7680700000000509E-2</v>
      </c>
    </row>
    <row r="1182" spans="1:9" x14ac:dyDescent="0.25">
      <c r="A1182" s="6">
        <v>40372</v>
      </c>
      <c r="B1182" s="1">
        <v>56.85</v>
      </c>
      <c r="C1182" s="4">
        <f t="shared" si="18"/>
        <v>56.271999999999991</v>
      </c>
      <c r="D1182" s="1" t="str">
        <f>IF(表格1[[#This Row],[Close]]&gt;表格1[[#This Row],[25-Day Average]],"Buy",IF(表格1[[#This Row],[Close]]&lt;表格1[[#This Row],[25-Day Average]],"Sell",""))</f>
        <v>Buy</v>
      </c>
      <c r="E1182" s="5">
        <f>IF(表格1[[#This Row],[Suggestion]]="Buy",E1181-FLOOR(E1181/表格1[[#This Row],[Close]],1)*表格1[[#This Row],[Close]],IF(表格1[[#This Row],[Suggestion]]="Sell",E1181+F1181*表格1[[#This Row],[Close]],E1181))</f>
        <v>20.379999999946449</v>
      </c>
      <c r="F1182" s="1">
        <f>IF(表格1[[#This Row],[Suggestion]]="Buy",F1181+FLOOR(E1181/表格1[[#This Row],[Close]],1),IF(表格1[[#This Row],[Suggestion]]="Sell",0,F1181))</f>
        <v>1573</v>
      </c>
      <c r="G1182" s="8">
        <f>表格1[[#This Row],[Cash]]+表格1[[#This Row],[Stock Held]]*表格1[[#This Row],[Close]]</f>
        <v>89445.429999999949</v>
      </c>
      <c r="H1182" s="7">
        <f>(表格1[[#This Row],[Close]]-$B$2)/$B$2</f>
        <v>0.26473859844271408</v>
      </c>
      <c r="I1182" s="7">
        <f>(表格1[[#This Row],[Capital]]-$G$2)/$G$2</f>
        <v>-0.10554570000000051</v>
      </c>
    </row>
    <row r="1183" spans="1:9" x14ac:dyDescent="0.25">
      <c r="A1183" s="6">
        <v>40373</v>
      </c>
      <c r="B1183" s="1">
        <v>57.05</v>
      </c>
      <c r="C1183" s="4">
        <f t="shared" si="18"/>
        <v>56.355999999999987</v>
      </c>
      <c r="D1183" s="1" t="str">
        <f>IF(表格1[[#This Row],[Close]]&gt;表格1[[#This Row],[25-Day Average]],"Buy",IF(表格1[[#This Row],[Close]]&lt;表格1[[#This Row],[25-Day Average]],"Sell",""))</f>
        <v>Buy</v>
      </c>
      <c r="E1183" s="5">
        <f>IF(表格1[[#This Row],[Suggestion]]="Buy",E1182-FLOOR(E1182/表格1[[#This Row],[Close]],1)*表格1[[#This Row],[Close]],IF(表格1[[#This Row],[Suggestion]]="Sell",E1182+F1182*表格1[[#This Row],[Close]],E1182))</f>
        <v>20.379999999946449</v>
      </c>
      <c r="F1183" s="1">
        <f>IF(表格1[[#This Row],[Suggestion]]="Buy",F1182+FLOOR(E1182/表格1[[#This Row],[Close]],1),IF(表格1[[#This Row],[Suggestion]]="Sell",0,F1182))</f>
        <v>1573</v>
      </c>
      <c r="G1183" s="8">
        <f>表格1[[#This Row],[Cash]]+表格1[[#This Row],[Stock Held]]*表格1[[#This Row],[Close]]</f>
        <v>89760.029999999941</v>
      </c>
      <c r="H1183" s="7">
        <f>(表格1[[#This Row],[Close]]-$B$2)/$B$2</f>
        <v>0.26918798665183524</v>
      </c>
      <c r="I1183" s="7">
        <f>(表格1[[#This Row],[Capital]]-$G$2)/$G$2</f>
        <v>-0.10239970000000059</v>
      </c>
    </row>
    <row r="1184" spans="1:9" x14ac:dyDescent="0.25">
      <c r="A1184" s="6">
        <v>40374</v>
      </c>
      <c r="B1184" s="1">
        <v>56.85</v>
      </c>
      <c r="C1184" s="4">
        <f t="shared" si="18"/>
        <v>56.427999999999983</v>
      </c>
      <c r="D1184" s="1" t="str">
        <f>IF(表格1[[#This Row],[Close]]&gt;表格1[[#This Row],[25-Day Average]],"Buy",IF(表格1[[#This Row],[Close]]&lt;表格1[[#This Row],[25-Day Average]],"Sell",""))</f>
        <v>Buy</v>
      </c>
      <c r="E1184" s="5">
        <f>IF(表格1[[#This Row],[Suggestion]]="Buy",E1183-FLOOR(E1183/表格1[[#This Row],[Close]],1)*表格1[[#This Row],[Close]],IF(表格1[[#This Row],[Suggestion]]="Sell",E1183+F1183*表格1[[#This Row],[Close]],E1183))</f>
        <v>20.379999999946449</v>
      </c>
      <c r="F1184" s="1">
        <f>IF(表格1[[#This Row],[Suggestion]]="Buy",F1183+FLOOR(E1183/表格1[[#This Row],[Close]],1),IF(表格1[[#This Row],[Suggestion]]="Sell",0,F1183))</f>
        <v>1573</v>
      </c>
      <c r="G1184" s="8">
        <f>表格1[[#This Row],[Cash]]+表格1[[#This Row],[Stock Held]]*表格1[[#This Row],[Close]]</f>
        <v>89445.429999999949</v>
      </c>
      <c r="H1184" s="7">
        <f>(表格1[[#This Row],[Close]]-$B$2)/$B$2</f>
        <v>0.26473859844271408</v>
      </c>
      <c r="I1184" s="7">
        <f>(表格1[[#This Row],[Capital]]-$G$2)/$G$2</f>
        <v>-0.10554570000000051</v>
      </c>
    </row>
    <row r="1185" spans="1:9" x14ac:dyDescent="0.25">
      <c r="A1185" s="6">
        <v>40375</v>
      </c>
      <c r="B1185" s="1">
        <v>56.9</v>
      </c>
      <c r="C1185" s="4">
        <f t="shared" si="18"/>
        <v>56.487999999999992</v>
      </c>
      <c r="D1185" s="1" t="str">
        <f>IF(表格1[[#This Row],[Close]]&gt;表格1[[#This Row],[25-Day Average]],"Buy",IF(表格1[[#This Row],[Close]]&lt;表格1[[#This Row],[25-Day Average]],"Sell",""))</f>
        <v>Buy</v>
      </c>
      <c r="E1185" s="5">
        <f>IF(表格1[[#This Row],[Suggestion]]="Buy",E1184-FLOOR(E1184/表格1[[#This Row],[Close]],1)*表格1[[#This Row],[Close]],IF(表格1[[#This Row],[Suggestion]]="Sell",E1184+F1184*表格1[[#This Row],[Close]],E1184))</f>
        <v>20.379999999946449</v>
      </c>
      <c r="F1185" s="1">
        <f>IF(表格1[[#This Row],[Suggestion]]="Buy",F1184+FLOOR(E1184/表格1[[#This Row],[Close]],1),IF(表格1[[#This Row],[Suggestion]]="Sell",0,F1184))</f>
        <v>1573</v>
      </c>
      <c r="G1185" s="8">
        <f>表格1[[#This Row],[Cash]]+表格1[[#This Row],[Stock Held]]*表格1[[#This Row],[Close]]</f>
        <v>89524.079999999944</v>
      </c>
      <c r="H1185" s="7">
        <f>(表格1[[#This Row],[Close]]-$B$2)/$B$2</f>
        <v>0.26585094549499433</v>
      </c>
      <c r="I1185" s="7">
        <f>(表格1[[#This Row],[Capital]]-$G$2)/$G$2</f>
        <v>-0.10475920000000057</v>
      </c>
    </row>
    <row r="1186" spans="1:9" x14ac:dyDescent="0.25">
      <c r="A1186" s="6">
        <v>40378</v>
      </c>
      <c r="B1186" s="1">
        <v>56.65</v>
      </c>
      <c r="C1186" s="4">
        <f t="shared" si="18"/>
        <v>56.538000000000004</v>
      </c>
      <c r="D1186" s="1" t="str">
        <f>IF(表格1[[#This Row],[Close]]&gt;表格1[[#This Row],[25-Day Average]],"Buy",IF(表格1[[#This Row],[Close]]&lt;表格1[[#This Row],[25-Day Average]],"Sell",""))</f>
        <v>Buy</v>
      </c>
      <c r="E1186" s="5">
        <f>IF(表格1[[#This Row],[Suggestion]]="Buy",E1185-FLOOR(E1185/表格1[[#This Row],[Close]],1)*表格1[[#This Row],[Close]],IF(表格1[[#This Row],[Suggestion]]="Sell",E1185+F1185*表格1[[#This Row],[Close]],E1185))</f>
        <v>20.379999999946449</v>
      </c>
      <c r="F1186" s="1">
        <f>IF(表格1[[#This Row],[Suggestion]]="Buy",F1185+FLOOR(E1185/表格1[[#This Row],[Close]],1),IF(表格1[[#This Row],[Suggestion]]="Sell",0,F1185))</f>
        <v>1573</v>
      </c>
      <c r="G1186" s="8">
        <f>表格1[[#This Row],[Cash]]+表格1[[#This Row],[Stock Held]]*表格1[[#This Row],[Close]]</f>
        <v>89130.829999999944</v>
      </c>
      <c r="H1186" s="7">
        <f>(表格1[[#This Row],[Close]]-$B$2)/$B$2</f>
        <v>0.26028921023359275</v>
      </c>
      <c r="I1186" s="7">
        <f>(表格1[[#This Row],[Capital]]-$G$2)/$G$2</f>
        <v>-0.10869170000000057</v>
      </c>
    </row>
    <row r="1187" spans="1:9" x14ac:dyDescent="0.25">
      <c r="A1187" s="6">
        <v>40379</v>
      </c>
      <c r="B1187" s="1">
        <v>56.65</v>
      </c>
      <c r="C1187" s="4">
        <f t="shared" si="18"/>
        <v>56.590000000000011</v>
      </c>
      <c r="D1187" s="1" t="str">
        <f>IF(表格1[[#This Row],[Close]]&gt;表格1[[#This Row],[25-Day Average]],"Buy",IF(表格1[[#This Row],[Close]]&lt;表格1[[#This Row],[25-Day Average]],"Sell",""))</f>
        <v>Buy</v>
      </c>
      <c r="E1187" s="5">
        <f>IF(表格1[[#This Row],[Suggestion]]="Buy",E1186-FLOOR(E1186/表格1[[#This Row],[Close]],1)*表格1[[#This Row],[Close]],IF(表格1[[#This Row],[Suggestion]]="Sell",E1186+F1186*表格1[[#This Row],[Close]],E1186))</f>
        <v>20.379999999946449</v>
      </c>
      <c r="F1187" s="1">
        <f>IF(表格1[[#This Row],[Suggestion]]="Buy",F1186+FLOOR(E1186/表格1[[#This Row],[Close]],1),IF(表格1[[#This Row],[Suggestion]]="Sell",0,F1186))</f>
        <v>1573</v>
      </c>
      <c r="G1187" s="8">
        <f>表格1[[#This Row],[Cash]]+表格1[[#This Row],[Stock Held]]*表格1[[#This Row],[Close]]</f>
        <v>89130.829999999944</v>
      </c>
      <c r="H1187" s="7">
        <f>(表格1[[#This Row],[Close]]-$B$2)/$B$2</f>
        <v>0.26028921023359275</v>
      </c>
      <c r="I1187" s="7">
        <f>(表格1[[#This Row],[Capital]]-$G$2)/$G$2</f>
        <v>-0.10869170000000057</v>
      </c>
    </row>
    <row r="1188" spans="1:9" x14ac:dyDescent="0.25">
      <c r="A1188" s="6">
        <v>40380</v>
      </c>
      <c r="B1188" s="1">
        <v>56.55</v>
      </c>
      <c r="C1188" s="4">
        <f t="shared" si="18"/>
        <v>56.646000000000001</v>
      </c>
      <c r="D1188" s="1" t="str">
        <f>IF(表格1[[#This Row],[Close]]&gt;表格1[[#This Row],[25-Day Average]],"Buy",IF(表格1[[#This Row],[Close]]&lt;表格1[[#This Row],[25-Day Average]],"Sell",""))</f>
        <v>Sell</v>
      </c>
      <c r="E1188" s="5">
        <f>IF(表格1[[#This Row],[Suggestion]]="Buy",E1187-FLOOR(E1187/表格1[[#This Row],[Close]],1)*表格1[[#This Row],[Close]],IF(表格1[[#This Row],[Suggestion]]="Sell",E1187+F1187*表格1[[#This Row],[Close]],E1187))</f>
        <v>88973.529999999941</v>
      </c>
      <c r="F1188" s="1">
        <f>IF(表格1[[#This Row],[Suggestion]]="Buy",F1187+FLOOR(E1187/表格1[[#This Row],[Close]],1),IF(表格1[[#This Row],[Suggestion]]="Sell",0,F1187))</f>
        <v>0</v>
      </c>
      <c r="G1188" s="8">
        <f>表格1[[#This Row],[Cash]]+表格1[[#This Row],[Stock Held]]*表格1[[#This Row],[Close]]</f>
        <v>88973.529999999941</v>
      </c>
      <c r="H1188" s="7">
        <f>(表格1[[#This Row],[Close]]-$B$2)/$B$2</f>
        <v>0.25806451612903214</v>
      </c>
      <c r="I1188" s="7">
        <f>(表格1[[#This Row],[Capital]]-$G$2)/$G$2</f>
        <v>-0.11026470000000059</v>
      </c>
    </row>
    <row r="1189" spans="1:9" x14ac:dyDescent="0.25">
      <c r="A1189" s="6">
        <v>40381</v>
      </c>
      <c r="B1189" s="1">
        <v>56.35</v>
      </c>
      <c r="C1189" s="4">
        <f t="shared" si="18"/>
        <v>56.682000000000009</v>
      </c>
      <c r="D1189" s="1" t="str">
        <f>IF(表格1[[#This Row],[Close]]&gt;表格1[[#This Row],[25-Day Average]],"Buy",IF(表格1[[#This Row],[Close]]&lt;表格1[[#This Row],[25-Day Average]],"Sell",""))</f>
        <v>Sell</v>
      </c>
      <c r="E1189" s="5">
        <f>IF(表格1[[#This Row],[Suggestion]]="Buy",E1188-FLOOR(E1188/表格1[[#This Row],[Close]],1)*表格1[[#This Row],[Close]],IF(表格1[[#This Row],[Suggestion]]="Sell",E1188+F1188*表格1[[#This Row],[Close]],E1188))</f>
        <v>88973.529999999941</v>
      </c>
      <c r="F1189" s="1">
        <f>IF(表格1[[#This Row],[Suggestion]]="Buy",F1188+FLOOR(E1188/表格1[[#This Row],[Close]],1),IF(表格1[[#This Row],[Suggestion]]="Sell",0,F1188))</f>
        <v>0</v>
      </c>
      <c r="G1189" s="8">
        <f>表格1[[#This Row],[Cash]]+表格1[[#This Row],[Stock Held]]*表格1[[#This Row],[Close]]</f>
        <v>88973.529999999941</v>
      </c>
      <c r="H1189" s="7">
        <f>(表格1[[#This Row],[Close]]-$B$2)/$B$2</f>
        <v>0.25361512791991098</v>
      </c>
      <c r="I1189" s="7">
        <f>(表格1[[#This Row],[Capital]]-$G$2)/$G$2</f>
        <v>-0.11026470000000059</v>
      </c>
    </row>
    <row r="1190" spans="1:9" x14ac:dyDescent="0.25">
      <c r="A1190" s="6">
        <v>40382</v>
      </c>
      <c r="B1190" s="1">
        <v>56.85</v>
      </c>
      <c r="C1190" s="4">
        <f t="shared" si="18"/>
        <v>56.728000000000002</v>
      </c>
      <c r="D1190" s="1" t="str">
        <f>IF(表格1[[#This Row],[Close]]&gt;表格1[[#This Row],[25-Day Average]],"Buy",IF(表格1[[#This Row],[Close]]&lt;表格1[[#This Row],[25-Day Average]],"Sell",""))</f>
        <v>Buy</v>
      </c>
      <c r="E1190" s="5">
        <f>IF(表格1[[#This Row],[Suggestion]]="Buy",E1189-FLOOR(E1189/表格1[[#This Row],[Close]],1)*表格1[[#This Row],[Close]],IF(表格1[[#This Row],[Suggestion]]="Sell",E1189+F1189*表格1[[#This Row],[Close]],E1189))</f>
        <v>3.2799999999406282</v>
      </c>
      <c r="F1190" s="1">
        <f>IF(表格1[[#This Row],[Suggestion]]="Buy",F1189+FLOOR(E1189/表格1[[#This Row],[Close]],1),IF(表格1[[#This Row],[Suggestion]]="Sell",0,F1189))</f>
        <v>1565</v>
      </c>
      <c r="G1190" s="8">
        <f>表格1[[#This Row],[Cash]]+表格1[[#This Row],[Stock Held]]*表格1[[#This Row],[Close]]</f>
        <v>88973.529999999941</v>
      </c>
      <c r="H1190" s="7">
        <f>(表格1[[#This Row],[Close]]-$B$2)/$B$2</f>
        <v>0.26473859844271408</v>
      </c>
      <c r="I1190" s="7">
        <f>(表格1[[#This Row],[Capital]]-$G$2)/$G$2</f>
        <v>-0.11026470000000059</v>
      </c>
    </row>
    <row r="1191" spans="1:9" x14ac:dyDescent="0.25">
      <c r="A1191" s="6">
        <v>40385</v>
      </c>
      <c r="B1191" s="1">
        <v>56.85</v>
      </c>
      <c r="C1191" s="4">
        <f t="shared" si="18"/>
        <v>56.758000000000003</v>
      </c>
      <c r="D1191" s="1" t="str">
        <f>IF(表格1[[#This Row],[Close]]&gt;表格1[[#This Row],[25-Day Average]],"Buy",IF(表格1[[#This Row],[Close]]&lt;表格1[[#This Row],[25-Day Average]],"Sell",""))</f>
        <v>Buy</v>
      </c>
      <c r="E1191" s="5">
        <f>IF(表格1[[#This Row],[Suggestion]]="Buy",E1190-FLOOR(E1190/表格1[[#This Row],[Close]],1)*表格1[[#This Row],[Close]],IF(表格1[[#This Row],[Suggestion]]="Sell",E1190+F1190*表格1[[#This Row],[Close]],E1190))</f>
        <v>3.2799999999406282</v>
      </c>
      <c r="F1191" s="1">
        <f>IF(表格1[[#This Row],[Suggestion]]="Buy",F1190+FLOOR(E1190/表格1[[#This Row],[Close]],1),IF(表格1[[#This Row],[Suggestion]]="Sell",0,F1190))</f>
        <v>1565</v>
      </c>
      <c r="G1191" s="8">
        <f>表格1[[#This Row],[Cash]]+表格1[[#This Row],[Stock Held]]*表格1[[#This Row],[Close]]</f>
        <v>88973.529999999941</v>
      </c>
      <c r="H1191" s="7">
        <f>(表格1[[#This Row],[Close]]-$B$2)/$B$2</f>
        <v>0.26473859844271408</v>
      </c>
      <c r="I1191" s="7">
        <f>(表格1[[#This Row],[Capital]]-$G$2)/$G$2</f>
        <v>-0.11026470000000059</v>
      </c>
    </row>
    <row r="1192" spans="1:9" x14ac:dyDescent="0.25">
      <c r="A1192" s="6">
        <v>40386</v>
      </c>
      <c r="B1192" s="1">
        <v>56.7</v>
      </c>
      <c r="C1192" s="4">
        <f t="shared" si="18"/>
        <v>56.78799999999999</v>
      </c>
      <c r="D1192" s="1" t="str">
        <f>IF(表格1[[#This Row],[Close]]&gt;表格1[[#This Row],[25-Day Average]],"Buy",IF(表格1[[#This Row],[Close]]&lt;表格1[[#This Row],[25-Day Average]],"Sell",""))</f>
        <v>Sell</v>
      </c>
      <c r="E1192" s="5">
        <f>IF(表格1[[#This Row],[Suggestion]]="Buy",E1191-FLOOR(E1191/表格1[[#This Row],[Close]],1)*表格1[[#This Row],[Close]],IF(表格1[[#This Row],[Suggestion]]="Sell",E1191+F1191*表格1[[#This Row],[Close]],E1191))</f>
        <v>88738.779999999941</v>
      </c>
      <c r="F1192" s="1">
        <f>IF(表格1[[#This Row],[Suggestion]]="Buy",F1191+FLOOR(E1191/表格1[[#This Row],[Close]],1),IF(表格1[[#This Row],[Suggestion]]="Sell",0,F1191))</f>
        <v>0</v>
      </c>
      <c r="G1192" s="8">
        <f>表格1[[#This Row],[Cash]]+表格1[[#This Row],[Stock Held]]*表格1[[#This Row],[Close]]</f>
        <v>88738.779999999941</v>
      </c>
      <c r="H1192" s="7">
        <f>(表格1[[#This Row],[Close]]-$B$2)/$B$2</f>
        <v>0.26140155728587317</v>
      </c>
      <c r="I1192" s="7">
        <f>(表格1[[#This Row],[Capital]]-$G$2)/$G$2</f>
        <v>-0.11261220000000059</v>
      </c>
    </row>
    <row r="1193" spans="1:9" x14ac:dyDescent="0.25">
      <c r="A1193" s="6">
        <v>40387</v>
      </c>
      <c r="B1193" s="1">
        <v>56.6</v>
      </c>
      <c r="C1193" s="4">
        <f t="shared" si="18"/>
        <v>56.797999999999981</v>
      </c>
      <c r="D1193" s="1" t="str">
        <f>IF(表格1[[#This Row],[Close]]&gt;表格1[[#This Row],[25-Day Average]],"Buy",IF(表格1[[#This Row],[Close]]&lt;表格1[[#This Row],[25-Day Average]],"Sell",""))</f>
        <v>Sell</v>
      </c>
      <c r="E1193" s="5">
        <f>IF(表格1[[#This Row],[Suggestion]]="Buy",E1192-FLOOR(E1192/表格1[[#This Row],[Close]],1)*表格1[[#This Row],[Close]],IF(表格1[[#This Row],[Suggestion]]="Sell",E1192+F1192*表格1[[#This Row],[Close]],E1192))</f>
        <v>88738.779999999941</v>
      </c>
      <c r="F1193" s="1">
        <f>IF(表格1[[#This Row],[Suggestion]]="Buy",F1192+FLOOR(E1192/表格1[[#This Row],[Close]],1),IF(表格1[[#This Row],[Suggestion]]="Sell",0,F1192))</f>
        <v>0</v>
      </c>
      <c r="G1193" s="8">
        <f>表格1[[#This Row],[Cash]]+表格1[[#This Row],[Stock Held]]*表格1[[#This Row],[Close]]</f>
        <v>88738.779999999941</v>
      </c>
      <c r="H1193" s="7">
        <f>(表格1[[#This Row],[Close]]-$B$2)/$B$2</f>
        <v>0.2591768631813125</v>
      </c>
      <c r="I1193" s="7">
        <f>(表格1[[#This Row],[Capital]]-$G$2)/$G$2</f>
        <v>-0.11261220000000059</v>
      </c>
    </row>
    <row r="1194" spans="1:9" x14ac:dyDescent="0.25">
      <c r="A1194" s="6">
        <v>40388</v>
      </c>
      <c r="B1194" s="1">
        <v>56.75</v>
      </c>
      <c r="C1194" s="4">
        <f t="shared" si="18"/>
        <v>56.813999999999986</v>
      </c>
      <c r="D1194" s="1" t="str">
        <f>IF(表格1[[#This Row],[Close]]&gt;表格1[[#This Row],[25-Day Average]],"Buy",IF(表格1[[#This Row],[Close]]&lt;表格1[[#This Row],[25-Day Average]],"Sell",""))</f>
        <v>Sell</v>
      </c>
      <c r="E1194" s="5">
        <f>IF(表格1[[#This Row],[Suggestion]]="Buy",E1193-FLOOR(E1193/表格1[[#This Row],[Close]],1)*表格1[[#This Row],[Close]],IF(表格1[[#This Row],[Suggestion]]="Sell",E1193+F1193*表格1[[#This Row],[Close]],E1193))</f>
        <v>88738.779999999941</v>
      </c>
      <c r="F1194" s="1">
        <f>IF(表格1[[#This Row],[Suggestion]]="Buy",F1193+FLOOR(E1193/表格1[[#This Row],[Close]],1),IF(表格1[[#This Row],[Suggestion]]="Sell",0,F1193))</f>
        <v>0</v>
      </c>
      <c r="G1194" s="8">
        <f>表格1[[#This Row],[Cash]]+表格1[[#This Row],[Stock Held]]*表格1[[#This Row],[Close]]</f>
        <v>88738.779999999941</v>
      </c>
      <c r="H1194" s="7">
        <f>(表格1[[#This Row],[Close]]-$B$2)/$B$2</f>
        <v>0.26251390433815341</v>
      </c>
      <c r="I1194" s="7">
        <f>(表格1[[#This Row],[Capital]]-$G$2)/$G$2</f>
        <v>-0.11261220000000059</v>
      </c>
    </row>
    <row r="1195" spans="1:9" x14ac:dyDescent="0.25">
      <c r="A1195" s="6">
        <v>40389</v>
      </c>
      <c r="B1195" s="1">
        <v>57.35</v>
      </c>
      <c r="C1195" s="4">
        <f t="shared" si="18"/>
        <v>56.831999999999987</v>
      </c>
      <c r="D1195" s="1" t="str">
        <f>IF(表格1[[#This Row],[Close]]&gt;表格1[[#This Row],[25-Day Average]],"Buy",IF(表格1[[#This Row],[Close]]&lt;表格1[[#This Row],[25-Day Average]],"Sell",""))</f>
        <v>Buy</v>
      </c>
      <c r="E1195" s="5">
        <f>IF(表格1[[#This Row],[Suggestion]]="Buy",E1194-FLOOR(E1194/表格1[[#This Row],[Close]],1)*表格1[[#This Row],[Close]],IF(表格1[[#This Row],[Suggestion]]="Sell",E1194+F1194*表格1[[#This Row],[Close]],E1194))</f>
        <v>18.329999999943539</v>
      </c>
      <c r="F1195" s="1">
        <f>IF(表格1[[#This Row],[Suggestion]]="Buy",F1194+FLOOR(E1194/表格1[[#This Row],[Close]],1),IF(表格1[[#This Row],[Suggestion]]="Sell",0,F1194))</f>
        <v>1547</v>
      </c>
      <c r="G1195" s="8">
        <f>表格1[[#This Row],[Cash]]+表格1[[#This Row],[Stock Held]]*表格1[[#This Row],[Close]]</f>
        <v>88738.779999999941</v>
      </c>
      <c r="H1195" s="7">
        <f>(表格1[[#This Row],[Close]]-$B$2)/$B$2</f>
        <v>0.27586206896551718</v>
      </c>
      <c r="I1195" s="7">
        <f>(表格1[[#This Row],[Capital]]-$G$2)/$G$2</f>
        <v>-0.11261220000000059</v>
      </c>
    </row>
    <row r="1196" spans="1:9" x14ac:dyDescent="0.25">
      <c r="A1196" s="6">
        <v>40392</v>
      </c>
      <c r="B1196" s="1">
        <v>57.7</v>
      </c>
      <c r="C1196" s="4">
        <f t="shared" si="18"/>
        <v>56.865999999999993</v>
      </c>
      <c r="D1196" s="1" t="str">
        <f>IF(表格1[[#This Row],[Close]]&gt;表格1[[#This Row],[25-Day Average]],"Buy",IF(表格1[[#This Row],[Close]]&lt;表格1[[#This Row],[25-Day Average]],"Sell",""))</f>
        <v>Buy</v>
      </c>
      <c r="E1196" s="5">
        <f>IF(表格1[[#This Row],[Suggestion]]="Buy",E1195-FLOOR(E1195/表格1[[#This Row],[Close]],1)*表格1[[#This Row],[Close]],IF(表格1[[#This Row],[Suggestion]]="Sell",E1195+F1195*表格1[[#This Row],[Close]],E1195))</f>
        <v>18.329999999943539</v>
      </c>
      <c r="F1196" s="1">
        <f>IF(表格1[[#This Row],[Suggestion]]="Buy",F1195+FLOOR(E1195/表格1[[#This Row],[Close]],1),IF(表格1[[#This Row],[Suggestion]]="Sell",0,F1195))</f>
        <v>1547</v>
      </c>
      <c r="G1196" s="8">
        <f>表格1[[#This Row],[Cash]]+表格1[[#This Row],[Stock Held]]*表格1[[#This Row],[Close]]</f>
        <v>89280.229999999952</v>
      </c>
      <c r="H1196" s="7">
        <f>(表格1[[#This Row],[Close]]-$B$2)/$B$2</f>
        <v>0.28364849833147943</v>
      </c>
      <c r="I1196" s="7">
        <f>(表格1[[#This Row],[Capital]]-$G$2)/$G$2</f>
        <v>-0.10719770000000048</v>
      </c>
    </row>
    <row r="1197" spans="1:9" x14ac:dyDescent="0.25">
      <c r="A1197" s="6">
        <v>40393</v>
      </c>
      <c r="B1197" s="1">
        <v>57.6</v>
      </c>
      <c r="C1197" s="4">
        <f t="shared" si="18"/>
        <v>56.915999999999983</v>
      </c>
      <c r="D1197" s="1" t="str">
        <f>IF(表格1[[#This Row],[Close]]&gt;表格1[[#This Row],[25-Day Average]],"Buy",IF(表格1[[#This Row],[Close]]&lt;表格1[[#This Row],[25-Day Average]],"Sell",""))</f>
        <v>Buy</v>
      </c>
      <c r="E1197" s="5">
        <f>IF(表格1[[#This Row],[Suggestion]]="Buy",E1196-FLOOR(E1196/表格1[[#This Row],[Close]],1)*表格1[[#This Row],[Close]],IF(表格1[[#This Row],[Suggestion]]="Sell",E1196+F1196*表格1[[#This Row],[Close]],E1196))</f>
        <v>18.329999999943539</v>
      </c>
      <c r="F1197" s="1">
        <f>IF(表格1[[#This Row],[Suggestion]]="Buy",F1196+FLOOR(E1196/表格1[[#This Row],[Close]],1),IF(表格1[[#This Row],[Suggestion]]="Sell",0,F1196))</f>
        <v>1547</v>
      </c>
      <c r="G1197" s="8">
        <f>表格1[[#This Row],[Cash]]+表格1[[#This Row],[Stock Held]]*表格1[[#This Row],[Close]]</f>
        <v>89125.529999999941</v>
      </c>
      <c r="H1197" s="7">
        <f>(表格1[[#This Row],[Close]]-$B$2)/$B$2</f>
        <v>0.28142380422691876</v>
      </c>
      <c r="I1197" s="7">
        <f>(表格1[[#This Row],[Capital]]-$G$2)/$G$2</f>
        <v>-0.1087447000000006</v>
      </c>
    </row>
    <row r="1198" spans="1:9" x14ac:dyDescent="0.25">
      <c r="A1198" s="6">
        <v>40394</v>
      </c>
      <c r="B1198" s="1">
        <v>57.7</v>
      </c>
      <c r="C1198" s="4">
        <f t="shared" si="18"/>
        <v>56.965999999999994</v>
      </c>
      <c r="D1198" s="1" t="str">
        <f>IF(表格1[[#This Row],[Close]]&gt;表格1[[#This Row],[25-Day Average]],"Buy",IF(表格1[[#This Row],[Close]]&lt;表格1[[#This Row],[25-Day Average]],"Sell",""))</f>
        <v>Buy</v>
      </c>
      <c r="E1198" s="5">
        <f>IF(表格1[[#This Row],[Suggestion]]="Buy",E1197-FLOOR(E1197/表格1[[#This Row],[Close]],1)*表格1[[#This Row],[Close]],IF(表格1[[#This Row],[Suggestion]]="Sell",E1197+F1197*表格1[[#This Row],[Close]],E1197))</f>
        <v>18.329999999943539</v>
      </c>
      <c r="F1198" s="1">
        <f>IF(表格1[[#This Row],[Suggestion]]="Buy",F1197+FLOOR(E1197/表格1[[#This Row],[Close]],1),IF(表格1[[#This Row],[Suggestion]]="Sell",0,F1197))</f>
        <v>1547</v>
      </c>
      <c r="G1198" s="8">
        <f>表格1[[#This Row],[Cash]]+表格1[[#This Row],[Stock Held]]*表格1[[#This Row],[Close]]</f>
        <v>89280.229999999952</v>
      </c>
      <c r="H1198" s="7">
        <f>(表格1[[#This Row],[Close]]-$B$2)/$B$2</f>
        <v>0.28364849833147943</v>
      </c>
      <c r="I1198" s="7">
        <f>(表格1[[#This Row],[Capital]]-$G$2)/$G$2</f>
        <v>-0.10719770000000048</v>
      </c>
    </row>
    <row r="1199" spans="1:9" x14ac:dyDescent="0.25">
      <c r="A1199" s="6">
        <v>40395</v>
      </c>
      <c r="B1199" s="1">
        <v>57.5</v>
      </c>
      <c r="C1199" s="4">
        <f t="shared" si="18"/>
        <v>57.007999999999996</v>
      </c>
      <c r="D1199" s="1" t="str">
        <f>IF(表格1[[#This Row],[Close]]&gt;表格1[[#This Row],[25-Day Average]],"Buy",IF(表格1[[#This Row],[Close]]&lt;表格1[[#This Row],[25-Day Average]],"Sell",""))</f>
        <v>Buy</v>
      </c>
      <c r="E1199" s="5">
        <f>IF(表格1[[#This Row],[Suggestion]]="Buy",E1198-FLOOR(E1198/表格1[[#This Row],[Close]],1)*表格1[[#This Row],[Close]],IF(表格1[[#This Row],[Suggestion]]="Sell",E1198+F1198*表格1[[#This Row],[Close]],E1198))</f>
        <v>18.329999999943539</v>
      </c>
      <c r="F1199" s="1">
        <f>IF(表格1[[#This Row],[Suggestion]]="Buy",F1198+FLOOR(E1198/表格1[[#This Row],[Close]],1),IF(表格1[[#This Row],[Suggestion]]="Sell",0,F1198))</f>
        <v>1547</v>
      </c>
      <c r="G1199" s="8">
        <f>表格1[[#This Row],[Cash]]+表格1[[#This Row],[Stock Held]]*表格1[[#This Row],[Close]]</f>
        <v>88970.829999999944</v>
      </c>
      <c r="H1199" s="7">
        <f>(表格1[[#This Row],[Close]]-$B$2)/$B$2</f>
        <v>0.2791991101223581</v>
      </c>
      <c r="I1199" s="7">
        <f>(表格1[[#This Row],[Capital]]-$G$2)/$G$2</f>
        <v>-0.11029170000000056</v>
      </c>
    </row>
    <row r="1200" spans="1:9" x14ac:dyDescent="0.25">
      <c r="A1200" s="6">
        <v>40396</v>
      </c>
      <c r="B1200" s="1">
        <v>57.9</v>
      </c>
      <c r="C1200" s="4">
        <f t="shared" si="18"/>
        <v>57.061999999999998</v>
      </c>
      <c r="D1200" s="1" t="str">
        <f>IF(表格1[[#This Row],[Close]]&gt;表格1[[#This Row],[25-Day Average]],"Buy",IF(表格1[[#This Row],[Close]]&lt;表格1[[#This Row],[25-Day Average]],"Sell",""))</f>
        <v>Buy</v>
      </c>
      <c r="E1200" s="5">
        <f>IF(表格1[[#This Row],[Suggestion]]="Buy",E1199-FLOOR(E1199/表格1[[#This Row],[Close]],1)*表格1[[#This Row],[Close]],IF(表格1[[#This Row],[Suggestion]]="Sell",E1199+F1199*表格1[[#This Row],[Close]],E1199))</f>
        <v>18.329999999943539</v>
      </c>
      <c r="F1200" s="1">
        <f>IF(表格1[[#This Row],[Suggestion]]="Buy",F1199+FLOOR(E1199/表格1[[#This Row],[Close]],1),IF(表格1[[#This Row],[Suggestion]]="Sell",0,F1199))</f>
        <v>1547</v>
      </c>
      <c r="G1200" s="8">
        <f>表格1[[#This Row],[Cash]]+表格1[[#This Row],[Stock Held]]*表格1[[#This Row],[Close]]</f>
        <v>89589.629999999946</v>
      </c>
      <c r="H1200" s="7">
        <f>(表格1[[#This Row],[Close]]-$B$2)/$B$2</f>
        <v>0.28809788654060053</v>
      </c>
      <c r="I1200" s="7">
        <f>(表格1[[#This Row],[Capital]]-$G$2)/$G$2</f>
        <v>-0.10410370000000053</v>
      </c>
    </row>
    <row r="1201" spans="1:9" x14ac:dyDescent="0.25">
      <c r="A1201" s="6">
        <v>40399</v>
      </c>
      <c r="B1201" s="1">
        <v>57.25</v>
      </c>
      <c r="C1201" s="4">
        <f t="shared" si="18"/>
        <v>57.088000000000008</v>
      </c>
      <c r="D1201" s="1" t="str">
        <f>IF(表格1[[#This Row],[Close]]&gt;表格1[[#This Row],[25-Day Average]],"Buy",IF(表格1[[#This Row],[Close]]&lt;表格1[[#This Row],[25-Day Average]],"Sell",""))</f>
        <v>Buy</v>
      </c>
      <c r="E1201" s="5">
        <f>IF(表格1[[#This Row],[Suggestion]]="Buy",E1200-FLOOR(E1200/表格1[[#This Row],[Close]],1)*表格1[[#This Row],[Close]],IF(表格1[[#This Row],[Suggestion]]="Sell",E1200+F1200*表格1[[#This Row],[Close]],E1200))</f>
        <v>18.329999999943539</v>
      </c>
      <c r="F1201" s="1">
        <f>IF(表格1[[#This Row],[Suggestion]]="Buy",F1200+FLOOR(E1200/表格1[[#This Row],[Close]],1),IF(表格1[[#This Row],[Suggestion]]="Sell",0,F1200))</f>
        <v>1547</v>
      </c>
      <c r="G1201" s="8">
        <f>表格1[[#This Row],[Cash]]+表格1[[#This Row],[Stock Held]]*表格1[[#This Row],[Close]]</f>
        <v>88584.079999999944</v>
      </c>
      <c r="H1201" s="7">
        <f>(表格1[[#This Row],[Close]]-$B$2)/$B$2</f>
        <v>0.27363737486095652</v>
      </c>
      <c r="I1201" s="7">
        <f>(表格1[[#This Row],[Capital]]-$G$2)/$G$2</f>
        <v>-0.11415920000000057</v>
      </c>
    </row>
    <row r="1202" spans="1:9" x14ac:dyDescent="0.25">
      <c r="A1202" s="6">
        <v>40400</v>
      </c>
      <c r="B1202" s="1">
        <v>57.4</v>
      </c>
      <c r="C1202" s="4">
        <f t="shared" si="18"/>
        <v>57.092000000000006</v>
      </c>
      <c r="D1202" s="1" t="str">
        <f>IF(表格1[[#This Row],[Close]]&gt;表格1[[#This Row],[25-Day Average]],"Buy",IF(表格1[[#This Row],[Close]]&lt;表格1[[#This Row],[25-Day Average]],"Sell",""))</f>
        <v>Buy</v>
      </c>
      <c r="E1202" s="5">
        <f>IF(表格1[[#This Row],[Suggestion]]="Buy",E1201-FLOOR(E1201/表格1[[#This Row],[Close]],1)*表格1[[#This Row],[Close]],IF(表格1[[#This Row],[Suggestion]]="Sell",E1201+F1201*表格1[[#This Row],[Close]],E1201))</f>
        <v>18.329999999943539</v>
      </c>
      <c r="F1202" s="1">
        <f>IF(表格1[[#This Row],[Suggestion]]="Buy",F1201+FLOOR(E1201/表格1[[#This Row],[Close]],1),IF(表格1[[#This Row],[Suggestion]]="Sell",0,F1201))</f>
        <v>1547</v>
      </c>
      <c r="G1202" s="8">
        <f>表格1[[#This Row],[Cash]]+表格1[[#This Row],[Stock Held]]*表格1[[#This Row],[Close]]</f>
        <v>88816.129999999946</v>
      </c>
      <c r="H1202" s="7">
        <f>(表格1[[#This Row],[Close]]-$B$2)/$B$2</f>
        <v>0.27697441601779743</v>
      </c>
      <c r="I1202" s="7">
        <f>(表格1[[#This Row],[Capital]]-$G$2)/$G$2</f>
        <v>-0.11183870000000054</v>
      </c>
    </row>
    <row r="1203" spans="1:9" x14ac:dyDescent="0.25">
      <c r="A1203" s="6">
        <v>40401</v>
      </c>
      <c r="B1203" s="1">
        <v>57.5</v>
      </c>
      <c r="C1203" s="4">
        <f t="shared" si="18"/>
        <v>57.108000000000011</v>
      </c>
      <c r="D1203" s="1" t="str">
        <f>IF(表格1[[#This Row],[Close]]&gt;表格1[[#This Row],[25-Day Average]],"Buy",IF(表格1[[#This Row],[Close]]&lt;表格1[[#This Row],[25-Day Average]],"Sell",""))</f>
        <v>Buy</v>
      </c>
      <c r="E1203" s="5">
        <f>IF(表格1[[#This Row],[Suggestion]]="Buy",E1202-FLOOR(E1202/表格1[[#This Row],[Close]],1)*表格1[[#This Row],[Close]],IF(表格1[[#This Row],[Suggestion]]="Sell",E1202+F1202*表格1[[#This Row],[Close]],E1202))</f>
        <v>18.329999999943539</v>
      </c>
      <c r="F1203" s="1">
        <f>IF(表格1[[#This Row],[Suggestion]]="Buy",F1202+FLOOR(E1202/表格1[[#This Row],[Close]],1),IF(表格1[[#This Row],[Suggestion]]="Sell",0,F1202))</f>
        <v>1547</v>
      </c>
      <c r="G1203" s="8">
        <f>表格1[[#This Row],[Cash]]+表格1[[#This Row],[Stock Held]]*表格1[[#This Row],[Close]]</f>
        <v>88970.829999999944</v>
      </c>
      <c r="H1203" s="7">
        <f>(表格1[[#This Row],[Close]]-$B$2)/$B$2</f>
        <v>0.2791991101223581</v>
      </c>
      <c r="I1203" s="7">
        <f>(表格1[[#This Row],[Capital]]-$G$2)/$G$2</f>
        <v>-0.11029170000000056</v>
      </c>
    </row>
    <row r="1204" spans="1:9" x14ac:dyDescent="0.25">
      <c r="A1204" s="6">
        <v>40402</v>
      </c>
      <c r="B1204" s="1">
        <v>57.45</v>
      </c>
      <c r="C1204" s="4">
        <f t="shared" si="18"/>
        <v>57.112000000000016</v>
      </c>
      <c r="D1204" s="1" t="str">
        <f>IF(表格1[[#This Row],[Close]]&gt;表格1[[#This Row],[25-Day Average]],"Buy",IF(表格1[[#This Row],[Close]]&lt;表格1[[#This Row],[25-Day Average]],"Sell",""))</f>
        <v>Buy</v>
      </c>
      <c r="E1204" s="5">
        <f>IF(表格1[[#This Row],[Suggestion]]="Buy",E1203-FLOOR(E1203/表格1[[#This Row],[Close]],1)*表格1[[#This Row],[Close]],IF(表格1[[#This Row],[Suggestion]]="Sell",E1203+F1203*表格1[[#This Row],[Close]],E1203))</f>
        <v>18.329999999943539</v>
      </c>
      <c r="F1204" s="1">
        <f>IF(表格1[[#This Row],[Suggestion]]="Buy",F1203+FLOOR(E1203/表格1[[#This Row],[Close]],1),IF(表格1[[#This Row],[Suggestion]]="Sell",0,F1203))</f>
        <v>1547</v>
      </c>
      <c r="G1204" s="8">
        <f>表格1[[#This Row],[Cash]]+表格1[[#This Row],[Stock Held]]*表格1[[#This Row],[Close]]</f>
        <v>88893.479999999952</v>
      </c>
      <c r="H1204" s="7">
        <f>(表格1[[#This Row],[Close]]-$B$2)/$B$2</f>
        <v>0.27808676307007785</v>
      </c>
      <c r="I1204" s="7">
        <f>(表格1[[#This Row],[Capital]]-$G$2)/$G$2</f>
        <v>-0.11106520000000047</v>
      </c>
    </row>
    <row r="1205" spans="1:9" x14ac:dyDescent="0.25">
      <c r="A1205" s="6">
        <v>40403</v>
      </c>
      <c r="B1205" s="1">
        <v>57.15</v>
      </c>
      <c r="C1205" s="4">
        <f t="shared" si="18"/>
        <v>57.09800000000002</v>
      </c>
      <c r="D1205" s="1" t="str">
        <f>IF(表格1[[#This Row],[Close]]&gt;表格1[[#This Row],[25-Day Average]],"Buy",IF(表格1[[#This Row],[Close]]&lt;表格1[[#This Row],[25-Day Average]],"Sell",""))</f>
        <v>Buy</v>
      </c>
      <c r="E1205" s="5">
        <f>IF(表格1[[#This Row],[Suggestion]]="Buy",E1204-FLOOR(E1204/表格1[[#This Row],[Close]],1)*表格1[[#This Row],[Close]],IF(表格1[[#This Row],[Suggestion]]="Sell",E1204+F1204*表格1[[#This Row],[Close]],E1204))</f>
        <v>18.329999999943539</v>
      </c>
      <c r="F1205" s="1">
        <f>IF(表格1[[#This Row],[Suggestion]]="Buy",F1204+FLOOR(E1204/表格1[[#This Row],[Close]],1),IF(表格1[[#This Row],[Suggestion]]="Sell",0,F1204))</f>
        <v>1547</v>
      </c>
      <c r="G1205" s="8">
        <f>表格1[[#This Row],[Cash]]+表格1[[#This Row],[Stock Held]]*表格1[[#This Row],[Close]]</f>
        <v>88429.379999999946</v>
      </c>
      <c r="H1205" s="7">
        <f>(表格1[[#This Row],[Close]]-$B$2)/$B$2</f>
        <v>0.27141268075639591</v>
      </c>
      <c r="I1205" s="7">
        <f>(表格1[[#This Row],[Capital]]-$G$2)/$G$2</f>
        <v>-0.11570620000000054</v>
      </c>
    </row>
    <row r="1206" spans="1:9" x14ac:dyDescent="0.25">
      <c r="A1206" s="6">
        <v>40406</v>
      </c>
      <c r="B1206" s="1">
        <v>58.05</v>
      </c>
      <c r="C1206" s="4">
        <f t="shared" si="18"/>
        <v>57.126000000000019</v>
      </c>
      <c r="D1206" s="1" t="str">
        <f>IF(表格1[[#This Row],[Close]]&gt;表格1[[#This Row],[25-Day Average]],"Buy",IF(表格1[[#This Row],[Close]]&lt;表格1[[#This Row],[25-Day Average]],"Sell",""))</f>
        <v>Buy</v>
      </c>
      <c r="E1206" s="5">
        <f>IF(表格1[[#This Row],[Suggestion]]="Buy",E1205-FLOOR(E1205/表格1[[#This Row],[Close]],1)*表格1[[#This Row],[Close]],IF(表格1[[#This Row],[Suggestion]]="Sell",E1205+F1205*表格1[[#This Row],[Close]],E1205))</f>
        <v>18.329999999943539</v>
      </c>
      <c r="F1206" s="1">
        <f>IF(表格1[[#This Row],[Suggestion]]="Buy",F1205+FLOOR(E1205/表格1[[#This Row],[Close]],1),IF(表格1[[#This Row],[Suggestion]]="Sell",0,F1205))</f>
        <v>1547</v>
      </c>
      <c r="G1206" s="8">
        <f>表格1[[#This Row],[Cash]]+表格1[[#This Row],[Stock Held]]*表格1[[#This Row],[Close]]</f>
        <v>89821.679999999935</v>
      </c>
      <c r="H1206" s="7">
        <f>(表格1[[#This Row],[Close]]-$B$2)/$B$2</f>
        <v>0.29143492769744145</v>
      </c>
      <c r="I1206" s="7">
        <f>(表格1[[#This Row],[Capital]]-$G$2)/$G$2</f>
        <v>-0.10178320000000066</v>
      </c>
    </row>
    <row r="1207" spans="1:9" x14ac:dyDescent="0.25">
      <c r="A1207" s="6">
        <v>40407</v>
      </c>
      <c r="B1207" s="1">
        <v>57.9</v>
      </c>
      <c r="C1207" s="4">
        <f t="shared" si="18"/>
        <v>57.168000000000021</v>
      </c>
      <c r="D1207" s="1" t="str">
        <f>IF(表格1[[#This Row],[Close]]&gt;表格1[[#This Row],[25-Day Average]],"Buy",IF(表格1[[#This Row],[Close]]&lt;表格1[[#This Row],[25-Day Average]],"Sell",""))</f>
        <v>Buy</v>
      </c>
      <c r="E1207" s="5">
        <f>IF(表格1[[#This Row],[Suggestion]]="Buy",E1206-FLOOR(E1206/表格1[[#This Row],[Close]],1)*表格1[[#This Row],[Close]],IF(表格1[[#This Row],[Suggestion]]="Sell",E1206+F1206*表格1[[#This Row],[Close]],E1206))</f>
        <v>18.329999999943539</v>
      </c>
      <c r="F1207" s="1">
        <f>IF(表格1[[#This Row],[Suggestion]]="Buy",F1206+FLOOR(E1206/表格1[[#This Row],[Close]],1),IF(表格1[[#This Row],[Suggestion]]="Sell",0,F1206))</f>
        <v>1547</v>
      </c>
      <c r="G1207" s="8">
        <f>表格1[[#This Row],[Cash]]+表格1[[#This Row],[Stock Held]]*表格1[[#This Row],[Close]]</f>
        <v>89589.629999999946</v>
      </c>
      <c r="H1207" s="7">
        <f>(表格1[[#This Row],[Close]]-$B$2)/$B$2</f>
        <v>0.28809788654060053</v>
      </c>
      <c r="I1207" s="7">
        <f>(表格1[[#This Row],[Capital]]-$G$2)/$G$2</f>
        <v>-0.10410370000000053</v>
      </c>
    </row>
    <row r="1208" spans="1:9" x14ac:dyDescent="0.25">
      <c r="A1208" s="6">
        <v>40408</v>
      </c>
      <c r="B1208" s="1">
        <v>57.85</v>
      </c>
      <c r="C1208" s="4">
        <f t="shared" si="18"/>
        <v>57.200000000000017</v>
      </c>
      <c r="D1208" s="1" t="str">
        <f>IF(表格1[[#This Row],[Close]]&gt;表格1[[#This Row],[25-Day Average]],"Buy",IF(表格1[[#This Row],[Close]]&lt;表格1[[#This Row],[25-Day Average]],"Sell",""))</f>
        <v>Buy</v>
      </c>
      <c r="E1208" s="5">
        <f>IF(表格1[[#This Row],[Suggestion]]="Buy",E1207-FLOOR(E1207/表格1[[#This Row],[Close]],1)*表格1[[#This Row],[Close]],IF(表格1[[#This Row],[Suggestion]]="Sell",E1207+F1207*表格1[[#This Row],[Close]],E1207))</f>
        <v>18.329999999943539</v>
      </c>
      <c r="F1208" s="1">
        <f>IF(表格1[[#This Row],[Suggestion]]="Buy",F1207+FLOOR(E1207/表格1[[#This Row],[Close]],1),IF(表格1[[#This Row],[Suggestion]]="Sell",0,F1207))</f>
        <v>1547</v>
      </c>
      <c r="G1208" s="8">
        <f>表格1[[#This Row],[Cash]]+表格1[[#This Row],[Stock Held]]*表格1[[#This Row],[Close]]</f>
        <v>89512.279999999941</v>
      </c>
      <c r="H1208" s="7">
        <f>(表格1[[#This Row],[Close]]-$B$2)/$B$2</f>
        <v>0.28698553948832028</v>
      </c>
      <c r="I1208" s="7">
        <f>(表格1[[#This Row],[Capital]]-$G$2)/$G$2</f>
        <v>-0.1048772000000006</v>
      </c>
    </row>
    <row r="1209" spans="1:9" x14ac:dyDescent="0.25">
      <c r="A1209" s="6">
        <v>40409</v>
      </c>
      <c r="B1209" s="1">
        <v>57.7</v>
      </c>
      <c r="C1209" s="4">
        <f t="shared" si="18"/>
        <v>57.234000000000016</v>
      </c>
      <c r="D1209" s="1" t="str">
        <f>IF(表格1[[#This Row],[Close]]&gt;表格1[[#This Row],[25-Day Average]],"Buy",IF(表格1[[#This Row],[Close]]&lt;表格1[[#This Row],[25-Day Average]],"Sell",""))</f>
        <v>Buy</v>
      </c>
      <c r="E1209" s="5">
        <f>IF(表格1[[#This Row],[Suggestion]]="Buy",E1208-FLOOR(E1208/表格1[[#This Row],[Close]],1)*表格1[[#This Row],[Close]],IF(表格1[[#This Row],[Suggestion]]="Sell",E1208+F1208*表格1[[#This Row],[Close]],E1208))</f>
        <v>18.329999999943539</v>
      </c>
      <c r="F1209" s="1">
        <f>IF(表格1[[#This Row],[Suggestion]]="Buy",F1208+FLOOR(E1208/表格1[[#This Row],[Close]],1),IF(表格1[[#This Row],[Suggestion]]="Sell",0,F1208))</f>
        <v>1547</v>
      </c>
      <c r="G1209" s="8">
        <f>表格1[[#This Row],[Cash]]+表格1[[#This Row],[Stock Held]]*表格1[[#This Row],[Close]]</f>
        <v>89280.229999999952</v>
      </c>
      <c r="H1209" s="7">
        <f>(表格1[[#This Row],[Close]]-$B$2)/$B$2</f>
        <v>0.28364849833147943</v>
      </c>
      <c r="I1209" s="7">
        <f>(表格1[[#This Row],[Capital]]-$G$2)/$G$2</f>
        <v>-0.10719770000000048</v>
      </c>
    </row>
    <row r="1210" spans="1:9" x14ac:dyDescent="0.25">
      <c r="A1210" s="6">
        <v>40410</v>
      </c>
      <c r="B1210" s="1">
        <v>57.5</v>
      </c>
      <c r="C1210" s="4">
        <f t="shared" si="18"/>
        <v>57.25800000000001</v>
      </c>
      <c r="D1210" s="1" t="str">
        <f>IF(表格1[[#This Row],[Close]]&gt;表格1[[#This Row],[25-Day Average]],"Buy",IF(表格1[[#This Row],[Close]]&lt;表格1[[#This Row],[25-Day Average]],"Sell",""))</f>
        <v>Buy</v>
      </c>
      <c r="E1210" s="5">
        <f>IF(表格1[[#This Row],[Suggestion]]="Buy",E1209-FLOOR(E1209/表格1[[#This Row],[Close]],1)*表格1[[#This Row],[Close]],IF(表格1[[#This Row],[Suggestion]]="Sell",E1209+F1209*表格1[[#This Row],[Close]],E1209))</f>
        <v>18.329999999943539</v>
      </c>
      <c r="F1210" s="1">
        <f>IF(表格1[[#This Row],[Suggestion]]="Buy",F1209+FLOOR(E1209/表格1[[#This Row],[Close]],1),IF(表格1[[#This Row],[Suggestion]]="Sell",0,F1209))</f>
        <v>1547</v>
      </c>
      <c r="G1210" s="8">
        <f>表格1[[#This Row],[Cash]]+表格1[[#This Row],[Stock Held]]*表格1[[#This Row],[Close]]</f>
        <v>88970.829999999944</v>
      </c>
      <c r="H1210" s="7">
        <f>(表格1[[#This Row],[Close]]-$B$2)/$B$2</f>
        <v>0.2791991101223581</v>
      </c>
      <c r="I1210" s="7">
        <f>(表格1[[#This Row],[Capital]]-$G$2)/$G$2</f>
        <v>-0.11029170000000056</v>
      </c>
    </row>
    <row r="1211" spans="1:9" x14ac:dyDescent="0.25">
      <c r="A1211" s="6">
        <v>40413</v>
      </c>
      <c r="B1211" s="1">
        <v>57.95</v>
      </c>
      <c r="C1211" s="4">
        <f t="shared" si="18"/>
        <v>57.310000000000009</v>
      </c>
      <c r="D1211" s="1" t="str">
        <f>IF(表格1[[#This Row],[Close]]&gt;表格1[[#This Row],[25-Day Average]],"Buy",IF(表格1[[#This Row],[Close]]&lt;表格1[[#This Row],[25-Day Average]],"Sell",""))</f>
        <v>Buy</v>
      </c>
      <c r="E1211" s="5">
        <f>IF(表格1[[#This Row],[Suggestion]]="Buy",E1210-FLOOR(E1210/表格1[[#This Row],[Close]],1)*表格1[[#This Row],[Close]],IF(表格1[[#This Row],[Suggestion]]="Sell",E1210+F1210*表格1[[#This Row],[Close]],E1210))</f>
        <v>18.329999999943539</v>
      </c>
      <c r="F1211" s="1">
        <f>IF(表格1[[#This Row],[Suggestion]]="Buy",F1210+FLOOR(E1210/表格1[[#This Row],[Close]],1),IF(表格1[[#This Row],[Suggestion]]="Sell",0,F1210))</f>
        <v>1547</v>
      </c>
      <c r="G1211" s="8">
        <f>表格1[[#This Row],[Cash]]+表格1[[#This Row],[Stock Held]]*表格1[[#This Row],[Close]]</f>
        <v>89666.979999999952</v>
      </c>
      <c r="H1211" s="7">
        <f>(表格1[[#This Row],[Close]]-$B$2)/$B$2</f>
        <v>0.28921023359288095</v>
      </c>
      <c r="I1211" s="7">
        <f>(表格1[[#This Row],[Capital]]-$G$2)/$G$2</f>
        <v>-0.10333020000000048</v>
      </c>
    </row>
    <row r="1212" spans="1:9" x14ac:dyDescent="0.25">
      <c r="A1212" s="6">
        <v>40414</v>
      </c>
      <c r="B1212" s="1">
        <v>57.45</v>
      </c>
      <c r="C1212" s="4">
        <f t="shared" si="18"/>
        <v>57.342000000000006</v>
      </c>
      <c r="D1212" s="1" t="str">
        <f>IF(表格1[[#This Row],[Close]]&gt;表格1[[#This Row],[25-Day Average]],"Buy",IF(表格1[[#This Row],[Close]]&lt;表格1[[#This Row],[25-Day Average]],"Sell",""))</f>
        <v>Buy</v>
      </c>
      <c r="E1212" s="5">
        <f>IF(表格1[[#This Row],[Suggestion]]="Buy",E1211-FLOOR(E1211/表格1[[#This Row],[Close]],1)*表格1[[#This Row],[Close]],IF(表格1[[#This Row],[Suggestion]]="Sell",E1211+F1211*表格1[[#This Row],[Close]],E1211))</f>
        <v>18.329999999943539</v>
      </c>
      <c r="F1212" s="1">
        <f>IF(表格1[[#This Row],[Suggestion]]="Buy",F1211+FLOOR(E1211/表格1[[#This Row],[Close]],1),IF(表格1[[#This Row],[Suggestion]]="Sell",0,F1211))</f>
        <v>1547</v>
      </c>
      <c r="G1212" s="8">
        <f>表格1[[#This Row],[Cash]]+表格1[[#This Row],[Stock Held]]*表格1[[#This Row],[Close]]</f>
        <v>88893.479999999952</v>
      </c>
      <c r="H1212" s="7">
        <f>(表格1[[#This Row],[Close]]-$B$2)/$B$2</f>
        <v>0.27808676307007785</v>
      </c>
      <c r="I1212" s="7">
        <f>(表格1[[#This Row],[Capital]]-$G$2)/$G$2</f>
        <v>-0.11106520000000047</v>
      </c>
    </row>
    <row r="1213" spans="1:9" x14ac:dyDescent="0.25">
      <c r="A1213" s="6">
        <v>40415</v>
      </c>
      <c r="B1213" s="1">
        <v>57.8</v>
      </c>
      <c r="C1213" s="4">
        <f t="shared" si="18"/>
        <v>57.39200000000001</v>
      </c>
      <c r="D1213" s="1" t="str">
        <f>IF(表格1[[#This Row],[Close]]&gt;表格1[[#This Row],[25-Day Average]],"Buy",IF(表格1[[#This Row],[Close]]&lt;表格1[[#This Row],[25-Day Average]],"Sell",""))</f>
        <v>Buy</v>
      </c>
      <c r="E1213" s="5">
        <f>IF(表格1[[#This Row],[Suggestion]]="Buy",E1212-FLOOR(E1212/表格1[[#This Row],[Close]],1)*表格1[[#This Row],[Close]],IF(表格1[[#This Row],[Suggestion]]="Sell",E1212+F1212*表格1[[#This Row],[Close]],E1212))</f>
        <v>18.329999999943539</v>
      </c>
      <c r="F1213" s="1">
        <f>IF(表格1[[#This Row],[Suggestion]]="Buy",F1212+FLOOR(E1212/表格1[[#This Row],[Close]],1),IF(表格1[[#This Row],[Suggestion]]="Sell",0,F1212))</f>
        <v>1547</v>
      </c>
      <c r="G1213" s="8">
        <f>表格1[[#This Row],[Cash]]+表格1[[#This Row],[Stock Held]]*表格1[[#This Row],[Close]]</f>
        <v>89434.929999999935</v>
      </c>
      <c r="H1213" s="7">
        <f>(表格1[[#This Row],[Close]]-$B$2)/$B$2</f>
        <v>0.28587319243603992</v>
      </c>
      <c r="I1213" s="7">
        <f>(表格1[[#This Row],[Capital]]-$G$2)/$G$2</f>
        <v>-0.10565070000000065</v>
      </c>
    </row>
    <row r="1214" spans="1:9" x14ac:dyDescent="0.25">
      <c r="A1214" s="6">
        <v>40416</v>
      </c>
      <c r="B1214" s="1">
        <v>58.2</v>
      </c>
      <c r="C1214" s="4">
        <f t="shared" si="18"/>
        <v>57.466000000000001</v>
      </c>
      <c r="D1214" s="1" t="str">
        <f>IF(表格1[[#This Row],[Close]]&gt;表格1[[#This Row],[25-Day Average]],"Buy",IF(表格1[[#This Row],[Close]]&lt;表格1[[#This Row],[25-Day Average]],"Sell",""))</f>
        <v>Buy</v>
      </c>
      <c r="E1214" s="5">
        <f>IF(表格1[[#This Row],[Suggestion]]="Buy",E1213-FLOOR(E1213/表格1[[#This Row],[Close]],1)*表格1[[#This Row],[Close]],IF(表格1[[#This Row],[Suggestion]]="Sell",E1213+F1213*表格1[[#This Row],[Close]],E1213))</f>
        <v>18.329999999943539</v>
      </c>
      <c r="F1214" s="1">
        <f>IF(表格1[[#This Row],[Suggestion]]="Buy",F1213+FLOOR(E1213/表格1[[#This Row],[Close]],1),IF(表格1[[#This Row],[Suggestion]]="Sell",0,F1213))</f>
        <v>1547</v>
      </c>
      <c r="G1214" s="8">
        <f>表格1[[#This Row],[Cash]]+表格1[[#This Row],[Stock Held]]*表格1[[#This Row],[Close]]</f>
        <v>90053.729999999952</v>
      </c>
      <c r="H1214" s="7">
        <f>(表格1[[#This Row],[Close]]-$B$2)/$B$2</f>
        <v>0.29477196885428253</v>
      </c>
      <c r="I1214" s="7">
        <f>(表格1[[#This Row],[Capital]]-$G$2)/$G$2</f>
        <v>-9.9462700000000473E-2</v>
      </c>
    </row>
    <row r="1215" spans="1:9" x14ac:dyDescent="0.25">
      <c r="A1215" s="6">
        <v>40417</v>
      </c>
      <c r="B1215" s="1">
        <v>58.95</v>
      </c>
      <c r="C1215" s="4">
        <f t="shared" si="18"/>
        <v>57.55</v>
      </c>
      <c r="D1215" s="1" t="str">
        <f>IF(表格1[[#This Row],[Close]]&gt;表格1[[#This Row],[25-Day Average]],"Buy",IF(表格1[[#This Row],[Close]]&lt;表格1[[#This Row],[25-Day Average]],"Sell",""))</f>
        <v>Buy</v>
      </c>
      <c r="E1215" s="5">
        <f>IF(表格1[[#This Row],[Suggestion]]="Buy",E1214-FLOOR(E1214/表格1[[#This Row],[Close]],1)*表格1[[#This Row],[Close]],IF(表格1[[#This Row],[Suggestion]]="Sell",E1214+F1214*表格1[[#This Row],[Close]],E1214))</f>
        <v>18.329999999943539</v>
      </c>
      <c r="F1215" s="1">
        <f>IF(表格1[[#This Row],[Suggestion]]="Buy",F1214+FLOOR(E1214/表格1[[#This Row],[Close]],1),IF(表格1[[#This Row],[Suggestion]]="Sell",0,F1214))</f>
        <v>1547</v>
      </c>
      <c r="G1215" s="8">
        <f>表格1[[#This Row],[Cash]]+表格1[[#This Row],[Stock Held]]*表格1[[#This Row],[Close]]</f>
        <v>91213.979999999952</v>
      </c>
      <c r="H1215" s="7">
        <f>(表格1[[#This Row],[Close]]-$B$2)/$B$2</f>
        <v>0.31145717463848721</v>
      </c>
      <c r="I1215" s="7">
        <f>(表格1[[#This Row],[Capital]]-$G$2)/$G$2</f>
        <v>-8.7860200000000471E-2</v>
      </c>
    </row>
    <row r="1216" spans="1:9" x14ac:dyDescent="0.25">
      <c r="A1216" s="6">
        <v>40420</v>
      </c>
      <c r="B1216" s="1">
        <v>59.6</v>
      </c>
      <c r="C1216" s="4">
        <f t="shared" si="18"/>
        <v>57.66</v>
      </c>
      <c r="D1216" s="1" t="str">
        <f>IF(表格1[[#This Row],[Close]]&gt;表格1[[#This Row],[25-Day Average]],"Buy",IF(表格1[[#This Row],[Close]]&lt;表格1[[#This Row],[25-Day Average]],"Sell",""))</f>
        <v>Buy</v>
      </c>
      <c r="E1216" s="5">
        <f>IF(表格1[[#This Row],[Suggestion]]="Buy",E1215-FLOOR(E1215/表格1[[#This Row],[Close]],1)*表格1[[#This Row],[Close]],IF(表格1[[#This Row],[Suggestion]]="Sell",E1215+F1215*表格1[[#This Row],[Close]],E1215))</f>
        <v>18.329999999943539</v>
      </c>
      <c r="F1216" s="1">
        <f>IF(表格1[[#This Row],[Suggestion]]="Buy",F1215+FLOOR(E1215/表格1[[#This Row],[Close]],1),IF(表格1[[#This Row],[Suggestion]]="Sell",0,F1215))</f>
        <v>1547</v>
      </c>
      <c r="G1216" s="8">
        <f>表格1[[#This Row],[Cash]]+表格1[[#This Row],[Stock Held]]*表格1[[#This Row],[Close]]</f>
        <v>92219.529999999941</v>
      </c>
      <c r="H1216" s="7">
        <f>(表格1[[#This Row],[Close]]-$B$2)/$B$2</f>
        <v>0.32591768631813123</v>
      </c>
      <c r="I1216" s="7">
        <f>(表格1[[#This Row],[Capital]]-$G$2)/$G$2</f>
        <v>-7.7804700000000587E-2</v>
      </c>
    </row>
    <row r="1217" spans="1:9" x14ac:dyDescent="0.25">
      <c r="A1217" s="6">
        <v>40421</v>
      </c>
      <c r="B1217" s="1">
        <v>59.55</v>
      </c>
      <c r="C1217" s="4">
        <f t="shared" si="18"/>
        <v>57.773999999999994</v>
      </c>
      <c r="D1217" s="1" t="str">
        <f>IF(表格1[[#This Row],[Close]]&gt;表格1[[#This Row],[25-Day Average]],"Buy",IF(表格1[[#This Row],[Close]]&lt;表格1[[#This Row],[25-Day Average]],"Sell",""))</f>
        <v>Buy</v>
      </c>
      <c r="E1217" s="5">
        <f>IF(表格1[[#This Row],[Suggestion]]="Buy",E1216-FLOOR(E1216/表格1[[#This Row],[Close]],1)*表格1[[#This Row],[Close]],IF(表格1[[#This Row],[Suggestion]]="Sell",E1216+F1216*表格1[[#This Row],[Close]],E1216))</f>
        <v>18.329999999943539</v>
      </c>
      <c r="F1217" s="1">
        <f>IF(表格1[[#This Row],[Suggestion]]="Buy",F1216+FLOOR(E1216/表格1[[#This Row],[Close]],1),IF(表格1[[#This Row],[Suggestion]]="Sell",0,F1216))</f>
        <v>1547</v>
      </c>
      <c r="G1217" s="8">
        <f>表格1[[#This Row],[Cash]]+表格1[[#This Row],[Stock Held]]*表格1[[#This Row],[Close]]</f>
        <v>92142.179999999935</v>
      </c>
      <c r="H1217" s="7">
        <f>(表格1[[#This Row],[Close]]-$B$2)/$B$2</f>
        <v>0.32480533926585081</v>
      </c>
      <c r="I1217" s="7">
        <f>(表格1[[#This Row],[Capital]]-$G$2)/$G$2</f>
        <v>-7.8578200000000653E-2</v>
      </c>
    </row>
    <row r="1218" spans="1:9" x14ac:dyDescent="0.25">
      <c r="A1218" s="6">
        <v>40422</v>
      </c>
      <c r="B1218" s="1">
        <v>59.3</v>
      </c>
      <c r="C1218" s="4">
        <f t="shared" si="18"/>
        <v>57.881999999999998</v>
      </c>
      <c r="D1218" s="1" t="str">
        <f>IF(表格1[[#This Row],[Close]]&gt;表格1[[#This Row],[25-Day Average]],"Buy",IF(表格1[[#This Row],[Close]]&lt;表格1[[#This Row],[25-Day Average]],"Sell",""))</f>
        <v>Buy</v>
      </c>
      <c r="E1218" s="5">
        <f>IF(表格1[[#This Row],[Suggestion]]="Buy",E1217-FLOOR(E1217/表格1[[#This Row],[Close]],1)*表格1[[#This Row],[Close]],IF(表格1[[#This Row],[Suggestion]]="Sell",E1217+F1217*表格1[[#This Row],[Close]],E1217))</f>
        <v>18.329999999943539</v>
      </c>
      <c r="F1218" s="1">
        <f>IF(表格1[[#This Row],[Suggestion]]="Buy",F1217+FLOOR(E1217/表格1[[#This Row],[Close]],1),IF(表格1[[#This Row],[Suggestion]]="Sell",0,F1217))</f>
        <v>1547</v>
      </c>
      <c r="G1218" s="8">
        <f>表格1[[#This Row],[Cash]]+表格1[[#This Row],[Stock Held]]*表格1[[#This Row],[Close]]</f>
        <v>91755.429999999935</v>
      </c>
      <c r="H1218" s="7">
        <f>(表格1[[#This Row],[Close]]-$B$2)/$B$2</f>
        <v>0.31924360400444923</v>
      </c>
      <c r="I1218" s="7">
        <f>(表格1[[#This Row],[Capital]]-$G$2)/$G$2</f>
        <v>-8.2445700000000649E-2</v>
      </c>
    </row>
    <row r="1219" spans="1:9" x14ac:dyDescent="0.25">
      <c r="A1219" s="6">
        <v>40423</v>
      </c>
      <c r="B1219" s="1">
        <v>59.5</v>
      </c>
      <c r="C1219" s="4">
        <f t="shared" si="18"/>
        <v>57.991999999999997</v>
      </c>
      <c r="D1219" s="1" t="str">
        <f>IF(表格1[[#This Row],[Close]]&gt;表格1[[#This Row],[25-Day Average]],"Buy",IF(表格1[[#This Row],[Close]]&lt;表格1[[#This Row],[25-Day Average]],"Sell",""))</f>
        <v>Buy</v>
      </c>
      <c r="E1219" s="5">
        <f>IF(表格1[[#This Row],[Suggestion]]="Buy",E1218-FLOOR(E1218/表格1[[#This Row],[Close]],1)*表格1[[#This Row],[Close]],IF(表格1[[#This Row],[Suggestion]]="Sell",E1218+F1218*表格1[[#This Row],[Close]],E1218))</f>
        <v>18.329999999943539</v>
      </c>
      <c r="F1219" s="1">
        <f>IF(表格1[[#This Row],[Suggestion]]="Buy",F1218+FLOOR(E1218/表格1[[#This Row],[Close]],1),IF(表格1[[#This Row],[Suggestion]]="Sell",0,F1218))</f>
        <v>1547</v>
      </c>
      <c r="G1219" s="8">
        <f>表格1[[#This Row],[Cash]]+表格1[[#This Row],[Stock Held]]*表格1[[#This Row],[Close]]</f>
        <v>92064.829999999944</v>
      </c>
      <c r="H1219" s="7">
        <f>(表格1[[#This Row],[Close]]-$B$2)/$B$2</f>
        <v>0.32369299221357056</v>
      </c>
      <c r="I1219" s="7">
        <f>(表格1[[#This Row],[Capital]]-$G$2)/$G$2</f>
        <v>-7.9351700000000566E-2</v>
      </c>
    </row>
    <row r="1220" spans="1:9" x14ac:dyDescent="0.25">
      <c r="A1220" s="6">
        <v>40424</v>
      </c>
      <c r="B1220" s="1">
        <v>58.6</v>
      </c>
      <c r="C1220" s="4">
        <f t="shared" si="18"/>
        <v>58.042000000000002</v>
      </c>
      <c r="D1220" s="1" t="str">
        <f>IF(表格1[[#This Row],[Close]]&gt;表格1[[#This Row],[25-Day Average]],"Buy",IF(表格1[[#This Row],[Close]]&lt;表格1[[#This Row],[25-Day Average]],"Sell",""))</f>
        <v>Buy</v>
      </c>
      <c r="E1220" s="5">
        <f>IF(表格1[[#This Row],[Suggestion]]="Buy",E1219-FLOOR(E1219/表格1[[#This Row],[Close]],1)*表格1[[#This Row],[Close]],IF(表格1[[#This Row],[Suggestion]]="Sell",E1219+F1219*表格1[[#This Row],[Close]],E1219))</f>
        <v>18.329999999943539</v>
      </c>
      <c r="F1220" s="1">
        <f>IF(表格1[[#This Row],[Suggestion]]="Buy",F1219+FLOOR(E1219/表格1[[#This Row],[Close]],1),IF(表格1[[#This Row],[Suggestion]]="Sell",0,F1219))</f>
        <v>1547</v>
      </c>
      <c r="G1220" s="8">
        <f>表格1[[#This Row],[Cash]]+表格1[[#This Row],[Stock Held]]*表格1[[#This Row],[Close]]</f>
        <v>90672.529999999941</v>
      </c>
      <c r="H1220" s="7">
        <f>(表格1[[#This Row],[Close]]-$B$2)/$B$2</f>
        <v>0.30367074527252497</v>
      </c>
      <c r="I1220" s="7">
        <f>(表格1[[#This Row],[Capital]]-$G$2)/$G$2</f>
        <v>-9.3274700000000599E-2</v>
      </c>
    </row>
    <row r="1221" spans="1:9" x14ac:dyDescent="0.25">
      <c r="A1221" s="6">
        <v>40427</v>
      </c>
      <c r="B1221" s="1">
        <v>59.65</v>
      </c>
      <c r="C1221" s="4">
        <f t="shared" si="18"/>
        <v>58.12</v>
      </c>
      <c r="D1221" s="1" t="str">
        <f>IF(表格1[[#This Row],[Close]]&gt;表格1[[#This Row],[25-Day Average]],"Buy",IF(表格1[[#This Row],[Close]]&lt;表格1[[#This Row],[25-Day Average]],"Sell",""))</f>
        <v>Buy</v>
      </c>
      <c r="E1221" s="5">
        <f>IF(表格1[[#This Row],[Suggestion]]="Buy",E1220-FLOOR(E1220/表格1[[#This Row],[Close]],1)*表格1[[#This Row],[Close]],IF(表格1[[#This Row],[Suggestion]]="Sell",E1220+F1220*表格1[[#This Row],[Close]],E1220))</f>
        <v>18.329999999943539</v>
      </c>
      <c r="F1221" s="1">
        <f>IF(表格1[[#This Row],[Suggestion]]="Buy",F1220+FLOOR(E1220/表格1[[#This Row],[Close]],1),IF(表格1[[#This Row],[Suggestion]]="Sell",0,F1220))</f>
        <v>1547</v>
      </c>
      <c r="G1221" s="8">
        <f>表格1[[#This Row],[Cash]]+表格1[[#This Row],[Stock Held]]*表格1[[#This Row],[Close]]</f>
        <v>92296.879999999946</v>
      </c>
      <c r="H1221" s="7">
        <f>(表格1[[#This Row],[Close]]-$B$2)/$B$2</f>
        <v>0.32703003337041148</v>
      </c>
      <c r="I1221" s="7">
        <f>(表格1[[#This Row],[Capital]]-$G$2)/$G$2</f>
        <v>-7.7031200000000535E-2</v>
      </c>
    </row>
    <row r="1222" spans="1:9" x14ac:dyDescent="0.25">
      <c r="A1222" s="6">
        <v>40428</v>
      </c>
      <c r="B1222" s="1">
        <v>59.95</v>
      </c>
      <c r="C1222" s="4">
        <f t="shared" si="18"/>
        <v>58.213999999999999</v>
      </c>
      <c r="D1222" s="1" t="str">
        <f>IF(表格1[[#This Row],[Close]]&gt;表格1[[#This Row],[25-Day Average]],"Buy",IF(表格1[[#This Row],[Close]]&lt;表格1[[#This Row],[25-Day Average]],"Sell",""))</f>
        <v>Buy</v>
      </c>
      <c r="E1222" s="5">
        <f>IF(表格1[[#This Row],[Suggestion]]="Buy",E1221-FLOOR(E1221/表格1[[#This Row],[Close]],1)*表格1[[#This Row],[Close]],IF(表格1[[#This Row],[Suggestion]]="Sell",E1221+F1221*表格1[[#This Row],[Close]],E1221))</f>
        <v>18.329999999943539</v>
      </c>
      <c r="F1222" s="1">
        <f>IF(表格1[[#This Row],[Suggestion]]="Buy",F1221+FLOOR(E1221/表格1[[#This Row],[Close]],1),IF(表格1[[#This Row],[Suggestion]]="Sell",0,F1221))</f>
        <v>1547</v>
      </c>
      <c r="G1222" s="8">
        <f>表格1[[#This Row],[Cash]]+表格1[[#This Row],[Stock Held]]*表格1[[#This Row],[Close]]</f>
        <v>92760.979999999952</v>
      </c>
      <c r="H1222" s="7">
        <f>(表格1[[#This Row],[Close]]-$B$2)/$B$2</f>
        <v>0.33370411568409342</v>
      </c>
      <c r="I1222" s="7">
        <f>(表格1[[#This Row],[Capital]]-$G$2)/$G$2</f>
        <v>-7.2390200000000474E-2</v>
      </c>
    </row>
    <row r="1223" spans="1:9" x14ac:dyDescent="0.25">
      <c r="A1223" s="6">
        <v>40429</v>
      </c>
      <c r="B1223" s="1">
        <v>59.95</v>
      </c>
      <c r="C1223" s="4">
        <f t="shared" si="18"/>
        <v>58.304000000000002</v>
      </c>
      <c r="D1223" s="1" t="str">
        <f>IF(表格1[[#This Row],[Close]]&gt;表格1[[#This Row],[25-Day Average]],"Buy",IF(表格1[[#This Row],[Close]]&lt;表格1[[#This Row],[25-Day Average]],"Sell",""))</f>
        <v>Buy</v>
      </c>
      <c r="E1223" s="5">
        <f>IF(表格1[[#This Row],[Suggestion]]="Buy",E1222-FLOOR(E1222/表格1[[#This Row],[Close]],1)*表格1[[#This Row],[Close]],IF(表格1[[#This Row],[Suggestion]]="Sell",E1222+F1222*表格1[[#This Row],[Close]],E1222))</f>
        <v>18.329999999943539</v>
      </c>
      <c r="F1223" s="1">
        <f>IF(表格1[[#This Row],[Suggestion]]="Buy",F1222+FLOOR(E1222/表格1[[#This Row],[Close]],1),IF(表格1[[#This Row],[Suggestion]]="Sell",0,F1222))</f>
        <v>1547</v>
      </c>
      <c r="G1223" s="8">
        <f>表格1[[#This Row],[Cash]]+表格1[[#This Row],[Stock Held]]*表格1[[#This Row],[Close]]</f>
        <v>92760.979999999952</v>
      </c>
      <c r="H1223" s="7">
        <f>(表格1[[#This Row],[Close]]-$B$2)/$B$2</f>
        <v>0.33370411568409342</v>
      </c>
      <c r="I1223" s="7">
        <f>(表格1[[#This Row],[Capital]]-$G$2)/$G$2</f>
        <v>-7.2390200000000474E-2</v>
      </c>
    </row>
    <row r="1224" spans="1:9" x14ac:dyDescent="0.25">
      <c r="A1224" s="6">
        <v>40430</v>
      </c>
      <c r="B1224" s="1">
        <v>59.4</v>
      </c>
      <c r="C1224" s="4">
        <f t="shared" si="18"/>
        <v>58.38000000000001</v>
      </c>
      <c r="D1224" s="1" t="str">
        <f>IF(表格1[[#This Row],[Close]]&gt;表格1[[#This Row],[25-Day Average]],"Buy",IF(表格1[[#This Row],[Close]]&lt;表格1[[#This Row],[25-Day Average]],"Sell",""))</f>
        <v>Buy</v>
      </c>
      <c r="E1224" s="5">
        <f>IF(表格1[[#This Row],[Suggestion]]="Buy",E1223-FLOOR(E1223/表格1[[#This Row],[Close]],1)*表格1[[#This Row],[Close]],IF(表格1[[#This Row],[Suggestion]]="Sell",E1223+F1223*表格1[[#This Row],[Close]],E1223))</f>
        <v>18.329999999943539</v>
      </c>
      <c r="F1224" s="1">
        <f>IF(表格1[[#This Row],[Suggestion]]="Buy",F1223+FLOOR(E1223/表格1[[#This Row],[Close]],1),IF(表格1[[#This Row],[Suggestion]]="Sell",0,F1223))</f>
        <v>1547</v>
      </c>
      <c r="G1224" s="8">
        <f>表格1[[#This Row],[Cash]]+表格1[[#This Row],[Stock Held]]*表格1[[#This Row],[Close]]</f>
        <v>91910.129999999946</v>
      </c>
      <c r="H1224" s="7">
        <f>(表格1[[#This Row],[Close]]-$B$2)/$B$2</f>
        <v>0.3214682981090099</v>
      </c>
      <c r="I1224" s="7">
        <f>(表格1[[#This Row],[Capital]]-$G$2)/$G$2</f>
        <v>-8.0898700000000531E-2</v>
      </c>
    </row>
    <row r="1225" spans="1:9" x14ac:dyDescent="0.25">
      <c r="A1225" s="6">
        <v>40431</v>
      </c>
      <c r="B1225" s="1">
        <v>59.85</v>
      </c>
      <c r="C1225" s="4">
        <f t="shared" si="18"/>
        <v>58.458000000000013</v>
      </c>
      <c r="D1225" s="1" t="str">
        <f>IF(表格1[[#This Row],[Close]]&gt;表格1[[#This Row],[25-Day Average]],"Buy",IF(表格1[[#This Row],[Close]]&lt;表格1[[#This Row],[25-Day Average]],"Sell",""))</f>
        <v>Buy</v>
      </c>
      <c r="E1225" s="5">
        <f>IF(表格1[[#This Row],[Suggestion]]="Buy",E1224-FLOOR(E1224/表格1[[#This Row],[Close]],1)*表格1[[#This Row],[Close]],IF(表格1[[#This Row],[Suggestion]]="Sell",E1224+F1224*表格1[[#This Row],[Close]],E1224))</f>
        <v>18.329999999943539</v>
      </c>
      <c r="F1225" s="1">
        <f>IF(表格1[[#This Row],[Suggestion]]="Buy",F1224+FLOOR(E1224/表格1[[#This Row],[Close]],1),IF(表格1[[#This Row],[Suggestion]]="Sell",0,F1224))</f>
        <v>1547</v>
      </c>
      <c r="G1225" s="8">
        <f>表格1[[#This Row],[Cash]]+表格1[[#This Row],[Stock Held]]*表格1[[#This Row],[Close]]</f>
        <v>92606.279999999941</v>
      </c>
      <c r="H1225" s="7">
        <f>(表格1[[#This Row],[Close]]-$B$2)/$B$2</f>
        <v>0.33147942157953275</v>
      </c>
      <c r="I1225" s="7">
        <f>(表格1[[#This Row],[Capital]]-$G$2)/$G$2</f>
        <v>-7.3937200000000591E-2</v>
      </c>
    </row>
    <row r="1226" spans="1:9" x14ac:dyDescent="0.25">
      <c r="A1226" s="6">
        <v>40434</v>
      </c>
      <c r="B1226" s="1">
        <v>60.15</v>
      </c>
      <c r="C1226" s="4">
        <f t="shared" si="18"/>
        <v>58.574000000000012</v>
      </c>
      <c r="D1226" s="1" t="str">
        <f>IF(表格1[[#This Row],[Close]]&gt;表格1[[#This Row],[25-Day Average]],"Buy",IF(表格1[[#This Row],[Close]]&lt;表格1[[#This Row],[25-Day Average]],"Sell",""))</f>
        <v>Buy</v>
      </c>
      <c r="E1226" s="5">
        <f>IF(表格1[[#This Row],[Suggestion]]="Buy",E1225-FLOOR(E1225/表格1[[#This Row],[Close]],1)*表格1[[#This Row],[Close]],IF(表格1[[#This Row],[Suggestion]]="Sell",E1225+F1225*表格1[[#This Row],[Close]],E1225))</f>
        <v>18.329999999943539</v>
      </c>
      <c r="F1226" s="1">
        <f>IF(表格1[[#This Row],[Suggestion]]="Buy",F1225+FLOOR(E1225/表格1[[#This Row],[Close]],1),IF(表格1[[#This Row],[Suggestion]]="Sell",0,F1225))</f>
        <v>1547</v>
      </c>
      <c r="G1226" s="8">
        <f>表格1[[#This Row],[Cash]]+表格1[[#This Row],[Stock Held]]*表格1[[#This Row],[Close]]</f>
        <v>93070.379999999946</v>
      </c>
      <c r="H1226" s="7">
        <f>(表格1[[#This Row],[Close]]-$B$2)/$B$2</f>
        <v>0.33815350389321458</v>
      </c>
      <c r="I1226" s="7">
        <f>(表格1[[#This Row],[Capital]]-$G$2)/$G$2</f>
        <v>-6.929620000000053E-2</v>
      </c>
    </row>
    <row r="1227" spans="1:9" x14ac:dyDescent="0.25">
      <c r="A1227" s="6">
        <v>40435</v>
      </c>
      <c r="B1227" s="1">
        <v>60</v>
      </c>
      <c r="C1227" s="4">
        <f t="shared" si="18"/>
        <v>58.678000000000011</v>
      </c>
      <c r="D1227" s="1" t="str">
        <f>IF(表格1[[#This Row],[Close]]&gt;表格1[[#This Row],[25-Day Average]],"Buy",IF(表格1[[#This Row],[Close]]&lt;表格1[[#This Row],[25-Day Average]],"Sell",""))</f>
        <v>Buy</v>
      </c>
      <c r="E1227" s="5">
        <f>IF(表格1[[#This Row],[Suggestion]]="Buy",E1226-FLOOR(E1226/表格1[[#This Row],[Close]],1)*表格1[[#This Row],[Close]],IF(表格1[[#This Row],[Suggestion]]="Sell",E1226+F1226*表格1[[#This Row],[Close]],E1226))</f>
        <v>18.329999999943539</v>
      </c>
      <c r="F1227" s="1">
        <f>IF(表格1[[#This Row],[Suggestion]]="Buy",F1226+FLOOR(E1226/表格1[[#This Row],[Close]],1),IF(表格1[[#This Row],[Suggestion]]="Sell",0,F1226))</f>
        <v>1547</v>
      </c>
      <c r="G1227" s="8">
        <f>表格1[[#This Row],[Cash]]+表格1[[#This Row],[Stock Held]]*表格1[[#This Row],[Close]]</f>
        <v>92838.329999999944</v>
      </c>
      <c r="H1227" s="7">
        <f>(表格1[[#This Row],[Close]]-$B$2)/$B$2</f>
        <v>0.33481646273637367</v>
      </c>
      <c r="I1227" s="7">
        <f>(表格1[[#This Row],[Capital]]-$G$2)/$G$2</f>
        <v>-7.161670000000056E-2</v>
      </c>
    </row>
    <row r="1228" spans="1:9" x14ac:dyDescent="0.25">
      <c r="A1228" s="6">
        <v>40436</v>
      </c>
      <c r="B1228" s="1">
        <v>60.55</v>
      </c>
      <c r="C1228" s="4">
        <f t="shared" si="18"/>
        <v>58.800000000000011</v>
      </c>
      <c r="D1228" s="1" t="str">
        <f>IF(表格1[[#This Row],[Close]]&gt;表格1[[#This Row],[25-Day Average]],"Buy",IF(表格1[[#This Row],[Close]]&lt;表格1[[#This Row],[25-Day Average]],"Sell",""))</f>
        <v>Buy</v>
      </c>
      <c r="E1228" s="5">
        <f>IF(表格1[[#This Row],[Suggestion]]="Buy",E1227-FLOOR(E1227/表格1[[#This Row],[Close]],1)*表格1[[#This Row],[Close]],IF(表格1[[#This Row],[Suggestion]]="Sell",E1227+F1227*表格1[[#This Row],[Close]],E1227))</f>
        <v>18.329999999943539</v>
      </c>
      <c r="F1228" s="1">
        <f>IF(表格1[[#This Row],[Suggestion]]="Buy",F1227+FLOOR(E1227/表格1[[#This Row],[Close]],1),IF(表格1[[#This Row],[Suggestion]]="Sell",0,F1227))</f>
        <v>1547</v>
      </c>
      <c r="G1228" s="8">
        <f>表格1[[#This Row],[Cash]]+表格1[[#This Row],[Stock Held]]*表格1[[#This Row],[Close]]</f>
        <v>93689.179999999935</v>
      </c>
      <c r="H1228" s="7">
        <f>(表格1[[#This Row],[Close]]-$B$2)/$B$2</f>
        <v>0.34705228031145702</v>
      </c>
      <c r="I1228" s="7">
        <f>(表格1[[#This Row],[Capital]]-$G$2)/$G$2</f>
        <v>-6.3108200000000655E-2</v>
      </c>
    </row>
    <row r="1229" spans="1:9" x14ac:dyDescent="0.25">
      <c r="A1229" s="6">
        <v>40437</v>
      </c>
      <c r="B1229" s="1">
        <v>61</v>
      </c>
      <c r="C1229" s="4">
        <f t="shared" si="18"/>
        <v>58.942</v>
      </c>
      <c r="D1229" s="1" t="str">
        <f>IF(表格1[[#This Row],[Close]]&gt;表格1[[#This Row],[25-Day Average]],"Buy",IF(表格1[[#This Row],[Close]]&lt;表格1[[#This Row],[25-Day Average]],"Sell",""))</f>
        <v>Buy</v>
      </c>
      <c r="E1229" s="5">
        <f>IF(表格1[[#This Row],[Suggestion]]="Buy",E1228-FLOOR(E1228/表格1[[#This Row],[Close]],1)*表格1[[#This Row],[Close]],IF(表格1[[#This Row],[Suggestion]]="Sell",E1228+F1228*表格1[[#This Row],[Close]],E1228))</f>
        <v>18.329999999943539</v>
      </c>
      <c r="F1229" s="1">
        <f>IF(表格1[[#This Row],[Suggestion]]="Buy",F1228+FLOOR(E1228/表格1[[#This Row],[Close]],1),IF(表格1[[#This Row],[Suggestion]]="Sell",0,F1228))</f>
        <v>1547</v>
      </c>
      <c r="G1229" s="8">
        <f>表格1[[#This Row],[Cash]]+表格1[[#This Row],[Stock Held]]*表格1[[#This Row],[Close]]</f>
        <v>94385.329999999944</v>
      </c>
      <c r="H1229" s="7">
        <f>(表格1[[#This Row],[Close]]-$B$2)/$B$2</f>
        <v>0.35706340378197987</v>
      </c>
      <c r="I1229" s="7">
        <f>(表格1[[#This Row],[Capital]]-$G$2)/$G$2</f>
        <v>-5.6146700000000563E-2</v>
      </c>
    </row>
    <row r="1230" spans="1:9" x14ac:dyDescent="0.25">
      <c r="A1230" s="6">
        <v>40438</v>
      </c>
      <c r="B1230" s="1">
        <v>61.95</v>
      </c>
      <c r="C1230" s="4">
        <f t="shared" si="18"/>
        <v>59.134000000000007</v>
      </c>
      <c r="D1230" s="1" t="str">
        <f>IF(表格1[[#This Row],[Close]]&gt;表格1[[#This Row],[25-Day Average]],"Buy",IF(表格1[[#This Row],[Close]]&lt;表格1[[#This Row],[25-Day Average]],"Sell",""))</f>
        <v>Buy</v>
      </c>
      <c r="E1230" s="5">
        <f>IF(表格1[[#This Row],[Suggestion]]="Buy",E1229-FLOOR(E1229/表格1[[#This Row],[Close]],1)*表格1[[#This Row],[Close]],IF(表格1[[#This Row],[Suggestion]]="Sell",E1229+F1229*表格1[[#This Row],[Close]],E1229))</f>
        <v>18.329999999943539</v>
      </c>
      <c r="F1230" s="1">
        <f>IF(表格1[[#This Row],[Suggestion]]="Buy",F1229+FLOOR(E1229/表格1[[#This Row],[Close]],1),IF(表格1[[#This Row],[Suggestion]]="Sell",0,F1229))</f>
        <v>1547</v>
      </c>
      <c r="G1230" s="8">
        <f>表格1[[#This Row],[Cash]]+表格1[[#This Row],[Stock Held]]*表格1[[#This Row],[Close]]</f>
        <v>95854.979999999952</v>
      </c>
      <c r="H1230" s="7">
        <f>(表格1[[#This Row],[Close]]-$B$2)/$B$2</f>
        <v>0.37819799777530588</v>
      </c>
      <c r="I1230" s="7">
        <f>(表格1[[#This Row],[Capital]]-$G$2)/$G$2</f>
        <v>-4.1450200000000478E-2</v>
      </c>
    </row>
    <row r="1231" spans="1:9" x14ac:dyDescent="0.25">
      <c r="A1231" s="6">
        <v>40441</v>
      </c>
      <c r="B1231" s="1">
        <v>61.45</v>
      </c>
      <c r="C1231" s="4">
        <f t="shared" si="18"/>
        <v>59.27</v>
      </c>
      <c r="D1231" s="1" t="str">
        <f>IF(表格1[[#This Row],[Close]]&gt;表格1[[#This Row],[25-Day Average]],"Buy",IF(表格1[[#This Row],[Close]]&lt;表格1[[#This Row],[25-Day Average]],"Sell",""))</f>
        <v>Buy</v>
      </c>
      <c r="E1231" s="5">
        <f>IF(表格1[[#This Row],[Suggestion]]="Buy",E1230-FLOOR(E1230/表格1[[#This Row],[Close]],1)*表格1[[#This Row],[Close]],IF(表格1[[#This Row],[Suggestion]]="Sell",E1230+F1230*表格1[[#This Row],[Close]],E1230))</f>
        <v>18.329999999943539</v>
      </c>
      <c r="F1231" s="1">
        <f>IF(表格1[[#This Row],[Suggestion]]="Buy",F1230+FLOOR(E1230/表格1[[#This Row],[Close]],1),IF(表格1[[#This Row],[Suggestion]]="Sell",0,F1230))</f>
        <v>1547</v>
      </c>
      <c r="G1231" s="8">
        <f>表格1[[#This Row],[Cash]]+表格1[[#This Row],[Stock Held]]*表格1[[#This Row],[Close]]</f>
        <v>95081.479999999952</v>
      </c>
      <c r="H1231" s="7">
        <f>(表格1[[#This Row],[Close]]-$B$2)/$B$2</f>
        <v>0.36707452725250278</v>
      </c>
      <c r="I1231" s="7">
        <f>(表格1[[#This Row],[Capital]]-$G$2)/$G$2</f>
        <v>-4.9185200000000477E-2</v>
      </c>
    </row>
    <row r="1232" spans="1:9" x14ac:dyDescent="0.25">
      <c r="A1232" s="6">
        <v>40442</v>
      </c>
      <c r="B1232" s="1">
        <v>60.75</v>
      </c>
      <c r="C1232" s="4">
        <f t="shared" si="18"/>
        <v>59.384000000000007</v>
      </c>
      <c r="D1232" s="1" t="str">
        <f>IF(表格1[[#This Row],[Close]]&gt;表格1[[#This Row],[25-Day Average]],"Buy",IF(表格1[[#This Row],[Close]]&lt;表格1[[#This Row],[25-Day Average]],"Sell",""))</f>
        <v>Buy</v>
      </c>
      <c r="E1232" s="5">
        <f>IF(表格1[[#This Row],[Suggestion]]="Buy",E1231-FLOOR(E1231/表格1[[#This Row],[Close]],1)*表格1[[#This Row],[Close]],IF(表格1[[#This Row],[Suggestion]]="Sell",E1231+F1231*表格1[[#This Row],[Close]],E1231))</f>
        <v>18.329999999943539</v>
      </c>
      <c r="F1232" s="1">
        <f>IF(表格1[[#This Row],[Suggestion]]="Buy",F1231+FLOOR(E1231/表格1[[#This Row],[Close]],1),IF(表格1[[#This Row],[Suggestion]]="Sell",0,F1231))</f>
        <v>1547</v>
      </c>
      <c r="G1232" s="8">
        <f>表格1[[#This Row],[Cash]]+表格1[[#This Row],[Stock Held]]*表格1[[#This Row],[Close]]</f>
        <v>93998.579999999944</v>
      </c>
      <c r="H1232" s="7">
        <f>(表格1[[#This Row],[Close]]-$B$2)/$B$2</f>
        <v>0.35150166852057835</v>
      </c>
      <c r="I1232" s="7">
        <f>(表格1[[#This Row],[Capital]]-$G$2)/$G$2</f>
        <v>-6.0014200000000566E-2</v>
      </c>
    </row>
    <row r="1233" spans="1:9" x14ac:dyDescent="0.25">
      <c r="A1233" s="6">
        <v>40443</v>
      </c>
      <c r="B1233" s="1">
        <v>61.15</v>
      </c>
      <c r="C1233" s="4">
        <f t="shared" si="18"/>
        <v>59.516000000000012</v>
      </c>
      <c r="D1233" s="1" t="str">
        <f>IF(表格1[[#This Row],[Close]]&gt;表格1[[#This Row],[25-Day Average]],"Buy",IF(表格1[[#This Row],[Close]]&lt;表格1[[#This Row],[25-Day Average]],"Sell",""))</f>
        <v>Buy</v>
      </c>
      <c r="E1233" s="5">
        <f>IF(表格1[[#This Row],[Suggestion]]="Buy",E1232-FLOOR(E1232/表格1[[#This Row],[Close]],1)*表格1[[#This Row],[Close]],IF(表格1[[#This Row],[Suggestion]]="Sell",E1232+F1232*表格1[[#This Row],[Close]],E1232))</f>
        <v>18.329999999943539</v>
      </c>
      <c r="F1233" s="1">
        <f>IF(表格1[[#This Row],[Suggestion]]="Buy",F1232+FLOOR(E1232/表格1[[#This Row],[Close]],1),IF(表格1[[#This Row],[Suggestion]]="Sell",0,F1232))</f>
        <v>1547</v>
      </c>
      <c r="G1233" s="8">
        <f>表格1[[#This Row],[Cash]]+表格1[[#This Row],[Stock Held]]*表格1[[#This Row],[Close]]</f>
        <v>94617.379999999946</v>
      </c>
      <c r="H1233" s="7">
        <f>(表格1[[#This Row],[Close]]-$B$2)/$B$2</f>
        <v>0.36040044493882079</v>
      </c>
      <c r="I1233" s="7">
        <f>(表格1[[#This Row],[Capital]]-$G$2)/$G$2</f>
        <v>-5.3826200000000539E-2</v>
      </c>
    </row>
    <row r="1234" spans="1:9" x14ac:dyDescent="0.25">
      <c r="A1234" s="6">
        <v>40444</v>
      </c>
      <c r="B1234" s="1">
        <v>61.3</v>
      </c>
      <c r="C1234" s="4">
        <f t="shared" si="18"/>
        <v>59.66</v>
      </c>
      <c r="D1234" s="1" t="str">
        <f>IF(表格1[[#This Row],[Close]]&gt;表格1[[#This Row],[25-Day Average]],"Buy",IF(表格1[[#This Row],[Close]]&lt;表格1[[#This Row],[25-Day Average]],"Sell",""))</f>
        <v>Buy</v>
      </c>
      <c r="E1234" s="5">
        <f>IF(表格1[[#This Row],[Suggestion]]="Buy",E1233-FLOOR(E1233/表格1[[#This Row],[Close]],1)*表格1[[#This Row],[Close]],IF(表格1[[#This Row],[Suggestion]]="Sell",E1233+F1233*表格1[[#This Row],[Close]],E1233))</f>
        <v>18.329999999943539</v>
      </c>
      <c r="F1234" s="1">
        <f>IF(表格1[[#This Row],[Suggestion]]="Buy",F1233+FLOOR(E1233/表格1[[#This Row],[Close]],1),IF(表格1[[#This Row],[Suggestion]]="Sell",0,F1233))</f>
        <v>1547</v>
      </c>
      <c r="G1234" s="8">
        <f>表格1[[#This Row],[Cash]]+表格1[[#This Row],[Stock Held]]*表格1[[#This Row],[Close]]</f>
        <v>94849.429999999935</v>
      </c>
      <c r="H1234" s="7">
        <f>(表格1[[#This Row],[Close]]-$B$2)/$B$2</f>
        <v>0.3637374860956617</v>
      </c>
      <c r="I1234" s="7">
        <f>(表格1[[#This Row],[Capital]]-$G$2)/$G$2</f>
        <v>-5.1505700000000654E-2</v>
      </c>
    </row>
    <row r="1235" spans="1:9" x14ac:dyDescent="0.25">
      <c r="A1235" s="6">
        <v>40445</v>
      </c>
      <c r="B1235" s="1">
        <v>62.05</v>
      </c>
      <c r="C1235" s="4">
        <f t="shared" si="18"/>
        <v>59.842000000000006</v>
      </c>
      <c r="D1235" s="1" t="str">
        <f>IF(表格1[[#This Row],[Close]]&gt;表格1[[#This Row],[25-Day Average]],"Buy",IF(表格1[[#This Row],[Close]]&lt;表格1[[#This Row],[25-Day Average]],"Sell",""))</f>
        <v>Buy</v>
      </c>
      <c r="E1235" s="5">
        <f>IF(表格1[[#This Row],[Suggestion]]="Buy",E1234-FLOOR(E1234/表格1[[#This Row],[Close]],1)*表格1[[#This Row],[Close]],IF(表格1[[#This Row],[Suggestion]]="Sell",E1234+F1234*表格1[[#This Row],[Close]],E1234))</f>
        <v>18.329999999943539</v>
      </c>
      <c r="F1235" s="1">
        <f>IF(表格1[[#This Row],[Suggestion]]="Buy",F1234+FLOOR(E1234/表格1[[#This Row],[Close]],1),IF(表格1[[#This Row],[Suggestion]]="Sell",0,F1234))</f>
        <v>1547</v>
      </c>
      <c r="G1235" s="8">
        <f>表格1[[#This Row],[Cash]]+表格1[[#This Row],[Stock Held]]*表格1[[#This Row],[Close]]</f>
        <v>96009.679999999935</v>
      </c>
      <c r="H1235" s="7">
        <f>(表格1[[#This Row],[Close]]-$B$2)/$B$2</f>
        <v>0.38042269187986638</v>
      </c>
      <c r="I1235" s="7">
        <f>(表格1[[#This Row],[Capital]]-$G$2)/$G$2</f>
        <v>-3.9903200000000652E-2</v>
      </c>
    </row>
    <row r="1236" spans="1:9" x14ac:dyDescent="0.25">
      <c r="A1236" s="6">
        <v>40448</v>
      </c>
      <c r="B1236" s="1">
        <v>62</v>
      </c>
      <c r="C1236" s="4">
        <f t="shared" si="18"/>
        <v>60.004000000000005</v>
      </c>
      <c r="D1236" s="1" t="str">
        <f>IF(表格1[[#This Row],[Close]]&gt;表格1[[#This Row],[25-Day Average]],"Buy",IF(表格1[[#This Row],[Close]]&lt;表格1[[#This Row],[25-Day Average]],"Sell",""))</f>
        <v>Buy</v>
      </c>
      <c r="E1236" s="5">
        <f>IF(表格1[[#This Row],[Suggestion]]="Buy",E1235-FLOOR(E1235/表格1[[#This Row],[Close]],1)*表格1[[#This Row],[Close]],IF(表格1[[#This Row],[Suggestion]]="Sell",E1235+F1235*表格1[[#This Row],[Close]],E1235))</f>
        <v>18.329999999943539</v>
      </c>
      <c r="F1236" s="1">
        <f>IF(表格1[[#This Row],[Suggestion]]="Buy",F1235+FLOOR(E1235/表格1[[#This Row],[Close]],1),IF(表格1[[#This Row],[Suggestion]]="Sell",0,F1235))</f>
        <v>1547</v>
      </c>
      <c r="G1236" s="8">
        <f>表格1[[#This Row],[Cash]]+表格1[[#This Row],[Stock Held]]*表格1[[#This Row],[Close]]</f>
        <v>95932.329999999944</v>
      </c>
      <c r="H1236" s="7">
        <f>(表格1[[#This Row],[Close]]-$B$2)/$B$2</f>
        <v>0.37931034482758613</v>
      </c>
      <c r="I1236" s="7">
        <f>(表格1[[#This Row],[Capital]]-$G$2)/$G$2</f>
        <v>-4.0676700000000565E-2</v>
      </c>
    </row>
    <row r="1237" spans="1:9" x14ac:dyDescent="0.25">
      <c r="A1237" s="6">
        <v>40449</v>
      </c>
      <c r="B1237" s="1">
        <v>61.9</v>
      </c>
      <c r="C1237" s="4">
        <f t="shared" si="18"/>
        <v>60.182000000000009</v>
      </c>
      <c r="D1237" s="1" t="str">
        <f>IF(表格1[[#This Row],[Close]]&gt;表格1[[#This Row],[25-Day Average]],"Buy",IF(表格1[[#This Row],[Close]]&lt;表格1[[#This Row],[25-Day Average]],"Sell",""))</f>
        <v>Buy</v>
      </c>
      <c r="E1237" s="5">
        <f>IF(表格1[[#This Row],[Suggestion]]="Buy",E1236-FLOOR(E1236/表格1[[#This Row],[Close]],1)*表格1[[#This Row],[Close]],IF(表格1[[#This Row],[Suggestion]]="Sell",E1236+F1236*表格1[[#This Row],[Close]],E1236))</f>
        <v>18.329999999943539</v>
      </c>
      <c r="F1237" s="1">
        <f>IF(表格1[[#This Row],[Suggestion]]="Buy",F1236+FLOOR(E1236/表格1[[#This Row],[Close]],1),IF(表格1[[#This Row],[Suggestion]]="Sell",0,F1236))</f>
        <v>1547</v>
      </c>
      <c r="G1237" s="8">
        <f>表格1[[#This Row],[Cash]]+表格1[[#This Row],[Stock Held]]*表格1[[#This Row],[Close]]</f>
        <v>95777.629999999946</v>
      </c>
      <c r="H1237" s="7">
        <f>(表格1[[#This Row],[Close]]-$B$2)/$B$2</f>
        <v>0.37708565072302547</v>
      </c>
      <c r="I1237" s="7">
        <f>(表格1[[#This Row],[Capital]]-$G$2)/$G$2</f>
        <v>-4.2223700000000537E-2</v>
      </c>
    </row>
    <row r="1238" spans="1:9" x14ac:dyDescent="0.25">
      <c r="A1238" s="6">
        <v>40450</v>
      </c>
      <c r="B1238" s="1">
        <v>62</v>
      </c>
      <c r="C1238" s="4">
        <f t="shared" si="18"/>
        <v>60.350000000000009</v>
      </c>
      <c r="D1238" s="1" t="str">
        <f>IF(表格1[[#This Row],[Close]]&gt;表格1[[#This Row],[25-Day Average]],"Buy",IF(表格1[[#This Row],[Close]]&lt;表格1[[#This Row],[25-Day Average]],"Sell",""))</f>
        <v>Buy</v>
      </c>
      <c r="E1238" s="5">
        <f>IF(表格1[[#This Row],[Suggestion]]="Buy",E1237-FLOOR(E1237/表格1[[#This Row],[Close]],1)*表格1[[#This Row],[Close]],IF(表格1[[#This Row],[Suggestion]]="Sell",E1237+F1237*表格1[[#This Row],[Close]],E1237))</f>
        <v>18.329999999943539</v>
      </c>
      <c r="F1238" s="1">
        <f>IF(表格1[[#This Row],[Suggestion]]="Buy",F1237+FLOOR(E1237/表格1[[#This Row],[Close]],1),IF(表格1[[#This Row],[Suggestion]]="Sell",0,F1237))</f>
        <v>1547</v>
      </c>
      <c r="G1238" s="8">
        <f>表格1[[#This Row],[Cash]]+表格1[[#This Row],[Stock Held]]*表格1[[#This Row],[Close]]</f>
        <v>95932.329999999944</v>
      </c>
      <c r="H1238" s="7">
        <f>(表格1[[#This Row],[Close]]-$B$2)/$B$2</f>
        <v>0.37931034482758613</v>
      </c>
      <c r="I1238" s="7">
        <f>(表格1[[#This Row],[Capital]]-$G$2)/$G$2</f>
        <v>-4.0676700000000565E-2</v>
      </c>
    </row>
    <row r="1239" spans="1:9" x14ac:dyDescent="0.25">
      <c r="A1239" s="6">
        <v>40451</v>
      </c>
      <c r="B1239" s="1">
        <v>61.95</v>
      </c>
      <c r="C1239" s="4">
        <f t="shared" si="18"/>
        <v>60.500000000000007</v>
      </c>
      <c r="D1239" s="1" t="str">
        <f>IF(表格1[[#This Row],[Close]]&gt;表格1[[#This Row],[25-Day Average]],"Buy",IF(表格1[[#This Row],[Close]]&lt;表格1[[#This Row],[25-Day Average]],"Sell",""))</f>
        <v>Buy</v>
      </c>
      <c r="E1239" s="5">
        <f>IF(表格1[[#This Row],[Suggestion]]="Buy",E1238-FLOOR(E1238/表格1[[#This Row],[Close]],1)*表格1[[#This Row],[Close]],IF(表格1[[#This Row],[Suggestion]]="Sell",E1238+F1238*表格1[[#This Row],[Close]],E1238))</f>
        <v>18.329999999943539</v>
      </c>
      <c r="F1239" s="1">
        <f>IF(表格1[[#This Row],[Suggestion]]="Buy",F1238+FLOOR(E1238/表格1[[#This Row],[Close]],1),IF(表格1[[#This Row],[Suggestion]]="Sell",0,F1238))</f>
        <v>1547</v>
      </c>
      <c r="G1239" s="8">
        <f>表格1[[#This Row],[Cash]]+表格1[[#This Row],[Stock Held]]*表格1[[#This Row],[Close]]</f>
        <v>95854.979999999952</v>
      </c>
      <c r="H1239" s="7">
        <f>(表格1[[#This Row],[Close]]-$B$2)/$B$2</f>
        <v>0.37819799777530588</v>
      </c>
      <c r="I1239" s="7">
        <f>(表格1[[#This Row],[Capital]]-$G$2)/$G$2</f>
        <v>-4.1450200000000478E-2</v>
      </c>
    </row>
    <row r="1240" spans="1:9" x14ac:dyDescent="0.25">
      <c r="A1240" s="6">
        <v>40452</v>
      </c>
      <c r="B1240" s="1">
        <v>61.9</v>
      </c>
      <c r="C1240" s="4">
        <f t="shared" si="18"/>
        <v>60.618000000000009</v>
      </c>
      <c r="D1240" s="1" t="str">
        <f>IF(表格1[[#This Row],[Close]]&gt;表格1[[#This Row],[25-Day Average]],"Buy",IF(表格1[[#This Row],[Close]]&lt;表格1[[#This Row],[25-Day Average]],"Sell",""))</f>
        <v>Buy</v>
      </c>
      <c r="E1240" s="5">
        <f>IF(表格1[[#This Row],[Suggestion]]="Buy",E1239-FLOOR(E1239/表格1[[#This Row],[Close]],1)*表格1[[#This Row],[Close]],IF(表格1[[#This Row],[Suggestion]]="Sell",E1239+F1239*表格1[[#This Row],[Close]],E1239))</f>
        <v>18.329999999943539</v>
      </c>
      <c r="F1240" s="1">
        <f>IF(表格1[[#This Row],[Suggestion]]="Buy",F1239+FLOOR(E1239/表格1[[#This Row],[Close]],1),IF(表格1[[#This Row],[Suggestion]]="Sell",0,F1239))</f>
        <v>1547</v>
      </c>
      <c r="G1240" s="8">
        <f>表格1[[#This Row],[Cash]]+表格1[[#This Row],[Stock Held]]*表格1[[#This Row],[Close]]</f>
        <v>95777.629999999946</v>
      </c>
      <c r="H1240" s="7">
        <f>(表格1[[#This Row],[Close]]-$B$2)/$B$2</f>
        <v>0.37708565072302547</v>
      </c>
      <c r="I1240" s="7">
        <f>(表格1[[#This Row],[Capital]]-$G$2)/$G$2</f>
        <v>-4.2223700000000537E-2</v>
      </c>
    </row>
    <row r="1241" spans="1:9" x14ac:dyDescent="0.25">
      <c r="A1241" s="6">
        <v>40455</v>
      </c>
      <c r="B1241" s="1">
        <v>61.55</v>
      </c>
      <c r="C1241" s="4">
        <f t="shared" si="18"/>
        <v>60.696000000000005</v>
      </c>
      <c r="D1241" s="1" t="str">
        <f>IF(表格1[[#This Row],[Close]]&gt;表格1[[#This Row],[25-Day Average]],"Buy",IF(表格1[[#This Row],[Close]]&lt;表格1[[#This Row],[25-Day Average]],"Sell",""))</f>
        <v>Buy</v>
      </c>
      <c r="E1241" s="5">
        <f>IF(表格1[[#This Row],[Suggestion]]="Buy",E1240-FLOOR(E1240/表格1[[#This Row],[Close]],1)*表格1[[#This Row],[Close]],IF(表格1[[#This Row],[Suggestion]]="Sell",E1240+F1240*表格1[[#This Row],[Close]],E1240))</f>
        <v>18.329999999943539</v>
      </c>
      <c r="F1241" s="1">
        <f>IF(表格1[[#This Row],[Suggestion]]="Buy",F1240+FLOOR(E1240/表格1[[#This Row],[Close]],1),IF(表格1[[#This Row],[Suggestion]]="Sell",0,F1240))</f>
        <v>1547</v>
      </c>
      <c r="G1241" s="8">
        <f>表格1[[#This Row],[Cash]]+表格1[[#This Row],[Stock Held]]*表格1[[#This Row],[Close]]</f>
        <v>95236.179999999935</v>
      </c>
      <c r="H1241" s="7">
        <f>(表格1[[#This Row],[Close]]-$B$2)/$B$2</f>
        <v>0.36929922135706328</v>
      </c>
      <c r="I1241" s="7">
        <f>(表格1[[#This Row],[Capital]]-$G$2)/$G$2</f>
        <v>-4.7638200000000651E-2</v>
      </c>
    </row>
    <row r="1242" spans="1:9" x14ac:dyDescent="0.25">
      <c r="A1242" s="6">
        <v>40456</v>
      </c>
      <c r="B1242" s="1">
        <v>62.25</v>
      </c>
      <c r="C1242" s="4">
        <f t="shared" si="18"/>
        <v>60.804000000000002</v>
      </c>
      <c r="D1242" s="1" t="str">
        <f>IF(表格1[[#This Row],[Close]]&gt;表格1[[#This Row],[25-Day Average]],"Buy",IF(表格1[[#This Row],[Close]]&lt;表格1[[#This Row],[25-Day Average]],"Sell",""))</f>
        <v>Buy</v>
      </c>
      <c r="E1242" s="5">
        <f>IF(表格1[[#This Row],[Suggestion]]="Buy",E1241-FLOOR(E1241/表格1[[#This Row],[Close]],1)*表格1[[#This Row],[Close]],IF(表格1[[#This Row],[Suggestion]]="Sell",E1241+F1241*表格1[[#This Row],[Close]],E1241))</f>
        <v>18.329999999943539</v>
      </c>
      <c r="F1242" s="1">
        <f>IF(表格1[[#This Row],[Suggestion]]="Buy",F1241+FLOOR(E1241/表格1[[#This Row],[Close]],1),IF(表格1[[#This Row],[Suggestion]]="Sell",0,F1241))</f>
        <v>1547</v>
      </c>
      <c r="G1242" s="8">
        <f>表格1[[#This Row],[Cash]]+表格1[[#This Row],[Stock Held]]*表格1[[#This Row],[Close]]</f>
        <v>96319.079999999944</v>
      </c>
      <c r="H1242" s="7">
        <f>(表格1[[#This Row],[Close]]-$B$2)/$B$2</f>
        <v>0.38487208008898766</v>
      </c>
      <c r="I1242" s="7">
        <f>(表格1[[#This Row],[Capital]]-$G$2)/$G$2</f>
        <v>-3.6809200000000562E-2</v>
      </c>
    </row>
    <row r="1243" spans="1:9" x14ac:dyDescent="0.25">
      <c r="A1243" s="6">
        <v>40457</v>
      </c>
      <c r="B1243" s="1">
        <v>62.35</v>
      </c>
      <c r="C1243" s="4">
        <f t="shared" ref="C1243:C1306" si="19">AVERAGE(B1219:B1243)</f>
        <v>60.926000000000002</v>
      </c>
      <c r="D1243" s="1" t="str">
        <f>IF(表格1[[#This Row],[Close]]&gt;表格1[[#This Row],[25-Day Average]],"Buy",IF(表格1[[#This Row],[Close]]&lt;表格1[[#This Row],[25-Day Average]],"Sell",""))</f>
        <v>Buy</v>
      </c>
      <c r="E1243" s="5">
        <f>IF(表格1[[#This Row],[Suggestion]]="Buy",E1242-FLOOR(E1242/表格1[[#This Row],[Close]],1)*表格1[[#This Row],[Close]],IF(表格1[[#This Row],[Suggestion]]="Sell",E1242+F1242*表格1[[#This Row],[Close]],E1242))</f>
        <v>18.329999999943539</v>
      </c>
      <c r="F1243" s="1">
        <f>IF(表格1[[#This Row],[Suggestion]]="Buy",F1242+FLOOR(E1242/表格1[[#This Row],[Close]],1),IF(表格1[[#This Row],[Suggestion]]="Sell",0,F1242))</f>
        <v>1547</v>
      </c>
      <c r="G1243" s="8">
        <f>表格1[[#This Row],[Cash]]+表格1[[#This Row],[Stock Held]]*表格1[[#This Row],[Close]]</f>
        <v>96473.779999999941</v>
      </c>
      <c r="H1243" s="7">
        <f>(表格1[[#This Row],[Close]]-$B$2)/$B$2</f>
        <v>0.38709677419354832</v>
      </c>
      <c r="I1243" s="7">
        <f>(表格1[[#This Row],[Capital]]-$G$2)/$G$2</f>
        <v>-3.526220000000059E-2</v>
      </c>
    </row>
    <row r="1244" spans="1:9" x14ac:dyDescent="0.25">
      <c r="A1244" s="6">
        <v>40458</v>
      </c>
      <c r="B1244" s="1">
        <v>62.2</v>
      </c>
      <c r="C1244" s="4">
        <f t="shared" si="19"/>
        <v>61.034000000000006</v>
      </c>
      <c r="D1244" s="1" t="str">
        <f>IF(表格1[[#This Row],[Close]]&gt;表格1[[#This Row],[25-Day Average]],"Buy",IF(表格1[[#This Row],[Close]]&lt;表格1[[#This Row],[25-Day Average]],"Sell",""))</f>
        <v>Buy</v>
      </c>
      <c r="E1244" s="5">
        <f>IF(表格1[[#This Row],[Suggestion]]="Buy",E1243-FLOOR(E1243/表格1[[#This Row],[Close]],1)*表格1[[#This Row],[Close]],IF(表格1[[#This Row],[Suggestion]]="Sell",E1243+F1243*表格1[[#This Row],[Close]],E1243))</f>
        <v>18.329999999943539</v>
      </c>
      <c r="F1244" s="1">
        <f>IF(表格1[[#This Row],[Suggestion]]="Buy",F1243+FLOOR(E1243/表格1[[#This Row],[Close]],1),IF(表格1[[#This Row],[Suggestion]]="Sell",0,F1243))</f>
        <v>1547</v>
      </c>
      <c r="G1244" s="8">
        <f>表格1[[#This Row],[Cash]]+表格1[[#This Row],[Stock Held]]*表格1[[#This Row],[Close]]</f>
        <v>96241.729999999952</v>
      </c>
      <c r="H1244" s="7">
        <f>(表格1[[#This Row],[Close]]-$B$2)/$B$2</f>
        <v>0.38375973303670741</v>
      </c>
      <c r="I1244" s="7">
        <f>(表格1[[#This Row],[Capital]]-$G$2)/$G$2</f>
        <v>-3.7582700000000475E-2</v>
      </c>
    </row>
    <row r="1245" spans="1:9" x14ac:dyDescent="0.25">
      <c r="A1245" s="6">
        <v>40459</v>
      </c>
      <c r="B1245" s="1">
        <v>62.4</v>
      </c>
      <c r="C1245" s="4">
        <f t="shared" si="19"/>
        <v>61.186000000000007</v>
      </c>
      <c r="D1245" s="1" t="str">
        <f>IF(表格1[[#This Row],[Close]]&gt;表格1[[#This Row],[25-Day Average]],"Buy",IF(表格1[[#This Row],[Close]]&lt;表格1[[#This Row],[25-Day Average]],"Sell",""))</f>
        <v>Buy</v>
      </c>
      <c r="E1245" s="5">
        <f>IF(表格1[[#This Row],[Suggestion]]="Buy",E1244-FLOOR(E1244/表格1[[#This Row],[Close]],1)*表格1[[#This Row],[Close]],IF(表格1[[#This Row],[Suggestion]]="Sell",E1244+F1244*表格1[[#This Row],[Close]],E1244))</f>
        <v>18.329999999943539</v>
      </c>
      <c r="F1245" s="1">
        <f>IF(表格1[[#This Row],[Suggestion]]="Buy",F1244+FLOOR(E1244/表格1[[#This Row],[Close]],1),IF(表格1[[#This Row],[Suggestion]]="Sell",0,F1244))</f>
        <v>1547</v>
      </c>
      <c r="G1245" s="8">
        <f>表格1[[#This Row],[Cash]]+表格1[[#This Row],[Stock Held]]*表格1[[#This Row],[Close]]</f>
        <v>96551.129999999946</v>
      </c>
      <c r="H1245" s="7">
        <f>(表格1[[#This Row],[Close]]-$B$2)/$B$2</f>
        <v>0.38820912124582857</v>
      </c>
      <c r="I1245" s="7">
        <f>(表格1[[#This Row],[Capital]]-$G$2)/$G$2</f>
        <v>-3.4488700000000538E-2</v>
      </c>
    </row>
    <row r="1246" spans="1:9" x14ac:dyDescent="0.25">
      <c r="A1246" s="6">
        <v>40462</v>
      </c>
      <c r="B1246" s="1">
        <v>62.6</v>
      </c>
      <c r="C1246" s="4">
        <f t="shared" si="19"/>
        <v>61.304000000000002</v>
      </c>
      <c r="D1246" s="1" t="str">
        <f>IF(表格1[[#This Row],[Close]]&gt;表格1[[#This Row],[25-Day Average]],"Buy",IF(表格1[[#This Row],[Close]]&lt;表格1[[#This Row],[25-Day Average]],"Sell",""))</f>
        <v>Buy</v>
      </c>
      <c r="E1246" s="5">
        <f>IF(表格1[[#This Row],[Suggestion]]="Buy",E1245-FLOOR(E1245/表格1[[#This Row],[Close]],1)*表格1[[#This Row],[Close]],IF(表格1[[#This Row],[Suggestion]]="Sell",E1245+F1245*表格1[[#This Row],[Close]],E1245))</f>
        <v>18.329999999943539</v>
      </c>
      <c r="F1246" s="1">
        <f>IF(表格1[[#This Row],[Suggestion]]="Buy",F1245+FLOOR(E1245/表格1[[#This Row],[Close]],1),IF(表格1[[#This Row],[Suggestion]]="Sell",0,F1245))</f>
        <v>1547</v>
      </c>
      <c r="G1246" s="8">
        <f>表格1[[#This Row],[Cash]]+表格1[[#This Row],[Stock Held]]*表格1[[#This Row],[Close]]</f>
        <v>96860.529999999941</v>
      </c>
      <c r="H1246" s="7">
        <f>(表格1[[#This Row],[Close]]-$B$2)/$B$2</f>
        <v>0.3926585094549499</v>
      </c>
      <c r="I1246" s="7">
        <f>(表格1[[#This Row],[Capital]]-$G$2)/$G$2</f>
        <v>-3.1394700000000594E-2</v>
      </c>
    </row>
    <row r="1247" spans="1:9" x14ac:dyDescent="0.25">
      <c r="A1247" s="6">
        <v>40463</v>
      </c>
      <c r="B1247" s="1">
        <v>63</v>
      </c>
      <c r="C1247" s="4">
        <f t="shared" si="19"/>
        <v>61.425999999999995</v>
      </c>
      <c r="D1247" s="1" t="str">
        <f>IF(表格1[[#This Row],[Close]]&gt;表格1[[#This Row],[25-Day Average]],"Buy",IF(表格1[[#This Row],[Close]]&lt;表格1[[#This Row],[25-Day Average]],"Sell",""))</f>
        <v>Buy</v>
      </c>
      <c r="E1247" s="5">
        <f>IF(表格1[[#This Row],[Suggestion]]="Buy",E1246-FLOOR(E1246/表格1[[#This Row],[Close]],1)*表格1[[#This Row],[Close]],IF(表格1[[#This Row],[Suggestion]]="Sell",E1246+F1246*表格1[[#This Row],[Close]],E1246))</f>
        <v>18.329999999943539</v>
      </c>
      <c r="F1247" s="1">
        <f>IF(表格1[[#This Row],[Suggestion]]="Buy",F1246+FLOOR(E1246/表格1[[#This Row],[Close]],1),IF(表格1[[#This Row],[Suggestion]]="Sell",0,F1246))</f>
        <v>1547</v>
      </c>
      <c r="G1247" s="8">
        <f>表格1[[#This Row],[Cash]]+表格1[[#This Row],[Stock Held]]*表格1[[#This Row],[Close]]</f>
        <v>97479.329999999944</v>
      </c>
      <c r="H1247" s="7">
        <f>(表格1[[#This Row],[Close]]-$B$2)/$B$2</f>
        <v>0.40155728587319234</v>
      </c>
      <c r="I1247" s="7">
        <f>(表格1[[#This Row],[Capital]]-$G$2)/$G$2</f>
        <v>-2.5206700000000564E-2</v>
      </c>
    </row>
    <row r="1248" spans="1:9" x14ac:dyDescent="0.25">
      <c r="A1248" s="6">
        <v>40464</v>
      </c>
      <c r="B1248" s="1">
        <v>63.85</v>
      </c>
      <c r="C1248" s="4">
        <f t="shared" si="19"/>
        <v>61.581999999999987</v>
      </c>
      <c r="D1248" s="1" t="str">
        <f>IF(表格1[[#This Row],[Close]]&gt;表格1[[#This Row],[25-Day Average]],"Buy",IF(表格1[[#This Row],[Close]]&lt;表格1[[#This Row],[25-Day Average]],"Sell",""))</f>
        <v>Buy</v>
      </c>
      <c r="E1248" s="5">
        <f>IF(表格1[[#This Row],[Suggestion]]="Buy",E1247-FLOOR(E1247/表格1[[#This Row],[Close]],1)*表格1[[#This Row],[Close]],IF(表格1[[#This Row],[Suggestion]]="Sell",E1247+F1247*表格1[[#This Row],[Close]],E1247))</f>
        <v>18.329999999943539</v>
      </c>
      <c r="F1248" s="1">
        <f>IF(表格1[[#This Row],[Suggestion]]="Buy",F1247+FLOOR(E1247/表格1[[#This Row],[Close]],1),IF(表格1[[#This Row],[Suggestion]]="Sell",0,F1247))</f>
        <v>1547</v>
      </c>
      <c r="G1248" s="8">
        <f>表格1[[#This Row],[Cash]]+表格1[[#This Row],[Stock Held]]*表格1[[#This Row],[Close]]</f>
        <v>98794.279999999941</v>
      </c>
      <c r="H1248" s="7">
        <f>(表格1[[#This Row],[Close]]-$B$2)/$B$2</f>
        <v>0.42046718576195768</v>
      </c>
      <c r="I1248" s="7">
        <f>(表格1[[#This Row],[Capital]]-$G$2)/$G$2</f>
        <v>-1.2057200000000594E-2</v>
      </c>
    </row>
    <row r="1249" spans="1:9" x14ac:dyDescent="0.25">
      <c r="A1249" s="6">
        <v>40465</v>
      </c>
      <c r="B1249" s="1">
        <v>63.45</v>
      </c>
      <c r="C1249" s="4">
        <f t="shared" si="19"/>
        <v>61.744</v>
      </c>
      <c r="D1249" s="1" t="str">
        <f>IF(表格1[[#This Row],[Close]]&gt;表格1[[#This Row],[25-Day Average]],"Buy",IF(表格1[[#This Row],[Close]]&lt;表格1[[#This Row],[25-Day Average]],"Sell",""))</f>
        <v>Buy</v>
      </c>
      <c r="E1249" s="5">
        <f>IF(表格1[[#This Row],[Suggestion]]="Buy",E1248-FLOOR(E1248/表格1[[#This Row],[Close]],1)*表格1[[#This Row],[Close]],IF(表格1[[#This Row],[Suggestion]]="Sell",E1248+F1248*表格1[[#This Row],[Close]],E1248))</f>
        <v>18.329999999943539</v>
      </c>
      <c r="F1249" s="1">
        <f>IF(表格1[[#This Row],[Suggestion]]="Buy",F1248+FLOOR(E1248/表格1[[#This Row],[Close]],1),IF(表格1[[#This Row],[Suggestion]]="Sell",0,F1248))</f>
        <v>1547</v>
      </c>
      <c r="G1249" s="8">
        <f>表格1[[#This Row],[Cash]]+表格1[[#This Row],[Stock Held]]*表格1[[#This Row],[Close]]</f>
        <v>98175.479999999952</v>
      </c>
      <c r="H1249" s="7">
        <f>(表格1[[#This Row],[Close]]-$B$2)/$B$2</f>
        <v>0.41156840934371519</v>
      </c>
      <c r="I1249" s="7">
        <f>(表格1[[#This Row],[Capital]]-$G$2)/$G$2</f>
        <v>-1.8245200000000478E-2</v>
      </c>
    </row>
    <row r="1250" spans="1:9" x14ac:dyDescent="0.25">
      <c r="A1250" s="6">
        <v>40466</v>
      </c>
      <c r="B1250" s="1">
        <v>63.6</v>
      </c>
      <c r="C1250" s="4">
        <f t="shared" si="19"/>
        <v>61.893999999999984</v>
      </c>
      <c r="D1250" s="1" t="str">
        <f>IF(表格1[[#This Row],[Close]]&gt;表格1[[#This Row],[25-Day Average]],"Buy",IF(表格1[[#This Row],[Close]]&lt;表格1[[#This Row],[25-Day Average]],"Sell",""))</f>
        <v>Buy</v>
      </c>
      <c r="E1250" s="5">
        <f>IF(表格1[[#This Row],[Suggestion]]="Buy",E1249-FLOOR(E1249/表格1[[#This Row],[Close]],1)*表格1[[#This Row],[Close]],IF(表格1[[#This Row],[Suggestion]]="Sell",E1249+F1249*表格1[[#This Row],[Close]],E1249))</f>
        <v>18.329999999943539</v>
      </c>
      <c r="F1250" s="1">
        <f>IF(表格1[[#This Row],[Suggestion]]="Buy",F1249+FLOOR(E1249/表格1[[#This Row],[Close]],1),IF(表格1[[#This Row],[Suggestion]]="Sell",0,F1249))</f>
        <v>1547</v>
      </c>
      <c r="G1250" s="8">
        <f>表格1[[#This Row],[Cash]]+表格1[[#This Row],[Stock Held]]*表格1[[#This Row],[Close]]</f>
        <v>98407.529999999941</v>
      </c>
      <c r="H1250" s="7">
        <f>(表格1[[#This Row],[Close]]-$B$2)/$B$2</f>
        <v>0.41490545050055611</v>
      </c>
      <c r="I1250" s="7">
        <f>(表格1[[#This Row],[Capital]]-$G$2)/$G$2</f>
        <v>-1.5924700000000593E-2</v>
      </c>
    </row>
    <row r="1251" spans="1:9" x14ac:dyDescent="0.25">
      <c r="A1251" s="6">
        <v>40469</v>
      </c>
      <c r="B1251" s="1">
        <v>63</v>
      </c>
      <c r="C1251" s="4">
        <f t="shared" si="19"/>
        <v>62.007999999999996</v>
      </c>
      <c r="D1251" s="1" t="str">
        <f>IF(表格1[[#This Row],[Close]]&gt;表格1[[#This Row],[25-Day Average]],"Buy",IF(表格1[[#This Row],[Close]]&lt;表格1[[#This Row],[25-Day Average]],"Sell",""))</f>
        <v>Buy</v>
      </c>
      <c r="E1251" s="5">
        <f>IF(表格1[[#This Row],[Suggestion]]="Buy",E1250-FLOOR(E1250/表格1[[#This Row],[Close]],1)*表格1[[#This Row],[Close]],IF(表格1[[#This Row],[Suggestion]]="Sell",E1250+F1250*表格1[[#This Row],[Close]],E1250))</f>
        <v>18.329999999943539</v>
      </c>
      <c r="F1251" s="1">
        <f>IF(表格1[[#This Row],[Suggestion]]="Buy",F1250+FLOOR(E1250/表格1[[#This Row],[Close]],1),IF(表格1[[#This Row],[Suggestion]]="Sell",0,F1250))</f>
        <v>1547</v>
      </c>
      <c r="G1251" s="8">
        <f>表格1[[#This Row],[Cash]]+表格1[[#This Row],[Stock Held]]*表格1[[#This Row],[Close]]</f>
        <v>97479.329999999944</v>
      </c>
      <c r="H1251" s="7">
        <f>(表格1[[#This Row],[Close]]-$B$2)/$B$2</f>
        <v>0.40155728587319234</v>
      </c>
      <c r="I1251" s="7">
        <f>(表格1[[#This Row],[Capital]]-$G$2)/$G$2</f>
        <v>-2.5206700000000564E-2</v>
      </c>
    </row>
    <row r="1252" spans="1:9" x14ac:dyDescent="0.25">
      <c r="A1252" s="6">
        <v>40470</v>
      </c>
      <c r="B1252" s="1">
        <v>64</v>
      </c>
      <c r="C1252" s="4">
        <f t="shared" si="19"/>
        <v>62.167999999999992</v>
      </c>
      <c r="D1252" s="1" t="str">
        <f>IF(表格1[[#This Row],[Close]]&gt;表格1[[#This Row],[25-Day Average]],"Buy",IF(表格1[[#This Row],[Close]]&lt;表格1[[#This Row],[25-Day Average]],"Sell",""))</f>
        <v>Buy</v>
      </c>
      <c r="E1252" s="5">
        <f>IF(表格1[[#This Row],[Suggestion]]="Buy",E1251-FLOOR(E1251/表格1[[#This Row],[Close]],1)*表格1[[#This Row],[Close]],IF(表格1[[#This Row],[Suggestion]]="Sell",E1251+F1251*表格1[[#This Row],[Close]],E1251))</f>
        <v>18.329999999943539</v>
      </c>
      <c r="F1252" s="1">
        <f>IF(表格1[[#This Row],[Suggestion]]="Buy",F1251+FLOOR(E1251/表格1[[#This Row],[Close]],1),IF(表格1[[#This Row],[Suggestion]]="Sell",0,F1251))</f>
        <v>1547</v>
      </c>
      <c r="G1252" s="8">
        <f>表格1[[#This Row],[Cash]]+表格1[[#This Row],[Stock Held]]*表格1[[#This Row],[Close]]</f>
        <v>99026.329999999944</v>
      </c>
      <c r="H1252" s="7">
        <f>(表格1[[#This Row],[Close]]-$B$2)/$B$2</f>
        <v>0.4238042269187986</v>
      </c>
      <c r="I1252" s="7">
        <f>(表格1[[#This Row],[Capital]]-$G$2)/$G$2</f>
        <v>-9.7367000000005647E-3</v>
      </c>
    </row>
    <row r="1253" spans="1:9" x14ac:dyDescent="0.25">
      <c r="A1253" s="6">
        <v>40471</v>
      </c>
      <c r="B1253" s="1">
        <v>64.45</v>
      </c>
      <c r="C1253" s="4">
        <f t="shared" si="19"/>
        <v>62.323999999999998</v>
      </c>
      <c r="D1253" s="1" t="str">
        <f>IF(表格1[[#This Row],[Close]]&gt;表格1[[#This Row],[25-Day Average]],"Buy",IF(表格1[[#This Row],[Close]]&lt;表格1[[#This Row],[25-Day Average]],"Sell",""))</f>
        <v>Buy</v>
      </c>
      <c r="E1253" s="5">
        <f>IF(表格1[[#This Row],[Suggestion]]="Buy",E1252-FLOOR(E1252/表格1[[#This Row],[Close]],1)*表格1[[#This Row],[Close]],IF(表格1[[#This Row],[Suggestion]]="Sell",E1252+F1252*表格1[[#This Row],[Close]],E1252))</f>
        <v>18.329999999943539</v>
      </c>
      <c r="F1253" s="1">
        <f>IF(表格1[[#This Row],[Suggestion]]="Buy",F1252+FLOOR(E1252/表格1[[#This Row],[Close]],1),IF(表格1[[#This Row],[Suggestion]]="Sell",0,F1252))</f>
        <v>1547</v>
      </c>
      <c r="G1253" s="8">
        <f>表格1[[#This Row],[Cash]]+表格1[[#This Row],[Stock Held]]*表格1[[#This Row],[Close]]</f>
        <v>99722.479999999952</v>
      </c>
      <c r="H1253" s="7">
        <f>(表格1[[#This Row],[Close]]-$B$2)/$B$2</f>
        <v>0.43381535038932145</v>
      </c>
      <c r="I1253" s="7">
        <f>(表格1[[#This Row],[Capital]]-$G$2)/$G$2</f>
        <v>-2.7752000000004773E-3</v>
      </c>
    </row>
    <row r="1254" spans="1:9" x14ac:dyDescent="0.25">
      <c r="A1254" s="6">
        <v>40472</v>
      </c>
      <c r="B1254" s="1">
        <v>64.650000000000006</v>
      </c>
      <c r="C1254" s="4">
        <f t="shared" si="19"/>
        <v>62.47</v>
      </c>
      <c r="D1254" s="1" t="str">
        <f>IF(表格1[[#This Row],[Close]]&gt;表格1[[#This Row],[25-Day Average]],"Buy",IF(表格1[[#This Row],[Close]]&lt;表格1[[#This Row],[25-Day Average]],"Sell",""))</f>
        <v>Buy</v>
      </c>
      <c r="E1254" s="5">
        <f>IF(表格1[[#This Row],[Suggestion]]="Buy",E1253-FLOOR(E1253/表格1[[#This Row],[Close]],1)*表格1[[#This Row],[Close]],IF(表格1[[#This Row],[Suggestion]]="Sell",E1253+F1253*表格1[[#This Row],[Close]],E1253))</f>
        <v>18.329999999943539</v>
      </c>
      <c r="F1254" s="1">
        <f>IF(表格1[[#This Row],[Suggestion]]="Buy",F1253+FLOOR(E1253/表格1[[#This Row],[Close]],1),IF(表格1[[#This Row],[Suggestion]]="Sell",0,F1253))</f>
        <v>1547</v>
      </c>
      <c r="G1254" s="8">
        <f>表格1[[#This Row],[Cash]]+表格1[[#This Row],[Stock Held]]*表格1[[#This Row],[Close]]</f>
        <v>100031.87999999995</v>
      </c>
      <c r="H1254" s="7">
        <f>(表格1[[#This Row],[Close]]-$B$2)/$B$2</f>
        <v>0.43826473859844273</v>
      </c>
      <c r="I1254" s="7">
        <f>(表格1[[#This Row],[Capital]]-$G$2)/$G$2</f>
        <v>3.1879999999946451E-4</v>
      </c>
    </row>
    <row r="1255" spans="1:9" x14ac:dyDescent="0.25">
      <c r="A1255" s="6">
        <v>40473</v>
      </c>
      <c r="B1255" s="1">
        <v>64.599999999999994</v>
      </c>
      <c r="C1255" s="4">
        <f t="shared" si="19"/>
        <v>62.575999999999993</v>
      </c>
      <c r="D1255" s="1" t="str">
        <f>IF(表格1[[#This Row],[Close]]&gt;表格1[[#This Row],[25-Day Average]],"Buy",IF(表格1[[#This Row],[Close]]&lt;表格1[[#This Row],[25-Day Average]],"Sell",""))</f>
        <v>Buy</v>
      </c>
      <c r="E1255" s="5">
        <f>IF(表格1[[#This Row],[Suggestion]]="Buy",E1254-FLOOR(E1254/表格1[[#This Row],[Close]],1)*表格1[[#This Row],[Close]],IF(表格1[[#This Row],[Suggestion]]="Sell",E1254+F1254*表格1[[#This Row],[Close]],E1254))</f>
        <v>18.329999999943539</v>
      </c>
      <c r="F1255" s="1">
        <f>IF(表格1[[#This Row],[Suggestion]]="Buy",F1254+FLOOR(E1254/表格1[[#This Row],[Close]],1),IF(表格1[[#This Row],[Suggestion]]="Sell",0,F1254))</f>
        <v>1547</v>
      </c>
      <c r="G1255" s="8">
        <f>表格1[[#This Row],[Cash]]+表格1[[#This Row],[Stock Held]]*表格1[[#This Row],[Close]]</f>
        <v>99954.529999999941</v>
      </c>
      <c r="H1255" s="7">
        <f>(表格1[[#This Row],[Close]]-$B$2)/$B$2</f>
        <v>0.4371523915461622</v>
      </c>
      <c r="I1255" s="7">
        <f>(表格1[[#This Row],[Capital]]-$G$2)/$G$2</f>
        <v>-4.547000000005937E-4</v>
      </c>
    </row>
    <row r="1256" spans="1:9" x14ac:dyDescent="0.25">
      <c r="A1256" s="6">
        <v>40476</v>
      </c>
      <c r="B1256" s="1">
        <v>64.3</v>
      </c>
      <c r="C1256" s="4">
        <f t="shared" si="19"/>
        <v>62.69</v>
      </c>
      <c r="D1256" s="1" t="str">
        <f>IF(表格1[[#This Row],[Close]]&gt;表格1[[#This Row],[25-Day Average]],"Buy",IF(表格1[[#This Row],[Close]]&lt;表格1[[#This Row],[25-Day Average]],"Sell",""))</f>
        <v>Buy</v>
      </c>
      <c r="E1256" s="5">
        <f>IF(表格1[[#This Row],[Suggestion]]="Buy",E1255-FLOOR(E1255/表格1[[#This Row],[Close]],1)*表格1[[#This Row],[Close]],IF(表格1[[#This Row],[Suggestion]]="Sell",E1255+F1255*表格1[[#This Row],[Close]],E1255))</f>
        <v>18.329999999943539</v>
      </c>
      <c r="F1256" s="1">
        <f>IF(表格1[[#This Row],[Suggestion]]="Buy",F1255+FLOOR(E1255/表格1[[#This Row],[Close]],1),IF(表格1[[#This Row],[Suggestion]]="Sell",0,F1255))</f>
        <v>1547</v>
      </c>
      <c r="G1256" s="8">
        <f>表格1[[#This Row],[Cash]]+表格1[[#This Row],[Stock Held]]*表格1[[#This Row],[Close]]</f>
        <v>99490.429999999935</v>
      </c>
      <c r="H1256" s="7">
        <f>(表格1[[#This Row],[Close]]-$B$2)/$B$2</f>
        <v>0.43047830923248037</v>
      </c>
      <c r="I1256" s="7">
        <f>(表格1[[#This Row],[Capital]]-$G$2)/$G$2</f>
        <v>-5.0957000000006521E-3</v>
      </c>
    </row>
    <row r="1257" spans="1:9" x14ac:dyDescent="0.25">
      <c r="A1257" s="6">
        <v>40477</v>
      </c>
      <c r="B1257" s="1">
        <v>63.95</v>
      </c>
      <c r="C1257" s="4">
        <f t="shared" si="19"/>
        <v>62.818000000000005</v>
      </c>
      <c r="D1257" s="1" t="str">
        <f>IF(表格1[[#This Row],[Close]]&gt;表格1[[#This Row],[25-Day Average]],"Buy",IF(表格1[[#This Row],[Close]]&lt;表格1[[#This Row],[25-Day Average]],"Sell",""))</f>
        <v>Buy</v>
      </c>
      <c r="E1257" s="5">
        <f>IF(表格1[[#This Row],[Suggestion]]="Buy",E1256-FLOOR(E1256/表格1[[#This Row],[Close]],1)*表格1[[#This Row],[Close]],IF(表格1[[#This Row],[Suggestion]]="Sell",E1256+F1256*表格1[[#This Row],[Close]],E1256))</f>
        <v>18.329999999943539</v>
      </c>
      <c r="F1257" s="1">
        <f>IF(表格1[[#This Row],[Suggestion]]="Buy",F1256+FLOOR(E1256/表格1[[#This Row],[Close]],1),IF(表格1[[#This Row],[Suggestion]]="Sell",0,F1256))</f>
        <v>1547</v>
      </c>
      <c r="G1257" s="8">
        <f>表格1[[#This Row],[Cash]]+表格1[[#This Row],[Stock Held]]*表格1[[#This Row],[Close]]</f>
        <v>98948.979999999952</v>
      </c>
      <c r="H1257" s="7">
        <f>(表格1[[#This Row],[Close]]-$B$2)/$B$2</f>
        <v>0.42269187986651835</v>
      </c>
      <c r="I1257" s="7">
        <f>(表格1[[#This Row],[Capital]]-$G$2)/$G$2</f>
        <v>-1.0510200000000478E-2</v>
      </c>
    </row>
    <row r="1258" spans="1:9" x14ac:dyDescent="0.25">
      <c r="A1258" s="6">
        <v>40478</v>
      </c>
      <c r="B1258" s="1">
        <v>63.15</v>
      </c>
      <c r="C1258" s="4">
        <f t="shared" si="19"/>
        <v>62.89800000000001</v>
      </c>
      <c r="D1258" s="1" t="str">
        <f>IF(表格1[[#This Row],[Close]]&gt;表格1[[#This Row],[25-Day Average]],"Buy",IF(表格1[[#This Row],[Close]]&lt;表格1[[#This Row],[25-Day Average]],"Sell",""))</f>
        <v>Buy</v>
      </c>
      <c r="E1258" s="5">
        <f>IF(表格1[[#This Row],[Suggestion]]="Buy",E1257-FLOOR(E1257/表格1[[#This Row],[Close]],1)*表格1[[#This Row],[Close]],IF(表格1[[#This Row],[Suggestion]]="Sell",E1257+F1257*表格1[[#This Row],[Close]],E1257))</f>
        <v>18.329999999943539</v>
      </c>
      <c r="F1258" s="1">
        <f>IF(表格1[[#This Row],[Suggestion]]="Buy",F1257+FLOOR(E1257/表格1[[#This Row],[Close]],1),IF(表格1[[#This Row],[Suggestion]]="Sell",0,F1257))</f>
        <v>1547</v>
      </c>
      <c r="G1258" s="8">
        <f>表格1[[#This Row],[Cash]]+表格1[[#This Row],[Stock Held]]*表格1[[#This Row],[Close]]</f>
        <v>97711.379999999946</v>
      </c>
      <c r="H1258" s="7">
        <f>(表格1[[#This Row],[Close]]-$B$2)/$B$2</f>
        <v>0.40489432703003325</v>
      </c>
      <c r="I1258" s="7">
        <f>(表格1[[#This Row],[Capital]]-$G$2)/$G$2</f>
        <v>-2.2886200000000537E-2</v>
      </c>
    </row>
    <row r="1259" spans="1:9" x14ac:dyDescent="0.25">
      <c r="A1259" s="6">
        <v>40479</v>
      </c>
      <c r="B1259" s="1">
        <v>63.6</v>
      </c>
      <c r="C1259" s="4">
        <f t="shared" si="19"/>
        <v>62.990000000000009</v>
      </c>
      <c r="D1259" s="1" t="str">
        <f>IF(表格1[[#This Row],[Close]]&gt;表格1[[#This Row],[25-Day Average]],"Buy",IF(表格1[[#This Row],[Close]]&lt;表格1[[#This Row],[25-Day Average]],"Sell",""))</f>
        <v>Buy</v>
      </c>
      <c r="E1259" s="5">
        <f>IF(表格1[[#This Row],[Suggestion]]="Buy",E1258-FLOOR(E1258/表格1[[#This Row],[Close]],1)*表格1[[#This Row],[Close]],IF(表格1[[#This Row],[Suggestion]]="Sell",E1258+F1258*表格1[[#This Row],[Close]],E1258))</f>
        <v>18.329999999943539</v>
      </c>
      <c r="F1259" s="1">
        <f>IF(表格1[[#This Row],[Suggestion]]="Buy",F1258+FLOOR(E1258/表格1[[#This Row],[Close]],1),IF(表格1[[#This Row],[Suggestion]]="Sell",0,F1258))</f>
        <v>1547</v>
      </c>
      <c r="G1259" s="8">
        <f>表格1[[#This Row],[Cash]]+表格1[[#This Row],[Stock Held]]*表格1[[#This Row],[Close]]</f>
        <v>98407.529999999941</v>
      </c>
      <c r="H1259" s="7">
        <f>(表格1[[#This Row],[Close]]-$B$2)/$B$2</f>
        <v>0.41490545050055611</v>
      </c>
      <c r="I1259" s="7">
        <f>(表格1[[#This Row],[Capital]]-$G$2)/$G$2</f>
        <v>-1.5924700000000593E-2</v>
      </c>
    </row>
    <row r="1260" spans="1:9" x14ac:dyDescent="0.25">
      <c r="A1260" s="6">
        <v>40480</v>
      </c>
      <c r="B1260" s="1">
        <v>63</v>
      </c>
      <c r="C1260" s="4">
        <f t="shared" si="19"/>
        <v>63.027999999999999</v>
      </c>
      <c r="D1260" s="1" t="str">
        <f>IF(表格1[[#This Row],[Close]]&gt;表格1[[#This Row],[25-Day Average]],"Buy",IF(表格1[[#This Row],[Close]]&lt;表格1[[#This Row],[25-Day Average]],"Sell",""))</f>
        <v>Sell</v>
      </c>
      <c r="E1260" s="5">
        <f>IF(表格1[[#This Row],[Suggestion]]="Buy",E1259-FLOOR(E1259/表格1[[#This Row],[Close]],1)*表格1[[#This Row],[Close]],IF(表格1[[#This Row],[Suggestion]]="Sell",E1259+F1259*表格1[[#This Row],[Close]],E1259))</f>
        <v>97479.329999999944</v>
      </c>
      <c r="F1260" s="1">
        <f>IF(表格1[[#This Row],[Suggestion]]="Buy",F1259+FLOOR(E1259/表格1[[#This Row],[Close]],1),IF(表格1[[#This Row],[Suggestion]]="Sell",0,F1259))</f>
        <v>0</v>
      </c>
      <c r="G1260" s="8">
        <f>表格1[[#This Row],[Cash]]+表格1[[#This Row],[Stock Held]]*表格1[[#This Row],[Close]]</f>
        <v>97479.329999999944</v>
      </c>
      <c r="H1260" s="7">
        <f>(表格1[[#This Row],[Close]]-$B$2)/$B$2</f>
        <v>0.40155728587319234</v>
      </c>
      <c r="I1260" s="7">
        <f>(表格1[[#This Row],[Capital]]-$G$2)/$G$2</f>
        <v>-2.5206700000000564E-2</v>
      </c>
    </row>
    <row r="1261" spans="1:9" x14ac:dyDescent="0.25">
      <c r="A1261" s="6">
        <v>40483</v>
      </c>
      <c r="B1261" s="1">
        <v>64.400000000000006</v>
      </c>
      <c r="C1261" s="4">
        <f t="shared" si="19"/>
        <v>63.124000000000002</v>
      </c>
      <c r="D1261" s="1" t="str">
        <f>IF(表格1[[#This Row],[Close]]&gt;表格1[[#This Row],[25-Day Average]],"Buy",IF(表格1[[#This Row],[Close]]&lt;表格1[[#This Row],[25-Day Average]],"Sell",""))</f>
        <v>Buy</v>
      </c>
      <c r="E1261" s="5">
        <f>IF(表格1[[#This Row],[Suggestion]]="Buy",E1260-FLOOR(E1260/表格1[[#This Row],[Close]],1)*表格1[[#This Row],[Close]],IF(表格1[[#This Row],[Suggestion]]="Sell",E1260+F1260*表格1[[#This Row],[Close]],E1260))</f>
        <v>42.129999999931897</v>
      </c>
      <c r="F1261" s="1">
        <f>IF(表格1[[#This Row],[Suggestion]]="Buy",F1260+FLOOR(E1260/表格1[[#This Row],[Close]],1),IF(表格1[[#This Row],[Suggestion]]="Sell",0,F1260))</f>
        <v>1513</v>
      </c>
      <c r="G1261" s="8">
        <f>表格1[[#This Row],[Cash]]+表格1[[#This Row],[Stock Held]]*表格1[[#This Row],[Close]]</f>
        <v>97479.329999999944</v>
      </c>
      <c r="H1261" s="7">
        <f>(表格1[[#This Row],[Close]]-$B$2)/$B$2</f>
        <v>0.4327030033370412</v>
      </c>
      <c r="I1261" s="7">
        <f>(表格1[[#This Row],[Capital]]-$G$2)/$G$2</f>
        <v>-2.5206700000000564E-2</v>
      </c>
    </row>
    <row r="1262" spans="1:9" x14ac:dyDescent="0.25">
      <c r="A1262" s="6">
        <v>40484</v>
      </c>
      <c r="B1262" s="1">
        <v>64.3</v>
      </c>
      <c r="C1262" s="4">
        <f t="shared" si="19"/>
        <v>63.22</v>
      </c>
      <c r="D1262" s="1" t="str">
        <f>IF(表格1[[#This Row],[Close]]&gt;表格1[[#This Row],[25-Day Average]],"Buy",IF(表格1[[#This Row],[Close]]&lt;表格1[[#This Row],[25-Day Average]],"Sell",""))</f>
        <v>Buy</v>
      </c>
      <c r="E1262" s="5">
        <f>IF(表格1[[#This Row],[Suggestion]]="Buy",E1261-FLOOR(E1261/表格1[[#This Row],[Close]],1)*表格1[[#This Row],[Close]],IF(表格1[[#This Row],[Suggestion]]="Sell",E1261+F1261*表格1[[#This Row],[Close]],E1261))</f>
        <v>42.129999999931897</v>
      </c>
      <c r="F1262" s="1">
        <f>IF(表格1[[#This Row],[Suggestion]]="Buy",F1261+FLOOR(E1261/表格1[[#This Row],[Close]],1),IF(表格1[[#This Row],[Suggestion]]="Sell",0,F1261))</f>
        <v>1513</v>
      </c>
      <c r="G1262" s="8">
        <f>表格1[[#This Row],[Cash]]+表格1[[#This Row],[Stock Held]]*表格1[[#This Row],[Close]]</f>
        <v>97328.029999999926</v>
      </c>
      <c r="H1262" s="7">
        <f>(表格1[[#This Row],[Close]]-$B$2)/$B$2</f>
        <v>0.43047830923248037</v>
      </c>
      <c r="I1262" s="7">
        <f>(表格1[[#This Row],[Capital]]-$G$2)/$G$2</f>
        <v>-2.6719700000000738E-2</v>
      </c>
    </row>
    <row r="1263" spans="1:9" x14ac:dyDescent="0.25">
      <c r="A1263" s="6">
        <v>40485</v>
      </c>
      <c r="B1263" s="1">
        <v>64</v>
      </c>
      <c r="C1263" s="4">
        <f t="shared" si="19"/>
        <v>63.300000000000011</v>
      </c>
      <c r="D1263" s="1" t="str">
        <f>IF(表格1[[#This Row],[Close]]&gt;表格1[[#This Row],[25-Day Average]],"Buy",IF(表格1[[#This Row],[Close]]&lt;表格1[[#This Row],[25-Day Average]],"Sell",""))</f>
        <v>Buy</v>
      </c>
      <c r="E1263" s="5">
        <f>IF(表格1[[#This Row],[Suggestion]]="Buy",E1262-FLOOR(E1262/表格1[[#This Row],[Close]],1)*表格1[[#This Row],[Close]],IF(表格1[[#This Row],[Suggestion]]="Sell",E1262+F1262*表格1[[#This Row],[Close]],E1262))</f>
        <v>42.129999999931897</v>
      </c>
      <c r="F1263" s="1">
        <f>IF(表格1[[#This Row],[Suggestion]]="Buy",F1262+FLOOR(E1262/表格1[[#This Row],[Close]],1),IF(表格1[[#This Row],[Suggestion]]="Sell",0,F1262))</f>
        <v>1513</v>
      </c>
      <c r="G1263" s="8">
        <f>表格1[[#This Row],[Cash]]+表格1[[#This Row],[Stock Held]]*表格1[[#This Row],[Close]]</f>
        <v>96874.129999999932</v>
      </c>
      <c r="H1263" s="7">
        <f>(表格1[[#This Row],[Close]]-$B$2)/$B$2</f>
        <v>0.4238042269187986</v>
      </c>
      <c r="I1263" s="7">
        <f>(表格1[[#This Row],[Capital]]-$G$2)/$G$2</f>
        <v>-3.125870000000068E-2</v>
      </c>
    </row>
    <row r="1264" spans="1:9" x14ac:dyDescent="0.25">
      <c r="A1264" s="6">
        <v>40486</v>
      </c>
      <c r="B1264" s="1">
        <v>63.9</v>
      </c>
      <c r="C1264" s="4">
        <f t="shared" si="19"/>
        <v>63.378000000000014</v>
      </c>
      <c r="D1264" s="1" t="str">
        <f>IF(表格1[[#This Row],[Close]]&gt;表格1[[#This Row],[25-Day Average]],"Buy",IF(表格1[[#This Row],[Close]]&lt;表格1[[#This Row],[25-Day Average]],"Sell",""))</f>
        <v>Buy</v>
      </c>
      <c r="E1264" s="5">
        <f>IF(表格1[[#This Row],[Suggestion]]="Buy",E1263-FLOOR(E1263/表格1[[#This Row],[Close]],1)*表格1[[#This Row],[Close]],IF(表格1[[#This Row],[Suggestion]]="Sell",E1263+F1263*表格1[[#This Row],[Close]],E1263))</f>
        <v>42.129999999931897</v>
      </c>
      <c r="F1264" s="1">
        <f>IF(表格1[[#This Row],[Suggestion]]="Buy",F1263+FLOOR(E1263/表格1[[#This Row],[Close]],1),IF(表格1[[#This Row],[Suggestion]]="Sell",0,F1263))</f>
        <v>1513</v>
      </c>
      <c r="G1264" s="8">
        <f>表格1[[#This Row],[Cash]]+表格1[[#This Row],[Stock Held]]*表格1[[#This Row],[Close]]</f>
        <v>96722.829999999929</v>
      </c>
      <c r="H1264" s="7">
        <f>(表格1[[#This Row],[Close]]-$B$2)/$B$2</f>
        <v>0.42157953281423793</v>
      </c>
      <c r="I1264" s="7">
        <f>(表格1[[#This Row],[Capital]]-$G$2)/$G$2</f>
        <v>-3.2771700000000709E-2</v>
      </c>
    </row>
    <row r="1265" spans="1:9" x14ac:dyDescent="0.25">
      <c r="A1265" s="6">
        <v>40487</v>
      </c>
      <c r="B1265" s="1">
        <v>63.7</v>
      </c>
      <c r="C1265" s="4">
        <f t="shared" si="19"/>
        <v>63.45000000000001</v>
      </c>
      <c r="D1265" s="1" t="str">
        <f>IF(表格1[[#This Row],[Close]]&gt;表格1[[#This Row],[25-Day Average]],"Buy",IF(表格1[[#This Row],[Close]]&lt;表格1[[#This Row],[25-Day Average]],"Sell",""))</f>
        <v>Buy</v>
      </c>
      <c r="E1265" s="5">
        <f>IF(表格1[[#This Row],[Suggestion]]="Buy",E1264-FLOOR(E1264/表格1[[#This Row],[Close]],1)*表格1[[#This Row],[Close]],IF(表格1[[#This Row],[Suggestion]]="Sell",E1264+F1264*表格1[[#This Row],[Close]],E1264))</f>
        <v>42.129999999931897</v>
      </c>
      <c r="F1265" s="1">
        <f>IF(表格1[[#This Row],[Suggestion]]="Buy",F1264+FLOOR(E1264/表格1[[#This Row],[Close]],1),IF(表格1[[#This Row],[Suggestion]]="Sell",0,F1264))</f>
        <v>1513</v>
      </c>
      <c r="G1265" s="8">
        <f>表格1[[#This Row],[Cash]]+表格1[[#This Row],[Stock Held]]*表格1[[#This Row],[Close]]</f>
        <v>96420.229999999938</v>
      </c>
      <c r="H1265" s="7">
        <f>(表格1[[#This Row],[Close]]-$B$2)/$B$2</f>
        <v>0.41713014460511677</v>
      </c>
      <c r="I1265" s="7">
        <f>(表格1[[#This Row],[Capital]]-$G$2)/$G$2</f>
        <v>-3.5797700000000626E-2</v>
      </c>
    </row>
    <row r="1266" spans="1:9" x14ac:dyDescent="0.25">
      <c r="A1266" s="6">
        <v>40490</v>
      </c>
      <c r="B1266" s="1">
        <v>63.9</v>
      </c>
      <c r="C1266" s="4">
        <f t="shared" si="19"/>
        <v>63.544000000000011</v>
      </c>
      <c r="D1266" s="1" t="str">
        <f>IF(表格1[[#This Row],[Close]]&gt;表格1[[#This Row],[25-Day Average]],"Buy",IF(表格1[[#This Row],[Close]]&lt;表格1[[#This Row],[25-Day Average]],"Sell",""))</f>
        <v>Buy</v>
      </c>
      <c r="E1266" s="5">
        <f>IF(表格1[[#This Row],[Suggestion]]="Buy",E1265-FLOOR(E1265/表格1[[#This Row],[Close]],1)*表格1[[#This Row],[Close]],IF(表格1[[#This Row],[Suggestion]]="Sell",E1265+F1265*表格1[[#This Row],[Close]],E1265))</f>
        <v>42.129999999931897</v>
      </c>
      <c r="F1266" s="1">
        <f>IF(表格1[[#This Row],[Suggestion]]="Buy",F1265+FLOOR(E1265/表格1[[#This Row],[Close]],1),IF(表格1[[#This Row],[Suggestion]]="Sell",0,F1265))</f>
        <v>1513</v>
      </c>
      <c r="G1266" s="8">
        <f>表格1[[#This Row],[Cash]]+表格1[[#This Row],[Stock Held]]*表格1[[#This Row],[Close]]</f>
        <v>96722.829999999929</v>
      </c>
      <c r="H1266" s="7">
        <f>(表格1[[#This Row],[Close]]-$B$2)/$B$2</f>
        <v>0.42157953281423793</v>
      </c>
      <c r="I1266" s="7">
        <f>(表格1[[#This Row],[Capital]]-$G$2)/$G$2</f>
        <v>-3.2771700000000709E-2</v>
      </c>
    </row>
    <row r="1267" spans="1:9" x14ac:dyDescent="0.25">
      <c r="A1267" s="6">
        <v>40491</v>
      </c>
      <c r="B1267" s="1">
        <v>63.75</v>
      </c>
      <c r="C1267" s="4">
        <f t="shared" si="19"/>
        <v>63.604000000000013</v>
      </c>
      <c r="D1267" s="1" t="str">
        <f>IF(表格1[[#This Row],[Close]]&gt;表格1[[#This Row],[25-Day Average]],"Buy",IF(表格1[[#This Row],[Close]]&lt;表格1[[#This Row],[25-Day Average]],"Sell",""))</f>
        <v>Buy</v>
      </c>
      <c r="E1267" s="5">
        <f>IF(表格1[[#This Row],[Suggestion]]="Buy",E1266-FLOOR(E1266/表格1[[#This Row],[Close]],1)*表格1[[#This Row],[Close]],IF(表格1[[#This Row],[Suggestion]]="Sell",E1266+F1266*表格1[[#This Row],[Close]],E1266))</f>
        <v>42.129999999931897</v>
      </c>
      <c r="F1267" s="1">
        <f>IF(表格1[[#This Row],[Suggestion]]="Buy",F1266+FLOOR(E1266/表格1[[#This Row],[Close]],1),IF(表格1[[#This Row],[Suggestion]]="Sell",0,F1266))</f>
        <v>1513</v>
      </c>
      <c r="G1267" s="8">
        <f>表格1[[#This Row],[Cash]]+表格1[[#This Row],[Stock Held]]*表格1[[#This Row],[Close]]</f>
        <v>96495.879999999932</v>
      </c>
      <c r="H1267" s="7">
        <f>(表格1[[#This Row],[Close]]-$B$2)/$B$2</f>
        <v>0.41824249165739702</v>
      </c>
      <c r="I1267" s="7">
        <f>(表格1[[#This Row],[Capital]]-$G$2)/$G$2</f>
        <v>-3.5041200000000682E-2</v>
      </c>
    </row>
    <row r="1268" spans="1:9" x14ac:dyDescent="0.25">
      <c r="A1268" s="6">
        <v>40492</v>
      </c>
      <c r="B1268" s="1">
        <v>64.05</v>
      </c>
      <c r="C1268" s="4">
        <f t="shared" si="19"/>
        <v>63.672000000000018</v>
      </c>
      <c r="D1268" s="1" t="str">
        <f>IF(表格1[[#This Row],[Close]]&gt;表格1[[#This Row],[25-Day Average]],"Buy",IF(表格1[[#This Row],[Close]]&lt;表格1[[#This Row],[25-Day Average]],"Sell",""))</f>
        <v>Buy</v>
      </c>
      <c r="E1268" s="5">
        <f>IF(表格1[[#This Row],[Suggestion]]="Buy",E1267-FLOOR(E1267/表格1[[#This Row],[Close]],1)*表格1[[#This Row],[Close]],IF(表格1[[#This Row],[Suggestion]]="Sell",E1267+F1267*表格1[[#This Row],[Close]],E1267))</f>
        <v>42.129999999931897</v>
      </c>
      <c r="F1268" s="1">
        <f>IF(表格1[[#This Row],[Suggestion]]="Buy",F1267+FLOOR(E1267/表格1[[#This Row],[Close]],1),IF(表格1[[#This Row],[Suggestion]]="Sell",0,F1267))</f>
        <v>1513</v>
      </c>
      <c r="G1268" s="8">
        <f>表格1[[#This Row],[Cash]]+表格1[[#This Row],[Stock Held]]*表格1[[#This Row],[Close]]</f>
        <v>96949.779999999926</v>
      </c>
      <c r="H1268" s="7">
        <f>(表格1[[#This Row],[Close]]-$B$2)/$B$2</f>
        <v>0.42491657397107885</v>
      </c>
      <c r="I1268" s="7">
        <f>(表格1[[#This Row],[Capital]]-$G$2)/$G$2</f>
        <v>-3.0502200000000739E-2</v>
      </c>
    </row>
    <row r="1269" spans="1:9" x14ac:dyDescent="0.25">
      <c r="A1269" s="6">
        <v>40493</v>
      </c>
      <c r="B1269" s="1">
        <v>63.55</v>
      </c>
      <c r="C1269" s="4">
        <f t="shared" si="19"/>
        <v>63.726000000000006</v>
      </c>
      <c r="D1269" s="1" t="str">
        <f>IF(表格1[[#This Row],[Close]]&gt;表格1[[#This Row],[25-Day Average]],"Buy",IF(表格1[[#This Row],[Close]]&lt;表格1[[#This Row],[25-Day Average]],"Sell",""))</f>
        <v>Sell</v>
      </c>
      <c r="E1269" s="5">
        <f>IF(表格1[[#This Row],[Suggestion]]="Buy",E1268-FLOOR(E1268/表格1[[#This Row],[Close]],1)*表格1[[#This Row],[Close]],IF(表格1[[#This Row],[Suggestion]]="Sell",E1268+F1268*表格1[[#This Row],[Close]],E1268))</f>
        <v>96193.279999999926</v>
      </c>
      <c r="F1269" s="1">
        <f>IF(表格1[[#This Row],[Suggestion]]="Buy",F1268+FLOOR(E1268/表格1[[#This Row],[Close]],1),IF(表格1[[#This Row],[Suggestion]]="Sell",0,F1268))</f>
        <v>0</v>
      </c>
      <c r="G1269" s="8">
        <f>表格1[[#This Row],[Cash]]+表格1[[#This Row],[Stock Held]]*表格1[[#This Row],[Close]]</f>
        <v>96193.279999999926</v>
      </c>
      <c r="H1269" s="7">
        <f>(表格1[[#This Row],[Close]]-$B$2)/$B$2</f>
        <v>0.41379310344827569</v>
      </c>
      <c r="I1269" s="7">
        <f>(表格1[[#This Row],[Capital]]-$G$2)/$G$2</f>
        <v>-3.8067200000000738E-2</v>
      </c>
    </row>
    <row r="1270" spans="1:9" x14ac:dyDescent="0.25">
      <c r="A1270" s="6">
        <v>40494</v>
      </c>
      <c r="B1270" s="1">
        <v>63.85</v>
      </c>
      <c r="C1270" s="4">
        <f t="shared" si="19"/>
        <v>63.784000000000006</v>
      </c>
      <c r="D1270" s="1" t="str">
        <f>IF(表格1[[#This Row],[Close]]&gt;表格1[[#This Row],[25-Day Average]],"Buy",IF(表格1[[#This Row],[Close]]&lt;表格1[[#This Row],[25-Day Average]],"Sell",""))</f>
        <v>Buy</v>
      </c>
      <c r="E1270" s="5">
        <f>IF(表格1[[#This Row],[Suggestion]]="Buy",E1269-FLOOR(E1269/表格1[[#This Row],[Close]],1)*表格1[[#This Row],[Close]],IF(表格1[[#This Row],[Suggestion]]="Sell",E1269+F1269*表格1[[#This Row],[Close]],E1269))</f>
        <v>35.179999999920256</v>
      </c>
      <c r="F1270" s="1">
        <f>IF(表格1[[#This Row],[Suggestion]]="Buy",F1269+FLOOR(E1269/表格1[[#This Row],[Close]],1),IF(表格1[[#This Row],[Suggestion]]="Sell",0,F1269))</f>
        <v>1506</v>
      </c>
      <c r="G1270" s="8">
        <f>表格1[[#This Row],[Cash]]+表格1[[#This Row],[Stock Held]]*表格1[[#This Row],[Close]]</f>
        <v>96193.279999999926</v>
      </c>
      <c r="H1270" s="7">
        <f>(表格1[[#This Row],[Close]]-$B$2)/$B$2</f>
        <v>0.42046718576195768</v>
      </c>
      <c r="I1270" s="7">
        <f>(表格1[[#This Row],[Capital]]-$G$2)/$G$2</f>
        <v>-3.8067200000000738E-2</v>
      </c>
    </row>
    <row r="1271" spans="1:9" x14ac:dyDescent="0.25">
      <c r="A1271" s="6">
        <v>40497</v>
      </c>
      <c r="B1271" s="1">
        <v>63.75</v>
      </c>
      <c r="C1271" s="4">
        <f t="shared" si="19"/>
        <v>63.83</v>
      </c>
      <c r="D1271" s="1" t="str">
        <f>IF(表格1[[#This Row],[Close]]&gt;表格1[[#This Row],[25-Day Average]],"Buy",IF(表格1[[#This Row],[Close]]&lt;表格1[[#This Row],[25-Day Average]],"Sell",""))</f>
        <v>Sell</v>
      </c>
      <c r="E1271" s="5">
        <f>IF(表格1[[#This Row],[Suggestion]]="Buy",E1270-FLOOR(E1270/表格1[[#This Row],[Close]],1)*表格1[[#This Row],[Close]],IF(表格1[[#This Row],[Suggestion]]="Sell",E1270+F1270*表格1[[#This Row],[Close]],E1270))</f>
        <v>96042.67999999992</v>
      </c>
      <c r="F1271" s="1">
        <f>IF(表格1[[#This Row],[Suggestion]]="Buy",F1270+FLOOR(E1270/表格1[[#This Row],[Close]],1),IF(表格1[[#This Row],[Suggestion]]="Sell",0,F1270))</f>
        <v>0</v>
      </c>
      <c r="G1271" s="8">
        <f>表格1[[#This Row],[Cash]]+表格1[[#This Row],[Stock Held]]*表格1[[#This Row],[Close]]</f>
        <v>96042.67999999992</v>
      </c>
      <c r="H1271" s="7">
        <f>(表格1[[#This Row],[Close]]-$B$2)/$B$2</f>
        <v>0.41824249165739702</v>
      </c>
      <c r="I1271" s="7">
        <f>(表格1[[#This Row],[Capital]]-$G$2)/$G$2</f>
        <v>-3.9573200000000801E-2</v>
      </c>
    </row>
    <row r="1272" spans="1:9" x14ac:dyDescent="0.25">
      <c r="A1272" s="6">
        <v>40498</v>
      </c>
      <c r="B1272" s="1">
        <v>63.05</v>
      </c>
      <c r="C1272" s="4">
        <f t="shared" si="19"/>
        <v>63.832000000000001</v>
      </c>
      <c r="D1272" s="1" t="str">
        <f>IF(表格1[[#This Row],[Close]]&gt;表格1[[#This Row],[25-Day Average]],"Buy",IF(表格1[[#This Row],[Close]]&lt;表格1[[#This Row],[25-Day Average]],"Sell",""))</f>
        <v>Sell</v>
      </c>
      <c r="E1272" s="5">
        <f>IF(表格1[[#This Row],[Suggestion]]="Buy",E1271-FLOOR(E1271/表格1[[#This Row],[Close]],1)*表格1[[#This Row],[Close]],IF(表格1[[#This Row],[Suggestion]]="Sell",E1271+F1271*表格1[[#This Row],[Close]],E1271))</f>
        <v>96042.67999999992</v>
      </c>
      <c r="F1272" s="1">
        <f>IF(表格1[[#This Row],[Suggestion]]="Buy",F1271+FLOOR(E1271/表格1[[#This Row],[Close]],1),IF(表格1[[#This Row],[Suggestion]]="Sell",0,F1271))</f>
        <v>0</v>
      </c>
      <c r="G1272" s="8">
        <f>表格1[[#This Row],[Cash]]+表格1[[#This Row],[Stock Held]]*表格1[[#This Row],[Close]]</f>
        <v>96042.67999999992</v>
      </c>
      <c r="H1272" s="7">
        <f>(表格1[[#This Row],[Close]]-$B$2)/$B$2</f>
        <v>0.40266963292547259</v>
      </c>
      <c r="I1272" s="7">
        <f>(表格1[[#This Row],[Capital]]-$G$2)/$G$2</f>
        <v>-3.9573200000000801E-2</v>
      </c>
    </row>
    <row r="1273" spans="1:9" x14ac:dyDescent="0.25">
      <c r="A1273" s="6">
        <v>40499</v>
      </c>
      <c r="B1273" s="1">
        <v>62.85</v>
      </c>
      <c r="C1273" s="4">
        <f t="shared" si="19"/>
        <v>63.791999999999987</v>
      </c>
      <c r="D1273" s="1" t="str">
        <f>IF(表格1[[#This Row],[Close]]&gt;表格1[[#This Row],[25-Day Average]],"Buy",IF(表格1[[#This Row],[Close]]&lt;表格1[[#This Row],[25-Day Average]],"Sell",""))</f>
        <v>Sell</v>
      </c>
      <c r="E1273" s="5">
        <f>IF(表格1[[#This Row],[Suggestion]]="Buy",E1272-FLOOR(E1272/表格1[[#This Row],[Close]],1)*表格1[[#This Row],[Close]],IF(表格1[[#This Row],[Suggestion]]="Sell",E1272+F1272*表格1[[#This Row],[Close]],E1272))</f>
        <v>96042.67999999992</v>
      </c>
      <c r="F1273" s="1">
        <f>IF(表格1[[#This Row],[Suggestion]]="Buy",F1272+FLOOR(E1272/表格1[[#This Row],[Close]],1),IF(表格1[[#This Row],[Suggestion]]="Sell",0,F1272))</f>
        <v>0</v>
      </c>
      <c r="G1273" s="8">
        <f>表格1[[#This Row],[Cash]]+表格1[[#This Row],[Stock Held]]*表格1[[#This Row],[Close]]</f>
        <v>96042.67999999992</v>
      </c>
      <c r="H1273" s="7">
        <f>(表格1[[#This Row],[Close]]-$B$2)/$B$2</f>
        <v>0.39822024471635142</v>
      </c>
      <c r="I1273" s="7">
        <f>(表格1[[#This Row],[Capital]]-$G$2)/$G$2</f>
        <v>-3.9573200000000801E-2</v>
      </c>
    </row>
    <row r="1274" spans="1:9" x14ac:dyDescent="0.25">
      <c r="A1274" s="6">
        <v>40500</v>
      </c>
      <c r="B1274" s="1">
        <v>63.35</v>
      </c>
      <c r="C1274" s="4">
        <f t="shared" si="19"/>
        <v>63.787999999999982</v>
      </c>
      <c r="D1274" s="1" t="str">
        <f>IF(表格1[[#This Row],[Close]]&gt;表格1[[#This Row],[25-Day Average]],"Buy",IF(表格1[[#This Row],[Close]]&lt;表格1[[#This Row],[25-Day Average]],"Sell",""))</f>
        <v>Sell</v>
      </c>
      <c r="E1274" s="5">
        <f>IF(表格1[[#This Row],[Suggestion]]="Buy",E1273-FLOOR(E1273/表格1[[#This Row],[Close]],1)*表格1[[#This Row],[Close]],IF(表格1[[#This Row],[Suggestion]]="Sell",E1273+F1273*表格1[[#This Row],[Close]],E1273))</f>
        <v>96042.67999999992</v>
      </c>
      <c r="F1274" s="1">
        <f>IF(表格1[[#This Row],[Suggestion]]="Buy",F1273+FLOOR(E1273/表格1[[#This Row],[Close]],1),IF(表格1[[#This Row],[Suggestion]]="Sell",0,F1273))</f>
        <v>0</v>
      </c>
      <c r="G1274" s="8">
        <f>表格1[[#This Row],[Cash]]+表格1[[#This Row],[Stock Held]]*表格1[[#This Row],[Close]]</f>
        <v>96042.67999999992</v>
      </c>
      <c r="H1274" s="7">
        <f>(表格1[[#This Row],[Close]]-$B$2)/$B$2</f>
        <v>0.40934371523915458</v>
      </c>
      <c r="I1274" s="7">
        <f>(表格1[[#This Row],[Capital]]-$G$2)/$G$2</f>
        <v>-3.9573200000000801E-2</v>
      </c>
    </row>
    <row r="1275" spans="1:9" x14ac:dyDescent="0.25">
      <c r="A1275" s="6">
        <v>40501</v>
      </c>
      <c r="B1275" s="1">
        <v>63.45</v>
      </c>
      <c r="C1275" s="4">
        <f t="shared" si="19"/>
        <v>63.781999999999989</v>
      </c>
      <c r="D1275" s="1" t="str">
        <f>IF(表格1[[#This Row],[Close]]&gt;表格1[[#This Row],[25-Day Average]],"Buy",IF(表格1[[#This Row],[Close]]&lt;表格1[[#This Row],[25-Day Average]],"Sell",""))</f>
        <v>Sell</v>
      </c>
      <c r="E1275" s="5">
        <f>IF(表格1[[#This Row],[Suggestion]]="Buy",E1274-FLOOR(E1274/表格1[[#This Row],[Close]],1)*表格1[[#This Row],[Close]],IF(表格1[[#This Row],[Suggestion]]="Sell",E1274+F1274*表格1[[#This Row],[Close]],E1274))</f>
        <v>96042.67999999992</v>
      </c>
      <c r="F1275" s="1">
        <f>IF(表格1[[#This Row],[Suggestion]]="Buy",F1274+FLOOR(E1274/表格1[[#This Row],[Close]],1),IF(表格1[[#This Row],[Suggestion]]="Sell",0,F1274))</f>
        <v>0</v>
      </c>
      <c r="G1275" s="8">
        <f>表格1[[#This Row],[Cash]]+表格1[[#This Row],[Stock Held]]*表格1[[#This Row],[Close]]</f>
        <v>96042.67999999992</v>
      </c>
      <c r="H1275" s="7">
        <f>(表格1[[#This Row],[Close]]-$B$2)/$B$2</f>
        <v>0.41156840934371519</v>
      </c>
      <c r="I1275" s="7">
        <f>(表格1[[#This Row],[Capital]]-$G$2)/$G$2</f>
        <v>-3.9573200000000801E-2</v>
      </c>
    </row>
    <row r="1276" spans="1:9" x14ac:dyDescent="0.25">
      <c r="A1276" s="6">
        <v>40504</v>
      </c>
      <c r="B1276" s="1">
        <v>63.8</v>
      </c>
      <c r="C1276" s="4">
        <f t="shared" si="19"/>
        <v>63.813999999999979</v>
      </c>
      <c r="D1276" s="1" t="str">
        <f>IF(表格1[[#This Row],[Close]]&gt;表格1[[#This Row],[25-Day Average]],"Buy",IF(表格1[[#This Row],[Close]]&lt;表格1[[#This Row],[25-Day Average]],"Sell",""))</f>
        <v>Sell</v>
      </c>
      <c r="E1276" s="5">
        <f>IF(表格1[[#This Row],[Suggestion]]="Buy",E1275-FLOOR(E1275/表格1[[#This Row],[Close]],1)*表格1[[#This Row],[Close]],IF(表格1[[#This Row],[Suggestion]]="Sell",E1275+F1275*表格1[[#This Row],[Close]],E1275))</f>
        <v>96042.67999999992</v>
      </c>
      <c r="F1276" s="1">
        <f>IF(表格1[[#This Row],[Suggestion]]="Buy",F1275+FLOOR(E1275/表格1[[#This Row],[Close]],1),IF(表格1[[#This Row],[Suggestion]]="Sell",0,F1275))</f>
        <v>0</v>
      </c>
      <c r="G1276" s="8">
        <f>表格1[[#This Row],[Cash]]+表格1[[#This Row],[Stock Held]]*表格1[[#This Row],[Close]]</f>
        <v>96042.67999999992</v>
      </c>
      <c r="H1276" s="7">
        <f>(表格1[[#This Row],[Close]]-$B$2)/$B$2</f>
        <v>0.41935483870967727</v>
      </c>
      <c r="I1276" s="7">
        <f>(表格1[[#This Row],[Capital]]-$G$2)/$G$2</f>
        <v>-3.9573200000000801E-2</v>
      </c>
    </row>
    <row r="1277" spans="1:9" x14ac:dyDescent="0.25">
      <c r="A1277" s="6">
        <v>40505</v>
      </c>
      <c r="B1277" s="1">
        <v>63.15</v>
      </c>
      <c r="C1277" s="4">
        <f t="shared" si="19"/>
        <v>63.779999999999994</v>
      </c>
      <c r="D1277" s="1" t="str">
        <f>IF(表格1[[#This Row],[Close]]&gt;表格1[[#This Row],[25-Day Average]],"Buy",IF(表格1[[#This Row],[Close]]&lt;表格1[[#This Row],[25-Day Average]],"Sell",""))</f>
        <v>Sell</v>
      </c>
      <c r="E1277" s="5">
        <f>IF(表格1[[#This Row],[Suggestion]]="Buy",E1276-FLOOR(E1276/表格1[[#This Row],[Close]],1)*表格1[[#This Row],[Close]],IF(表格1[[#This Row],[Suggestion]]="Sell",E1276+F1276*表格1[[#This Row],[Close]],E1276))</f>
        <v>96042.67999999992</v>
      </c>
      <c r="F1277" s="1">
        <f>IF(表格1[[#This Row],[Suggestion]]="Buy",F1276+FLOOR(E1276/表格1[[#This Row],[Close]],1),IF(表格1[[#This Row],[Suggestion]]="Sell",0,F1276))</f>
        <v>0</v>
      </c>
      <c r="G1277" s="8">
        <f>表格1[[#This Row],[Cash]]+表格1[[#This Row],[Stock Held]]*表格1[[#This Row],[Close]]</f>
        <v>96042.67999999992</v>
      </c>
      <c r="H1277" s="7">
        <f>(表格1[[#This Row],[Close]]-$B$2)/$B$2</f>
        <v>0.40489432703003325</v>
      </c>
      <c r="I1277" s="7">
        <f>(表格1[[#This Row],[Capital]]-$G$2)/$G$2</f>
        <v>-3.9573200000000801E-2</v>
      </c>
    </row>
    <row r="1278" spans="1:9" x14ac:dyDescent="0.25">
      <c r="A1278" s="6">
        <v>40506</v>
      </c>
      <c r="B1278" s="1">
        <v>63.35</v>
      </c>
      <c r="C1278" s="4">
        <f t="shared" si="19"/>
        <v>63.735999999999983</v>
      </c>
      <c r="D1278" s="1" t="str">
        <f>IF(表格1[[#This Row],[Close]]&gt;表格1[[#This Row],[25-Day Average]],"Buy",IF(表格1[[#This Row],[Close]]&lt;表格1[[#This Row],[25-Day Average]],"Sell",""))</f>
        <v>Sell</v>
      </c>
      <c r="E1278" s="5">
        <f>IF(表格1[[#This Row],[Suggestion]]="Buy",E1277-FLOOR(E1277/表格1[[#This Row],[Close]],1)*表格1[[#This Row],[Close]],IF(表格1[[#This Row],[Suggestion]]="Sell",E1277+F1277*表格1[[#This Row],[Close]],E1277))</f>
        <v>96042.67999999992</v>
      </c>
      <c r="F1278" s="1">
        <f>IF(表格1[[#This Row],[Suggestion]]="Buy",F1277+FLOOR(E1277/表格1[[#This Row],[Close]],1),IF(表格1[[#This Row],[Suggestion]]="Sell",0,F1277))</f>
        <v>0</v>
      </c>
      <c r="G1278" s="8">
        <f>表格1[[#This Row],[Cash]]+表格1[[#This Row],[Stock Held]]*表格1[[#This Row],[Close]]</f>
        <v>96042.67999999992</v>
      </c>
      <c r="H1278" s="7">
        <f>(表格1[[#This Row],[Close]]-$B$2)/$B$2</f>
        <v>0.40934371523915458</v>
      </c>
      <c r="I1278" s="7">
        <f>(表格1[[#This Row],[Capital]]-$G$2)/$G$2</f>
        <v>-3.9573200000000801E-2</v>
      </c>
    </row>
    <row r="1279" spans="1:9" x14ac:dyDescent="0.25">
      <c r="A1279" s="6">
        <v>40507</v>
      </c>
      <c r="B1279" s="1">
        <v>63.2</v>
      </c>
      <c r="C1279" s="4">
        <f t="shared" si="19"/>
        <v>63.67799999999999</v>
      </c>
      <c r="D1279" s="1" t="str">
        <f>IF(表格1[[#This Row],[Close]]&gt;表格1[[#This Row],[25-Day Average]],"Buy",IF(表格1[[#This Row],[Close]]&lt;表格1[[#This Row],[25-Day Average]],"Sell",""))</f>
        <v>Sell</v>
      </c>
      <c r="E1279" s="5">
        <f>IF(表格1[[#This Row],[Suggestion]]="Buy",E1278-FLOOR(E1278/表格1[[#This Row],[Close]],1)*表格1[[#This Row],[Close]],IF(表格1[[#This Row],[Suggestion]]="Sell",E1278+F1278*表格1[[#This Row],[Close]],E1278))</f>
        <v>96042.67999999992</v>
      </c>
      <c r="F1279" s="1">
        <f>IF(表格1[[#This Row],[Suggestion]]="Buy",F1278+FLOOR(E1278/表格1[[#This Row],[Close]],1),IF(表格1[[#This Row],[Suggestion]]="Sell",0,F1278))</f>
        <v>0</v>
      </c>
      <c r="G1279" s="8">
        <f>表格1[[#This Row],[Cash]]+表格1[[#This Row],[Stock Held]]*表格1[[#This Row],[Close]]</f>
        <v>96042.67999999992</v>
      </c>
      <c r="H1279" s="7">
        <f>(表格1[[#This Row],[Close]]-$B$2)/$B$2</f>
        <v>0.40600667408231367</v>
      </c>
      <c r="I1279" s="7">
        <f>(表格1[[#This Row],[Capital]]-$G$2)/$G$2</f>
        <v>-3.9573200000000801E-2</v>
      </c>
    </row>
    <row r="1280" spans="1:9" x14ac:dyDescent="0.25">
      <c r="A1280" s="6">
        <v>40508</v>
      </c>
      <c r="B1280" s="1">
        <v>63.35</v>
      </c>
      <c r="C1280" s="4">
        <f t="shared" si="19"/>
        <v>63.627999999999993</v>
      </c>
      <c r="D1280" s="1" t="str">
        <f>IF(表格1[[#This Row],[Close]]&gt;表格1[[#This Row],[25-Day Average]],"Buy",IF(表格1[[#This Row],[Close]]&lt;表格1[[#This Row],[25-Day Average]],"Sell",""))</f>
        <v>Sell</v>
      </c>
      <c r="E1280" s="5">
        <f>IF(表格1[[#This Row],[Suggestion]]="Buy",E1279-FLOOR(E1279/表格1[[#This Row],[Close]],1)*表格1[[#This Row],[Close]],IF(表格1[[#This Row],[Suggestion]]="Sell",E1279+F1279*表格1[[#This Row],[Close]],E1279))</f>
        <v>96042.67999999992</v>
      </c>
      <c r="F1280" s="1">
        <f>IF(表格1[[#This Row],[Suggestion]]="Buy",F1279+FLOOR(E1279/表格1[[#This Row],[Close]],1),IF(表格1[[#This Row],[Suggestion]]="Sell",0,F1279))</f>
        <v>0</v>
      </c>
      <c r="G1280" s="8">
        <f>表格1[[#This Row],[Cash]]+表格1[[#This Row],[Stock Held]]*表格1[[#This Row],[Close]]</f>
        <v>96042.67999999992</v>
      </c>
      <c r="H1280" s="7">
        <f>(表格1[[#This Row],[Close]]-$B$2)/$B$2</f>
        <v>0.40934371523915458</v>
      </c>
      <c r="I1280" s="7">
        <f>(表格1[[#This Row],[Capital]]-$G$2)/$G$2</f>
        <v>-3.9573200000000801E-2</v>
      </c>
    </row>
    <row r="1281" spans="1:9" x14ac:dyDescent="0.25">
      <c r="A1281" s="6">
        <v>40511</v>
      </c>
      <c r="B1281" s="1">
        <v>64.150000000000006</v>
      </c>
      <c r="C1281" s="4">
        <f t="shared" si="19"/>
        <v>63.621999999999986</v>
      </c>
      <c r="D1281" s="1" t="str">
        <f>IF(表格1[[#This Row],[Close]]&gt;表格1[[#This Row],[25-Day Average]],"Buy",IF(表格1[[#This Row],[Close]]&lt;表格1[[#This Row],[25-Day Average]],"Sell",""))</f>
        <v>Buy</v>
      </c>
      <c r="E1281" s="5">
        <f>IF(表格1[[#This Row],[Suggestion]]="Buy",E1280-FLOOR(E1280/表格1[[#This Row],[Close]],1)*表格1[[#This Row],[Close]],IF(表格1[[#This Row],[Suggestion]]="Sell",E1280+F1280*表格1[[#This Row],[Close]],E1280))</f>
        <v>10.129999999917345</v>
      </c>
      <c r="F1281" s="1">
        <f>IF(表格1[[#This Row],[Suggestion]]="Buy",F1280+FLOOR(E1280/表格1[[#This Row],[Close]],1),IF(表格1[[#This Row],[Suggestion]]="Sell",0,F1280))</f>
        <v>1497</v>
      </c>
      <c r="G1281" s="8">
        <f>表格1[[#This Row],[Cash]]+表格1[[#This Row],[Stock Held]]*表格1[[#This Row],[Close]]</f>
        <v>96042.67999999992</v>
      </c>
      <c r="H1281" s="7">
        <f>(表格1[[#This Row],[Close]]-$B$2)/$B$2</f>
        <v>0.42714126807563962</v>
      </c>
      <c r="I1281" s="7">
        <f>(表格1[[#This Row],[Capital]]-$G$2)/$G$2</f>
        <v>-3.9573200000000801E-2</v>
      </c>
    </row>
    <row r="1282" spans="1:9" x14ac:dyDescent="0.25">
      <c r="A1282" s="6">
        <v>40512</v>
      </c>
      <c r="B1282" s="1">
        <v>63.9</v>
      </c>
      <c r="C1282" s="4">
        <f t="shared" si="19"/>
        <v>63.62</v>
      </c>
      <c r="D1282" s="1" t="str">
        <f>IF(表格1[[#This Row],[Close]]&gt;表格1[[#This Row],[25-Day Average]],"Buy",IF(表格1[[#This Row],[Close]]&lt;表格1[[#This Row],[25-Day Average]],"Sell",""))</f>
        <v>Buy</v>
      </c>
      <c r="E1282" s="5">
        <f>IF(表格1[[#This Row],[Suggestion]]="Buy",E1281-FLOOR(E1281/表格1[[#This Row],[Close]],1)*表格1[[#This Row],[Close]],IF(表格1[[#This Row],[Suggestion]]="Sell",E1281+F1281*表格1[[#This Row],[Close]],E1281))</f>
        <v>10.129999999917345</v>
      </c>
      <c r="F1282" s="1">
        <f>IF(表格1[[#This Row],[Suggestion]]="Buy",F1281+FLOOR(E1281/表格1[[#This Row],[Close]],1),IF(表格1[[#This Row],[Suggestion]]="Sell",0,F1281))</f>
        <v>1497</v>
      </c>
      <c r="G1282" s="8">
        <f>表格1[[#This Row],[Cash]]+表格1[[#This Row],[Stock Held]]*表格1[[#This Row],[Close]]</f>
        <v>95668.42999999992</v>
      </c>
      <c r="H1282" s="7">
        <f>(表格1[[#This Row],[Close]]-$B$2)/$B$2</f>
        <v>0.42157953281423793</v>
      </c>
      <c r="I1282" s="7">
        <f>(表格1[[#This Row],[Capital]]-$G$2)/$G$2</f>
        <v>-4.3315700000000797E-2</v>
      </c>
    </row>
    <row r="1283" spans="1:9" x14ac:dyDescent="0.25">
      <c r="A1283" s="6">
        <v>40513</v>
      </c>
      <c r="B1283" s="1">
        <v>64.349999999999994</v>
      </c>
      <c r="C1283" s="4">
        <f t="shared" si="19"/>
        <v>63.667999999999992</v>
      </c>
      <c r="D1283" s="1" t="str">
        <f>IF(表格1[[#This Row],[Close]]&gt;表格1[[#This Row],[25-Day Average]],"Buy",IF(表格1[[#This Row],[Close]]&lt;表格1[[#This Row],[25-Day Average]],"Sell",""))</f>
        <v>Buy</v>
      </c>
      <c r="E1283" s="5">
        <f>IF(表格1[[#This Row],[Suggestion]]="Buy",E1282-FLOOR(E1282/表格1[[#This Row],[Close]],1)*表格1[[#This Row],[Close]],IF(表格1[[#This Row],[Suggestion]]="Sell",E1282+F1282*表格1[[#This Row],[Close]],E1282))</f>
        <v>10.129999999917345</v>
      </c>
      <c r="F1283" s="1">
        <f>IF(表格1[[#This Row],[Suggestion]]="Buy",F1282+FLOOR(E1282/表格1[[#This Row],[Close]],1),IF(表格1[[#This Row],[Suggestion]]="Sell",0,F1282))</f>
        <v>1497</v>
      </c>
      <c r="G1283" s="8">
        <f>表格1[[#This Row],[Cash]]+表格1[[#This Row],[Stock Held]]*表格1[[#This Row],[Close]]</f>
        <v>96342.079999999914</v>
      </c>
      <c r="H1283" s="7">
        <f>(表格1[[#This Row],[Close]]-$B$2)/$B$2</f>
        <v>0.43159065628476062</v>
      </c>
      <c r="I1283" s="7">
        <f>(表格1[[#This Row],[Capital]]-$G$2)/$G$2</f>
        <v>-3.6579200000000853E-2</v>
      </c>
    </row>
    <row r="1284" spans="1:9" x14ac:dyDescent="0.25">
      <c r="A1284" s="6">
        <v>40514</v>
      </c>
      <c r="B1284" s="1">
        <v>63.9</v>
      </c>
      <c r="C1284" s="4">
        <f t="shared" si="19"/>
        <v>63.68</v>
      </c>
      <c r="D1284" s="1" t="str">
        <f>IF(表格1[[#This Row],[Close]]&gt;表格1[[#This Row],[25-Day Average]],"Buy",IF(表格1[[#This Row],[Close]]&lt;表格1[[#This Row],[25-Day Average]],"Sell",""))</f>
        <v>Buy</v>
      </c>
      <c r="E1284" s="5">
        <f>IF(表格1[[#This Row],[Suggestion]]="Buy",E1283-FLOOR(E1283/表格1[[#This Row],[Close]],1)*表格1[[#This Row],[Close]],IF(表格1[[#This Row],[Suggestion]]="Sell",E1283+F1283*表格1[[#This Row],[Close]],E1283))</f>
        <v>10.129999999917345</v>
      </c>
      <c r="F1284" s="1">
        <f>IF(表格1[[#This Row],[Suggestion]]="Buy",F1283+FLOOR(E1283/表格1[[#This Row],[Close]],1),IF(表格1[[#This Row],[Suggestion]]="Sell",0,F1283))</f>
        <v>1497</v>
      </c>
      <c r="G1284" s="8">
        <f>表格1[[#This Row],[Cash]]+表格1[[#This Row],[Stock Held]]*表格1[[#This Row],[Close]]</f>
        <v>95668.42999999992</v>
      </c>
      <c r="H1284" s="7">
        <f>(表格1[[#This Row],[Close]]-$B$2)/$B$2</f>
        <v>0.42157953281423793</v>
      </c>
      <c r="I1284" s="7">
        <f>(表格1[[#This Row],[Capital]]-$G$2)/$G$2</f>
        <v>-4.3315700000000797E-2</v>
      </c>
    </row>
    <row r="1285" spans="1:9" x14ac:dyDescent="0.25">
      <c r="A1285" s="6">
        <v>40515</v>
      </c>
      <c r="B1285" s="1">
        <v>63.15</v>
      </c>
      <c r="C1285" s="4">
        <f t="shared" si="19"/>
        <v>63.686000000000007</v>
      </c>
      <c r="D1285" s="1" t="str">
        <f>IF(表格1[[#This Row],[Close]]&gt;表格1[[#This Row],[25-Day Average]],"Buy",IF(表格1[[#This Row],[Close]]&lt;表格1[[#This Row],[25-Day Average]],"Sell",""))</f>
        <v>Sell</v>
      </c>
      <c r="E1285" s="5">
        <f>IF(表格1[[#This Row],[Suggestion]]="Buy",E1284-FLOOR(E1284/表格1[[#This Row],[Close]],1)*表格1[[#This Row],[Close]],IF(表格1[[#This Row],[Suggestion]]="Sell",E1284+F1284*表格1[[#This Row],[Close]],E1284))</f>
        <v>94545.67999999992</v>
      </c>
      <c r="F1285" s="1">
        <f>IF(表格1[[#This Row],[Suggestion]]="Buy",F1284+FLOOR(E1284/表格1[[#This Row],[Close]],1),IF(表格1[[#This Row],[Suggestion]]="Sell",0,F1284))</f>
        <v>0</v>
      </c>
      <c r="G1285" s="8">
        <f>表格1[[#This Row],[Cash]]+表格1[[#This Row],[Stock Held]]*表格1[[#This Row],[Close]]</f>
        <v>94545.67999999992</v>
      </c>
      <c r="H1285" s="7">
        <f>(表格1[[#This Row],[Close]]-$B$2)/$B$2</f>
        <v>0.40489432703003325</v>
      </c>
      <c r="I1285" s="7">
        <f>(表格1[[#This Row],[Capital]]-$G$2)/$G$2</f>
        <v>-5.4543200000000798E-2</v>
      </c>
    </row>
    <row r="1286" spans="1:9" x14ac:dyDescent="0.25">
      <c r="A1286" s="6">
        <v>40518</v>
      </c>
      <c r="B1286" s="1">
        <v>62.95</v>
      </c>
      <c r="C1286" s="4">
        <f t="shared" si="19"/>
        <v>63.628000000000014</v>
      </c>
      <c r="D1286" s="1" t="str">
        <f>IF(表格1[[#This Row],[Close]]&gt;表格1[[#This Row],[25-Day Average]],"Buy",IF(表格1[[#This Row],[Close]]&lt;表格1[[#This Row],[25-Day Average]],"Sell",""))</f>
        <v>Sell</v>
      </c>
      <c r="E1286" s="5">
        <f>IF(表格1[[#This Row],[Suggestion]]="Buy",E1285-FLOOR(E1285/表格1[[#This Row],[Close]],1)*表格1[[#This Row],[Close]],IF(表格1[[#This Row],[Suggestion]]="Sell",E1285+F1285*表格1[[#This Row],[Close]],E1285))</f>
        <v>94545.67999999992</v>
      </c>
      <c r="F1286" s="1">
        <f>IF(表格1[[#This Row],[Suggestion]]="Buy",F1285+FLOOR(E1285/表格1[[#This Row],[Close]],1),IF(表格1[[#This Row],[Suggestion]]="Sell",0,F1285))</f>
        <v>0</v>
      </c>
      <c r="G1286" s="8">
        <f>表格1[[#This Row],[Cash]]+表格1[[#This Row],[Stock Held]]*表格1[[#This Row],[Close]]</f>
        <v>94545.67999999992</v>
      </c>
      <c r="H1286" s="7">
        <f>(表格1[[#This Row],[Close]]-$B$2)/$B$2</f>
        <v>0.40044493882091209</v>
      </c>
      <c r="I1286" s="7">
        <f>(表格1[[#This Row],[Capital]]-$G$2)/$G$2</f>
        <v>-5.4543200000000798E-2</v>
      </c>
    </row>
    <row r="1287" spans="1:9" x14ac:dyDescent="0.25">
      <c r="A1287" s="6">
        <v>40519</v>
      </c>
      <c r="B1287" s="1">
        <v>63.8</v>
      </c>
      <c r="C1287" s="4">
        <f t="shared" si="19"/>
        <v>63.608000000000011</v>
      </c>
      <c r="D1287" s="1" t="str">
        <f>IF(表格1[[#This Row],[Close]]&gt;表格1[[#This Row],[25-Day Average]],"Buy",IF(表格1[[#This Row],[Close]]&lt;表格1[[#This Row],[25-Day Average]],"Sell",""))</f>
        <v>Buy</v>
      </c>
      <c r="E1287" s="5">
        <f>IF(表格1[[#This Row],[Suggestion]]="Buy",E1286-FLOOR(E1286/表格1[[#This Row],[Close]],1)*表格1[[#This Row],[Close]],IF(表格1[[#This Row],[Suggestion]]="Sell",E1286+F1286*表格1[[#This Row],[Close]],E1286))</f>
        <v>57.879999999917345</v>
      </c>
      <c r="F1287" s="1">
        <f>IF(表格1[[#This Row],[Suggestion]]="Buy",F1286+FLOOR(E1286/表格1[[#This Row],[Close]],1),IF(表格1[[#This Row],[Suggestion]]="Sell",0,F1286))</f>
        <v>1481</v>
      </c>
      <c r="G1287" s="8">
        <f>表格1[[#This Row],[Cash]]+表格1[[#This Row],[Stock Held]]*表格1[[#This Row],[Close]]</f>
        <v>94545.67999999992</v>
      </c>
      <c r="H1287" s="7">
        <f>(表格1[[#This Row],[Close]]-$B$2)/$B$2</f>
        <v>0.41935483870967727</v>
      </c>
      <c r="I1287" s="7">
        <f>(表格1[[#This Row],[Capital]]-$G$2)/$G$2</f>
        <v>-5.4543200000000798E-2</v>
      </c>
    </row>
    <row r="1288" spans="1:9" x14ac:dyDescent="0.25">
      <c r="A1288" s="6">
        <v>40520</v>
      </c>
      <c r="B1288" s="1">
        <v>63.35</v>
      </c>
      <c r="C1288" s="4">
        <f t="shared" si="19"/>
        <v>63.582000000000008</v>
      </c>
      <c r="D1288" s="1" t="str">
        <f>IF(表格1[[#This Row],[Close]]&gt;表格1[[#This Row],[25-Day Average]],"Buy",IF(表格1[[#This Row],[Close]]&lt;表格1[[#This Row],[25-Day Average]],"Sell",""))</f>
        <v>Sell</v>
      </c>
      <c r="E1288" s="5">
        <f>IF(表格1[[#This Row],[Suggestion]]="Buy",E1287-FLOOR(E1287/表格1[[#This Row],[Close]],1)*表格1[[#This Row],[Close]],IF(表格1[[#This Row],[Suggestion]]="Sell",E1287+F1287*表格1[[#This Row],[Close]],E1287))</f>
        <v>93879.229999999923</v>
      </c>
      <c r="F1288" s="1">
        <f>IF(表格1[[#This Row],[Suggestion]]="Buy",F1287+FLOOR(E1287/表格1[[#This Row],[Close]],1),IF(表格1[[#This Row],[Suggestion]]="Sell",0,F1287))</f>
        <v>0</v>
      </c>
      <c r="G1288" s="8">
        <f>表格1[[#This Row],[Cash]]+表格1[[#This Row],[Stock Held]]*表格1[[#This Row],[Close]]</f>
        <v>93879.229999999923</v>
      </c>
      <c r="H1288" s="7">
        <f>(表格1[[#This Row],[Close]]-$B$2)/$B$2</f>
        <v>0.40934371523915458</v>
      </c>
      <c r="I1288" s="7">
        <f>(表格1[[#This Row],[Capital]]-$G$2)/$G$2</f>
        <v>-6.1207700000000767E-2</v>
      </c>
    </row>
    <row r="1289" spans="1:9" x14ac:dyDescent="0.25">
      <c r="A1289" s="6">
        <v>40521</v>
      </c>
      <c r="B1289" s="1">
        <v>63.7</v>
      </c>
      <c r="C1289" s="4">
        <f t="shared" si="19"/>
        <v>63.574000000000012</v>
      </c>
      <c r="D1289" s="1" t="str">
        <f>IF(表格1[[#This Row],[Close]]&gt;表格1[[#This Row],[25-Day Average]],"Buy",IF(表格1[[#This Row],[Close]]&lt;表格1[[#This Row],[25-Day Average]],"Sell",""))</f>
        <v>Buy</v>
      </c>
      <c r="E1289" s="5">
        <f>IF(表格1[[#This Row],[Suggestion]]="Buy",E1288-FLOOR(E1288/表格1[[#This Row],[Close]],1)*表格1[[#This Row],[Close]],IF(表格1[[#This Row],[Suggestion]]="Sell",E1288+F1288*表格1[[#This Row],[Close]],E1288))</f>
        <v>49.129999999917345</v>
      </c>
      <c r="F1289" s="1">
        <f>IF(表格1[[#This Row],[Suggestion]]="Buy",F1288+FLOOR(E1288/表格1[[#This Row],[Close]],1),IF(表格1[[#This Row],[Suggestion]]="Sell",0,F1288))</f>
        <v>1473</v>
      </c>
      <c r="G1289" s="8">
        <f>表格1[[#This Row],[Cash]]+表格1[[#This Row],[Stock Held]]*表格1[[#This Row],[Close]]</f>
        <v>93879.229999999923</v>
      </c>
      <c r="H1289" s="7">
        <f>(表格1[[#This Row],[Close]]-$B$2)/$B$2</f>
        <v>0.41713014460511677</v>
      </c>
      <c r="I1289" s="7">
        <f>(表格1[[#This Row],[Capital]]-$G$2)/$G$2</f>
        <v>-6.1207700000000767E-2</v>
      </c>
    </row>
    <row r="1290" spans="1:9" x14ac:dyDescent="0.25">
      <c r="A1290" s="6">
        <v>40522</v>
      </c>
      <c r="B1290" s="1">
        <v>63.75</v>
      </c>
      <c r="C1290" s="4">
        <f t="shared" si="19"/>
        <v>63.576000000000001</v>
      </c>
      <c r="D1290" s="1" t="str">
        <f>IF(表格1[[#This Row],[Close]]&gt;表格1[[#This Row],[25-Day Average]],"Buy",IF(表格1[[#This Row],[Close]]&lt;表格1[[#This Row],[25-Day Average]],"Sell",""))</f>
        <v>Buy</v>
      </c>
      <c r="E1290" s="5">
        <f>IF(表格1[[#This Row],[Suggestion]]="Buy",E1289-FLOOR(E1289/表格1[[#This Row],[Close]],1)*表格1[[#This Row],[Close]],IF(表格1[[#This Row],[Suggestion]]="Sell",E1289+F1289*表格1[[#This Row],[Close]],E1289))</f>
        <v>49.129999999917345</v>
      </c>
      <c r="F1290" s="1">
        <f>IF(表格1[[#This Row],[Suggestion]]="Buy",F1289+FLOOR(E1289/表格1[[#This Row],[Close]],1),IF(表格1[[#This Row],[Suggestion]]="Sell",0,F1289))</f>
        <v>1473</v>
      </c>
      <c r="G1290" s="8">
        <f>表格1[[#This Row],[Cash]]+表格1[[#This Row],[Stock Held]]*表格1[[#This Row],[Close]]</f>
        <v>93952.879999999917</v>
      </c>
      <c r="H1290" s="7">
        <f>(表格1[[#This Row],[Close]]-$B$2)/$B$2</f>
        <v>0.41824249165739702</v>
      </c>
      <c r="I1290" s="7">
        <f>(表格1[[#This Row],[Capital]]-$G$2)/$G$2</f>
        <v>-6.0471200000000828E-2</v>
      </c>
    </row>
    <row r="1291" spans="1:9" x14ac:dyDescent="0.25">
      <c r="A1291" s="6">
        <v>40525</v>
      </c>
      <c r="B1291" s="1">
        <v>63.95</v>
      </c>
      <c r="C1291" s="4">
        <f t="shared" si="19"/>
        <v>63.57800000000001</v>
      </c>
      <c r="D1291" s="1" t="str">
        <f>IF(表格1[[#This Row],[Close]]&gt;表格1[[#This Row],[25-Day Average]],"Buy",IF(表格1[[#This Row],[Close]]&lt;表格1[[#This Row],[25-Day Average]],"Sell",""))</f>
        <v>Buy</v>
      </c>
      <c r="E1291" s="5">
        <f>IF(表格1[[#This Row],[Suggestion]]="Buy",E1290-FLOOR(E1290/表格1[[#This Row],[Close]],1)*表格1[[#This Row],[Close]],IF(表格1[[#This Row],[Suggestion]]="Sell",E1290+F1290*表格1[[#This Row],[Close]],E1290))</f>
        <v>49.129999999917345</v>
      </c>
      <c r="F1291" s="1">
        <f>IF(表格1[[#This Row],[Suggestion]]="Buy",F1290+FLOOR(E1290/表格1[[#This Row],[Close]],1),IF(表格1[[#This Row],[Suggestion]]="Sell",0,F1290))</f>
        <v>1473</v>
      </c>
      <c r="G1291" s="8">
        <f>表格1[[#This Row],[Cash]]+表格1[[#This Row],[Stock Held]]*表格1[[#This Row],[Close]]</f>
        <v>94247.479999999923</v>
      </c>
      <c r="H1291" s="7">
        <f>(表格1[[#This Row],[Close]]-$B$2)/$B$2</f>
        <v>0.42269187986651835</v>
      </c>
      <c r="I1291" s="7">
        <f>(表格1[[#This Row],[Capital]]-$G$2)/$G$2</f>
        <v>-5.7525200000000769E-2</v>
      </c>
    </row>
    <row r="1292" spans="1:9" x14ac:dyDescent="0.25">
      <c r="A1292" s="6">
        <v>40526</v>
      </c>
      <c r="B1292" s="1">
        <v>63.95</v>
      </c>
      <c r="C1292" s="4">
        <f t="shared" si="19"/>
        <v>63.586000000000013</v>
      </c>
      <c r="D1292" s="1" t="str">
        <f>IF(表格1[[#This Row],[Close]]&gt;表格1[[#This Row],[25-Day Average]],"Buy",IF(表格1[[#This Row],[Close]]&lt;表格1[[#This Row],[25-Day Average]],"Sell",""))</f>
        <v>Buy</v>
      </c>
      <c r="E1292" s="5">
        <f>IF(表格1[[#This Row],[Suggestion]]="Buy",E1291-FLOOR(E1291/表格1[[#This Row],[Close]],1)*表格1[[#This Row],[Close]],IF(表格1[[#This Row],[Suggestion]]="Sell",E1291+F1291*表格1[[#This Row],[Close]],E1291))</f>
        <v>49.129999999917345</v>
      </c>
      <c r="F1292" s="1">
        <f>IF(表格1[[#This Row],[Suggestion]]="Buy",F1291+FLOOR(E1291/表格1[[#This Row],[Close]],1),IF(表格1[[#This Row],[Suggestion]]="Sell",0,F1291))</f>
        <v>1473</v>
      </c>
      <c r="G1292" s="8">
        <f>表格1[[#This Row],[Cash]]+表格1[[#This Row],[Stock Held]]*表格1[[#This Row],[Close]]</f>
        <v>94247.479999999923</v>
      </c>
      <c r="H1292" s="7">
        <f>(表格1[[#This Row],[Close]]-$B$2)/$B$2</f>
        <v>0.42269187986651835</v>
      </c>
      <c r="I1292" s="7">
        <f>(表格1[[#This Row],[Capital]]-$G$2)/$G$2</f>
        <v>-5.7525200000000769E-2</v>
      </c>
    </row>
    <row r="1293" spans="1:9" x14ac:dyDescent="0.25">
      <c r="A1293" s="6">
        <v>40527</v>
      </c>
      <c r="B1293" s="1">
        <v>63.25</v>
      </c>
      <c r="C1293" s="4">
        <f t="shared" si="19"/>
        <v>63.554000000000002</v>
      </c>
      <c r="D1293" s="1" t="str">
        <f>IF(表格1[[#This Row],[Close]]&gt;表格1[[#This Row],[25-Day Average]],"Buy",IF(表格1[[#This Row],[Close]]&lt;表格1[[#This Row],[25-Day Average]],"Sell",""))</f>
        <v>Sell</v>
      </c>
      <c r="E1293" s="5">
        <f>IF(表格1[[#This Row],[Suggestion]]="Buy",E1292-FLOOR(E1292/表格1[[#This Row],[Close]],1)*表格1[[#This Row],[Close]],IF(表格1[[#This Row],[Suggestion]]="Sell",E1292+F1292*表格1[[#This Row],[Close]],E1292))</f>
        <v>93216.379999999917</v>
      </c>
      <c r="F1293" s="1">
        <f>IF(表格1[[#This Row],[Suggestion]]="Buy",F1292+FLOOR(E1292/表格1[[#This Row],[Close]],1),IF(表格1[[#This Row],[Suggestion]]="Sell",0,F1292))</f>
        <v>0</v>
      </c>
      <c r="G1293" s="8">
        <f>表格1[[#This Row],[Cash]]+表格1[[#This Row],[Stock Held]]*表格1[[#This Row],[Close]]</f>
        <v>93216.379999999917</v>
      </c>
      <c r="H1293" s="7">
        <f>(表格1[[#This Row],[Close]]-$B$2)/$B$2</f>
        <v>0.40711902113459392</v>
      </c>
      <c r="I1293" s="7">
        <f>(表格1[[#This Row],[Capital]]-$G$2)/$G$2</f>
        <v>-6.7836200000000832E-2</v>
      </c>
    </row>
    <row r="1294" spans="1:9" x14ac:dyDescent="0.25">
      <c r="A1294" s="6">
        <v>40528</v>
      </c>
      <c r="B1294" s="1">
        <v>63.05</v>
      </c>
      <c r="C1294" s="4">
        <f t="shared" si="19"/>
        <v>63.533999999999999</v>
      </c>
      <c r="D1294" s="1" t="str">
        <f>IF(表格1[[#This Row],[Close]]&gt;表格1[[#This Row],[25-Day Average]],"Buy",IF(表格1[[#This Row],[Close]]&lt;表格1[[#This Row],[25-Day Average]],"Sell",""))</f>
        <v>Sell</v>
      </c>
      <c r="E1294" s="5">
        <f>IF(表格1[[#This Row],[Suggestion]]="Buy",E1293-FLOOR(E1293/表格1[[#This Row],[Close]],1)*表格1[[#This Row],[Close]],IF(表格1[[#This Row],[Suggestion]]="Sell",E1293+F1293*表格1[[#This Row],[Close]],E1293))</f>
        <v>93216.379999999917</v>
      </c>
      <c r="F1294" s="1">
        <f>IF(表格1[[#This Row],[Suggestion]]="Buy",F1293+FLOOR(E1293/表格1[[#This Row],[Close]],1),IF(表格1[[#This Row],[Suggestion]]="Sell",0,F1293))</f>
        <v>0</v>
      </c>
      <c r="G1294" s="8">
        <f>表格1[[#This Row],[Cash]]+表格1[[#This Row],[Stock Held]]*表格1[[#This Row],[Close]]</f>
        <v>93216.379999999917</v>
      </c>
      <c r="H1294" s="7">
        <f>(表格1[[#This Row],[Close]]-$B$2)/$B$2</f>
        <v>0.40266963292547259</v>
      </c>
      <c r="I1294" s="7">
        <f>(表格1[[#This Row],[Capital]]-$G$2)/$G$2</f>
        <v>-6.7836200000000832E-2</v>
      </c>
    </row>
    <row r="1295" spans="1:9" x14ac:dyDescent="0.25">
      <c r="A1295" s="6">
        <v>40529</v>
      </c>
      <c r="B1295" s="1">
        <v>62.9</v>
      </c>
      <c r="C1295" s="4">
        <f t="shared" si="19"/>
        <v>63.496000000000002</v>
      </c>
      <c r="D1295" s="1" t="str">
        <f>IF(表格1[[#This Row],[Close]]&gt;表格1[[#This Row],[25-Day Average]],"Buy",IF(表格1[[#This Row],[Close]]&lt;表格1[[#This Row],[25-Day Average]],"Sell",""))</f>
        <v>Sell</v>
      </c>
      <c r="E1295" s="5">
        <f>IF(表格1[[#This Row],[Suggestion]]="Buy",E1294-FLOOR(E1294/表格1[[#This Row],[Close]],1)*表格1[[#This Row],[Close]],IF(表格1[[#This Row],[Suggestion]]="Sell",E1294+F1294*表格1[[#This Row],[Close]],E1294))</f>
        <v>93216.379999999917</v>
      </c>
      <c r="F1295" s="1">
        <f>IF(表格1[[#This Row],[Suggestion]]="Buy",F1294+FLOOR(E1294/表格1[[#This Row],[Close]],1),IF(表格1[[#This Row],[Suggestion]]="Sell",0,F1294))</f>
        <v>0</v>
      </c>
      <c r="G1295" s="8">
        <f>表格1[[#This Row],[Cash]]+表格1[[#This Row],[Stock Held]]*表格1[[#This Row],[Close]]</f>
        <v>93216.379999999917</v>
      </c>
      <c r="H1295" s="7">
        <f>(表格1[[#This Row],[Close]]-$B$2)/$B$2</f>
        <v>0.39933259176863167</v>
      </c>
      <c r="I1295" s="7">
        <f>(表格1[[#This Row],[Capital]]-$G$2)/$G$2</f>
        <v>-6.7836200000000832E-2</v>
      </c>
    </row>
    <row r="1296" spans="1:9" x14ac:dyDescent="0.25">
      <c r="A1296" s="6">
        <v>40532</v>
      </c>
      <c r="B1296" s="1">
        <v>63.9</v>
      </c>
      <c r="C1296" s="4">
        <f t="shared" si="19"/>
        <v>63.50200000000001</v>
      </c>
      <c r="D1296" s="1" t="str">
        <f>IF(表格1[[#This Row],[Close]]&gt;表格1[[#This Row],[25-Day Average]],"Buy",IF(表格1[[#This Row],[Close]]&lt;表格1[[#This Row],[25-Day Average]],"Sell",""))</f>
        <v>Buy</v>
      </c>
      <c r="E1296" s="5">
        <f>IF(表格1[[#This Row],[Suggestion]]="Buy",E1295-FLOOR(E1295/表格1[[#This Row],[Close]],1)*表格1[[#This Row],[Close]],IF(表格1[[#This Row],[Suggestion]]="Sell",E1295+F1295*表格1[[#This Row],[Close]],E1295))</f>
        <v>50.179999999920256</v>
      </c>
      <c r="F1296" s="1">
        <f>IF(表格1[[#This Row],[Suggestion]]="Buy",F1295+FLOOR(E1295/表格1[[#This Row],[Close]],1),IF(表格1[[#This Row],[Suggestion]]="Sell",0,F1295))</f>
        <v>1458</v>
      </c>
      <c r="G1296" s="8">
        <f>表格1[[#This Row],[Cash]]+表格1[[#This Row],[Stock Held]]*表格1[[#This Row],[Close]]</f>
        <v>93216.379999999917</v>
      </c>
      <c r="H1296" s="7">
        <f>(表格1[[#This Row],[Close]]-$B$2)/$B$2</f>
        <v>0.42157953281423793</v>
      </c>
      <c r="I1296" s="7">
        <f>(表格1[[#This Row],[Capital]]-$G$2)/$G$2</f>
        <v>-6.7836200000000832E-2</v>
      </c>
    </row>
    <row r="1297" spans="1:9" x14ac:dyDescent="0.25">
      <c r="A1297" s="6">
        <v>40533</v>
      </c>
      <c r="B1297" s="1">
        <v>64.2</v>
      </c>
      <c r="C1297" s="4">
        <f t="shared" si="19"/>
        <v>63.548000000000009</v>
      </c>
      <c r="D1297" s="1" t="str">
        <f>IF(表格1[[#This Row],[Close]]&gt;表格1[[#This Row],[25-Day Average]],"Buy",IF(表格1[[#This Row],[Close]]&lt;表格1[[#This Row],[25-Day Average]],"Sell",""))</f>
        <v>Buy</v>
      </c>
      <c r="E1297" s="5">
        <f>IF(表格1[[#This Row],[Suggestion]]="Buy",E1296-FLOOR(E1296/表格1[[#This Row],[Close]],1)*表格1[[#This Row],[Close]],IF(表格1[[#This Row],[Suggestion]]="Sell",E1296+F1296*表格1[[#This Row],[Close]],E1296))</f>
        <v>50.179999999920256</v>
      </c>
      <c r="F1297" s="1">
        <f>IF(表格1[[#This Row],[Suggestion]]="Buy",F1296+FLOOR(E1296/表格1[[#This Row],[Close]],1),IF(表格1[[#This Row],[Suggestion]]="Sell",0,F1296))</f>
        <v>1458</v>
      </c>
      <c r="G1297" s="8">
        <f>表格1[[#This Row],[Cash]]+表格1[[#This Row],[Stock Held]]*表格1[[#This Row],[Close]]</f>
        <v>93653.779999999926</v>
      </c>
      <c r="H1297" s="7">
        <f>(表格1[[#This Row],[Close]]-$B$2)/$B$2</f>
        <v>0.42825361512791987</v>
      </c>
      <c r="I1297" s="7">
        <f>(表格1[[#This Row],[Capital]]-$G$2)/$G$2</f>
        <v>-6.3462200000000746E-2</v>
      </c>
    </row>
    <row r="1298" spans="1:9" x14ac:dyDescent="0.25">
      <c r="A1298" s="6">
        <v>40534</v>
      </c>
      <c r="B1298" s="1">
        <v>63.7</v>
      </c>
      <c r="C1298" s="4">
        <f t="shared" si="19"/>
        <v>63.582000000000015</v>
      </c>
      <c r="D1298" s="1" t="str">
        <f>IF(表格1[[#This Row],[Close]]&gt;表格1[[#This Row],[25-Day Average]],"Buy",IF(表格1[[#This Row],[Close]]&lt;表格1[[#This Row],[25-Day Average]],"Sell",""))</f>
        <v>Buy</v>
      </c>
      <c r="E1298" s="5">
        <f>IF(表格1[[#This Row],[Suggestion]]="Buy",E1297-FLOOR(E1297/表格1[[#This Row],[Close]],1)*表格1[[#This Row],[Close]],IF(表格1[[#This Row],[Suggestion]]="Sell",E1297+F1297*表格1[[#This Row],[Close]],E1297))</f>
        <v>50.179999999920256</v>
      </c>
      <c r="F1298" s="1">
        <f>IF(表格1[[#This Row],[Suggestion]]="Buy",F1297+FLOOR(E1297/表格1[[#This Row],[Close]],1),IF(表格1[[#This Row],[Suggestion]]="Sell",0,F1297))</f>
        <v>1458</v>
      </c>
      <c r="G1298" s="8">
        <f>表格1[[#This Row],[Cash]]+表格1[[#This Row],[Stock Held]]*表格1[[#This Row],[Close]]</f>
        <v>92924.779999999926</v>
      </c>
      <c r="H1298" s="7">
        <f>(表格1[[#This Row],[Close]]-$B$2)/$B$2</f>
        <v>0.41713014460511677</v>
      </c>
      <c r="I1298" s="7">
        <f>(表格1[[#This Row],[Capital]]-$G$2)/$G$2</f>
        <v>-7.0752200000000737E-2</v>
      </c>
    </row>
    <row r="1299" spans="1:9" x14ac:dyDescent="0.25">
      <c r="A1299" s="6">
        <v>40535</v>
      </c>
      <c r="B1299" s="1">
        <v>63.4</v>
      </c>
      <c r="C1299" s="4">
        <f t="shared" si="19"/>
        <v>63.584000000000017</v>
      </c>
      <c r="D1299" s="1" t="str">
        <f>IF(表格1[[#This Row],[Close]]&gt;表格1[[#This Row],[25-Day Average]],"Buy",IF(表格1[[#This Row],[Close]]&lt;表格1[[#This Row],[25-Day Average]],"Sell",""))</f>
        <v>Sell</v>
      </c>
      <c r="E1299" s="5">
        <f>IF(表格1[[#This Row],[Suggestion]]="Buy",E1298-FLOOR(E1298/表格1[[#This Row],[Close]],1)*表格1[[#This Row],[Close]],IF(表格1[[#This Row],[Suggestion]]="Sell",E1298+F1298*表格1[[#This Row],[Close]],E1298))</f>
        <v>92487.379999999917</v>
      </c>
      <c r="F1299" s="1">
        <f>IF(表格1[[#This Row],[Suggestion]]="Buy",F1298+FLOOR(E1298/表格1[[#This Row],[Close]],1),IF(表格1[[#This Row],[Suggestion]]="Sell",0,F1298))</f>
        <v>0</v>
      </c>
      <c r="G1299" s="8">
        <f>表格1[[#This Row],[Cash]]+表格1[[#This Row],[Stock Held]]*表格1[[#This Row],[Close]]</f>
        <v>92487.379999999917</v>
      </c>
      <c r="H1299" s="7">
        <f>(表格1[[#This Row],[Close]]-$B$2)/$B$2</f>
        <v>0.41045606229143483</v>
      </c>
      <c r="I1299" s="7">
        <f>(表格1[[#This Row],[Capital]]-$G$2)/$G$2</f>
        <v>-7.5126200000000823E-2</v>
      </c>
    </row>
    <row r="1300" spans="1:9" x14ac:dyDescent="0.25">
      <c r="A1300" s="6">
        <v>40536</v>
      </c>
      <c r="B1300" s="1">
        <v>63.45</v>
      </c>
      <c r="C1300" s="4">
        <f t="shared" si="19"/>
        <v>63.584000000000017</v>
      </c>
      <c r="D1300" s="1" t="str">
        <f>IF(表格1[[#This Row],[Close]]&gt;表格1[[#This Row],[25-Day Average]],"Buy",IF(表格1[[#This Row],[Close]]&lt;表格1[[#This Row],[25-Day Average]],"Sell",""))</f>
        <v>Sell</v>
      </c>
      <c r="E1300" s="5">
        <f>IF(表格1[[#This Row],[Suggestion]]="Buy",E1299-FLOOR(E1299/表格1[[#This Row],[Close]],1)*表格1[[#This Row],[Close]],IF(表格1[[#This Row],[Suggestion]]="Sell",E1299+F1299*表格1[[#This Row],[Close]],E1299))</f>
        <v>92487.379999999917</v>
      </c>
      <c r="F1300" s="1">
        <f>IF(表格1[[#This Row],[Suggestion]]="Buy",F1299+FLOOR(E1299/表格1[[#This Row],[Close]],1),IF(表格1[[#This Row],[Suggestion]]="Sell",0,F1299))</f>
        <v>0</v>
      </c>
      <c r="G1300" s="8">
        <f>表格1[[#This Row],[Cash]]+表格1[[#This Row],[Stock Held]]*表格1[[#This Row],[Close]]</f>
        <v>92487.379999999917</v>
      </c>
      <c r="H1300" s="7">
        <f>(表格1[[#This Row],[Close]]-$B$2)/$B$2</f>
        <v>0.41156840934371519</v>
      </c>
      <c r="I1300" s="7">
        <f>(表格1[[#This Row],[Capital]]-$G$2)/$G$2</f>
        <v>-7.5126200000000823E-2</v>
      </c>
    </row>
    <row r="1301" spans="1:9" x14ac:dyDescent="0.25">
      <c r="A1301" s="6">
        <v>40539</v>
      </c>
      <c r="B1301" s="1">
        <v>63.45</v>
      </c>
      <c r="C1301" s="4">
        <f t="shared" si="19"/>
        <v>63.570000000000022</v>
      </c>
      <c r="D1301" s="1" t="str">
        <f>IF(表格1[[#This Row],[Close]]&gt;表格1[[#This Row],[25-Day Average]],"Buy",IF(表格1[[#This Row],[Close]]&lt;表格1[[#This Row],[25-Day Average]],"Sell",""))</f>
        <v>Sell</v>
      </c>
      <c r="E1301" s="5">
        <f>IF(表格1[[#This Row],[Suggestion]]="Buy",E1300-FLOOR(E1300/表格1[[#This Row],[Close]],1)*表格1[[#This Row],[Close]],IF(表格1[[#This Row],[Suggestion]]="Sell",E1300+F1300*表格1[[#This Row],[Close]],E1300))</f>
        <v>92487.379999999917</v>
      </c>
      <c r="F1301" s="1">
        <f>IF(表格1[[#This Row],[Suggestion]]="Buy",F1300+FLOOR(E1300/表格1[[#This Row],[Close]],1),IF(表格1[[#This Row],[Suggestion]]="Sell",0,F1300))</f>
        <v>0</v>
      </c>
      <c r="G1301" s="8">
        <f>表格1[[#This Row],[Cash]]+表格1[[#This Row],[Stock Held]]*表格1[[#This Row],[Close]]</f>
        <v>92487.379999999917</v>
      </c>
      <c r="H1301" s="7">
        <f>(表格1[[#This Row],[Close]]-$B$2)/$B$2</f>
        <v>0.41156840934371519</v>
      </c>
      <c r="I1301" s="7">
        <f>(表格1[[#This Row],[Capital]]-$G$2)/$G$2</f>
        <v>-7.5126200000000823E-2</v>
      </c>
    </row>
    <row r="1302" spans="1:9" x14ac:dyDescent="0.25">
      <c r="A1302" s="6">
        <v>40540</v>
      </c>
      <c r="B1302" s="1">
        <v>63.2</v>
      </c>
      <c r="C1302" s="4">
        <f t="shared" si="19"/>
        <v>63.572000000000024</v>
      </c>
      <c r="D1302" s="1" t="str">
        <f>IF(表格1[[#This Row],[Close]]&gt;表格1[[#This Row],[25-Day Average]],"Buy",IF(表格1[[#This Row],[Close]]&lt;表格1[[#This Row],[25-Day Average]],"Sell",""))</f>
        <v>Sell</v>
      </c>
      <c r="E1302" s="5">
        <f>IF(表格1[[#This Row],[Suggestion]]="Buy",E1301-FLOOR(E1301/表格1[[#This Row],[Close]],1)*表格1[[#This Row],[Close]],IF(表格1[[#This Row],[Suggestion]]="Sell",E1301+F1301*表格1[[#This Row],[Close]],E1301))</f>
        <v>92487.379999999917</v>
      </c>
      <c r="F1302" s="1">
        <f>IF(表格1[[#This Row],[Suggestion]]="Buy",F1301+FLOOR(E1301/表格1[[#This Row],[Close]],1),IF(表格1[[#This Row],[Suggestion]]="Sell",0,F1301))</f>
        <v>0</v>
      </c>
      <c r="G1302" s="8">
        <f>表格1[[#This Row],[Cash]]+表格1[[#This Row],[Stock Held]]*表格1[[#This Row],[Close]]</f>
        <v>92487.379999999917</v>
      </c>
      <c r="H1302" s="7">
        <f>(表格1[[#This Row],[Close]]-$B$2)/$B$2</f>
        <v>0.40600667408231367</v>
      </c>
      <c r="I1302" s="7">
        <f>(表格1[[#This Row],[Capital]]-$G$2)/$G$2</f>
        <v>-7.5126200000000823E-2</v>
      </c>
    </row>
    <row r="1303" spans="1:9" x14ac:dyDescent="0.25">
      <c r="A1303" s="6">
        <v>40541</v>
      </c>
      <c r="B1303" s="1">
        <v>63.8</v>
      </c>
      <c r="C1303" s="4">
        <f t="shared" si="19"/>
        <v>63.590000000000018</v>
      </c>
      <c r="D1303" s="1" t="str">
        <f>IF(表格1[[#This Row],[Close]]&gt;表格1[[#This Row],[25-Day Average]],"Buy",IF(表格1[[#This Row],[Close]]&lt;表格1[[#This Row],[25-Day Average]],"Sell",""))</f>
        <v>Buy</v>
      </c>
      <c r="E1303" s="5">
        <f>IF(表格1[[#This Row],[Suggestion]]="Buy",E1302-FLOOR(E1302/表格1[[#This Row],[Close]],1)*表格1[[#This Row],[Close]],IF(表格1[[#This Row],[Suggestion]]="Sell",E1302+F1302*表格1[[#This Row],[Close]],E1302))</f>
        <v>41.179999999920256</v>
      </c>
      <c r="F1303" s="1">
        <f>IF(表格1[[#This Row],[Suggestion]]="Buy",F1302+FLOOR(E1302/表格1[[#This Row],[Close]],1),IF(表格1[[#This Row],[Suggestion]]="Sell",0,F1302))</f>
        <v>1449</v>
      </c>
      <c r="G1303" s="8">
        <f>表格1[[#This Row],[Cash]]+表格1[[#This Row],[Stock Held]]*表格1[[#This Row],[Close]]</f>
        <v>92487.379999999917</v>
      </c>
      <c r="H1303" s="7">
        <f>(表格1[[#This Row],[Close]]-$B$2)/$B$2</f>
        <v>0.41935483870967727</v>
      </c>
      <c r="I1303" s="7">
        <f>(表格1[[#This Row],[Capital]]-$G$2)/$G$2</f>
        <v>-7.5126200000000823E-2</v>
      </c>
    </row>
    <row r="1304" spans="1:9" x14ac:dyDescent="0.25">
      <c r="A1304" s="6">
        <v>40542</v>
      </c>
      <c r="B1304" s="1">
        <v>63.55</v>
      </c>
      <c r="C1304" s="4">
        <f t="shared" si="19"/>
        <v>63.604000000000013</v>
      </c>
      <c r="D1304" s="1" t="str">
        <f>IF(表格1[[#This Row],[Close]]&gt;表格1[[#This Row],[25-Day Average]],"Buy",IF(表格1[[#This Row],[Close]]&lt;表格1[[#This Row],[25-Day Average]],"Sell",""))</f>
        <v>Sell</v>
      </c>
      <c r="E1304" s="5">
        <f>IF(表格1[[#This Row],[Suggestion]]="Buy",E1303-FLOOR(E1303/表格1[[#This Row],[Close]],1)*表格1[[#This Row],[Close]],IF(表格1[[#This Row],[Suggestion]]="Sell",E1303+F1303*表格1[[#This Row],[Close]],E1303))</f>
        <v>92125.129999999917</v>
      </c>
      <c r="F1304" s="1">
        <f>IF(表格1[[#This Row],[Suggestion]]="Buy",F1303+FLOOR(E1303/表格1[[#This Row],[Close]],1),IF(表格1[[#This Row],[Suggestion]]="Sell",0,F1303))</f>
        <v>0</v>
      </c>
      <c r="G1304" s="8">
        <f>表格1[[#This Row],[Cash]]+表格1[[#This Row],[Stock Held]]*表格1[[#This Row],[Close]]</f>
        <v>92125.129999999917</v>
      </c>
      <c r="H1304" s="7">
        <f>(表格1[[#This Row],[Close]]-$B$2)/$B$2</f>
        <v>0.41379310344827569</v>
      </c>
      <c r="I1304" s="7">
        <f>(表格1[[#This Row],[Capital]]-$G$2)/$G$2</f>
        <v>-7.8748700000000824E-2</v>
      </c>
    </row>
    <row r="1305" spans="1:9" x14ac:dyDescent="0.25">
      <c r="A1305" s="6">
        <v>40543</v>
      </c>
      <c r="B1305" s="1">
        <v>63.1</v>
      </c>
      <c r="C1305" s="4">
        <f t="shared" si="19"/>
        <v>63.594000000000008</v>
      </c>
      <c r="D1305" s="1" t="str">
        <f>IF(表格1[[#This Row],[Close]]&gt;表格1[[#This Row],[25-Day Average]],"Buy",IF(表格1[[#This Row],[Close]]&lt;表格1[[#This Row],[25-Day Average]],"Sell",""))</f>
        <v>Sell</v>
      </c>
      <c r="E1305" s="5">
        <f>IF(表格1[[#This Row],[Suggestion]]="Buy",E1304-FLOOR(E1304/表格1[[#This Row],[Close]],1)*表格1[[#This Row],[Close]],IF(表格1[[#This Row],[Suggestion]]="Sell",E1304+F1304*表格1[[#This Row],[Close]],E1304))</f>
        <v>92125.129999999917</v>
      </c>
      <c r="F1305" s="1">
        <f>IF(表格1[[#This Row],[Suggestion]]="Buy",F1304+FLOOR(E1304/表格1[[#This Row],[Close]],1),IF(表格1[[#This Row],[Suggestion]]="Sell",0,F1304))</f>
        <v>0</v>
      </c>
      <c r="G1305" s="8">
        <f>表格1[[#This Row],[Cash]]+表格1[[#This Row],[Stock Held]]*表格1[[#This Row],[Close]]</f>
        <v>92125.129999999917</v>
      </c>
      <c r="H1305" s="7">
        <f>(表格1[[#This Row],[Close]]-$B$2)/$B$2</f>
        <v>0.403781979977753</v>
      </c>
      <c r="I1305" s="7">
        <f>(表格1[[#This Row],[Capital]]-$G$2)/$G$2</f>
        <v>-7.8748700000000824E-2</v>
      </c>
    </row>
    <row r="1306" spans="1:9" x14ac:dyDescent="0.25">
      <c r="A1306" s="6">
        <v>40546</v>
      </c>
      <c r="B1306" s="1">
        <v>63.95</v>
      </c>
      <c r="C1306" s="4">
        <f t="shared" si="19"/>
        <v>63.586000000000006</v>
      </c>
      <c r="D1306" s="1" t="str">
        <f>IF(表格1[[#This Row],[Close]]&gt;表格1[[#This Row],[25-Day Average]],"Buy",IF(表格1[[#This Row],[Close]]&lt;表格1[[#This Row],[25-Day Average]],"Sell",""))</f>
        <v>Buy</v>
      </c>
      <c r="E1306" s="5">
        <f>IF(表格1[[#This Row],[Suggestion]]="Buy",E1305-FLOOR(E1305/表格1[[#This Row],[Close]],1)*表格1[[#This Row],[Close]],IF(表格1[[#This Row],[Suggestion]]="Sell",E1305+F1305*表格1[[#This Row],[Close]],E1305))</f>
        <v>37.129999999917345</v>
      </c>
      <c r="F1306" s="1">
        <f>IF(表格1[[#This Row],[Suggestion]]="Buy",F1305+FLOOR(E1305/表格1[[#This Row],[Close]],1),IF(表格1[[#This Row],[Suggestion]]="Sell",0,F1305))</f>
        <v>1440</v>
      </c>
      <c r="G1306" s="8">
        <f>表格1[[#This Row],[Cash]]+表格1[[#This Row],[Stock Held]]*表格1[[#This Row],[Close]]</f>
        <v>92125.129999999917</v>
      </c>
      <c r="H1306" s="7">
        <f>(表格1[[#This Row],[Close]]-$B$2)/$B$2</f>
        <v>0.42269187986651835</v>
      </c>
      <c r="I1306" s="7">
        <f>(表格1[[#This Row],[Capital]]-$G$2)/$G$2</f>
        <v>-7.8748700000000824E-2</v>
      </c>
    </row>
    <row r="1307" spans="1:9" x14ac:dyDescent="0.25">
      <c r="A1307" s="6">
        <v>40547</v>
      </c>
      <c r="B1307" s="1">
        <v>63.6</v>
      </c>
      <c r="C1307" s="4">
        <f t="shared" ref="C1307:C1370" si="20">AVERAGE(B1283:B1307)</f>
        <v>63.574000000000005</v>
      </c>
      <c r="D1307" s="1" t="str">
        <f>IF(表格1[[#This Row],[Close]]&gt;表格1[[#This Row],[25-Day Average]],"Buy",IF(表格1[[#This Row],[Close]]&lt;表格1[[#This Row],[25-Day Average]],"Sell",""))</f>
        <v>Buy</v>
      </c>
      <c r="E1307" s="5">
        <f>IF(表格1[[#This Row],[Suggestion]]="Buy",E1306-FLOOR(E1306/表格1[[#This Row],[Close]],1)*表格1[[#This Row],[Close]],IF(表格1[[#This Row],[Suggestion]]="Sell",E1306+F1306*表格1[[#This Row],[Close]],E1306))</f>
        <v>37.129999999917345</v>
      </c>
      <c r="F1307" s="1">
        <f>IF(表格1[[#This Row],[Suggestion]]="Buy",F1306+FLOOR(E1306/表格1[[#This Row],[Close]],1),IF(表格1[[#This Row],[Suggestion]]="Sell",0,F1306))</f>
        <v>1440</v>
      </c>
      <c r="G1307" s="8">
        <f>表格1[[#This Row],[Cash]]+表格1[[#This Row],[Stock Held]]*表格1[[#This Row],[Close]]</f>
        <v>91621.129999999917</v>
      </c>
      <c r="H1307" s="7">
        <f>(表格1[[#This Row],[Close]]-$B$2)/$B$2</f>
        <v>0.41490545050055611</v>
      </c>
      <c r="I1307" s="7">
        <f>(表格1[[#This Row],[Capital]]-$G$2)/$G$2</f>
        <v>-8.3788700000000826E-2</v>
      </c>
    </row>
    <row r="1308" spans="1:9" x14ac:dyDescent="0.25">
      <c r="A1308" s="6">
        <v>40548</v>
      </c>
      <c r="B1308" s="1">
        <v>63.9</v>
      </c>
      <c r="C1308" s="4">
        <f t="shared" si="20"/>
        <v>63.555999999999997</v>
      </c>
      <c r="D1308" s="1" t="str">
        <f>IF(表格1[[#This Row],[Close]]&gt;表格1[[#This Row],[25-Day Average]],"Buy",IF(表格1[[#This Row],[Close]]&lt;表格1[[#This Row],[25-Day Average]],"Sell",""))</f>
        <v>Buy</v>
      </c>
      <c r="E1308" s="5">
        <f>IF(表格1[[#This Row],[Suggestion]]="Buy",E1307-FLOOR(E1307/表格1[[#This Row],[Close]],1)*表格1[[#This Row],[Close]],IF(表格1[[#This Row],[Suggestion]]="Sell",E1307+F1307*表格1[[#This Row],[Close]],E1307))</f>
        <v>37.129999999917345</v>
      </c>
      <c r="F1308" s="1">
        <f>IF(表格1[[#This Row],[Suggestion]]="Buy",F1307+FLOOR(E1307/表格1[[#This Row],[Close]],1),IF(表格1[[#This Row],[Suggestion]]="Sell",0,F1307))</f>
        <v>1440</v>
      </c>
      <c r="G1308" s="8">
        <f>表格1[[#This Row],[Cash]]+表格1[[#This Row],[Stock Held]]*表格1[[#This Row],[Close]]</f>
        <v>92053.129999999917</v>
      </c>
      <c r="H1308" s="7">
        <f>(表格1[[#This Row],[Close]]-$B$2)/$B$2</f>
        <v>0.42157953281423793</v>
      </c>
      <c r="I1308" s="7">
        <f>(表格1[[#This Row],[Capital]]-$G$2)/$G$2</f>
        <v>-7.9468700000000822E-2</v>
      </c>
    </row>
    <row r="1309" spans="1:9" x14ac:dyDescent="0.25">
      <c r="A1309" s="6">
        <v>40549</v>
      </c>
      <c r="B1309" s="1">
        <v>64.2</v>
      </c>
      <c r="C1309" s="4">
        <f t="shared" si="20"/>
        <v>63.567999999999991</v>
      </c>
      <c r="D1309" s="1" t="str">
        <f>IF(表格1[[#This Row],[Close]]&gt;表格1[[#This Row],[25-Day Average]],"Buy",IF(表格1[[#This Row],[Close]]&lt;表格1[[#This Row],[25-Day Average]],"Sell",""))</f>
        <v>Buy</v>
      </c>
      <c r="E1309" s="5">
        <f>IF(表格1[[#This Row],[Suggestion]]="Buy",E1308-FLOOR(E1308/表格1[[#This Row],[Close]],1)*表格1[[#This Row],[Close]],IF(表格1[[#This Row],[Suggestion]]="Sell",E1308+F1308*表格1[[#This Row],[Close]],E1308))</f>
        <v>37.129999999917345</v>
      </c>
      <c r="F1309" s="1">
        <f>IF(表格1[[#This Row],[Suggestion]]="Buy",F1308+FLOOR(E1308/表格1[[#This Row],[Close]],1),IF(表格1[[#This Row],[Suggestion]]="Sell",0,F1308))</f>
        <v>1440</v>
      </c>
      <c r="G1309" s="8">
        <f>表格1[[#This Row],[Cash]]+表格1[[#This Row],[Stock Held]]*表格1[[#This Row],[Close]]</f>
        <v>92485.129999999917</v>
      </c>
      <c r="H1309" s="7">
        <f>(表格1[[#This Row],[Close]]-$B$2)/$B$2</f>
        <v>0.42825361512791987</v>
      </c>
      <c r="I1309" s="7">
        <f>(表格1[[#This Row],[Capital]]-$G$2)/$G$2</f>
        <v>-7.5148700000000832E-2</v>
      </c>
    </row>
    <row r="1310" spans="1:9" x14ac:dyDescent="0.25">
      <c r="A1310" s="6">
        <v>40550</v>
      </c>
      <c r="B1310" s="1">
        <v>64.2</v>
      </c>
      <c r="C1310" s="4">
        <f t="shared" si="20"/>
        <v>63.61</v>
      </c>
      <c r="D1310" s="1" t="str">
        <f>IF(表格1[[#This Row],[Close]]&gt;表格1[[#This Row],[25-Day Average]],"Buy",IF(表格1[[#This Row],[Close]]&lt;表格1[[#This Row],[25-Day Average]],"Sell",""))</f>
        <v>Buy</v>
      </c>
      <c r="E1310" s="5">
        <f>IF(表格1[[#This Row],[Suggestion]]="Buy",E1309-FLOOR(E1309/表格1[[#This Row],[Close]],1)*表格1[[#This Row],[Close]],IF(表格1[[#This Row],[Suggestion]]="Sell",E1309+F1309*表格1[[#This Row],[Close]],E1309))</f>
        <v>37.129999999917345</v>
      </c>
      <c r="F1310" s="1">
        <f>IF(表格1[[#This Row],[Suggestion]]="Buy",F1309+FLOOR(E1309/表格1[[#This Row],[Close]],1),IF(表格1[[#This Row],[Suggestion]]="Sell",0,F1309))</f>
        <v>1440</v>
      </c>
      <c r="G1310" s="8">
        <f>表格1[[#This Row],[Cash]]+表格1[[#This Row],[Stock Held]]*表格1[[#This Row],[Close]]</f>
        <v>92485.129999999917</v>
      </c>
      <c r="H1310" s="7">
        <f>(表格1[[#This Row],[Close]]-$B$2)/$B$2</f>
        <v>0.42825361512791987</v>
      </c>
      <c r="I1310" s="7">
        <f>(表格1[[#This Row],[Capital]]-$G$2)/$G$2</f>
        <v>-7.5148700000000832E-2</v>
      </c>
    </row>
    <row r="1311" spans="1:9" x14ac:dyDescent="0.25">
      <c r="A1311" s="6">
        <v>40553</v>
      </c>
      <c r="B1311" s="1">
        <v>64</v>
      </c>
      <c r="C1311" s="4">
        <f t="shared" si="20"/>
        <v>63.652000000000008</v>
      </c>
      <c r="D1311" s="1" t="str">
        <f>IF(表格1[[#This Row],[Close]]&gt;表格1[[#This Row],[25-Day Average]],"Buy",IF(表格1[[#This Row],[Close]]&lt;表格1[[#This Row],[25-Day Average]],"Sell",""))</f>
        <v>Buy</v>
      </c>
      <c r="E1311" s="5">
        <f>IF(表格1[[#This Row],[Suggestion]]="Buy",E1310-FLOOR(E1310/表格1[[#This Row],[Close]],1)*表格1[[#This Row],[Close]],IF(表格1[[#This Row],[Suggestion]]="Sell",E1310+F1310*表格1[[#This Row],[Close]],E1310))</f>
        <v>37.129999999917345</v>
      </c>
      <c r="F1311" s="1">
        <f>IF(表格1[[#This Row],[Suggestion]]="Buy",F1310+FLOOR(E1310/表格1[[#This Row],[Close]],1),IF(表格1[[#This Row],[Suggestion]]="Sell",0,F1310))</f>
        <v>1440</v>
      </c>
      <c r="G1311" s="8">
        <f>表格1[[#This Row],[Cash]]+表格1[[#This Row],[Stock Held]]*表格1[[#This Row],[Close]]</f>
        <v>92197.129999999917</v>
      </c>
      <c r="H1311" s="7">
        <f>(表格1[[#This Row],[Close]]-$B$2)/$B$2</f>
        <v>0.4238042269187986</v>
      </c>
      <c r="I1311" s="7">
        <f>(表格1[[#This Row],[Capital]]-$G$2)/$G$2</f>
        <v>-7.8028700000000825E-2</v>
      </c>
    </row>
    <row r="1312" spans="1:9" x14ac:dyDescent="0.25">
      <c r="A1312" s="6">
        <v>40554</v>
      </c>
      <c r="B1312" s="1">
        <v>64.55</v>
      </c>
      <c r="C1312" s="4">
        <f t="shared" si="20"/>
        <v>63.682000000000009</v>
      </c>
      <c r="D1312" s="1" t="str">
        <f>IF(表格1[[#This Row],[Close]]&gt;表格1[[#This Row],[25-Day Average]],"Buy",IF(表格1[[#This Row],[Close]]&lt;表格1[[#This Row],[25-Day Average]],"Sell",""))</f>
        <v>Buy</v>
      </c>
      <c r="E1312" s="5">
        <f>IF(表格1[[#This Row],[Suggestion]]="Buy",E1311-FLOOR(E1311/表格1[[#This Row],[Close]],1)*表格1[[#This Row],[Close]],IF(表格1[[#This Row],[Suggestion]]="Sell",E1311+F1311*表格1[[#This Row],[Close]],E1311))</f>
        <v>37.129999999917345</v>
      </c>
      <c r="F1312" s="1">
        <f>IF(表格1[[#This Row],[Suggestion]]="Buy",F1311+FLOOR(E1311/表格1[[#This Row],[Close]],1),IF(表格1[[#This Row],[Suggestion]]="Sell",0,F1311))</f>
        <v>1440</v>
      </c>
      <c r="G1312" s="8">
        <f>表格1[[#This Row],[Cash]]+表格1[[#This Row],[Stock Held]]*表格1[[#This Row],[Close]]</f>
        <v>92989.129999999917</v>
      </c>
      <c r="H1312" s="7">
        <f>(表格1[[#This Row],[Close]]-$B$2)/$B$2</f>
        <v>0.43604004449388195</v>
      </c>
      <c r="I1312" s="7">
        <f>(表格1[[#This Row],[Capital]]-$G$2)/$G$2</f>
        <v>-7.0108700000000829E-2</v>
      </c>
    </row>
    <row r="1313" spans="1:9" x14ac:dyDescent="0.25">
      <c r="A1313" s="6">
        <v>40555</v>
      </c>
      <c r="B1313" s="1">
        <v>64.650000000000006</v>
      </c>
      <c r="C1313" s="4">
        <f t="shared" si="20"/>
        <v>63.734000000000009</v>
      </c>
      <c r="D1313" s="1" t="str">
        <f>IF(表格1[[#This Row],[Close]]&gt;表格1[[#This Row],[25-Day Average]],"Buy",IF(表格1[[#This Row],[Close]]&lt;表格1[[#This Row],[25-Day Average]],"Sell",""))</f>
        <v>Buy</v>
      </c>
      <c r="E1313" s="5">
        <f>IF(表格1[[#This Row],[Suggestion]]="Buy",E1312-FLOOR(E1312/表格1[[#This Row],[Close]],1)*表格1[[#This Row],[Close]],IF(表格1[[#This Row],[Suggestion]]="Sell",E1312+F1312*表格1[[#This Row],[Close]],E1312))</f>
        <v>37.129999999917345</v>
      </c>
      <c r="F1313" s="1">
        <f>IF(表格1[[#This Row],[Suggestion]]="Buy",F1312+FLOOR(E1312/表格1[[#This Row],[Close]],1),IF(表格1[[#This Row],[Suggestion]]="Sell",0,F1312))</f>
        <v>1440</v>
      </c>
      <c r="G1313" s="8">
        <f>表格1[[#This Row],[Cash]]+表格1[[#This Row],[Stock Held]]*表格1[[#This Row],[Close]]</f>
        <v>93133.129999999932</v>
      </c>
      <c r="H1313" s="7">
        <f>(表格1[[#This Row],[Close]]-$B$2)/$B$2</f>
        <v>0.43826473859844273</v>
      </c>
      <c r="I1313" s="7">
        <f>(表格1[[#This Row],[Capital]]-$G$2)/$G$2</f>
        <v>-6.8668700000000679E-2</v>
      </c>
    </row>
    <row r="1314" spans="1:9" x14ac:dyDescent="0.25">
      <c r="A1314" s="6">
        <v>40556</v>
      </c>
      <c r="B1314" s="1">
        <v>64.45</v>
      </c>
      <c r="C1314" s="4">
        <f t="shared" si="20"/>
        <v>63.764000000000003</v>
      </c>
      <c r="D1314" s="1" t="str">
        <f>IF(表格1[[#This Row],[Close]]&gt;表格1[[#This Row],[25-Day Average]],"Buy",IF(表格1[[#This Row],[Close]]&lt;表格1[[#This Row],[25-Day Average]],"Sell",""))</f>
        <v>Buy</v>
      </c>
      <c r="E1314" s="5">
        <f>IF(表格1[[#This Row],[Suggestion]]="Buy",E1313-FLOOR(E1313/表格1[[#This Row],[Close]],1)*表格1[[#This Row],[Close]],IF(表格1[[#This Row],[Suggestion]]="Sell",E1313+F1313*表格1[[#This Row],[Close]],E1313))</f>
        <v>37.129999999917345</v>
      </c>
      <c r="F1314" s="1">
        <f>IF(表格1[[#This Row],[Suggestion]]="Buy",F1313+FLOOR(E1313/表格1[[#This Row],[Close]],1),IF(表格1[[#This Row],[Suggestion]]="Sell",0,F1313))</f>
        <v>1440</v>
      </c>
      <c r="G1314" s="8">
        <f>表格1[[#This Row],[Cash]]+表格1[[#This Row],[Stock Held]]*表格1[[#This Row],[Close]]</f>
        <v>92845.129999999917</v>
      </c>
      <c r="H1314" s="7">
        <f>(表格1[[#This Row],[Close]]-$B$2)/$B$2</f>
        <v>0.43381535038932145</v>
      </c>
      <c r="I1314" s="7">
        <f>(表格1[[#This Row],[Capital]]-$G$2)/$G$2</f>
        <v>-7.1548700000000826E-2</v>
      </c>
    </row>
    <row r="1315" spans="1:9" x14ac:dyDescent="0.25">
      <c r="A1315" s="6">
        <v>40557</v>
      </c>
      <c r="B1315" s="1">
        <v>64</v>
      </c>
      <c r="C1315" s="4">
        <f t="shared" si="20"/>
        <v>63.774000000000015</v>
      </c>
      <c r="D1315" s="1" t="str">
        <f>IF(表格1[[#This Row],[Close]]&gt;表格1[[#This Row],[25-Day Average]],"Buy",IF(表格1[[#This Row],[Close]]&lt;表格1[[#This Row],[25-Day Average]],"Sell",""))</f>
        <v>Buy</v>
      </c>
      <c r="E1315" s="5">
        <f>IF(表格1[[#This Row],[Suggestion]]="Buy",E1314-FLOOR(E1314/表格1[[#This Row],[Close]],1)*表格1[[#This Row],[Close]],IF(表格1[[#This Row],[Suggestion]]="Sell",E1314+F1314*表格1[[#This Row],[Close]],E1314))</f>
        <v>37.129999999917345</v>
      </c>
      <c r="F1315" s="1">
        <f>IF(表格1[[#This Row],[Suggestion]]="Buy",F1314+FLOOR(E1314/表格1[[#This Row],[Close]],1),IF(表格1[[#This Row],[Suggestion]]="Sell",0,F1314))</f>
        <v>1440</v>
      </c>
      <c r="G1315" s="8">
        <f>表格1[[#This Row],[Cash]]+表格1[[#This Row],[Stock Held]]*表格1[[#This Row],[Close]]</f>
        <v>92197.129999999917</v>
      </c>
      <c r="H1315" s="7">
        <f>(表格1[[#This Row],[Close]]-$B$2)/$B$2</f>
        <v>0.4238042269187986</v>
      </c>
      <c r="I1315" s="7">
        <f>(表格1[[#This Row],[Capital]]-$G$2)/$G$2</f>
        <v>-7.8028700000000825E-2</v>
      </c>
    </row>
    <row r="1316" spans="1:9" x14ac:dyDescent="0.25">
      <c r="A1316" s="6">
        <v>40560</v>
      </c>
      <c r="B1316" s="1">
        <v>64.05</v>
      </c>
      <c r="C1316" s="4">
        <f t="shared" si="20"/>
        <v>63.778000000000013</v>
      </c>
      <c r="D1316" s="1" t="str">
        <f>IF(表格1[[#This Row],[Close]]&gt;表格1[[#This Row],[25-Day Average]],"Buy",IF(表格1[[#This Row],[Close]]&lt;表格1[[#This Row],[25-Day Average]],"Sell",""))</f>
        <v>Buy</v>
      </c>
      <c r="E1316" s="5">
        <f>IF(表格1[[#This Row],[Suggestion]]="Buy",E1315-FLOOR(E1315/表格1[[#This Row],[Close]],1)*表格1[[#This Row],[Close]],IF(表格1[[#This Row],[Suggestion]]="Sell",E1315+F1315*表格1[[#This Row],[Close]],E1315))</f>
        <v>37.129999999917345</v>
      </c>
      <c r="F1316" s="1">
        <f>IF(表格1[[#This Row],[Suggestion]]="Buy",F1315+FLOOR(E1315/表格1[[#This Row],[Close]],1),IF(表格1[[#This Row],[Suggestion]]="Sell",0,F1315))</f>
        <v>1440</v>
      </c>
      <c r="G1316" s="8">
        <f>表格1[[#This Row],[Cash]]+表格1[[#This Row],[Stock Held]]*表格1[[#This Row],[Close]]</f>
        <v>92269.129999999917</v>
      </c>
      <c r="H1316" s="7">
        <f>(表格1[[#This Row],[Close]]-$B$2)/$B$2</f>
        <v>0.42491657397107885</v>
      </c>
      <c r="I1316" s="7">
        <f>(表格1[[#This Row],[Capital]]-$G$2)/$G$2</f>
        <v>-7.7308700000000827E-2</v>
      </c>
    </row>
    <row r="1317" spans="1:9" x14ac:dyDescent="0.25">
      <c r="A1317" s="6">
        <v>40561</v>
      </c>
      <c r="B1317" s="1">
        <v>64.25</v>
      </c>
      <c r="C1317" s="4">
        <f t="shared" si="20"/>
        <v>63.79</v>
      </c>
      <c r="D1317" s="1" t="str">
        <f>IF(表格1[[#This Row],[Close]]&gt;表格1[[#This Row],[25-Day Average]],"Buy",IF(表格1[[#This Row],[Close]]&lt;表格1[[#This Row],[25-Day Average]],"Sell",""))</f>
        <v>Buy</v>
      </c>
      <c r="E1317" s="5">
        <f>IF(表格1[[#This Row],[Suggestion]]="Buy",E1316-FLOOR(E1316/表格1[[#This Row],[Close]],1)*表格1[[#This Row],[Close]],IF(表格1[[#This Row],[Suggestion]]="Sell",E1316+F1316*表格1[[#This Row],[Close]],E1316))</f>
        <v>37.129999999917345</v>
      </c>
      <c r="F1317" s="1">
        <f>IF(表格1[[#This Row],[Suggestion]]="Buy",F1316+FLOOR(E1316/表格1[[#This Row],[Close]],1),IF(表格1[[#This Row],[Suggestion]]="Sell",0,F1316))</f>
        <v>1440</v>
      </c>
      <c r="G1317" s="8">
        <f>表格1[[#This Row],[Cash]]+表格1[[#This Row],[Stock Held]]*表格1[[#This Row],[Close]]</f>
        <v>92557.129999999917</v>
      </c>
      <c r="H1317" s="7">
        <f>(表格1[[#This Row],[Close]]-$B$2)/$B$2</f>
        <v>0.42936596218020012</v>
      </c>
      <c r="I1317" s="7">
        <f>(表格1[[#This Row],[Capital]]-$G$2)/$G$2</f>
        <v>-7.4428700000000833E-2</v>
      </c>
    </row>
    <row r="1318" spans="1:9" x14ac:dyDescent="0.25">
      <c r="A1318" s="6">
        <v>40562</v>
      </c>
      <c r="B1318" s="1">
        <v>64.5</v>
      </c>
      <c r="C1318" s="4">
        <f t="shared" si="20"/>
        <v>63.84</v>
      </c>
      <c r="D1318" s="1" t="str">
        <f>IF(表格1[[#This Row],[Close]]&gt;表格1[[#This Row],[25-Day Average]],"Buy",IF(表格1[[#This Row],[Close]]&lt;表格1[[#This Row],[25-Day Average]],"Sell",""))</f>
        <v>Buy</v>
      </c>
      <c r="E1318" s="5">
        <f>IF(表格1[[#This Row],[Suggestion]]="Buy",E1317-FLOOR(E1317/表格1[[#This Row],[Close]],1)*表格1[[#This Row],[Close]],IF(表格1[[#This Row],[Suggestion]]="Sell",E1317+F1317*表格1[[#This Row],[Close]],E1317))</f>
        <v>37.129999999917345</v>
      </c>
      <c r="F1318" s="1">
        <f>IF(表格1[[#This Row],[Suggestion]]="Buy",F1317+FLOOR(E1317/表格1[[#This Row],[Close]],1),IF(表格1[[#This Row],[Suggestion]]="Sell",0,F1317))</f>
        <v>1440</v>
      </c>
      <c r="G1318" s="8">
        <f>表格1[[#This Row],[Cash]]+表格1[[#This Row],[Stock Held]]*表格1[[#This Row],[Close]]</f>
        <v>92917.129999999917</v>
      </c>
      <c r="H1318" s="7">
        <f>(表格1[[#This Row],[Close]]-$B$2)/$B$2</f>
        <v>0.4349276974416017</v>
      </c>
      <c r="I1318" s="7">
        <f>(表格1[[#This Row],[Capital]]-$G$2)/$G$2</f>
        <v>-7.0828700000000827E-2</v>
      </c>
    </row>
    <row r="1319" spans="1:9" x14ac:dyDescent="0.25">
      <c r="A1319" s="6">
        <v>40563</v>
      </c>
      <c r="B1319" s="1">
        <v>64.099999999999994</v>
      </c>
      <c r="C1319" s="4">
        <f t="shared" si="20"/>
        <v>63.881999999999998</v>
      </c>
      <c r="D1319" s="1" t="str">
        <f>IF(表格1[[#This Row],[Close]]&gt;表格1[[#This Row],[25-Day Average]],"Buy",IF(表格1[[#This Row],[Close]]&lt;表格1[[#This Row],[25-Day Average]],"Sell",""))</f>
        <v>Buy</v>
      </c>
      <c r="E1319" s="5">
        <f>IF(表格1[[#This Row],[Suggestion]]="Buy",E1318-FLOOR(E1318/表格1[[#This Row],[Close]],1)*表格1[[#This Row],[Close]],IF(表格1[[#This Row],[Suggestion]]="Sell",E1318+F1318*表格1[[#This Row],[Close]],E1318))</f>
        <v>37.129999999917345</v>
      </c>
      <c r="F1319" s="1">
        <f>IF(表格1[[#This Row],[Suggestion]]="Buy",F1318+FLOOR(E1318/表格1[[#This Row],[Close]],1),IF(表格1[[#This Row],[Suggestion]]="Sell",0,F1318))</f>
        <v>1440</v>
      </c>
      <c r="G1319" s="8">
        <f>表格1[[#This Row],[Cash]]+表格1[[#This Row],[Stock Held]]*表格1[[#This Row],[Close]]</f>
        <v>92341.129999999903</v>
      </c>
      <c r="H1319" s="7">
        <f>(表格1[[#This Row],[Close]]-$B$2)/$B$2</f>
        <v>0.4260289210233591</v>
      </c>
      <c r="I1319" s="7">
        <f>(表格1[[#This Row],[Capital]]-$G$2)/$G$2</f>
        <v>-7.6588700000000967E-2</v>
      </c>
    </row>
    <row r="1320" spans="1:9" x14ac:dyDescent="0.25">
      <c r="A1320" s="6">
        <v>40564</v>
      </c>
      <c r="B1320" s="1">
        <v>64.150000000000006</v>
      </c>
      <c r="C1320" s="4">
        <f t="shared" si="20"/>
        <v>63.932000000000009</v>
      </c>
      <c r="D1320" s="1" t="str">
        <f>IF(表格1[[#This Row],[Close]]&gt;表格1[[#This Row],[25-Day Average]],"Buy",IF(表格1[[#This Row],[Close]]&lt;表格1[[#This Row],[25-Day Average]],"Sell",""))</f>
        <v>Buy</v>
      </c>
      <c r="E1320" s="5">
        <f>IF(表格1[[#This Row],[Suggestion]]="Buy",E1319-FLOOR(E1319/表格1[[#This Row],[Close]],1)*表格1[[#This Row],[Close]],IF(表格1[[#This Row],[Suggestion]]="Sell",E1319+F1319*表格1[[#This Row],[Close]],E1319))</f>
        <v>37.129999999917345</v>
      </c>
      <c r="F1320" s="1">
        <f>IF(表格1[[#This Row],[Suggestion]]="Buy",F1319+FLOOR(E1319/表格1[[#This Row],[Close]],1),IF(表格1[[#This Row],[Suggestion]]="Sell",0,F1319))</f>
        <v>1440</v>
      </c>
      <c r="G1320" s="8">
        <f>表格1[[#This Row],[Cash]]+表格1[[#This Row],[Stock Held]]*表格1[[#This Row],[Close]]</f>
        <v>92413.129999999932</v>
      </c>
      <c r="H1320" s="7">
        <f>(表格1[[#This Row],[Close]]-$B$2)/$B$2</f>
        <v>0.42714126807563962</v>
      </c>
      <c r="I1320" s="7">
        <f>(表格1[[#This Row],[Capital]]-$G$2)/$G$2</f>
        <v>-7.5868700000000677E-2</v>
      </c>
    </row>
    <row r="1321" spans="1:9" x14ac:dyDescent="0.25">
      <c r="A1321" s="6">
        <v>40567</v>
      </c>
      <c r="B1321" s="1">
        <v>64.099999999999994</v>
      </c>
      <c r="C1321" s="4">
        <f t="shared" si="20"/>
        <v>63.94</v>
      </c>
      <c r="D1321" s="1" t="str">
        <f>IF(表格1[[#This Row],[Close]]&gt;表格1[[#This Row],[25-Day Average]],"Buy",IF(表格1[[#This Row],[Close]]&lt;表格1[[#This Row],[25-Day Average]],"Sell",""))</f>
        <v>Buy</v>
      </c>
      <c r="E1321" s="5">
        <f>IF(表格1[[#This Row],[Suggestion]]="Buy",E1320-FLOOR(E1320/表格1[[#This Row],[Close]],1)*表格1[[#This Row],[Close]],IF(表格1[[#This Row],[Suggestion]]="Sell",E1320+F1320*表格1[[#This Row],[Close]],E1320))</f>
        <v>37.129999999917345</v>
      </c>
      <c r="F1321" s="1">
        <f>IF(表格1[[#This Row],[Suggestion]]="Buy",F1320+FLOOR(E1320/表格1[[#This Row],[Close]],1),IF(表格1[[#This Row],[Suggestion]]="Sell",0,F1320))</f>
        <v>1440</v>
      </c>
      <c r="G1321" s="8">
        <f>表格1[[#This Row],[Cash]]+表格1[[#This Row],[Stock Held]]*表格1[[#This Row],[Close]]</f>
        <v>92341.129999999903</v>
      </c>
      <c r="H1321" s="7">
        <f>(表格1[[#This Row],[Close]]-$B$2)/$B$2</f>
        <v>0.4260289210233591</v>
      </c>
      <c r="I1321" s="7">
        <f>(表格1[[#This Row],[Capital]]-$G$2)/$G$2</f>
        <v>-7.6588700000000967E-2</v>
      </c>
    </row>
    <row r="1322" spans="1:9" x14ac:dyDescent="0.25">
      <c r="A1322" s="6">
        <v>40568</v>
      </c>
      <c r="B1322" s="1">
        <v>63.8</v>
      </c>
      <c r="C1322" s="4">
        <f t="shared" si="20"/>
        <v>63.923999999999999</v>
      </c>
      <c r="D1322" s="1" t="str">
        <f>IF(表格1[[#This Row],[Close]]&gt;表格1[[#This Row],[25-Day Average]],"Buy",IF(表格1[[#This Row],[Close]]&lt;表格1[[#This Row],[25-Day Average]],"Sell",""))</f>
        <v>Sell</v>
      </c>
      <c r="E1322" s="5">
        <f>IF(表格1[[#This Row],[Suggestion]]="Buy",E1321-FLOOR(E1321/表格1[[#This Row],[Close]],1)*表格1[[#This Row],[Close]],IF(表格1[[#This Row],[Suggestion]]="Sell",E1321+F1321*表格1[[#This Row],[Close]],E1321))</f>
        <v>91909.129999999917</v>
      </c>
      <c r="F1322" s="1">
        <f>IF(表格1[[#This Row],[Suggestion]]="Buy",F1321+FLOOR(E1321/表格1[[#This Row],[Close]],1),IF(表格1[[#This Row],[Suggestion]]="Sell",0,F1321))</f>
        <v>0</v>
      </c>
      <c r="G1322" s="8">
        <f>表格1[[#This Row],[Cash]]+表格1[[#This Row],[Stock Held]]*表格1[[#This Row],[Close]]</f>
        <v>91909.129999999917</v>
      </c>
      <c r="H1322" s="7">
        <f>(表格1[[#This Row],[Close]]-$B$2)/$B$2</f>
        <v>0.41935483870967727</v>
      </c>
      <c r="I1322" s="7">
        <f>(表格1[[#This Row],[Capital]]-$G$2)/$G$2</f>
        <v>-8.0908700000000833E-2</v>
      </c>
    </row>
    <row r="1323" spans="1:9" x14ac:dyDescent="0.25">
      <c r="A1323" s="6">
        <v>40569</v>
      </c>
      <c r="B1323" s="1">
        <v>63.9</v>
      </c>
      <c r="C1323" s="4">
        <f t="shared" si="20"/>
        <v>63.931999999999995</v>
      </c>
      <c r="D1323" s="1" t="str">
        <f>IF(表格1[[#This Row],[Close]]&gt;表格1[[#This Row],[25-Day Average]],"Buy",IF(表格1[[#This Row],[Close]]&lt;表格1[[#This Row],[25-Day Average]],"Sell",""))</f>
        <v>Sell</v>
      </c>
      <c r="E1323" s="5">
        <f>IF(表格1[[#This Row],[Suggestion]]="Buy",E1322-FLOOR(E1322/表格1[[#This Row],[Close]],1)*表格1[[#This Row],[Close]],IF(表格1[[#This Row],[Suggestion]]="Sell",E1322+F1322*表格1[[#This Row],[Close]],E1322))</f>
        <v>91909.129999999917</v>
      </c>
      <c r="F1323" s="1">
        <f>IF(表格1[[#This Row],[Suggestion]]="Buy",F1322+FLOOR(E1322/表格1[[#This Row],[Close]],1),IF(表格1[[#This Row],[Suggestion]]="Sell",0,F1322))</f>
        <v>0</v>
      </c>
      <c r="G1323" s="8">
        <f>表格1[[#This Row],[Cash]]+表格1[[#This Row],[Stock Held]]*表格1[[#This Row],[Close]]</f>
        <v>91909.129999999917</v>
      </c>
      <c r="H1323" s="7">
        <f>(表格1[[#This Row],[Close]]-$B$2)/$B$2</f>
        <v>0.42157953281423793</v>
      </c>
      <c r="I1323" s="7">
        <f>(表格1[[#This Row],[Capital]]-$G$2)/$G$2</f>
        <v>-8.0908700000000833E-2</v>
      </c>
    </row>
    <row r="1324" spans="1:9" x14ac:dyDescent="0.25">
      <c r="A1324" s="6">
        <v>40570</v>
      </c>
      <c r="B1324" s="1">
        <v>63.85</v>
      </c>
      <c r="C1324" s="4">
        <f t="shared" si="20"/>
        <v>63.95</v>
      </c>
      <c r="D1324" s="1" t="str">
        <f>IF(表格1[[#This Row],[Close]]&gt;表格1[[#This Row],[25-Day Average]],"Buy",IF(表格1[[#This Row],[Close]]&lt;表格1[[#This Row],[25-Day Average]],"Sell",""))</f>
        <v>Sell</v>
      </c>
      <c r="E1324" s="5">
        <f>IF(表格1[[#This Row],[Suggestion]]="Buy",E1323-FLOOR(E1323/表格1[[#This Row],[Close]],1)*表格1[[#This Row],[Close]],IF(表格1[[#This Row],[Suggestion]]="Sell",E1323+F1323*表格1[[#This Row],[Close]],E1323))</f>
        <v>91909.129999999917</v>
      </c>
      <c r="F1324" s="1">
        <f>IF(表格1[[#This Row],[Suggestion]]="Buy",F1323+FLOOR(E1323/表格1[[#This Row],[Close]],1),IF(表格1[[#This Row],[Suggestion]]="Sell",0,F1323))</f>
        <v>0</v>
      </c>
      <c r="G1324" s="8">
        <f>表格1[[#This Row],[Cash]]+表格1[[#This Row],[Stock Held]]*表格1[[#This Row],[Close]]</f>
        <v>91909.129999999917</v>
      </c>
      <c r="H1324" s="7">
        <f>(表格1[[#This Row],[Close]]-$B$2)/$B$2</f>
        <v>0.42046718576195768</v>
      </c>
      <c r="I1324" s="7">
        <f>(表格1[[#This Row],[Capital]]-$G$2)/$G$2</f>
        <v>-8.0908700000000833E-2</v>
      </c>
    </row>
    <row r="1325" spans="1:9" x14ac:dyDescent="0.25">
      <c r="A1325" s="6">
        <v>40571</v>
      </c>
      <c r="B1325" s="1">
        <v>63.8</v>
      </c>
      <c r="C1325" s="4">
        <f t="shared" si="20"/>
        <v>63.963999999999999</v>
      </c>
      <c r="D1325" s="1" t="str">
        <f>IF(表格1[[#This Row],[Close]]&gt;表格1[[#This Row],[25-Day Average]],"Buy",IF(表格1[[#This Row],[Close]]&lt;表格1[[#This Row],[25-Day Average]],"Sell",""))</f>
        <v>Sell</v>
      </c>
      <c r="E1325" s="5">
        <f>IF(表格1[[#This Row],[Suggestion]]="Buy",E1324-FLOOR(E1324/表格1[[#This Row],[Close]],1)*表格1[[#This Row],[Close]],IF(表格1[[#This Row],[Suggestion]]="Sell",E1324+F1324*表格1[[#This Row],[Close]],E1324))</f>
        <v>91909.129999999917</v>
      </c>
      <c r="F1325" s="1">
        <f>IF(表格1[[#This Row],[Suggestion]]="Buy",F1324+FLOOR(E1324/表格1[[#This Row],[Close]],1),IF(表格1[[#This Row],[Suggestion]]="Sell",0,F1324))</f>
        <v>0</v>
      </c>
      <c r="G1325" s="8">
        <f>表格1[[#This Row],[Cash]]+表格1[[#This Row],[Stock Held]]*表格1[[#This Row],[Close]]</f>
        <v>91909.129999999917</v>
      </c>
      <c r="H1325" s="7">
        <f>(表格1[[#This Row],[Close]]-$B$2)/$B$2</f>
        <v>0.41935483870967727</v>
      </c>
      <c r="I1325" s="7">
        <f>(表格1[[#This Row],[Capital]]-$G$2)/$G$2</f>
        <v>-8.0908700000000833E-2</v>
      </c>
    </row>
    <row r="1326" spans="1:9" x14ac:dyDescent="0.25">
      <c r="A1326" s="6">
        <v>40574</v>
      </c>
      <c r="B1326" s="1">
        <v>63.25</v>
      </c>
      <c r="C1326" s="4">
        <f t="shared" si="20"/>
        <v>63.955999999999989</v>
      </c>
      <c r="D1326" s="1" t="str">
        <f>IF(表格1[[#This Row],[Close]]&gt;表格1[[#This Row],[25-Day Average]],"Buy",IF(表格1[[#This Row],[Close]]&lt;表格1[[#This Row],[25-Day Average]],"Sell",""))</f>
        <v>Sell</v>
      </c>
      <c r="E1326" s="5">
        <f>IF(表格1[[#This Row],[Suggestion]]="Buy",E1325-FLOOR(E1325/表格1[[#This Row],[Close]],1)*表格1[[#This Row],[Close]],IF(表格1[[#This Row],[Suggestion]]="Sell",E1325+F1325*表格1[[#This Row],[Close]],E1325))</f>
        <v>91909.129999999917</v>
      </c>
      <c r="F1326" s="1">
        <f>IF(表格1[[#This Row],[Suggestion]]="Buy",F1325+FLOOR(E1325/表格1[[#This Row],[Close]],1),IF(表格1[[#This Row],[Suggestion]]="Sell",0,F1325))</f>
        <v>0</v>
      </c>
      <c r="G1326" s="8">
        <f>表格1[[#This Row],[Cash]]+表格1[[#This Row],[Stock Held]]*表格1[[#This Row],[Close]]</f>
        <v>91909.129999999917</v>
      </c>
      <c r="H1326" s="7">
        <f>(表格1[[#This Row],[Close]]-$B$2)/$B$2</f>
        <v>0.40711902113459392</v>
      </c>
      <c r="I1326" s="7">
        <f>(表格1[[#This Row],[Capital]]-$G$2)/$G$2</f>
        <v>-8.0908700000000833E-2</v>
      </c>
    </row>
    <row r="1327" spans="1:9" x14ac:dyDescent="0.25">
      <c r="A1327" s="6">
        <v>40575</v>
      </c>
      <c r="B1327" s="1">
        <v>63.9</v>
      </c>
      <c r="C1327" s="4">
        <f t="shared" si="20"/>
        <v>63.983999999999995</v>
      </c>
      <c r="D1327" s="1" t="str">
        <f>IF(表格1[[#This Row],[Close]]&gt;表格1[[#This Row],[25-Day Average]],"Buy",IF(表格1[[#This Row],[Close]]&lt;表格1[[#This Row],[25-Day Average]],"Sell",""))</f>
        <v>Sell</v>
      </c>
      <c r="E1327" s="5">
        <f>IF(表格1[[#This Row],[Suggestion]]="Buy",E1326-FLOOR(E1326/表格1[[#This Row],[Close]],1)*表格1[[#This Row],[Close]],IF(表格1[[#This Row],[Suggestion]]="Sell",E1326+F1326*表格1[[#This Row],[Close]],E1326))</f>
        <v>91909.129999999917</v>
      </c>
      <c r="F1327" s="1">
        <f>IF(表格1[[#This Row],[Suggestion]]="Buy",F1326+FLOOR(E1326/表格1[[#This Row],[Close]],1),IF(表格1[[#This Row],[Suggestion]]="Sell",0,F1326))</f>
        <v>0</v>
      </c>
      <c r="G1327" s="8">
        <f>表格1[[#This Row],[Cash]]+表格1[[#This Row],[Stock Held]]*表格1[[#This Row],[Close]]</f>
        <v>91909.129999999917</v>
      </c>
      <c r="H1327" s="7">
        <f>(表格1[[#This Row],[Close]]-$B$2)/$B$2</f>
        <v>0.42157953281423793</v>
      </c>
      <c r="I1327" s="7">
        <f>(表格1[[#This Row],[Capital]]-$G$2)/$G$2</f>
        <v>-8.0908700000000833E-2</v>
      </c>
    </row>
    <row r="1328" spans="1:9" x14ac:dyDescent="0.25">
      <c r="A1328" s="6">
        <v>40576</v>
      </c>
      <c r="B1328" s="1">
        <v>64.349999999999994</v>
      </c>
      <c r="C1328" s="4">
        <f t="shared" si="20"/>
        <v>64.006</v>
      </c>
      <c r="D1328" s="1" t="str">
        <f>IF(表格1[[#This Row],[Close]]&gt;表格1[[#This Row],[25-Day Average]],"Buy",IF(表格1[[#This Row],[Close]]&lt;表格1[[#This Row],[25-Day Average]],"Sell",""))</f>
        <v>Buy</v>
      </c>
      <c r="E1328" s="5">
        <f>IF(表格1[[#This Row],[Suggestion]]="Buy",E1327-FLOOR(E1327/表格1[[#This Row],[Close]],1)*表格1[[#This Row],[Close]],IF(表格1[[#This Row],[Suggestion]]="Sell",E1327+F1327*表格1[[#This Row],[Close]],E1327))</f>
        <v>17.329999999928987</v>
      </c>
      <c r="F1328" s="1">
        <f>IF(表格1[[#This Row],[Suggestion]]="Buy",F1327+FLOOR(E1327/表格1[[#This Row],[Close]],1),IF(表格1[[#This Row],[Suggestion]]="Sell",0,F1327))</f>
        <v>1428</v>
      </c>
      <c r="G1328" s="8">
        <f>表格1[[#This Row],[Cash]]+表格1[[#This Row],[Stock Held]]*表格1[[#This Row],[Close]]</f>
        <v>91909.129999999917</v>
      </c>
      <c r="H1328" s="7">
        <f>(表格1[[#This Row],[Close]]-$B$2)/$B$2</f>
        <v>0.43159065628476062</v>
      </c>
      <c r="I1328" s="7">
        <f>(表格1[[#This Row],[Capital]]-$G$2)/$G$2</f>
        <v>-8.0908700000000833E-2</v>
      </c>
    </row>
    <row r="1329" spans="1:9" x14ac:dyDescent="0.25">
      <c r="A1329" s="6">
        <v>40581</v>
      </c>
      <c r="B1329" s="1">
        <v>63.3</v>
      </c>
      <c r="C1329" s="4">
        <f t="shared" si="20"/>
        <v>63.995999999999995</v>
      </c>
      <c r="D1329" s="1" t="str">
        <f>IF(表格1[[#This Row],[Close]]&gt;表格1[[#This Row],[25-Day Average]],"Buy",IF(表格1[[#This Row],[Close]]&lt;表格1[[#This Row],[25-Day Average]],"Sell",""))</f>
        <v>Sell</v>
      </c>
      <c r="E1329" s="5">
        <f>IF(表格1[[#This Row],[Suggestion]]="Buy",E1328-FLOOR(E1328/表格1[[#This Row],[Close]],1)*表格1[[#This Row],[Close]],IF(表格1[[#This Row],[Suggestion]]="Sell",E1328+F1328*表格1[[#This Row],[Close]],E1328))</f>
        <v>90409.729999999923</v>
      </c>
      <c r="F1329" s="1">
        <f>IF(表格1[[#This Row],[Suggestion]]="Buy",F1328+FLOOR(E1328/表格1[[#This Row],[Close]],1),IF(表格1[[#This Row],[Suggestion]]="Sell",0,F1328))</f>
        <v>0</v>
      </c>
      <c r="G1329" s="8">
        <f>表格1[[#This Row],[Cash]]+表格1[[#This Row],[Stock Held]]*表格1[[#This Row],[Close]]</f>
        <v>90409.729999999923</v>
      </c>
      <c r="H1329" s="7">
        <f>(表格1[[#This Row],[Close]]-$B$2)/$B$2</f>
        <v>0.40823136818687417</v>
      </c>
      <c r="I1329" s="7">
        <f>(表格1[[#This Row],[Capital]]-$G$2)/$G$2</f>
        <v>-9.5902700000000771E-2</v>
      </c>
    </row>
    <row r="1330" spans="1:9" x14ac:dyDescent="0.25">
      <c r="A1330" s="6">
        <v>40582</v>
      </c>
      <c r="B1330" s="1">
        <v>63.35</v>
      </c>
      <c r="C1330" s="4">
        <f t="shared" si="20"/>
        <v>64.006</v>
      </c>
      <c r="D1330" s="1" t="str">
        <f>IF(表格1[[#This Row],[Close]]&gt;表格1[[#This Row],[25-Day Average]],"Buy",IF(表格1[[#This Row],[Close]]&lt;表格1[[#This Row],[25-Day Average]],"Sell",""))</f>
        <v>Sell</v>
      </c>
      <c r="E1330" s="5">
        <f>IF(表格1[[#This Row],[Suggestion]]="Buy",E1329-FLOOR(E1329/表格1[[#This Row],[Close]],1)*表格1[[#This Row],[Close]],IF(表格1[[#This Row],[Suggestion]]="Sell",E1329+F1329*表格1[[#This Row],[Close]],E1329))</f>
        <v>90409.729999999923</v>
      </c>
      <c r="F1330" s="1">
        <f>IF(表格1[[#This Row],[Suggestion]]="Buy",F1329+FLOOR(E1329/表格1[[#This Row],[Close]],1),IF(表格1[[#This Row],[Suggestion]]="Sell",0,F1329))</f>
        <v>0</v>
      </c>
      <c r="G1330" s="8">
        <f>表格1[[#This Row],[Cash]]+表格1[[#This Row],[Stock Held]]*表格1[[#This Row],[Close]]</f>
        <v>90409.729999999923</v>
      </c>
      <c r="H1330" s="7">
        <f>(表格1[[#This Row],[Close]]-$B$2)/$B$2</f>
        <v>0.40934371523915458</v>
      </c>
      <c r="I1330" s="7">
        <f>(表格1[[#This Row],[Capital]]-$G$2)/$G$2</f>
        <v>-9.5902700000000771E-2</v>
      </c>
    </row>
    <row r="1331" spans="1:9" x14ac:dyDescent="0.25">
      <c r="A1331" s="6">
        <v>40583</v>
      </c>
      <c r="B1331" s="1">
        <v>63.05</v>
      </c>
      <c r="C1331" s="4">
        <f t="shared" si="20"/>
        <v>63.969999999999992</v>
      </c>
      <c r="D1331" s="1" t="str">
        <f>IF(表格1[[#This Row],[Close]]&gt;表格1[[#This Row],[25-Day Average]],"Buy",IF(表格1[[#This Row],[Close]]&lt;表格1[[#This Row],[25-Day Average]],"Sell",""))</f>
        <v>Sell</v>
      </c>
      <c r="E1331" s="5">
        <f>IF(表格1[[#This Row],[Suggestion]]="Buy",E1330-FLOOR(E1330/表格1[[#This Row],[Close]],1)*表格1[[#This Row],[Close]],IF(表格1[[#This Row],[Suggestion]]="Sell",E1330+F1330*表格1[[#This Row],[Close]],E1330))</f>
        <v>90409.729999999923</v>
      </c>
      <c r="F1331" s="1">
        <f>IF(表格1[[#This Row],[Suggestion]]="Buy",F1330+FLOOR(E1330/表格1[[#This Row],[Close]],1),IF(表格1[[#This Row],[Suggestion]]="Sell",0,F1330))</f>
        <v>0</v>
      </c>
      <c r="G1331" s="8">
        <f>表格1[[#This Row],[Cash]]+表格1[[#This Row],[Stock Held]]*表格1[[#This Row],[Close]]</f>
        <v>90409.729999999923</v>
      </c>
      <c r="H1331" s="7">
        <f>(表格1[[#This Row],[Close]]-$B$2)/$B$2</f>
        <v>0.40266963292547259</v>
      </c>
      <c r="I1331" s="7">
        <f>(表格1[[#This Row],[Capital]]-$G$2)/$G$2</f>
        <v>-9.5902700000000771E-2</v>
      </c>
    </row>
    <row r="1332" spans="1:9" x14ac:dyDescent="0.25">
      <c r="A1332" s="6">
        <v>40584</v>
      </c>
      <c r="B1332" s="1">
        <v>62.35</v>
      </c>
      <c r="C1332" s="4">
        <f t="shared" si="20"/>
        <v>63.91999999999998</v>
      </c>
      <c r="D1332" s="1" t="str">
        <f>IF(表格1[[#This Row],[Close]]&gt;表格1[[#This Row],[25-Day Average]],"Buy",IF(表格1[[#This Row],[Close]]&lt;表格1[[#This Row],[25-Day Average]],"Sell",""))</f>
        <v>Sell</v>
      </c>
      <c r="E1332" s="5">
        <f>IF(表格1[[#This Row],[Suggestion]]="Buy",E1331-FLOOR(E1331/表格1[[#This Row],[Close]],1)*表格1[[#This Row],[Close]],IF(表格1[[#This Row],[Suggestion]]="Sell",E1331+F1331*表格1[[#This Row],[Close]],E1331))</f>
        <v>90409.729999999923</v>
      </c>
      <c r="F1332" s="1">
        <f>IF(表格1[[#This Row],[Suggestion]]="Buy",F1331+FLOOR(E1331/表格1[[#This Row],[Close]],1),IF(表格1[[#This Row],[Suggestion]]="Sell",0,F1331))</f>
        <v>0</v>
      </c>
      <c r="G1332" s="8">
        <f>表格1[[#This Row],[Cash]]+表格1[[#This Row],[Stock Held]]*表格1[[#This Row],[Close]]</f>
        <v>90409.729999999923</v>
      </c>
      <c r="H1332" s="7">
        <f>(表格1[[#This Row],[Close]]-$B$2)/$B$2</f>
        <v>0.38709677419354832</v>
      </c>
      <c r="I1332" s="7">
        <f>(表格1[[#This Row],[Capital]]-$G$2)/$G$2</f>
        <v>-9.5902700000000771E-2</v>
      </c>
    </row>
    <row r="1333" spans="1:9" x14ac:dyDescent="0.25">
      <c r="A1333" s="6">
        <v>40585</v>
      </c>
      <c r="B1333" s="1">
        <v>62.45</v>
      </c>
      <c r="C1333" s="4">
        <f t="shared" si="20"/>
        <v>63.861999999999988</v>
      </c>
      <c r="D1333" s="1" t="str">
        <f>IF(表格1[[#This Row],[Close]]&gt;表格1[[#This Row],[25-Day Average]],"Buy",IF(表格1[[#This Row],[Close]]&lt;表格1[[#This Row],[25-Day Average]],"Sell",""))</f>
        <v>Sell</v>
      </c>
      <c r="E1333" s="5">
        <f>IF(表格1[[#This Row],[Suggestion]]="Buy",E1332-FLOOR(E1332/表格1[[#This Row],[Close]],1)*表格1[[#This Row],[Close]],IF(表格1[[#This Row],[Suggestion]]="Sell",E1332+F1332*表格1[[#This Row],[Close]],E1332))</f>
        <v>90409.729999999923</v>
      </c>
      <c r="F1333" s="1">
        <f>IF(表格1[[#This Row],[Suggestion]]="Buy",F1332+FLOOR(E1332/表格1[[#This Row],[Close]],1),IF(表格1[[#This Row],[Suggestion]]="Sell",0,F1332))</f>
        <v>0</v>
      </c>
      <c r="G1333" s="8">
        <f>表格1[[#This Row],[Cash]]+表格1[[#This Row],[Stock Held]]*表格1[[#This Row],[Close]]</f>
        <v>90409.729999999923</v>
      </c>
      <c r="H1333" s="7">
        <f>(表格1[[#This Row],[Close]]-$B$2)/$B$2</f>
        <v>0.38932146829810899</v>
      </c>
      <c r="I1333" s="7">
        <f>(表格1[[#This Row],[Capital]]-$G$2)/$G$2</f>
        <v>-9.5902700000000771E-2</v>
      </c>
    </row>
    <row r="1334" spans="1:9" x14ac:dyDescent="0.25">
      <c r="A1334" s="6">
        <v>40588</v>
      </c>
      <c r="B1334" s="1">
        <v>62.6</v>
      </c>
      <c r="C1334" s="4">
        <f t="shared" si="20"/>
        <v>63.797999999999981</v>
      </c>
      <c r="D1334" s="1" t="str">
        <f>IF(表格1[[#This Row],[Close]]&gt;表格1[[#This Row],[25-Day Average]],"Buy",IF(表格1[[#This Row],[Close]]&lt;表格1[[#This Row],[25-Day Average]],"Sell",""))</f>
        <v>Sell</v>
      </c>
      <c r="E1334" s="5">
        <f>IF(表格1[[#This Row],[Suggestion]]="Buy",E1333-FLOOR(E1333/表格1[[#This Row],[Close]],1)*表格1[[#This Row],[Close]],IF(表格1[[#This Row],[Suggestion]]="Sell",E1333+F1333*表格1[[#This Row],[Close]],E1333))</f>
        <v>90409.729999999923</v>
      </c>
      <c r="F1334" s="1">
        <f>IF(表格1[[#This Row],[Suggestion]]="Buy",F1333+FLOOR(E1333/表格1[[#This Row],[Close]],1),IF(表格1[[#This Row],[Suggestion]]="Sell",0,F1333))</f>
        <v>0</v>
      </c>
      <c r="G1334" s="8">
        <f>表格1[[#This Row],[Cash]]+表格1[[#This Row],[Stock Held]]*表格1[[#This Row],[Close]]</f>
        <v>90409.729999999923</v>
      </c>
      <c r="H1334" s="7">
        <f>(表格1[[#This Row],[Close]]-$B$2)/$B$2</f>
        <v>0.3926585094549499</v>
      </c>
      <c r="I1334" s="7">
        <f>(表格1[[#This Row],[Capital]]-$G$2)/$G$2</f>
        <v>-9.5902700000000771E-2</v>
      </c>
    </row>
    <row r="1335" spans="1:9" x14ac:dyDescent="0.25">
      <c r="A1335" s="6">
        <v>40589</v>
      </c>
      <c r="B1335" s="1">
        <v>62.65</v>
      </c>
      <c r="C1335" s="4">
        <f t="shared" si="20"/>
        <v>63.735999999999997</v>
      </c>
      <c r="D1335" s="1" t="str">
        <f>IF(表格1[[#This Row],[Close]]&gt;表格1[[#This Row],[25-Day Average]],"Buy",IF(表格1[[#This Row],[Close]]&lt;表格1[[#This Row],[25-Day Average]],"Sell",""))</f>
        <v>Sell</v>
      </c>
      <c r="E1335" s="5">
        <f>IF(表格1[[#This Row],[Suggestion]]="Buy",E1334-FLOOR(E1334/表格1[[#This Row],[Close]],1)*表格1[[#This Row],[Close]],IF(表格1[[#This Row],[Suggestion]]="Sell",E1334+F1334*表格1[[#This Row],[Close]],E1334))</f>
        <v>90409.729999999923</v>
      </c>
      <c r="F1335" s="1">
        <f>IF(表格1[[#This Row],[Suggestion]]="Buy",F1334+FLOOR(E1334/表格1[[#This Row],[Close]],1),IF(表格1[[#This Row],[Suggestion]]="Sell",0,F1334))</f>
        <v>0</v>
      </c>
      <c r="G1335" s="8">
        <f>表格1[[#This Row],[Cash]]+表格1[[#This Row],[Stock Held]]*表格1[[#This Row],[Close]]</f>
        <v>90409.729999999923</v>
      </c>
      <c r="H1335" s="7">
        <f>(表格1[[#This Row],[Close]]-$B$2)/$B$2</f>
        <v>0.39377085650723015</v>
      </c>
      <c r="I1335" s="7">
        <f>(表格1[[#This Row],[Capital]]-$G$2)/$G$2</f>
        <v>-9.5902700000000771E-2</v>
      </c>
    </row>
    <row r="1336" spans="1:9" x14ac:dyDescent="0.25">
      <c r="A1336" s="6">
        <v>40590</v>
      </c>
      <c r="B1336" s="1">
        <v>62.8</v>
      </c>
      <c r="C1336" s="4">
        <f t="shared" si="20"/>
        <v>63.687999999999981</v>
      </c>
      <c r="D1336" s="1" t="str">
        <f>IF(表格1[[#This Row],[Close]]&gt;表格1[[#This Row],[25-Day Average]],"Buy",IF(表格1[[#This Row],[Close]]&lt;表格1[[#This Row],[25-Day Average]],"Sell",""))</f>
        <v>Sell</v>
      </c>
      <c r="E1336" s="5">
        <f>IF(表格1[[#This Row],[Suggestion]]="Buy",E1335-FLOOR(E1335/表格1[[#This Row],[Close]],1)*表格1[[#This Row],[Close]],IF(表格1[[#This Row],[Suggestion]]="Sell",E1335+F1335*表格1[[#This Row],[Close]],E1335))</f>
        <v>90409.729999999923</v>
      </c>
      <c r="F1336" s="1">
        <f>IF(表格1[[#This Row],[Suggestion]]="Buy",F1335+FLOOR(E1335/表格1[[#This Row],[Close]],1),IF(表格1[[#This Row],[Suggestion]]="Sell",0,F1335))</f>
        <v>0</v>
      </c>
      <c r="G1336" s="8">
        <f>表格1[[#This Row],[Cash]]+表格1[[#This Row],[Stock Held]]*表格1[[#This Row],[Close]]</f>
        <v>90409.729999999923</v>
      </c>
      <c r="H1336" s="7">
        <f>(表格1[[#This Row],[Close]]-$B$2)/$B$2</f>
        <v>0.39710789766407106</v>
      </c>
      <c r="I1336" s="7">
        <f>(表格1[[#This Row],[Capital]]-$G$2)/$G$2</f>
        <v>-9.5902700000000771E-2</v>
      </c>
    </row>
    <row r="1337" spans="1:9" x14ac:dyDescent="0.25">
      <c r="A1337" s="6">
        <v>40591</v>
      </c>
      <c r="B1337" s="1">
        <v>62.5</v>
      </c>
      <c r="C1337" s="4">
        <f t="shared" si="20"/>
        <v>63.605999999999987</v>
      </c>
      <c r="D1337" s="1" t="str">
        <f>IF(表格1[[#This Row],[Close]]&gt;表格1[[#This Row],[25-Day Average]],"Buy",IF(表格1[[#This Row],[Close]]&lt;表格1[[#This Row],[25-Day Average]],"Sell",""))</f>
        <v>Sell</v>
      </c>
      <c r="E1337" s="5">
        <f>IF(表格1[[#This Row],[Suggestion]]="Buy",E1336-FLOOR(E1336/表格1[[#This Row],[Close]],1)*表格1[[#This Row],[Close]],IF(表格1[[#This Row],[Suggestion]]="Sell",E1336+F1336*表格1[[#This Row],[Close]],E1336))</f>
        <v>90409.729999999923</v>
      </c>
      <c r="F1337" s="1">
        <f>IF(表格1[[#This Row],[Suggestion]]="Buy",F1336+FLOOR(E1336/表格1[[#This Row],[Close]],1),IF(表格1[[#This Row],[Suggestion]]="Sell",0,F1336))</f>
        <v>0</v>
      </c>
      <c r="G1337" s="8">
        <f>表格1[[#This Row],[Cash]]+表格1[[#This Row],[Stock Held]]*表格1[[#This Row],[Close]]</f>
        <v>90409.729999999923</v>
      </c>
      <c r="H1337" s="7">
        <f>(表格1[[#This Row],[Close]]-$B$2)/$B$2</f>
        <v>0.39043381535038924</v>
      </c>
      <c r="I1337" s="7">
        <f>(表格1[[#This Row],[Capital]]-$G$2)/$G$2</f>
        <v>-9.5902700000000771E-2</v>
      </c>
    </row>
    <row r="1338" spans="1:9" x14ac:dyDescent="0.25">
      <c r="A1338" s="6">
        <v>40592</v>
      </c>
      <c r="B1338" s="1">
        <v>62.85</v>
      </c>
      <c r="C1338" s="4">
        <f t="shared" si="20"/>
        <v>63.533999999999985</v>
      </c>
      <c r="D1338" s="1" t="str">
        <f>IF(表格1[[#This Row],[Close]]&gt;表格1[[#This Row],[25-Day Average]],"Buy",IF(表格1[[#This Row],[Close]]&lt;表格1[[#This Row],[25-Day Average]],"Sell",""))</f>
        <v>Sell</v>
      </c>
      <c r="E1338" s="5">
        <f>IF(表格1[[#This Row],[Suggestion]]="Buy",E1337-FLOOR(E1337/表格1[[#This Row],[Close]],1)*表格1[[#This Row],[Close]],IF(表格1[[#This Row],[Suggestion]]="Sell",E1337+F1337*表格1[[#This Row],[Close]],E1337))</f>
        <v>90409.729999999923</v>
      </c>
      <c r="F1338" s="1">
        <f>IF(表格1[[#This Row],[Suggestion]]="Buy",F1337+FLOOR(E1337/表格1[[#This Row],[Close]],1),IF(表格1[[#This Row],[Suggestion]]="Sell",0,F1337))</f>
        <v>0</v>
      </c>
      <c r="G1338" s="8">
        <f>表格1[[#This Row],[Cash]]+表格1[[#This Row],[Stock Held]]*表格1[[#This Row],[Close]]</f>
        <v>90409.729999999923</v>
      </c>
      <c r="H1338" s="7">
        <f>(表格1[[#This Row],[Close]]-$B$2)/$B$2</f>
        <v>0.39822024471635142</v>
      </c>
      <c r="I1338" s="7">
        <f>(表格1[[#This Row],[Capital]]-$G$2)/$G$2</f>
        <v>-9.5902700000000771E-2</v>
      </c>
    </row>
    <row r="1339" spans="1:9" x14ac:dyDescent="0.25">
      <c r="A1339" s="6">
        <v>40595</v>
      </c>
      <c r="B1339" s="1">
        <v>63.2</v>
      </c>
      <c r="C1339" s="4">
        <f t="shared" si="20"/>
        <v>63.483999999999988</v>
      </c>
      <c r="D1339" s="1" t="str">
        <f>IF(表格1[[#This Row],[Close]]&gt;表格1[[#This Row],[25-Day Average]],"Buy",IF(表格1[[#This Row],[Close]]&lt;表格1[[#This Row],[25-Day Average]],"Sell",""))</f>
        <v>Sell</v>
      </c>
      <c r="E1339" s="5">
        <f>IF(表格1[[#This Row],[Suggestion]]="Buy",E1338-FLOOR(E1338/表格1[[#This Row],[Close]],1)*表格1[[#This Row],[Close]],IF(表格1[[#This Row],[Suggestion]]="Sell",E1338+F1338*表格1[[#This Row],[Close]],E1338))</f>
        <v>90409.729999999923</v>
      </c>
      <c r="F1339" s="1">
        <f>IF(表格1[[#This Row],[Suggestion]]="Buy",F1338+FLOOR(E1338/表格1[[#This Row],[Close]],1),IF(表格1[[#This Row],[Suggestion]]="Sell",0,F1338))</f>
        <v>0</v>
      </c>
      <c r="G1339" s="8">
        <f>表格1[[#This Row],[Cash]]+表格1[[#This Row],[Stock Held]]*表格1[[#This Row],[Close]]</f>
        <v>90409.729999999923</v>
      </c>
      <c r="H1339" s="7">
        <f>(表格1[[#This Row],[Close]]-$B$2)/$B$2</f>
        <v>0.40600667408231367</v>
      </c>
      <c r="I1339" s="7">
        <f>(表格1[[#This Row],[Capital]]-$G$2)/$G$2</f>
        <v>-9.5902700000000771E-2</v>
      </c>
    </row>
    <row r="1340" spans="1:9" x14ac:dyDescent="0.25">
      <c r="A1340" s="6">
        <v>40596</v>
      </c>
      <c r="B1340" s="1">
        <v>63.25</v>
      </c>
      <c r="C1340" s="4">
        <f t="shared" si="20"/>
        <v>63.453999999999994</v>
      </c>
      <c r="D1340" s="1" t="str">
        <f>IF(表格1[[#This Row],[Close]]&gt;表格1[[#This Row],[25-Day Average]],"Buy",IF(表格1[[#This Row],[Close]]&lt;表格1[[#This Row],[25-Day Average]],"Sell",""))</f>
        <v>Sell</v>
      </c>
      <c r="E1340" s="5">
        <f>IF(表格1[[#This Row],[Suggestion]]="Buy",E1339-FLOOR(E1339/表格1[[#This Row],[Close]],1)*表格1[[#This Row],[Close]],IF(表格1[[#This Row],[Suggestion]]="Sell",E1339+F1339*表格1[[#This Row],[Close]],E1339))</f>
        <v>90409.729999999923</v>
      </c>
      <c r="F1340" s="1">
        <f>IF(表格1[[#This Row],[Suggestion]]="Buy",F1339+FLOOR(E1339/表格1[[#This Row],[Close]],1),IF(表格1[[#This Row],[Suggestion]]="Sell",0,F1339))</f>
        <v>0</v>
      </c>
      <c r="G1340" s="8">
        <f>表格1[[#This Row],[Cash]]+表格1[[#This Row],[Stock Held]]*表格1[[#This Row],[Close]]</f>
        <v>90409.729999999923</v>
      </c>
      <c r="H1340" s="7">
        <f>(表格1[[#This Row],[Close]]-$B$2)/$B$2</f>
        <v>0.40711902113459392</v>
      </c>
      <c r="I1340" s="7">
        <f>(表格1[[#This Row],[Capital]]-$G$2)/$G$2</f>
        <v>-9.5902700000000771E-2</v>
      </c>
    </row>
    <row r="1341" spans="1:9" x14ac:dyDescent="0.25">
      <c r="A1341" s="6">
        <v>40597</v>
      </c>
      <c r="B1341" s="1">
        <v>63.4</v>
      </c>
      <c r="C1341" s="4">
        <f t="shared" si="20"/>
        <v>63.42799999999999</v>
      </c>
      <c r="D1341" s="1" t="str">
        <f>IF(表格1[[#This Row],[Close]]&gt;表格1[[#This Row],[25-Day Average]],"Buy",IF(表格1[[#This Row],[Close]]&lt;表格1[[#This Row],[25-Day Average]],"Sell",""))</f>
        <v>Sell</v>
      </c>
      <c r="E1341" s="5">
        <f>IF(表格1[[#This Row],[Suggestion]]="Buy",E1340-FLOOR(E1340/表格1[[#This Row],[Close]],1)*表格1[[#This Row],[Close]],IF(表格1[[#This Row],[Suggestion]]="Sell",E1340+F1340*表格1[[#This Row],[Close]],E1340))</f>
        <v>90409.729999999923</v>
      </c>
      <c r="F1341" s="1">
        <f>IF(表格1[[#This Row],[Suggestion]]="Buy",F1340+FLOOR(E1340/表格1[[#This Row],[Close]],1),IF(表格1[[#This Row],[Suggestion]]="Sell",0,F1340))</f>
        <v>0</v>
      </c>
      <c r="G1341" s="8">
        <f>表格1[[#This Row],[Cash]]+表格1[[#This Row],[Stock Held]]*表格1[[#This Row],[Close]]</f>
        <v>90409.729999999923</v>
      </c>
      <c r="H1341" s="7">
        <f>(表格1[[#This Row],[Close]]-$B$2)/$B$2</f>
        <v>0.41045606229143483</v>
      </c>
      <c r="I1341" s="7">
        <f>(表格1[[#This Row],[Capital]]-$G$2)/$G$2</f>
        <v>-9.5902700000000771E-2</v>
      </c>
    </row>
    <row r="1342" spans="1:9" x14ac:dyDescent="0.25">
      <c r="A1342" s="6">
        <v>40598</v>
      </c>
      <c r="B1342" s="1">
        <v>62.95</v>
      </c>
      <c r="C1342" s="4">
        <f t="shared" si="20"/>
        <v>63.376000000000005</v>
      </c>
      <c r="D1342" s="1" t="str">
        <f>IF(表格1[[#This Row],[Close]]&gt;表格1[[#This Row],[25-Day Average]],"Buy",IF(表格1[[#This Row],[Close]]&lt;表格1[[#This Row],[25-Day Average]],"Sell",""))</f>
        <v>Sell</v>
      </c>
      <c r="E1342" s="5">
        <f>IF(表格1[[#This Row],[Suggestion]]="Buy",E1341-FLOOR(E1341/表格1[[#This Row],[Close]],1)*表格1[[#This Row],[Close]],IF(表格1[[#This Row],[Suggestion]]="Sell",E1341+F1341*表格1[[#This Row],[Close]],E1341))</f>
        <v>90409.729999999923</v>
      </c>
      <c r="F1342" s="1">
        <f>IF(表格1[[#This Row],[Suggestion]]="Buy",F1341+FLOOR(E1341/表格1[[#This Row],[Close]],1),IF(表格1[[#This Row],[Suggestion]]="Sell",0,F1341))</f>
        <v>0</v>
      </c>
      <c r="G1342" s="8">
        <f>表格1[[#This Row],[Cash]]+表格1[[#This Row],[Stock Held]]*表格1[[#This Row],[Close]]</f>
        <v>90409.729999999923</v>
      </c>
      <c r="H1342" s="7">
        <f>(表格1[[#This Row],[Close]]-$B$2)/$B$2</f>
        <v>0.40044493882091209</v>
      </c>
      <c r="I1342" s="7">
        <f>(表格1[[#This Row],[Capital]]-$G$2)/$G$2</f>
        <v>-9.5902700000000771E-2</v>
      </c>
    </row>
    <row r="1343" spans="1:9" x14ac:dyDescent="0.25">
      <c r="A1343" s="6">
        <v>40599</v>
      </c>
      <c r="B1343" s="1">
        <v>63.35</v>
      </c>
      <c r="C1343" s="4">
        <f t="shared" si="20"/>
        <v>63.33</v>
      </c>
      <c r="D1343" s="1" t="str">
        <f>IF(表格1[[#This Row],[Close]]&gt;表格1[[#This Row],[25-Day Average]],"Buy",IF(表格1[[#This Row],[Close]]&lt;表格1[[#This Row],[25-Day Average]],"Sell",""))</f>
        <v>Buy</v>
      </c>
      <c r="E1343" s="5">
        <f>IF(表格1[[#This Row],[Suggestion]]="Buy",E1342-FLOOR(E1342/表格1[[#This Row],[Close]],1)*表格1[[#This Row],[Close]],IF(表格1[[#This Row],[Suggestion]]="Sell",E1342+F1342*表格1[[#This Row],[Close]],E1342))</f>
        <v>9.2799999999260763</v>
      </c>
      <c r="F1343" s="1">
        <f>IF(表格1[[#This Row],[Suggestion]]="Buy",F1342+FLOOR(E1342/表格1[[#This Row],[Close]],1),IF(表格1[[#This Row],[Suggestion]]="Sell",0,F1342))</f>
        <v>1427</v>
      </c>
      <c r="G1343" s="8">
        <f>表格1[[#This Row],[Cash]]+表格1[[#This Row],[Stock Held]]*表格1[[#This Row],[Close]]</f>
        <v>90409.729999999923</v>
      </c>
      <c r="H1343" s="7">
        <f>(表格1[[#This Row],[Close]]-$B$2)/$B$2</f>
        <v>0.40934371523915458</v>
      </c>
      <c r="I1343" s="7">
        <f>(表格1[[#This Row],[Capital]]-$G$2)/$G$2</f>
        <v>-9.5902700000000771E-2</v>
      </c>
    </row>
    <row r="1344" spans="1:9" x14ac:dyDescent="0.25">
      <c r="A1344" s="6">
        <v>40602</v>
      </c>
      <c r="B1344" s="1">
        <v>63.45</v>
      </c>
      <c r="C1344" s="4">
        <f t="shared" si="20"/>
        <v>63.304000000000002</v>
      </c>
      <c r="D1344" s="1" t="str">
        <f>IF(表格1[[#This Row],[Close]]&gt;表格1[[#This Row],[25-Day Average]],"Buy",IF(表格1[[#This Row],[Close]]&lt;表格1[[#This Row],[25-Day Average]],"Sell",""))</f>
        <v>Buy</v>
      </c>
      <c r="E1344" s="5">
        <f>IF(表格1[[#This Row],[Suggestion]]="Buy",E1343-FLOOR(E1343/表格1[[#This Row],[Close]],1)*表格1[[#This Row],[Close]],IF(表格1[[#This Row],[Suggestion]]="Sell",E1343+F1343*表格1[[#This Row],[Close]],E1343))</f>
        <v>9.2799999999260763</v>
      </c>
      <c r="F1344" s="1">
        <f>IF(表格1[[#This Row],[Suggestion]]="Buy",F1343+FLOOR(E1343/表格1[[#This Row],[Close]],1),IF(表格1[[#This Row],[Suggestion]]="Sell",0,F1343))</f>
        <v>1427</v>
      </c>
      <c r="G1344" s="8">
        <f>表格1[[#This Row],[Cash]]+表格1[[#This Row],[Stock Held]]*表格1[[#This Row],[Close]]</f>
        <v>90552.429999999935</v>
      </c>
      <c r="H1344" s="7">
        <f>(表格1[[#This Row],[Close]]-$B$2)/$B$2</f>
        <v>0.41156840934371519</v>
      </c>
      <c r="I1344" s="7">
        <f>(表格1[[#This Row],[Capital]]-$G$2)/$G$2</f>
        <v>-9.4475700000000648E-2</v>
      </c>
    </row>
    <row r="1345" spans="1:9" x14ac:dyDescent="0.25">
      <c r="A1345" s="6">
        <v>40603</v>
      </c>
      <c r="B1345" s="1">
        <v>63.5</v>
      </c>
      <c r="C1345" s="4">
        <f t="shared" si="20"/>
        <v>63.277999999999999</v>
      </c>
      <c r="D1345" s="1" t="str">
        <f>IF(表格1[[#This Row],[Close]]&gt;表格1[[#This Row],[25-Day Average]],"Buy",IF(表格1[[#This Row],[Close]]&lt;表格1[[#This Row],[25-Day Average]],"Sell",""))</f>
        <v>Buy</v>
      </c>
      <c r="E1345" s="5">
        <f>IF(表格1[[#This Row],[Suggestion]]="Buy",E1344-FLOOR(E1344/表格1[[#This Row],[Close]],1)*表格1[[#This Row],[Close]],IF(表格1[[#This Row],[Suggestion]]="Sell",E1344+F1344*表格1[[#This Row],[Close]],E1344))</f>
        <v>9.2799999999260763</v>
      </c>
      <c r="F1345" s="1">
        <f>IF(表格1[[#This Row],[Suggestion]]="Buy",F1344+FLOOR(E1344/表格1[[#This Row],[Close]],1),IF(表格1[[#This Row],[Suggestion]]="Sell",0,F1344))</f>
        <v>1427</v>
      </c>
      <c r="G1345" s="8">
        <f>表格1[[#This Row],[Cash]]+表格1[[#This Row],[Stock Held]]*表格1[[#This Row],[Close]]</f>
        <v>90623.779999999926</v>
      </c>
      <c r="H1345" s="7">
        <f>(表格1[[#This Row],[Close]]-$B$2)/$B$2</f>
        <v>0.41268075639599544</v>
      </c>
      <c r="I1345" s="7">
        <f>(表格1[[#This Row],[Capital]]-$G$2)/$G$2</f>
        <v>-9.3762200000000739E-2</v>
      </c>
    </row>
    <row r="1346" spans="1:9" x14ac:dyDescent="0.25">
      <c r="A1346" s="6">
        <v>40604</v>
      </c>
      <c r="B1346" s="1">
        <v>63.05</v>
      </c>
      <c r="C1346" s="4">
        <f t="shared" si="20"/>
        <v>63.235999999999997</v>
      </c>
      <c r="D1346" s="1" t="str">
        <f>IF(表格1[[#This Row],[Close]]&gt;表格1[[#This Row],[25-Day Average]],"Buy",IF(表格1[[#This Row],[Close]]&lt;表格1[[#This Row],[25-Day Average]],"Sell",""))</f>
        <v>Sell</v>
      </c>
      <c r="E1346" s="5">
        <f>IF(表格1[[#This Row],[Suggestion]]="Buy",E1345-FLOOR(E1345/表格1[[#This Row],[Close]],1)*表格1[[#This Row],[Close]],IF(表格1[[#This Row],[Suggestion]]="Sell",E1345+F1345*表格1[[#This Row],[Close]],E1345))</f>
        <v>89981.629999999917</v>
      </c>
      <c r="F1346" s="1">
        <f>IF(表格1[[#This Row],[Suggestion]]="Buy",F1345+FLOOR(E1345/表格1[[#This Row],[Close]],1),IF(表格1[[#This Row],[Suggestion]]="Sell",0,F1345))</f>
        <v>0</v>
      </c>
      <c r="G1346" s="8">
        <f>表格1[[#This Row],[Cash]]+表格1[[#This Row],[Stock Held]]*表格1[[#This Row],[Close]]</f>
        <v>89981.629999999917</v>
      </c>
      <c r="H1346" s="7">
        <f>(表格1[[#This Row],[Close]]-$B$2)/$B$2</f>
        <v>0.40266963292547259</v>
      </c>
      <c r="I1346" s="7">
        <f>(表格1[[#This Row],[Capital]]-$G$2)/$G$2</f>
        <v>-0.10018370000000083</v>
      </c>
    </row>
    <row r="1347" spans="1:9" x14ac:dyDescent="0.25">
      <c r="A1347" s="6">
        <v>40605</v>
      </c>
      <c r="B1347" s="1">
        <v>63.1</v>
      </c>
      <c r="C1347" s="4">
        <f t="shared" si="20"/>
        <v>63.207999999999998</v>
      </c>
      <c r="D1347" s="1" t="str">
        <f>IF(表格1[[#This Row],[Close]]&gt;表格1[[#This Row],[25-Day Average]],"Buy",IF(表格1[[#This Row],[Close]]&lt;表格1[[#This Row],[25-Day Average]],"Sell",""))</f>
        <v>Sell</v>
      </c>
      <c r="E1347" s="5">
        <f>IF(表格1[[#This Row],[Suggestion]]="Buy",E1346-FLOOR(E1346/表格1[[#This Row],[Close]],1)*表格1[[#This Row],[Close]],IF(表格1[[#This Row],[Suggestion]]="Sell",E1346+F1346*表格1[[#This Row],[Close]],E1346))</f>
        <v>89981.629999999917</v>
      </c>
      <c r="F1347" s="1">
        <f>IF(表格1[[#This Row],[Suggestion]]="Buy",F1346+FLOOR(E1346/表格1[[#This Row],[Close]],1),IF(表格1[[#This Row],[Suggestion]]="Sell",0,F1346))</f>
        <v>0</v>
      </c>
      <c r="G1347" s="8">
        <f>表格1[[#This Row],[Cash]]+表格1[[#This Row],[Stock Held]]*表格1[[#This Row],[Close]]</f>
        <v>89981.629999999917</v>
      </c>
      <c r="H1347" s="7">
        <f>(表格1[[#This Row],[Close]]-$B$2)/$B$2</f>
        <v>0.403781979977753</v>
      </c>
      <c r="I1347" s="7">
        <f>(表格1[[#This Row],[Capital]]-$G$2)/$G$2</f>
        <v>-0.10018370000000083</v>
      </c>
    </row>
    <row r="1348" spans="1:9" x14ac:dyDescent="0.25">
      <c r="A1348" s="6">
        <v>40606</v>
      </c>
      <c r="B1348" s="1">
        <v>63.1</v>
      </c>
      <c r="C1348" s="4">
        <f t="shared" si="20"/>
        <v>63.175999999999995</v>
      </c>
      <c r="D1348" s="1" t="str">
        <f>IF(表格1[[#This Row],[Close]]&gt;表格1[[#This Row],[25-Day Average]],"Buy",IF(表格1[[#This Row],[Close]]&lt;表格1[[#This Row],[25-Day Average]],"Sell",""))</f>
        <v>Sell</v>
      </c>
      <c r="E1348" s="5">
        <f>IF(表格1[[#This Row],[Suggestion]]="Buy",E1347-FLOOR(E1347/表格1[[#This Row],[Close]],1)*表格1[[#This Row],[Close]],IF(表格1[[#This Row],[Suggestion]]="Sell",E1347+F1347*表格1[[#This Row],[Close]],E1347))</f>
        <v>89981.629999999917</v>
      </c>
      <c r="F1348" s="1">
        <f>IF(表格1[[#This Row],[Suggestion]]="Buy",F1347+FLOOR(E1347/表格1[[#This Row],[Close]],1),IF(表格1[[#This Row],[Suggestion]]="Sell",0,F1347))</f>
        <v>0</v>
      </c>
      <c r="G1348" s="8">
        <f>表格1[[#This Row],[Cash]]+表格1[[#This Row],[Stock Held]]*表格1[[#This Row],[Close]]</f>
        <v>89981.629999999917</v>
      </c>
      <c r="H1348" s="7">
        <f>(表格1[[#This Row],[Close]]-$B$2)/$B$2</f>
        <v>0.403781979977753</v>
      </c>
      <c r="I1348" s="7">
        <f>(表格1[[#This Row],[Capital]]-$G$2)/$G$2</f>
        <v>-0.10018370000000083</v>
      </c>
    </row>
    <row r="1349" spans="1:9" x14ac:dyDescent="0.25">
      <c r="A1349" s="6">
        <v>40609</v>
      </c>
      <c r="B1349" s="1">
        <v>63.1</v>
      </c>
      <c r="C1349" s="4">
        <f t="shared" si="20"/>
        <v>63.145999999999994</v>
      </c>
      <c r="D1349" s="1" t="str">
        <f>IF(表格1[[#This Row],[Close]]&gt;表格1[[#This Row],[25-Day Average]],"Buy",IF(表格1[[#This Row],[Close]]&lt;表格1[[#This Row],[25-Day Average]],"Sell",""))</f>
        <v>Sell</v>
      </c>
      <c r="E1349" s="5">
        <f>IF(表格1[[#This Row],[Suggestion]]="Buy",E1348-FLOOR(E1348/表格1[[#This Row],[Close]],1)*表格1[[#This Row],[Close]],IF(表格1[[#This Row],[Suggestion]]="Sell",E1348+F1348*表格1[[#This Row],[Close]],E1348))</f>
        <v>89981.629999999917</v>
      </c>
      <c r="F1349" s="1">
        <f>IF(表格1[[#This Row],[Suggestion]]="Buy",F1348+FLOOR(E1348/表格1[[#This Row],[Close]],1),IF(表格1[[#This Row],[Suggestion]]="Sell",0,F1348))</f>
        <v>0</v>
      </c>
      <c r="G1349" s="8">
        <f>表格1[[#This Row],[Cash]]+表格1[[#This Row],[Stock Held]]*表格1[[#This Row],[Close]]</f>
        <v>89981.629999999917</v>
      </c>
      <c r="H1349" s="7">
        <f>(表格1[[#This Row],[Close]]-$B$2)/$B$2</f>
        <v>0.403781979977753</v>
      </c>
      <c r="I1349" s="7">
        <f>(表格1[[#This Row],[Capital]]-$G$2)/$G$2</f>
        <v>-0.10018370000000083</v>
      </c>
    </row>
    <row r="1350" spans="1:9" x14ac:dyDescent="0.25">
      <c r="A1350" s="6">
        <v>40610</v>
      </c>
      <c r="B1350" s="1">
        <v>63.7</v>
      </c>
      <c r="C1350" s="4">
        <f t="shared" si="20"/>
        <v>63.141999999999989</v>
      </c>
      <c r="D1350" s="1" t="str">
        <f>IF(表格1[[#This Row],[Close]]&gt;表格1[[#This Row],[25-Day Average]],"Buy",IF(表格1[[#This Row],[Close]]&lt;表格1[[#This Row],[25-Day Average]],"Sell",""))</f>
        <v>Buy</v>
      </c>
      <c r="E1350" s="5">
        <f>IF(表格1[[#This Row],[Suggestion]]="Buy",E1349-FLOOR(E1349/表格1[[#This Row],[Close]],1)*表格1[[#This Row],[Close]],IF(表格1[[#This Row],[Suggestion]]="Sell",E1349+F1349*表格1[[#This Row],[Close]],E1349))</f>
        <v>37.229999999908614</v>
      </c>
      <c r="F1350" s="1">
        <f>IF(表格1[[#This Row],[Suggestion]]="Buy",F1349+FLOOR(E1349/表格1[[#This Row],[Close]],1),IF(表格1[[#This Row],[Suggestion]]="Sell",0,F1349))</f>
        <v>1412</v>
      </c>
      <c r="G1350" s="8">
        <f>表格1[[#This Row],[Cash]]+表格1[[#This Row],[Stock Held]]*表格1[[#This Row],[Close]]</f>
        <v>89981.629999999917</v>
      </c>
      <c r="H1350" s="7">
        <f>(表格1[[#This Row],[Close]]-$B$2)/$B$2</f>
        <v>0.41713014460511677</v>
      </c>
      <c r="I1350" s="7">
        <f>(表格1[[#This Row],[Capital]]-$G$2)/$G$2</f>
        <v>-0.10018370000000083</v>
      </c>
    </row>
    <row r="1351" spans="1:9" x14ac:dyDescent="0.25">
      <c r="A1351" s="6">
        <v>40611</v>
      </c>
      <c r="B1351" s="1">
        <v>64.150000000000006</v>
      </c>
      <c r="C1351" s="4">
        <f t="shared" si="20"/>
        <v>63.17799999999999</v>
      </c>
      <c r="D1351" s="1" t="str">
        <f>IF(表格1[[#This Row],[Close]]&gt;表格1[[#This Row],[25-Day Average]],"Buy",IF(表格1[[#This Row],[Close]]&lt;表格1[[#This Row],[25-Day Average]],"Sell",""))</f>
        <v>Buy</v>
      </c>
      <c r="E1351" s="5">
        <f>IF(表格1[[#This Row],[Suggestion]]="Buy",E1350-FLOOR(E1350/表格1[[#This Row],[Close]],1)*表格1[[#This Row],[Close]],IF(表格1[[#This Row],[Suggestion]]="Sell",E1350+F1350*表格1[[#This Row],[Close]],E1350))</f>
        <v>37.229999999908614</v>
      </c>
      <c r="F1351" s="1">
        <f>IF(表格1[[#This Row],[Suggestion]]="Buy",F1350+FLOOR(E1350/表格1[[#This Row],[Close]],1),IF(表格1[[#This Row],[Suggestion]]="Sell",0,F1350))</f>
        <v>1412</v>
      </c>
      <c r="G1351" s="8">
        <f>表格1[[#This Row],[Cash]]+表格1[[#This Row],[Stock Held]]*表格1[[#This Row],[Close]]</f>
        <v>90617.029999999912</v>
      </c>
      <c r="H1351" s="7">
        <f>(表格1[[#This Row],[Close]]-$B$2)/$B$2</f>
        <v>0.42714126807563962</v>
      </c>
      <c r="I1351" s="7">
        <f>(表格1[[#This Row],[Capital]]-$G$2)/$G$2</f>
        <v>-9.382970000000089E-2</v>
      </c>
    </row>
    <row r="1352" spans="1:9" x14ac:dyDescent="0.25">
      <c r="A1352" s="6">
        <v>40612</v>
      </c>
      <c r="B1352" s="1">
        <v>64.2</v>
      </c>
      <c r="C1352" s="4">
        <f t="shared" si="20"/>
        <v>63.19</v>
      </c>
      <c r="D1352" s="1" t="str">
        <f>IF(表格1[[#This Row],[Close]]&gt;表格1[[#This Row],[25-Day Average]],"Buy",IF(表格1[[#This Row],[Close]]&lt;表格1[[#This Row],[25-Day Average]],"Sell",""))</f>
        <v>Buy</v>
      </c>
      <c r="E1352" s="5">
        <f>IF(表格1[[#This Row],[Suggestion]]="Buy",E1351-FLOOR(E1351/表格1[[#This Row],[Close]],1)*表格1[[#This Row],[Close]],IF(表格1[[#This Row],[Suggestion]]="Sell",E1351+F1351*表格1[[#This Row],[Close]],E1351))</f>
        <v>37.229999999908614</v>
      </c>
      <c r="F1352" s="1">
        <f>IF(表格1[[#This Row],[Suggestion]]="Buy",F1351+FLOOR(E1351/表格1[[#This Row],[Close]],1),IF(表格1[[#This Row],[Suggestion]]="Sell",0,F1351))</f>
        <v>1412</v>
      </c>
      <c r="G1352" s="8">
        <f>表格1[[#This Row],[Cash]]+表格1[[#This Row],[Stock Held]]*表格1[[#This Row],[Close]]</f>
        <v>90687.629999999917</v>
      </c>
      <c r="H1352" s="7">
        <f>(表格1[[#This Row],[Close]]-$B$2)/$B$2</f>
        <v>0.42825361512791987</v>
      </c>
      <c r="I1352" s="7">
        <f>(表格1[[#This Row],[Capital]]-$G$2)/$G$2</f>
        <v>-9.3123700000000822E-2</v>
      </c>
    </row>
    <row r="1353" spans="1:9" x14ac:dyDescent="0.25">
      <c r="A1353" s="6">
        <v>40613</v>
      </c>
      <c r="B1353" s="1">
        <v>63.7</v>
      </c>
      <c r="C1353" s="4">
        <f t="shared" si="20"/>
        <v>63.163999999999994</v>
      </c>
      <c r="D1353" s="1" t="str">
        <f>IF(表格1[[#This Row],[Close]]&gt;表格1[[#This Row],[25-Day Average]],"Buy",IF(表格1[[#This Row],[Close]]&lt;表格1[[#This Row],[25-Day Average]],"Sell",""))</f>
        <v>Buy</v>
      </c>
      <c r="E1353" s="5">
        <f>IF(表格1[[#This Row],[Suggestion]]="Buy",E1352-FLOOR(E1352/表格1[[#This Row],[Close]],1)*表格1[[#This Row],[Close]],IF(表格1[[#This Row],[Suggestion]]="Sell",E1352+F1352*表格1[[#This Row],[Close]],E1352))</f>
        <v>37.229999999908614</v>
      </c>
      <c r="F1353" s="1">
        <f>IF(表格1[[#This Row],[Suggestion]]="Buy",F1352+FLOOR(E1352/表格1[[#This Row],[Close]],1),IF(表格1[[#This Row],[Suggestion]]="Sell",0,F1352))</f>
        <v>1412</v>
      </c>
      <c r="G1353" s="8">
        <f>表格1[[#This Row],[Cash]]+表格1[[#This Row],[Stock Held]]*表格1[[#This Row],[Close]]</f>
        <v>89981.629999999917</v>
      </c>
      <c r="H1353" s="7">
        <f>(表格1[[#This Row],[Close]]-$B$2)/$B$2</f>
        <v>0.41713014460511677</v>
      </c>
      <c r="I1353" s="7">
        <f>(表格1[[#This Row],[Capital]]-$G$2)/$G$2</f>
        <v>-0.10018370000000083</v>
      </c>
    </row>
    <row r="1354" spans="1:9" x14ac:dyDescent="0.25">
      <c r="A1354" s="6">
        <v>40616</v>
      </c>
      <c r="B1354" s="1">
        <v>64.599999999999994</v>
      </c>
      <c r="C1354" s="4">
        <f t="shared" si="20"/>
        <v>63.216000000000001</v>
      </c>
      <c r="D1354" s="1" t="str">
        <f>IF(表格1[[#This Row],[Close]]&gt;表格1[[#This Row],[25-Day Average]],"Buy",IF(表格1[[#This Row],[Close]]&lt;表格1[[#This Row],[25-Day Average]],"Sell",""))</f>
        <v>Buy</v>
      </c>
      <c r="E1354" s="5">
        <f>IF(表格1[[#This Row],[Suggestion]]="Buy",E1353-FLOOR(E1353/表格1[[#This Row],[Close]],1)*表格1[[#This Row],[Close]],IF(表格1[[#This Row],[Suggestion]]="Sell",E1353+F1353*表格1[[#This Row],[Close]],E1353))</f>
        <v>37.229999999908614</v>
      </c>
      <c r="F1354" s="1">
        <f>IF(表格1[[#This Row],[Suggestion]]="Buy",F1353+FLOOR(E1353/表格1[[#This Row],[Close]],1),IF(表格1[[#This Row],[Suggestion]]="Sell",0,F1353))</f>
        <v>1412</v>
      </c>
      <c r="G1354" s="8">
        <f>表格1[[#This Row],[Cash]]+表格1[[#This Row],[Stock Held]]*表格1[[#This Row],[Close]]</f>
        <v>91252.429999999906</v>
      </c>
      <c r="H1354" s="7">
        <f>(表格1[[#This Row],[Close]]-$B$2)/$B$2</f>
        <v>0.4371523915461622</v>
      </c>
      <c r="I1354" s="7">
        <f>(表格1[[#This Row],[Capital]]-$G$2)/$G$2</f>
        <v>-8.7475700000000947E-2</v>
      </c>
    </row>
    <row r="1355" spans="1:9" x14ac:dyDescent="0.25">
      <c r="A1355" s="6">
        <v>40617</v>
      </c>
      <c r="B1355" s="1">
        <v>62.6</v>
      </c>
      <c r="C1355" s="4">
        <f t="shared" si="20"/>
        <v>63.185999999999993</v>
      </c>
      <c r="D1355" s="1" t="str">
        <f>IF(表格1[[#This Row],[Close]]&gt;表格1[[#This Row],[25-Day Average]],"Buy",IF(表格1[[#This Row],[Close]]&lt;表格1[[#This Row],[25-Day Average]],"Sell",""))</f>
        <v>Sell</v>
      </c>
      <c r="E1355" s="5">
        <f>IF(表格1[[#This Row],[Suggestion]]="Buy",E1354-FLOOR(E1354/表格1[[#This Row],[Close]],1)*表格1[[#This Row],[Close]],IF(表格1[[#This Row],[Suggestion]]="Sell",E1354+F1354*表格1[[#This Row],[Close]],E1354))</f>
        <v>88428.429999999906</v>
      </c>
      <c r="F1355" s="1">
        <f>IF(表格1[[#This Row],[Suggestion]]="Buy",F1354+FLOOR(E1354/表格1[[#This Row],[Close]],1),IF(表格1[[#This Row],[Suggestion]]="Sell",0,F1354))</f>
        <v>0</v>
      </c>
      <c r="G1355" s="8">
        <f>表格1[[#This Row],[Cash]]+表格1[[#This Row],[Stock Held]]*表格1[[#This Row],[Close]]</f>
        <v>88428.429999999906</v>
      </c>
      <c r="H1355" s="7">
        <f>(表格1[[#This Row],[Close]]-$B$2)/$B$2</f>
        <v>0.3926585094549499</v>
      </c>
      <c r="I1355" s="7">
        <f>(表格1[[#This Row],[Capital]]-$G$2)/$G$2</f>
        <v>-0.11571570000000095</v>
      </c>
    </row>
    <row r="1356" spans="1:9" x14ac:dyDescent="0.25">
      <c r="A1356" s="6">
        <v>40618</v>
      </c>
      <c r="B1356" s="1">
        <v>62.25</v>
      </c>
      <c r="C1356" s="4">
        <f t="shared" si="20"/>
        <v>63.154000000000003</v>
      </c>
      <c r="D1356" s="1" t="str">
        <f>IF(表格1[[#This Row],[Close]]&gt;表格1[[#This Row],[25-Day Average]],"Buy",IF(表格1[[#This Row],[Close]]&lt;表格1[[#This Row],[25-Day Average]],"Sell",""))</f>
        <v>Sell</v>
      </c>
      <c r="E1356" s="5">
        <f>IF(表格1[[#This Row],[Suggestion]]="Buy",E1355-FLOOR(E1355/表格1[[#This Row],[Close]],1)*表格1[[#This Row],[Close]],IF(表格1[[#This Row],[Suggestion]]="Sell",E1355+F1355*表格1[[#This Row],[Close]],E1355))</f>
        <v>88428.429999999906</v>
      </c>
      <c r="F1356" s="1">
        <f>IF(表格1[[#This Row],[Suggestion]]="Buy",F1355+FLOOR(E1355/表格1[[#This Row],[Close]],1),IF(表格1[[#This Row],[Suggestion]]="Sell",0,F1355))</f>
        <v>0</v>
      </c>
      <c r="G1356" s="8">
        <f>表格1[[#This Row],[Cash]]+表格1[[#This Row],[Stock Held]]*表格1[[#This Row],[Close]]</f>
        <v>88428.429999999906</v>
      </c>
      <c r="H1356" s="7">
        <f>(表格1[[#This Row],[Close]]-$B$2)/$B$2</f>
        <v>0.38487208008898766</v>
      </c>
      <c r="I1356" s="7">
        <f>(表格1[[#This Row],[Capital]]-$G$2)/$G$2</f>
        <v>-0.11571570000000095</v>
      </c>
    </row>
    <row r="1357" spans="1:9" x14ac:dyDescent="0.25">
      <c r="A1357" s="6">
        <v>40619</v>
      </c>
      <c r="B1357" s="1">
        <v>61.1</v>
      </c>
      <c r="C1357" s="4">
        <f t="shared" si="20"/>
        <v>63.104000000000006</v>
      </c>
      <c r="D1357" s="1" t="str">
        <f>IF(表格1[[#This Row],[Close]]&gt;表格1[[#This Row],[25-Day Average]],"Buy",IF(表格1[[#This Row],[Close]]&lt;表格1[[#This Row],[25-Day Average]],"Sell",""))</f>
        <v>Sell</v>
      </c>
      <c r="E1357" s="5">
        <f>IF(表格1[[#This Row],[Suggestion]]="Buy",E1356-FLOOR(E1356/表格1[[#This Row],[Close]],1)*表格1[[#This Row],[Close]],IF(表格1[[#This Row],[Suggestion]]="Sell",E1356+F1356*表格1[[#This Row],[Close]],E1356))</f>
        <v>88428.429999999906</v>
      </c>
      <c r="F1357" s="1">
        <f>IF(表格1[[#This Row],[Suggestion]]="Buy",F1356+FLOOR(E1356/表格1[[#This Row],[Close]],1),IF(表格1[[#This Row],[Suggestion]]="Sell",0,F1356))</f>
        <v>0</v>
      </c>
      <c r="G1357" s="8">
        <f>表格1[[#This Row],[Cash]]+表格1[[#This Row],[Stock Held]]*表格1[[#This Row],[Close]]</f>
        <v>88428.429999999906</v>
      </c>
      <c r="H1357" s="7">
        <f>(表格1[[#This Row],[Close]]-$B$2)/$B$2</f>
        <v>0.35928809788654054</v>
      </c>
      <c r="I1357" s="7">
        <f>(表格1[[#This Row],[Capital]]-$G$2)/$G$2</f>
        <v>-0.11571570000000095</v>
      </c>
    </row>
    <row r="1358" spans="1:9" x14ac:dyDescent="0.25">
      <c r="A1358" s="6">
        <v>40620</v>
      </c>
      <c r="B1358" s="1">
        <v>59.95</v>
      </c>
      <c r="C1358" s="4">
        <f t="shared" si="20"/>
        <v>63.004000000000005</v>
      </c>
      <c r="D1358" s="1" t="str">
        <f>IF(表格1[[#This Row],[Close]]&gt;表格1[[#This Row],[25-Day Average]],"Buy",IF(表格1[[#This Row],[Close]]&lt;表格1[[#This Row],[25-Day Average]],"Sell",""))</f>
        <v>Sell</v>
      </c>
      <c r="E1358" s="5">
        <f>IF(表格1[[#This Row],[Suggestion]]="Buy",E1357-FLOOR(E1357/表格1[[#This Row],[Close]],1)*表格1[[#This Row],[Close]],IF(表格1[[#This Row],[Suggestion]]="Sell",E1357+F1357*表格1[[#This Row],[Close]],E1357))</f>
        <v>88428.429999999906</v>
      </c>
      <c r="F1358" s="1">
        <f>IF(表格1[[#This Row],[Suggestion]]="Buy",F1357+FLOOR(E1357/表格1[[#This Row],[Close]],1),IF(表格1[[#This Row],[Suggestion]]="Sell",0,F1357))</f>
        <v>0</v>
      </c>
      <c r="G1358" s="8">
        <f>表格1[[#This Row],[Cash]]+表格1[[#This Row],[Stock Held]]*表格1[[#This Row],[Close]]</f>
        <v>88428.429999999906</v>
      </c>
      <c r="H1358" s="7">
        <f>(表格1[[#This Row],[Close]]-$B$2)/$B$2</f>
        <v>0.33370411568409342</v>
      </c>
      <c r="I1358" s="7">
        <f>(表格1[[#This Row],[Capital]]-$G$2)/$G$2</f>
        <v>-0.11571570000000095</v>
      </c>
    </row>
    <row r="1359" spans="1:9" x14ac:dyDescent="0.25">
      <c r="A1359" s="6">
        <v>40623</v>
      </c>
      <c r="B1359" s="1">
        <v>61.35</v>
      </c>
      <c r="C1359" s="4">
        <f t="shared" si="20"/>
        <v>62.953999999999994</v>
      </c>
      <c r="D1359" s="1" t="str">
        <f>IF(表格1[[#This Row],[Close]]&gt;表格1[[#This Row],[25-Day Average]],"Buy",IF(表格1[[#This Row],[Close]]&lt;表格1[[#This Row],[25-Day Average]],"Sell",""))</f>
        <v>Sell</v>
      </c>
      <c r="E1359" s="5">
        <f>IF(表格1[[#This Row],[Suggestion]]="Buy",E1358-FLOOR(E1358/表格1[[#This Row],[Close]],1)*表格1[[#This Row],[Close]],IF(表格1[[#This Row],[Suggestion]]="Sell",E1358+F1358*表格1[[#This Row],[Close]],E1358))</f>
        <v>88428.429999999906</v>
      </c>
      <c r="F1359" s="1">
        <f>IF(表格1[[#This Row],[Suggestion]]="Buy",F1358+FLOOR(E1358/表格1[[#This Row],[Close]],1),IF(表格1[[#This Row],[Suggestion]]="Sell",0,F1358))</f>
        <v>0</v>
      </c>
      <c r="G1359" s="8">
        <f>表格1[[#This Row],[Cash]]+表格1[[#This Row],[Stock Held]]*表格1[[#This Row],[Close]]</f>
        <v>88428.429999999906</v>
      </c>
      <c r="H1359" s="7">
        <f>(表格1[[#This Row],[Close]]-$B$2)/$B$2</f>
        <v>0.36484983314794212</v>
      </c>
      <c r="I1359" s="7">
        <f>(表格1[[#This Row],[Capital]]-$G$2)/$G$2</f>
        <v>-0.11571570000000095</v>
      </c>
    </row>
    <row r="1360" spans="1:9" x14ac:dyDescent="0.25">
      <c r="A1360" s="6">
        <v>40624</v>
      </c>
      <c r="B1360" s="1">
        <v>61.85</v>
      </c>
      <c r="C1360" s="4">
        <f t="shared" si="20"/>
        <v>62.92199999999999</v>
      </c>
      <c r="D1360" s="1" t="str">
        <f>IF(表格1[[#This Row],[Close]]&gt;表格1[[#This Row],[25-Day Average]],"Buy",IF(表格1[[#This Row],[Close]]&lt;表格1[[#This Row],[25-Day Average]],"Sell",""))</f>
        <v>Sell</v>
      </c>
      <c r="E1360" s="5">
        <f>IF(表格1[[#This Row],[Suggestion]]="Buy",E1359-FLOOR(E1359/表格1[[#This Row],[Close]],1)*表格1[[#This Row],[Close]],IF(表格1[[#This Row],[Suggestion]]="Sell",E1359+F1359*表格1[[#This Row],[Close]],E1359))</f>
        <v>88428.429999999906</v>
      </c>
      <c r="F1360" s="1">
        <f>IF(表格1[[#This Row],[Suggestion]]="Buy",F1359+FLOOR(E1359/表格1[[#This Row],[Close]],1),IF(表格1[[#This Row],[Suggestion]]="Sell",0,F1359))</f>
        <v>0</v>
      </c>
      <c r="G1360" s="8">
        <f>表格1[[#This Row],[Cash]]+表格1[[#This Row],[Stock Held]]*表格1[[#This Row],[Close]]</f>
        <v>88428.429999999906</v>
      </c>
      <c r="H1360" s="7">
        <f>(表格1[[#This Row],[Close]]-$B$2)/$B$2</f>
        <v>0.37597330367074522</v>
      </c>
      <c r="I1360" s="7">
        <f>(表格1[[#This Row],[Capital]]-$G$2)/$G$2</f>
        <v>-0.11571570000000095</v>
      </c>
    </row>
    <row r="1361" spans="1:9" x14ac:dyDescent="0.25">
      <c r="A1361" s="6">
        <v>40625</v>
      </c>
      <c r="B1361" s="1">
        <v>61.8</v>
      </c>
      <c r="C1361" s="4">
        <f t="shared" si="20"/>
        <v>62.881999999999991</v>
      </c>
      <c r="D1361" s="1" t="str">
        <f>IF(表格1[[#This Row],[Close]]&gt;表格1[[#This Row],[25-Day Average]],"Buy",IF(表格1[[#This Row],[Close]]&lt;表格1[[#This Row],[25-Day Average]],"Sell",""))</f>
        <v>Sell</v>
      </c>
      <c r="E1361" s="5">
        <f>IF(表格1[[#This Row],[Suggestion]]="Buy",E1360-FLOOR(E1360/表格1[[#This Row],[Close]],1)*表格1[[#This Row],[Close]],IF(表格1[[#This Row],[Suggestion]]="Sell",E1360+F1360*表格1[[#This Row],[Close]],E1360))</f>
        <v>88428.429999999906</v>
      </c>
      <c r="F1361" s="1">
        <f>IF(表格1[[#This Row],[Suggestion]]="Buy",F1360+FLOOR(E1360/表格1[[#This Row],[Close]],1),IF(表格1[[#This Row],[Suggestion]]="Sell",0,F1360))</f>
        <v>0</v>
      </c>
      <c r="G1361" s="8">
        <f>表格1[[#This Row],[Cash]]+表格1[[#This Row],[Stock Held]]*表格1[[#This Row],[Close]]</f>
        <v>88428.429999999906</v>
      </c>
      <c r="H1361" s="7">
        <f>(表格1[[#This Row],[Close]]-$B$2)/$B$2</f>
        <v>0.3748609566184648</v>
      </c>
      <c r="I1361" s="7">
        <f>(表格1[[#This Row],[Capital]]-$G$2)/$G$2</f>
        <v>-0.11571570000000095</v>
      </c>
    </row>
    <row r="1362" spans="1:9" x14ac:dyDescent="0.25">
      <c r="A1362" s="6">
        <v>40626</v>
      </c>
      <c r="B1362" s="1">
        <v>61.7</v>
      </c>
      <c r="C1362" s="4">
        <f t="shared" si="20"/>
        <v>62.849999999999994</v>
      </c>
      <c r="D1362" s="1" t="str">
        <f>IF(表格1[[#This Row],[Close]]&gt;表格1[[#This Row],[25-Day Average]],"Buy",IF(表格1[[#This Row],[Close]]&lt;表格1[[#This Row],[25-Day Average]],"Sell",""))</f>
        <v>Sell</v>
      </c>
      <c r="E1362" s="5">
        <f>IF(表格1[[#This Row],[Suggestion]]="Buy",E1361-FLOOR(E1361/表格1[[#This Row],[Close]],1)*表格1[[#This Row],[Close]],IF(表格1[[#This Row],[Suggestion]]="Sell",E1361+F1361*表格1[[#This Row],[Close]],E1361))</f>
        <v>88428.429999999906</v>
      </c>
      <c r="F1362" s="1">
        <f>IF(表格1[[#This Row],[Suggestion]]="Buy",F1361+FLOOR(E1361/表格1[[#This Row],[Close]],1),IF(表格1[[#This Row],[Suggestion]]="Sell",0,F1361))</f>
        <v>0</v>
      </c>
      <c r="G1362" s="8">
        <f>表格1[[#This Row],[Cash]]+表格1[[#This Row],[Stock Held]]*表格1[[#This Row],[Close]]</f>
        <v>88428.429999999906</v>
      </c>
      <c r="H1362" s="7">
        <f>(表格1[[#This Row],[Close]]-$B$2)/$B$2</f>
        <v>0.3726362625139043</v>
      </c>
      <c r="I1362" s="7">
        <f>(表格1[[#This Row],[Capital]]-$G$2)/$G$2</f>
        <v>-0.11571570000000095</v>
      </c>
    </row>
    <row r="1363" spans="1:9" x14ac:dyDescent="0.25">
      <c r="A1363" s="6">
        <v>40627</v>
      </c>
      <c r="B1363" s="1">
        <v>61.9</v>
      </c>
      <c r="C1363" s="4">
        <f t="shared" si="20"/>
        <v>62.811999999999998</v>
      </c>
      <c r="D1363" s="1" t="str">
        <f>IF(表格1[[#This Row],[Close]]&gt;表格1[[#This Row],[25-Day Average]],"Buy",IF(表格1[[#This Row],[Close]]&lt;表格1[[#This Row],[25-Day Average]],"Sell",""))</f>
        <v>Sell</v>
      </c>
      <c r="E1363" s="5">
        <f>IF(表格1[[#This Row],[Suggestion]]="Buy",E1362-FLOOR(E1362/表格1[[#This Row],[Close]],1)*表格1[[#This Row],[Close]],IF(表格1[[#This Row],[Suggestion]]="Sell",E1362+F1362*表格1[[#This Row],[Close]],E1362))</f>
        <v>88428.429999999906</v>
      </c>
      <c r="F1363" s="1">
        <f>IF(表格1[[#This Row],[Suggestion]]="Buy",F1362+FLOOR(E1362/表格1[[#This Row],[Close]],1),IF(表格1[[#This Row],[Suggestion]]="Sell",0,F1362))</f>
        <v>0</v>
      </c>
      <c r="G1363" s="8">
        <f>表格1[[#This Row],[Cash]]+表格1[[#This Row],[Stock Held]]*表格1[[#This Row],[Close]]</f>
        <v>88428.429999999906</v>
      </c>
      <c r="H1363" s="7">
        <f>(表格1[[#This Row],[Close]]-$B$2)/$B$2</f>
        <v>0.37708565072302547</v>
      </c>
      <c r="I1363" s="7">
        <f>(表格1[[#This Row],[Capital]]-$G$2)/$G$2</f>
        <v>-0.11571570000000095</v>
      </c>
    </row>
    <row r="1364" spans="1:9" x14ac:dyDescent="0.25">
      <c r="A1364" s="6">
        <v>40630</v>
      </c>
      <c r="B1364" s="1">
        <v>62.35</v>
      </c>
      <c r="C1364" s="4">
        <f t="shared" si="20"/>
        <v>62.777999999999999</v>
      </c>
      <c r="D1364" s="1" t="str">
        <f>IF(表格1[[#This Row],[Close]]&gt;表格1[[#This Row],[25-Day Average]],"Buy",IF(表格1[[#This Row],[Close]]&lt;表格1[[#This Row],[25-Day Average]],"Sell",""))</f>
        <v>Sell</v>
      </c>
      <c r="E1364" s="5">
        <f>IF(表格1[[#This Row],[Suggestion]]="Buy",E1363-FLOOR(E1363/表格1[[#This Row],[Close]],1)*表格1[[#This Row],[Close]],IF(表格1[[#This Row],[Suggestion]]="Sell",E1363+F1363*表格1[[#This Row],[Close]],E1363))</f>
        <v>88428.429999999906</v>
      </c>
      <c r="F1364" s="1">
        <f>IF(表格1[[#This Row],[Suggestion]]="Buy",F1363+FLOOR(E1363/表格1[[#This Row],[Close]],1),IF(表格1[[#This Row],[Suggestion]]="Sell",0,F1363))</f>
        <v>0</v>
      </c>
      <c r="G1364" s="8">
        <f>表格1[[#This Row],[Cash]]+表格1[[#This Row],[Stock Held]]*表格1[[#This Row],[Close]]</f>
        <v>88428.429999999906</v>
      </c>
      <c r="H1364" s="7">
        <f>(表格1[[#This Row],[Close]]-$B$2)/$B$2</f>
        <v>0.38709677419354832</v>
      </c>
      <c r="I1364" s="7">
        <f>(表格1[[#This Row],[Capital]]-$G$2)/$G$2</f>
        <v>-0.11571570000000095</v>
      </c>
    </row>
    <row r="1365" spans="1:9" x14ac:dyDescent="0.25">
      <c r="A1365" s="6">
        <v>40631</v>
      </c>
      <c r="B1365" s="1">
        <v>62.4</v>
      </c>
      <c r="C1365" s="4">
        <f t="shared" si="20"/>
        <v>62.744000000000007</v>
      </c>
      <c r="D1365" s="1" t="str">
        <f>IF(表格1[[#This Row],[Close]]&gt;表格1[[#This Row],[25-Day Average]],"Buy",IF(表格1[[#This Row],[Close]]&lt;表格1[[#This Row],[25-Day Average]],"Sell",""))</f>
        <v>Sell</v>
      </c>
      <c r="E1365" s="5">
        <f>IF(表格1[[#This Row],[Suggestion]]="Buy",E1364-FLOOR(E1364/表格1[[#This Row],[Close]],1)*表格1[[#This Row],[Close]],IF(表格1[[#This Row],[Suggestion]]="Sell",E1364+F1364*表格1[[#This Row],[Close]],E1364))</f>
        <v>88428.429999999906</v>
      </c>
      <c r="F1365" s="1">
        <f>IF(表格1[[#This Row],[Suggestion]]="Buy",F1364+FLOOR(E1364/表格1[[#This Row],[Close]],1),IF(表格1[[#This Row],[Suggestion]]="Sell",0,F1364))</f>
        <v>0</v>
      </c>
      <c r="G1365" s="8">
        <f>表格1[[#This Row],[Cash]]+表格1[[#This Row],[Stock Held]]*表格1[[#This Row],[Close]]</f>
        <v>88428.429999999906</v>
      </c>
      <c r="H1365" s="7">
        <f>(表格1[[#This Row],[Close]]-$B$2)/$B$2</f>
        <v>0.38820912124582857</v>
      </c>
      <c r="I1365" s="7">
        <f>(表格1[[#This Row],[Capital]]-$G$2)/$G$2</f>
        <v>-0.11571570000000095</v>
      </c>
    </row>
    <row r="1366" spans="1:9" x14ac:dyDescent="0.25">
      <c r="A1366" s="6">
        <v>40632</v>
      </c>
      <c r="B1366" s="1">
        <v>62.75</v>
      </c>
      <c r="C1366" s="4">
        <f t="shared" si="20"/>
        <v>62.718000000000004</v>
      </c>
      <c r="D1366" s="1" t="str">
        <f>IF(表格1[[#This Row],[Close]]&gt;表格1[[#This Row],[25-Day Average]],"Buy",IF(表格1[[#This Row],[Close]]&lt;表格1[[#This Row],[25-Day Average]],"Sell",""))</f>
        <v>Buy</v>
      </c>
      <c r="E1366" s="5">
        <f>IF(表格1[[#This Row],[Suggestion]]="Buy",E1365-FLOOR(E1365/表格1[[#This Row],[Close]],1)*表格1[[#This Row],[Close]],IF(表格1[[#This Row],[Suggestion]]="Sell",E1365+F1365*表格1[[#This Row],[Close]],E1365))</f>
        <v>13.679999999905704</v>
      </c>
      <c r="F1366" s="1">
        <f>IF(表格1[[#This Row],[Suggestion]]="Buy",F1365+FLOOR(E1365/表格1[[#This Row],[Close]],1),IF(表格1[[#This Row],[Suggestion]]="Sell",0,F1365))</f>
        <v>1409</v>
      </c>
      <c r="G1366" s="8">
        <f>表格1[[#This Row],[Cash]]+表格1[[#This Row],[Stock Held]]*表格1[[#This Row],[Close]]</f>
        <v>88428.429999999906</v>
      </c>
      <c r="H1366" s="7">
        <f>(表格1[[#This Row],[Close]]-$B$2)/$B$2</f>
        <v>0.39599555061179081</v>
      </c>
      <c r="I1366" s="7">
        <f>(表格1[[#This Row],[Capital]]-$G$2)/$G$2</f>
        <v>-0.11571570000000095</v>
      </c>
    </row>
    <row r="1367" spans="1:9" x14ac:dyDescent="0.25">
      <c r="A1367" s="6">
        <v>40633</v>
      </c>
      <c r="B1367" s="1">
        <v>62.9</v>
      </c>
      <c r="C1367" s="4">
        <f t="shared" si="20"/>
        <v>62.716000000000015</v>
      </c>
      <c r="D1367" s="1" t="str">
        <f>IF(表格1[[#This Row],[Close]]&gt;表格1[[#This Row],[25-Day Average]],"Buy",IF(表格1[[#This Row],[Close]]&lt;表格1[[#This Row],[25-Day Average]],"Sell",""))</f>
        <v>Buy</v>
      </c>
      <c r="E1367" s="5">
        <f>IF(表格1[[#This Row],[Suggestion]]="Buy",E1366-FLOOR(E1366/表格1[[#This Row],[Close]],1)*表格1[[#This Row],[Close]],IF(表格1[[#This Row],[Suggestion]]="Sell",E1366+F1366*表格1[[#This Row],[Close]],E1366))</f>
        <v>13.679999999905704</v>
      </c>
      <c r="F1367" s="1">
        <f>IF(表格1[[#This Row],[Suggestion]]="Buy",F1366+FLOOR(E1366/表格1[[#This Row],[Close]],1),IF(表格1[[#This Row],[Suggestion]]="Sell",0,F1366))</f>
        <v>1409</v>
      </c>
      <c r="G1367" s="8">
        <f>表格1[[#This Row],[Cash]]+表格1[[#This Row],[Stock Held]]*表格1[[#This Row],[Close]]</f>
        <v>88639.779999999897</v>
      </c>
      <c r="H1367" s="7">
        <f>(表格1[[#This Row],[Close]]-$B$2)/$B$2</f>
        <v>0.39933259176863167</v>
      </c>
      <c r="I1367" s="7">
        <f>(表格1[[#This Row],[Capital]]-$G$2)/$G$2</f>
        <v>-0.11360220000000103</v>
      </c>
    </row>
    <row r="1368" spans="1:9" x14ac:dyDescent="0.25">
      <c r="A1368" s="6">
        <v>40634</v>
      </c>
      <c r="B1368" s="1">
        <v>63.25</v>
      </c>
      <c r="C1368" s="4">
        <f t="shared" si="20"/>
        <v>62.712000000000018</v>
      </c>
      <c r="D1368" s="1" t="str">
        <f>IF(表格1[[#This Row],[Close]]&gt;表格1[[#This Row],[25-Day Average]],"Buy",IF(表格1[[#This Row],[Close]]&lt;表格1[[#This Row],[25-Day Average]],"Sell",""))</f>
        <v>Buy</v>
      </c>
      <c r="E1368" s="5">
        <f>IF(表格1[[#This Row],[Suggestion]]="Buy",E1367-FLOOR(E1367/表格1[[#This Row],[Close]],1)*表格1[[#This Row],[Close]],IF(表格1[[#This Row],[Suggestion]]="Sell",E1367+F1367*表格1[[#This Row],[Close]],E1367))</f>
        <v>13.679999999905704</v>
      </c>
      <c r="F1368" s="1">
        <f>IF(表格1[[#This Row],[Suggestion]]="Buy",F1367+FLOOR(E1367/表格1[[#This Row],[Close]],1),IF(表格1[[#This Row],[Suggestion]]="Sell",0,F1367))</f>
        <v>1409</v>
      </c>
      <c r="G1368" s="8">
        <f>表格1[[#This Row],[Cash]]+表格1[[#This Row],[Stock Held]]*表格1[[#This Row],[Close]]</f>
        <v>89132.929999999906</v>
      </c>
      <c r="H1368" s="7">
        <f>(表格1[[#This Row],[Close]]-$B$2)/$B$2</f>
        <v>0.40711902113459392</v>
      </c>
      <c r="I1368" s="7">
        <f>(表格1[[#This Row],[Capital]]-$G$2)/$G$2</f>
        <v>-0.10867070000000094</v>
      </c>
    </row>
    <row r="1369" spans="1:9" x14ac:dyDescent="0.25">
      <c r="A1369" s="6">
        <v>40637</v>
      </c>
      <c r="B1369" s="1">
        <v>63.55</v>
      </c>
      <c r="C1369" s="4">
        <f t="shared" si="20"/>
        <v>62.716000000000015</v>
      </c>
      <c r="D1369" s="1" t="str">
        <f>IF(表格1[[#This Row],[Close]]&gt;表格1[[#This Row],[25-Day Average]],"Buy",IF(表格1[[#This Row],[Close]]&lt;表格1[[#This Row],[25-Day Average]],"Sell",""))</f>
        <v>Buy</v>
      </c>
      <c r="E1369" s="5">
        <f>IF(表格1[[#This Row],[Suggestion]]="Buy",E1368-FLOOR(E1368/表格1[[#This Row],[Close]],1)*表格1[[#This Row],[Close]],IF(表格1[[#This Row],[Suggestion]]="Sell",E1368+F1368*表格1[[#This Row],[Close]],E1368))</f>
        <v>13.679999999905704</v>
      </c>
      <c r="F1369" s="1">
        <f>IF(表格1[[#This Row],[Suggestion]]="Buy",F1368+FLOOR(E1368/表格1[[#This Row],[Close]],1),IF(表格1[[#This Row],[Suggestion]]="Sell",0,F1368))</f>
        <v>1409</v>
      </c>
      <c r="G1369" s="8">
        <f>表格1[[#This Row],[Cash]]+表格1[[#This Row],[Stock Held]]*表格1[[#This Row],[Close]]</f>
        <v>89555.629999999903</v>
      </c>
      <c r="H1369" s="7">
        <f>(表格1[[#This Row],[Close]]-$B$2)/$B$2</f>
        <v>0.41379310344827569</v>
      </c>
      <c r="I1369" s="7">
        <f>(表格1[[#This Row],[Capital]]-$G$2)/$G$2</f>
        <v>-0.10444370000000097</v>
      </c>
    </row>
    <row r="1370" spans="1:9" x14ac:dyDescent="0.25">
      <c r="A1370" s="6">
        <v>40639</v>
      </c>
      <c r="B1370" s="1">
        <v>63.7</v>
      </c>
      <c r="C1370" s="4">
        <f t="shared" si="20"/>
        <v>62.724000000000018</v>
      </c>
      <c r="D1370" s="1" t="str">
        <f>IF(表格1[[#This Row],[Close]]&gt;表格1[[#This Row],[25-Day Average]],"Buy",IF(表格1[[#This Row],[Close]]&lt;表格1[[#This Row],[25-Day Average]],"Sell",""))</f>
        <v>Buy</v>
      </c>
      <c r="E1370" s="5">
        <f>IF(表格1[[#This Row],[Suggestion]]="Buy",E1369-FLOOR(E1369/表格1[[#This Row],[Close]],1)*表格1[[#This Row],[Close]],IF(表格1[[#This Row],[Suggestion]]="Sell",E1369+F1369*表格1[[#This Row],[Close]],E1369))</f>
        <v>13.679999999905704</v>
      </c>
      <c r="F1370" s="1">
        <f>IF(表格1[[#This Row],[Suggestion]]="Buy",F1369+FLOOR(E1369/表格1[[#This Row],[Close]],1),IF(表格1[[#This Row],[Suggestion]]="Sell",0,F1369))</f>
        <v>1409</v>
      </c>
      <c r="G1370" s="8">
        <f>表格1[[#This Row],[Cash]]+表格1[[#This Row],[Stock Held]]*表格1[[#This Row],[Close]]</f>
        <v>89766.979999999909</v>
      </c>
      <c r="H1370" s="7">
        <f>(表格1[[#This Row],[Close]]-$B$2)/$B$2</f>
        <v>0.41713014460511677</v>
      </c>
      <c r="I1370" s="7">
        <f>(表格1[[#This Row],[Capital]]-$G$2)/$G$2</f>
        <v>-0.10233020000000091</v>
      </c>
    </row>
    <row r="1371" spans="1:9" x14ac:dyDescent="0.25">
      <c r="A1371" s="6">
        <v>40640</v>
      </c>
      <c r="B1371" s="1">
        <v>63.9</v>
      </c>
      <c r="C1371" s="4">
        <f t="shared" ref="C1371:C1434" si="21">AVERAGE(B1347:B1371)</f>
        <v>62.75800000000001</v>
      </c>
      <c r="D1371" s="1" t="str">
        <f>IF(表格1[[#This Row],[Close]]&gt;表格1[[#This Row],[25-Day Average]],"Buy",IF(表格1[[#This Row],[Close]]&lt;表格1[[#This Row],[25-Day Average]],"Sell",""))</f>
        <v>Buy</v>
      </c>
      <c r="E1371" s="5">
        <f>IF(表格1[[#This Row],[Suggestion]]="Buy",E1370-FLOOR(E1370/表格1[[#This Row],[Close]],1)*表格1[[#This Row],[Close]],IF(表格1[[#This Row],[Suggestion]]="Sell",E1370+F1370*表格1[[#This Row],[Close]],E1370))</f>
        <v>13.679999999905704</v>
      </c>
      <c r="F1371" s="1">
        <f>IF(表格1[[#This Row],[Suggestion]]="Buy",F1370+FLOOR(E1370/表格1[[#This Row],[Close]],1),IF(表格1[[#This Row],[Suggestion]]="Sell",0,F1370))</f>
        <v>1409</v>
      </c>
      <c r="G1371" s="8">
        <f>表格1[[#This Row],[Cash]]+表格1[[#This Row],[Stock Held]]*表格1[[#This Row],[Close]]</f>
        <v>90048.779999999897</v>
      </c>
      <c r="H1371" s="7">
        <f>(表格1[[#This Row],[Close]]-$B$2)/$B$2</f>
        <v>0.42157953281423793</v>
      </c>
      <c r="I1371" s="7">
        <f>(表格1[[#This Row],[Capital]]-$G$2)/$G$2</f>
        <v>-9.9512200000001036E-2</v>
      </c>
    </row>
    <row r="1372" spans="1:9" x14ac:dyDescent="0.25">
      <c r="A1372" s="6">
        <v>40641</v>
      </c>
      <c r="B1372" s="1">
        <v>63.8</v>
      </c>
      <c r="C1372" s="4">
        <f t="shared" si="21"/>
        <v>62.786000000000016</v>
      </c>
      <c r="D1372" s="1" t="str">
        <f>IF(表格1[[#This Row],[Close]]&gt;表格1[[#This Row],[25-Day Average]],"Buy",IF(表格1[[#This Row],[Close]]&lt;表格1[[#This Row],[25-Day Average]],"Sell",""))</f>
        <v>Buy</v>
      </c>
      <c r="E1372" s="5">
        <f>IF(表格1[[#This Row],[Suggestion]]="Buy",E1371-FLOOR(E1371/表格1[[#This Row],[Close]],1)*表格1[[#This Row],[Close]],IF(表格1[[#This Row],[Suggestion]]="Sell",E1371+F1371*表格1[[#This Row],[Close]],E1371))</f>
        <v>13.679999999905704</v>
      </c>
      <c r="F1372" s="1">
        <f>IF(表格1[[#This Row],[Suggestion]]="Buy",F1371+FLOOR(E1371/表格1[[#This Row],[Close]],1),IF(表格1[[#This Row],[Suggestion]]="Sell",0,F1371))</f>
        <v>1409</v>
      </c>
      <c r="G1372" s="8">
        <f>表格1[[#This Row],[Cash]]+表格1[[#This Row],[Stock Held]]*表格1[[#This Row],[Close]]</f>
        <v>89907.879999999903</v>
      </c>
      <c r="H1372" s="7">
        <f>(表格1[[#This Row],[Close]]-$B$2)/$B$2</f>
        <v>0.41935483870967727</v>
      </c>
      <c r="I1372" s="7">
        <f>(表格1[[#This Row],[Capital]]-$G$2)/$G$2</f>
        <v>-0.10092120000000097</v>
      </c>
    </row>
    <row r="1373" spans="1:9" x14ac:dyDescent="0.25">
      <c r="A1373" s="6">
        <v>40644</v>
      </c>
      <c r="B1373" s="1">
        <v>63.8</v>
      </c>
      <c r="C1373" s="4">
        <f t="shared" si="21"/>
        <v>62.814000000000014</v>
      </c>
      <c r="D1373" s="1" t="str">
        <f>IF(表格1[[#This Row],[Close]]&gt;表格1[[#This Row],[25-Day Average]],"Buy",IF(表格1[[#This Row],[Close]]&lt;表格1[[#This Row],[25-Day Average]],"Sell",""))</f>
        <v>Buy</v>
      </c>
      <c r="E1373" s="5">
        <f>IF(表格1[[#This Row],[Suggestion]]="Buy",E1372-FLOOR(E1372/表格1[[#This Row],[Close]],1)*表格1[[#This Row],[Close]],IF(表格1[[#This Row],[Suggestion]]="Sell",E1372+F1372*表格1[[#This Row],[Close]],E1372))</f>
        <v>13.679999999905704</v>
      </c>
      <c r="F1373" s="1">
        <f>IF(表格1[[#This Row],[Suggestion]]="Buy",F1372+FLOOR(E1372/表格1[[#This Row],[Close]],1),IF(表格1[[#This Row],[Suggestion]]="Sell",0,F1372))</f>
        <v>1409</v>
      </c>
      <c r="G1373" s="8">
        <f>表格1[[#This Row],[Cash]]+表格1[[#This Row],[Stock Held]]*表格1[[#This Row],[Close]]</f>
        <v>89907.879999999903</v>
      </c>
      <c r="H1373" s="7">
        <f>(表格1[[#This Row],[Close]]-$B$2)/$B$2</f>
        <v>0.41935483870967727</v>
      </c>
      <c r="I1373" s="7">
        <f>(表格1[[#This Row],[Capital]]-$G$2)/$G$2</f>
        <v>-0.10092120000000097</v>
      </c>
    </row>
    <row r="1374" spans="1:9" x14ac:dyDescent="0.25">
      <c r="A1374" s="6">
        <v>40645</v>
      </c>
      <c r="B1374" s="1">
        <v>63.75</v>
      </c>
      <c r="C1374" s="4">
        <f t="shared" si="21"/>
        <v>62.840000000000011</v>
      </c>
      <c r="D1374" s="1" t="str">
        <f>IF(表格1[[#This Row],[Close]]&gt;表格1[[#This Row],[25-Day Average]],"Buy",IF(表格1[[#This Row],[Close]]&lt;表格1[[#This Row],[25-Day Average]],"Sell",""))</f>
        <v>Buy</v>
      </c>
      <c r="E1374" s="5">
        <f>IF(表格1[[#This Row],[Suggestion]]="Buy",E1373-FLOOR(E1373/表格1[[#This Row],[Close]],1)*表格1[[#This Row],[Close]],IF(表格1[[#This Row],[Suggestion]]="Sell",E1373+F1373*表格1[[#This Row],[Close]],E1373))</f>
        <v>13.679999999905704</v>
      </c>
      <c r="F1374" s="1">
        <f>IF(表格1[[#This Row],[Suggestion]]="Buy",F1373+FLOOR(E1373/表格1[[#This Row],[Close]],1),IF(表格1[[#This Row],[Suggestion]]="Sell",0,F1373))</f>
        <v>1409</v>
      </c>
      <c r="G1374" s="8">
        <f>表格1[[#This Row],[Cash]]+表格1[[#This Row],[Stock Held]]*表格1[[#This Row],[Close]]</f>
        <v>89837.429999999906</v>
      </c>
      <c r="H1374" s="7">
        <f>(表格1[[#This Row],[Close]]-$B$2)/$B$2</f>
        <v>0.41824249165739702</v>
      </c>
      <c r="I1374" s="7">
        <f>(表格1[[#This Row],[Capital]]-$G$2)/$G$2</f>
        <v>-0.10162570000000094</v>
      </c>
    </row>
    <row r="1375" spans="1:9" x14ac:dyDescent="0.25">
      <c r="A1375" s="6">
        <v>40646</v>
      </c>
      <c r="B1375" s="1">
        <v>64.05</v>
      </c>
      <c r="C1375" s="4">
        <f t="shared" si="21"/>
        <v>62.853999999999999</v>
      </c>
      <c r="D1375" s="1" t="str">
        <f>IF(表格1[[#This Row],[Close]]&gt;表格1[[#This Row],[25-Day Average]],"Buy",IF(表格1[[#This Row],[Close]]&lt;表格1[[#This Row],[25-Day Average]],"Sell",""))</f>
        <v>Buy</v>
      </c>
      <c r="E1375" s="5">
        <f>IF(表格1[[#This Row],[Suggestion]]="Buy",E1374-FLOOR(E1374/表格1[[#This Row],[Close]],1)*表格1[[#This Row],[Close]],IF(表格1[[#This Row],[Suggestion]]="Sell",E1374+F1374*表格1[[#This Row],[Close]],E1374))</f>
        <v>13.679999999905704</v>
      </c>
      <c r="F1375" s="1">
        <f>IF(表格1[[#This Row],[Suggestion]]="Buy",F1374+FLOOR(E1374/表格1[[#This Row],[Close]],1),IF(表格1[[#This Row],[Suggestion]]="Sell",0,F1374))</f>
        <v>1409</v>
      </c>
      <c r="G1375" s="8">
        <f>表格1[[#This Row],[Cash]]+表格1[[#This Row],[Stock Held]]*表格1[[#This Row],[Close]]</f>
        <v>90260.129999999903</v>
      </c>
      <c r="H1375" s="7">
        <f>(表格1[[#This Row],[Close]]-$B$2)/$B$2</f>
        <v>0.42491657397107885</v>
      </c>
      <c r="I1375" s="7">
        <f>(表格1[[#This Row],[Capital]]-$G$2)/$G$2</f>
        <v>-9.7398700000000976E-2</v>
      </c>
    </row>
    <row r="1376" spans="1:9" x14ac:dyDescent="0.25">
      <c r="A1376" s="6">
        <v>40647</v>
      </c>
      <c r="B1376" s="1">
        <v>63.85</v>
      </c>
      <c r="C1376" s="4">
        <f t="shared" si="21"/>
        <v>62.841999999999999</v>
      </c>
      <c r="D1376" s="1" t="str">
        <f>IF(表格1[[#This Row],[Close]]&gt;表格1[[#This Row],[25-Day Average]],"Buy",IF(表格1[[#This Row],[Close]]&lt;表格1[[#This Row],[25-Day Average]],"Sell",""))</f>
        <v>Buy</v>
      </c>
      <c r="E1376" s="5">
        <f>IF(表格1[[#This Row],[Suggestion]]="Buy",E1375-FLOOR(E1375/表格1[[#This Row],[Close]],1)*表格1[[#This Row],[Close]],IF(表格1[[#This Row],[Suggestion]]="Sell",E1375+F1375*表格1[[#This Row],[Close]],E1375))</f>
        <v>13.679999999905704</v>
      </c>
      <c r="F1376" s="1">
        <f>IF(表格1[[#This Row],[Suggestion]]="Buy",F1375+FLOOR(E1375/表格1[[#This Row],[Close]],1),IF(表格1[[#This Row],[Suggestion]]="Sell",0,F1375))</f>
        <v>1409</v>
      </c>
      <c r="G1376" s="8">
        <f>表格1[[#This Row],[Cash]]+表格1[[#This Row],[Stock Held]]*表格1[[#This Row],[Close]]</f>
        <v>89978.329999999914</v>
      </c>
      <c r="H1376" s="7">
        <f>(表格1[[#This Row],[Close]]-$B$2)/$B$2</f>
        <v>0.42046718576195768</v>
      </c>
      <c r="I1376" s="7">
        <f>(表格1[[#This Row],[Capital]]-$G$2)/$G$2</f>
        <v>-0.10021670000000085</v>
      </c>
    </row>
    <row r="1377" spans="1:9" x14ac:dyDescent="0.25">
      <c r="A1377" s="6">
        <v>40648</v>
      </c>
      <c r="B1377" s="1">
        <v>63.8</v>
      </c>
      <c r="C1377" s="4">
        <f t="shared" si="21"/>
        <v>62.825999999999993</v>
      </c>
      <c r="D1377" s="1" t="str">
        <f>IF(表格1[[#This Row],[Close]]&gt;表格1[[#This Row],[25-Day Average]],"Buy",IF(表格1[[#This Row],[Close]]&lt;表格1[[#This Row],[25-Day Average]],"Sell",""))</f>
        <v>Buy</v>
      </c>
      <c r="E1377" s="5">
        <f>IF(表格1[[#This Row],[Suggestion]]="Buy",E1376-FLOOR(E1376/表格1[[#This Row],[Close]],1)*表格1[[#This Row],[Close]],IF(表格1[[#This Row],[Suggestion]]="Sell",E1376+F1376*表格1[[#This Row],[Close]],E1376))</f>
        <v>13.679999999905704</v>
      </c>
      <c r="F1377" s="1">
        <f>IF(表格1[[#This Row],[Suggestion]]="Buy",F1376+FLOOR(E1376/表格1[[#This Row],[Close]],1),IF(表格1[[#This Row],[Suggestion]]="Sell",0,F1376))</f>
        <v>1409</v>
      </c>
      <c r="G1377" s="8">
        <f>表格1[[#This Row],[Cash]]+表格1[[#This Row],[Stock Held]]*表格1[[#This Row],[Close]]</f>
        <v>89907.879999999903</v>
      </c>
      <c r="H1377" s="7">
        <f>(表格1[[#This Row],[Close]]-$B$2)/$B$2</f>
        <v>0.41935483870967727</v>
      </c>
      <c r="I1377" s="7">
        <f>(表格1[[#This Row],[Capital]]-$G$2)/$G$2</f>
        <v>-0.10092120000000097</v>
      </c>
    </row>
    <row r="1378" spans="1:9" x14ac:dyDescent="0.25">
      <c r="A1378" s="6">
        <v>40651</v>
      </c>
      <c r="B1378" s="1">
        <v>63.9</v>
      </c>
      <c r="C1378" s="4">
        <f t="shared" si="21"/>
        <v>62.833999999999996</v>
      </c>
      <c r="D1378" s="1" t="str">
        <f>IF(表格1[[#This Row],[Close]]&gt;表格1[[#This Row],[25-Day Average]],"Buy",IF(表格1[[#This Row],[Close]]&lt;表格1[[#This Row],[25-Day Average]],"Sell",""))</f>
        <v>Buy</v>
      </c>
      <c r="E1378" s="5">
        <f>IF(表格1[[#This Row],[Suggestion]]="Buy",E1377-FLOOR(E1377/表格1[[#This Row],[Close]],1)*表格1[[#This Row],[Close]],IF(表格1[[#This Row],[Suggestion]]="Sell",E1377+F1377*表格1[[#This Row],[Close]],E1377))</f>
        <v>13.679999999905704</v>
      </c>
      <c r="F1378" s="1">
        <f>IF(表格1[[#This Row],[Suggestion]]="Buy",F1377+FLOOR(E1377/表格1[[#This Row],[Close]],1),IF(表格1[[#This Row],[Suggestion]]="Sell",0,F1377))</f>
        <v>1409</v>
      </c>
      <c r="G1378" s="8">
        <f>表格1[[#This Row],[Cash]]+表格1[[#This Row],[Stock Held]]*表格1[[#This Row],[Close]]</f>
        <v>90048.779999999897</v>
      </c>
      <c r="H1378" s="7">
        <f>(表格1[[#This Row],[Close]]-$B$2)/$B$2</f>
        <v>0.42157953281423793</v>
      </c>
      <c r="I1378" s="7">
        <f>(表格1[[#This Row],[Capital]]-$G$2)/$G$2</f>
        <v>-9.9512200000001036E-2</v>
      </c>
    </row>
    <row r="1379" spans="1:9" x14ac:dyDescent="0.25">
      <c r="A1379" s="6">
        <v>40652</v>
      </c>
      <c r="B1379" s="1">
        <v>63.5</v>
      </c>
      <c r="C1379" s="4">
        <f t="shared" si="21"/>
        <v>62.789999999999992</v>
      </c>
      <c r="D1379" s="1" t="str">
        <f>IF(表格1[[#This Row],[Close]]&gt;表格1[[#This Row],[25-Day Average]],"Buy",IF(表格1[[#This Row],[Close]]&lt;表格1[[#This Row],[25-Day Average]],"Sell",""))</f>
        <v>Buy</v>
      </c>
      <c r="E1379" s="5">
        <f>IF(表格1[[#This Row],[Suggestion]]="Buy",E1378-FLOOR(E1378/表格1[[#This Row],[Close]],1)*表格1[[#This Row],[Close]],IF(表格1[[#This Row],[Suggestion]]="Sell",E1378+F1378*表格1[[#This Row],[Close]],E1378))</f>
        <v>13.679999999905704</v>
      </c>
      <c r="F1379" s="1">
        <f>IF(表格1[[#This Row],[Suggestion]]="Buy",F1378+FLOOR(E1378/表格1[[#This Row],[Close]],1),IF(表格1[[#This Row],[Suggestion]]="Sell",0,F1378))</f>
        <v>1409</v>
      </c>
      <c r="G1379" s="8">
        <f>表格1[[#This Row],[Cash]]+表格1[[#This Row],[Stock Held]]*表格1[[#This Row],[Close]]</f>
        <v>89485.179999999906</v>
      </c>
      <c r="H1379" s="7">
        <f>(表格1[[#This Row],[Close]]-$B$2)/$B$2</f>
        <v>0.41268075639599544</v>
      </c>
      <c r="I1379" s="7">
        <f>(表格1[[#This Row],[Capital]]-$G$2)/$G$2</f>
        <v>-0.10514820000000094</v>
      </c>
    </row>
    <row r="1380" spans="1:9" x14ac:dyDescent="0.25">
      <c r="A1380" s="6">
        <v>40653</v>
      </c>
      <c r="B1380" s="1">
        <v>63.35</v>
      </c>
      <c r="C1380" s="4">
        <f t="shared" si="21"/>
        <v>62.819999999999993</v>
      </c>
      <c r="D1380" s="1" t="str">
        <f>IF(表格1[[#This Row],[Close]]&gt;表格1[[#This Row],[25-Day Average]],"Buy",IF(表格1[[#This Row],[Close]]&lt;表格1[[#This Row],[25-Day Average]],"Sell",""))</f>
        <v>Buy</v>
      </c>
      <c r="E1380" s="5">
        <f>IF(表格1[[#This Row],[Suggestion]]="Buy",E1379-FLOOR(E1379/表格1[[#This Row],[Close]],1)*表格1[[#This Row],[Close]],IF(表格1[[#This Row],[Suggestion]]="Sell",E1379+F1379*表格1[[#This Row],[Close]],E1379))</f>
        <v>13.679999999905704</v>
      </c>
      <c r="F1380" s="1">
        <f>IF(表格1[[#This Row],[Suggestion]]="Buy",F1379+FLOOR(E1379/表格1[[#This Row],[Close]],1),IF(表格1[[#This Row],[Suggestion]]="Sell",0,F1379))</f>
        <v>1409</v>
      </c>
      <c r="G1380" s="8">
        <f>表格1[[#This Row],[Cash]]+表格1[[#This Row],[Stock Held]]*表格1[[#This Row],[Close]]</f>
        <v>89273.829999999914</v>
      </c>
      <c r="H1380" s="7">
        <f>(表格1[[#This Row],[Close]]-$B$2)/$B$2</f>
        <v>0.40934371523915458</v>
      </c>
      <c r="I1380" s="7">
        <f>(表格1[[#This Row],[Capital]]-$G$2)/$G$2</f>
        <v>-0.10726170000000086</v>
      </c>
    </row>
    <row r="1381" spans="1:9" x14ac:dyDescent="0.25">
      <c r="A1381" s="6">
        <v>40654</v>
      </c>
      <c r="B1381" s="1">
        <v>63.9</v>
      </c>
      <c r="C1381" s="4">
        <f t="shared" si="21"/>
        <v>62.885999999999996</v>
      </c>
      <c r="D1381" s="1" t="str">
        <f>IF(表格1[[#This Row],[Close]]&gt;表格1[[#This Row],[25-Day Average]],"Buy",IF(表格1[[#This Row],[Close]]&lt;表格1[[#This Row],[25-Day Average]],"Sell",""))</f>
        <v>Buy</v>
      </c>
      <c r="E1381" s="5">
        <f>IF(表格1[[#This Row],[Suggestion]]="Buy",E1380-FLOOR(E1380/表格1[[#This Row],[Close]],1)*表格1[[#This Row],[Close]],IF(表格1[[#This Row],[Suggestion]]="Sell",E1380+F1380*表格1[[#This Row],[Close]],E1380))</f>
        <v>13.679999999905704</v>
      </c>
      <c r="F1381" s="1">
        <f>IF(表格1[[#This Row],[Suggestion]]="Buy",F1380+FLOOR(E1380/表格1[[#This Row],[Close]],1),IF(表格1[[#This Row],[Suggestion]]="Sell",0,F1380))</f>
        <v>1409</v>
      </c>
      <c r="G1381" s="8">
        <f>表格1[[#This Row],[Cash]]+表格1[[#This Row],[Stock Held]]*表格1[[#This Row],[Close]]</f>
        <v>90048.779999999897</v>
      </c>
      <c r="H1381" s="7">
        <f>(表格1[[#This Row],[Close]]-$B$2)/$B$2</f>
        <v>0.42157953281423793</v>
      </c>
      <c r="I1381" s="7">
        <f>(表格1[[#This Row],[Capital]]-$G$2)/$G$2</f>
        <v>-9.9512200000001036E-2</v>
      </c>
    </row>
    <row r="1382" spans="1:9" x14ac:dyDescent="0.25">
      <c r="A1382" s="6">
        <v>40659</v>
      </c>
      <c r="B1382" s="1">
        <v>63.6</v>
      </c>
      <c r="C1382" s="4">
        <f t="shared" si="21"/>
        <v>62.985999999999983</v>
      </c>
      <c r="D1382" s="1" t="str">
        <f>IF(表格1[[#This Row],[Close]]&gt;表格1[[#This Row],[25-Day Average]],"Buy",IF(表格1[[#This Row],[Close]]&lt;表格1[[#This Row],[25-Day Average]],"Sell",""))</f>
        <v>Buy</v>
      </c>
      <c r="E1382" s="5">
        <f>IF(表格1[[#This Row],[Suggestion]]="Buy",E1381-FLOOR(E1381/表格1[[#This Row],[Close]],1)*表格1[[#This Row],[Close]],IF(表格1[[#This Row],[Suggestion]]="Sell",E1381+F1381*表格1[[#This Row],[Close]],E1381))</f>
        <v>13.679999999905704</v>
      </c>
      <c r="F1382" s="1">
        <f>IF(表格1[[#This Row],[Suggestion]]="Buy",F1381+FLOOR(E1381/表格1[[#This Row],[Close]],1),IF(表格1[[#This Row],[Suggestion]]="Sell",0,F1381))</f>
        <v>1409</v>
      </c>
      <c r="G1382" s="8">
        <f>表格1[[#This Row],[Cash]]+表格1[[#This Row],[Stock Held]]*表格1[[#This Row],[Close]]</f>
        <v>89626.079999999914</v>
      </c>
      <c r="H1382" s="7">
        <f>(表格1[[#This Row],[Close]]-$B$2)/$B$2</f>
        <v>0.41490545050055611</v>
      </c>
      <c r="I1382" s="7">
        <f>(表格1[[#This Row],[Capital]]-$G$2)/$G$2</f>
        <v>-0.10373920000000085</v>
      </c>
    </row>
    <row r="1383" spans="1:9" x14ac:dyDescent="0.25">
      <c r="A1383" s="6">
        <v>40660</v>
      </c>
      <c r="B1383" s="1">
        <v>63.7</v>
      </c>
      <c r="C1383" s="4">
        <f t="shared" si="21"/>
        <v>63.135999999999996</v>
      </c>
      <c r="D1383" s="1" t="str">
        <f>IF(表格1[[#This Row],[Close]]&gt;表格1[[#This Row],[25-Day Average]],"Buy",IF(表格1[[#This Row],[Close]]&lt;表格1[[#This Row],[25-Day Average]],"Sell",""))</f>
        <v>Buy</v>
      </c>
      <c r="E1383" s="5">
        <f>IF(表格1[[#This Row],[Suggestion]]="Buy",E1382-FLOOR(E1382/表格1[[#This Row],[Close]],1)*表格1[[#This Row],[Close]],IF(表格1[[#This Row],[Suggestion]]="Sell",E1382+F1382*表格1[[#This Row],[Close]],E1382))</f>
        <v>13.679999999905704</v>
      </c>
      <c r="F1383" s="1">
        <f>IF(表格1[[#This Row],[Suggestion]]="Buy",F1382+FLOOR(E1382/表格1[[#This Row],[Close]],1),IF(表格1[[#This Row],[Suggestion]]="Sell",0,F1382))</f>
        <v>1409</v>
      </c>
      <c r="G1383" s="8">
        <f>表格1[[#This Row],[Cash]]+表格1[[#This Row],[Stock Held]]*表格1[[#This Row],[Close]]</f>
        <v>89766.979999999909</v>
      </c>
      <c r="H1383" s="7">
        <f>(表格1[[#This Row],[Close]]-$B$2)/$B$2</f>
        <v>0.41713014460511677</v>
      </c>
      <c r="I1383" s="7">
        <f>(表格1[[#This Row],[Capital]]-$G$2)/$G$2</f>
        <v>-0.10233020000000091</v>
      </c>
    </row>
    <row r="1384" spans="1:9" x14ac:dyDescent="0.25">
      <c r="A1384" s="6">
        <v>40661</v>
      </c>
      <c r="B1384" s="1">
        <v>63.95</v>
      </c>
      <c r="C1384" s="4">
        <f t="shared" si="21"/>
        <v>63.239999999999988</v>
      </c>
      <c r="D1384" s="1" t="str">
        <f>IF(表格1[[#This Row],[Close]]&gt;表格1[[#This Row],[25-Day Average]],"Buy",IF(表格1[[#This Row],[Close]]&lt;表格1[[#This Row],[25-Day Average]],"Sell",""))</f>
        <v>Buy</v>
      </c>
      <c r="E1384" s="5">
        <f>IF(表格1[[#This Row],[Suggestion]]="Buy",E1383-FLOOR(E1383/表格1[[#This Row],[Close]],1)*表格1[[#This Row],[Close]],IF(表格1[[#This Row],[Suggestion]]="Sell",E1383+F1383*表格1[[#This Row],[Close]],E1383))</f>
        <v>13.679999999905704</v>
      </c>
      <c r="F1384" s="1">
        <f>IF(表格1[[#This Row],[Suggestion]]="Buy",F1383+FLOOR(E1383/表格1[[#This Row],[Close]],1),IF(表格1[[#This Row],[Suggestion]]="Sell",0,F1383))</f>
        <v>1409</v>
      </c>
      <c r="G1384" s="8">
        <f>表格1[[#This Row],[Cash]]+表格1[[#This Row],[Stock Held]]*表格1[[#This Row],[Close]]</f>
        <v>90119.229999999909</v>
      </c>
      <c r="H1384" s="7">
        <f>(表格1[[#This Row],[Close]]-$B$2)/$B$2</f>
        <v>0.42269187986651835</v>
      </c>
      <c r="I1384" s="7">
        <f>(表格1[[#This Row],[Capital]]-$G$2)/$G$2</f>
        <v>-9.8807700000000914E-2</v>
      </c>
    </row>
    <row r="1385" spans="1:9" x14ac:dyDescent="0.25">
      <c r="A1385" s="6">
        <v>40662</v>
      </c>
      <c r="B1385" s="1">
        <v>63.9</v>
      </c>
      <c r="C1385" s="4">
        <f t="shared" si="21"/>
        <v>63.321999999999996</v>
      </c>
      <c r="D1385" s="1" t="str">
        <f>IF(表格1[[#This Row],[Close]]&gt;表格1[[#This Row],[25-Day Average]],"Buy",IF(表格1[[#This Row],[Close]]&lt;表格1[[#This Row],[25-Day Average]],"Sell",""))</f>
        <v>Buy</v>
      </c>
      <c r="E1385" s="5">
        <f>IF(表格1[[#This Row],[Suggestion]]="Buy",E1384-FLOOR(E1384/表格1[[#This Row],[Close]],1)*表格1[[#This Row],[Close]],IF(表格1[[#This Row],[Suggestion]]="Sell",E1384+F1384*表格1[[#This Row],[Close]],E1384))</f>
        <v>13.679999999905704</v>
      </c>
      <c r="F1385" s="1">
        <f>IF(表格1[[#This Row],[Suggestion]]="Buy",F1384+FLOOR(E1384/表格1[[#This Row],[Close]],1),IF(表格1[[#This Row],[Suggestion]]="Sell",0,F1384))</f>
        <v>1409</v>
      </c>
      <c r="G1385" s="8">
        <f>表格1[[#This Row],[Cash]]+表格1[[#This Row],[Stock Held]]*表格1[[#This Row],[Close]]</f>
        <v>90048.779999999897</v>
      </c>
      <c r="H1385" s="7">
        <f>(表格1[[#This Row],[Close]]-$B$2)/$B$2</f>
        <v>0.42157953281423793</v>
      </c>
      <c r="I1385" s="7">
        <f>(表格1[[#This Row],[Capital]]-$G$2)/$G$2</f>
        <v>-9.9512200000001036E-2</v>
      </c>
    </row>
    <row r="1386" spans="1:9" x14ac:dyDescent="0.25">
      <c r="A1386" s="6">
        <v>40666</v>
      </c>
      <c r="B1386" s="1">
        <v>63.75</v>
      </c>
      <c r="C1386" s="4">
        <f t="shared" si="21"/>
        <v>63.4</v>
      </c>
      <c r="D1386" s="1" t="str">
        <f>IF(表格1[[#This Row],[Close]]&gt;表格1[[#This Row],[25-Day Average]],"Buy",IF(表格1[[#This Row],[Close]]&lt;表格1[[#This Row],[25-Day Average]],"Sell",""))</f>
        <v>Buy</v>
      </c>
      <c r="E1386" s="5">
        <f>IF(表格1[[#This Row],[Suggestion]]="Buy",E1385-FLOOR(E1385/表格1[[#This Row],[Close]],1)*表格1[[#This Row],[Close]],IF(表格1[[#This Row],[Suggestion]]="Sell",E1385+F1385*表格1[[#This Row],[Close]],E1385))</f>
        <v>13.679999999905704</v>
      </c>
      <c r="F1386" s="1">
        <f>IF(表格1[[#This Row],[Suggestion]]="Buy",F1385+FLOOR(E1385/表格1[[#This Row],[Close]],1),IF(表格1[[#This Row],[Suggestion]]="Sell",0,F1385))</f>
        <v>1409</v>
      </c>
      <c r="G1386" s="8">
        <f>表格1[[#This Row],[Cash]]+表格1[[#This Row],[Stock Held]]*表格1[[#This Row],[Close]]</f>
        <v>89837.429999999906</v>
      </c>
      <c r="H1386" s="7">
        <f>(表格1[[#This Row],[Close]]-$B$2)/$B$2</f>
        <v>0.41824249165739702</v>
      </c>
      <c r="I1386" s="7">
        <f>(表格1[[#This Row],[Capital]]-$G$2)/$G$2</f>
        <v>-0.10162570000000094</v>
      </c>
    </row>
    <row r="1387" spans="1:9" x14ac:dyDescent="0.25">
      <c r="A1387" s="6">
        <v>40667</v>
      </c>
      <c r="B1387" s="1">
        <v>63.65</v>
      </c>
      <c r="C1387" s="4">
        <f t="shared" si="21"/>
        <v>63.478000000000002</v>
      </c>
      <c r="D1387" s="1" t="str">
        <f>IF(表格1[[#This Row],[Close]]&gt;表格1[[#This Row],[25-Day Average]],"Buy",IF(表格1[[#This Row],[Close]]&lt;表格1[[#This Row],[25-Day Average]],"Sell",""))</f>
        <v>Buy</v>
      </c>
      <c r="E1387" s="5">
        <f>IF(表格1[[#This Row],[Suggestion]]="Buy",E1386-FLOOR(E1386/表格1[[#This Row],[Close]],1)*表格1[[#This Row],[Close]],IF(表格1[[#This Row],[Suggestion]]="Sell",E1386+F1386*表格1[[#This Row],[Close]],E1386))</f>
        <v>13.679999999905704</v>
      </c>
      <c r="F1387" s="1">
        <f>IF(表格1[[#This Row],[Suggestion]]="Buy",F1386+FLOOR(E1386/表格1[[#This Row],[Close]],1),IF(表格1[[#This Row],[Suggestion]]="Sell",0,F1386))</f>
        <v>1409</v>
      </c>
      <c r="G1387" s="8">
        <f>表格1[[#This Row],[Cash]]+表格1[[#This Row],[Stock Held]]*表格1[[#This Row],[Close]]</f>
        <v>89696.529999999897</v>
      </c>
      <c r="H1387" s="7">
        <f>(表格1[[#This Row],[Close]]-$B$2)/$B$2</f>
        <v>0.41601779755283635</v>
      </c>
      <c r="I1387" s="7">
        <f>(表格1[[#This Row],[Capital]]-$G$2)/$G$2</f>
        <v>-0.10303470000000103</v>
      </c>
    </row>
    <row r="1388" spans="1:9" x14ac:dyDescent="0.25">
      <c r="A1388" s="6">
        <v>40668</v>
      </c>
      <c r="B1388" s="1">
        <v>64</v>
      </c>
      <c r="C1388" s="4">
        <f t="shared" si="21"/>
        <v>63.561999999999998</v>
      </c>
      <c r="D1388" s="1" t="str">
        <f>IF(表格1[[#This Row],[Close]]&gt;表格1[[#This Row],[25-Day Average]],"Buy",IF(表格1[[#This Row],[Close]]&lt;表格1[[#This Row],[25-Day Average]],"Sell",""))</f>
        <v>Buy</v>
      </c>
      <c r="E1388" s="5">
        <f>IF(表格1[[#This Row],[Suggestion]]="Buy",E1387-FLOOR(E1387/表格1[[#This Row],[Close]],1)*表格1[[#This Row],[Close]],IF(表格1[[#This Row],[Suggestion]]="Sell",E1387+F1387*表格1[[#This Row],[Close]],E1387))</f>
        <v>13.679999999905704</v>
      </c>
      <c r="F1388" s="1">
        <f>IF(表格1[[#This Row],[Suggestion]]="Buy",F1387+FLOOR(E1387/表格1[[#This Row],[Close]],1),IF(表格1[[#This Row],[Suggestion]]="Sell",0,F1387))</f>
        <v>1409</v>
      </c>
      <c r="G1388" s="8">
        <f>表格1[[#This Row],[Cash]]+表格1[[#This Row],[Stock Held]]*表格1[[#This Row],[Close]]</f>
        <v>90189.679999999906</v>
      </c>
      <c r="H1388" s="7">
        <f>(表格1[[#This Row],[Close]]-$B$2)/$B$2</f>
        <v>0.4238042269187986</v>
      </c>
      <c r="I1388" s="7">
        <f>(表格1[[#This Row],[Capital]]-$G$2)/$G$2</f>
        <v>-9.8103200000000945E-2</v>
      </c>
    </row>
    <row r="1389" spans="1:9" x14ac:dyDescent="0.25">
      <c r="A1389" s="6">
        <v>40669</v>
      </c>
      <c r="B1389" s="1">
        <v>63.65</v>
      </c>
      <c r="C1389" s="4">
        <f t="shared" si="21"/>
        <v>63.614000000000004</v>
      </c>
      <c r="D1389" s="1" t="str">
        <f>IF(表格1[[#This Row],[Close]]&gt;表格1[[#This Row],[25-Day Average]],"Buy",IF(表格1[[#This Row],[Close]]&lt;表格1[[#This Row],[25-Day Average]],"Sell",""))</f>
        <v>Buy</v>
      </c>
      <c r="E1389" s="5">
        <f>IF(表格1[[#This Row],[Suggestion]]="Buy",E1388-FLOOR(E1388/表格1[[#This Row],[Close]],1)*表格1[[#This Row],[Close]],IF(表格1[[#This Row],[Suggestion]]="Sell",E1388+F1388*表格1[[#This Row],[Close]],E1388))</f>
        <v>13.679999999905704</v>
      </c>
      <c r="F1389" s="1">
        <f>IF(表格1[[#This Row],[Suggestion]]="Buy",F1388+FLOOR(E1388/表格1[[#This Row],[Close]],1),IF(表格1[[#This Row],[Suggestion]]="Sell",0,F1388))</f>
        <v>1409</v>
      </c>
      <c r="G1389" s="8">
        <f>表格1[[#This Row],[Cash]]+表格1[[#This Row],[Stock Held]]*表格1[[#This Row],[Close]]</f>
        <v>89696.529999999897</v>
      </c>
      <c r="H1389" s="7">
        <f>(表格1[[#This Row],[Close]]-$B$2)/$B$2</f>
        <v>0.41601779755283635</v>
      </c>
      <c r="I1389" s="7">
        <f>(表格1[[#This Row],[Capital]]-$G$2)/$G$2</f>
        <v>-0.10303470000000103</v>
      </c>
    </row>
    <row r="1390" spans="1:9" x14ac:dyDescent="0.25">
      <c r="A1390" s="6">
        <v>40672</v>
      </c>
      <c r="B1390" s="1">
        <v>64.05</v>
      </c>
      <c r="C1390" s="4">
        <f t="shared" si="21"/>
        <v>63.680000000000007</v>
      </c>
      <c r="D1390" s="1" t="str">
        <f>IF(表格1[[#This Row],[Close]]&gt;表格1[[#This Row],[25-Day Average]],"Buy",IF(表格1[[#This Row],[Close]]&lt;表格1[[#This Row],[25-Day Average]],"Sell",""))</f>
        <v>Buy</v>
      </c>
      <c r="E1390" s="5">
        <f>IF(表格1[[#This Row],[Suggestion]]="Buy",E1389-FLOOR(E1389/表格1[[#This Row],[Close]],1)*表格1[[#This Row],[Close]],IF(表格1[[#This Row],[Suggestion]]="Sell",E1389+F1389*表格1[[#This Row],[Close]],E1389))</f>
        <v>13.679999999905704</v>
      </c>
      <c r="F1390" s="1">
        <f>IF(表格1[[#This Row],[Suggestion]]="Buy",F1389+FLOOR(E1389/表格1[[#This Row],[Close]],1),IF(表格1[[#This Row],[Suggestion]]="Sell",0,F1389))</f>
        <v>1409</v>
      </c>
      <c r="G1390" s="8">
        <f>表格1[[#This Row],[Cash]]+表格1[[#This Row],[Stock Held]]*表格1[[#This Row],[Close]]</f>
        <v>90260.129999999903</v>
      </c>
      <c r="H1390" s="7">
        <f>(表格1[[#This Row],[Close]]-$B$2)/$B$2</f>
        <v>0.42491657397107885</v>
      </c>
      <c r="I1390" s="7">
        <f>(表格1[[#This Row],[Capital]]-$G$2)/$G$2</f>
        <v>-9.7398700000000976E-2</v>
      </c>
    </row>
    <row r="1391" spans="1:9" x14ac:dyDescent="0.25">
      <c r="A1391" s="6">
        <v>40674</v>
      </c>
      <c r="B1391" s="1">
        <v>63.9</v>
      </c>
      <c r="C1391" s="4">
        <f t="shared" si="21"/>
        <v>63.726000000000013</v>
      </c>
      <c r="D1391" s="1" t="str">
        <f>IF(表格1[[#This Row],[Close]]&gt;表格1[[#This Row],[25-Day Average]],"Buy",IF(表格1[[#This Row],[Close]]&lt;表格1[[#This Row],[25-Day Average]],"Sell",""))</f>
        <v>Buy</v>
      </c>
      <c r="E1391" s="5">
        <f>IF(表格1[[#This Row],[Suggestion]]="Buy",E1390-FLOOR(E1390/表格1[[#This Row],[Close]],1)*表格1[[#This Row],[Close]],IF(表格1[[#This Row],[Suggestion]]="Sell",E1390+F1390*表格1[[#This Row],[Close]],E1390))</f>
        <v>13.679999999905704</v>
      </c>
      <c r="F1391" s="1">
        <f>IF(表格1[[#This Row],[Suggestion]]="Buy",F1390+FLOOR(E1390/表格1[[#This Row],[Close]],1),IF(表格1[[#This Row],[Suggestion]]="Sell",0,F1390))</f>
        <v>1409</v>
      </c>
      <c r="G1391" s="8">
        <f>表格1[[#This Row],[Cash]]+表格1[[#This Row],[Stock Held]]*表格1[[#This Row],[Close]]</f>
        <v>90048.779999999897</v>
      </c>
      <c r="H1391" s="7">
        <f>(表格1[[#This Row],[Close]]-$B$2)/$B$2</f>
        <v>0.42157953281423793</v>
      </c>
      <c r="I1391" s="7">
        <f>(表格1[[#This Row],[Capital]]-$G$2)/$G$2</f>
        <v>-9.9512200000001036E-2</v>
      </c>
    </row>
    <row r="1392" spans="1:9" x14ac:dyDescent="0.25">
      <c r="A1392" s="6">
        <v>40675</v>
      </c>
      <c r="B1392" s="1">
        <v>63.45</v>
      </c>
      <c r="C1392" s="4">
        <f t="shared" si="21"/>
        <v>63.748000000000012</v>
      </c>
      <c r="D1392" s="1" t="str">
        <f>IF(表格1[[#This Row],[Close]]&gt;表格1[[#This Row],[25-Day Average]],"Buy",IF(表格1[[#This Row],[Close]]&lt;表格1[[#This Row],[25-Day Average]],"Sell",""))</f>
        <v>Sell</v>
      </c>
      <c r="E1392" s="5">
        <f>IF(表格1[[#This Row],[Suggestion]]="Buy",E1391-FLOOR(E1391/表格1[[#This Row],[Close]],1)*表格1[[#This Row],[Close]],IF(表格1[[#This Row],[Suggestion]]="Sell",E1391+F1391*表格1[[#This Row],[Close]],E1391))</f>
        <v>89414.729999999909</v>
      </c>
      <c r="F1392" s="1">
        <f>IF(表格1[[#This Row],[Suggestion]]="Buy",F1391+FLOOR(E1391/表格1[[#This Row],[Close]],1),IF(表格1[[#This Row],[Suggestion]]="Sell",0,F1391))</f>
        <v>0</v>
      </c>
      <c r="G1392" s="8">
        <f>表格1[[#This Row],[Cash]]+表格1[[#This Row],[Stock Held]]*表格1[[#This Row],[Close]]</f>
        <v>89414.729999999909</v>
      </c>
      <c r="H1392" s="7">
        <f>(表格1[[#This Row],[Close]]-$B$2)/$B$2</f>
        <v>0.41156840934371519</v>
      </c>
      <c r="I1392" s="7">
        <f>(表格1[[#This Row],[Capital]]-$G$2)/$G$2</f>
        <v>-0.10585270000000091</v>
      </c>
    </row>
    <row r="1393" spans="1:9" x14ac:dyDescent="0.25">
      <c r="A1393" s="6">
        <v>40676</v>
      </c>
      <c r="B1393" s="1">
        <v>64.150000000000006</v>
      </c>
      <c r="C1393" s="4">
        <f t="shared" si="21"/>
        <v>63.78400000000002</v>
      </c>
      <c r="D1393" s="1" t="str">
        <f>IF(表格1[[#This Row],[Close]]&gt;表格1[[#This Row],[25-Day Average]],"Buy",IF(表格1[[#This Row],[Close]]&lt;表格1[[#This Row],[25-Day Average]],"Sell",""))</f>
        <v>Buy</v>
      </c>
      <c r="E1393" s="5">
        <f>IF(表格1[[#This Row],[Suggestion]]="Buy",E1392-FLOOR(E1392/表格1[[#This Row],[Close]],1)*表格1[[#This Row],[Close]],IF(表格1[[#This Row],[Suggestion]]="Sell",E1392+F1392*表格1[[#This Row],[Close]],E1392))</f>
        <v>53.779999999896972</v>
      </c>
      <c r="F1393" s="1">
        <f>IF(表格1[[#This Row],[Suggestion]]="Buy",F1392+FLOOR(E1392/表格1[[#This Row],[Close]],1),IF(表格1[[#This Row],[Suggestion]]="Sell",0,F1392))</f>
        <v>1393</v>
      </c>
      <c r="G1393" s="8">
        <f>表格1[[#This Row],[Cash]]+表格1[[#This Row],[Stock Held]]*表格1[[#This Row],[Close]]</f>
        <v>89414.729999999909</v>
      </c>
      <c r="H1393" s="7">
        <f>(表格1[[#This Row],[Close]]-$B$2)/$B$2</f>
        <v>0.42714126807563962</v>
      </c>
      <c r="I1393" s="7">
        <f>(表格1[[#This Row],[Capital]]-$G$2)/$G$2</f>
        <v>-0.10585270000000091</v>
      </c>
    </row>
    <row r="1394" spans="1:9" x14ac:dyDescent="0.25">
      <c r="A1394" s="6">
        <v>40679</v>
      </c>
      <c r="B1394" s="1">
        <v>63.95</v>
      </c>
      <c r="C1394" s="4">
        <f t="shared" si="21"/>
        <v>63.800000000000026</v>
      </c>
      <c r="D1394" s="1" t="str">
        <f>IF(表格1[[#This Row],[Close]]&gt;表格1[[#This Row],[25-Day Average]],"Buy",IF(表格1[[#This Row],[Close]]&lt;表格1[[#This Row],[25-Day Average]],"Sell",""))</f>
        <v>Buy</v>
      </c>
      <c r="E1394" s="5">
        <f>IF(表格1[[#This Row],[Suggestion]]="Buy",E1393-FLOOR(E1393/表格1[[#This Row],[Close]],1)*表格1[[#This Row],[Close]],IF(表格1[[#This Row],[Suggestion]]="Sell",E1393+F1393*表格1[[#This Row],[Close]],E1393))</f>
        <v>53.779999999896972</v>
      </c>
      <c r="F1394" s="1">
        <f>IF(表格1[[#This Row],[Suggestion]]="Buy",F1393+FLOOR(E1393/表格1[[#This Row],[Close]],1),IF(表格1[[#This Row],[Suggestion]]="Sell",0,F1393))</f>
        <v>1393</v>
      </c>
      <c r="G1394" s="8">
        <f>表格1[[#This Row],[Cash]]+表格1[[#This Row],[Stock Held]]*表格1[[#This Row],[Close]]</f>
        <v>89136.129999999903</v>
      </c>
      <c r="H1394" s="7">
        <f>(表格1[[#This Row],[Close]]-$B$2)/$B$2</f>
        <v>0.42269187986651835</v>
      </c>
      <c r="I1394" s="7">
        <f>(表格1[[#This Row],[Capital]]-$G$2)/$G$2</f>
        <v>-0.10863870000000098</v>
      </c>
    </row>
    <row r="1395" spans="1:9" x14ac:dyDescent="0.25">
      <c r="A1395" s="6">
        <v>40680</v>
      </c>
      <c r="B1395" s="1">
        <v>63.95</v>
      </c>
      <c r="C1395" s="4">
        <f t="shared" si="21"/>
        <v>63.810000000000016</v>
      </c>
      <c r="D1395" s="1" t="str">
        <f>IF(表格1[[#This Row],[Close]]&gt;表格1[[#This Row],[25-Day Average]],"Buy",IF(表格1[[#This Row],[Close]]&lt;表格1[[#This Row],[25-Day Average]],"Sell",""))</f>
        <v>Buy</v>
      </c>
      <c r="E1395" s="5">
        <f>IF(表格1[[#This Row],[Suggestion]]="Buy",E1394-FLOOR(E1394/表格1[[#This Row],[Close]],1)*表格1[[#This Row],[Close]],IF(表格1[[#This Row],[Suggestion]]="Sell",E1394+F1394*表格1[[#This Row],[Close]],E1394))</f>
        <v>53.779999999896972</v>
      </c>
      <c r="F1395" s="1">
        <f>IF(表格1[[#This Row],[Suggestion]]="Buy",F1394+FLOOR(E1394/表格1[[#This Row],[Close]],1),IF(表格1[[#This Row],[Suggestion]]="Sell",0,F1394))</f>
        <v>1393</v>
      </c>
      <c r="G1395" s="8">
        <f>表格1[[#This Row],[Cash]]+表格1[[#This Row],[Stock Held]]*表格1[[#This Row],[Close]]</f>
        <v>89136.129999999903</v>
      </c>
      <c r="H1395" s="7">
        <f>(表格1[[#This Row],[Close]]-$B$2)/$B$2</f>
        <v>0.42269187986651835</v>
      </c>
      <c r="I1395" s="7">
        <f>(表格1[[#This Row],[Capital]]-$G$2)/$G$2</f>
        <v>-0.10863870000000098</v>
      </c>
    </row>
    <row r="1396" spans="1:9" x14ac:dyDescent="0.25">
      <c r="A1396" s="6">
        <v>40681</v>
      </c>
      <c r="B1396" s="1">
        <v>64.150000000000006</v>
      </c>
      <c r="C1396" s="4">
        <f t="shared" si="21"/>
        <v>63.820000000000022</v>
      </c>
      <c r="D1396" s="1" t="str">
        <f>IF(表格1[[#This Row],[Close]]&gt;表格1[[#This Row],[25-Day Average]],"Buy",IF(表格1[[#This Row],[Close]]&lt;表格1[[#This Row],[25-Day Average]],"Sell",""))</f>
        <v>Buy</v>
      </c>
      <c r="E1396" s="5">
        <f>IF(表格1[[#This Row],[Suggestion]]="Buy",E1395-FLOOR(E1395/表格1[[#This Row],[Close]],1)*表格1[[#This Row],[Close]],IF(表格1[[#This Row],[Suggestion]]="Sell",E1395+F1395*表格1[[#This Row],[Close]],E1395))</f>
        <v>53.779999999896972</v>
      </c>
      <c r="F1396" s="1">
        <f>IF(表格1[[#This Row],[Suggestion]]="Buy",F1395+FLOOR(E1395/表格1[[#This Row],[Close]],1),IF(表格1[[#This Row],[Suggestion]]="Sell",0,F1395))</f>
        <v>1393</v>
      </c>
      <c r="G1396" s="8">
        <f>表格1[[#This Row],[Cash]]+表格1[[#This Row],[Stock Held]]*表格1[[#This Row],[Close]]</f>
        <v>89414.729999999909</v>
      </c>
      <c r="H1396" s="7">
        <f>(表格1[[#This Row],[Close]]-$B$2)/$B$2</f>
        <v>0.42714126807563962</v>
      </c>
      <c r="I1396" s="7">
        <f>(表格1[[#This Row],[Capital]]-$G$2)/$G$2</f>
        <v>-0.10585270000000091</v>
      </c>
    </row>
    <row r="1397" spans="1:9" x14ac:dyDescent="0.25">
      <c r="A1397" s="6">
        <v>40682</v>
      </c>
      <c r="B1397" s="1">
        <v>64.45</v>
      </c>
      <c r="C1397" s="4">
        <f t="shared" si="21"/>
        <v>63.846000000000025</v>
      </c>
      <c r="D1397" s="1" t="str">
        <f>IF(表格1[[#This Row],[Close]]&gt;表格1[[#This Row],[25-Day Average]],"Buy",IF(表格1[[#This Row],[Close]]&lt;表格1[[#This Row],[25-Day Average]],"Sell",""))</f>
        <v>Buy</v>
      </c>
      <c r="E1397" s="5">
        <f>IF(表格1[[#This Row],[Suggestion]]="Buy",E1396-FLOOR(E1396/表格1[[#This Row],[Close]],1)*表格1[[#This Row],[Close]],IF(表格1[[#This Row],[Suggestion]]="Sell",E1396+F1396*表格1[[#This Row],[Close]],E1396))</f>
        <v>53.779999999896972</v>
      </c>
      <c r="F1397" s="1">
        <f>IF(表格1[[#This Row],[Suggestion]]="Buy",F1396+FLOOR(E1396/表格1[[#This Row],[Close]],1),IF(表格1[[#This Row],[Suggestion]]="Sell",0,F1396))</f>
        <v>1393</v>
      </c>
      <c r="G1397" s="8">
        <f>表格1[[#This Row],[Cash]]+表格1[[#This Row],[Stock Held]]*表格1[[#This Row],[Close]]</f>
        <v>89832.629999999903</v>
      </c>
      <c r="H1397" s="7">
        <f>(表格1[[#This Row],[Close]]-$B$2)/$B$2</f>
        <v>0.43381535038932145</v>
      </c>
      <c r="I1397" s="7">
        <f>(表格1[[#This Row],[Capital]]-$G$2)/$G$2</f>
        <v>-0.10167370000000098</v>
      </c>
    </row>
    <row r="1398" spans="1:9" x14ac:dyDescent="0.25">
      <c r="A1398" s="6">
        <v>40683</v>
      </c>
      <c r="B1398" s="1">
        <v>64.45</v>
      </c>
      <c r="C1398" s="4">
        <f t="shared" si="21"/>
        <v>63.872000000000014</v>
      </c>
      <c r="D1398" s="1" t="str">
        <f>IF(表格1[[#This Row],[Close]]&gt;表格1[[#This Row],[25-Day Average]],"Buy",IF(表格1[[#This Row],[Close]]&lt;表格1[[#This Row],[25-Day Average]],"Sell",""))</f>
        <v>Buy</v>
      </c>
      <c r="E1398" s="5">
        <f>IF(表格1[[#This Row],[Suggestion]]="Buy",E1397-FLOOR(E1397/表格1[[#This Row],[Close]],1)*表格1[[#This Row],[Close]],IF(表格1[[#This Row],[Suggestion]]="Sell",E1397+F1397*表格1[[#This Row],[Close]],E1397))</f>
        <v>53.779999999896972</v>
      </c>
      <c r="F1398" s="1">
        <f>IF(表格1[[#This Row],[Suggestion]]="Buy",F1397+FLOOR(E1397/表格1[[#This Row],[Close]],1),IF(表格1[[#This Row],[Suggestion]]="Sell",0,F1397))</f>
        <v>1393</v>
      </c>
      <c r="G1398" s="8">
        <f>表格1[[#This Row],[Cash]]+表格1[[#This Row],[Stock Held]]*表格1[[#This Row],[Close]]</f>
        <v>89832.629999999903</v>
      </c>
      <c r="H1398" s="7">
        <f>(表格1[[#This Row],[Close]]-$B$2)/$B$2</f>
        <v>0.43381535038932145</v>
      </c>
      <c r="I1398" s="7">
        <f>(表格1[[#This Row],[Capital]]-$G$2)/$G$2</f>
        <v>-0.10167370000000098</v>
      </c>
    </row>
    <row r="1399" spans="1:9" x14ac:dyDescent="0.25">
      <c r="A1399" s="6">
        <v>40686</v>
      </c>
      <c r="B1399" s="1">
        <v>64.05</v>
      </c>
      <c r="C1399" s="4">
        <f t="shared" si="21"/>
        <v>63.884000000000015</v>
      </c>
      <c r="D1399" s="1" t="str">
        <f>IF(表格1[[#This Row],[Close]]&gt;表格1[[#This Row],[25-Day Average]],"Buy",IF(表格1[[#This Row],[Close]]&lt;表格1[[#This Row],[25-Day Average]],"Sell",""))</f>
        <v>Buy</v>
      </c>
      <c r="E1399" s="5">
        <f>IF(表格1[[#This Row],[Suggestion]]="Buy",E1398-FLOOR(E1398/表格1[[#This Row],[Close]],1)*表格1[[#This Row],[Close]],IF(表格1[[#This Row],[Suggestion]]="Sell",E1398+F1398*表格1[[#This Row],[Close]],E1398))</f>
        <v>53.779999999896972</v>
      </c>
      <c r="F1399" s="1">
        <f>IF(表格1[[#This Row],[Suggestion]]="Buy",F1398+FLOOR(E1398/表格1[[#This Row],[Close]],1),IF(表格1[[#This Row],[Suggestion]]="Sell",0,F1398))</f>
        <v>1393</v>
      </c>
      <c r="G1399" s="8">
        <f>表格1[[#This Row],[Cash]]+表格1[[#This Row],[Stock Held]]*表格1[[#This Row],[Close]]</f>
        <v>89275.429999999891</v>
      </c>
      <c r="H1399" s="7">
        <f>(表格1[[#This Row],[Close]]-$B$2)/$B$2</f>
        <v>0.42491657397107885</v>
      </c>
      <c r="I1399" s="7">
        <f>(表格1[[#This Row],[Capital]]-$G$2)/$G$2</f>
        <v>-0.10724570000000108</v>
      </c>
    </row>
    <row r="1400" spans="1:9" x14ac:dyDescent="0.25">
      <c r="A1400" s="6">
        <v>40687</v>
      </c>
      <c r="B1400" s="1">
        <v>64.05</v>
      </c>
      <c r="C1400" s="4">
        <f t="shared" si="21"/>
        <v>63.884000000000007</v>
      </c>
      <c r="D1400" s="1" t="str">
        <f>IF(表格1[[#This Row],[Close]]&gt;表格1[[#This Row],[25-Day Average]],"Buy",IF(表格1[[#This Row],[Close]]&lt;表格1[[#This Row],[25-Day Average]],"Sell",""))</f>
        <v>Buy</v>
      </c>
      <c r="E1400" s="5">
        <f>IF(表格1[[#This Row],[Suggestion]]="Buy",E1399-FLOOR(E1399/表格1[[#This Row],[Close]],1)*表格1[[#This Row],[Close]],IF(表格1[[#This Row],[Suggestion]]="Sell",E1399+F1399*表格1[[#This Row],[Close]],E1399))</f>
        <v>53.779999999896972</v>
      </c>
      <c r="F1400" s="1">
        <f>IF(表格1[[#This Row],[Suggestion]]="Buy",F1399+FLOOR(E1399/表格1[[#This Row],[Close]],1),IF(表格1[[#This Row],[Suggestion]]="Sell",0,F1399))</f>
        <v>1393</v>
      </c>
      <c r="G1400" s="8">
        <f>表格1[[#This Row],[Cash]]+表格1[[#This Row],[Stock Held]]*表格1[[#This Row],[Close]]</f>
        <v>89275.429999999891</v>
      </c>
      <c r="H1400" s="7">
        <f>(表格1[[#This Row],[Close]]-$B$2)/$B$2</f>
        <v>0.42491657397107885</v>
      </c>
      <c r="I1400" s="7">
        <f>(表格1[[#This Row],[Capital]]-$G$2)/$G$2</f>
        <v>-0.10724570000000108</v>
      </c>
    </row>
    <row r="1401" spans="1:9" x14ac:dyDescent="0.25">
      <c r="A1401" s="6">
        <v>40688</v>
      </c>
      <c r="B1401" s="1">
        <v>64.45</v>
      </c>
      <c r="C1401" s="4">
        <f t="shared" si="21"/>
        <v>63.908000000000008</v>
      </c>
      <c r="D1401" s="1" t="str">
        <f>IF(表格1[[#This Row],[Close]]&gt;表格1[[#This Row],[25-Day Average]],"Buy",IF(表格1[[#This Row],[Close]]&lt;表格1[[#This Row],[25-Day Average]],"Sell",""))</f>
        <v>Buy</v>
      </c>
      <c r="E1401" s="5">
        <f>IF(表格1[[#This Row],[Suggestion]]="Buy",E1400-FLOOR(E1400/表格1[[#This Row],[Close]],1)*表格1[[#This Row],[Close]],IF(表格1[[#This Row],[Suggestion]]="Sell",E1400+F1400*表格1[[#This Row],[Close]],E1400))</f>
        <v>53.779999999896972</v>
      </c>
      <c r="F1401" s="1">
        <f>IF(表格1[[#This Row],[Suggestion]]="Buy",F1400+FLOOR(E1400/表格1[[#This Row],[Close]],1),IF(表格1[[#This Row],[Suggestion]]="Sell",0,F1400))</f>
        <v>1393</v>
      </c>
      <c r="G1401" s="8">
        <f>表格1[[#This Row],[Cash]]+表格1[[#This Row],[Stock Held]]*表格1[[#This Row],[Close]]</f>
        <v>89832.629999999903</v>
      </c>
      <c r="H1401" s="7">
        <f>(表格1[[#This Row],[Close]]-$B$2)/$B$2</f>
        <v>0.43381535038932145</v>
      </c>
      <c r="I1401" s="7">
        <f>(表格1[[#This Row],[Capital]]-$G$2)/$G$2</f>
        <v>-0.10167370000000098</v>
      </c>
    </row>
    <row r="1402" spans="1:9" x14ac:dyDescent="0.25">
      <c r="A1402" s="6">
        <v>40689</v>
      </c>
      <c r="B1402" s="1">
        <v>64.7</v>
      </c>
      <c r="C1402" s="4">
        <f t="shared" si="21"/>
        <v>63.944000000000003</v>
      </c>
      <c r="D1402" s="1" t="str">
        <f>IF(表格1[[#This Row],[Close]]&gt;表格1[[#This Row],[25-Day Average]],"Buy",IF(表格1[[#This Row],[Close]]&lt;表格1[[#This Row],[25-Day Average]],"Sell",""))</f>
        <v>Buy</v>
      </c>
      <c r="E1402" s="5">
        <f>IF(表格1[[#This Row],[Suggestion]]="Buy",E1401-FLOOR(E1401/表格1[[#This Row],[Close]],1)*表格1[[#This Row],[Close]],IF(表格1[[#This Row],[Suggestion]]="Sell",E1401+F1401*表格1[[#This Row],[Close]],E1401))</f>
        <v>53.779999999896972</v>
      </c>
      <c r="F1402" s="1">
        <f>IF(表格1[[#This Row],[Suggestion]]="Buy",F1401+FLOOR(E1401/表格1[[#This Row],[Close]],1),IF(表格1[[#This Row],[Suggestion]]="Sell",0,F1401))</f>
        <v>1393</v>
      </c>
      <c r="G1402" s="8">
        <f>表格1[[#This Row],[Cash]]+表格1[[#This Row],[Stock Held]]*表格1[[#This Row],[Close]]</f>
        <v>90180.879999999903</v>
      </c>
      <c r="H1402" s="7">
        <f>(表格1[[#This Row],[Close]]-$B$2)/$B$2</f>
        <v>0.43937708565072298</v>
      </c>
      <c r="I1402" s="7">
        <f>(表格1[[#This Row],[Capital]]-$G$2)/$G$2</f>
        <v>-9.8191200000000978E-2</v>
      </c>
    </row>
    <row r="1403" spans="1:9" x14ac:dyDescent="0.25">
      <c r="A1403" s="6">
        <v>40690</v>
      </c>
      <c r="B1403" s="1">
        <v>65.25</v>
      </c>
      <c r="C1403" s="4">
        <f t="shared" si="21"/>
        <v>63.998000000000005</v>
      </c>
      <c r="D1403" s="1" t="str">
        <f>IF(表格1[[#This Row],[Close]]&gt;表格1[[#This Row],[25-Day Average]],"Buy",IF(表格1[[#This Row],[Close]]&lt;表格1[[#This Row],[25-Day Average]],"Sell",""))</f>
        <v>Buy</v>
      </c>
      <c r="E1403" s="5">
        <f>IF(表格1[[#This Row],[Suggestion]]="Buy",E1402-FLOOR(E1402/表格1[[#This Row],[Close]],1)*表格1[[#This Row],[Close]],IF(表格1[[#This Row],[Suggestion]]="Sell",E1402+F1402*表格1[[#This Row],[Close]],E1402))</f>
        <v>53.779999999896972</v>
      </c>
      <c r="F1403" s="1">
        <f>IF(表格1[[#This Row],[Suggestion]]="Buy",F1402+FLOOR(E1402/表格1[[#This Row],[Close]],1),IF(表格1[[#This Row],[Suggestion]]="Sell",0,F1402))</f>
        <v>1393</v>
      </c>
      <c r="G1403" s="8">
        <f>表格1[[#This Row],[Cash]]+表格1[[#This Row],[Stock Held]]*表格1[[#This Row],[Close]]</f>
        <v>90947.029999999897</v>
      </c>
      <c r="H1403" s="7">
        <f>(表格1[[#This Row],[Close]]-$B$2)/$B$2</f>
        <v>0.45161290322580638</v>
      </c>
      <c r="I1403" s="7">
        <f>(表格1[[#This Row],[Capital]]-$G$2)/$G$2</f>
        <v>-9.0529700000001032E-2</v>
      </c>
    </row>
    <row r="1404" spans="1:9" x14ac:dyDescent="0.25">
      <c r="A1404" s="6">
        <v>40693</v>
      </c>
      <c r="B1404" s="1">
        <v>65.349999999999994</v>
      </c>
      <c r="C1404" s="4">
        <f t="shared" si="21"/>
        <v>64.072000000000003</v>
      </c>
      <c r="D1404" s="1" t="str">
        <f>IF(表格1[[#This Row],[Close]]&gt;表格1[[#This Row],[25-Day Average]],"Buy",IF(表格1[[#This Row],[Close]]&lt;表格1[[#This Row],[25-Day Average]],"Sell",""))</f>
        <v>Buy</v>
      </c>
      <c r="E1404" s="5">
        <f>IF(表格1[[#This Row],[Suggestion]]="Buy",E1403-FLOOR(E1403/表格1[[#This Row],[Close]],1)*表格1[[#This Row],[Close]],IF(表格1[[#This Row],[Suggestion]]="Sell",E1403+F1403*表格1[[#This Row],[Close]],E1403))</f>
        <v>53.779999999896972</v>
      </c>
      <c r="F1404" s="1">
        <f>IF(表格1[[#This Row],[Suggestion]]="Buy",F1403+FLOOR(E1403/表格1[[#This Row],[Close]],1),IF(表格1[[#This Row],[Suggestion]]="Sell",0,F1403))</f>
        <v>1393</v>
      </c>
      <c r="G1404" s="8">
        <f>表格1[[#This Row],[Cash]]+表格1[[#This Row],[Stock Held]]*表格1[[#This Row],[Close]]</f>
        <v>91086.329999999885</v>
      </c>
      <c r="H1404" s="7">
        <f>(表格1[[#This Row],[Close]]-$B$2)/$B$2</f>
        <v>0.45383759733036688</v>
      </c>
      <c r="I1404" s="7">
        <f>(表格1[[#This Row],[Capital]]-$G$2)/$G$2</f>
        <v>-8.9136700000001151E-2</v>
      </c>
    </row>
    <row r="1405" spans="1:9" x14ac:dyDescent="0.25">
      <c r="A1405" s="6">
        <v>40694</v>
      </c>
      <c r="B1405" s="1">
        <v>66.400000000000006</v>
      </c>
      <c r="C1405" s="4">
        <f t="shared" si="21"/>
        <v>64.194000000000003</v>
      </c>
      <c r="D1405" s="1" t="str">
        <f>IF(表格1[[#This Row],[Close]]&gt;表格1[[#This Row],[25-Day Average]],"Buy",IF(表格1[[#This Row],[Close]]&lt;表格1[[#This Row],[25-Day Average]],"Sell",""))</f>
        <v>Buy</v>
      </c>
      <c r="E1405" s="5">
        <f>IF(表格1[[#This Row],[Suggestion]]="Buy",E1404-FLOOR(E1404/表格1[[#This Row],[Close]],1)*表格1[[#This Row],[Close]],IF(表格1[[#This Row],[Suggestion]]="Sell",E1404+F1404*表格1[[#This Row],[Close]],E1404))</f>
        <v>53.779999999896972</v>
      </c>
      <c r="F1405" s="1">
        <f>IF(表格1[[#This Row],[Suggestion]]="Buy",F1404+FLOOR(E1404/表格1[[#This Row],[Close]],1),IF(表格1[[#This Row],[Suggestion]]="Sell",0,F1404))</f>
        <v>1393</v>
      </c>
      <c r="G1405" s="8">
        <f>表格1[[#This Row],[Cash]]+表格1[[#This Row],[Stock Held]]*表格1[[#This Row],[Close]]</f>
        <v>92548.979999999909</v>
      </c>
      <c r="H1405" s="7">
        <f>(表格1[[#This Row],[Close]]-$B$2)/$B$2</f>
        <v>0.47719688542825367</v>
      </c>
      <c r="I1405" s="7">
        <f>(表格1[[#This Row],[Capital]]-$G$2)/$G$2</f>
        <v>-7.4510200000000915E-2</v>
      </c>
    </row>
    <row r="1406" spans="1:9" x14ac:dyDescent="0.25">
      <c r="A1406" s="6">
        <v>40695</v>
      </c>
      <c r="B1406" s="1">
        <v>66.55</v>
      </c>
      <c r="C1406" s="4">
        <f t="shared" si="21"/>
        <v>64.3</v>
      </c>
      <c r="D1406" s="1" t="str">
        <f>IF(表格1[[#This Row],[Close]]&gt;表格1[[#This Row],[25-Day Average]],"Buy",IF(表格1[[#This Row],[Close]]&lt;表格1[[#This Row],[25-Day Average]],"Sell",""))</f>
        <v>Buy</v>
      </c>
      <c r="E1406" s="5">
        <f>IF(表格1[[#This Row],[Suggestion]]="Buy",E1405-FLOOR(E1405/表格1[[#This Row],[Close]],1)*表格1[[#This Row],[Close]],IF(表格1[[#This Row],[Suggestion]]="Sell",E1405+F1405*表格1[[#This Row],[Close]],E1405))</f>
        <v>53.779999999896972</v>
      </c>
      <c r="F1406" s="1">
        <f>IF(表格1[[#This Row],[Suggestion]]="Buy",F1405+FLOOR(E1405/表格1[[#This Row],[Close]],1),IF(表格1[[#This Row],[Suggestion]]="Sell",0,F1405))</f>
        <v>1393</v>
      </c>
      <c r="G1406" s="8">
        <f>表格1[[#This Row],[Cash]]+表格1[[#This Row],[Stock Held]]*表格1[[#This Row],[Close]]</f>
        <v>92757.929999999891</v>
      </c>
      <c r="H1406" s="7">
        <f>(表格1[[#This Row],[Close]]-$B$2)/$B$2</f>
        <v>0.48053392658509442</v>
      </c>
      <c r="I1406" s="7">
        <f>(表格1[[#This Row],[Capital]]-$G$2)/$G$2</f>
        <v>-7.2420700000001087E-2</v>
      </c>
    </row>
    <row r="1407" spans="1:9" x14ac:dyDescent="0.25">
      <c r="A1407" s="6">
        <v>40696</v>
      </c>
      <c r="B1407" s="1">
        <v>65.900000000000006</v>
      </c>
      <c r="C1407" s="4">
        <f t="shared" si="21"/>
        <v>64.39200000000001</v>
      </c>
      <c r="D1407" s="1" t="str">
        <f>IF(表格1[[#This Row],[Close]]&gt;表格1[[#This Row],[25-Day Average]],"Buy",IF(表格1[[#This Row],[Close]]&lt;表格1[[#This Row],[25-Day Average]],"Sell",""))</f>
        <v>Buy</v>
      </c>
      <c r="E1407" s="5">
        <f>IF(表格1[[#This Row],[Suggestion]]="Buy",E1406-FLOOR(E1406/表格1[[#This Row],[Close]],1)*表格1[[#This Row],[Close]],IF(表格1[[#This Row],[Suggestion]]="Sell",E1406+F1406*表格1[[#This Row],[Close]],E1406))</f>
        <v>53.779999999896972</v>
      </c>
      <c r="F1407" s="1">
        <f>IF(表格1[[#This Row],[Suggestion]]="Buy",F1406+FLOOR(E1406/表格1[[#This Row],[Close]],1),IF(表格1[[#This Row],[Suggestion]]="Sell",0,F1406))</f>
        <v>1393</v>
      </c>
      <c r="G1407" s="8">
        <f>表格1[[#This Row],[Cash]]+表格1[[#This Row],[Stock Held]]*表格1[[#This Row],[Close]]</f>
        <v>91852.479999999909</v>
      </c>
      <c r="H1407" s="7">
        <f>(表格1[[#This Row],[Close]]-$B$2)/$B$2</f>
        <v>0.46607341490545051</v>
      </c>
      <c r="I1407" s="7">
        <f>(表格1[[#This Row],[Capital]]-$G$2)/$G$2</f>
        <v>-8.1475200000000914E-2</v>
      </c>
    </row>
    <row r="1408" spans="1:9" x14ac:dyDescent="0.25">
      <c r="A1408" s="6">
        <v>40697</v>
      </c>
      <c r="B1408" s="1">
        <v>65.099999999999994</v>
      </c>
      <c r="C1408" s="4">
        <f t="shared" si="21"/>
        <v>64.448000000000008</v>
      </c>
      <c r="D1408" s="1" t="str">
        <f>IF(表格1[[#This Row],[Close]]&gt;表格1[[#This Row],[25-Day Average]],"Buy",IF(表格1[[#This Row],[Close]]&lt;表格1[[#This Row],[25-Day Average]],"Sell",""))</f>
        <v>Buy</v>
      </c>
      <c r="E1408" s="5">
        <f>IF(表格1[[#This Row],[Suggestion]]="Buy",E1407-FLOOR(E1407/表格1[[#This Row],[Close]],1)*表格1[[#This Row],[Close]],IF(表格1[[#This Row],[Suggestion]]="Sell",E1407+F1407*表格1[[#This Row],[Close]],E1407))</f>
        <v>53.779999999896972</v>
      </c>
      <c r="F1408" s="1">
        <f>IF(表格1[[#This Row],[Suggestion]]="Buy",F1407+FLOOR(E1407/表格1[[#This Row],[Close]],1),IF(表格1[[#This Row],[Suggestion]]="Sell",0,F1407))</f>
        <v>1393</v>
      </c>
      <c r="G1408" s="8">
        <f>表格1[[#This Row],[Cash]]+表格1[[#This Row],[Stock Held]]*表格1[[#This Row],[Close]]</f>
        <v>90738.079999999885</v>
      </c>
      <c r="H1408" s="7">
        <f>(表格1[[#This Row],[Close]]-$B$2)/$B$2</f>
        <v>0.4482758620689653</v>
      </c>
      <c r="I1408" s="7">
        <f>(表格1[[#This Row],[Capital]]-$G$2)/$G$2</f>
        <v>-9.2619200000001151E-2</v>
      </c>
    </row>
    <row r="1409" spans="1:9" x14ac:dyDescent="0.25">
      <c r="A1409" s="6">
        <v>40701</v>
      </c>
      <c r="B1409" s="1">
        <v>65.150000000000006</v>
      </c>
      <c r="C1409" s="4">
        <f t="shared" si="21"/>
        <v>64.496000000000009</v>
      </c>
      <c r="D1409" s="1" t="str">
        <f>IF(表格1[[#This Row],[Close]]&gt;表格1[[#This Row],[25-Day Average]],"Buy",IF(表格1[[#This Row],[Close]]&lt;表格1[[#This Row],[25-Day Average]],"Sell",""))</f>
        <v>Buy</v>
      </c>
      <c r="E1409" s="5">
        <f>IF(表格1[[#This Row],[Suggestion]]="Buy",E1408-FLOOR(E1408/表格1[[#This Row],[Close]],1)*表格1[[#This Row],[Close]],IF(表格1[[#This Row],[Suggestion]]="Sell",E1408+F1408*表格1[[#This Row],[Close]],E1408))</f>
        <v>53.779999999896972</v>
      </c>
      <c r="F1409" s="1">
        <f>IF(表格1[[#This Row],[Suggestion]]="Buy",F1408+FLOOR(E1408/表格1[[#This Row],[Close]],1),IF(表格1[[#This Row],[Suggestion]]="Sell",0,F1408))</f>
        <v>1393</v>
      </c>
      <c r="G1409" s="8">
        <f>表格1[[#This Row],[Cash]]+表格1[[#This Row],[Stock Held]]*表格1[[#This Row],[Close]]</f>
        <v>90807.729999999909</v>
      </c>
      <c r="H1409" s="7">
        <f>(表格1[[#This Row],[Close]]-$B$2)/$B$2</f>
        <v>0.44938820912124589</v>
      </c>
      <c r="I1409" s="7">
        <f>(表格1[[#This Row],[Capital]]-$G$2)/$G$2</f>
        <v>-9.1922700000000912E-2</v>
      </c>
    </row>
    <row r="1410" spans="1:9" x14ac:dyDescent="0.25">
      <c r="A1410" s="6">
        <v>40702</v>
      </c>
      <c r="B1410" s="1">
        <v>64.599999999999994</v>
      </c>
      <c r="C1410" s="4">
        <f t="shared" si="21"/>
        <v>64.524000000000001</v>
      </c>
      <c r="D1410" s="1" t="str">
        <f>IF(表格1[[#This Row],[Close]]&gt;表格1[[#This Row],[25-Day Average]],"Buy",IF(表格1[[#This Row],[Close]]&lt;表格1[[#This Row],[25-Day Average]],"Sell",""))</f>
        <v>Buy</v>
      </c>
      <c r="E1410" s="5">
        <f>IF(表格1[[#This Row],[Suggestion]]="Buy",E1409-FLOOR(E1409/表格1[[#This Row],[Close]],1)*表格1[[#This Row],[Close]],IF(表格1[[#This Row],[Suggestion]]="Sell",E1409+F1409*表格1[[#This Row],[Close]],E1409))</f>
        <v>53.779999999896972</v>
      </c>
      <c r="F1410" s="1">
        <f>IF(表格1[[#This Row],[Suggestion]]="Buy",F1409+FLOOR(E1409/表格1[[#This Row],[Close]],1),IF(表格1[[#This Row],[Suggestion]]="Sell",0,F1409))</f>
        <v>1393</v>
      </c>
      <c r="G1410" s="8">
        <f>表格1[[#This Row],[Cash]]+表格1[[#This Row],[Stock Held]]*表格1[[#This Row],[Close]]</f>
        <v>90041.579999999885</v>
      </c>
      <c r="H1410" s="7">
        <f>(表格1[[#This Row],[Close]]-$B$2)/$B$2</f>
        <v>0.4371523915461622</v>
      </c>
      <c r="I1410" s="7">
        <f>(表格1[[#This Row],[Capital]]-$G$2)/$G$2</f>
        <v>-9.958420000000115E-2</v>
      </c>
    </row>
    <row r="1411" spans="1:9" x14ac:dyDescent="0.25">
      <c r="A1411" s="6">
        <v>40703</v>
      </c>
      <c r="B1411" s="1">
        <v>64.95</v>
      </c>
      <c r="C1411" s="4">
        <f t="shared" si="21"/>
        <v>64.572000000000003</v>
      </c>
      <c r="D1411" s="1" t="str">
        <f>IF(表格1[[#This Row],[Close]]&gt;表格1[[#This Row],[25-Day Average]],"Buy",IF(表格1[[#This Row],[Close]]&lt;表格1[[#This Row],[25-Day Average]],"Sell",""))</f>
        <v>Buy</v>
      </c>
      <c r="E1411" s="5">
        <f>IF(表格1[[#This Row],[Suggestion]]="Buy",E1410-FLOOR(E1410/表格1[[#This Row],[Close]],1)*表格1[[#This Row],[Close]],IF(表格1[[#This Row],[Suggestion]]="Sell",E1410+F1410*表格1[[#This Row],[Close]],E1410))</f>
        <v>53.779999999896972</v>
      </c>
      <c r="F1411" s="1">
        <f>IF(表格1[[#This Row],[Suggestion]]="Buy",F1410+FLOOR(E1410/表格1[[#This Row],[Close]],1),IF(表格1[[#This Row],[Suggestion]]="Sell",0,F1410))</f>
        <v>1393</v>
      </c>
      <c r="G1411" s="8">
        <f>表格1[[#This Row],[Cash]]+表格1[[#This Row],[Stock Held]]*表格1[[#This Row],[Close]]</f>
        <v>90529.129999999903</v>
      </c>
      <c r="H1411" s="7">
        <f>(表格1[[#This Row],[Close]]-$B$2)/$B$2</f>
        <v>0.44493882091212456</v>
      </c>
      <c r="I1411" s="7">
        <f>(表格1[[#This Row],[Capital]]-$G$2)/$G$2</f>
        <v>-9.4708700000000978E-2</v>
      </c>
    </row>
    <row r="1412" spans="1:9" x14ac:dyDescent="0.25">
      <c r="A1412" s="6">
        <v>40704</v>
      </c>
      <c r="B1412" s="1">
        <v>64.75</v>
      </c>
      <c r="C1412" s="4">
        <f t="shared" si="21"/>
        <v>64.616</v>
      </c>
      <c r="D1412" s="1" t="str">
        <f>IF(表格1[[#This Row],[Close]]&gt;表格1[[#This Row],[25-Day Average]],"Buy",IF(表格1[[#This Row],[Close]]&lt;表格1[[#This Row],[25-Day Average]],"Sell",""))</f>
        <v>Buy</v>
      </c>
      <c r="E1412" s="5">
        <f>IF(表格1[[#This Row],[Suggestion]]="Buy",E1411-FLOOR(E1411/表格1[[#This Row],[Close]],1)*表格1[[#This Row],[Close]],IF(表格1[[#This Row],[Suggestion]]="Sell",E1411+F1411*表格1[[#This Row],[Close]],E1411))</f>
        <v>53.779999999896972</v>
      </c>
      <c r="F1412" s="1">
        <f>IF(表格1[[#This Row],[Suggestion]]="Buy",F1411+FLOOR(E1411/表格1[[#This Row],[Close]],1),IF(表格1[[#This Row],[Suggestion]]="Sell",0,F1411))</f>
        <v>1393</v>
      </c>
      <c r="G1412" s="8">
        <f>表格1[[#This Row],[Cash]]+表格1[[#This Row],[Stock Held]]*表格1[[#This Row],[Close]]</f>
        <v>90250.529999999897</v>
      </c>
      <c r="H1412" s="7">
        <f>(表格1[[#This Row],[Close]]-$B$2)/$B$2</f>
        <v>0.44048943270300323</v>
      </c>
      <c r="I1412" s="7">
        <f>(表格1[[#This Row],[Capital]]-$G$2)/$G$2</f>
        <v>-9.7494700000001031E-2</v>
      </c>
    </row>
    <row r="1413" spans="1:9" x14ac:dyDescent="0.25">
      <c r="A1413" s="6">
        <v>40707</v>
      </c>
      <c r="B1413" s="1">
        <v>65.099999999999994</v>
      </c>
      <c r="C1413" s="4">
        <f t="shared" si="21"/>
        <v>64.66</v>
      </c>
      <c r="D1413" s="1" t="str">
        <f>IF(表格1[[#This Row],[Close]]&gt;表格1[[#This Row],[25-Day Average]],"Buy",IF(表格1[[#This Row],[Close]]&lt;表格1[[#This Row],[25-Day Average]],"Sell",""))</f>
        <v>Buy</v>
      </c>
      <c r="E1413" s="5">
        <f>IF(表格1[[#This Row],[Suggestion]]="Buy",E1412-FLOOR(E1412/表格1[[#This Row],[Close]],1)*表格1[[#This Row],[Close]],IF(表格1[[#This Row],[Suggestion]]="Sell",E1412+F1412*表格1[[#This Row],[Close]],E1412))</f>
        <v>53.779999999896972</v>
      </c>
      <c r="F1413" s="1">
        <f>IF(表格1[[#This Row],[Suggestion]]="Buy",F1412+FLOOR(E1412/表格1[[#This Row],[Close]],1),IF(表格1[[#This Row],[Suggestion]]="Sell",0,F1412))</f>
        <v>1393</v>
      </c>
      <c r="G1413" s="8">
        <f>表格1[[#This Row],[Cash]]+表格1[[#This Row],[Stock Held]]*表格1[[#This Row],[Close]]</f>
        <v>90738.079999999885</v>
      </c>
      <c r="H1413" s="7">
        <f>(表格1[[#This Row],[Close]]-$B$2)/$B$2</f>
        <v>0.4482758620689653</v>
      </c>
      <c r="I1413" s="7">
        <f>(表格1[[#This Row],[Capital]]-$G$2)/$G$2</f>
        <v>-9.2619200000001151E-2</v>
      </c>
    </row>
    <row r="1414" spans="1:9" x14ac:dyDescent="0.25">
      <c r="A1414" s="6">
        <v>40708</v>
      </c>
      <c r="B1414" s="1">
        <v>65.75</v>
      </c>
      <c r="C1414" s="4">
        <f t="shared" si="21"/>
        <v>64.744</v>
      </c>
      <c r="D1414" s="1" t="str">
        <f>IF(表格1[[#This Row],[Close]]&gt;表格1[[#This Row],[25-Day Average]],"Buy",IF(表格1[[#This Row],[Close]]&lt;表格1[[#This Row],[25-Day Average]],"Sell",""))</f>
        <v>Buy</v>
      </c>
      <c r="E1414" s="5">
        <f>IF(表格1[[#This Row],[Suggestion]]="Buy",E1413-FLOOR(E1413/表格1[[#This Row],[Close]],1)*表格1[[#This Row],[Close]],IF(表格1[[#This Row],[Suggestion]]="Sell",E1413+F1413*表格1[[#This Row],[Close]],E1413))</f>
        <v>53.779999999896972</v>
      </c>
      <c r="F1414" s="1">
        <f>IF(表格1[[#This Row],[Suggestion]]="Buy",F1413+FLOOR(E1413/表格1[[#This Row],[Close]],1),IF(表格1[[#This Row],[Suggestion]]="Sell",0,F1413))</f>
        <v>1393</v>
      </c>
      <c r="G1414" s="8">
        <f>表格1[[#This Row],[Cash]]+表格1[[#This Row],[Stock Held]]*表格1[[#This Row],[Close]]</f>
        <v>91643.529999999897</v>
      </c>
      <c r="H1414" s="7">
        <f>(表格1[[#This Row],[Close]]-$B$2)/$B$2</f>
        <v>0.46273637374860949</v>
      </c>
      <c r="I1414" s="7">
        <f>(表格1[[#This Row],[Capital]]-$G$2)/$G$2</f>
        <v>-8.3564700000001033E-2</v>
      </c>
    </row>
    <row r="1415" spans="1:9" x14ac:dyDescent="0.25">
      <c r="A1415" s="6">
        <v>40709</v>
      </c>
      <c r="B1415" s="1">
        <v>67.3</v>
      </c>
      <c r="C1415" s="4">
        <f t="shared" si="21"/>
        <v>64.873999999999995</v>
      </c>
      <c r="D1415" s="1" t="str">
        <f>IF(表格1[[#This Row],[Close]]&gt;表格1[[#This Row],[25-Day Average]],"Buy",IF(表格1[[#This Row],[Close]]&lt;表格1[[#This Row],[25-Day Average]],"Sell",""))</f>
        <v>Buy</v>
      </c>
      <c r="E1415" s="5">
        <f>IF(表格1[[#This Row],[Suggestion]]="Buy",E1414-FLOOR(E1414/表格1[[#This Row],[Close]],1)*表格1[[#This Row],[Close]],IF(表格1[[#This Row],[Suggestion]]="Sell",E1414+F1414*表格1[[#This Row],[Close]],E1414))</f>
        <v>53.779999999896972</v>
      </c>
      <c r="F1415" s="1">
        <f>IF(表格1[[#This Row],[Suggestion]]="Buy",F1414+FLOOR(E1414/表格1[[#This Row],[Close]],1),IF(表格1[[#This Row],[Suggestion]]="Sell",0,F1414))</f>
        <v>1393</v>
      </c>
      <c r="G1415" s="8">
        <f>表格1[[#This Row],[Cash]]+表格1[[#This Row],[Stock Held]]*表格1[[#This Row],[Close]]</f>
        <v>93802.679999999891</v>
      </c>
      <c r="H1415" s="7">
        <f>(表格1[[#This Row],[Close]]-$B$2)/$B$2</f>
        <v>0.49721913236929904</v>
      </c>
      <c r="I1415" s="7">
        <f>(表格1[[#This Row],[Capital]]-$G$2)/$G$2</f>
        <v>-6.1973200000001089E-2</v>
      </c>
    </row>
    <row r="1416" spans="1:9" x14ac:dyDescent="0.25">
      <c r="A1416" s="6">
        <v>40710</v>
      </c>
      <c r="B1416" s="1">
        <v>66.650000000000006</v>
      </c>
      <c r="C1416" s="4">
        <f t="shared" si="21"/>
        <v>64.983999999999995</v>
      </c>
      <c r="D1416" s="1" t="str">
        <f>IF(表格1[[#This Row],[Close]]&gt;表格1[[#This Row],[25-Day Average]],"Buy",IF(表格1[[#This Row],[Close]]&lt;表格1[[#This Row],[25-Day Average]],"Sell",""))</f>
        <v>Buy</v>
      </c>
      <c r="E1416" s="5">
        <f>IF(表格1[[#This Row],[Suggestion]]="Buy",E1415-FLOOR(E1415/表格1[[#This Row],[Close]],1)*表格1[[#This Row],[Close]],IF(表格1[[#This Row],[Suggestion]]="Sell",E1415+F1415*表格1[[#This Row],[Close]],E1415))</f>
        <v>53.779999999896972</v>
      </c>
      <c r="F1416" s="1">
        <f>IF(表格1[[#This Row],[Suggestion]]="Buy",F1415+FLOOR(E1415/表格1[[#This Row],[Close]],1),IF(表格1[[#This Row],[Suggestion]]="Sell",0,F1415))</f>
        <v>1393</v>
      </c>
      <c r="G1416" s="8">
        <f>表格1[[#This Row],[Cash]]+表格1[[#This Row],[Stock Held]]*表格1[[#This Row],[Close]]</f>
        <v>92897.229999999909</v>
      </c>
      <c r="H1416" s="7">
        <f>(表格1[[#This Row],[Close]]-$B$2)/$B$2</f>
        <v>0.48275862068965519</v>
      </c>
      <c r="I1416" s="7">
        <f>(表格1[[#This Row],[Capital]]-$G$2)/$G$2</f>
        <v>-7.1027700000000915E-2</v>
      </c>
    </row>
    <row r="1417" spans="1:9" x14ac:dyDescent="0.25">
      <c r="A1417" s="6">
        <v>40711</v>
      </c>
      <c r="B1417" s="1">
        <v>65.7</v>
      </c>
      <c r="C1417" s="4">
        <f t="shared" si="21"/>
        <v>65.074000000000012</v>
      </c>
      <c r="D1417" s="1" t="str">
        <f>IF(表格1[[#This Row],[Close]]&gt;表格1[[#This Row],[25-Day Average]],"Buy",IF(表格1[[#This Row],[Close]]&lt;表格1[[#This Row],[25-Day Average]],"Sell",""))</f>
        <v>Buy</v>
      </c>
      <c r="E1417" s="5">
        <f>IF(表格1[[#This Row],[Suggestion]]="Buy",E1416-FLOOR(E1416/表格1[[#This Row],[Close]],1)*表格1[[#This Row],[Close]],IF(表格1[[#This Row],[Suggestion]]="Sell",E1416+F1416*表格1[[#This Row],[Close]],E1416))</f>
        <v>53.779999999896972</v>
      </c>
      <c r="F1417" s="1">
        <f>IF(表格1[[#This Row],[Suggestion]]="Buy",F1416+FLOOR(E1416/表格1[[#This Row],[Close]],1),IF(表格1[[#This Row],[Suggestion]]="Sell",0,F1416))</f>
        <v>1393</v>
      </c>
      <c r="G1417" s="8">
        <f>表格1[[#This Row],[Cash]]+表格1[[#This Row],[Stock Held]]*表格1[[#This Row],[Close]]</f>
        <v>91573.879999999903</v>
      </c>
      <c r="H1417" s="7">
        <f>(表格1[[#This Row],[Close]]-$B$2)/$B$2</f>
        <v>0.46162402669632924</v>
      </c>
      <c r="I1417" s="7">
        <f>(表格1[[#This Row],[Capital]]-$G$2)/$G$2</f>
        <v>-8.4261200000000966E-2</v>
      </c>
    </row>
    <row r="1418" spans="1:9" x14ac:dyDescent="0.25">
      <c r="A1418" s="6">
        <v>40714</v>
      </c>
      <c r="B1418" s="1">
        <v>65.599999999999994</v>
      </c>
      <c r="C1418" s="4">
        <f t="shared" si="21"/>
        <v>65.132000000000005</v>
      </c>
      <c r="D1418" s="1" t="str">
        <f>IF(表格1[[#This Row],[Close]]&gt;表格1[[#This Row],[25-Day Average]],"Buy",IF(表格1[[#This Row],[Close]]&lt;表格1[[#This Row],[25-Day Average]],"Sell",""))</f>
        <v>Buy</v>
      </c>
      <c r="E1418" s="5">
        <f>IF(表格1[[#This Row],[Suggestion]]="Buy",E1417-FLOOR(E1417/表格1[[#This Row],[Close]],1)*表格1[[#This Row],[Close]],IF(表格1[[#This Row],[Suggestion]]="Sell",E1417+F1417*表格1[[#This Row],[Close]],E1417))</f>
        <v>53.779999999896972</v>
      </c>
      <c r="F1418" s="1">
        <f>IF(表格1[[#This Row],[Suggestion]]="Buy",F1417+FLOOR(E1417/表格1[[#This Row],[Close]],1),IF(表格1[[#This Row],[Suggestion]]="Sell",0,F1417))</f>
        <v>1393</v>
      </c>
      <c r="G1418" s="8">
        <f>表格1[[#This Row],[Cash]]+表格1[[#This Row],[Stock Held]]*表格1[[#This Row],[Close]]</f>
        <v>91434.579999999885</v>
      </c>
      <c r="H1418" s="7">
        <f>(表格1[[#This Row],[Close]]-$B$2)/$B$2</f>
        <v>0.45939933259176841</v>
      </c>
      <c r="I1418" s="7">
        <f>(表格1[[#This Row],[Capital]]-$G$2)/$G$2</f>
        <v>-8.5654200000001152E-2</v>
      </c>
    </row>
    <row r="1419" spans="1:9" x14ac:dyDescent="0.25">
      <c r="A1419" s="6">
        <v>40715</v>
      </c>
      <c r="B1419" s="1">
        <v>67.3</v>
      </c>
      <c r="C1419" s="4">
        <f t="shared" si="21"/>
        <v>65.265999999999991</v>
      </c>
      <c r="D1419" s="1" t="str">
        <f>IF(表格1[[#This Row],[Close]]&gt;表格1[[#This Row],[25-Day Average]],"Buy",IF(表格1[[#This Row],[Close]]&lt;表格1[[#This Row],[25-Day Average]],"Sell",""))</f>
        <v>Buy</v>
      </c>
      <c r="E1419" s="5">
        <f>IF(表格1[[#This Row],[Suggestion]]="Buy",E1418-FLOOR(E1418/表格1[[#This Row],[Close]],1)*表格1[[#This Row],[Close]],IF(表格1[[#This Row],[Suggestion]]="Sell",E1418+F1418*表格1[[#This Row],[Close]],E1418))</f>
        <v>53.779999999896972</v>
      </c>
      <c r="F1419" s="1">
        <f>IF(表格1[[#This Row],[Suggestion]]="Buy",F1418+FLOOR(E1418/表格1[[#This Row],[Close]],1),IF(表格1[[#This Row],[Suggestion]]="Sell",0,F1418))</f>
        <v>1393</v>
      </c>
      <c r="G1419" s="8">
        <f>表格1[[#This Row],[Cash]]+表格1[[#This Row],[Stock Held]]*表格1[[#This Row],[Close]]</f>
        <v>93802.679999999891</v>
      </c>
      <c r="H1419" s="7">
        <f>(表格1[[#This Row],[Close]]-$B$2)/$B$2</f>
        <v>0.49721913236929904</v>
      </c>
      <c r="I1419" s="7">
        <f>(表格1[[#This Row],[Capital]]-$G$2)/$G$2</f>
        <v>-6.1973200000001089E-2</v>
      </c>
    </row>
    <row r="1420" spans="1:9" x14ac:dyDescent="0.25">
      <c r="A1420" s="6">
        <v>40716</v>
      </c>
      <c r="B1420" s="1">
        <v>67</v>
      </c>
      <c r="C1420" s="4">
        <f t="shared" si="21"/>
        <v>65.387999999999991</v>
      </c>
      <c r="D1420" s="1" t="str">
        <f>IF(表格1[[#This Row],[Close]]&gt;表格1[[#This Row],[25-Day Average]],"Buy",IF(表格1[[#This Row],[Close]]&lt;表格1[[#This Row],[25-Day Average]],"Sell",""))</f>
        <v>Buy</v>
      </c>
      <c r="E1420" s="5">
        <f>IF(表格1[[#This Row],[Suggestion]]="Buy",E1419-FLOOR(E1419/表格1[[#This Row],[Close]],1)*表格1[[#This Row],[Close]],IF(表格1[[#This Row],[Suggestion]]="Sell",E1419+F1419*表格1[[#This Row],[Close]],E1419))</f>
        <v>53.779999999896972</v>
      </c>
      <c r="F1420" s="1">
        <f>IF(表格1[[#This Row],[Suggestion]]="Buy",F1419+FLOOR(E1419/表格1[[#This Row],[Close]],1),IF(表格1[[#This Row],[Suggestion]]="Sell",0,F1419))</f>
        <v>1393</v>
      </c>
      <c r="G1420" s="8">
        <f>表格1[[#This Row],[Cash]]+表格1[[#This Row],[Stock Held]]*表格1[[#This Row],[Close]]</f>
        <v>93384.779999999897</v>
      </c>
      <c r="H1420" s="7">
        <f>(表格1[[#This Row],[Close]]-$B$2)/$B$2</f>
        <v>0.49054505005561727</v>
      </c>
      <c r="I1420" s="7">
        <f>(表格1[[#This Row],[Capital]]-$G$2)/$G$2</f>
        <v>-6.6152200000001035E-2</v>
      </c>
    </row>
    <row r="1421" spans="1:9" x14ac:dyDescent="0.25">
      <c r="A1421" s="6">
        <v>40717</v>
      </c>
      <c r="B1421" s="1">
        <v>67.25</v>
      </c>
      <c r="C1421" s="4">
        <f t="shared" si="21"/>
        <v>65.512</v>
      </c>
      <c r="D1421" s="1" t="str">
        <f>IF(表格1[[#This Row],[Close]]&gt;表格1[[#This Row],[25-Day Average]],"Buy",IF(表格1[[#This Row],[Close]]&lt;表格1[[#This Row],[25-Day Average]],"Sell",""))</f>
        <v>Buy</v>
      </c>
      <c r="E1421" s="5">
        <f>IF(表格1[[#This Row],[Suggestion]]="Buy",E1420-FLOOR(E1420/表格1[[#This Row],[Close]],1)*表格1[[#This Row],[Close]],IF(表格1[[#This Row],[Suggestion]]="Sell",E1420+F1420*表格1[[#This Row],[Close]],E1420))</f>
        <v>53.779999999896972</v>
      </c>
      <c r="F1421" s="1">
        <f>IF(表格1[[#This Row],[Suggestion]]="Buy",F1420+FLOOR(E1420/表格1[[#This Row],[Close]],1),IF(表格1[[#This Row],[Suggestion]]="Sell",0,F1420))</f>
        <v>1393</v>
      </c>
      <c r="G1421" s="8">
        <f>表格1[[#This Row],[Cash]]+表格1[[#This Row],[Stock Held]]*表格1[[#This Row],[Close]]</f>
        <v>93733.029999999897</v>
      </c>
      <c r="H1421" s="7">
        <f>(表格1[[#This Row],[Close]]-$B$2)/$B$2</f>
        <v>0.49610678531701879</v>
      </c>
      <c r="I1421" s="7">
        <f>(表格1[[#This Row],[Capital]]-$G$2)/$G$2</f>
        <v>-6.2669700000001036E-2</v>
      </c>
    </row>
    <row r="1422" spans="1:9" x14ac:dyDescent="0.25">
      <c r="A1422" s="6">
        <v>40718</v>
      </c>
      <c r="B1422" s="1">
        <v>68.25</v>
      </c>
      <c r="C1422" s="4">
        <f t="shared" si="21"/>
        <v>65.664000000000001</v>
      </c>
      <c r="D1422" s="1" t="str">
        <f>IF(表格1[[#This Row],[Close]]&gt;表格1[[#This Row],[25-Day Average]],"Buy",IF(表格1[[#This Row],[Close]]&lt;表格1[[#This Row],[25-Day Average]],"Sell",""))</f>
        <v>Buy</v>
      </c>
      <c r="E1422" s="5">
        <f>IF(表格1[[#This Row],[Suggestion]]="Buy",E1421-FLOOR(E1421/表格1[[#This Row],[Close]],1)*表格1[[#This Row],[Close]],IF(表格1[[#This Row],[Suggestion]]="Sell",E1421+F1421*表格1[[#This Row],[Close]],E1421))</f>
        <v>53.779999999896972</v>
      </c>
      <c r="F1422" s="1">
        <f>IF(表格1[[#This Row],[Suggestion]]="Buy",F1421+FLOOR(E1421/表格1[[#This Row],[Close]],1),IF(表格1[[#This Row],[Suggestion]]="Sell",0,F1421))</f>
        <v>1393</v>
      </c>
      <c r="G1422" s="8">
        <f>表格1[[#This Row],[Cash]]+表格1[[#This Row],[Stock Held]]*表格1[[#This Row],[Close]]</f>
        <v>95126.029999999897</v>
      </c>
      <c r="H1422" s="7">
        <f>(表格1[[#This Row],[Close]]-$B$2)/$B$2</f>
        <v>0.518353726362625</v>
      </c>
      <c r="I1422" s="7">
        <f>(表格1[[#This Row],[Capital]]-$G$2)/$G$2</f>
        <v>-4.8739700000001031E-2</v>
      </c>
    </row>
    <row r="1423" spans="1:9" x14ac:dyDescent="0.25">
      <c r="A1423" s="6">
        <v>40721</v>
      </c>
      <c r="B1423" s="1">
        <v>68.150000000000006</v>
      </c>
      <c r="C1423" s="4">
        <f t="shared" si="21"/>
        <v>65.811999999999998</v>
      </c>
      <c r="D1423" s="1" t="str">
        <f>IF(表格1[[#This Row],[Close]]&gt;表格1[[#This Row],[25-Day Average]],"Buy",IF(表格1[[#This Row],[Close]]&lt;表格1[[#This Row],[25-Day Average]],"Sell",""))</f>
        <v>Buy</v>
      </c>
      <c r="E1423" s="5">
        <f>IF(表格1[[#This Row],[Suggestion]]="Buy",E1422-FLOOR(E1422/表格1[[#This Row],[Close]],1)*表格1[[#This Row],[Close]],IF(表格1[[#This Row],[Suggestion]]="Sell",E1422+F1422*表格1[[#This Row],[Close]],E1422))</f>
        <v>53.779999999896972</v>
      </c>
      <c r="F1423" s="1">
        <f>IF(表格1[[#This Row],[Suggestion]]="Buy",F1422+FLOOR(E1422/表格1[[#This Row],[Close]],1),IF(表格1[[#This Row],[Suggestion]]="Sell",0,F1422))</f>
        <v>1393</v>
      </c>
      <c r="G1423" s="8">
        <f>表格1[[#This Row],[Cash]]+表格1[[#This Row],[Stock Held]]*表格1[[#This Row],[Close]]</f>
        <v>94986.729999999909</v>
      </c>
      <c r="H1423" s="7">
        <f>(表格1[[#This Row],[Close]]-$B$2)/$B$2</f>
        <v>0.5161290322580645</v>
      </c>
      <c r="I1423" s="7">
        <f>(表格1[[#This Row],[Capital]]-$G$2)/$G$2</f>
        <v>-5.0132700000000911E-2</v>
      </c>
    </row>
    <row r="1424" spans="1:9" x14ac:dyDescent="0.25">
      <c r="A1424" s="6">
        <v>40722</v>
      </c>
      <c r="B1424" s="1">
        <v>68</v>
      </c>
      <c r="C1424" s="4">
        <f t="shared" si="21"/>
        <v>65.970000000000013</v>
      </c>
      <c r="D1424" s="1" t="str">
        <f>IF(表格1[[#This Row],[Close]]&gt;表格1[[#This Row],[25-Day Average]],"Buy",IF(表格1[[#This Row],[Close]]&lt;表格1[[#This Row],[25-Day Average]],"Sell",""))</f>
        <v>Buy</v>
      </c>
      <c r="E1424" s="5">
        <f>IF(表格1[[#This Row],[Suggestion]]="Buy",E1423-FLOOR(E1423/表格1[[#This Row],[Close]],1)*表格1[[#This Row],[Close]],IF(表格1[[#This Row],[Suggestion]]="Sell",E1423+F1423*表格1[[#This Row],[Close]],E1423))</f>
        <v>53.779999999896972</v>
      </c>
      <c r="F1424" s="1">
        <f>IF(表格1[[#This Row],[Suggestion]]="Buy",F1423+FLOOR(E1423/表格1[[#This Row],[Close]],1),IF(表格1[[#This Row],[Suggestion]]="Sell",0,F1423))</f>
        <v>1393</v>
      </c>
      <c r="G1424" s="8">
        <f>表格1[[#This Row],[Cash]]+表格1[[#This Row],[Stock Held]]*表格1[[#This Row],[Close]]</f>
        <v>94777.779999999897</v>
      </c>
      <c r="H1424" s="7">
        <f>(表格1[[#This Row],[Close]]-$B$2)/$B$2</f>
        <v>0.51279199110122353</v>
      </c>
      <c r="I1424" s="7">
        <f>(表格1[[#This Row],[Capital]]-$G$2)/$G$2</f>
        <v>-5.222220000000103E-2</v>
      </c>
    </row>
    <row r="1425" spans="1:9" x14ac:dyDescent="0.25">
      <c r="A1425" s="6">
        <v>40723</v>
      </c>
      <c r="B1425" s="1">
        <v>67.95</v>
      </c>
      <c r="C1425" s="4">
        <f t="shared" si="21"/>
        <v>66.126000000000005</v>
      </c>
      <c r="D1425" s="1" t="str">
        <f>IF(表格1[[#This Row],[Close]]&gt;表格1[[#This Row],[25-Day Average]],"Buy",IF(表格1[[#This Row],[Close]]&lt;表格1[[#This Row],[25-Day Average]],"Sell",""))</f>
        <v>Buy</v>
      </c>
      <c r="E1425" s="5">
        <f>IF(表格1[[#This Row],[Suggestion]]="Buy",E1424-FLOOR(E1424/表格1[[#This Row],[Close]],1)*表格1[[#This Row],[Close]],IF(表格1[[#This Row],[Suggestion]]="Sell",E1424+F1424*表格1[[#This Row],[Close]],E1424))</f>
        <v>53.779999999896972</v>
      </c>
      <c r="F1425" s="1">
        <f>IF(表格1[[#This Row],[Suggestion]]="Buy",F1424+FLOOR(E1424/表格1[[#This Row],[Close]],1),IF(表格1[[#This Row],[Suggestion]]="Sell",0,F1424))</f>
        <v>1393</v>
      </c>
      <c r="G1425" s="8">
        <f>表格1[[#This Row],[Cash]]+表格1[[#This Row],[Stock Held]]*表格1[[#This Row],[Close]]</f>
        <v>94708.129999999903</v>
      </c>
      <c r="H1425" s="7">
        <f>(表格1[[#This Row],[Close]]-$B$2)/$B$2</f>
        <v>0.51167964404894328</v>
      </c>
      <c r="I1425" s="7">
        <f>(表格1[[#This Row],[Capital]]-$G$2)/$G$2</f>
        <v>-5.2918700000000971E-2</v>
      </c>
    </row>
    <row r="1426" spans="1:9" x14ac:dyDescent="0.25">
      <c r="A1426" s="6">
        <v>40724</v>
      </c>
      <c r="B1426" s="1">
        <v>68.95</v>
      </c>
      <c r="C1426" s="4">
        <f t="shared" si="21"/>
        <v>66.305999999999997</v>
      </c>
      <c r="D1426" s="1" t="str">
        <f>IF(表格1[[#This Row],[Close]]&gt;表格1[[#This Row],[25-Day Average]],"Buy",IF(表格1[[#This Row],[Close]]&lt;表格1[[#This Row],[25-Day Average]],"Sell",""))</f>
        <v>Buy</v>
      </c>
      <c r="E1426" s="5">
        <f>IF(表格1[[#This Row],[Suggestion]]="Buy",E1425-FLOOR(E1425/表格1[[#This Row],[Close]],1)*表格1[[#This Row],[Close]],IF(表格1[[#This Row],[Suggestion]]="Sell",E1425+F1425*表格1[[#This Row],[Close]],E1425))</f>
        <v>53.779999999896972</v>
      </c>
      <c r="F1426" s="1">
        <f>IF(表格1[[#This Row],[Suggestion]]="Buy",F1425+FLOOR(E1425/表格1[[#This Row],[Close]],1),IF(表格1[[#This Row],[Suggestion]]="Sell",0,F1425))</f>
        <v>1393</v>
      </c>
      <c r="G1426" s="8">
        <f>表格1[[#This Row],[Cash]]+表格1[[#This Row],[Stock Held]]*表格1[[#This Row],[Close]]</f>
        <v>96101.129999999903</v>
      </c>
      <c r="H1426" s="7">
        <f>(表格1[[#This Row],[Close]]-$B$2)/$B$2</f>
        <v>0.53392658509454949</v>
      </c>
      <c r="I1426" s="7">
        <f>(表格1[[#This Row],[Capital]]-$G$2)/$G$2</f>
        <v>-3.8988700000000973E-2</v>
      </c>
    </row>
    <row r="1427" spans="1:9" x14ac:dyDescent="0.25">
      <c r="A1427" s="6">
        <v>40728</v>
      </c>
      <c r="B1427" s="1">
        <v>68.2</v>
      </c>
      <c r="C1427" s="4">
        <f t="shared" si="21"/>
        <v>66.446000000000012</v>
      </c>
      <c r="D1427" s="1" t="str">
        <f>IF(表格1[[#This Row],[Close]]&gt;表格1[[#This Row],[25-Day Average]],"Buy",IF(表格1[[#This Row],[Close]]&lt;表格1[[#This Row],[25-Day Average]],"Sell",""))</f>
        <v>Buy</v>
      </c>
      <c r="E1427" s="5">
        <f>IF(表格1[[#This Row],[Suggestion]]="Buy",E1426-FLOOR(E1426/表格1[[#This Row],[Close]],1)*表格1[[#This Row],[Close]],IF(表格1[[#This Row],[Suggestion]]="Sell",E1426+F1426*表格1[[#This Row],[Close]],E1426))</f>
        <v>53.779999999896972</v>
      </c>
      <c r="F1427" s="1">
        <f>IF(表格1[[#This Row],[Suggestion]]="Buy",F1426+FLOOR(E1426/表格1[[#This Row],[Close]],1),IF(表格1[[#This Row],[Suggestion]]="Sell",0,F1426))</f>
        <v>1393</v>
      </c>
      <c r="G1427" s="8">
        <f>表格1[[#This Row],[Cash]]+表格1[[#This Row],[Stock Held]]*表格1[[#This Row],[Close]]</f>
        <v>95056.379999999903</v>
      </c>
      <c r="H1427" s="7">
        <f>(表格1[[#This Row],[Close]]-$B$2)/$B$2</f>
        <v>0.51724137931034475</v>
      </c>
      <c r="I1427" s="7">
        <f>(表格1[[#This Row],[Capital]]-$G$2)/$G$2</f>
        <v>-4.9436200000000971E-2</v>
      </c>
    </row>
    <row r="1428" spans="1:9" x14ac:dyDescent="0.25">
      <c r="A1428" s="6">
        <v>40729</v>
      </c>
      <c r="B1428" s="1">
        <v>67.8</v>
      </c>
      <c r="C1428" s="4">
        <f t="shared" si="21"/>
        <v>66.548000000000016</v>
      </c>
      <c r="D1428" s="1" t="str">
        <f>IF(表格1[[#This Row],[Close]]&gt;表格1[[#This Row],[25-Day Average]],"Buy",IF(表格1[[#This Row],[Close]]&lt;表格1[[#This Row],[25-Day Average]],"Sell",""))</f>
        <v>Buy</v>
      </c>
      <c r="E1428" s="5">
        <f>IF(表格1[[#This Row],[Suggestion]]="Buy",E1427-FLOOR(E1427/表格1[[#This Row],[Close]],1)*表格1[[#This Row],[Close]],IF(表格1[[#This Row],[Suggestion]]="Sell",E1427+F1427*表格1[[#This Row],[Close]],E1427))</f>
        <v>53.779999999896972</v>
      </c>
      <c r="F1428" s="1">
        <f>IF(表格1[[#This Row],[Suggestion]]="Buy",F1427+FLOOR(E1427/表格1[[#This Row],[Close]],1),IF(表格1[[#This Row],[Suggestion]]="Sell",0,F1427))</f>
        <v>1393</v>
      </c>
      <c r="G1428" s="8">
        <f>表格1[[#This Row],[Cash]]+表格1[[#This Row],[Stock Held]]*表格1[[#This Row],[Close]]</f>
        <v>94499.179999999891</v>
      </c>
      <c r="H1428" s="7">
        <f>(表格1[[#This Row],[Close]]-$B$2)/$B$2</f>
        <v>0.5083426028921022</v>
      </c>
      <c r="I1428" s="7">
        <f>(表格1[[#This Row],[Capital]]-$G$2)/$G$2</f>
        <v>-5.500820000000109E-2</v>
      </c>
    </row>
    <row r="1429" spans="1:9" x14ac:dyDescent="0.25">
      <c r="A1429" s="6">
        <v>40730</v>
      </c>
      <c r="B1429" s="1">
        <v>67.45</v>
      </c>
      <c r="C1429" s="4">
        <f t="shared" si="21"/>
        <v>66.632000000000019</v>
      </c>
      <c r="D1429" s="1" t="str">
        <f>IF(表格1[[#This Row],[Close]]&gt;表格1[[#This Row],[25-Day Average]],"Buy",IF(表格1[[#This Row],[Close]]&lt;表格1[[#This Row],[25-Day Average]],"Sell",""))</f>
        <v>Buy</v>
      </c>
      <c r="E1429" s="5">
        <f>IF(表格1[[#This Row],[Suggestion]]="Buy",E1428-FLOOR(E1428/表格1[[#This Row],[Close]],1)*表格1[[#This Row],[Close]],IF(表格1[[#This Row],[Suggestion]]="Sell",E1428+F1428*表格1[[#This Row],[Close]],E1428))</f>
        <v>53.779999999896972</v>
      </c>
      <c r="F1429" s="1">
        <f>IF(表格1[[#This Row],[Suggestion]]="Buy",F1428+FLOOR(E1428/表格1[[#This Row],[Close]],1),IF(表格1[[#This Row],[Suggestion]]="Sell",0,F1428))</f>
        <v>1393</v>
      </c>
      <c r="G1429" s="8">
        <f>表格1[[#This Row],[Cash]]+表格1[[#This Row],[Stock Held]]*表格1[[#This Row],[Close]]</f>
        <v>94011.629999999903</v>
      </c>
      <c r="H1429" s="7">
        <f>(表格1[[#This Row],[Close]]-$B$2)/$B$2</f>
        <v>0.50055617352614012</v>
      </c>
      <c r="I1429" s="7">
        <f>(表格1[[#This Row],[Capital]]-$G$2)/$G$2</f>
        <v>-5.9883700000000969E-2</v>
      </c>
    </row>
    <row r="1430" spans="1:9" x14ac:dyDescent="0.25">
      <c r="A1430" s="6">
        <v>40731</v>
      </c>
      <c r="B1430" s="1">
        <v>67.05</v>
      </c>
      <c r="C1430" s="4">
        <f t="shared" si="21"/>
        <v>66.658000000000001</v>
      </c>
      <c r="D1430" s="1" t="str">
        <f>IF(表格1[[#This Row],[Close]]&gt;表格1[[#This Row],[25-Day Average]],"Buy",IF(表格1[[#This Row],[Close]]&lt;表格1[[#This Row],[25-Day Average]],"Sell",""))</f>
        <v>Buy</v>
      </c>
      <c r="E1430" s="5">
        <f>IF(表格1[[#This Row],[Suggestion]]="Buy",E1429-FLOOR(E1429/表格1[[#This Row],[Close]],1)*表格1[[#This Row],[Close]],IF(表格1[[#This Row],[Suggestion]]="Sell",E1429+F1429*表格1[[#This Row],[Close]],E1429))</f>
        <v>53.779999999896972</v>
      </c>
      <c r="F1430" s="1">
        <f>IF(表格1[[#This Row],[Suggestion]]="Buy",F1429+FLOOR(E1429/表格1[[#This Row],[Close]],1),IF(表格1[[#This Row],[Suggestion]]="Sell",0,F1429))</f>
        <v>1393</v>
      </c>
      <c r="G1430" s="8">
        <f>表格1[[#This Row],[Cash]]+表格1[[#This Row],[Stock Held]]*表格1[[#This Row],[Close]]</f>
        <v>93454.429999999891</v>
      </c>
      <c r="H1430" s="7">
        <f>(表格1[[#This Row],[Close]]-$B$2)/$B$2</f>
        <v>0.49165739710789752</v>
      </c>
      <c r="I1430" s="7">
        <f>(表格1[[#This Row],[Capital]]-$G$2)/$G$2</f>
        <v>-6.5455700000001088E-2</v>
      </c>
    </row>
    <row r="1431" spans="1:9" x14ac:dyDescent="0.25">
      <c r="A1431" s="6">
        <v>40732</v>
      </c>
      <c r="B1431" s="1">
        <v>67.7</v>
      </c>
      <c r="C1431" s="4">
        <f t="shared" si="21"/>
        <v>66.704000000000008</v>
      </c>
      <c r="D1431" s="1" t="str">
        <f>IF(表格1[[#This Row],[Close]]&gt;表格1[[#This Row],[25-Day Average]],"Buy",IF(表格1[[#This Row],[Close]]&lt;表格1[[#This Row],[25-Day Average]],"Sell",""))</f>
        <v>Buy</v>
      </c>
      <c r="E1431" s="5">
        <f>IF(表格1[[#This Row],[Suggestion]]="Buy",E1430-FLOOR(E1430/表格1[[#This Row],[Close]],1)*表格1[[#This Row],[Close]],IF(表格1[[#This Row],[Suggestion]]="Sell",E1430+F1430*表格1[[#This Row],[Close]],E1430))</f>
        <v>53.779999999896972</v>
      </c>
      <c r="F1431" s="1">
        <f>IF(表格1[[#This Row],[Suggestion]]="Buy",F1430+FLOOR(E1430/表格1[[#This Row],[Close]],1),IF(表格1[[#This Row],[Suggestion]]="Sell",0,F1430))</f>
        <v>1393</v>
      </c>
      <c r="G1431" s="8">
        <f>表格1[[#This Row],[Cash]]+表格1[[#This Row],[Stock Held]]*表格1[[#This Row],[Close]]</f>
        <v>94359.879999999903</v>
      </c>
      <c r="H1431" s="7">
        <f>(表格1[[#This Row],[Close]]-$B$2)/$B$2</f>
        <v>0.5061179087875417</v>
      </c>
      <c r="I1431" s="7">
        <f>(表格1[[#This Row],[Capital]]-$G$2)/$G$2</f>
        <v>-5.640120000000097E-2</v>
      </c>
    </row>
    <row r="1432" spans="1:9" x14ac:dyDescent="0.25">
      <c r="A1432" s="6">
        <v>40735</v>
      </c>
      <c r="B1432" s="1">
        <v>67.599999999999994</v>
      </c>
      <c r="C1432" s="4">
        <f t="shared" si="21"/>
        <v>66.771999999999991</v>
      </c>
      <c r="D1432" s="1" t="str">
        <f>IF(表格1[[#This Row],[Close]]&gt;表格1[[#This Row],[25-Day Average]],"Buy",IF(表格1[[#This Row],[Close]]&lt;表格1[[#This Row],[25-Day Average]],"Sell",""))</f>
        <v>Buy</v>
      </c>
      <c r="E1432" s="5">
        <f>IF(表格1[[#This Row],[Suggestion]]="Buy",E1431-FLOOR(E1431/表格1[[#This Row],[Close]],1)*表格1[[#This Row],[Close]],IF(表格1[[#This Row],[Suggestion]]="Sell",E1431+F1431*表格1[[#This Row],[Close]],E1431))</f>
        <v>53.779999999896972</v>
      </c>
      <c r="F1432" s="1">
        <f>IF(表格1[[#This Row],[Suggestion]]="Buy",F1431+FLOOR(E1431/表格1[[#This Row],[Close]],1),IF(表格1[[#This Row],[Suggestion]]="Sell",0,F1431))</f>
        <v>1393</v>
      </c>
      <c r="G1432" s="8">
        <f>表格1[[#This Row],[Cash]]+表格1[[#This Row],[Stock Held]]*表格1[[#This Row],[Close]]</f>
        <v>94220.579999999885</v>
      </c>
      <c r="H1432" s="7">
        <f>(表格1[[#This Row],[Close]]-$B$2)/$B$2</f>
        <v>0.50389321468298087</v>
      </c>
      <c r="I1432" s="7">
        <f>(表格1[[#This Row],[Capital]]-$G$2)/$G$2</f>
        <v>-5.7794200000001149E-2</v>
      </c>
    </row>
    <row r="1433" spans="1:9" x14ac:dyDescent="0.25">
      <c r="A1433" s="6">
        <v>40736</v>
      </c>
      <c r="B1433" s="1">
        <v>67.5</v>
      </c>
      <c r="C1433" s="4">
        <f t="shared" si="21"/>
        <v>66.867999999999995</v>
      </c>
      <c r="D1433" s="1" t="str">
        <f>IF(表格1[[#This Row],[Close]]&gt;表格1[[#This Row],[25-Day Average]],"Buy",IF(表格1[[#This Row],[Close]]&lt;表格1[[#This Row],[25-Day Average]],"Sell",""))</f>
        <v>Buy</v>
      </c>
      <c r="E1433" s="5">
        <f>IF(表格1[[#This Row],[Suggestion]]="Buy",E1432-FLOOR(E1432/表格1[[#This Row],[Close]],1)*表格1[[#This Row],[Close]],IF(表格1[[#This Row],[Suggestion]]="Sell",E1432+F1432*表格1[[#This Row],[Close]],E1432))</f>
        <v>53.779999999896972</v>
      </c>
      <c r="F1433" s="1">
        <f>IF(表格1[[#This Row],[Suggestion]]="Buy",F1432+FLOOR(E1432/表格1[[#This Row],[Close]],1),IF(表格1[[#This Row],[Suggestion]]="Sell",0,F1432))</f>
        <v>1393</v>
      </c>
      <c r="G1433" s="8">
        <f>表格1[[#This Row],[Cash]]+表格1[[#This Row],[Stock Held]]*表格1[[#This Row],[Close]]</f>
        <v>94081.279999999897</v>
      </c>
      <c r="H1433" s="7">
        <f>(表格1[[#This Row],[Close]]-$B$2)/$B$2</f>
        <v>0.50166852057842037</v>
      </c>
      <c r="I1433" s="7">
        <f>(表格1[[#This Row],[Capital]]-$G$2)/$G$2</f>
        <v>-5.9187200000001029E-2</v>
      </c>
    </row>
    <row r="1434" spans="1:9" x14ac:dyDescent="0.25">
      <c r="A1434" s="6">
        <v>40737</v>
      </c>
      <c r="B1434" s="1">
        <v>68.55</v>
      </c>
      <c r="C1434" s="4">
        <f t="shared" si="21"/>
        <v>67.003999999999991</v>
      </c>
      <c r="D1434" s="1" t="str">
        <f>IF(表格1[[#This Row],[Close]]&gt;表格1[[#This Row],[25-Day Average]],"Buy",IF(表格1[[#This Row],[Close]]&lt;表格1[[#This Row],[25-Day Average]],"Sell",""))</f>
        <v>Buy</v>
      </c>
      <c r="E1434" s="5">
        <f>IF(表格1[[#This Row],[Suggestion]]="Buy",E1433-FLOOR(E1433/表格1[[#This Row],[Close]],1)*表格1[[#This Row],[Close]],IF(表格1[[#This Row],[Suggestion]]="Sell",E1433+F1433*表格1[[#This Row],[Close]],E1433))</f>
        <v>53.779999999896972</v>
      </c>
      <c r="F1434" s="1">
        <f>IF(表格1[[#This Row],[Suggestion]]="Buy",F1433+FLOOR(E1433/表格1[[#This Row],[Close]],1),IF(表格1[[#This Row],[Suggestion]]="Sell",0,F1433))</f>
        <v>1393</v>
      </c>
      <c r="G1434" s="8">
        <f>表格1[[#This Row],[Cash]]+表格1[[#This Row],[Stock Held]]*表格1[[#This Row],[Close]]</f>
        <v>95543.929999999891</v>
      </c>
      <c r="H1434" s="7">
        <f>(表格1[[#This Row],[Close]]-$B$2)/$B$2</f>
        <v>0.52502780867630683</v>
      </c>
      <c r="I1434" s="7">
        <f>(表格1[[#This Row],[Capital]]-$G$2)/$G$2</f>
        <v>-4.4560700000001091E-2</v>
      </c>
    </row>
    <row r="1435" spans="1:9" x14ac:dyDescent="0.25">
      <c r="A1435" s="6">
        <v>40738</v>
      </c>
      <c r="B1435" s="1">
        <v>68.5</v>
      </c>
      <c r="C1435" s="4">
        <f t="shared" ref="C1435:C1498" si="22">AVERAGE(B1411:B1435)</f>
        <v>67.16</v>
      </c>
      <c r="D1435" s="1" t="str">
        <f>IF(表格1[[#This Row],[Close]]&gt;表格1[[#This Row],[25-Day Average]],"Buy",IF(表格1[[#This Row],[Close]]&lt;表格1[[#This Row],[25-Day Average]],"Sell",""))</f>
        <v>Buy</v>
      </c>
      <c r="E1435" s="5">
        <f>IF(表格1[[#This Row],[Suggestion]]="Buy",E1434-FLOOR(E1434/表格1[[#This Row],[Close]],1)*表格1[[#This Row],[Close]],IF(表格1[[#This Row],[Suggestion]]="Sell",E1434+F1434*表格1[[#This Row],[Close]],E1434))</f>
        <v>53.779999999896972</v>
      </c>
      <c r="F1435" s="1">
        <f>IF(表格1[[#This Row],[Suggestion]]="Buy",F1434+FLOOR(E1434/表格1[[#This Row],[Close]],1),IF(表格1[[#This Row],[Suggestion]]="Sell",0,F1434))</f>
        <v>1393</v>
      </c>
      <c r="G1435" s="8">
        <f>表格1[[#This Row],[Cash]]+表格1[[#This Row],[Stock Held]]*表格1[[#This Row],[Close]]</f>
        <v>95474.279999999897</v>
      </c>
      <c r="H1435" s="7">
        <f>(表格1[[#This Row],[Close]]-$B$2)/$B$2</f>
        <v>0.52391546162402658</v>
      </c>
      <c r="I1435" s="7">
        <f>(表格1[[#This Row],[Capital]]-$G$2)/$G$2</f>
        <v>-4.5257200000001031E-2</v>
      </c>
    </row>
    <row r="1436" spans="1:9" x14ac:dyDescent="0.25">
      <c r="A1436" s="6">
        <v>40739</v>
      </c>
      <c r="B1436" s="1">
        <v>68.650000000000006</v>
      </c>
      <c r="C1436" s="4">
        <f t="shared" si="22"/>
        <v>67.307999999999993</v>
      </c>
      <c r="D1436" s="1" t="str">
        <f>IF(表格1[[#This Row],[Close]]&gt;表格1[[#This Row],[25-Day Average]],"Buy",IF(表格1[[#This Row],[Close]]&lt;表格1[[#This Row],[25-Day Average]],"Sell",""))</f>
        <v>Buy</v>
      </c>
      <c r="E1436" s="5">
        <f>IF(表格1[[#This Row],[Suggestion]]="Buy",E1435-FLOOR(E1435/表格1[[#This Row],[Close]],1)*表格1[[#This Row],[Close]],IF(表格1[[#This Row],[Suggestion]]="Sell",E1435+F1435*表格1[[#This Row],[Close]],E1435))</f>
        <v>53.779999999896972</v>
      </c>
      <c r="F1436" s="1">
        <f>IF(表格1[[#This Row],[Suggestion]]="Buy",F1435+FLOOR(E1435/表格1[[#This Row],[Close]],1),IF(表格1[[#This Row],[Suggestion]]="Sell",0,F1435))</f>
        <v>1393</v>
      </c>
      <c r="G1436" s="8">
        <f>表格1[[#This Row],[Cash]]+表格1[[#This Row],[Stock Held]]*表格1[[#This Row],[Close]]</f>
        <v>95683.229999999909</v>
      </c>
      <c r="H1436" s="7">
        <f>(表格1[[#This Row],[Close]]-$B$2)/$B$2</f>
        <v>0.52725250278086766</v>
      </c>
      <c r="I1436" s="7">
        <f>(表格1[[#This Row],[Capital]]-$G$2)/$G$2</f>
        <v>-4.3167700000000912E-2</v>
      </c>
    </row>
    <row r="1437" spans="1:9" x14ac:dyDescent="0.25">
      <c r="A1437" s="6">
        <v>40742</v>
      </c>
      <c r="B1437" s="1">
        <v>68.3</v>
      </c>
      <c r="C1437" s="4">
        <f t="shared" si="22"/>
        <v>67.45</v>
      </c>
      <c r="D1437" s="1" t="str">
        <f>IF(表格1[[#This Row],[Close]]&gt;表格1[[#This Row],[25-Day Average]],"Buy",IF(表格1[[#This Row],[Close]]&lt;表格1[[#This Row],[25-Day Average]],"Sell",""))</f>
        <v>Buy</v>
      </c>
      <c r="E1437" s="5">
        <f>IF(表格1[[#This Row],[Suggestion]]="Buy",E1436-FLOOR(E1436/表格1[[#This Row],[Close]],1)*表格1[[#This Row],[Close]],IF(表格1[[#This Row],[Suggestion]]="Sell",E1436+F1436*表格1[[#This Row],[Close]],E1436))</f>
        <v>53.779999999896972</v>
      </c>
      <c r="F1437" s="1">
        <f>IF(表格1[[#This Row],[Suggestion]]="Buy",F1436+FLOOR(E1436/表格1[[#This Row],[Close]],1),IF(表格1[[#This Row],[Suggestion]]="Sell",0,F1436))</f>
        <v>1393</v>
      </c>
      <c r="G1437" s="8">
        <f>表格1[[#This Row],[Cash]]+表格1[[#This Row],[Stock Held]]*表格1[[#This Row],[Close]]</f>
        <v>95195.679999999891</v>
      </c>
      <c r="H1437" s="7">
        <f>(表格1[[#This Row],[Close]]-$B$2)/$B$2</f>
        <v>0.51946607341490525</v>
      </c>
      <c r="I1437" s="7">
        <f>(表格1[[#This Row],[Capital]]-$G$2)/$G$2</f>
        <v>-4.8043200000001091E-2</v>
      </c>
    </row>
    <row r="1438" spans="1:9" x14ac:dyDescent="0.25">
      <c r="A1438" s="6">
        <v>40743</v>
      </c>
      <c r="B1438" s="1">
        <v>69.3</v>
      </c>
      <c r="C1438" s="4">
        <f t="shared" si="22"/>
        <v>67.617999999999995</v>
      </c>
      <c r="D1438" s="1" t="str">
        <f>IF(表格1[[#This Row],[Close]]&gt;表格1[[#This Row],[25-Day Average]],"Buy",IF(表格1[[#This Row],[Close]]&lt;表格1[[#This Row],[25-Day Average]],"Sell",""))</f>
        <v>Buy</v>
      </c>
      <c r="E1438" s="5">
        <f>IF(表格1[[#This Row],[Suggestion]]="Buy",E1437-FLOOR(E1437/表格1[[#This Row],[Close]],1)*表格1[[#This Row],[Close]],IF(表格1[[#This Row],[Suggestion]]="Sell",E1437+F1437*表格1[[#This Row],[Close]],E1437))</f>
        <v>53.779999999896972</v>
      </c>
      <c r="F1438" s="1">
        <f>IF(表格1[[#This Row],[Suggestion]]="Buy",F1437+FLOOR(E1437/表格1[[#This Row],[Close]],1),IF(表格1[[#This Row],[Suggestion]]="Sell",0,F1437))</f>
        <v>1393</v>
      </c>
      <c r="G1438" s="8">
        <f>表格1[[#This Row],[Cash]]+表格1[[#This Row],[Stock Held]]*表格1[[#This Row],[Close]]</f>
        <v>96588.679999999891</v>
      </c>
      <c r="H1438" s="7">
        <f>(表格1[[#This Row],[Close]]-$B$2)/$B$2</f>
        <v>0.54171301446051157</v>
      </c>
      <c r="I1438" s="7">
        <f>(表格1[[#This Row],[Capital]]-$G$2)/$G$2</f>
        <v>-3.4113200000001086E-2</v>
      </c>
    </row>
    <row r="1439" spans="1:9" x14ac:dyDescent="0.25">
      <c r="A1439" s="6">
        <v>40744</v>
      </c>
      <c r="B1439" s="1">
        <v>69.8</v>
      </c>
      <c r="C1439" s="4">
        <f t="shared" si="22"/>
        <v>67.78</v>
      </c>
      <c r="D1439" s="1" t="str">
        <f>IF(表格1[[#This Row],[Close]]&gt;表格1[[#This Row],[25-Day Average]],"Buy",IF(表格1[[#This Row],[Close]]&lt;表格1[[#This Row],[25-Day Average]],"Sell",""))</f>
        <v>Buy</v>
      </c>
      <c r="E1439" s="5">
        <f>IF(表格1[[#This Row],[Suggestion]]="Buy",E1438-FLOOR(E1438/表格1[[#This Row],[Close]],1)*表格1[[#This Row],[Close]],IF(表格1[[#This Row],[Suggestion]]="Sell",E1438+F1438*表格1[[#This Row],[Close]],E1438))</f>
        <v>53.779999999896972</v>
      </c>
      <c r="F1439" s="1">
        <f>IF(表格1[[#This Row],[Suggestion]]="Buy",F1438+FLOOR(E1438/表格1[[#This Row],[Close]],1),IF(表格1[[#This Row],[Suggestion]]="Sell",0,F1438))</f>
        <v>1393</v>
      </c>
      <c r="G1439" s="8">
        <f>表格1[[#This Row],[Cash]]+表格1[[#This Row],[Stock Held]]*表格1[[#This Row],[Close]]</f>
        <v>97285.179999999891</v>
      </c>
      <c r="H1439" s="7">
        <f>(表格1[[#This Row],[Close]]-$B$2)/$B$2</f>
        <v>0.55283648498331461</v>
      </c>
      <c r="I1439" s="7">
        <f>(表格1[[#This Row],[Capital]]-$G$2)/$G$2</f>
        <v>-2.714820000000109E-2</v>
      </c>
    </row>
    <row r="1440" spans="1:9" x14ac:dyDescent="0.25">
      <c r="A1440" s="6">
        <v>40745</v>
      </c>
      <c r="B1440" s="1">
        <v>69.650000000000006</v>
      </c>
      <c r="C1440" s="4">
        <f t="shared" si="22"/>
        <v>67.873999999999995</v>
      </c>
      <c r="D1440" s="1" t="str">
        <f>IF(表格1[[#This Row],[Close]]&gt;表格1[[#This Row],[25-Day Average]],"Buy",IF(表格1[[#This Row],[Close]]&lt;表格1[[#This Row],[25-Day Average]],"Sell",""))</f>
        <v>Buy</v>
      </c>
      <c r="E1440" s="5">
        <f>IF(表格1[[#This Row],[Suggestion]]="Buy",E1439-FLOOR(E1439/表格1[[#This Row],[Close]],1)*表格1[[#This Row],[Close]],IF(表格1[[#This Row],[Suggestion]]="Sell",E1439+F1439*表格1[[#This Row],[Close]],E1439))</f>
        <v>53.779999999896972</v>
      </c>
      <c r="F1440" s="1">
        <f>IF(表格1[[#This Row],[Suggestion]]="Buy",F1439+FLOOR(E1439/表格1[[#This Row],[Close]],1),IF(表格1[[#This Row],[Suggestion]]="Sell",0,F1439))</f>
        <v>1393</v>
      </c>
      <c r="G1440" s="8">
        <f>表格1[[#This Row],[Cash]]+表格1[[#This Row],[Stock Held]]*表格1[[#This Row],[Close]]</f>
        <v>97076.229999999909</v>
      </c>
      <c r="H1440" s="7">
        <f>(表格1[[#This Row],[Close]]-$B$2)/$B$2</f>
        <v>0.54949944382647387</v>
      </c>
      <c r="I1440" s="7">
        <f>(表格1[[#This Row],[Capital]]-$G$2)/$G$2</f>
        <v>-2.9237700000000914E-2</v>
      </c>
    </row>
    <row r="1441" spans="1:9" x14ac:dyDescent="0.25">
      <c r="A1441" s="6">
        <v>40746</v>
      </c>
      <c r="B1441" s="1">
        <v>69.900000000000006</v>
      </c>
      <c r="C1441" s="4">
        <f t="shared" si="22"/>
        <v>68.004000000000005</v>
      </c>
      <c r="D1441" s="1" t="str">
        <f>IF(表格1[[#This Row],[Close]]&gt;表格1[[#This Row],[25-Day Average]],"Buy",IF(表格1[[#This Row],[Close]]&lt;表格1[[#This Row],[25-Day Average]],"Sell",""))</f>
        <v>Buy</v>
      </c>
      <c r="E1441" s="5">
        <f>IF(表格1[[#This Row],[Suggestion]]="Buy",E1440-FLOOR(E1440/表格1[[#This Row],[Close]],1)*表格1[[#This Row],[Close]],IF(表格1[[#This Row],[Suggestion]]="Sell",E1440+F1440*表格1[[#This Row],[Close]],E1440))</f>
        <v>53.779999999896972</v>
      </c>
      <c r="F1441" s="1">
        <f>IF(表格1[[#This Row],[Suggestion]]="Buy",F1440+FLOOR(E1440/表格1[[#This Row],[Close]],1),IF(表格1[[#This Row],[Suggestion]]="Sell",0,F1440))</f>
        <v>1393</v>
      </c>
      <c r="G1441" s="8">
        <f>表格1[[#This Row],[Cash]]+表格1[[#This Row],[Stock Held]]*表格1[[#This Row],[Close]]</f>
        <v>97424.479999999909</v>
      </c>
      <c r="H1441" s="7">
        <f>(表格1[[#This Row],[Close]]-$B$2)/$B$2</f>
        <v>0.55506117908787544</v>
      </c>
      <c r="I1441" s="7">
        <f>(表格1[[#This Row],[Capital]]-$G$2)/$G$2</f>
        <v>-2.5755200000000915E-2</v>
      </c>
    </row>
    <row r="1442" spans="1:9" x14ac:dyDescent="0.25">
      <c r="A1442" s="6">
        <v>40749</v>
      </c>
      <c r="B1442" s="1">
        <v>69.900000000000006</v>
      </c>
      <c r="C1442" s="4">
        <f t="shared" si="22"/>
        <v>68.172000000000011</v>
      </c>
      <c r="D1442" s="1" t="str">
        <f>IF(表格1[[#This Row],[Close]]&gt;表格1[[#This Row],[25-Day Average]],"Buy",IF(表格1[[#This Row],[Close]]&lt;表格1[[#This Row],[25-Day Average]],"Sell",""))</f>
        <v>Buy</v>
      </c>
      <c r="E1442" s="5">
        <f>IF(表格1[[#This Row],[Suggestion]]="Buy",E1441-FLOOR(E1441/表格1[[#This Row],[Close]],1)*表格1[[#This Row],[Close]],IF(表格1[[#This Row],[Suggestion]]="Sell",E1441+F1441*表格1[[#This Row],[Close]],E1441))</f>
        <v>53.779999999896972</v>
      </c>
      <c r="F1442" s="1">
        <f>IF(表格1[[#This Row],[Suggestion]]="Buy",F1441+FLOOR(E1441/表格1[[#This Row],[Close]],1),IF(表格1[[#This Row],[Suggestion]]="Sell",0,F1441))</f>
        <v>1393</v>
      </c>
      <c r="G1442" s="8">
        <f>表格1[[#This Row],[Cash]]+表格1[[#This Row],[Stock Held]]*表格1[[#This Row],[Close]]</f>
        <v>97424.479999999909</v>
      </c>
      <c r="H1442" s="7">
        <f>(表格1[[#This Row],[Close]]-$B$2)/$B$2</f>
        <v>0.55506117908787544</v>
      </c>
      <c r="I1442" s="7">
        <f>(表格1[[#This Row],[Capital]]-$G$2)/$G$2</f>
        <v>-2.5755200000000915E-2</v>
      </c>
    </row>
    <row r="1443" spans="1:9" x14ac:dyDescent="0.25">
      <c r="A1443" s="6">
        <v>40750</v>
      </c>
      <c r="B1443" s="1">
        <v>70.7</v>
      </c>
      <c r="C1443" s="4">
        <f t="shared" si="22"/>
        <v>68.376000000000019</v>
      </c>
      <c r="D1443" s="1" t="str">
        <f>IF(表格1[[#This Row],[Close]]&gt;表格1[[#This Row],[25-Day Average]],"Buy",IF(表格1[[#This Row],[Close]]&lt;表格1[[#This Row],[25-Day Average]],"Sell",""))</f>
        <v>Buy</v>
      </c>
      <c r="E1443" s="5">
        <f>IF(表格1[[#This Row],[Suggestion]]="Buy",E1442-FLOOR(E1442/表格1[[#This Row],[Close]],1)*表格1[[#This Row],[Close]],IF(表格1[[#This Row],[Suggestion]]="Sell",E1442+F1442*表格1[[#This Row],[Close]],E1442))</f>
        <v>53.779999999896972</v>
      </c>
      <c r="F1443" s="1">
        <f>IF(表格1[[#This Row],[Suggestion]]="Buy",F1442+FLOOR(E1442/表格1[[#This Row],[Close]],1),IF(表格1[[#This Row],[Suggestion]]="Sell",0,F1442))</f>
        <v>1393</v>
      </c>
      <c r="G1443" s="8">
        <f>表格1[[#This Row],[Cash]]+表格1[[#This Row],[Stock Held]]*表格1[[#This Row],[Close]]</f>
        <v>98538.879999999903</v>
      </c>
      <c r="H1443" s="7">
        <f>(表格1[[#This Row],[Close]]-$B$2)/$B$2</f>
        <v>0.57285873192436032</v>
      </c>
      <c r="I1443" s="7">
        <f>(表格1[[#This Row],[Capital]]-$G$2)/$G$2</f>
        <v>-1.4611200000000973E-2</v>
      </c>
    </row>
    <row r="1444" spans="1:9" x14ac:dyDescent="0.25">
      <c r="A1444" s="6">
        <v>40751</v>
      </c>
      <c r="B1444" s="1">
        <v>70.8</v>
      </c>
      <c r="C1444" s="4">
        <f t="shared" si="22"/>
        <v>68.51600000000002</v>
      </c>
      <c r="D1444" s="1" t="str">
        <f>IF(表格1[[#This Row],[Close]]&gt;表格1[[#This Row],[25-Day Average]],"Buy",IF(表格1[[#This Row],[Close]]&lt;表格1[[#This Row],[25-Day Average]],"Sell",""))</f>
        <v>Buy</v>
      </c>
      <c r="E1444" s="5">
        <f>IF(表格1[[#This Row],[Suggestion]]="Buy",E1443-FLOOR(E1443/表格1[[#This Row],[Close]],1)*表格1[[#This Row],[Close]],IF(表格1[[#This Row],[Suggestion]]="Sell",E1443+F1443*表格1[[#This Row],[Close]],E1443))</f>
        <v>53.779999999896972</v>
      </c>
      <c r="F1444" s="1">
        <f>IF(表格1[[#This Row],[Suggestion]]="Buy",F1443+FLOOR(E1443/表格1[[#This Row],[Close]],1),IF(表格1[[#This Row],[Suggestion]]="Sell",0,F1443))</f>
        <v>1393</v>
      </c>
      <c r="G1444" s="8">
        <f>表格1[[#This Row],[Cash]]+表格1[[#This Row],[Stock Held]]*表格1[[#This Row],[Close]]</f>
        <v>98678.179999999891</v>
      </c>
      <c r="H1444" s="7">
        <f>(表格1[[#This Row],[Close]]-$B$2)/$B$2</f>
        <v>0.57508342602892082</v>
      </c>
      <c r="I1444" s="7">
        <f>(表格1[[#This Row],[Capital]]-$G$2)/$G$2</f>
        <v>-1.3218200000001089E-2</v>
      </c>
    </row>
    <row r="1445" spans="1:9" x14ac:dyDescent="0.25">
      <c r="A1445" s="6">
        <v>40752</v>
      </c>
      <c r="B1445" s="1">
        <v>71.650000000000006</v>
      </c>
      <c r="C1445" s="4">
        <f t="shared" si="22"/>
        <v>68.702000000000012</v>
      </c>
      <c r="D1445" s="1" t="str">
        <f>IF(表格1[[#This Row],[Close]]&gt;表格1[[#This Row],[25-Day Average]],"Buy",IF(表格1[[#This Row],[Close]]&lt;表格1[[#This Row],[25-Day Average]],"Sell",""))</f>
        <v>Buy</v>
      </c>
      <c r="E1445" s="5">
        <f>IF(表格1[[#This Row],[Suggestion]]="Buy",E1444-FLOOR(E1444/表格1[[#This Row],[Close]],1)*表格1[[#This Row],[Close]],IF(表格1[[#This Row],[Suggestion]]="Sell",E1444+F1444*表格1[[#This Row],[Close]],E1444))</f>
        <v>53.779999999896972</v>
      </c>
      <c r="F1445" s="1">
        <f>IF(表格1[[#This Row],[Suggestion]]="Buy",F1444+FLOOR(E1444/表格1[[#This Row],[Close]],1),IF(表格1[[#This Row],[Suggestion]]="Sell",0,F1444))</f>
        <v>1393</v>
      </c>
      <c r="G1445" s="8">
        <f>表格1[[#This Row],[Cash]]+表格1[[#This Row],[Stock Held]]*表格1[[#This Row],[Close]]</f>
        <v>99862.229999999909</v>
      </c>
      <c r="H1445" s="7">
        <f>(表格1[[#This Row],[Close]]-$B$2)/$B$2</f>
        <v>0.59399332591768639</v>
      </c>
      <c r="I1445" s="7">
        <f>(表格1[[#This Row],[Capital]]-$G$2)/$G$2</f>
        <v>-1.3777000000009139E-3</v>
      </c>
    </row>
    <row r="1446" spans="1:9" x14ac:dyDescent="0.25">
      <c r="A1446" s="6">
        <v>40753</v>
      </c>
      <c r="B1446" s="1">
        <v>72</v>
      </c>
      <c r="C1446" s="4">
        <f t="shared" si="22"/>
        <v>68.89200000000001</v>
      </c>
      <c r="D1446" s="1" t="str">
        <f>IF(表格1[[#This Row],[Close]]&gt;表格1[[#This Row],[25-Day Average]],"Buy",IF(表格1[[#This Row],[Close]]&lt;表格1[[#This Row],[25-Day Average]],"Sell",""))</f>
        <v>Buy</v>
      </c>
      <c r="E1446" s="5">
        <f>IF(表格1[[#This Row],[Suggestion]]="Buy",E1445-FLOOR(E1445/表格1[[#This Row],[Close]],1)*表格1[[#This Row],[Close]],IF(表格1[[#This Row],[Suggestion]]="Sell",E1445+F1445*表格1[[#This Row],[Close]],E1445))</f>
        <v>53.779999999896972</v>
      </c>
      <c r="F1446" s="1">
        <f>IF(表格1[[#This Row],[Suggestion]]="Buy",F1445+FLOOR(E1445/表格1[[#This Row],[Close]],1),IF(表格1[[#This Row],[Suggestion]]="Sell",0,F1445))</f>
        <v>1393</v>
      </c>
      <c r="G1446" s="8">
        <f>表格1[[#This Row],[Cash]]+表格1[[#This Row],[Stock Held]]*表格1[[#This Row],[Close]]</f>
        <v>100349.7799999999</v>
      </c>
      <c r="H1446" s="7">
        <f>(表格1[[#This Row],[Close]]-$B$2)/$B$2</f>
        <v>0.60177975528364835</v>
      </c>
      <c r="I1446" s="7">
        <f>(表格1[[#This Row],[Capital]]-$G$2)/$G$2</f>
        <v>3.4977999999989697E-3</v>
      </c>
    </row>
    <row r="1447" spans="1:9" x14ac:dyDescent="0.25">
      <c r="A1447" s="6">
        <v>40756</v>
      </c>
      <c r="B1447" s="1">
        <v>72.349999999999994</v>
      </c>
      <c r="C1447" s="4">
        <f t="shared" si="22"/>
        <v>69.055999999999997</v>
      </c>
      <c r="D1447" s="1" t="str">
        <f>IF(表格1[[#This Row],[Close]]&gt;表格1[[#This Row],[25-Day Average]],"Buy",IF(表格1[[#This Row],[Close]]&lt;表格1[[#This Row],[25-Day Average]],"Sell",""))</f>
        <v>Buy</v>
      </c>
      <c r="E1447" s="5">
        <f>IF(表格1[[#This Row],[Suggestion]]="Buy",E1446-FLOOR(E1446/表格1[[#This Row],[Close]],1)*表格1[[#This Row],[Close]],IF(表格1[[#This Row],[Suggestion]]="Sell",E1446+F1446*表格1[[#This Row],[Close]],E1446))</f>
        <v>53.779999999896972</v>
      </c>
      <c r="F1447" s="1">
        <f>IF(表格1[[#This Row],[Suggestion]]="Buy",F1446+FLOOR(E1446/表格1[[#This Row],[Close]],1),IF(表格1[[#This Row],[Suggestion]]="Sell",0,F1446))</f>
        <v>1393</v>
      </c>
      <c r="G1447" s="8">
        <f>表格1[[#This Row],[Cash]]+表格1[[#This Row],[Stock Held]]*表格1[[#This Row],[Close]]</f>
        <v>100837.32999999989</v>
      </c>
      <c r="H1447" s="7">
        <f>(表格1[[#This Row],[Close]]-$B$2)/$B$2</f>
        <v>0.60956618464961043</v>
      </c>
      <c r="I1447" s="7">
        <f>(表格1[[#This Row],[Capital]]-$G$2)/$G$2</f>
        <v>8.3732999999988535E-3</v>
      </c>
    </row>
    <row r="1448" spans="1:9" x14ac:dyDescent="0.25">
      <c r="A1448" s="6">
        <v>40757</v>
      </c>
      <c r="B1448" s="1">
        <v>72.150000000000006</v>
      </c>
      <c r="C1448" s="4">
        <f t="shared" si="22"/>
        <v>69.216000000000008</v>
      </c>
      <c r="D1448" s="1" t="str">
        <f>IF(表格1[[#This Row],[Close]]&gt;表格1[[#This Row],[25-Day Average]],"Buy",IF(表格1[[#This Row],[Close]]&lt;表格1[[#This Row],[25-Day Average]],"Sell",""))</f>
        <v>Buy</v>
      </c>
      <c r="E1448" s="5">
        <f>IF(表格1[[#This Row],[Suggestion]]="Buy",E1447-FLOOR(E1447/表格1[[#This Row],[Close]],1)*表格1[[#This Row],[Close]],IF(表格1[[#This Row],[Suggestion]]="Sell",E1447+F1447*表格1[[#This Row],[Close]],E1447))</f>
        <v>53.779999999896972</v>
      </c>
      <c r="F1448" s="1">
        <f>IF(表格1[[#This Row],[Suggestion]]="Buy",F1447+FLOOR(E1447/表格1[[#This Row],[Close]],1),IF(表格1[[#This Row],[Suggestion]]="Sell",0,F1447))</f>
        <v>1393</v>
      </c>
      <c r="G1448" s="8">
        <f>表格1[[#This Row],[Cash]]+表格1[[#This Row],[Stock Held]]*表格1[[#This Row],[Close]]</f>
        <v>100558.72999999991</v>
      </c>
      <c r="H1448" s="7">
        <f>(表格1[[#This Row],[Close]]-$B$2)/$B$2</f>
        <v>0.60511679644048944</v>
      </c>
      <c r="I1448" s="7">
        <f>(表格1[[#This Row],[Capital]]-$G$2)/$G$2</f>
        <v>5.5872999999990857E-3</v>
      </c>
    </row>
    <row r="1449" spans="1:9" x14ac:dyDescent="0.25">
      <c r="A1449" s="6">
        <v>40758</v>
      </c>
      <c r="B1449" s="1">
        <v>70.849999999999994</v>
      </c>
      <c r="C1449" s="4">
        <f t="shared" si="22"/>
        <v>69.33</v>
      </c>
      <c r="D1449" s="1" t="str">
        <f>IF(表格1[[#This Row],[Close]]&gt;表格1[[#This Row],[25-Day Average]],"Buy",IF(表格1[[#This Row],[Close]]&lt;表格1[[#This Row],[25-Day Average]],"Sell",""))</f>
        <v>Buy</v>
      </c>
      <c r="E1449" s="5">
        <f>IF(表格1[[#This Row],[Suggestion]]="Buy",E1448-FLOOR(E1448/表格1[[#This Row],[Close]],1)*表格1[[#This Row],[Close]],IF(表格1[[#This Row],[Suggestion]]="Sell",E1448+F1448*表格1[[#This Row],[Close]],E1448))</f>
        <v>53.779999999896972</v>
      </c>
      <c r="F1449" s="1">
        <f>IF(表格1[[#This Row],[Suggestion]]="Buy",F1448+FLOOR(E1448/表格1[[#This Row],[Close]],1),IF(表格1[[#This Row],[Suggestion]]="Sell",0,F1448))</f>
        <v>1393</v>
      </c>
      <c r="G1449" s="8">
        <f>表格1[[#This Row],[Cash]]+表格1[[#This Row],[Stock Held]]*表格1[[#This Row],[Close]]</f>
        <v>98747.829999999885</v>
      </c>
      <c r="H1449" s="7">
        <f>(表格1[[#This Row],[Close]]-$B$2)/$B$2</f>
        <v>0.57619577308120107</v>
      </c>
      <c r="I1449" s="7">
        <f>(表格1[[#This Row],[Capital]]-$G$2)/$G$2</f>
        <v>-1.2521700000001147E-2</v>
      </c>
    </row>
    <row r="1450" spans="1:9" x14ac:dyDescent="0.25">
      <c r="A1450" s="6">
        <v>40759</v>
      </c>
      <c r="B1450" s="1">
        <v>70.45</v>
      </c>
      <c r="C1450" s="4">
        <f t="shared" si="22"/>
        <v>69.430000000000007</v>
      </c>
      <c r="D1450" s="1" t="str">
        <f>IF(表格1[[#This Row],[Close]]&gt;表格1[[#This Row],[25-Day Average]],"Buy",IF(表格1[[#This Row],[Close]]&lt;表格1[[#This Row],[25-Day Average]],"Sell",""))</f>
        <v>Buy</v>
      </c>
      <c r="E1450" s="5">
        <f>IF(表格1[[#This Row],[Suggestion]]="Buy",E1449-FLOOR(E1449/表格1[[#This Row],[Close]],1)*表格1[[#This Row],[Close]],IF(表格1[[#This Row],[Suggestion]]="Sell",E1449+F1449*表格1[[#This Row],[Close]],E1449))</f>
        <v>53.779999999896972</v>
      </c>
      <c r="F1450" s="1">
        <f>IF(表格1[[#This Row],[Suggestion]]="Buy",F1449+FLOOR(E1449/表格1[[#This Row],[Close]],1),IF(表格1[[#This Row],[Suggestion]]="Sell",0,F1449))</f>
        <v>1393</v>
      </c>
      <c r="G1450" s="8">
        <f>表格1[[#This Row],[Cash]]+表格1[[#This Row],[Stock Held]]*表格1[[#This Row],[Close]]</f>
        <v>98190.629999999903</v>
      </c>
      <c r="H1450" s="7">
        <f>(表格1[[#This Row],[Close]]-$B$2)/$B$2</f>
        <v>0.56729699666295885</v>
      </c>
      <c r="I1450" s="7">
        <f>(表格1[[#This Row],[Capital]]-$G$2)/$G$2</f>
        <v>-1.8093700000000972E-2</v>
      </c>
    </row>
    <row r="1451" spans="1:9" x14ac:dyDescent="0.25">
      <c r="A1451" s="6">
        <v>40760</v>
      </c>
      <c r="B1451" s="1">
        <v>69.2</v>
      </c>
      <c r="C1451" s="4">
        <f t="shared" si="22"/>
        <v>69.44</v>
      </c>
      <c r="D1451" s="1" t="str">
        <f>IF(表格1[[#This Row],[Close]]&gt;表格1[[#This Row],[25-Day Average]],"Buy",IF(表格1[[#This Row],[Close]]&lt;表格1[[#This Row],[25-Day Average]],"Sell",""))</f>
        <v>Sell</v>
      </c>
      <c r="E1451" s="5">
        <f>IF(表格1[[#This Row],[Suggestion]]="Buy",E1450-FLOOR(E1450/表格1[[#This Row],[Close]],1)*表格1[[#This Row],[Close]],IF(表格1[[#This Row],[Suggestion]]="Sell",E1450+F1450*表格1[[#This Row],[Close]],E1450))</f>
        <v>96449.379999999903</v>
      </c>
      <c r="F1451" s="1">
        <f>IF(表格1[[#This Row],[Suggestion]]="Buy",F1450+FLOOR(E1450/表格1[[#This Row],[Close]],1),IF(表格1[[#This Row],[Suggestion]]="Sell",0,F1450))</f>
        <v>0</v>
      </c>
      <c r="G1451" s="8">
        <f>表格1[[#This Row],[Cash]]+表格1[[#This Row],[Stock Held]]*表格1[[#This Row],[Close]]</f>
        <v>96449.379999999903</v>
      </c>
      <c r="H1451" s="7">
        <f>(表格1[[#This Row],[Close]]-$B$2)/$B$2</f>
        <v>0.53948832035595107</v>
      </c>
      <c r="I1451" s="7">
        <f>(表格1[[#This Row],[Capital]]-$G$2)/$G$2</f>
        <v>-3.5506200000000973E-2</v>
      </c>
    </row>
    <row r="1452" spans="1:9" x14ac:dyDescent="0.25">
      <c r="A1452" s="6">
        <v>40763</v>
      </c>
      <c r="B1452" s="1">
        <v>67.849999999999994</v>
      </c>
      <c r="C1452" s="4">
        <f t="shared" si="22"/>
        <v>69.425999999999988</v>
      </c>
      <c r="D1452" s="1" t="str">
        <f>IF(表格1[[#This Row],[Close]]&gt;表格1[[#This Row],[25-Day Average]],"Buy",IF(表格1[[#This Row],[Close]]&lt;表格1[[#This Row],[25-Day Average]],"Sell",""))</f>
        <v>Sell</v>
      </c>
      <c r="E1452" s="5">
        <f>IF(表格1[[#This Row],[Suggestion]]="Buy",E1451-FLOOR(E1451/表格1[[#This Row],[Close]],1)*表格1[[#This Row],[Close]],IF(表格1[[#This Row],[Suggestion]]="Sell",E1451+F1451*表格1[[#This Row],[Close]],E1451))</f>
        <v>96449.379999999903</v>
      </c>
      <c r="F1452" s="1">
        <f>IF(表格1[[#This Row],[Suggestion]]="Buy",F1451+FLOOR(E1451/表格1[[#This Row],[Close]],1),IF(表格1[[#This Row],[Suggestion]]="Sell",0,F1451))</f>
        <v>0</v>
      </c>
      <c r="G1452" s="8">
        <f>表格1[[#This Row],[Cash]]+表格1[[#This Row],[Stock Held]]*表格1[[#This Row],[Close]]</f>
        <v>96449.379999999903</v>
      </c>
      <c r="H1452" s="7">
        <f>(表格1[[#This Row],[Close]]-$B$2)/$B$2</f>
        <v>0.50945494994438245</v>
      </c>
      <c r="I1452" s="7">
        <f>(表格1[[#This Row],[Capital]]-$G$2)/$G$2</f>
        <v>-3.5506200000000973E-2</v>
      </c>
    </row>
    <row r="1453" spans="1:9" x14ac:dyDescent="0.25">
      <c r="A1453" s="6">
        <v>40764</v>
      </c>
      <c r="B1453" s="1">
        <v>66.95</v>
      </c>
      <c r="C1453" s="4">
        <f t="shared" si="22"/>
        <v>69.391999999999996</v>
      </c>
      <c r="D1453" s="1" t="str">
        <f>IF(表格1[[#This Row],[Close]]&gt;表格1[[#This Row],[25-Day Average]],"Buy",IF(表格1[[#This Row],[Close]]&lt;表格1[[#This Row],[25-Day Average]],"Sell",""))</f>
        <v>Sell</v>
      </c>
      <c r="E1453" s="5">
        <f>IF(表格1[[#This Row],[Suggestion]]="Buy",E1452-FLOOR(E1452/表格1[[#This Row],[Close]],1)*表格1[[#This Row],[Close]],IF(表格1[[#This Row],[Suggestion]]="Sell",E1452+F1452*表格1[[#This Row],[Close]],E1452))</f>
        <v>96449.379999999903</v>
      </c>
      <c r="F1453" s="1">
        <f>IF(表格1[[#This Row],[Suggestion]]="Buy",F1452+FLOOR(E1452/表格1[[#This Row],[Close]],1),IF(表格1[[#This Row],[Suggestion]]="Sell",0,F1452))</f>
        <v>0</v>
      </c>
      <c r="G1453" s="8">
        <f>表格1[[#This Row],[Cash]]+表格1[[#This Row],[Stock Held]]*表格1[[#This Row],[Close]]</f>
        <v>96449.379999999903</v>
      </c>
      <c r="H1453" s="7">
        <f>(表格1[[#This Row],[Close]]-$B$2)/$B$2</f>
        <v>0.48943270300333702</v>
      </c>
      <c r="I1453" s="7">
        <f>(表格1[[#This Row],[Capital]]-$G$2)/$G$2</f>
        <v>-3.5506200000000973E-2</v>
      </c>
    </row>
    <row r="1454" spans="1:9" x14ac:dyDescent="0.25">
      <c r="A1454" s="6">
        <v>40765</v>
      </c>
      <c r="B1454" s="1">
        <v>67.75</v>
      </c>
      <c r="C1454" s="4">
        <f t="shared" si="22"/>
        <v>69.403999999999996</v>
      </c>
      <c r="D1454" s="1" t="str">
        <f>IF(表格1[[#This Row],[Close]]&gt;表格1[[#This Row],[25-Day Average]],"Buy",IF(表格1[[#This Row],[Close]]&lt;表格1[[#This Row],[25-Day Average]],"Sell",""))</f>
        <v>Sell</v>
      </c>
      <c r="E1454" s="5">
        <f>IF(表格1[[#This Row],[Suggestion]]="Buy",E1453-FLOOR(E1453/表格1[[#This Row],[Close]],1)*表格1[[#This Row],[Close]],IF(表格1[[#This Row],[Suggestion]]="Sell",E1453+F1453*表格1[[#This Row],[Close]],E1453))</f>
        <v>96449.379999999903</v>
      </c>
      <c r="F1454" s="1">
        <f>IF(表格1[[#This Row],[Suggestion]]="Buy",F1453+FLOOR(E1453/表格1[[#This Row],[Close]],1),IF(表格1[[#This Row],[Suggestion]]="Sell",0,F1453))</f>
        <v>0</v>
      </c>
      <c r="G1454" s="8">
        <f>表格1[[#This Row],[Cash]]+表格1[[#This Row],[Stock Held]]*表格1[[#This Row],[Close]]</f>
        <v>96449.379999999903</v>
      </c>
      <c r="H1454" s="7">
        <f>(表格1[[#This Row],[Close]]-$B$2)/$B$2</f>
        <v>0.50723025583982195</v>
      </c>
      <c r="I1454" s="7">
        <f>(表格1[[#This Row],[Capital]]-$G$2)/$G$2</f>
        <v>-3.5506200000000973E-2</v>
      </c>
    </row>
    <row r="1455" spans="1:9" x14ac:dyDescent="0.25">
      <c r="A1455" s="6">
        <v>40766</v>
      </c>
      <c r="B1455" s="1">
        <v>67.650000000000006</v>
      </c>
      <c r="C1455" s="4">
        <f t="shared" si="22"/>
        <v>69.427999999999997</v>
      </c>
      <c r="D1455" s="1" t="str">
        <f>IF(表格1[[#This Row],[Close]]&gt;表格1[[#This Row],[25-Day Average]],"Buy",IF(表格1[[#This Row],[Close]]&lt;表格1[[#This Row],[25-Day Average]],"Sell",""))</f>
        <v>Sell</v>
      </c>
      <c r="E1455" s="5">
        <f>IF(表格1[[#This Row],[Suggestion]]="Buy",E1454-FLOOR(E1454/表格1[[#This Row],[Close]],1)*表格1[[#This Row],[Close]],IF(表格1[[#This Row],[Suggestion]]="Sell",E1454+F1454*表格1[[#This Row],[Close]],E1454))</f>
        <v>96449.379999999903</v>
      </c>
      <c r="F1455" s="1">
        <f>IF(表格1[[#This Row],[Suggestion]]="Buy",F1454+FLOOR(E1454/表格1[[#This Row],[Close]],1),IF(表格1[[#This Row],[Suggestion]]="Sell",0,F1454))</f>
        <v>0</v>
      </c>
      <c r="G1455" s="8">
        <f>表格1[[#This Row],[Cash]]+表格1[[#This Row],[Stock Held]]*表格1[[#This Row],[Close]]</f>
        <v>96449.379999999903</v>
      </c>
      <c r="H1455" s="7">
        <f>(表格1[[#This Row],[Close]]-$B$2)/$B$2</f>
        <v>0.50500556173526145</v>
      </c>
      <c r="I1455" s="7">
        <f>(表格1[[#This Row],[Capital]]-$G$2)/$G$2</f>
        <v>-3.5506200000000973E-2</v>
      </c>
    </row>
    <row r="1456" spans="1:9" x14ac:dyDescent="0.25">
      <c r="A1456" s="6">
        <v>40767</v>
      </c>
      <c r="B1456" s="1">
        <v>67.45</v>
      </c>
      <c r="C1456" s="4">
        <f t="shared" si="22"/>
        <v>69.417999999999992</v>
      </c>
      <c r="D1456" s="1" t="str">
        <f>IF(表格1[[#This Row],[Close]]&gt;表格1[[#This Row],[25-Day Average]],"Buy",IF(表格1[[#This Row],[Close]]&lt;表格1[[#This Row],[25-Day Average]],"Sell",""))</f>
        <v>Sell</v>
      </c>
      <c r="E1456" s="5">
        <f>IF(表格1[[#This Row],[Suggestion]]="Buy",E1455-FLOOR(E1455/表格1[[#This Row],[Close]],1)*表格1[[#This Row],[Close]],IF(表格1[[#This Row],[Suggestion]]="Sell",E1455+F1455*表格1[[#This Row],[Close]],E1455))</f>
        <v>96449.379999999903</v>
      </c>
      <c r="F1456" s="1">
        <f>IF(表格1[[#This Row],[Suggestion]]="Buy",F1455+FLOOR(E1455/表格1[[#This Row],[Close]],1),IF(表格1[[#This Row],[Suggestion]]="Sell",0,F1455))</f>
        <v>0</v>
      </c>
      <c r="G1456" s="8">
        <f>表格1[[#This Row],[Cash]]+表格1[[#This Row],[Stock Held]]*表格1[[#This Row],[Close]]</f>
        <v>96449.379999999903</v>
      </c>
      <c r="H1456" s="7">
        <f>(表格1[[#This Row],[Close]]-$B$2)/$B$2</f>
        <v>0.50055617352614012</v>
      </c>
      <c r="I1456" s="7">
        <f>(表格1[[#This Row],[Capital]]-$G$2)/$G$2</f>
        <v>-3.5506200000000973E-2</v>
      </c>
    </row>
    <row r="1457" spans="1:9" x14ac:dyDescent="0.25">
      <c r="A1457" s="6">
        <v>40770</v>
      </c>
      <c r="B1457" s="1">
        <v>66.900000000000006</v>
      </c>
      <c r="C1457" s="4">
        <f t="shared" si="22"/>
        <v>69.390000000000015</v>
      </c>
      <c r="D1457" s="1" t="str">
        <f>IF(表格1[[#This Row],[Close]]&gt;表格1[[#This Row],[25-Day Average]],"Buy",IF(表格1[[#This Row],[Close]]&lt;表格1[[#This Row],[25-Day Average]],"Sell",""))</f>
        <v>Sell</v>
      </c>
      <c r="E1457" s="5">
        <f>IF(表格1[[#This Row],[Suggestion]]="Buy",E1456-FLOOR(E1456/表格1[[#This Row],[Close]],1)*表格1[[#This Row],[Close]],IF(表格1[[#This Row],[Suggestion]]="Sell",E1456+F1456*表格1[[#This Row],[Close]],E1456))</f>
        <v>96449.379999999903</v>
      </c>
      <c r="F1457" s="1">
        <f>IF(表格1[[#This Row],[Suggestion]]="Buy",F1456+FLOOR(E1456/表格1[[#This Row],[Close]],1),IF(表格1[[#This Row],[Suggestion]]="Sell",0,F1456))</f>
        <v>0</v>
      </c>
      <c r="G1457" s="8">
        <f>表格1[[#This Row],[Cash]]+表格1[[#This Row],[Stock Held]]*表格1[[#This Row],[Close]]</f>
        <v>96449.379999999903</v>
      </c>
      <c r="H1457" s="7">
        <f>(表格1[[#This Row],[Close]]-$B$2)/$B$2</f>
        <v>0.48832035595105677</v>
      </c>
      <c r="I1457" s="7">
        <f>(表格1[[#This Row],[Capital]]-$G$2)/$G$2</f>
        <v>-3.5506200000000973E-2</v>
      </c>
    </row>
    <row r="1458" spans="1:9" x14ac:dyDescent="0.25">
      <c r="A1458" s="6">
        <v>40771</v>
      </c>
      <c r="B1458" s="1">
        <v>68.099999999999994</v>
      </c>
      <c r="C1458" s="4">
        <f t="shared" si="22"/>
        <v>69.414000000000001</v>
      </c>
      <c r="D1458" s="1" t="str">
        <f>IF(表格1[[#This Row],[Close]]&gt;表格1[[#This Row],[25-Day Average]],"Buy",IF(表格1[[#This Row],[Close]]&lt;表格1[[#This Row],[25-Day Average]],"Sell",""))</f>
        <v>Sell</v>
      </c>
      <c r="E1458" s="5">
        <f>IF(表格1[[#This Row],[Suggestion]]="Buy",E1457-FLOOR(E1457/表格1[[#This Row],[Close]],1)*表格1[[#This Row],[Close]],IF(表格1[[#This Row],[Suggestion]]="Sell",E1457+F1457*表格1[[#This Row],[Close]],E1457))</f>
        <v>96449.379999999903</v>
      </c>
      <c r="F1458" s="1">
        <f>IF(表格1[[#This Row],[Suggestion]]="Buy",F1457+FLOOR(E1457/表格1[[#This Row],[Close]],1),IF(表格1[[#This Row],[Suggestion]]="Sell",0,F1457))</f>
        <v>0</v>
      </c>
      <c r="G1458" s="8">
        <f>表格1[[#This Row],[Cash]]+表格1[[#This Row],[Stock Held]]*表格1[[#This Row],[Close]]</f>
        <v>96449.379999999903</v>
      </c>
      <c r="H1458" s="7">
        <f>(表格1[[#This Row],[Close]]-$B$2)/$B$2</f>
        <v>0.51501668520578403</v>
      </c>
      <c r="I1458" s="7">
        <f>(表格1[[#This Row],[Capital]]-$G$2)/$G$2</f>
        <v>-3.5506200000000973E-2</v>
      </c>
    </row>
    <row r="1459" spans="1:9" x14ac:dyDescent="0.25">
      <c r="A1459" s="6">
        <v>40772</v>
      </c>
      <c r="B1459" s="1">
        <v>69.75</v>
      </c>
      <c r="C1459" s="4">
        <f t="shared" si="22"/>
        <v>69.462000000000003</v>
      </c>
      <c r="D1459" s="1" t="str">
        <f>IF(表格1[[#This Row],[Close]]&gt;表格1[[#This Row],[25-Day Average]],"Buy",IF(表格1[[#This Row],[Close]]&lt;表格1[[#This Row],[25-Day Average]],"Sell",""))</f>
        <v>Buy</v>
      </c>
      <c r="E1459" s="5">
        <f>IF(表格1[[#This Row],[Suggestion]]="Buy",E1458-FLOOR(E1458/表格1[[#This Row],[Close]],1)*表格1[[#This Row],[Close]],IF(表格1[[#This Row],[Suggestion]]="Sell",E1458+F1458*表格1[[#This Row],[Close]],E1458))</f>
        <v>54.879999999902793</v>
      </c>
      <c r="F1459" s="1">
        <f>IF(表格1[[#This Row],[Suggestion]]="Buy",F1458+FLOOR(E1458/表格1[[#This Row],[Close]],1),IF(表格1[[#This Row],[Suggestion]]="Sell",0,F1458))</f>
        <v>1382</v>
      </c>
      <c r="G1459" s="8">
        <f>表格1[[#This Row],[Cash]]+表格1[[#This Row],[Stock Held]]*表格1[[#This Row],[Close]]</f>
        <v>96449.379999999903</v>
      </c>
      <c r="H1459" s="7">
        <f>(表格1[[#This Row],[Close]]-$B$2)/$B$2</f>
        <v>0.55172413793103436</v>
      </c>
      <c r="I1459" s="7">
        <f>(表格1[[#This Row],[Capital]]-$G$2)/$G$2</f>
        <v>-3.5506200000000973E-2</v>
      </c>
    </row>
    <row r="1460" spans="1:9" x14ac:dyDescent="0.25">
      <c r="A1460" s="6">
        <v>40773</v>
      </c>
      <c r="B1460" s="1">
        <v>69.7</v>
      </c>
      <c r="C1460" s="4">
        <f t="shared" si="22"/>
        <v>69.510000000000005</v>
      </c>
      <c r="D1460" s="1" t="str">
        <f>IF(表格1[[#This Row],[Close]]&gt;表格1[[#This Row],[25-Day Average]],"Buy",IF(表格1[[#This Row],[Close]]&lt;表格1[[#This Row],[25-Day Average]],"Sell",""))</f>
        <v>Buy</v>
      </c>
      <c r="E1460" s="5">
        <f>IF(表格1[[#This Row],[Suggestion]]="Buy",E1459-FLOOR(E1459/表格1[[#This Row],[Close]],1)*表格1[[#This Row],[Close]],IF(表格1[[#This Row],[Suggestion]]="Sell",E1459+F1459*表格1[[#This Row],[Close]],E1459))</f>
        <v>54.879999999902793</v>
      </c>
      <c r="F1460" s="1">
        <f>IF(表格1[[#This Row],[Suggestion]]="Buy",F1459+FLOOR(E1459/表格1[[#This Row],[Close]],1),IF(表格1[[#This Row],[Suggestion]]="Sell",0,F1459))</f>
        <v>1382</v>
      </c>
      <c r="G1460" s="8">
        <f>表格1[[#This Row],[Cash]]+表格1[[#This Row],[Stock Held]]*表格1[[#This Row],[Close]]</f>
        <v>96380.279999999912</v>
      </c>
      <c r="H1460" s="7">
        <f>(表格1[[#This Row],[Close]]-$B$2)/$B$2</f>
        <v>0.55061179087875411</v>
      </c>
      <c r="I1460" s="7">
        <f>(表格1[[#This Row],[Capital]]-$G$2)/$G$2</f>
        <v>-3.6197200000000887E-2</v>
      </c>
    </row>
    <row r="1461" spans="1:9" x14ac:dyDescent="0.25">
      <c r="A1461" s="6">
        <v>40774</v>
      </c>
      <c r="B1461" s="1">
        <v>68.3</v>
      </c>
      <c r="C1461" s="4">
        <f t="shared" si="22"/>
        <v>69.496000000000009</v>
      </c>
      <c r="D1461" s="1" t="str">
        <f>IF(表格1[[#This Row],[Close]]&gt;表格1[[#This Row],[25-Day Average]],"Buy",IF(表格1[[#This Row],[Close]]&lt;表格1[[#This Row],[25-Day Average]],"Sell",""))</f>
        <v>Sell</v>
      </c>
      <c r="E1461" s="5">
        <f>IF(表格1[[#This Row],[Suggestion]]="Buy",E1460-FLOOR(E1460/表格1[[#This Row],[Close]],1)*表格1[[#This Row],[Close]],IF(表格1[[#This Row],[Suggestion]]="Sell",E1460+F1460*表格1[[#This Row],[Close]],E1460))</f>
        <v>94445.479999999894</v>
      </c>
      <c r="F1461" s="1">
        <f>IF(表格1[[#This Row],[Suggestion]]="Buy",F1460+FLOOR(E1460/表格1[[#This Row],[Close]],1),IF(表格1[[#This Row],[Suggestion]]="Sell",0,F1460))</f>
        <v>0</v>
      </c>
      <c r="G1461" s="8">
        <f>表格1[[#This Row],[Cash]]+表格1[[#This Row],[Stock Held]]*表格1[[#This Row],[Close]]</f>
        <v>94445.479999999894</v>
      </c>
      <c r="H1461" s="7">
        <f>(表格1[[#This Row],[Close]]-$B$2)/$B$2</f>
        <v>0.51946607341490525</v>
      </c>
      <c r="I1461" s="7">
        <f>(表格1[[#This Row],[Capital]]-$G$2)/$G$2</f>
        <v>-5.5545200000001058E-2</v>
      </c>
    </row>
    <row r="1462" spans="1:9" x14ac:dyDescent="0.25">
      <c r="A1462" s="6">
        <v>40777</v>
      </c>
      <c r="B1462" s="1">
        <v>69.3</v>
      </c>
      <c r="C1462" s="4">
        <f t="shared" si="22"/>
        <v>69.536000000000001</v>
      </c>
      <c r="D1462" s="1" t="str">
        <f>IF(表格1[[#This Row],[Close]]&gt;表格1[[#This Row],[25-Day Average]],"Buy",IF(表格1[[#This Row],[Close]]&lt;表格1[[#This Row],[25-Day Average]],"Sell",""))</f>
        <v>Sell</v>
      </c>
      <c r="E1462" s="5">
        <f>IF(表格1[[#This Row],[Suggestion]]="Buy",E1461-FLOOR(E1461/表格1[[#This Row],[Close]],1)*表格1[[#This Row],[Close]],IF(表格1[[#This Row],[Suggestion]]="Sell",E1461+F1461*表格1[[#This Row],[Close]],E1461))</f>
        <v>94445.479999999894</v>
      </c>
      <c r="F1462" s="1">
        <f>IF(表格1[[#This Row],[Suggestion]]="Buy",F1461+FLOOR(E1461/表格1[[#This Row],[Close]],1),IF(表格1[[#This Row],[Suggestion]]="Sell",0,F1461))</f>
        <v>0</v>
      </c>
      <c r="G1462" s="8">
        <f>表格1[[#This Row],[Cash]]+表格1[[#This Row],[Stock Held]]*表格1[[#This Row],[Close]]</f>
        <v>94445.479999999894</v>
      </c>
      <c r="H1462" s="7">
        <f>(表格1[[#This Row],[Close]]-$B$2)/$B$2</f>
        <v>0.54171301446051157</v>
      </c>
      <c r="I1462" s="7">
        <f>(表格1[[#This Row],[Capital]]-$G$2)/$G$2</f>
        <v>-5.5545200000001058E-2</v>
      </c>
    </row>
    <row r="1463" spans="1:9" x14ac:dyDescent="0.25">
      <c r="A1463" s="6">
        <v>40778</v>
      </c>
      <c r="B1463" s="1">
        <v>70.650000000000006</v>
      </c>
      <c r="C1463" s="4">
        <f t="shared" si="22"/>
        <v>69.59</v>
      </c>
      <c r="D1463" s="1" t="str">
        <f>IF(表格1[[#This Row],[Close]]&gt;表格1[[#This Row],[25-Day Average]],"Buy",IF(表格1[[#This Row],[Close]]&lt;表格1[[#This Row],[25-Day Average]],"Sell",""))</f>
        <v>Buy</v>
      </c>
      <c r="E1463" s="5">
        <f>IF(表格1[[#This Row],[Suggestion]]="Buy",E1462-FLOOR(E1462/表格1[[#This Row],[Close]],1)*表格1[[#This Row],[Close]],IF(表格1[[#This Row],[Suggestion]]="Sell",E1462+F1462*表格1[[#This Row],[Close]],E1462))</f>
        <v>57.079999999885331</v>
      </c>
      <c r="F1463" s="1">
        <f>IF(表格1[[#This Row],[Suggestion]]="Buy",F1462+FLOOR(E1462/表格1[[#This Row],[Close]],1),IF(表格1[[#This Row],[Suggestion]]="Sell",0,F1462))</f>
        <v>1336</v>
      </c>
      <c r="G1463" s="8">
        <f>表格1[[#This Row],[Cash]]+表格1[[#This Row],[Stock Held]]*表格1[[#This Row],[Close]]</f>
        <v>94445.479999999894</v>
      </c>
      <c r="H1463" s="7">
        <f>(表格1[[#This Row],[Close]]-$B$2)/$B$2</f>
        <v>0.57174638487208007</v>
      </c>
      <c r="I1463" s="7">
        <f>(表格1[[#This Row],[Capital]]-$G$2)/$G$2</f>
        <v>-5.5545200000001058E-2</v>
      </c>
    </row>
    <row r="1464" spans="1:9" x14ac:dyDescent="0.25">
      <c r="A1464" s="6">
        <v>40779</v>
      </c>
      <c r="B1464" s="1">
        <v>71</v>
      </c>
      <c r="C1464" s="4">
        <f t="shared" si="22"/>
        <v>69.638000000000005</v>
      </c>
      <c r="D1464" s="1" t="str">
        <f>IF(表格1[[#This Row],[Close]]&gt;表格1[[#This Row],[25-Day Average]],"Buy",IF(表格1[[#This Row],[Close]]&lt;表格1[[#This Row],[25-Day Average]],"Sell",""))</f>
        <v>Buy</v>
      </c>
      <c r="E1464" s="5">
        <f>IF(表格1[[#This Row],[Suggestion]]="Buy",E1463-FLOOR(E1463/表格1[[#This Row],[Close]],1)*表格1[[#This Row],[Close]],IF(表格1[[#This Row],[Suggestion]]="Sell",E1463+F1463*表格1[[#This Row],[Close]],E1463))</f>
        <v>57.079999999885331</v>
      </c>
      <c r="F1464" s="1">
        <f>IF(表格1[[#This Row],[Suggestion]]="Buy",F1463+FLOOR(E1463/表格1[[#This Row],[Close]],1),IF(表格1[[#This Row],[Suggestion]]="Sell",0,F1463))</f>
        <v>1336</v>
      </c>
      <c r="G1464" s="8">
        <f>表格1[[#This Row],[Cash]]+表格1[[#This Row],[Stock Held]]*表格1[[#This Row],[Close]]</f>
        <v>94913.079999999885</v>
      </c>
      <c r="H1464" s="7">
        <f>(表格1[[#This Row],[Close]]-$B$2)/$B$2</f>
        <v>0.57953281423804215</v>
      </c>
      <c r="I1464" s="7">
        <f>(表格1[[#This Row],[Capital]]-$G$2)/$G$2</f>
        <v>-5.0869200000001148E-2</v>
      </c>
    </row>
    <row r="1465" spans="1:9" x14ac:dyDescent="0.25">
      <c r="A1465" s="6">
        <v>40780</v>
      </c>
      <c r="B1465" s="1">
        <v>72.25</v>
      </c>
      <c r="C1465" s="4">
        <f t="shared" si="22"/>
        <v>69.742000000000019</v>
      </c>
      <c r="D1465" s="1" t="str">
        <f>IF(表格1[[#This Row],[Close]]&gt;表格1[[#This Row],[25-Day Average]],"Buy",IF(表格1[[#This Row],[Close]]&lt;表格1[[#This Row],[25-Day Average]],"Sell",""))</f>
        <v>Buy</v>
      </c>
      <c r="E1465" s="5">
        <f>IF(表格1[[#This Row],[Suggestion]]="Buy",E1464-FLOOR(E1464/表格1[[#This Row],[Close]],1)*表格1[[#This Row],[Close]],IF(表格1[[#This Row],[Suggestion]]="Sell",E1464+F1464*表格1[[#This Row],[Close]],E1464))</f>
        <v>57.079999999885331</v>
      </c>
      <c r="F1465" s="1">
        <f>IF(表格1[[#This Row],[Suggestion]]="Buy",F1464+FLOOR(E1464/表格1[[#This Row],[Close]],1),IF(表格1[[#This Row],[Suggestion]]="Sell",0,F1464))</f>
        <v>1336</v>
      </c>
      <c r="G1465" s="8">
        <f>表格1[[#This Row],[Cash]]+表格1[[#This Row],[Stock Held]]*表格1[[#This Row],[Close]]</f>
        <v>96583.079999999885</v>
      </c>
      <c r="H1465" s="7">
        <f>(表格1[[#This Row],[Close]]-$B$2)/$B$2</f>
        <v>0.60734149054504993</v>
      </c>
      <c r="I1465" s="7">
        <f>(表格1[[#This Row],[Capital]]-$G$2)/$G$2</f>
        <v>-3.4169200000001149E-2</v>
      </c>
    </row>
    <row r="1466" spans="1:9" x14ac:dyDescent="0.25">
      <c r="A1466" s="6">
        <v>40781</v>
      </c>
      <c r="B1466" s="1">
        <v>71.849999999999994</v>
      </c>
      <c r="C1466" s="4">
        <f t="shared" si="22"/>
        <v>69.820000000000007</v>
      </c>
      <c r="D1466" s="1" t="str">
        <f>IF(表格1[[#This Row],[Close]]&gt;表格1[[#This Row],[25-Day Average]],"Buy",IF(表格1[[#This Row],[Close]]&lt;表格1[[#This Row],[25-Day Average]],"Sell",""))</f>
        <v>Buy</v>
      </c>
      <c r="E1466" s="5">
        <f>IF(表格1[[#This Row],[Suggestion]]="Buy",E1465-FLOOR(E1465/表格1[[#This Row],[Close]],1)*表格1[[#This Row],[Close]],IF(表格1[[#This Row],[Suggestion]]="Sell",E1465+F1465*表格1[[#This Row],[Close]],E1465))</f>
        <v>57.079999999885331</v>
      </c>
      <c r="F1466" s="1">
        <f>IF(表格1[[#This Row],[Suggestion]]="Buy",F1465+FLOOR(E1465/表格1[[#This Row],[Close]],1),IF(表格1[[#This Row],[Suggestion]]="Sell",0,F1465))</f>
        <v>1336</v>
      </c>
      <c r="G1466" s="8">
        <f>表格1[[#This Row],[Cash]]+表格1[[#This Row],[Stock Held]]*表格1[[#This Row],[Close]]</f>
        <v>96048.679999999877</v>
      </c>
      <c r="H1466" s="7">
        <f>(表格1[[#This Row],[Close]]-$B$2)/$B$2</f>
        <v>0.59844271412680738</v>
      </c>
      <c r="I1466" s="7">
        <f>(表格1[[#This Row],[Capital]]-$G$2)/$G$2</f>
        <v>-3.9513200000001233E-2</v>
      </c>
    </row>
    <row r="1467" spans="1:9" x14ac:dyDescent="0.25">
      <c r="A1467" s="6">
        <v>40784</v>
      </c>
      <c r="B1467" s="1">
        <v>71.7</v>
      </c>
      <c r="C1467" s="4">
        <f t="shared" si="22"/>
        <v>69.89200000000001</v>
      </c>
      <c r="D1467" s="1" t="str">
        <f>IF(表格1[[#This Row],[Close]]&gt;表格1[[#This Row],[25-Day Average]],"Buy",IF(表格1[[#This Row],[Close]]&lt;表格1[[#This Row],[25-Day Average]],"Sell",""))</f>
        <v>Buy</v>
      </c>
      <c r="E1467" s="5">
        <f>IF(表格1[[#This Row],[Suggestion]]="Buy",E1466-FLOOR(E1466/表格1[[#This Row],[Close]],1)*表格1[[#This Row],[Close]],IF(表格1[[#This Row],[Suggestion]]="Sell",E1466+F1466*表格1[[#This Row],[Close]],E1466))</f>
        <v>57.079999999885331</v>
      </c>
      <c r="F1467" s="1">
        <f>IF(表格1[[#This Row],[Suggestion]]="Buy",F1466+FLOOR(E1466/表格1[[#This Row],[Close]],1),IF(表格1[[#This Row],[Suggestion]]="Sell",0,F1466))</f>
        <v>1336</v>
      </c>
      <c r="G1467" s="8">
        <f>表格1[[#This Row],[Cash]]+表格1[[#This Row],[Stock Held]]*表格1[[#This Row],[Close]]</f>
        <v>95848.279999999882</v>
      </c>
      <c r="H1467" s="7">
        <f>(表格1[[#This Row],[Close]]-$B$2)/$B$2</f>
        <v>0.59510567296996664</v>
      </c>
      <c r="I1467" s="7">
        <f>(表格1[[#This Row],[Capital]]-$G$2)/$G$2</f>
        <v>-4.1517200000001177E-2</v>
      </c>
    </row>
    <row r="1468" spans="1:9" x14ac:dyDescent="0.25">
      <c r="A1468" s="6">
        <v>40785</v>
      </c>
      <c r="B1468" s="1">
        <v>71.900000000000006</v>
      </c>
      <c r="C1468" s="4">
        <f t="shared" si="22"/>
        <v>69.94</v>
      </c>
      <c r="D1468" s="1" t="str">
        <f>IF(表格1[[#This Row],[Close]]&gt;表格1[[#This Row],[25-Day Average]],"Buy",IF(表格1[[#This Row],[Close]]&lt;表格1[[#This Row],[25-Day Average]],"Sell",""))</f>
        <v>Buy</v>
      </c>
      <c r="E1468" s="5">
        <f>IF(表格1[[#This Row],[Suggestion]]="Buy",E1467-FLOOR(E1467/表格1[[#This Row],[Close]],1)*表格1[[#This Row],[Close]],IF(表格1[[#This Row],[Suggestion]]="Sell",E1467+F1467*表格1[[#This Row],[Close]],E1467))</f>
        <v>57.079999999885331</v>
      </c>
      <c r="F1468" s="1">
        <f>IF(表格1[[#This Row],[Suggestion]]="Buy",F1467+FLOOR(E1467/表格1[[#This Row],[Close]],1),IF(表格1[[#This Row],[Suggestion]]="Sell",0,F1467))</f>
        <v>1336</v>
      </c>
      <c r="G1468" s="8">
        <f>表格1[[#This Row],[Cash]]+表格1[[#This Row],[Stock Held]]*表格1[[#This Row],[Close]]</f>
        <v>96115.479999999894</v>
      </c>
      <c r="H1468" s="7">
        <f>(表格1[[#This Row],[Close]]-$B$2)/$B$2</f>
        <v>0.59955506117908786</v>
      </c>
      <c r="I1468" s="7">
        <f>(表格1[[#This Row],[Capital]]-$G$2)/$G$2</f>
        <v>-3.8845200000001058E-2</v>
      </c>
    </row>
    <row r="1469" spans="1:9" x14ac:dyDescent="0.25">
      <c r="A1469" s="6">
        <v>40786</v>
      </c>
      <c r="B1469" s="1">
        <v>72.150000000000006</v>
      </c>
      <c r="C1469" s="4">
        <f t="shared" si="22"/>
        <v>69.994000000000014</v>
      </c>
      <c r="D1469" s="1" t="str">
        <f>IF(表格1[[#This Row],[Close]]&gt;表格1[[#This Row],[25-Day Average]],"Buy",IF(表格1[[#This Row],[Close]]&lt;表格1[[#This Row],[25-Day Average]],"Sell",""))</f>
        <v>Buy</v>
      </c>
      <c r="E1469" s="5">
        <f>IF(表格1[[#This Row],[Suggestion]]="Buy",E1468-FLOOR(E1468/表格1[[#This Row],[Close]],1)*表格1[[#This Row],[Close]],IF(表格1[[#This Row],[Suggestion]]="Sell",E1468+F1468*表格1[[#This Row],[Close]],E1468))</f>
        <v>57.079999999885331</v>
      </c>
      <c r="F1469" s="1">
        <f>IF(表格1[[#This Row],[Suggestion]]="Buy",F1468+FLOOR(E1468/表格1[[#This Row],[Close]],1),IF(表格1[[#This Row],[Suggestion]]="Sell",0,F1468))</f>
        <v>1336</v>
      </c>
      <c r="G1469" s="8">
        <f>表格1[[#This Row],[Cash]]+表格1[[#This Row],[Stock Held]]*表格1[[#This Row],[Close]]</f>
        <v>96449.479999999894</v>
      </c>
      <c r="H1469" s="7">
        <f>(表格1[[#This Row],[Close]]-$B$2)/$B$2</f>
        <v>0.60511679644048944</v>
      </c>
      <c r="I1469" s="7">
        <f>(表格1[[#This Row],[Capital]]-$G$2)/$G$2</f>
        <v>-3.5505200000001062E-2</v>
      </c>
    </row>
    <row r="1470" spans="1:9" x14ac:dyDescent="0.25">
      <c r="A1470" s="6">
        <v>40787</v>
      </c>
      <c r="B1470" s="1">
        <v>72.75</v>
      </c>
      <c r="C1470" s="4">
        <f t="shared" si="22"/>
        <v>70.038000000000011</v>
      </c>
      <c r="D1470" s="1" t="str">
        <f>IF(表格1[[#This Row],[Close]]&gt;表格1[[#This Row],[25-Day Average]],"Buy",IF(表格1[[#This Row],[Close]]&lt;表格1[[#This Row],[25-Day Average]],"Sell",""))</f>
        <v>Buy</v>
      </c>
      <c r="E1470" s="5">
        <f>IF(表格1[[#This Row],[Suggestion]]="Buy",E1469-FLOOR(E1469/表格1[[#This Row],[Close]],1)*表格1[[#This Row],[Close]],IF(表格1[[#This Row],[Suggestion]]="Sell",E1469+F1469*表格1[[#This Row],[Close]],E1469))</f>
        <v>57.079999999885331</v>
      </c>
      <c r="F1470" s="1">
        <f>IF(表格1[[#This Row],[Suggestion]]="Buy",F1469+FLOOR(E1469/表格1[[#This Row],[Close]],1),IF(表格1[[#This Row],[Suggestion]]="Sell",0,F1469))</f>
        <v>1336</v>
      </c>
      <c r="G1470" s="8">
        <f>表格1[[#This Row],[Cash]]+表格1[[#This Row],[Stock Held]]*表格1[[#This Row],[Close]]</f>
        <v>97251.079999999885</v>
      </c>
      <c r="H1470" s="7">
        <f>(表格1[[#This Row],[Close]]-$B$2)/$B$2</f>
        <v>0.61846496106785309</v>
      </c>
      <c r="I1470" s="7">
        <f>(表格1[[#This Row],[Capital]]-$G$2)/$G$2</f>
        <v>-2.7489200000001147E-2</v>
      </c>
    </row>
    <row r="1471" spans="1:9" x14ac:dyDescent="0.25">
      <c r="A1471" s="6">
        <v>40788</v>
      </c>
      <c r="B1471" s="1">
        <v>72</v>
      </c>
      <c r="C1471" s="4">
        <f t="shared" si="22"/>
        <v>70.038000000000011</v>
      </c>
      <c r="D1471" s="1" t="str">
        <f>IF(表格1[[#This Row],[Close]]&gt;表格1[[#This Row],[25-Day Average]],"Buy",IF(表格1[[#This Row],[Close]]&lt;表格1[[#This Row],[25-Day Average]],"Sell",""))</f>
        <v>Buy</v>
      </c>
      <c r="E1471" s="5">
        <f>IF(表格1[[#This Row],[Suggestion]]="Buy",E1470-FLOOR(E1470/表格1[[#This Row],[Close]],1)*表格1[[#This Row],[Close]],IF(表格1[[#This Row],[Suggestion]]="Sell",E1470+F1470*表格1[[#This Row],[Close]],E1470))</f>
        <v>57.079999999885331</v>
      </c>
      <c r="F1471" s="1">
        <f>IF(表格1[[#This Row],[Suggestion]]="Buy",F1470+FLOOR(E1470/表格1[[#This Row],[Close]],1),IF(表格1[[#This Row],[Suggestion]]="Sell",0,F1470))</f>
        <v>1336</v>
      </c>
      <c r="G1471" s="8">
        <f>表格1[[#This Row],[Cash]]+表格1[[#This Row],[Stock Held]]*表格1[[#This Row],[Close]]</f>
        <v>96249.079999999885</v>
      </c>
      <c r="H1471" s="7">
        <f>(表格1[[#This Row],[Close]]-$B$2)/$B$2</f>
        <v>0.60177975528364835</v>
      </c>
      <c r="I1471" s="7">
        <f>(表格1[[#This Row],[Capital]]-$G$2)/$G$2</f>
        <v>-3.7509200000001144E-2</v>
      </c>
    </row>
    <row r="1472" spans="1:9" x14ac:dyDescent="0.25">
      <c r="A1472" s="6">
        <v>40791</v>
      </c>
      <c r="B1472" s="1">
        <v>69.95</v>
      </c>
      <c r="C1472" s="4">
        <f t="shared" si="22"/>
        <v>69.942000000000021</v>
      </c>
      <c r="D1472" s="1" t="str">
        <f>IF(表格1[[#This Row],[Close]]&gt;表格1[[#This Row],[25-Day Average]],"Buy",IF(表格1[[#This Row],[Close]]&lt;表格1[[#This Row],[25-Day Average]],"Sell",""))</f>
        <v>Buy</v>
      </c>
      <c r="E1472" s="5">
        <f>IF(表格1[[#This Row],[Suggestion]]="Buy",E1471-FLOOR(E1471/表格1[[#This Row],[Close]],1)*表格1[[#This Row],[Close]],IF(表格1[[#This Row],[Suggestion]]="Sell",E1471+F1471*表格1[[#This Row],[Close]],E1471))</f>
        <v>57.079999999885331</v>
      </c>
      <c r="F1472" s="1">
        <f>IF(表格1[[#This Row],[Suggestion]]="Buy",F1471+FLOOR(E1471/表格1[[#This Row],[Close]],1),IF(表格1[[#This Row],[Suggestion]]="Sell",0,F1471))</f>
        <v>1336</v>
      </c>
      <c r="G1472" s="8">
        <f>表格1[[#This Row],[Cash]]+表格1[[#This Row],[Stock Held]]*表格1[[#This Row],[Close]]</f>
        <v>93510.279999999882</v>
      </c>
      <c r="H1472" s="7">
        <f>(表格1[[#This Row],[Close]]-$B$2)/$B$2</f>
        <v>0.55617352614015569</v>
      </c>
      <c r="I1472" s="7">
        <f>(表格1[[#This Row],[Capital]]-$G$2)/$G$2</f>
        <v>-6.4897200000001182E-2</v>
      </c>
    </row>
    <row r="1473" spans="1:9" x14ac:dyDescent="0.25">
      <c r="A1473" s="6">
        <v>40792</v>
      </c>
      <c r="B1473" s="1">
        <v>71.95</v>
      </c>
      <c r="C1473" s="4">
        <f t="shared" si="22"/>
        <v>69.934000000000012</v>
      </c>
      <c r="D1473" s="1" t="str">
        <f>IF(表格1[[#This Row],[Close]]&gt;表格1[[#This Row],[25-Day Average]],"Buy",IF(表格1[[#This Row],[Close]]&lt;表格1[[#This Row],[25-Day Average]],"Sell",""))</f>
        <v>Buy</v>
      </c>
      <c r="E1473" s="5">
        <f>IF(表格1[[#This Row],[Suggestion]]="Buy",E1472-FLOOR(E1472/表格1[[#This Row],[Close]],1)*表格1[[#This Row],[Close]],IF(表格1[[#This Row],[Suggestion]]="Sell",E1472+F1472*表格1[[#This Row],[Close]],E1472))</f>
        <v>57.079999999885331</v>
      </c>
      <c r="F1473" s="1">
        <f>IF(表格1[[#This Row],[Suggestion]]="Buy",F1472+FLOOR(E1472/表格1[[#This Row],[Close]],1),IF(表格1[[#This Row],[Suggestion]]="Sell",0,F1472))</f>
        <v>1336</v>
      </c>
      <c r="G1473" s="8">
        <f>表格1[[#This Row],[Cash]]+表格1[[#This Row],[Stock Held]]*表格1[[#This Row],[Close]]</f>
        <v>96182.279999999882</v>
      </c>
      <c r="H1473" s="7">
        <f>(表格1[[#This Row],[Close]]-$B$2)/$B$2</f>
        <v>0.60066740823136811</v>
      </c>
      <c r="I1473" s="7">
        <f>(表格1[[#This Row],[Capital]]-$G$2)/$G$2</f>
        <v>-3.8177200000001174E-2</v>
      </c>
    </row>
    <row r="1474" spans="1:9" x14ac:dyDescent="0.25">
      <c r="A1474" s="6">
        <v>40793</v>
      </c>
      <c r="B1474" s="1">
        <v>72.7</v>
      </c>
      <c r="C1474" s="4">
        <f t="shared" si="22"/>
        <v>70.00800000000001</v>
      </c>
      <c r="D1474" s="1" t="str">
        <f>IF(表格1[[#This Row],[Close]]&gt;表格1[[#This Row],[25-Day Average]],"Buy",IF(表格1[[#This Row],[Close]]&lt;表格1[[#This Row],[25-Day Average]],"Sell",""))</f>
        <v>Buy</v>
      </c>
      <c r="E1474" s="5">
        <f>IF(表格1[[#This Row],[Suggestion]]="Buy",E1473-FLOOR(E1473/表格1[[#This Row],[Close]],1)*表格1[[#This Row],[Close]],IF(表格1[[#This Row],[Suggestion]]="Sell",E1473+F1473*表格1[[#This Row],[Close]],E1473))</f>
        <v>57.079999999885331</v>
      </c>
      <c r="F1474" s="1">
        <f>IF(表格1[[#This Row],[Suggestion]]="Buy",F1473+FLOOR(E1473/表格1[[#This Row],[Close]],1),IF(表格1[[#This Row],[Suggestion]]="Sell",0,F1473))</f>
        <v>1336</v>
      </c>
      <c r="G1474" s="8">
        <f>表格1[[#This Row],[Cash]]+表格1[[#This Row],[Stock Held]]*表格1[[#This Row],[Close]]</f>
        <v>97184.279999999882</v>
      </c>
      <c r="H1474" s="7">
        <f>(表格1[[#This Row],[Close]]-$B$2)/$B$2</f>
        <v>0.61735261401557284</v>
      </c>
      <c r="I1474" s="7">
        <f>(表格1[[#This Row],[Capital]]-$G$2)/$G$2</f>
        <v>-2.8157200000001176E-2</v>
      </c>
    </row>
    <row r="1475" spans="1:9" x14ac:dyDescent="0.25">
      <c r="A1475" s="6">
        <v>40794</v>
      </c>
      <c r="B1475" s="1">
        <v>71.3</v>
      </c>
      <c r="C1475" s="4">
        <f t="shared" si="22"/>
        <v>70.042000000000002</v>
      </c>
      <c r="D1475" s="1" t="str">
        <f>IF(表格1[[#This Row],[Close]]&gt;表格1[[#This Row],[25-Day Average]],"Buy",IF(表格1[[#This Row],[Close]]&lt;表格1[[#This Row],[25-Day Average]],"Sell",""))</f>
        <v>Buy</v>
      </c>
      <c r="E1475" s="5">
        <f>IF(表格1[[#This Row],[Suggestion]]="Buy",E1474-FLOOR(E1474/表格1[[#This Row],[Close]],1)*表格1[[#This Row],[Close]],IF(表格1[[#This Row],[Suggestion]]="Sell",E1474+F1474*表格1[[#This Row],[Close]],E1474))</f>
        <v>57.079999999885331</v>
      </c>
      <c r="F1475" s="1">
        <f>IF(表格1[[#This Row],[Suggestion]]="Buy",F1474+FLOOR(E1474/表格1[[#This Row],[Close]],1),IF(表格1[[#This Row],[Suggestion]]="Sell",0,F1474))</f>
        <v>1336</v>
      </c>
      <c r="G1475" s="8">
        <f>表格1[[#This Row],[Cash]]+表格1[[#This Row],[Stock Held]]*表格1[[#This Row],[Close]]</f>
        <v>95313.879999999888</v>
      </c>
      <c r="H1475" s="7">
        <f>(表格1[[#This Row],[Close]]-$B$2)/$B$2</f>
        <v>0.58620689655172398</v>
      </c>
      <c r="I1475" s="7">
        <f>(表格1[[#This Row],[Capital]]-$G$2)/$G$2</f>
        <v>-4.6861200000001116E-2</v>
      </c>
    </row>
    <row r="1476" spans="1:9" x14ac:dyDescent="0.25">
      <c r="A1476" s="6">
        <v>40795</v>
      </c>
      <c r="B1476" s="1">
        <v>71.849999999999994</v>
      </c>
      <c r="C1476" s="4">
        <f t="shared" si="22"/>
        <v>70.14800000000001</v>
      </c>
      <c r="D1476" s="1" t="str">
        <f>IF(表格1[[#This Row],[Close]]&gt;表格1[[#This Row],[25-Day Average]],"Buy",IF(表格1[[#This Row],[Close]]&lt;表格1[[#This Row],[25-Day Average]],"Sell",""))</f>
        <v>Buy</v>
      </c>
      <c r="E1476" s="5">
        <f>IF(表格1[[#This Row],[Suggestion]]="Buy",E1475-FLOOR(E1475/表格1[[#This Row],[Close]],1)*表格1[[#This Row],[Close]],IF(表格1[[#This Row],[Suggestion]]="Sell",E1475+F1475*表格1[[#This Row],[Close]],E1475))</f>
        <v>57.079999999885331</v>
      </c>
      <c r="F1476" s="1">
        <f>IF(表格1[[#This Row],[Suggestion]]="Buy",F1475+FLOOR(E1475/表格1[[#This Row],[Close]],1),IF(表格1[[#This Row],[Suggestion]]="Sell",0,F1475))</f>
        <v>1336</v>
      </c>
      <c r="G1476" s="8">
        <f>表格1[[#This Row],[Cash]]+表格1[[#This Row],[Stock Held]]*表格1[[#This Row],[Close]]</f>
        <v>96048.679999999877</v>
      </c>
      <c r="H1476" s="7">
        <f>(表格1[[#This Row],[Close]]-$B$2)/$B$2</f>
        <v>0.59844271412680738</v>
      </c>
      <c r="I1476" s="7">
        <f>(表格1[[#This Row],[Capital]]-$G$2)/$G$2</f>
        <v>-3.9513200000001233E-2</v>
      </c>
    </row>
    <row r="1477" spans="1:9" x14ac:dyDescent="0.25">
      <c r="A1477" s="6">
        <v>40798</v>
      </c>
      <c r="B1477" s="1">
        <v>71.7</v>
      </c>
      <c r="C1477" s="4">
        <f t="shared" si="22"/>
        <v>70.302000000000007</v>
      </c>
      <c r="D1477" s="1" t="str">
        <f>IF(表格1[[#This Row],[Close]]&gt;表格1[[#This Row],[25-Day Average]],"Buy",IF(表格1[[#This Row],[Close]]&lt;表格1[[#This Row],[25-Day Average]],"Sell",""))</f>
        <v>Buy</v>
      </c>
      <c r="E1477" s="5">
        <f>IF(表格1[[#This Row],[Suggestion]]="Buy",E1476-FLOOR(E1476/表格1[[#This Row],[Close]],1)*表格1[[#This Row],[Close]],IF(表格1[[#This Row],[Suggestion]]="Sell",E1476+F1476*表格1[[#This Row],[Close]],E1476))</f>
        <v>57.079999999885331</v>
      </c>
      <c r="F1477" s="1">
        <f>IF(表格1[[#This Row],[Suggestion]]="Buy",F1476+FLOOR(E1476/表格1[[#This Row],[Close]],1),IF(表格1[[#This Row],[Suggestion]]="Sell",0,F1476))</f>
        <v>1336</v>
      </c>
      <c r="G1477" s="8">
        <f>表格1[[#This Row],[Cash]]+表格1[[#This Row],[Stock Held]]*表格1[[#This Row],[Close]]</f>
        <v>95848.279999999882</v>
      </c>
      <c r="H1477" s="7">
        <f>(表格1[[#This Row],[Close]]-$B$2)/$B$2</f>
        <v>0.59510567296996664</v>
      </c>
      <c r="I1477" s="7">
        <f>(表格1[[#This Row],[Capital]]-$G$2)/$G$2</f>
        <v>-4.1517200000001177E-2</v>
      </c>
    </row>
    <row r="1478" spans="1:9" x14ac:dyDescent="0.25">
      <c r="A1478" s="6">
        <v>40800</v>
      </c>
      <c r="B1478" s="1">
        <v>72.5</v>
      </c>
      <c r="C1478" s="4">
        <f t="shared" si="22"/>
        <v>70.524000000000001</v>
      </c>
      <c r="D1478" s="1" t="str">
        <f>IF(表格1[[#This Row],[Close]]&gt;表格1[[#This Row],[25-Day Average]],"Buy",IF(表格1[[#This Row],[Close]]&lt;表格1[[#This Row],[25-Day Average]],"Sell",""))</f>
        <v>Buy</v>
      </c>
      <c r="E1478" s="5">
        <f>IF(表格1[[#This Row],[Suggestion]]="Buy",E1477-FLOOR(E1477/表格1[[#This Row],[Close]],1)*表格1[[#This Row],[Close]],IF(表格1[[#This Row],[Suggestion]]="Sell",E1477+F1477*表格1[[#This Row],[Close]],E1477))</f>
        <v>57.079999999885331</v>
      </c>
      <c r="F1478" s="1">
        <f>IF(表格1[[#This Row],[Suggestion]]="Buy",F1477+FLOOR(E1477/表格1[[#This Row],[Close]],1),IF(表格1[[#This Row],[Suggestion]]="Sell",0,F1477))</f>
        <v>1336</v>
      </c>
      <c r="G1478" s="8">
        <f>表格1[[#This Row],[Cash]]+表格1[[#This Row],[Stock Held]]*表格1[[#This Row],[Close]]</f>
        <v>96917.079999999885</v>
      </c>
      <c r="H1478" s="7">
        <f>(表格1[[#This Row],[Close]]-$B$2)/$B$2</f>
        <v>0.61290322580645151</v>
      </c>
      <c r="I1478" s="7">
        <f>(表格1[[#This Row],[Capital]]-$G$2)/$G$2</f>
        <v>-3.0829200000001146E-2</v>
      </c>
    </row>
    <row r="1479" spans="1:9" x14ac:dyDescent="0.25">
      <c r="A1479" s="6">
        <v>40801</v>
      </c>
      <c r="B1479" s="1">
        <v>73.349999999999994</v>
      </c>
      <c r="C1479" s="4">
        <f t="shared" si="22"/>
        <v>70.748000000000005</v>
      </c>
      <c r="D1479" s="1" t="str">
        <f>IF(表格1[[#This Row],[Close]]&gt;表格1[[#This Row],[25-Day Average]],"Buy",IF(表格1[[#This Row],[Close]]&lt;表格1[[#This Row],[25-Day Average]],"Sell",""))</f>
        <v>Buy</v>
      </c>
      <c r="E1479" s="5">
        <f>IF(表格1[[#This Row],[Suggestion]]="Buy",E1478-FLOOR(E1478/表格1[[#This Row],[Close]],1)*表格1[[#This Row],[Close]],IF(表格1[[#This Row],[Suggestion]]="Sell",E1478+F1478*表格1[[#This Row],[Close]],E1478))</f>
        <v>57.079999999885331</v>
      </c>
      <c r="F1479" s="1">
        <f>IF(表格1[[#This Row],[Suggestion]]="Buy",F1478+FLOOR(E1478/表格1[[#This Row],[Close]],1),IF(表格1[[#This Row],[Suggestion]]="Sell",0,F1478))</f>
        <v>1336</v>
      </c>
      <c r="G1479" s="8">
        <f>表格1[[#This Row],[Cash]]+表格1[[#This Row],[Stock Held]]*表格1[[#This Row],[Close]]</f>
        <v>98052.679999999877</v>
      </c>
      <c r="H1479" s="7">
        <f>(表格1[[#This Row],[Close]]-$B$2)/$B$2</f>
        <v>0.63181312569521664</v>
      </c>
      <c r="I1479" s="7">
        <f>(表格1[[#This Row],[Capital]]-$G$2)/$G$2</f>
        <v>-1.9473200000001235E-2</v>
      </c>
    </row>
    <row r="1480" spans="1:9" x14ac:dyDescent="0.25">
      <c r="A1480" s="6">
        <v>40802</v>
      </c>
      <c r="B1480" s="1">
        <v>73.099999999999994</v>
      </c>
      <c r="C1480" s="4">
        <f t="shared" si="22"/>
        <v>70.965999999999994</v>
      </c>
      <c r="D1480" s="1" t="str">
        <f>IF(表格1[[#This Row],[Close]]&gt;表格1[[#This Row],[25-Day Average]],"Buy",IF(表格1[[#This Row],[Close]]&lt;表格1[[#This Row],[25-Day Average]],"Sell",""))</f>
        <v>Buy</v>
      </c>
      <c r="E1480" s="5">
        <f>IF(表格1[[#This Row],[Suggestion]]="Buy",E1479-FLOOR(E1479/表格1[[#This Row],[Close]],1)*表格1[[#This Row],[Close]],IF(表格1[[#This Row],[Suggestion]]="Sell",E1479+F1479*表格1[[#This Row],[Close]],E1479))</f>
        <v>57.079999999885331</v>
      </c>
      <c r="F1480" s="1">
        <f>IF(表格1[[#This Row],[Suggestion]]="Buy",F1479+FLOOR(E1479/表格1[[#This Row],[Close]],1),IF(表格1[[#This Row],[Suggestion]]="Sell",0,F1479))</f>
        <v>1336</v>
      </c>
      <c r="G1480" s="8">
        <f>表格1[[#This Row],[Cash]]+表格1[[#This Row],[Stock Held]]*表格1[[#This Row],[Close]]</f>
        <v>97718.679999999877</v>
      </c>
      <c r="H1480" s="7">
        <f>(表格1[[#This Row],[Close]]-$B$2)/$B$2</f>
        <v>0.62625139043381517</v>
      </c>
      <c r="I1480" s="7">
        <f>(表格1[[#This Row],[Capital]]-$G$2)/$G$2</f>
        <v>-2.2813200000001234E-2</v>
      </c>
    </row>
    <row r="1481" spans="1:9" x14ac:dyDescent="0.25">
      <c r="A1481" s="6">
        <v>40805</v>
      </c>
      <c r="B1481" s="1">
        <v>72.849999999999994</v>
      </c>
      <c r="C1481" s="4">
        <f t="shared" si="22"/>
        <v>71.182000000000002</v>
      </c>
      <c r="D1481" s="1" t="str">
        <f>IF(表格1[[#This Row],[Close]]&gt;表格1[[#This Row],[25-Day Average]],"Buy",IF(表格1[[#This Row],[Close]]&lt;表格1[[#This Row],[25-Day Average]],"Sell",""))</f>
        <v>Buy</v>
      </c>
      <c r="E1481" s="5">
        <f>IF(表格1[[#This Row],[Suggestion]]="Buy",E1480-FLOOR(E1480/表格1[[#This Row],[Close]],1)*表格1[[#This Row],[Close]],IF(表格1[[#This Row],[Suggestion]]="Sell",E1480+F1480*表格1[[#This Row],[Close]],E1480))</f>
        <v>57.079999999885331</v>
      </c>
      <c r="F1481" s="1">
        <f>IF(表格1[[#This Row],[Suggestion]]="Buy",F1480+FLOOR(E1480/表格1[[#This Row],[Close]],1),IF(表格1[[#This Row],[Suggestion]]="Sell",0,F1480))</f>
        <v>1336</v>
      </c>
      <c r="G1481" s="8">
        <f>表格1[[#This Row],[Cash]]+表格1[[#This Row],[Stock Held]]*表格1[[#This Row],[Close]]</f>
        <v>97384.679999999877</v>
      </c>
      <c r="H1481" s="7">
        <f>(表格1[[#This Row],[Close]]-$B$2)/$B$2</f>
        <v>0.62068965517241359</v>
      </c>
      <c r="I1481" s="7">
        <f>(表格1[[#This Row],[Capital]]-$G$2)/$G$2</f>
        <v>-2.6153200000001233E-2</v>
      </c>
    </row>
    <row r="1482" spans="1:9" x14ac:dyDescent="0.25">
      <c r="A1482" s="6">
        <v>40806</v>
      </c>
      <c r="B1482" s="1">
        <v>74.95</v>
      </c>
      <c r="C1482" s="4">
        <f t="shared" si="22"/>
        <v>71.503999999999991</v>
      </c>
      <c r="D1482" s="1" t="str">
        <f>IF(表格1[[#This Row],[Close]]&gt;表格1[[#This Row],[25-Day Average]],"Buy",IF(表格1[[#This Row],[Close]]&lt;表格1[[#This Row],[25-Day Average]],"Sell",""))</f>
        <v>Buy</v>
      </c>
      <c r="E1482" s="5">
        <f>IF(表格1[[#This Row],[Suggestion]]="Buy",E1481-FLOOR(E1481/表格1[[#This Row],[Close]],1)*表格1[[#This Row],[Close]],IF(表格1[[#This Row],[Suggestion]]="Sell",E1481+F1481*表格1[[#This Row],[Close]],E1481))</f>
        <v>57.079999999885331</v>
      </c>
      <c r="F1482" s="1">
        <f>IF(表格1[[#This Row],[Suggestion]]="Buy",F1481+FLOOR(E1481/表格1[[#This Row],[Close]],1),IF(表格1[[#This Row],[Suggestion]]="Sell",0,F1481))</f>
        <v>1336</v>
      </c>
      <c r="G1482" s="8">
        <f>表格1[[#This Row],[Cash]]+表格1[[#This Row],[Stock Held]]*表格1[[#This Row],[Close]]</f>
        <v>100190.27999999988</v>
      </c>
      <c r="H1482" s="7">
        <f>(表格1[[#This Row],[Close]]-$B$2)/$B$2</f>
        <v>0.66740823136818683</v>
      </c>
      <c r="I1482" s="7">
        <f>(表格1[[#This Row],[Capital]]-$G$2)/$G$2</f>
        <v>1.9027999999988241E-3</v>
      </c>
    </row>
    <row r="1483" spans="1:9" x14ac:dyDescent="0.25">
      <c r="A1483" s="6">
        <v>40807</v>
      </c>
      <c r="B1483" s="1">
        <v>74.8</v>
      </c>
      <c r="C1483" s="4">
        <f t="shared" si="22"/>
        <v>71.771999999999991</v>
      </c>
      <c r="D1483" s="1" t="str">
        <f>IF(表格1[[#This Row],[Close]]&gt;表格1[[#This Row],[25-Day Average]],"Buy",IF(表格1[[#This Row],[Close]]&lt;表格1[[#This Row],[25-Day Average]],"Sell",""))</f>
        <v>Buy</v>
      </c>
      <c r="E1483" s="5">
        <f>IF(表格1[[#This Row],[Suggestion]]="Buy",E1482-FLOOR(E1482/表格1[[#This Row],[Close]],1)*表格1[[#This Row],[Close]],IF(表格1[[#This Row],[Suggestion]]="Sell",E1482+F1482*表格1[[#This Row],[Close]],E1482))</f>
        <v>57.079999999885331</v>
      </c>
      <c r="F1483" s="1">
        <f>IF(表格1[[#This Row],[Suggestion]]="Buy",F1482+FLOOR(E1482/表格1[[#This Row],[Close]],1),IF(表格1[[#This Row],[Suggestion]]="Sell",0,F1482))</f>
        <v>1336</v>
      </c>
      <c r="G1483" s="8">
        <f>表格1[[#This Row],[Cash]]+表格1[[#This Row],[Stock Held]]*表格1[[#This Row],[Close]]</f>
        <v>99989.879999999888</v>
      </c>
      <c r="H1483" s="7">
        <f>(表格1[[#This Row],[Close]]-$B$2)/$B$2</f>
        <v>0.66407119021134575</v>
      </c>
      <c r="I1483" s="7">
        <f>(表格1[[#This Row],[Capital]]-$G$2)/$G$2</f>
        <v>-1.0120000000111759E-4</v>
      </c>
    </row>
    <row r="1484" spans="1:9" x14ac:dyDescent="0.25">
      <c r="A1484" s="6">
        <v>40808</v>
      </c>
      <c r="B1484" s="1">
        <v>74.099999999999994</v>
      </c>
      <c r="C1484" s="4">
        <f t="shared" si="22"/>
        <v>71.945999999999984</v>
      </c>
      <c r="D1484" s="1" t="str">
        <f>IF(表格1[[#This Row],[Close]]&gt;表格1[[#This Row],[25-Day Average]],"Buy",IF(表格1[[#This Row],[Close]]&lt;表格1[[#This Row],[25-Day Average]],"Sell",""))</f>
        <v>Buy</v>
      </c>
      <c r="E1484" s="5">
        <f>IF(表格1[[#This Row],[Suggestion]]="Buy",E1483-FLOOR(E1483/表格1[[#This Row],[Close]],1)*表格1[[#This Row],[Close]],IF(表格1[[#This Row],[Suggestion]]="Sell",E1483+F1483*表格1[[#This Row],[Close]],E1483))</f>
        <v>57.079999999885331</v>
      </c>
      <c r="F1484" s="1">
        <f>IF(表格1[[#This Row],[Suggestion]]="Buy",F1483+FLOOR(E1483/表格1[[#This Row],[Close]],1),IF(表格1[[#This Row],[Suggestion]]="Sell",0,F1483))</f>
        <v>1336</v>
      </c>
      <c r="G1484" s="8">
        <f>表格1[[#This Row],[Cash]]+表格1[[#This Row],[Stock Held]]*表格1[[#This Row],[Close]]</f>
        <v>99054.679999999877</v>
      </c>
      <c r="H1484" s="7">
        <f>(表格1[[#This Row],[Close]]-$B$2)/$B$2</f>
        <v>0.64849833147942137</v>
      </c>
      <c r="I1484" s="7">
        <f>(表格1[[#This Row],[Capital]]-$G$2)/$G$2</f>
        <v>-9.4532000000012335E-3</v>
      </c>
    </row>
    <row r="1485" spans="1:9" x14ac:dyDescent="0.25">
      <c r="A1485" s="6">
        <v>40809</v>
      </c>
      <c r="B1485" s="1">
        <v>72.25</v>
      </c>
      <c r="C1485" s="4">
        <f t="shared" si="22"/>
        <v>72.047999999999988</v>
      </c>
      <c r="D1485" s="1" t="str">
        <f>IF(表格1[[#This Row],[Close]]&gt;表格1[[#This Row],[25-Day Average]],"Buy",IF(表格1[[#This Row],[Close]]&lt;表格1[[#This Row],[25-Day Average]],"Sell",""))</f>
        <v>Buy</v>
      </c>
      <c r="E1485" s="5">
        <f>IF(表格1[[#This Row],[Suggestion]]="Buy",E1484-FLOOR(E1484/表格1[[#This Row],[Close]],1)*表格1[[#This Row],[Close]],IF(表格1[[#This Row],[Suggestion]]="Sell",E1484+F1484*表格1[[#This Row],[Close]],E1484))</f>
        <v>57.079999999885331</v>
      </c>
      <c r="F1485" s="1">
        <f>IF(表格1[[#This Row],[Suggestion]]="Buy",F1484+FLOOR(E1484/表格1[[#This Row],[Close]],1),IF(表格1[[#This Row],[Suggestion]]="Sell",0,F1484))</f>
        <v>1336</v>
      </c>
      <c r="G1485" s="8">
        <f>表格1[[#This Row],[Cash]]+表格1[[#This Row],[Stock Held]]*表格1[[#This Row],[Close]]</f>
        <v>96583.079999999885</v>
      </c>
      <c r="H1485" s="7">
        <f>(表格1[[#This Row],[Close]]-$B$2)/$B$2</f>
        <v>0.60734149054504993</v>
      </c>
      <c r="I1485" s="7">
        <f>(表格1[[#This Row],[Capital]]-$G$2)/$G$2</f>
        <v>-3.4169200000001149E-2</v>
      </c>
    </row>
    <row r="1486" spans="1:9" x14ac:dyDescent="0.25">
      <c r="A1486" s="6">
        <v>40812</v>
      </c>
      <c r="B1486" s="1">
        <v>72.849999999999994</v>
      </c>
      <c r="C1486" s="4">
        <f t="shared" si="22"/>
        <v>72.229999999999976</v>
      </c>
      <c r="D1486" s="1" t="str">
        <f>IF(表格1[[#This Row],[Close]]&gt;表格1[[#This Row],[25-Day Average]],"Buy",IF(表格1[[#This Row],[Close]]&lt;表格1[[#This Row],[25-Day Average]],"Sell",""))</f>
        <v>Buy</v>
      </c>
      <c r="E1486" s="5">
        <f>IF(表格1[[#This Row],[Suggestion]]="Buy",E1485-FLOOR(E1485/表格1[[#This Row],[Close]],1)*表格1[[#This Row],[Close]],IF(表格1[[#This Row],[Suggestion]]="Sell",E1485+F1485*表格1[[#This Row],[Close]],E1485))</f>
        <v>57.079999999885331</v>
      </c>
      <c r="F1486" s="1">
        <f>IF(表格1[[#This Row],[Suggestion]]="Buy",F1485+FLOOR(E1485/表格1[[#This Row],[Close]],1),IF(表格1[[#This Row],[Suggestion]]="Sell",0,F1485))</f>
        <v>1336</v>
      </c>
      <c r="G1486" s="8">
        <f>表格1[[#This Row],[Cash]]+表格1[[#This Row],[Stock Held]]*表格1[[#This Row],[Close]]</f>
        <v>97384.679999999877</v>
      </c>
      <c r="H1486" s="7">
        <f>(表格1[[#This Row],[Close]]-$B$2)/$B$2</f>
        <v>0.62068965517241359</v>
      </c>
      <c r="I1486" s="7">
        <f>(表格1[[#This Row],[Capital]]-$G$2)/$G$2</f>
        <v>-2.6153200000001233E-2</v>
      </c>
    </row>
    <row r="1487" spans="1:9" x14ac:dyDescent="0.25">
      <c r="A1487" s="6">
        <v>40813</v>
      </c>
      <c r="B1487" s="1">
        <v>73.45</v>
      </c>
      <c r="C1487" s="4">
        <f t="shared" si="22"/>
        <v>72.395999999999987</v>
      </c>
      <c r="D1487" s="1" t="str">
        <f>IF(表格1[[#This Row],[Close]]&gt;表格1[[#This Row],[25-Day Average]],"Buy",IF(表格1[[#This Row],[Close]]&lt;表格1[[#This Row],[25-Day Average]],"Sell",""))</f>
        <v>Buy</v>
      </c>
      <c r="E1487" s="5">
        <f>IF(表格1[[#This Row],[Suggestion]]="Buy",E1486-FLOOR(E1486/表格1[[#This Row],[Close]],1)*表格1[[#This Row],[Close]],IF(表格1[[#This Row],[Suggestion]]="Sell",E1486+F1486*表格1[[#This Row],[Close]],E1486))</f>
        <v>57.079999999885331</v>
      </c>
      <c r="F1487" s="1">
        <f>IF(表格1[[#This Row],[Suggestion]]="Buy",F1486+FLOOR(E1486/表格1[[#This Row],[Close]],1),IF(表格1[[#This Row],[Suggestion]]="Sell",0,F1486))</f>
        <v>1336</v>
      </c>
      <c r="G1487" s="8">
        <f>表格1[[#This Row],[Cash]]+表格1[[#This Row],[Stock Held]]*表格1[[#This Row],[Close]]</f>
        <v>98186.279999999882</v>
      </c>
      <c r="H1487" s="7">
        <f>(表格1[[#This Row],[Close]]-$B$2)/$B$2</f>
        <v>0.63403781979977747</v>
      </c>
      <c r="I1487" s="7">
        <f>(表格1[[#This Row],[Capital]]-$G$2)/$G$2</f>
        <v>-1.8137200000001175E-2</v>
      </c>
    </row>
    <row r="1488" spans="1:9" x14ac:dyDescent="0.25">
      <c r="A1488" s="6">
        <v>40814</v>
      </c>
      <c r="B1488" s="1">
        <v>70.55</v>
      </c>
      <c r="C1488" s="4">
        <f t="shared" si="22"/>
        <v>72.391999999999996</v>
      </c>
      <c r="D1488" s="1" t="str">
        <f>IF(表格1[[#This Row],[Close]]&gt;表格1[[#This Row],[25-Day Average]],"Buy",IF(表格1[[#This Row],[Close]]&lt;表格1[[#This Row],[25-Day Average]],"Sell",""))</f>
        <v>Sell</v>
      </c>
      <c r="E1488" s="5">
        <f>IF(表格1[[#This Row],[Suggestion]]="Buy",E1487-FLOOR(E1487/表格1[[#This Row],[Close]],1)*表格1[[#This Row],[Close]],IF(表格1[[#This Row],[Suggestion]]="Sell",E1487+F1487*表格1[[#This Row],[Close]],E1487))</f>
        <v>94311.879999999888</v>
      </c>
      <c r="F1488" s="1">
        <f>IF(表格1[[#This Row],[Suggestion]]="Buy",F1487+FLOOR(E1487/表格1[[#This Row],[Close]],1),IF(表格1[[#This Row],[Suggestion]]="Sell",0,F1487))</f>
        <v>0</v>
      </c>
      <c r="G1488" s="8">
        <f>表格1[[#This Row],[Cash]]+表格1[[#This Row],[Stock Held]]*表格1[[#This Row],[Close]]</f>
        <v>94311.879999999888</v>
      </c>
      <c r="H1488" s="7">
        <f>(表格1[[#This Row],[Close]]-$B$2)/$B$2</f>
        <v>0.56952169076751935</v>
      </c>
      <c r="I1488" s="7">
        <f>(表格1[[#This Row],[Capital]]-$G$2)/$G$2</f>
        <v>-5.6881200000001117E-2</v>
      </c>
    </row>
    <row r="1489" spans="1:9" x14ac:dyDescent="0.25">
      <c r="A1489" s="6">
        <v>40816</v>
      </c>
      <c r="B1489" s="1">
        <v>70.55</v>
      </c>
      <c r="C1489" s="4">
        <f t="shared" si="22"/>
        <v>72.373999999999981</v>
      </c>
      <c r="D1489" s="1" t="str">
        <f>IF(表格1[[#This Row],[Close]]&gt;表格1[[#This Row],[25-Day Average]],"Buy",IF(表格1[[#This Row],[Close]]&lt;表格1[[#This Row],[25-Day Average]],"Sell",""))</f>
        <v>Sell</v>
      </c>
      <c r="E1489" s="5">
        <f>IF(表格1[[#This Row],[Suggestion]]="Buy",E1488-FLOOR(E1488/表格1[[#This Row],[Close]],1)*表格1[[#This Row],[Close]],IF(表格1[[#This Row],[Suggestion]]="Sell",E1488+F1488*表格1[[#This Row],[Close]],E1488))</f>
        <v>94311.879999999888</v>
      </c>
      <c r="F1489" s="1">
        <f>IF(表格1[[#This Row],[Suggestion]]="Buy",F1488+FLOOR(E1488/表格1[[#This Row],[Close]],1),IF(表格1[[#This Row],[Suggestion]]="Sell",0,F1488))</f>
        <v>0</v>
      </c>
      <c r="G1489" s="8">
        <f>表格1[[#This Row],[Cash]]+表格1[[#This Row],[Stock Held]]*表格1[[#This Row],[Close]]</f>
        <v>94311.879999999888</v>
      </c>
      <c r="H1489" s="7">
        <f>(表格1[[#This Row],[Close]]-$B$2)/$B$2</f>
        <v>0.56952169076751935</v>
      </c>
      <c r="I1489" s="7">
        <f>(表格1[[#This Row],[Capital]]-$G$2)/$G$2</f>
        <v>-5.6881200000001117E-2</v>
      </c>
    </row>
    <row r="1490" spans="1:9" x14ac:dyDescent="0.25">
      <c r="A1490" s="6">
        <v>40819</v>
      </c>
      <c r="B1490" s="1">
        <v>70</v>
      </c>
      <c r="C1490" s="4">
        <f t="shared" si="22"/>
        <v>72.283999999999992</v>
      </c>
      <c r="D1490" s="1" t="str">
        <f>IF(表格1[[#This Row],[Close]]&gt;表格1[[#This Row],[25-Day Average]],"Buy",IF(表格1[[#This Row],[Close]]&lt;表格1[[#This Row],[25-Day Average]],"Sell",""))</f>
        <v>Sell</v>
      </c>
      <c r="E1490" s="5">
        <f>IF(表格1[[#This Row],[Suggestion]]="Buy",E1489-FLOOR(E1489/表格1[[#This Row],[Close]],1)*表格1[[#This Row],[Close]],IF(表格1[[#This Row],[Suggestion]]="Sell",E1489+F1489*表格1[[#This Row],[Close]],E1489))</f>
        <v>94311.879999999888</v>
      </c>
      <c r="F1490" s="1">
        <f>IF(表格1[[#This Row],[Suggestion]]="Buy",F1489+FLOOR(E1489/表格1[[#This Row],[Close]],1),IF(表格1[[#This Row],[Suggestion]]="Sell",0,F1489))</f>
        <v>0</v>
      </c>
      <c r="G1490" s="8">
        <f>表格1[[#This Row],[Cash]]+表格1[[#This Row],[Stock Held]]*表格1[[#This Row],[Close]]</f>
        <v>94311.879999999888</v>
      </c>
      <c r="H1490" s="7">
        <f>(表格1[[#This Row],[Close]]-$B$2)/$B$2</f>
        <v>0.55728587319243594</v>
      </c>
      <c r="I1490" s="7">
        <f>(表格1[[#This Row],[Capital]]-$G$2)/$G$2</f>
        <v>-5.6881200000001117E-2</v>
      </c>
    </row>
    <row r="1491" spans="1:9" x14ac:dyDescent="0.25">
      <c r="A1491" s="6">
        <v>40820</v>
      </c>
      <c r="B1491" s="1">
        <v>68.45</v>
      </c>
      <c r="C1491" s="4">
        <f t="shared" si="22"/>
        <v>72.147999999999996</v>
      </c>
      <c r="D1491" s="1" t="str">
        <f>IF(表格1[[#This Row],[Close]]&gt;表格1[[#This Row],[25-Day Average]],"Buy",IF(表格1[[#This Row],[Close]]&lt;表格1[[#This Row],[25-Day Average]],"Sell",""))</f>
        <v>Sell</v>
      </c>
      <c r="E1491" s="5">
        <f>IF(表格1[[#This Row],[Suggestion]]="Buy",E1490-FLOOR(E1490/表格1[[#This Row],[Close]],1)*表格1[[#This Row],[Close]],IF(表格1[[#This Row],[Suggestion]]="Sell",E1490+F1490*表格1[[#This Row],[Close]],E1490))</f>
        <v>94311.879999999888</v>
      </c>
      <c r="F1491" s="1">
        <f>IF(表格1[[#This Row],[Suggestion]]="Buy",F1490+FLOOR(E1490/表格1[[#This Row],[Close]],1),IF(表格1[[#This Row],[Suggestion]]="Sell",0,F1490))</f>
        <v>0</v>
      </c>
      <c r="G1491" s="8">
        <f>表格1[[#This Row],[Cash]]+表格1[[#This Row],[Stock Held]]*表格1[[#This Row],[Close]]</f>
        <v>94311.879999999888</v>
      </c>
      <c r="H1491" s="7">
        <f>(表格1[[#This Row],[Close]]-$B$2)/$B$2</f>
        <v>0.52280311457174633</v>
      </c>
      <c r="I1491" s="7">
        <f>(表格1[[#This Row],[Capital]]-$G$2)/$G$2</f>
        <v>-5.6881200000001117E-2</v>
      </c>
    </row>
    <row r="1492" spans="1:9" x14ac:dyDescent="0.25">
      <c r="A1492" s="6">
        <v>40822</v>
      </c>
      <c r="B1492" s="1">
        <v>69.95</v>
      </c>
      <c r="C1492" s="4">
        <f t="shared" si="22"/>
        <v>72.077999999999989</v>
      </c>
      <c r="D1492" s="1" t="str">
        <f>IF(表格1[[#This Row],[Close]]&gt;表格1[[#This Row],[25-Day Average]],"Buy",IF(表格1[[#This Row],[Close]]&lt;表格1[[#This Row],[25-Day Average]],"Sell",""))</f>
        <v>Sell</v>
      </c>
      <c r="E1492" s="5">
        <f>IF(表格1[[#This Row],[Suggestion]]="Buy",E1491-FLOOR(E1491/表格1[[#This Row],[Close]],1)*表格1[[#This Row],[Close]],IF(表格1[[#This Row],[Suggestion]]="Sell",E1491+F1491*表格1[[#This Row],[Close]],E1491))</f>
        <v>94311.879999999888</v>
      </c>
      <c r="F1492" s="1">
        <f>IF(表格1[[#This Row],[Suggestion]]="Buy",F1491+FLOOR(E1491/表格1[[#This Row],[Close]],1),IF(表格1[[#This Row],[Suggestion]]="Sell",0,F1491))</f>
        <v>0</v>
      </c>
      <c r="G1492" s="8">
        <f>表格1[[#This Row],[Cash]]+表格1[[#This Row],[Stock Held]]*表格1[[#This Row],[Close]]</f>
        <v>94311.879999999888</v>
      </c>
      <c r="H1492" s="7">
        <f>(表格1[[#This Row],[Close]]-$B$2)/$B$2</f>
        <v>0.55617352614015569</v>
      </c>
      <c r="I1492" s="7">
        <f>(表格1[[#This Row],[Capital]]-$G$2)/$G$2</f>
        <v>-5.6881200000001117E-2</v>
      </c>
    </row>
    <row r="1493" spans="1:9" x14ac:dyDescent="0.25">
      <c r="A1493" s="6">
        <v>40823</v>
      </c>
      <c r="B1493" s="1">
        <v>69.900000000000006</v>
      </c>
      <c r="C1493" s="4">
        <f t="shared" si="22"/>
        <v>71.998000000000005</v>
      </c>
      <c r="D1493" s="1" t="str">
        <f>IF(表格1[[#This Row],[Close]]&gt;表格1[[#This Row],[25-Day Average]],"Buy",IF(表格1[[#This Row],[Close]]&lt;表格1[[#This Row],[25-Day Average]],"Sell",""))</f>
        <v>Sell</v>
      </c>
      <c r="E1493" s="5">
        <f>IF(表格1[[#This Row],[Suggestion]]="Buy",E1492-FLOOR(E1492/表格1[[#This Row],[Close]],1)*表格1[[#This Row],[Close]],IF(表格1[[#This Row],[Suggestion]]="Sell",E1492+F1492*表格1[[#This Row],[Close]],E1492))</f>
        <v>94311.879999999888</v>
      </c>
      <c r="F1493" s="1">
        <f>IF(表格1[[#This Row],[Suggestion]]="Buy",F1492+FLOOR(E1492/表格1[[#This Row],[Close]],1),IF(表格1[[#This Row],[Suggestion]]="Sell",0,F1492))</f>
        <v>0</v>
      </c>
      <c r="G1493" s="8">
        <f>表格1[[#This Row],[Cash]]+表格1[[#This Row],[Stock Held]]*表格1[[#This Row],[Close]]</f>
        <v>94311.879999999888</v>
      </c>
      <c r="H1493" s="7">
        <f>(表格1[[#This Row],[Close]]-$B$2)/$B$2</f>
        <v>0.55506117908787544</v>
      </c>
      <c r="I1493" s="7">
        <f>(表格1[[#This Row],[Capital]]-$G$2)/$G$2</f>
        <v>-5.6881200000001117E-2</v>
      </c>
    </row>
    <row r="1494" spans="1:9" x14ac:dyDescent="0.25">
      <c r="A1494" s="6">
        <v>40826</v>
      </c>
      <c r="B1494" s="1">
        <v>70.349999999999994</v>
      </c>
      <c r="C1494" s="4">
        <f t="shared" si="22"/>
        <v>71.926000000000002</v>
      </c>
      <c r="D1494" s="1" t="str">
        <f>IF(表格1[[#This Row],[Close]]&gt;表格1[[#This Row],[25-Day Average]],"Buy",IF(表格1[[#This Row],[Close]]&lt;表格1[[#This Row],[25-Day Average]],"Sell",""))</f>
        <v>Sell</v>
      </c>
      <c r="E1494" s="5">
        <f>IF(表格1[[#This Row],[Suggestion]]="Buy",E1493-FLOOR(E1493/表格1[[#This Row],[Close]],1)*表格1[[#This Row],[Close]],IF(表格1[[#This Row],[Suggestion]]="Sell",E1493+F1493*表格1[[#This Row],[Close]],E1493))</f>
        <v>94311.879999999888</v>
      </c>
      <c r="F1494" s="1">
        <f>IF(表格1[[#This Row],[Suggestion]]="Buy",F1493+FLOOR(E1493/表格1[[#This Row],[Close]],1),IF(表格1[[#This Row],[Suggestion]]="Sell",0,F1493))</f>
        <v>0</v>
      </c>
      <c r="G1494" s="8">
        <f>表格1[[#This Row],[Cash]]+表格1[[#This Row],[Stock Held]]*表格1[[#This Row],[Close]]</f>
        <v>94311.879999999888</v>
      </c>
      <c r="H1494" s="7">
        <f>(表格1[[#This Row],[Close]]-$B$2)/$B$2</f>
        <v>0.56507230255839802</v>
      </c>
      <c r="I1494" s="7">
        <f>(表格1[[#This Row],[Capital]]-$G$2)/$G$2</f>
        <v>-5.6881200000001117E-2</v>
      </c>
    </row>
    <row r="1495" spans="1:9" x14ac:dyDescent="0.25">
      <c r="A1495" s="6">
        <v>40827</v>
      </c>
      <c r="B1495" s="1">
        <v>69.2</v>
      </c>
      <c r="C1495" s="4">
        <f t="shared" si="22"/>
        <v>71.784000000000006</v>
      </c>
      <c r="D1495" s="1" t="str">
        <f>IF(表格1[[#This Row],[Close]]&gt;表格1[[#This Row],[25-Day Average]],"Buy",IF(表格1[[#This Row],[Close]]&lt;表格1[[#This Row],[25-Day Average]],"Sell",""))</f>
        <v>Sell</v>
      </c>
      <c r="E1495" s="5">
        <f>IF(表格1[[#This Row],[Suggestion]]="Buy",E1494-FLOOR(E1494/表格1[[#This Row],[Close]],1)*表格1[[#This Row],[Close]],IF(表格1[[#This Row],[Suggestion]]="Sell",E1494+F1494*表格1[[#This Row],[Close]],E1494))</f>
        <v>94311.879999999888</v>
      </c>
      <c r="F1495" s="1">
        <f>IF(表格1[[#This Row],[Suggestion]]="Buy",F1494+FLOOR(E1494/表格1[[#This Row],[Close]],1),IF(表格1[[#This Row],[Suggestion]]="Sell",0,F1494))</f>
        <v>0</v>
      </c>
      <c r="G1495" s="8">
        <f>表格1[[#This Row],[Cash]]+表格1[[#This Row],[Stock Held]]*表格1[[#This Row],[Close]]</f>
        <v>94311.879999999888</v>
      </c>
      <c r="H1495" s="7">
        <f>(表格1[[#This Row],[Close]]-$B$2)/$B$2</f>
        <v>0.53948832035595107</v>
      </c>
      <c r="I1495" s="7">
        <f>(表格1[[#This Row],[Capital]]-$G$2)/$G$2</f>
        <v>-5.6881200000001117E-2</v>
      </c>
    </row>
    <row r="1496" spans="1:9" x14ac:dyDescent="0.25">
      <c r="A1496" s="6">
        <v>40828</v>
      </c>
      <c r="B1496" s="1">
        <v>67.900000000000006</v>
      </c>
      <c r="C1496" s="4">
        <f t="shared" si="22"/>
        <v>71.62</v>
      </c>
      <c r="D1496" s="1" t="str">
        <f>IF(表格1[[#This Row],[Close]]&gt;表格1[[#This Row],[25-Day Average]],"Buy",IF(表格1[[#This Row],[Close]]&lt;表格1[[#This Row],[25-Day Average]],"Sell",""))</f>
        <v>Sell</v>
      </c>
      <c r="E1496" s="5">
        <f>IF(表格1[[#This Row],[Suggestion]]="Buy",E1495-FLOOR(E1495/表格1[[#This Row],[Close]],1)*表格1[[#This Row],[Close]],IF(表格1[[#This Row],[Suggestion]]="Sell",E1495+F1495*表格1[[#This Row],[Close]],E1495))</f>
        <v>94311.879999999888</v>
      </c>
      <c r="F1496" s="1">
        <f>IF(表格1[[#This Row],[Suggestion]]="Buy",F1495+FLOOR(E1495/表格1[[#This Row],[Close]],1),IF(表格1[[#This Row],[Suggestion]]="Sell",0,F1495))</f>
        <v>0</v>
      </c>
      <c r="G1496" s="8">
        <f>表格1[[#This Row],[Cash]]+表格1[[#This Row],[Stock Held]]*表格1[[#This Row],[Close]]</f>
        <v>94311.879999999888</v>
      </c>
      <c r="H1496" s="7">
        <f>(表格1[[#This Row],[Close]]-$B$2)/$B$2</f>
        <v>0.51056729699666303</v>
      </c>
      <c r="I1496" s="7">
        <f>(表格1[[#This Row],[Capital]]-$G$2)/$G$2</f>
        <v>-5.6881200000001117E-2</v>
      </c>
    </row>
    <row r="1497" spans="1:9" x14ac:dyDescent="0.25">
      <c r="A1497" s="6">
        <v>40829</v>
      </c>
      <c r="B1497" s="1">
        <v>67.900000000000006</v>
      </c>
      <c r="C1497" s="4">
        <f t="shared" si="22"/>
        <v>71.538000000000011</v>
      </c>
      <c r="D1497" s="1" t="str">
        <f>IF(表格1[[#This Row],[Close]]&gt;表格1[[#This Row],[25-Day Average]],"Buy",IF(表格1[[#This Row],[Close]]&lt;表格1[[#This Row],[25-Day Average]],"Sell",""))</f>
        <v>Sell</v>
      </c>
      <c r="E1497" s="5">
        <f>IF(表格1[[#This Row],[Suggestion]]="Buy",E1496-FLOOR(E1496/表格1[[#This Row],[Close]],1)*表格1[[#This Row],[Close]],IF(表格1[[#This Row],[Suggestion]]="Sell",E1496+F1496*表格1[[#This Row],[Close]],E1496))</f>
        <v>94311.879999999888</v>
      </c>
      <c r="F1497" s="1">
        <f>IF(表格1[[#This Row],[Suggestion]]="Buy",F1496+FLOOR(E1496/表格1[[#This Row],[Close]],1),IF(表格1[[#This Row],[Suggestion]]="Sell",0,F1496))</f>
        <v>0</v>
      </c>
      <c r="G1497" s="8">
        <f>表格1[[#This Row],[Cash]]+表格1[[#This Row],[Stock Held]]*表格1[[#This Row],[Close]]</f>
        <v>94311.879999999888</v>
      </c>
      <c r="H1497" s="7">
        <f>(表格1[[#This Row],[Close]]-$B$2)/$B$2</f>
        <v>0.51056729699666303</v>
      </c>
      <c r="I1497" s="7">
        <f>(表格1[[#This Row],[Capital]]-$G$2)/$G$2</f>
        <v>-5.6881200000001117E-2</v>
      </c>
    </row>
    <row r="1498" spans="1:9" x14ac:dyDescent="0.25">
      <c r="A1498" s="6">
        <v>40830</v>
      </c>
      <c r="B1498" s="1">
        <v>68.3</v>
      </c>
      <c r="C1498" s="4">
        <f t="shared" si="22"/>
        <v>71.39200000000001</v>
      </c>
      <c r="D1498" s="1" t="str">
        <f>IF(表格1[[#This Row],[Close]]&gt;表格1[[#This Row],[25-Day Average]],"Buy",IF(表格1[[#This Row],[Close]]&lt;表格1[[#This Row],[25-Day Average]],"Sell",""))</f>
        <v>Sell</v>
      </c>
      <c r="E1498" s="5">
        <f>IF(表格1[[#This Row],[Suggestion]]="Buy",E1497-FLOOR(E1497/表格1[[#This Row],[Close]],1)*表格1[[#This Row],[Close]],IF(表格1[[#This Row],[Suggestion]]="Sell",E1497+F1497*表格1[[#This Row],[Close]],E1497))</f>
        <v>94311.879999999888</v>
      </c>
      <c r="F1498" s="1">
        <f>IF(表格1[[#This Row],[Suggestion]]="Buy",F1497+FLOOR(E1497/表格1[[#This Row],[Close]],1),IF(表格1[[#This Row],[Suggestion]]="Sell",0,F1497))</f>
        <v>0</v>
      </c>
      <c r="G1498" s="8">
        <f>表格1[[#This Row],[Cash]]+表格1[[#This Row],[Stock Held]]*表格1[[#This Row],[Close]]</f>
        <v>94311.879999999888</v>
      </c>
      <c r="H1498" s="7">
        <f>(表格1[[#This Row],[Close]]-$B$2)/$B$2</f>
        <v>0.51946607341490525</v>
      </c>
      <c r="I1498" s="7">
        <f>(表格1[[#This Row],[Capital]]-$G$2)/$G$2</f>
        <v>-5.6881200000001117E-2</v>
      </c>
    </row>
    <row r="1499" spans="1:9" x14ac:dyDescent="0.25">
      <c r="A1499" s="6">
        <v>40833</v>
      </c>
      <c r="B1499" s="1">
        <v>68.45</v>
      </c>
      <c r="C1499" s="4">
        <f t="shared" ref="C1499:C1562" si="23">AVERAGE(B1475:B1499)</f>
        <v>71.222000000000023</v>
      </c>
      <c r="D1499" s="1" t="str">
        <f>IF(表格1[[#This Row],[Close]]&gt;表格1[[#This Row],[25-Day Average]],"Buy",IF(表格1[[#This Row],[Close]]&lt;表格1[[#This Row],[25-Day Average]],"Sell",""))</f>
        <v>Sell</v>
      </c>
      <c r="E1499" s="5">
        <f>IF(表格1[[#This Row],[Suggestion]]="Buy",E1498-FLOOR(E1498/表格1[[#This Row],[Close]],1)*表格1[[#This Row],[Close]],IF(表格1[[#This Row],[Suggestion]]="Sell",E1498+F1498*表格1[[#This Row],[Close]],E1498))</f>
        <v>94311.879999999888</v>
      </c>
      <c r="F1499" s="1">
        <f>IF(表格1[[#This Row],[Suggestion]]="Buy",F1498+FLOOR(E1498/表格1[[#This Row],[Close]],1),IF(表格1[[#This Row],[Suggestion]]="Sell",0,F1498))</f>
        <v>0</v>
      </c>
      <c r="G1499" s="8">
        <f>表格1[[#This Row],[Cash]]+表格1[[#This Row],[Stock Held]]*表格1[[#This Row],[Close]]</f>
        <v>94311.879999999888</v>
      </c>
      <c r="H1499" s="7">
        <f>(表格1[[#This Row],[Close]]-$B$2)/$B$2</f>
        <v>0.52280311457174633</v>
      </c>
      <c r="I1499" s="7">
        <f>(表格1[[#This Row],[Capital]]-$G$2)/$G$2</f>
        <v>-5.6881200000001117E-2</v>
      </c>
    </row>
    <row r="1500" spans="1:9" x14ac:dyDescent="0.25">
      <c r="A1500" s="6">
        <v>40834</v>
      </c>
      <c r="B1500" s="1">
        <v>68.8</v>
      </c>
      <c r="C1500" s="4">
        <f t="shared" si="23"/>
        <v>71.122000000000014</v>
      </c>
      <c r="D1500" s="1" t="str">
        <f>IF(表格1[[#This Row],[Close]]&gt;表格1[[#This Row],[25-Day Average]],"Buy",IF(表格1[[#This Row],[Close]]&lt;表格1[[#This Row],[25-Day Average]],"Sell",""))</f>
        <v>Sell</v>
      </c>
      <c r="E1500" s="5">
        <f>IF(表格1[[#This Row],[Suggestion]]="Buy",E1499-FLOOR(E1499/表格1[[#This Row],[Close]],1)*表格1[[#This Row],[Close]],IF(表格1[[#This Row],[Suggestion]]="Sell",E1499+F1499*表格1[[#This Row],[Close]],E1499))</f>
        <v>94311.879999999888</v>
      </c>
      <c r="F1500" s="1">
        <f>IF(表格1[[#This Row],[Suggestion]]="Buy",F1499+FLOOR(E1499/表格1[[#This Row],[Close]],1),IF(表格1[[#This Row],[Suggestion]]="Sell",0,F1499))</f>
        <v>0</v>
      </c>
      <c r="G1500" s="8">
        <f>表格1[[#This Row],[Cash]]+表格1[[#This Row],[Stock Held]]*表格1[[#This Row],[Close]]</f>
        <v>94311.879999999888</v>
      </c>
      <c r="H1500" s="7">
        <f>(表格1[[#This Row],[Close]]-$B$2)/$B$2</f>
        <v>0.53058954393770841</v>
      </c>
      <c r="I1500" s="7">
        <f>(表格1[[#This Row],[Capital]]-$G$2)/$G$2</f>
        <v>-5.6881200000001117E-2</v>
      </c>
    </row>
    <row r="1501" spans="1:9" x14ac:dyDescent="0.25">
      <c r="A1501" s="6">
        <v>40835</v>
      </c>
      <c r="B1501" s="1">
        <v>70.25</v>
      </c>
      <c r="C1501" s="4">
        <f t="shared" si="23"/>
        <v>71.058000000000007</v>
      </c>
      <c r="D1501" s="1" t="str">
        <f>IF(表格1[[#This Row],[Close]]&gt;表格1[[#This Row],[25-Day Average]],"Buy",IF(表格1[[#This Row],[Close]]&lt;表格1[[#This Row],[25-Day Average]],"Sell",""))</f>
        <v>Sell</v>
      </c>
      <c r="E1501" s="5">
        <f>IF(表格1[[#This Row],[Suggestion]]="Buy",E1500-FLOOR(E1500/表格1[[#This Row],[Close]],1)*表格1[[#This Row],[Close]],IF(表格1[[#This Row],[Suggestion]]="Sell",E1500+F1500*表格1[[#This Row],[Close]],E1500))</f>
        <v>94311.879999999888</v>
      </c>
      <c r="F1501" s="1">
        <f>IF(表格1[[#This Row],[Suggestion]]="Buy",F1500+FLOOR(E1500/表格1[[#This Row],[Close]],1),IF(表格1[[#This Row],[Suggestion]]="Sell",0,F1500))</f>
        <v>0</v>
      </c>
      <c r="G1501" s="8">
        <f>表格1[[#This Row],[Cash]]+表格1[[#This Row],[Stock Held]]*表格1[[#This Row],[Close]]</f>
        <v>94311.879999999888</v>
      </c>
      <c r="H1501" s="7">
        <f>(表格1[[#This Row],[Close]]-$B$2)/$B$2</f>
        <v>0.56284760845383752</v>
      </c>
      <c r="I1501" s="7">
        <f>(表格1[[#This Row],[Capital]]-$G$2)/$G$2</f>
        <v>-5.6881200000001117E-2</v>
      </c>
    </row>
    <row r="1502" spans="1:9" x14ac:dyDescent="0.25">
      <c r="A1502" s="6">
        <v>40836</v>
      </c>
      <c r="B1502" s="1">
        <v>69.5</v>
      </c>
      <c r="C1502" s="4">
        <f t="shared" si="23"/>
        <v>70.970000000000013</v>
      </c>
      <c r="D1502" s="1" t="str">
        <f>IF(表格1[[#This Row],[Close]]&gt;表格1[[#This Row],[25-Day Average]],"Buy",IF(表格1[[#This Row],[Close]]&lt;表格1[[#This Row],[25-Day Average]],"Sell",""))</f>
        <v>Sell</v>
      </c>
      <c r="E1502" s="5">
        <f>IF(表格1[[#This Row],[Suggestion]]="Buy",E1501-FLOOR(E1501/表格1[[#This Row],[Close]],1)*表格1[[#This Row],[Close]],IF(表格1[[#This Row],[Suggestion]]="Sell",E1501+F1501*表格1[[#This Row],[Close]],E1501))</f>
        <v>94311.879999999888</v>
      </c>
      <c r="F1502" s="1">
        <f>IF(表格1[[#This Row],[Suggestion]]="Buy",F1501+FLOOR(E1501/表格1[[#This Row],[Close]],1),IF(表格1[[#This Row],[Suggestion]]="Sell",0,F1501))</f>
        <v>0</v>
      </c>
      <c r="G1502" s="8">
        <f>表格1[[#This Row],[Cash]]+表格1[[#This Row],[Stock Held]]*表格1[[#This Row],[Close]]</f>
        <v>94311.879999999888</v>
      </c>
      <c r="H1502" s="7">
        <f>(表格1[[#This Row],[Close]]-$B$2)/$B$2</f>
        <v>0.54616240266963278</v>
      </c>
      <c r="I1502" s="7">
        <f>(表格1[[#This Row],[Capital]]-$G$2)/$G$2</f>
        <v>-5.6881200000001117E-2</v>
      </c>
    </row>
    <row r="1503" spans="1:9" x14ac:dyDescent="0.25">
      <c r="A1503" s="6">
        <v>40837</v>
      </c>
      <c r="B1503" s="1">
        <v>70.2</v>
      </c>
      <c r="C1503" s="4">
        <f t="shared" si="23"/>
        <v>70.878000000000014</v>
      </c>
      <c r="D1503" s="1" t="str">
        <f>IF(表格1[[#This Row],[Close]]&gt;表格1[[#This Row],[25-Day Average]],"Buy",IF(表格1[[#This Row],[Close]]&lt;表格1[[#This Row],[25-Day Average]],"Sell",""))</f>
        <v>Sell</v>
      </c>
      <c r="E1503" s="5">
        <f>IF(表格1[[#This Row],[Suggestion]]="Buy",E1502-FLOOR(E1502/表格1[[#This Row],[Close]],1)*表格1[[#This Row],[Close]],IF(表格1[[#This Row],[Suggestion]]="Sell",E1502+F1502*表格1[[#This Row],[Close]],E1502))</f>
        <v>94311.879999999888</v>
      </c>
      <c r="F1503" s="1">
        <f>IF(表格1[[#This Row],[Suggestion]]="Buy",F1502+FLOOR(E1502/表格1[[#This Row],[Close]],1),IF(表格1[[#This Row],[Suggestion]]="Sell",0,F1502))</f>
        <v>0</v>
      </c>
      <c r="G1503" s="8">
        <f>表格1[[#This Row],[Cash]]+表格1[[#This Row],[Stock Held]]*表格1[[#This Row],[Close]]</f>
        <v>94311.879999999888</v>
      </c>
      <c r="H1503" s="7">
        <f>(表格1[[#This Row],[Close]]-$B$2)/$B$2</f>
        <v>0.56173526140155727</v>
      </c>
      <c r="I1503" s="7">
        <f>(表格1[[#This Row],[Capital]]-$G$2)/$G$2</f>
        <v>-5.6881200000001117E-2</v>
      </c>
    </row>
    <row r="1504" spans="1:9" x14ac:dyDescent="0.25">
      <c r="A1504" s="6">
        <v>40840</v>
      </c>
      <c r="B1504" s="1">
        <v>70.95</v>
      </c>
      <c r="C1504" s="4">
        <f t="shared" si="23"/>
        <v>70.782000000000011</v>
      </c>
      <c r="D1504" s="1" t="str">
        <f>IF(表格1[[#This Row],[Close]]&gt;表格1[[#This Row],[25-Day Average]],"Buy",IF(表格1[[#This Row],[Close]]&lt;表格1[[#This Row],[25-Day Average]],"Sell",""))</f>
        <v>Buy</v>
      </c>
      <c r="E1504" s="5">
        <f>IF(表格1[[#This Row],[Suggestion]]="Buy",E1503-FLOOR(E1503/表格1[[#This Row],[Close]],1)*表格1[[#This Row],[Close]],IF(表格1[[#This Row],[Suggestion]]="Sell",E1503+F1503*表格1[[#This Row],[Close]],E1503))</f>
        <v>19.329999999885331</v>
      </c>
      <c r="F1504" s="1">
        <f>IF(表格1[[#This Row],[Suggestion]]="Buy",F1503+FLOOR(E1503/表格1[[#This Row],[Close]],1),IF(表格1[[#This Row],[Suggestion]]="Sell",0,F1503))</f>
        <v>1329</v>
      </c>
      <c r="G1504" s="8">
        <f>表格1[[#This Row],[Cash]]+表格1[[#This Row],[Stock Held]]*表格1[[#This Row],[Close]]</f>
        <v>94311.879999999888</v>
      </c>
      <c r="H1504" s="7">
        <f>(表格1[[#This Row],[Close]]-$B$2)/$B$2</f>
        <v>0.5784204671857619</v>
      </c>
      <c r="I1504" s="7">
        <f>(表格1[[#This Row],[Capital]]-$G$2)/$G$2</f>
        <v>-5.6881200000001117E-2</v>
      </c>
    </row>
    <row r="1505" spans="1:9" x14ac:dyDescent="0.25">
      <c r="A1505" s="6">
        <v>40841</v>
      </c>
      <c r="B1505" s="1">
        <v>70.7</v>
      </c>
      <c r="C1505" s="4">
        <f t="shared" si="23"/>
        <v>70.686000000000007</v>
      </c>
      <c r="D1505" s="1" t="str">
        <f>IF(表格1[[#This Row],[Close]]&gt;表格1[[#This Row],[25-Day Average]],"Buy",IF(表格1[[#This Row],[Close]]&lt;表格1[[#This Row],[25-Day Average]],"Sell",""))</f>
        <v>Buy</v>
      </c>
      <c r="E1505" s="5">
        <f>IF(表格1[[#This Row],[Suggestion]]="Buy",E1504-FLOOR(E1504/表格1[[#This Row],[Close]],1)*表格1[[#This Row],[Close]],IF(表格1[[#This Row],[Suggestion]]="Sell",E1504+F1504*表格1[[#This Row],[Close]],E1504))</f>
        <v>19.329999999885331</v>
      </c>
      <c r="F1505" s="1">
        <f>IF(表格1[[#This Row],[Suggestion]]="Buy",F1504+FLOOR(E1504/表格1[[#This Row],[Close]],1),IF(表格1[[#This Row],[Suggestion]]="Sell",0,F1504))</f>
        <v>1329</v>
      </c>
      <c r="G1505" s="8">
        <f>表格1[[#This Row],[Cash]]+表格1[[#This Row],[Stock Held]]*表格1[[#This Row],[Close]]</f>
        <v>93979.629999999888</v>
      </c>
      <c r="H1505" s="7">
        <f>(表格1[[#This Row],[Close]]-$B$2)/$B$2</f>
        <v>0.57285873192436032</v>
      </c>
      <c r="I1505" s="7">
        <f>(表格1[[#This Row],[Capital]]-$G$2)/$G$2</f>
        <v>-6.0203700000001116E-2</v>
      </c>
    </row>
    <row r="1506" spans="1:9" x14ac:dyDescent="0.25">
      <c r="A1506" s="6">
        <v>40842</v>
      </c>
      <c r="B1506" s="1">
        <v>70.849999999999994</v>
      </c>
      <c r="C1506" s="4">
        <f t="shared" si="23"/>
        <v>70.606000000000009</v>
      </c>
      <c r="D1506" s="1" t="str">
        <f>IF(表格1[[#This Row],[Close]]&gt;表格1[[#This Row],[25-Day Average]],"Buy",IF(表格1[[#This Row],[Close]]&lt;表格1[[#This Row],[25-Day Average]],"Sell",""))</f>
        <v>Buy</v>
      </c>
      <c r="E1506" s="5">
        <f>IF(表格1[[#This Row],[Suggestion]]="Buy",E1505-FLOOR(E1505/表格1[[#This Row],[Close]],1)*表格1[[#This Row],[Close]],IF(表格1[[#This Row],[Suggestion]]="Sell",E1505+F1505*表格1[[#This Row],[Close]],E1505))</f>
        <v>19.329999999885331</v>
      </c>
      <c r="F1506" s="1">
        <f>IF(表格1[[#This Row],[Suggestion]]="Buy",F1505+FLOOR(E1505/表格1[[#This Row],[Close]],1),IF(表格1[[#This Row],[Suggestion]]="Sell",0,F1505))</f>
        <v>1329</v>
      </c>
      <c r="G1506" s="8">
        <f>表格1[[#This Row],[Cash]]+表格1[[#This Row],[Stock Held]]*表格1[[#This Row],[Close]]</f>
        <v>94178.97999999988</v>
      </c>
      <c r="H1506" s="7">
        <f>(表格1[[#This Row],[Close]]-$B$2)/$B$2</f>
        <v>0.57619577308120107</v>
      </c>
      <c r="I1506" s="7">
        <f>(表格1[[#This Row],[Capital]]-$G$2)/$G$2</f>
        <v>-5.8210200000001204E-2</v>
      </c>
    </row>
    <row r="1507" spans="1:9" x14ac:dyDescent="0.25">
      <c r="A1507" s="6">
        <v>40843</v>
      </c>
      <c r="B1507" s="1">
        <v>69.849999999999994</v>
      </c>
      <c r="C1507" s="4">
        <f t="shared" si="23"/>
        <v>70.402000000000001</v>
      </c>
      <c r="D1507" s="1" t="str">
        <f>IF(表格1[[#This Row],[Close]]&gt;表格1[[#This Row],[25-Day Average]],"Buy",IF(表格1[[#This Row],[Close]]&lt;表格1[[#This Row],[25-Day Average]],"Sell",""))</f>
        <v>Sell</v>
      </c>
      <c r="E1507" s="5">
        <f>IF(表格1[[#This Row],[Suggestion]]="Buy",E1506-FLOOR(E1506/表格1[[#This Row],[Close]],1)*表格1[[#This Row],[Close]],IF(表格1[[#This Row],[Suggestion]]="Sell",E1506+F1506*表格1[[#This Row],[Close]],E1506))</f>
        <v>92849.97999999988</v>
      </c>
      <c r="F1507" s="1">
        <f>IF(表格1[[#This Row],[Suggestion]]="Buy",F1506+FLOOR(E1506/表格1[[#This Row],[Close]],1),IF(表格1[[#This Row],[Suggestion]]="Sell",0,F1506))</f>
        <v>0</v>
      </c>
      <c r="G1507" s="8">
        <f>表格1[[#This Row],[Cash]]+表格1[[#This Row],[Stock Held]]*表格1[[#This Row],[Close]]</f>
        <v>92849.97999999988</v>
      </c>
      <c r="H1507" s="7">
        <f>(表格1[[#This Row],[Close]]-$B$2)/$B$2</f>
        <v>0.55394883203559486</v>
      </c>
      <c r="I1507" s="7">
        <f>(表格1[[#This Row],[Capital]]-$G$2)/$G$2</f>
        <v>-7.1500200000001207E-2</v>
      </c>
    </row>
    <row r="1508" spans="1:9" x14ac:dyDescent="0.25">
      <c r="A1508" s="6">
        <v>40844</v>
      </c>
      <c r="B1508" s="1">
        <v>69.75</v>
      </c>
      <c r="C1508" s="4">
        <f t="shared" si="23"/>
        <v>70.2</v>
      </c>
      <c r="D1508" s="1" t="str">
        <f>IF(表格1[[#This Row],[Close]]&gt;表格1[[#This Row],[25-Day Average]],"Buy",IF(表格1[[#This Row],[Close]]&lt;表格1[[#This Row],[25-Day Average]],"Sell",""))</f>
        <v>Sell</v>
      </c>
      <c r="E1508" s="5">
        <f>IF(表格1[[#This Row],[Suggestion]]="Buy",E1507-FLOOR(E1507/表格1[[#This Row],[Close]],1)*表格1[[#This Row],[Close]],IF(表格1[[#This Row],[Suggestion]]="Sell",E1507+F1507*表格1[[#This Row],[Close]],E1507))</f>
        <v>92849.97999999988</v>
      </c>
      <c r="F1508" s="1">
        <f>IF(表格1[[#This Row],[Suggestion]]="Buy",F1507+FLOOR(E1507/表格1[[#This Row],[Close]],1),IF(表格1[[#This Row],[Suggestion]]="Sell",0,F1507))</f>
        <v>0</v>
      </c>
      <c r="G1508" s="8">
        <f>表格1[[#This Row],[Cash]]+表格1[[#This Row],[Stock Held]]*表格1[[#This Row],[Close]]</f>
        <v>92849.97999999988</v>
      </c>
      <c r="H1508" s="7">
        <f>(表格1[[#This Row],[Close]]-$B$2)/$B$2</f>
        <v>0.55172413793103436</v>
      </c>
      <c r="I1508" s="7">
        <f>(表格1[[#This Row],[Capital]]-$G$2)/$G$2</f>
        <v>-7.1500200000001207E-2</v>
      </c>
    </row>
    <row r="1509" spans="1:9" x14ac:dyDescent="0.25">
      <c r="A1509" s="6">
        <v>40847</v>
      </c>
      <c r="B1509" s="1">
        <v>69.55</v>
      </c>
      <c r="C1509" s="4">
        <f t="shared" si="23"/>
        <v>70.017999999999986</v>
      </c>
      <c r="D1509" s="1" t="str">
        <f>IF(表格1[[#This Row],[Close]]&gt;表格1[[#This Row],[25-Day Average]],"Buy",IF(表格1[[#This Row],[Close]]&lt;表格1[[#This Row],[25-Day Average]],"Sell",""))</f>
        <v>Sell</v>
      </c>
      <c r="E1509" s="5">
        <f>IF(表格1[[#This Row],[Suggestion]]="Buy",E1508-FLOOR(E1508/表格1[[#This Row],[Close]],1)*表格1[[#This Row],[Close]],IF(表格1[[#This Row],[Suggestion]]="Sell",E1508+F1508*表格1[[#This Row],[Close]],E1508))</f>
        <v>92849.97999999988</v>
      </c>
      <c r="F1509" s="1">
        <f>IF(表格1[[#This Row],[Suggestion]]="Buy",F1508+FLOOR(E1508/表格1[[#This Row],[Close]],1),IF(表格1[[#This Row],[Suggestion]]="Sell",0,F1508))</f>
        <v>0</v>
      </c>
      <c r="G1509" s="8">
        <f>表格1[[#This Row],[Cash]]+表格1[[#This Row],[Stock Held]]*表格1[[#This Row],[Close]]</f>
        <v>92849.97999999988</v>
      </c>
      <c r="H1509" s="7">
        <f>(表格1[[#This Row],[Close]]-$B$2)/$B$2</f>
        <v>0.54727474972191303</v>
      </c>
      <c r="I1509" s="7">
        <f>(表格1[[#This Row],[Capital]]-$G$2)/$G$2</f>
        <v>-7.1500200000001207E-2</v>
      </c>
    </row>
    <row r="1510" spans="1:9" x14ac:dyDescent="0.25">
      <c r="A1510" s="6">
        <v>40848</v>
      </c>
      <c r="B1510" s="1">
        <v>69.7</v>
      </c>
      <c r="C1510" s="4">
        <f t="shared" si="23"/>
        <v>69.915999999999997</v>
      </c>
      <c r="D1510" s="1" t="str">
        <f>IF(表格1[[#This Row],[Close]]&gt;表格1[[#This Row],[25-Day Average]],"Buy",IF(表格1[[#This Row],[Close]]&lt;表格1[[#This Row],[25-Day Average]],"Sell",""))</f>
        <v>Sell</v>
      </c>
      <c r="E1510" s="5">
        <f>IF(表格1[[#This Row],[Suggestion]]="Buy",E1509-FLOOR(E1509/表格1[[#This Row],[Close]],1)*表格1[[#This Row],[Close]],IF(表格1[[#This Row],[Suggestion]]="Sell",E1509+F1509*表格1[[#This Row],[Close]],E1509))</f>
        <v>92849.97999999988</v>
      </c>
      <c r="F1510" s="1">
        <f>IF(表格1[[#This Row],[Suggestion]]="Buy",F1509+FLOOR(E1509/表格1[[#This Row],[Close]],1),IF(表格1[[#This Row],[Suggestion]]="Sell",0,F1509))</f>
        <v>0</v>
      </c>
      <c r="G1510" s="8">
        <f>表格1[[#This Row],[Cash]]+表格1[[#This Row],[Stock Held]]*表格1[[#This Row],[Close]]</f>
        <v>92849.97999999988</v>
      </c>
      <c r="H1510" s="7">
        <f>(表格1[[#This Row],[Close]]-$B$2)/$B$2</f>
        <v>0.55061179087875411</v>
      </c>
      <c r="I1510" s="7">
        <f>(表格1[[#This Row],[Capital]]-$G$2)/$G$2</f>
        <v>-7.1500200000001207E-2</v>
      </c>
    </row>
    <row r="1511" spans="1:9" x14ac:dyDescent="0.25">
      <c r="A1511" s="6">
        <v>40849</v>
      </c>
      <c r="B1511" s="1">
        <v>70.8</v>
      </c>
      <c r="C1511" s="4">
        <f t="shared" si="23"/>
        <v>69.834000000000003</v>
      </c>
      <c r="D1511" s="1" t="str">
        <f>IF(表格1[[#This Row],[Close]]&gt;表格1[[#This Row],[25-Day Average]],"Buy",IF(表格1[[#This Row],[Close]]&lt;表格1[[#This Row],[25-Day Average]],"Sell",""))</f>
        <v>Buy</v>
      </c>
      <c r="E1511" s="5">
        <f>IF(表格1[[#This Row],[Suggestion]]="Buy",E1510-FLOOR(E1510/表格1[[#This Row],[Close]],1)*表格1[[#This Row],[Close]],IF(表格1[[#This Row],[Suggestion]]="Sell",E1510+F1510*表格1[[#This Row],[Close]],E1510))</f>
        <v>31.1799999998766</v>
      </c>
      <c r="F1511" s="1">
        <f>IF(表格1[[#This Row],[Suggestion]]="Buy",F1510+FLOOR(E1510/表格1[[#This Row],[Close]],1),IF(表格1[[#This Row],[Suggestion]]="Sell",0,F1510))</f>
        <v>1311</v>
      </c>
      <c r="G1511" s="8">
        <f>表格1[[#This Row],[Cash]]+表格1[[#This Row],[Stock Held]]*表格1[[#This Row],[Close]]</f>
        <v>92849.97999999988</v>
      </c>
      <c r="H1511" s="7">
        <f>(表格1[[#This Row],[Close]]-$B$2)/$B$2</f>
        <v>0.57508342602892082</v>
      </c>
      <c r="I1511" s="7">
        <f>(表格1[[#This Row],[Capital]]-$G$2)/$G$2</f>
        <v>-7.1500200000001207E-2</v>
      </c>
    </row>
    <row r="1512" spans="1:9" x14ac:dyDescent="0.25">
      <c r="A1512" s="6">
        <v>40850</v>
      </c>
      <c r="B1512" s="1">
        <v>69.75</v>
      </c>
      <c r="C1512" s="4">
        <f t="shared" si="23"/>
        <v>69.685999999999993</v>
      </c>
      <c r="D1512" s="1" t="str">
        <f>IF(表格1[[#This Row],[Close]]&gt;表格1[[#This Row],[25-Day Average]],"Buy",IF(表格1[[#This Row],[Close]]&lt;表格1[[#This Row],[25-Day Average]],"Sell",""))</f>
        <v>Buy</v>
      </c>
      <c r="E1512" s="5">
        <f>IF(表格1[[#This Row],[Suggestion]]="Buy",E1511-FLOOR(E1511/表格1[[#This Row],[Close]],1)*表格1[[#This Row],[Close]],IF(表格1[[#This Row],[Suggestion]]="Sell",E1511+F1511*表格1[[#This Row],[Close]],E1511))</f>
        <v>31.1799999998766</v>
      </c>
      <c r="F1512" s="1">
        <f>IF(表格1[[#This Row],[Suggestion]]="Buy",F1511+FLOOR(E1511/表格1[[#This Row],[Close]],1),IF(表格1[[#This Row],[Suggestion]]="Sell",0,F1511))</f>
        <v>1311</v>
      </c>
      <c r="G1512" s="8">
        <f>表格1[[#This Row],[Cash]]+表格1[[#This Row],[Stock Held]]*表格1[[#This Row],[Close]]</f>
        <v>91473.429999999877</v>
      </c>
      <c r="H1512" s="7">
        <f>(表格1[[#This Row],[Close]]-$B$2)/$B$2</f>
        <v>0.55172413793103436</v>
      </c>
      <c r="I1512" s="7">
        <f>(表格1[[#This Row],[Capital]]-$G$2)/$G$2</f>
        <v>-8.5265700000001235E-2</v>
      </c>
    </row>
    <row r="1513" spans="1:9" x14ac:dyDescent="0.25">
      <c r="A1513" s="6">
        <v>40851</v>
      </c>
      <c r="B1513" s="1">
        <v>70.7</v>
      </c>
      <c r="C1513" s="4">
        <f t="shared" si="23"/>
        <v>69.691999999999993</v>
      </c>
      <c r="D1513" s="1" t="str">
        <f>IF(表格1[[#This Row],[Close]]&gt;表格1[[#This Row],[25-Day Average]],"Buy",IF(表格1[[#This Row],[Close]]&lt;表格1[[#This Row],[25-Day Average]],"Sell",""))</f>
        <v>Buy</v>
      </c>
      <c r="E1513" s="5">
        <f>IF(表格1[[#This Row],[Suggestion]]="Buy",E1512-FLOOR(E1512/表格1[[#This Row],[Close]],1)*表格1[[#This Row],[Close]],IF(表格1[[#This Row],[Suggestion]]="Sell",E1512+F1512*表格1[[#This Row],[Close]],E1512))</f>
        <v>31.1799999998766</v>
      </c>
      <c r="F1513" s="1">
        <f>IF(表格1[[#This Row],[Suggestion]]="Buy",F1512+FLOOR(E1512/表格1[[#This Row],[Close]],1),IF(表格1[[#This Row],[Suggestion]]="Sell",0,F1512))</f>
        <v>1311</v>
      </c>
      <c r="G1513" s="8">
        <f>表格1[[#This Row],[Cash]]+表格1[[#This Row],[Stock Held]]*表格1[[#This Row],[Close]]</f>
        <v>92718.879999999874</v>
      </c>
      <c r="H1513" s="7">
        <f>(表格1[[#This Row],[Close]]-$B$2)/$B$2</f>
        <v>0.57285873192436032</v>
      </c>
      <c r="I1513" s="7">
        <f>(表格1[[#This Row],[Capital]]-$G$2)/$G$2</f>
        <v>-7.2811200000001269E-2</v>
      </c>
    </row>
    <row r="1514" spans="1:9" x14ac:dyDescent="0.25">
      <c r="A1514" s="6">
        <v>40854</v>
      </c>
      <c r="B1514" s="1">
        <v>70.900000000000006</v>
      </c>
      <c r="C1514" s="4">
        <f t="shared" si="23"/>
        <v>69.705999999999989</v>
      </c>
      <c r="D1514" s="1" t="str">
        <f>IF(表格1[[#This Row],[Close]]&gt;表格1[[#This Row],[25-Day Average]],"Buy",IF(表格1[[#This Row],[Close]]&lt;表格1[[#This Row],[25-Day Average]],"Sell",""))</f>
        <v>Buy</v>
      </c>
      <c r="E1514" s="5">
        <f>IF(表格1[[#This Row],[Suggestion]]="Buy",E1513-FLOOR(E1513/表格1[[#This Row],[Close]],1)*表格1[[#This Row],[Close]],IF(表格1[[#This Row],[Suggestion]]="Sell",E1513+F1513*表格1[[#This Row],[Close]],E1513))</f>
        <v>31.1799999998766</v>
      </c>
      <c r="F1514" s="1">
        <f>IF(表格1[[#This Row],[Suggestion]]="Buy",F1513+FLOOR(E1513/表格1[[#This Row],[Close]],1),IF(表格1[[#This Row],[Suggestion]]="Sell",0,F1513))</f>
        <v>1311</v>
      </c>
      <c r="G1514" s="8">
        <f>表格1[[#This Row],[Cash]]+表格1[[#This Row],[Stock Held]]*表格1[[#This Row],[Close]]</f>
        <v>92981.079999999885</v>
      </c>
      <c r="H1514" s="7">
        <f>(表格1[[#This Row],[Close]]-$B$2)/$B$2</f>
        <v>0.57730812013348165</v>
      </c>
      <c r="I1514" s="7">
        <f>(表格1[[#This Row],[Capital]]-$G$2)/$G$2</f>
        <v>-7.0189200000001145E-2</v>
      </c>
    </row>
    <row r="1515" spans="1:9" x14ac:dyDescent="0.25">
      <c r="A1515" s="6">
        <v>40855</v>
      </c>
      <c r="B1515" s="1">
        <v>70.349999999999994</v>
      </c>
      <c r="C1515" s="4">
        <f t="shared" si="23"/>
        <v>69.719999999999985</v>
      </c>
      <c r="D1515" s="1" t="str">
        <f>IF(表格1[[#This Row],[Close]]&gt;表格1[[#This Row],[25-Day Average]],"Buy",IF(表格1[[#This Row],[Close]]&lt;表格1[[#This Row],[25-Day Average]],"Sell",""))</f>
        <v>Buy</v>
      </c>
      <c r="E1515" s="5">
        <f>IF(表格1[[#This Row],[Suggestion]]="Buy",E1514-FLOOR(E1514/表格1[[#This Row],[Close]],1)*表格1[[#This Row],[Close]],IF(表格1[[#This Row],[Suggestion]]="Sell",E1514+F1514*表格1[[#This Row],[Close]],E1514))</f>
        <v>31.1799999998766</v>
      </c>
      <c r="F1515" s="1">
        <f>IF(表格1[[#This Row],[Suggestion]]="Buy",F1514+FLOOR(E1514/表格1[[#This Row],[Close]],1),IF(表格1[[#This Row],[Suggestion]]="Sell",0,F1514))</f>
        <v>1311</v>
      </c>
      <c r="G1515" s="8">
        <f>表格1[[#This Row],[Cash]]+表格1[[#This Row],[Stock Held]]*表格1[[#This Row],[Close]]</f>
        <v>92260.029999999868</v>
      </c>
      <c r="H1515" s="7">
        <f>(表格1[[#This Row],[Close]]-$B$2)/$B$2</f>
        <v>0.56507230255839802</v>
      </c>
      <c r="I1515" s="7">
        <f>(表格1[[#This Row],[Capital]]-$G$2)/$G$2</f>
        <v>-7.739970000000132E-2</v>
      </c>
    </row>
    <row r="1516" spans="1:9" x14ac:dyDescent="0.25">
      <c r="A1516" s="6">
        <v>40856</v>
      </c>
      <c r="B1516" s="1">
        <v>70</v>
      </c>
      <c r="C1516" s="4">
        <f t="shared" si="23"/>
        <v>69.781999999999996</v>
      </c>
      <c r="D1516" s="1" t="str">
        <f>IF(表格1[[#This Row],[Close]]&gt;表格1[[#This Row],[25-Day Average]],"Buy",IF(表格1[[#This Row],[Close]]&lt;表格1[[#This Row],[25-Day Average]],"Sell",""))</f>
        <v>Buy</v>
      </c>
      <c r="E1516" s="5">
        <f>IF(表格1[[#This Row],[Suggestion]]="Buy",E1515-FLOOR(E1515/表格1[[#This Row],[Close]],1)*表格1[[#This Row],[Close]],IF(表格1[[#This Row],[Suggestion]]="Sell",E1515+F1515*表格1[[#This Row],[Close]],E1515))</f>
        <v>31.1799999998766</v>
      </c>
      <c r="F1516" s="1">
        <f>IF(表格1[[#This Row],[Suggestion]]="Buy",F1515+FLOOR(E1515/表格1[[#This Row],[Close]],1),IF(表格1[[#This Row],[Suggestion]]="Sell",0,F1515))</f>
        <v>1311</v>
      </c>
      <c r="G1516" s="8">
        <f>表格1[[#This Row],[Cash]]+表格1[[#This Row],[Stock Held]]*表格1[[#This Row],[Close]]</f>
        <v>91801.179999999877</v>
      </c>
      <c r="H1516" s="7">
        <f>(表格1[[#This Row],[Close]]-$B$2)/$B$2</f>
        <v>0.55728587319243594</v>
      </c>
      <c r="I1516" s="7">
        <f>(表格1[[#This Row],[Capital]]-$G$2)/$G$2</f>
        <v>-8.1988200000001232E-2</v>
      </c>
    </row>
    <row r="1517" spans="1:9" x14ac:dyDescent="0.25">
      <c r="A1517" s="6">
        <v>40857</v>
      </c>
      <c r="B1517" s="1">
        <v>69.2</v>
      </c>
      <c r="C1517" s="4">
        <f t="shared" si="23"/>
        <v>69.75200000000001</v>
      </c>
      <c r="D1517" s="1" t="str">
        <f>IF(表格1[[#This Row],[Close]]&gt;表格1[[#This Row],[25-Day Average]],"Buy",IF(表格1[[#This Row],[Close]]&lt;表格1[[#This Row],[25-Day Average]],"Sell",""))</f>
        <v>Sell</v>
      </c>
      <c r="E1517" s="5">
        <f>IF(表格1[[#This Row],[Suggestion]]="Buy",E1516-FLOOR(E1516/表格1[[#This Row],[Close]],1)*表格1[[#This Row],[Close]],IF(表格1[[#This Row],[Suggestion]]="Sell",E1516+F1516*表格1[[#This Row],[Close]],E1516))</f>
        <v>90752.379999999874</v>
      </c>
      <c r="F1517" s="1">
        <f>IF(表格1[[#This Row],[Suggestion]]="Buy",F1516+FLOOR(E1516/表格1[[#This Row],[Close]],1),IF(表格1[[#This Row],[Suggestion]]="Sell",0,F1516))</f>
        <v>0</v>
      </c>
      <c r="G1517" s="8">
        <f>表格1[[#This Row],[Cash]]+表格1[[#This Row],[Stock Held]]*表格1[[#This Row],[Close]]</f>
        <v>90752.379999999874</v>
      </c>
      <c r="H1517" s="7">
        <f>(表格1[[#This Row],[Close]]-$B$2)/$B$2</f>
        <v>0.53948832035595107</v>
      </c>
      <c r="I1517" s="7">
        <f>(表格1[[#This Row],[Capital]]-$G$2)/$G$2</f>
        <v>-9.2476200000001257E-2</v>
      </c>
    </row>
    <row r="1518" spans="1:9" x14ac:dyDescent="0.25">
      <c r="A1518" s="6">
        <v>40858</v>
      </c>
      <c r="B1518" s="1">
        <v>69</v>
      </c>
      <c r="C1518" s="4">
        <f t="shared" si="23"/>
        <v>69.716000000000008</v>
      </c>
      <c r="D1518" s="1" t="str">
        <f>IF(表格1[[#This Row],[Close]]&gt;表格1[[#This Row],[25-Day Average]],"Buy",IF(表格1[[#This Row],[Close]]&lt;表格1[[#This Row],[25-Day Average]],"Sell",""))</f>
        <v>Sell</v>
      </c>
      <c r="E1518" s="5">
        <f>IF(表格1[[#This Row],[Suggestion]]="Buy",E1517-FLOOR(E1517/表格1[[#This Row],[Close]],1)*表格1[[#This Row],[Close]],IF(表格1[[#This Row],[Suggestion]]="Sell",E1517+F1517*表格1[[#This Row],[Close]],E1517))</f>
        <v>90752.379999999874</v>
      </c>
      <c r="F1518" s="1">
        <f>IF(表格1[[#This Row],[Suggestion]]="Buy",F1517+FLOOR(E1517/表格1[[#This Row],[Close]],1),IF(表格1[[#This Row],[Suggestion]]="Sell",0,F1517))</f>
        <v>0</v>
      </c>
      <c r="G1518" s="8">
        <f>表格1[[#This Row],[Cash]]+表格1[[#This Row],[Stock Held]]*表格1[[#This Row],[Close]]</f>
        <v>90752.379999999874</v>
      </c>
      <c r="H1518" s="7">
        <f>(表格1[[#This Row],[Close]]-$B$2)/$B$2</f>
        <v>0.53503893214682974</v>
      </c>
      <c r="I1518" s="7">
        <f>(表格1[[#This Row],[Capital]]-$G$2)/$G$2</f>
        <v>-9.2476200000001257E-2</v>
      </c>
    </row>
    <row r="1519" spans="1:9" x14ac:dyDescent="0.25">
      <c r="A1519" s="6">
        <v>40861</v>
      </c>
      <c r="B1519" s="1">
        <v>68.8</v>
      </c>
      <c r="C1519" s="4">
        <f t="shared" si="23"/>
        <v>69.654000000000011</v>
      </c>
      <c r="D1519" s="1" t="str">
        <f>IF(表格1[[#This Row],[Close]]&gt;表格1[[#This Row],[25-Day Average]],"Buy",IF(表格1[[#This Row],[Close]]&lt;表格1[[#This Row],[25-Day Average]],"Sell",""))</f>
        <v>Sell</v>
      </c>
      <c r="E1519" s="5">
        <f>IF(表格1[[#This Row],[Suggestion]]="Buy",E1518-FLOOR(E1518/表格1[[#This Row],[Close]],1)*表格1[[#This Row],[Close]],IF(表格1[[#This Row],[Suggestion]]="Sell",E1518+F1518*表格1[[#This Row],[Close]],E1518))</f>
        <v>90752.379999999874</v>
      </c>
      <c r="F1519" s="1">
        <f>IF(表格1[[#This Row],[Suggestion]]="Buy",F1518+FLOOR(E1518/表格1[[#This Row],[Close]],1),IF(表格1[[#This Row],[Suggestion]]="Sell",0,F1518))</f>
        <v>0</v>
      </c>
      <c r="G1519" s="8">
        <f>表格1[[#This Row],[Cash]]+表格1[[#This Row],[Stock Held]]*表格1[[#This Row],[Close]]</f>
        <v>90752.379999999874</v>
      </c>
      <c r="H1519" s="7">
        <f>(表格1[[#This Row],[Close]]-$B$2)/$B$2</f>
        <v>0.53058954393770841</v>
      </c>
      <c r="I1519" s="7">
        <f>(表格1[[#This Row],[Capital]]-$G$2)/$G$2</f>
        <v>-9.2476200000001257E-2</v>
      </c>
    </row>
    <row r="1520" spans="1:9" x14ac:dyDescent="0.25">
      <c r="A1520" s="6">
        <v>40862</v>
      </c>
      <c r="B1520" s="1">
        <v>68.599999999999994</v>
      </c>
      <c r="C1520" s="4">
        <f t="shared" si="23"/>
        <v>69.63</v>
      </c>
      <c r="D1520" s="1" t="str">
        <f>IF(表格1[[#This Row],[Close]]&gt;表格1[[#This Row],[25-Day Average]],"Buy",IF(表格1[[#This Row],[Close]]&lt;表格1[[#This Row],[25-Day Average]],"Sell",""))</f>
        <v>Sell</v>
      </c>
      <c r="E1520" s="5">
        <f>IF(表格1[[#This Row],[Suggestion]]="Buy",E1519-FLOOR(E1519/表格1[[#This Row],[Close]],1)*表格1[[#This Row],[Close]],IF(表格1[[#This Row],[Suggestion]]="Sell",E1519+F1519*表格1[[#This Row],[Close]],E1519))</f>
        <v>90752.379999999874</v>
      </c>
      <c r="F1520" s="1">
        <f>IF(表格1[[#This Row],[Suggestion]]="Buy",F1519+FLOOR(E1519/表格1[[#This Row],[Close]],1),IF(表格1[[#This Row],[Suggestion]]="Sell",0,F1519))</f>
        <v>0</v>
      </c>
      <c r="G1520" s="8">
        <f>表格1[[#This Row],[Cash]]+表格1[[#This Row],[Stock Held]]*表格1[[#This Row],[Close]]</f>
        <v>90752.379999999874</v>
      </c>
      <c r="H1520" s="7">
        <f>(表格1[[#This Row],[Close]]-$B$2)/$B$2</f>
        <v>0.52614015572858708</v>
      </c>
      <c r="I1520" s="7">
        <f>(表格1[[#This Row],[Capital]]-$G$2)/$G$2</f>
        <v>-9.2476200000001257E-2</v>
      </c>
    </row>
    <row r="1521" spans="1:9" x14ac:dyDescent="0.25">
      <c r="A1521" s="6">
        <v>40863</v>
      </c>
      <c r="B1521" s="1">
        <v>68.349999999999994</v>
      </c>
      <c r="C1521" s="4">
        <f t="shared" si="23"/>
        <v>69.647999999999996</v>
      </c>
      <c r="D1521" s="1" t="str">
        <f>IF(表格1[[#This Row],[Close]]&gt;表格1[[#This Row],[25-Day Average]],"Buy",IF(表格1[[#This Row],[Close]]&lt;表格1[[#This Row],[25-Day Average]],"Sell",""))</f>
        <v>Sell</v>
      </c>
      <c r="E1521" s="5">
        <f>IF(表格1[[#This Row],[Suggestion]]="Buy",E1520-FLOOR(E1520/表格1[[#This Row],[Close]],1)*表格1[[#This Row],[Close]],IF(表格1[[#This Row],[Suggestion]]="Sell",E1520+F1520*表格1[[#This Row],[Close]],E1520))</f>
        <v>90752.379999999874</v>
      </c>
      <c r="F1521" s="1">
        <f>IF(表格1[[#This Row],[Suggestion]]="Buy",F1520+FLOOR(E1520/表格1[[#This Row],[Close]],1),IF(表格1[[#This Row],[Suggestion]]="Sell",0,F1520))</f>
        <v>0</v>
      </c>
      <c r="G1521" s="8">
        <f>表格1[[#This Row],[Cash]]+表格1[[#This Row],[Stock Held]]*表格1[[#This Row],[Close]]</f>
        <v>90752.379999999874</v>
      </c>
      <c r="H1521" s="7">
        <f>(表格1[[#This Row],[Close]]-$B$2)/$B$2</f>
        <v>0.5205784204671855</v>
      </c>
      <c r="I1521" s="7">
        <f>(表格1[[#This Row],[Capital]]-$G$2)/$G$2</f>
        <v>-9.2476200000001257E-2</v>
      </c>
    </row>
    <row r="1522" spans="1:9" x14ac:dyDescent="0.25">
      <c r="A1522" s="6">
        <v>40864</v>
      </c>
      <c r="B1522" s="1">
        <v>68.3</v>
      </c>
      <c r="C1522" s="4">
        <f t="shared" si="23"/>
        <v>69.664000000000001</v>
      </c>
      <c r="D1522" s="1" t="str">
        <f>IF(表格1[[#This Row],[Close]]&gt;表格1[[#This Row],[25-Day Average]],"Buy",IF(表格1[[#This Row],[Close]]&lt;表格1[[#This Row],[25-Day Average]],"Sell",""))</f>
        <v>Sell</v>
      </c>
      <c r="E1522" s="5">
        <f>IF(表格1[[#This Row],[Suggestion]]="Buy",E1521-FLOOR(E1521/表格1[[#This Row],[Close]],1)*表格1[[#This Row],[Close]],IF(表格1[[#This Row],[Suggestion]]="Sell",E1521+F1521*表格1[[#This Row],[Close]],E1521))</f>
        <v>90752.379999999874</v>
      </c>
      <c r="F1522" s="1">
        <f>IF(表格1[[#This Row],[Suggestion]]="Buy",F1521+FLOOR(E1521/表格1[[#This Row],[Close]],1),IF(表格1[[#This Row],[Suggestion]]="Sell",0,F1521))</f>
        <v>0</v>
      </c>
      <c r="G1522" s="8">
        <f>表格1[[#This Row],[Cash]]+表格1[[#This Row],[Stock Held]]*表格1[[#This Row],[Close]]</f>
        <v>90752.379999999874</v>
      </c>
      <c r="H1522" s="7">
        <f>(表格1[[#This Row],[Close]]-$B$2)/$B$2</f>
        <v>0.51946607341490525</v>
      </c>
      <c r="I1522" s="7">
        <f>(表格1[[#This Row],[Capital]]-$G$2)/$G$2</f>
        <v>-9.2476200000001257E-2</v>
      </c>
    </row>
    <row r="1523" spans="1:9" x14ac:dyDescent="0.25">
      <c r="A1523" s="6">
        <v>40865</v>
      </c>
      <c r="B1523" s="1">
        <v>68.2</v>
      </c>
      <c r="C1523" s="4">
        <f t="shared" si="23"/>
        <v>69.66</v>
      </c>
      <c r="D1523" s="1" t="str">
        <f>IF(表格1[[#This Row],[Close]]&gt;表格1[[#This Row],[25-Day Average]],"Buy",IF(表格1[[#This Row],[Close]]&lt;表格1[[#This Row],[25-Day Average]],"Sell",""))</f>
        <v>Sell</v>
      </c>
      <c r="E1523" s="5">
        <f>IF(表格1[[#This Row],[Suggestion]]="Buy",E1522-FLOOR(E1522/表格1[[#This Row],[Close]],1)*表格1[[#This Row],[Close]],IF(表格1[[#This Row],[Suggestion]]="Sell",E1522+F1522*表格1[[#This Row],[Close]],E1522))</f>
        <v>90752.379999999874</v>
      </c>
      <c r="F1523" s="1">
        <f>IF(表格1[[#This Row],[Suggestion]]="Buy",F1522+FLOOR(E1522/表格1[[#This Row],[Close]],1),IF(表格1[[#This Row],[Suggestion]]="Sell",0,F1522))</f>
        <v>0</v>
      </c>
      <c r="G1523" s="8">
        <f>表格1[[#This Row],[Cash]]+表格1[[#This Row],[Stock Held]]*表格1[[#This Row],[Close]]</f>
        <v>90752.379999999874</v>
      </c>
      <c r="H1523" s="7">
        <f>(表格1[[#This Row],[Close]]-$B$2)/$B$2</f>
        <v>0.51724137931034475</v>
      </c>
      <c r="I1523" s="7">
        <f>(表格1[[#This Row],[Capital]]-$G$2)/$G$2</f>
        <v>-9.2476200000001257E-2</v>
      </c>
    </row>
    <row r="1524" spans="1:9" x14ac:dyDescent="0.25">
      <c r="A1524" s="6">
        <v>40868</v>
      </c>
      <c r="B1524" s="1">
        <v>68.75</v>
      </c>
      <c r="C1524" s="4">
        <f t="shared" si="23"/>
        <v>69.671999999999983</v>
      </c>
      <c r="D1524" s="1" t="str">
        <f>IF(表格1[[#This Row],[Close]]&gt;表格1[[#This Row],[25-Day Average]],"Buy",IF(表格1[[#This Row],[Close]]&lt;表格1[[#This Row],[25-Day Average]],"Sell",""))</f>
        <v>Sell</v>
      </c>
      <c r="E1524" s="5">
        <f>IF(表格1[[#This Row],[Suggestion]]="Buy",E1523-FLOOR(E1523/表格1[[#This Row],[Close]],1)*表格1[[#This Row],[Close]],IF(表格1[[#This Row],[Suggestion]]="Sell",E1523+F1523*表格1[[#This Row],[Close]],E1523))</f>
        <v>90752.379999999874</v>
      </c>
      <c r="F1524" s="1">
        <f>IF(表格1[[#This Row],[Suggestion]]="Buy",F1523+FLOOR(E1523/表格1[[#This Row],[Close]],1),IF(表格1[[#This Row],[Suggestion]]="Sell",0,F1523))</f>
        <v>0</v>
      </c>
      <c r="G1524" s="8">
        <f>表格1[[#This Row],[Cash]]+表格1[[#This Row],[Stock Held]]*表格1[[#This Row],[Close]]</f>
        <v>90752.379999999874</v>
      </c>
      <c r="H1524" s="7">
        <f>(表格1[[#This Row],[Close]]-$B$2)/$B$2</f>
        <v>0.52947719688542816</v>
      </c>
      <c r="I1524" s="7">
        <f>(表格1[[#This Row],[Capital]]-$G$2)/$G$2</f>
        <v>-9.2476200000001257E-2</v>
      </c>
    </row>
    <row r="1525" spans="1:9" x14ac:dyDescent="0.25">
      <c r="A1525" s="6">
        <v>40869</v>
      </c>
      <c r="B1525" s="1">
        <v>69.400000000000006</v>
      </c>
      <c r="C1525" s="4">
        <f t="shared" si="23"/>
        <v>69.695999999999998</v>
      </c>
      <c r="D1525" s="1" t="str">
        <f>IF(表格1[[#This Row],[Close]]&gt;表格1[[#This Row],[25-Day Average]],"Buy",IF(表格1[[#This Row],[Close]]&lt;表格1[[#This Row],[25-Day Average]],"Sell",""))</f>
        <v>Sell</v>
      </c>
      <c r="E1525" s="5">
        <f>IF(表格1[[#This Row],[Suggestion]]="Buy",E1524-FLOOR(E1524/表格1[[#This Row],[Close]],1)*表格1[[#This Row],[Close]],IF(表格1[[#This Row],[Suggestion]]="Sell",E1524+F1524*表格1[[#This Row],[Close]],E1524))</f>
        <v>90752.379999999874</v>
      </c>
      <c r="F1525" s="1">
        <f>IF(表格1[[#This Row],[Suggestion]]="Buy",F1524+FLOOR(E1524/表格1[[#This Row],[Close]],1),IF(表格1[[#This Row],[Suggestion]]="Sell",0,F1524))</f>
        <v>0</v>
      </c>
      <c r="G1525" s="8">
        <f>表格1[[#This Row],[Cash]]+表格1[[#This Row],[Stock Held]]*表格1[[#This Row],[Close]]</f>
        <v>90752.379999999874</v>
      </c>
      <c r="H1525" s="7">
        <f>(表格1[[#This Row],[Close]]-$B$2)/$B$2</f>
        <v>0.54393770856507229</v>
      </c>
      <c r="I1525" s="7">
        <f>(表格1[[#This Row],[Capital]]-$G$2)/$G$2</f>
        <v>-9.2476200000001257E-2</v>
      </c>
    </row>
    <row r="1526" spans="1:9" x14ac:dyDescent="0.25">
      <c r="A1526" s="6">
        <v>40870</v>
      </c>
      <c r="B1526" s="1">
        <v>69.45</v>
      </c>
      <c r="C1526" s="4">
        <f t="shared" si="23"/>
        <v>69.664000000000001</v>
      </c>
      <c r="D1526" s="1" t="str">
        <f>IF(表格1[[#This Row],[Close]]&gt;表格1[[#This Row],[25-Day Average]],"Buy",IF(表格1[[#This Row],[Close]]&lt;表格1[[#This Row],[25-Day Average]],"Sell",""))</f>
        <v>Sell</v>
      </c>
      <c r="E1526" s="5">
        <f>IF(表格1[[#This Row],[Suggestion]]="Buy",E1525-FLOOR(E1525/表格1[[#This Row],[Close]],1)*表格1[[#This Row],[Close]],IF(表格1[[#This Row],[Suggestion]]="Sell",E1525+F1525*表格1[[#This Row],[Close]],E1525))</f>
        <v>90752.379999999874</v>
      </c>
      <c r="F1526" s="1">
        <f>IF(表格1[[#This Row],[Suggestion]]="Buy",F1525+FLOOR(E1525/表格1[[#This Row],[Close]],1),IF(表格1[[#This Row],[Suggestion]]="Sell",0,F1525))</f>
        <v>0</v>
      </c>
      <c r="G1526" s="8">
        <f>表格1[[#This Row],[Cash]]+表格1[[#This Row],[Stock Held]]*表格1[[#This Row],[Close]]</f>
        <v>90752.379999999874</v>
      </c>
      <c r="H1526" s="7">
        <f>(表格1[[#This Row],[Close]]-$B$2)/$B$2</f>
        <v>0.54505005561735254</v>
      </c>
      <c r="I1526" s="7">
        <f>(表格1[[#This Row],[Capital]]-$G$2)/$G$2</f>
        <v>-9.2476200000001257E-2</v>
      </c>
    </row>
    <row r="1527" spans="1:9" x14ac:dyDescent="0.25">
      <c r="A1527" s="6">
        <v>40871</v>
      </c>
      <c r="B1527" s="1">
        <v>69.599999999999994</v>
      </c>
      <c r="C1527" s="4">
        <f t="shared" si="23"/>
        <v>69.667999999999992</v>
      </c>
      <c r="D1527" s="1" t="str">
        <f>IF(表格1[[#This Row],[Close]]&gt;表格1[[#This Row],[25-Day Average]],"Buy",IF(表格1[[#This Row],[Close]]&lt;表格1[[#This Row],[25-Day Average]],"Sell",""))</f>
        <v>Sell</v>
      </c>
      <c r="E1527" s="5">
        <f>IF(表格1[[#This Row],[Suggestion]]="Buy",E1526-FLOOR(E1526/表格1[[#This Row],[Close]],1)*表格1[[#This Row],[Close]],IF(表格1[[#This Row],[Suggestion]]="Sell",E1526+F1526*表格1[[#This Row],[Close]],E1526))</f>
        <v>90752.379999999874</v>
      </c>
      <c r="F1527" s="1">
        <f>IF(表格1[[#This Row],[Suggestion]]="Buy",F1526+FLOOR(E1526/表格1[[#This Row],[Close]],1),IF(表格1[[#This Row],[Suggestion]]="Sell",0,F1526))</f>
        <v>0</v>
      </c>
      <c r="G1527" s="8">
        <f>表格1[[#This Row],[Cash]]+表格1[[#This Row],[Stock Held]]*表格1[[#This Row],[Close]]</f>
        <v>90752.379999999874</v>
      </c>
      <c r="H1527" s="7">
        <f>(表格1[[#This Row],[Close]]-$B$2)/$B$2</f>
        <v>0.54838709677419328</v>
      </c>
      <c r="I1527" s="7">
        <f>(表格1[[#This Row],[Capital]]-$G$2)/$G$2</f>
        <v>-9.2476200000001257E-2</v>
      </c>
    </row>
    <row r="1528" spans="1:9" x14ac:dyDescent="0.25">
      <c r="A1528" s="6">
        <v>40872</v>
      </c>
      <c r="B1528" s="1">
        <v>69.2</v>
      </c>
      <c r="C1528" s="4">
        <f t="shared" si="23"/>
        <v>69.628</v>
      </c>
      <c r="D1528" s="1" t="str">
        <f>IF(表格1[[#This Row],[Close]]&gt;表格1[[#This Row],[25-Day Average]],"Buy",IF(表格1[[#This Row],[Close]]&lt;表格1[[#This Row],[25-Day Average]],"Sell",""))</f>
        <v>Sell</v>
      </c>
      <c r="E1528" s="5">
        <f>IF(表格1[[#This Row],[Suggestion]]="Buy",E1527-FLOOR(E1527/表格1[[#This Row],[Close]],1)*表格1[[#This Row],[Close]],IF(表格1[[#This Row],[Suggestion]]="Sell",E1527+F1527*表格1[[#This Row],[Close]],E1527))</f>
        <v>90752.379999999874</v>
      </c>
      <c r="F1528" s="1">
        <f>IF(表格1[[#This Row],[Suggestion]]="Buy",F1527+FLOOR(E1527/表格1[[#This Row],[Close]],1),IF(表格1[[#This Row],[Suggestion]]="Sell",0,F1527))</f>
        <v>0</v>
      </c>
      <c r="G1528" s="8">
        <f>表格1[[#This Row],[Cash]]+表格1[[#This Row],[Stock Held]]*表格1[[#This Row],[Close]]</f>
        <v>90752.379999999874</v>
      </c>
      <c r="H1528" s="7">
        <f>(表格1[[#This Row],[Close]]-$B$2)/$B$2</f>
        <v>0.53948832035595107</v>
      </c>
      <c r="I1528" s="7">
        <f>(表格1[[#This Row],[Capital]]-$G$2)/$G$2</f>
        <v>-9.2476200000001257E-2</v>
      </c>
    </row>
    <row r="1529" spans="1:9" x14ac:dyDescent="0.25">
      <c r="A1529" s="6">
        <v>40875</v>
      </c>
      <c r="B1529" s="1">
        <v>69.099999999999994</v>
      </c>
      <c r="C1529" s="4">
        <f t="shared" si="23"/>
        <v>69.554000000000002</v>
      </c>
      <c r="D1529" s="1" t="str">
        <f>IF(表格1[[#This Row],[Close]]&gt;表格1[[#This Row],[25-Day Average]],"Buy",IF(表格1[[#This Row],[Close]]&lt;表格1[[#This Row],[25-Day Average]],"Sell",""))</f>
        <v>Sell</v>
      </c>
      <c r="E1529" s="5">
        <f>IF(表格1[[#This Row],[Suggestion]]="Buy",E1528-FLOOR(E1528/表格1[[#This Row],[Close]],1)*表格1[[#This Row],[Close]],IF(表格1[[#This Row],[Suggestion]]="Sell",E1528+F1528*表格1[[#This Row],[Close]],E1528))</f>
        <v>90752.379999999874</v>
      </c>
      <c r="F1529" s="1">
        <f>IF(表格1[[#This Row],[Suggestion]]="Buy",F1528+FLOOR(E1528/表格1[[#This Row],[Close]],1),IF(表格1[[#This Row],[Suggestion]]="Sell",0,F1528))</f>
        <v>0</v>
      </c>
      <c r="G1529" s="8">
        <f>表格1[[#This Row],[Cash]]+表格1[[#This Row],[Stock Held]]*表格1[[#This Row],[Close]]</f>
        <v>90752.379999999874</v>
      </c>
      <c r="H1529" s="7">
        <f>(表格1[[#This Row],[Close]]-$B$2)/$B$2</f>
        <v>0.53726362625139024</v>
      </c>
      <c r="I1529" s="7">
        <f>(表格1[[#This Row],[Capital]]-$G$2)/$G$2</f>
        <v>-9.2476200000001257E-2</v>
      </c>
    </row>
    <row r="1530" spans="1:9" x14ac:dyDescent="0.25">
      <c r="A1530" s="6">
        <v>40876</v>
      </c>
      <c r="B1530" s="1">
        <v>69</v>
      </c>
      <c r="C1530" s="4">
        <f t="shared" si="23"/>
        <v>69.48599999999999</v>
      </c>
      <c r="D1530" s="1" t="str">
        <f>IF(表格1[[#This Row],[Close]]&gt;表格1[[#This Row],[25-Day Average]],"Buy",IF(表格1[[#This Row],[Close]]&lt;表格1[[#This Row],[25-Day Average]],"Sell",""))</f>
        <v>Sell</v>
      </c>
      <c r="E1530" s="5">
        <f>IF(表格1[[#This Row],[Suggestion]]="Buy",E1529-FLOOR(E1529/表格1[[#This Row],[Close]],1)*表格1[[#This Row],[Close]],IF(表格1[[#This Row],[Suggestion]]="Sell",E1529+F1529*表格1[[#This Row],[Close]],E1529))</f>
        <v>90752.379999999874</v>
      </c>
      <c r="F1530" s="1">
        <f>IF(表格1[[#This Row],[Suggestion]]="Buy",F1529+FLOOR(E1529/表格1[[#This Row],[Close]],1),IF(表格1[[#This Row],[Suggestion]]="Sell",0,F1529))</f>
        <v>0</v>
      </c>
      <c r="G1530" s="8">
        <f>表格1[[#This Row],[Cash]]+表格1[[#This Row],[Stock Held]]*表格1[[#This Row],[Close]]</f>
        <v>90752.379999999874</v>
      </c>
      <c r="H1530" s="7">
        <f>(表格1[[#This Row],[Close]]-$B$2)/$B$2</f>
        <v>0.53503893214682974</v>
      </c>
      <c r="I1530" s="7">
        <f>(表格1[[#This Row],[Capital]]-$G$2)/$G$2</f>
        <v>-9.2476200000001257E-2</v>
      </c>
    </row>
    <row r="1531" spans="1:9" x14ac:dyDescent="0.25">
      <c r="A1531" s="6">
        <v>40877</v>
      </c>
      <c r="B1531" s="1">
        <v>68.25</v>
      </c>
      <c r="C1531" s="4">
        <f t="shared" si="23"/>
        <v>69.382000000000005</v>
      </c>
      <c r="D1531" s="1" t="str">
        <f>IF(表格1[[#This Row],[Close]]&gt;表格1[[#This Row],[25-Day Average]],"Buy",IF(表格1[[#This Row],[Close]]&lt;表格1[[#This Row],[25-Day Average]],"Sell",""))</f>
        <v>Sell</v>
      </c>
      <c r="E1531" s="5">
        <f>IF(表格1[[#This Row],[Suggestion]]="Buy",E1530-FLOOR(E1530/表格1[[#This Row],[Close]],1)*表格1[[#This Row],[Close]],IF(表格1[[#This Row],[Suggestion]]="Sell",E1530+F1530*表格1[[#This Row],[Close]],E1530))</f>
        <v>90752.379999999874</v>
      </c>
      <c r="F1531" s="1">
        <f>IF(表格1[[#This Row],[Suggestion]]="Buy",F1530+FLOOR(E1530/表格1[[#This Row],[Close]],1),IF(表格1[[#This Row],[Suggestion]]="Sell",0,F1530))</f>
        <v>0</v>
      </c>
      <c r="G1531" s="8">
        <f>表格1[[#This Row],[Cash]]+表格1[[#This Row],[Stock Held]]*表格1[[#This Row],[Close]]</f>
        <v>90752.379999999874</v>
      </c>
      <c r="H1531" s="7">
        <f>(表格1[[#This Row],[Close]]-$B$2)/$B$2</f>
        <v>0.518353726362625</v>
      </c>
      <c r="I1531" s="7">
        <f>(表格1[[#This Row],[Capital]]-$G$2)/$G$2</f>
        <v>-9.2476200000001257E-2</v>
      </c>
    </row>
    <row r="1532" spans="1:9" x14ac:dyDescent="0.25">
      <c r="A1532" s="6">
        <v>40878</v>
      </c>
      <c r="B1532" s="1">
        <v>68.599999999999994</v>
      </c>
      <c r="C1532" s="4">
        <f t="shared" si="23"/>
        <v>69.331999999999994</v>
      </c>
      <c r="D1532" s="1" t="str">
        <f>IF(表格1[[#This Row],[Close]]&gt;表格1[[#This Row],[25-Day Average]],"Buy",IF(表格1[[#This Row],[Close]]&lt;表格1[[#This Row],[25-Day Average]],"Sell",""))</f>
        <v>Sell</v>
      </c>
      <c r="E1532" s="5">
        <f>IF(表格1[[#This Row],[Suggestion]]="Buy",E1531-FLOOR(E1531/表格1[[#This Row],[Close]],1)*表格1[[#This Row],[Close]],IF(表格1[[#This Row],[Suggestion]]="Sell",E1531+F1531*表格1[[#This Row],[Close]],E1531))</f>
        <v>90752.379999999874</v>
      </c>
      <c r="F1532" s="1">
        <f>IF(表格1[[#This Row],[Suggestion]]="Buy",F1531+FLOOR(E1531/表格1[[#This Row],[Close]],1),IF(表格1[[#This Row],[Suggestion]]="Sell",0,F1531))</f>
        <v>0</v>
      </c>
      <c r="G1532" s="8">
        <f>表格1[[#This Row],[Cash]]+表格1[[#This Row],[Stock Held]]*表格1[[#This Row],[Close]]</f>
        <v>90752.379999999874</v>
      </c>
      <c r="H1532" s="7">
        <f>(表格1[[#This Row],[Close]]-$B$2)/$B$2</f>
        <v>0.52614015572858708</v>
      </c>
      <c r="I1532" s="7">
        <f>(表格1[[#This Row],[Capital]]-$G$2)/$G$2</f>
        <v>-9.2476200000001257E-2</v>
      </c>
    </row>
    <row r="1533" spans="1:9" x14ac:dyDescent="0.25">
      <c r="A1533" s="6">
        <v>40879</v>
      </c>
      <c r="B1533" s="1">
        <v>67.400000000000006</v>
      </c>
      <c r="C1533" s="4">
        <f t="shared" si="23"/>
        <v>69.238</v>
      </c>
      <c r="D1533" s="1" t="str">
        <f>IF(表格1[[#This Row],[Close]]&gt;表格1[[#This Row],[25-Day Average]],"Buy",IF(表格1[[#This Row],[Close]]&lt;表格1[[#This Row],[25-Day Average]],"Sell",""))</f>
        <v>Sell</v>
      </c>
      <c r="E1533" s="5">
        <f>IF(表格1[[#This Row],[Suggestion]]="Buy",E1532-FLOOR(E1532/表格1[[#This Row],[Close]],1)*表格1[[#This Row],[Close]],IF(表格1[[#This Row],[Suggestion]]="Sell",E1532+F1532*表格1[[#This Row],[Close]],E1532))</f>
        <v>90752.379999999874</v>
      </c>
      <c r="F1533" s="1">
        <f>IF(表格1[[#This Row],[Suggestion]]="Buy",F1532+FLOOR(E1532/表格1[[#This Row],[Close]],1),IF(表格1[[#This Row],[Suggestion]]="Sell",0,F1532))</f>
        <v>0</v>
      </c>
      <c r="G1533" s="8">
        <f>表格1[[#This Row],[Cash]]+表格1[[#This Row],[Stock Held]]*表格1[[#This Row],[Close]]</f>
        <v>90752.379999999874</v>
      </c>
      <c r="H1533" s="7">
        <f>(表格1[[#This Row],[Close]]-$B$2)/$B$2</f>
        <v>0.49944382647385988</v>
      </c>
      <c r="I1533" s="7">
        <f>(表格1[[#This Row],[Capital]]-$G$2)/$G$2</f>
        <v>-9.2476200000001257E-2</v>
      </c>
    </row>
    <row r="1534" spans="1:9" x14ac:dyDescent="0.25">
      <c r="A1534" s="6">
        <v>40882</v>
      </c>
      <c r="B1534" s="1">
        <v>67.599999999999994</v>
      </c>
      <c r="C1534" s="4">
        <f t="shared" si="23"/>
        <v>69.16</v>
      </c>
      <c r="D1534" s="1" t="str">
        <f>IF(表格1[[#This Row],[Close]]&gt;表格1[[#This Row],[25-Day Average]],"Buy",IF(表格1[[#This Row],[Close]]&lt;表格1[[#This Row],[25-Day Average]],"Sell",""))</f>
        <v>Sell</v>
      </c>
      <c r="E1534" s="5">
        <f>IF(表格1[[#This Row],[Suggestion]]="Buy",E1533-FLOOR(E1533/表格1[[#This Row],[Close]],1)*表格1[[#This Row],[Close]],IF(表格1[[#This Row],[Suggestion]]="Sell",E1533+F1533*表格1[[#This Row],[Close]],E1533))</f>
        <v>90752.379999999874</v>
      </c>
      <c r="F1534" s="1">
        <f>IF(表格1[[#This Row],[Suggestion]]="Buy",F1533+FLOOR(E1533/表格1[[#This Row],[Close]],1),IF(表格1[[#This Row],[Suggestion]]="Sell",0,F1533))</f>
        <v>0</v>
      </c>
      <c r="G1534" s="8">
        <f>表格1[[#This Row],[Cash]]+表格1[[#This Row],[Stock Held]]*表格1[[#This Row],[Close]]</f>
        <v>90752.379999999874</v>
      </c>
      <c r="H1534" s="7">
        <f>(表格1[[#This Row],[Close]]-$B$2)/$B$2</f>
        <v>0.50389321468298087</v>
      </c>
      <c r="I1534" s="7">
        <f>(表格1[[#This Row],[Capital]]-$G$2)/$G$2</f>
        <v>-9.2476200000001257E-2</v>
      </c>
    </row>
    <row r="1535" spans="1:9" x14ac:dyDescent="0.25">
      <c r="A1535" s="6">
        <v>40883</v>
      </c>
      <c r="B1535" s="1">
        <v>66.75</v>
      </c>
      <c r="C1535" s="4">
        <f t="shared" si="23"/>
        <v>69.042000000000002</v>
      </c>
      <c r="D1535" s="1" t="str">
        <f>IF(表格1[[#This Row],[Close]]&gt;表格1[[#This Row],[25-Day Average]],"Buy",IF(表格1[[#This Row],[Close]]&lt;表格1[[#This Row],[25-Day Average]],"Sell",""))</f>
        <v>Sell</v>
      </c>
      <c r="E1535" s="5">
        <f>IF(表格1[[#This Row],[Suggestion]]="Buy",E1534-FLOOR(E1534/表格1[[#This Row],[Close]],1)*表格1[[#This Row],[Close]],IF(表格1[[#This Row],[Suggestion]]="Sell",E1534+F1534*表格1[[#This Row],[Close]],E1534))</f>
        <v>90752.379999999874</v>
      </c>
      <c r="F1535" s="1">
        <f>IF(表格1[[#This Row],[Suggestion]]="Buy",F1534+FLOOR(E1534/表格1[[#This Row],[Close]],1),IF(表格1[[#This Row],[Suggestion]]="Sell",0,F1534))</f>
        <v>0</v>
      </c>
      <c r="G1535" s="8">
        <f>表格1[[#This Row],[Cash]]+表格1[[#This Row],[Stock Held]]*表格1[[#This Row],[Close]]</f>
        <v>90752.379999999874</v>
      </c>
      <c r="H1535" s="7">
        <f>(表格1[[#This Row],[Close]]-$B$2)/$B$2</f>
        <v>0.48498331479421569</v>
      </c>
      <c r="I1535" s="7">
        <f>(表格1[[#This Row],[Capital]]-$G$2)/$G$2</f>
        <v>-9.2476200000001257E-2</v>
      </c>
    </row>
    <row r="1536" spans="1:9" x14ac:dyDescent="0.25">
      <c r="A1536" s="6">
        <v>40884</v>
      </c>
      <c r="B1536" s="1">
        <v>67.3</v>
      </c>
      <c r="C1536" s="4">
        <f t="shared" si="23"/>
        <v>68.901999999999987</v>
      </c>
      <c r="D1536" s="1" t="str">
        <f>IF(表格1[[#This Row],[Close]]&gt;表格1[[#This Row],[25-Day Average]],"Buy",IF(表格1[[#This Row],[Close]]&lt;表格1[[#This Row],[25-Day Average]],"Sell",""))</f>
        <v>Sell</v>
      </c>
      <c r="E1536" s="5">
        <f>IF(表格1[[#This Row],[Suggestion]]="Buy",E1535-FLOOR(E1535/表格1[[#This Row],[Close]],1)*表格1[[#This Row],[Close]],IF(表格1[[#This Row],[Suggestion]]="Sell",E1535+F1535*表格1[[#This Row],[Close]],E1535))</f>
        <v>90752.379999999874</v>
      </c>
      <c r="F1536" s="1">
        <f>IF(表格1[[#This Row],[Suggestion]]="Buy",F1535+FLOOR(E1535/表格1[[#This Row],[Close]],1),IF(表格1[[#This Row],[Suggestion]]="Sell",0,F1535))</f>
        <v>0</v>
      </c>
      <c r="G1536" s="8">
        <f>表格1[[#This Row],[Cash]]+表格1[[#This Row],[Stock Held]]*表格1[[#This Row],[Close]]</f>
        <v>90752.379999999874</v>
      </c>
      <c r="H1536" s="7">
        <f>(表格1[[#This Row],[Close]]-$B$2)/$B$2</f>
        <v>0.49721913236929904</v>
      </c>
      <c r="I1536" s="7">
        <f>(表格1[[#This Row],[Capital]]-$G$2)/$G$2</f>
        <v>-9.2476200000001257E-2</v>
      </c>
    </row>
    <row r="1537" spans="1:9" x14ac:dyDescent="0.25">
      <c r="A1537" s="6">
        <v>40885</v>
      </c>
      <c r="B1537" s="1">
        <v>67.5</v>
      </c>
      <c r="C1537" s="4">
        <f t="shared" si="23"/>
        <v>68.811999999999998</v>
      </c>
      <c r="D1537" s="1" t="str">
        <f>IF(表格1[[#This Row],[Close]]&gt;表格1[[#This Row],[25-Day Average]],"Buy",IF(表格1[[#This Row],[Close]]&lt;表格1[[#This Row],[25-Day Average]],"Sell",""))</f>
        <v>Sell</v>
      </c>
      <c r="E1537" s="5">
        <f>IF(表格1[[#This Row],[Suggestion]]="Buy",E1536-FLOOR(E1536/表格1[[#This Row],[Close]],1)*表格1[[#This Row],[Close]],IF(表格1[[#This Row],[Suggestion]]="Sell",E1536+F1536*表格1[[#This Row],[Close]],E1536))</f>
        <v>90752.379999999874</v>
      </c>
      <c r="F1537" s="1">
        <f>IF(表格1[[#This Row],[Suggestion]]="Buy",F1536+FLOOR(E1536/表格1[[#This Row],[Close]],1),IF(表格1[[#This Row],[Suggestion]]="Sell",0,F1536))</f>
        <v>0</v>
      </c>
      <c r="G1537" s="8">
        <f>表格1[[#This Row],[Cash]]+表格1[[#This Row],[Stock Held]]*表格1[[#This Row],[Close]]</f>
        <v>90752.379999999874</v>
      </c>
      <c r="H1537" s="7">
        <f>(表格1[[#This Row],[Close]]-$B$2)/$B$2</f>
        <v>0.50166852057842037</v>
      </c>
      <c r="I1537" s="7">
        <f>(表格1[[#This Row],[Capital]]-$G$2)/$G$2</f>
        <v>-9.2476200000001257E-2</v>
      </c>
    </row>
    <row r="1538" spans="1:9" x14ac:dyDescent="0.25">
      <c r="A1538" s="6">
        <v>40886</v>
      </c>
      <c r="B1538" s="1">
        <v>66.599999999999994</v>
      </c>
      <c r="C1538" s="4">
        <f t="shared" si="23"/>
        <v>68.647999999999996</v>
      </c>
      <c r="D1538" s="1" t="str">
        <f>IF(表格1[[#This Row],[Close]]&gt;表格1[[#This Row],[25-Day Average]],"Buy",IF(表格1[[#This Row],[Close]]&lt;表格1[[#This Row],[25-Day Average]],"Sell",""))</f>
        <v>Sell</v>
      </c>
      <c r="E1538" s="5">
        <f>IF(表格1[[#This Row],[Suggestion]]="Buy",E1537-FLOOR(E1537/表格1[[#This Row],[Close]],1)*表格1[[#This Row],[Close]],IF(表格1[[#This Row],[Suggestion]]="Sell",E1537+F1537*表格1[[#This Row],[Close]],E1537))</f>
        <v>90752.379999999874</v>
      </c>
      <c r="F1538" s="1">
        <f>IF(表格1[[#This Row],[Suggestion]]="Buy",F1537+FLOOR(E1537/表格1[[#This Row],[Close]],1),IF(表格1[[#This Row],[Suggestion]]="Sell",0,F1537))</f>
        <v>0</v>
      </c>
      <c r="G1538" s="8">
        <f>表格1[[#This Row],[Cash]]+表格1[[#This Row],[Stock Held]]*表格1[[#This Row],[Close]]</f>
        <v>90752.379999999874</v>
      </c>
      <c r="H1538" s="7">
        <f>(表格1[[#This Row],[Close]]-$B$2)/$B$2</f>
        <v>0.48164627363737467</v>
      </c>
      <c r="I1538" s="7">
        <f>(表格1[[#This Row],[Capital]]-$G$2)/$G$2</f>
        <v>-9.2476200000001257E-2</v>
      </c>
    </row>
    <row r="1539" spans="1:9" x14ac:dyDescent="0.25">
      <c r="A1539" s="6">
        <v>40889</v>
      </c>
      <c r="B1539" s="1">
        <v>66.099999999999994</v>
      </c>
      <c r="C1539" s="4">
        <f t="shared" si="23"/>
        <v>68.455999999999989</v>
      </c>
      <c r="D1539" s="1" t="str">
        <f>IF(表格1[[#This Row],[Close]]&gt;表格1[[#This Row],[25-Day Average]],"Buy",IF(表格1[[#This Row],[Close]]&lt;表格1[[#This Row],[25-Day Average]],"Sell",""))</f>
        <v>Sell</v>
      </c>
      <c r="E1539" s="5">
        <f>IF(表格1[[#This Row],[Suggestion]]="Buy",E1538-FLOOR(E1538/表格1[[#This Row],[Close]],1)*表格1[[#This Row],[Close]],IF(表格1[[#This Row],[Suggestion]]="Sell",E1538+F1538*表格1[[#This Row],[Close]],E1538))</f>
        <v>90752.379999999874</v>
      </c>
      <c r="F1539" s="1">
        <f>IF(表格1[[#This Row],[Suggestion]]="Buy",F1538+FLOOR(E1538/表格1[[#This Row],[Close]],1),IF(表格1[[#This Row],[Suggestion]]="Sell",0,F1538))</f>
        <v>0</v>
      </c>
      <c r="G1539" s="8">
        <f>表格1[[#This Row],[Cash]]+表格1[[#This Row],[Stock Held]]*表格1[[#This Row],[Close]]</f>
        <v>90752.379999999874</v>
      </c>
      <c r="H1539" s="7">
        <f>(表格1[[#This Row],[Close]]-$B$2)/$B$2</f>
        <v>0.47052280311457151</v>
      </c>
      <c r="I1539" s="7">
        <f>(表格1[[#This Row],[Capital]]-$G$2)/$G$2</f>
        <v>-9.2476200000001257E-2</v>
      </c>
    </row>
    <row r="1540" spans="1:9" x14ac:dyDescent="0.25">
      <c r="A1540" s="6">
        <v>40890</v>
      </c>
      <c r="B1540" s="1">
        <v>65.75</v>
      </c>
      <c r="C1540" s="4">
        <f t="shared" si="23"/>
        <v>68.271999999999991</v>
      </c>
      <c r="D1540" s="1" t="str">
        <f>IF(表格1[[#This Row],[Close]]&gt;表格1[[#This Row],[25-Day Average]],"Buy",IF(表格1[[#This Row],[Close]]&lt;表格1[[#This Row],[25-Day Average]],"Sell",""))</f>
        <v>Sell</v>
      </c>
      <c r="E1540" s="5">
        <f>IF(表格1[[#This Row],[Suggestion]]="Buy",E1539-FLOOR(E1539/表格1[[#This Row],[Close]],1)*表格1[[#This Row],[Close]],IF(表格1[[#This Row],[Suggestion]]="Sell",E1539+F1539*表格1[[#This Row],[Close]],E1539))</f>
        <v>90752.379999999874</v>
      </c>
      <c r="F1540" s="1">
        <f>IF(表格1[[#This Row],[Suggestion]]="Buy",F1539+FLOOR(E1539/表格1[[#This Row],[Close]],1),IF(表格1[[#This Row],[Suggestion]]="Sell",0,F1539))</f>
        <v>0</v>
      </c>
      <c r="G1540" s="8">
        <f>表格1[[#This Row],[Cash]]+表格1[[#This Row],[Stock Held]]*表格1[[#This Row],[Close]]</f>
        <v>90752.379999999874</v>
      </c>
      <c r="H1540" s="7">
        <f>(表格1[[#This Row],[Close]]-$B$2)/$B$2</f>
        <v>0.46273637374860949</v>
      </c>
      <c r="I1540" s="7">
        <f>(表格1[[#This Row],[Capital]]-$G$2)/$G$2</f>
        <v>-9.2476200000001257E-2</v>
      </c>
    </row>
    <row r="1541" spans="1:9" x14ac:dyDescent="0.25">
      <c r="A1541" s="6">
        <v>40891</v>
      </c>
      <c r="B1541" s="1">
        <v>66.25</v>
      </c>
      <c r="C1541" s="4">
        <f t="shared" si="23"/>
        <v>68.122</v>
      </c>
      <c r="D1541" s="1" t="str">
        <f>IF(表格1[[#This Row],[Close]]&gt;表格1[[#This Row],[25-Day Average]],"Buy",IF(表格1[[#This Row],[Close]]&lt;表格1[[#This Row],[25-Day Average]],"Sell",""))</f>
        <v>Sell</v>
      </c>
      <c r="E1541" s="5">
        <f>IF(表格1[[#This Row],[Suggestion]]="Buy",E1540-FLOOR(E1540/表格1[[#This Row],[Close]],1)*表格1[[#This Row],[Close]],IF(表格1[[#This Row],[Suggestion]]="Sell",E1540+F1540*表格1[[#This Row],[Close]],E1540))</f>
        <v>90752.379999999874</v>
      </c>
      <c r="F1541" s="1">
        <f>IF(表格1[[#This Row],[Suggestion]]="Buy",F1540+FLOOR(E1540/表格1[[#This Row],[Close]],1),IF(表格1[[#This Row],[Suggestion]]="Sell",0,F1540))</f>
        <v>0</v>
      </c>
      <c r="G1541" s="8">
        <f>表格1[[#This Row],[Cash]]+表格1[[#This Row],[Stock Held]]*表格1[[#This Row],[Close]]</f>
        <v>90752.379999999874</v>
      </c>
      <c r="H1541" s="7">
        <f>(表格1[[#This Row],[Close]]-$B$2)/$B$2</f>
        <v>0.47385984427141259</v>
      </c>
      <c r="I1541" s="7">
        <f>(表格1[[#This Row],[Capital]]-$G$2)/$G$2</f>
        <v>-9.2476200000001257E-2</v>
      </c>
    </row>
    <row r="1542" spans="1:9" x14ac:dyDescent="0.25">
      <c r="A1542" s="6">
        <v>40892</v>
      </c>
      <c r="B1542" s="1">
        <v>65.25</v>
      </c>
      <c r="C1542" s="4">
        <f t="shared" si="23"/>
        <v>67.963999999999999</v>
      </c>
      <c r="D1542" s="1" t="str">
        <f>IF(表格1[[#This Row],[Close]]&gt;表格1[[#This Row],[25-Day Average]],"Buy",IF(表格1[[#This Row],[Close]]&lt;表格1[[#This Row],[25-Day Average]],"Sell",""))</f>
        <v>Sell</v>
      </c>
      <c r="E1542" s="5">
        <f>IF(表格1[[#This Row],[Suggestion]]="Buy",E1541-FLOOR(E1541/表格1[[#This Row],[Close]],1)*表格1[[#This Row],[Close]],IF(表格1[[#This Row],[Suggestion]]="Sell",E1541+F1541*表格1[[#This Row],[Close]],E1541))</f>
        <v>90752.379999999874</v>
      </c>
      <c r="F1542" s="1">
        <f>IF(表格1[[#This Row],[Suggestion]]="Buy",F1541+FLOOR(E1541/表格1[[#This Row],[Close]],1),IF(表格1[[#This Row],[Suggestion]]="Sell",0,F1541))</f>
        <v>0</v>
      </c>
      <c r="G1542" s="8">
        <f>表格1[[#This Row],[Cash]]+表格1[[#This Row],[Stock Held]]*表格1[[#This Row],[Close]]</f>
        <v>90752.379999999874</v>
      </c>
      <c r="H1542" s="7">
        <f>(表格1[[#This Row],[Close]]-$B$2)/$B$2</f>
        <v>0.45161290322580638</v>
      </c>
      <c r="I1542" s="7">
        <f>(表格1[[#This Row],[Capital]]-$G$2)/$G$2</f>
        <v>-9.2476200000001257E-2</v>
      </c>
    </row>
    <row r="1543" spans="1:9" x14ac:dyDescent="0.25">
      <c r="A1543" s="6">
        <v>40893</v>
      </c>
      <c r="B1543" s="1">
        <v>66.05</v>
      </c>
      <c r="C1543" s="4">
        <f t="shared" si="23"/>
        <v>67.845999999999989</v>
      </c>
      <c r="D1543" s="1" t="str">
        <f>IF(表格1[[#This Row],[Close]]&gt;表格1[[#This Row],[25-Day Average]],"Buy",IF(表格1[[#This Row],[Close]]&lt;表格1[[#This Row],[25-Day Average]],"Sell",""))</f>
        <v>Sell</v>
      </c>
      <c r="E1543" s="5">
        <f>IF(表格1[[#This Row],[Suggestion]]="Buy",E1542-FLOOR(E1542/表格1[[#This Row],[Close]],1)*表格1[[#This Row],[Close]],IF(表格1[[#This Row],[Suggestion]]="Sell",E1542+F1542*表格1[[#This Row],[Close]],E1542))</f>
        <v>90752.379999999874</v>
      </c>
      <c r="F1543" s="1">
        <f>IF(表格1[[#This Row],[Suggestion]]="Buy",F1542+FLOOR(E1542/表格1[[#This Row],[Close]],1),IF(表格1[[#This Row],[Suggestion]]="Sell",0,F1542))</f>
        <v>0</v>
      </c>
      <c r="G1543" s="8">
        <f>表格1[[#This Row],[Cash]]+表格1[[#This Row],[Stock Held]]*表格1[[#This Row],[Close]]</f>
        <v>90752.379999999874</v>
      </c>
      <c r="H1543" s="7">
        <f>(表格1[[#This Row],[Close]]-$B$2)/$B$2</f>
        <v>0.46941045606229126</v>
      </c>
      <c r="I1543" s="7">
        <f>(表格1[[#This Row],[Capital]]-$G$2)/$G$2</f>
        <v>-9.2476200000001257E-2</v>
      </c>
    </row>
    <row r="1544" spans="1:9" x14ac:dyDescent="0.25">
      <c r="A1544" s="6">
        <v>40896</v>
      </c>
      <c r="B1544" s="1">
        <v>65.3</v>
      </c>
      <c r="C1544" s="4">
        <f t="shared" si="23"/>
        <v>67.705999999999989</v>
      </c>
      <c r="D1544" s="1" t="str">
        <f>IF(表格1[[#This Row],[Close]]&gt;表格1[[#This Row],[25-Day Average]],"Buy",IF(表格1[[#This Row],[Close]]&lt;表格1[[#This Row],[25-Day Average]],"Sell",""))</f>
        <v>Sell</v>
      </c>
      <c r="E1544" s="5">
        <f>IF(表格1[[#This Row],[Suggestion]]="Buy",E1543-FLOOR(E1543/表格1[[#This Row],[Close]],1)*表格1[[#This Row],[Close]],IF(表格1[[#This Row],[Suggestion]]="Sell",E1543+F1543*表格1[[#This Row],[Close]],E1543))</f>
        <v>90752.379999999874</v>
      </c>
      <c r="F1544" s="1">
        <f>IF(表格1[[#This Row],[Suggestion]]="Buy",F1543+FLOOR(E1543/表格1[[#This Row],[Close]],1),IF(表格1[[#This Row],[Suggestion]]="Sell",0,F1543))</f>
        <v>0</v>
      </c>
      <c r="G1544" s="8">
        <f>表格1[[#This Row],[Cash]]+表格1[[#This Row],[Stock Held]]*表格1[[#This Row],[Close]]</f>
        <v>90752.379999999874</v>
      </c>
      <c r="H1544" s="7">
        <f>(表格1[[#This Row],[Close]]-$B$2)/$B$2</f>
        <v>0.45272525027808663</v>
      </c>
      <c r="I1544" s="7">
        <f>(表格1[[#This Row],[Capital]]-$G$2)/$G$2</f>
        <v>-9.2476200000001257E-2</v>
      </c>
    </row>
    <row r="1545" spans="1:9" x14ac:dyDescent="0.25">
      <c r="A1545" s="6">
        <v>40897</v>
      </c>
      <c r="B1545" s="1">
        <v>65.599999999999994</v>
      </c>
      <c r="C1545" s="4">
        <f t="shared" si="23"/>
        <v>67.585999999999984</v>
      </c>
      <c r="D1545" s="1" t="str">
        <f>IF(表格1[[#This Row],[Close]]&gt;表格1[[#This Row],[25-Day Average]],"Buy",IF(表格1[[#This Row],[Close]]&lt;表格1[[#This Row],[25-Day Average]],"Sell",""))</f>
        <v>Sell</v>
      </c>
      <c r="E1545" s="5">
        <f>IF(表格1[[#This Row],[Suggestion]]="Buy",E1544-FLOOR(E1544/表格1[[#This Row],[Close]],1)*表格1[[#This Row],[Close]],IF(表格1[[#This Row],[Suggestion]]="Sell",E1544+F1544*表格1[[#This Row],[Close]],E1544))</f>
        <v>90752.379999999874</v>
      </c>
      <c r="F1545" s="1">
        <f>IF(表格1[[#This Row],[Suggestion]]="Buy",F1544+FLOOR(E1544/表格1[[#This Row],[Close]],1),IF(表格1[[#This Row],[Suggestion]]="Sell",0,F1544))</f>
        <v>0</v>
      </c>
      <c r="G1545" s="8">
        <f>表格1[[#This Row],[Cash]]+表格1[[#This Row],[Stock Held]]*表格1[[#This Row],[Close]]</f>
        <v>90752.379999999874</v>
      </c>
      <c r="H1545" s="7">
        <f>(表格1[[#This Row],[Close]]-$B$2)/$B$2</f>
        <v>0.45939933259176841</v>
      </c>
      <c r="I1545" s="7">
        <f>(表格1[[#This Row],[Capital]]-$G$2)/$G$2</f>
        <v>-9.2476200000001257E-2</v>
      </c>
    </row>
    <row r="1546" spans="1:9" x14ac:dyDescent="0.25">
      <c r="A1546" s="6">
        <v>40898</v>
      </c>
      <c r="B1546" s="1">
        <v>65.75</v>
      </c>
      <c r="C1546" s="4">
        <f t="shared" si="23"/>
        <v>67.481999999999985</v>
      </c>
      <c r="D1546" s="1" t="str">
        <f>IF(表格1[[#This Row],[Close]]&gt;表格1[[#This Row],[25-Day Average]],"Buy",IF(表格1[[#This Row],[Close]]&lt;表格1[[#This Row],[25-Day Average]],"Sell",""))</f>
        <v>Sell</v>
      </c>
      <c r="E1546" s="5">
        <f>IF(表格1[[#This Row],[Suggestion]]="Buy",E1545-FLOOR(E1545/表格1[[#This Row],[Close]],1)*表格1[[#This Row],[Close]],IF(表格1[[#This Row],[Suggestion]]="Sell",E1545+F1545*表格1[[#This Row],[Close]],E1545))</f>
        <v>90752.379999999874</v>
      </c>
      <c r="F1546" s="1">
        <f>IF(表格1[[#This Row],[Suggestion]]="Buy",F1545+FLOOR(E1545/表格1[[#This Row],[Close]],1),IF(表格1[[#This Row],[Suggestion]]="Sell",0,F1545))</f>
        <v>0</v>
      </c>
      <c r="G1546" s="8">
        <f>表格1[[#This Row],[Cash]]+表格1[[#This Row],[Stock Held]]*表格1[[#This Row],[Close]]</f>
        <v>90752.379999999874</v>
      </c>
      <c r="H1546" s="7">
        <f>(表格1[[#This Row],[Close]]-$B$2)/$B$2</f>
        <v>0.46273637374860949</v>
      </c>
      <c r="I1546" s="7">
        <f>(表格1[[#This Row],[Capital]]-$G$2)/$G$2</f>
        <v>-9.2476200000001257E-2</v>
      </c>
    </row>
    <row r="1547" spans="1:9" x14ac:dyDescent="0.25">
      <c r="A1547" s="6">
        <v>40899</v>
      </c>
      <c r="B1547" s="1">
        <v>65.900000000000006</v>
      </c>
      <c r="C1547" s="4">
        <f t="shared" si="23"/>
        <v>67.385999999999981</v>
      </c>
      <c r="D1547" s="1" t="str">
        <f>IF(表格1[[#This Row],[Close]]&gt;表格1[[#This Row],[25-Day Average]],"Buy",IF(表格1[[#This Row],[Close]]&lt;表格1[[#This Row],[25-Day Average]],"Sell",""))</f>
        <v>Sell</v>
      </c>
      <c r="E1547" s="5">
        <f>IF(表格1[[#This Row],[Suggestion]]="Buy",E1546-FLOOR(E1546/表格1[[#This Row],[Close]],1)*表格1[[#This Row],[Close]],IF(表格1[[#This Row],[Suggestion]]="Sell",E1546+F1546*表格1[[#This Row],[Close]],E1546))</f>
        <v>90752.379999999874</v>
      </c>
      <c r="F1547" s="1">
        <f>IF(表格1[[#This Row],[Suggestion]]="Buy",F1546+FLOOR(E1546/表格1[[#This Row],[Close]],1),IF(表格1[[#This Row],[Suggestion]]="Sell",0,F1546))</f>
        <v>0</v>
      </c>
      <c r="G1547" s="8">
        <f>表格1[[#This Row],[Cash]]+表格1[[#This Row],[Stock Held]]*表格1[[#This Row],[Close]]</f>
        <v>90752.379999999874</v>
      </c>
      <c r="H1547" s="7">
        <f>(表格1[[#This Row],[Close]]-$B$2)/$B$2</f>
        <v>0.46607341490545051</v>
      </c>
      <c r="I1547" s="7">
        <f>(表格1[[#This Row],[Capital]]-$G$2)/$G$2</f>
        <v>-9.2476200000001257E-2</v>
      </c>
    </row>
    <row r="1548" spans="1:9" x14ac:dyDescent="0.25">
      <c r="A1548" s="6">
        <v>40900</v>
      </c>
      <c r="B1548" s="1">
        <v>66.05</v>
      </c>
      <c r="C1548" s="4">
        <f t="shared" si="23"/>
        <v>67.3</v>
      </c>
      <c r="D1548" s="1" t="str">
        <f>IF(表格1[[#This Row],[Close]]&gt;表格1[[#This Row],[25-Day Average]],"Buy",IF(表格1[[#This Row],[Close]]&lt;表格1[[#This Row],[25-Day Average]],"Sell",""))</f>
        <v>Sell</v>
      </c>
      <c r="E1548" s="5">
        <f>IF(表格1[[#This Row],[Suggestion]]="Buy",E1547-FLOOR(E1547/表格1[[#This Row],[Close]],1)*表格1[[#This Row],[Close]],IF(表格1[[#This Row],[Suggestion]]="Sell",E1547+F1547*表格1[[#This Row],[Close]],E1547))</f>
        <v>90752.379999999874</v>
      </c>
      <c r="F1548" s="1">
        <f>IF(表格1[[#This Row],[Suggestion]]="Buy",F1547+FLOOR(E1547/表格1[[#This Row],[Close]],1),IF(表格1[[#This Row],[Suggestion]]="Sell",0,F1547))</f>
        <v>0</v>
      </c>
      <c r="G1548" s="8">
        <f>表格1[[#This Row],[Cash]]+表格1[[#This Row],[Stock Held]]*表格1[[#This Row],[Close]]</f>
        <v>90752.379999999874</v>
      </c>
      <c r="H1548" s="7">
        <f>(表格1[[#This Row],[Close]]-$B$2)/$B$2</f>
        <v>0.46941045606229126</v>
      </c>
      <c r="I1548" s="7">
        <f>(表格1[[#This Row],[Capital]]-$G$2)/$G$2</f>
        <v>-9.2476200000001257E-2</v>
      </c>
    </row>
    <row r="1549" spans="1:9" x14ac:dyDescent="0.25">
      <c r="A1549" s="6">
        <v>40903</v>
      </c>
      <c r="B1549" s="1">
        <v>66.05</v>
      </c>
      <c r="C1549" s="4">
        <f t="shared" si="23"/>
        <v>67.191999999999993</v>
      </c>
      <c r="D1549" s="1" t="str">
        <f>IF(表格1[[#This Row],[Close]]&gt;表格1[[#This Row],[25-Day Average]],"Buy",IF(表格1[[#This Row],[Close]]&lt;表格1[[#This Row],[25-Day Average]],"Sell",""))</f>
        <v>Sell</v>
      </c>
      <c r="E1549" s="5">
        <f>IF(表格1[[#This Row],[Suggestion]]="Buy",E1548-FLOOR(E1548/表格1[[#This Row],[Close]],1)*表格1[[#This Row],[Close]],IF(表格1[[#This Row],[Suggestion]]="Sell",E1548+F1548*表格1[[#This Row],[Close]],E1548))</f>
        <v>90752.379999999874</v>
      </c>
      <c r="F1549" s="1">
        <f>IF(表格1[[#This Row],[Suggestion]]="Buy",F1548+FLOOR(E1548/表格1[[#This Row],[Close]],1),IF(表格1[[#This Row],[Suggestion]]="Sell",0,F1548))</f>
        <v>0</v>
      </c>
      <c r="G1549" s="8">
        <f>表格1[[#This Row],[Cash]]+表格1[[#This Row],[Stock Held]]*表格1[[#This Row],[Close]]</f>
        <v>90752.379999999874</v>
      </c>
      <c r="H1549" s="7">
        <f>(表格1[[#This Row],[Close]]-$B$2)/$B$2</f>
        <v>0.46941045606229126</v>
      </c>
      <c r="I1549" s="7">
        <f>(表格1[[#This Row],[Capital]]-$G$2)/$G$2</f>
        <v>-9.2476200000001257E-2</v>
      </c>
    </row>
    <row r="1550" spans="1:9" x14ac:dyDescent="0.25">
      <c r="A1550" s="6">
        <v>40904</v>
      </c>
      <c r="B1550" s="1">
        <v>66.05</v>
      </c>
      <c r="C1550" s="4">
        <f t="shared" si="23"/>
        <v>67.057999999999993</v>
      </c>
      <c r="D1550" s="1" t="str">
        <f>IF(表格1[[#This Row],[Close]]&gt;表格1[[#This Row],[25-Day Average]],"Buy",IF(表格1[[#This Row],[Close]]&lt;表格1[[#This Row],[25-Day Average]],"Sell",""))</f>
        <v>Sell</v>
      </c>
      <c r="E1550" s="5">
        <f>IF(表格1[[#This Row],[Suggestion]]="Buy",E1549-FLOOR(E1549/表格1[[#This Row],[Close]],1)*表格1[[#This Row],[Close]],IF(表格1[[#This Row],[Suggestion]]="Sell",E1549+F1549*表格1[[#This Row],[Close]],E1549))</f>
        <v>90752.379999999874</v>
      </c>
      <c r="F1550" s="1">
        <f>IF(表格1[[#This Row],[Suggestion]]="Buy",F1549+FLOOR(E1549/表格1[[#This Row],[Close]],1),IF(表格1[[#This Row],[Suggestion]]="Sell",0,F1549))</f>
        <v>0</v>
      </c>
      <c r="G1550" s="8">
        <f>表格1[[#This Row],[Cash]]+表格1[[#This Row],[Stock Held]]*表格1[[#This Row],[Close]]</f>
        <v>90752.379999999874</v>
      </c>
      <c r="H1550" s="7">
        <f>(表格1[[#This Row],[Close]]-$B$2)/$B$2</f>
        <v>0.46941045606229126</v>
      </c>
      <c r="I1550" s="7">
        <f>(表格1[[#This Row],[Capital]]-$G$2)/$G$2</f>
        <v>-9.2476200000001257E-2</v>
      </c>
    </row>
    <row r="1551" spans="1:9" x14ac:dyDescent="0.25">
      <c r="A1551" s="6">
        <v>40905</v>
      </c>
      <c r="B1551" s="1">
        <v>65.55</v>
      </c>
      <c r="C1551" s="4">
        <f t="shared" si="23"/>
        <v>66.901999999999987</v>
      </c>
      <c r="D1551" s="1" t="str">
        <f>IF(表格1[[#This Row],[Close]]&gt;表格1[[#This Row],[25-Day Average]],"Buy",IF(表格1[[#This Row],[Close]]&lt;表格1[[#This Row],[25-Day Average]],"Sell",""))</f>
        <v>Sell</v>
      </c>
      <c r="E1551" s="5">
        <f>IF(表格1[[#This Row],[Suggestion]]="Buy",E1550-FLOOR(E1550/表格1[[#This Row],[Close]],1)*表格1[[#This Row],[Close]],IF(表格1[[#This Row],[Suggestion]]="Sell",E1550+F1550*表格1[[#This Row],[Close]],E1550))</f>
        <v>90752.379999999874</v>
      </c>
      <c r="F1551" s="1">
        <f>IF(表格1[[#This Row],[Suggestion]]="Buy",F1550+FLOOR(E1550/表格1[[#This Row],[Close]],1),IF(表格1[[#This Row],[Suggestion]]="Sell",0,F1550))</f>
        <v>0</v>
      </c>
      <c r="G1551" s="8">
        <f>表格1[[#This Row],[Cash]]+表格1[[#This Row],[Stock Held]]*表格1[[#This Row],[Close]]</f>
        <v>90752.379999999874</v>
      </c>
      <c r="H1551" s="7">
        <f>(表格1[[#This Row],[Close]]-$B$2)/$B$2</f>
        <v>0.45828698553948816</v>
      </c>
      <c r="I1551" s="7">
        <f>(表格1[[#This Row],[Capital]]-$G$2)/$G$2</f>
        <v>-9.2476200000001257E-2</v>
      </c>
    </row>
    <row r="1552" spans="1:9" x14ac:dyDescent="0.25">
      <c r="A1552" s="6">
        <v>40906</v>
      </c>
      <c r="B1552" s="1">
        <v>65.5</v>
      </c>
      <c r="C1552" s="4">
        <f t="shared" si="23"/>
        <v>66.738</v>
      </c>
      <c r="D1552" s="1" t="str">
        <f>IF(表格1[[#This Row],[Close]]&gt;表格1[[#This Row],[25-Day Average]],"Buy",IF(表格1[[#This Row],[Close]]&lt;表格1[[#This Row],[25-Day Average]],"Sell",""))</f>
        <v>Sell</v>
      </c>
      <c r="E1552" s="5">
        <f>IF(表格1[[#This Row],[Suggestion]]="Buy",E1551-FLOOR(E1551/表格1[[#This Row],[Close]],1)*表格1[[#This Row],[Close]],IF(表格1[[#This Row],[Suggestion]]="Sell",E1551+F1551*表格1[[#This Row],[Close]],E1551))</f>
        <v>90752.379999999874</v>
      </c>
      <c r="F1552" s="1">
        <f>IF(表格1[[#This Row],[Suggestion]]="Buy",F1551+FLOOR(E1551/表格1[[#This Row],[Close]],1),IF(表格1[[#This Row],[Suggestion]]="Sell",0,F1551))</f>
        <v>0</v>
      </c>
      <c r="G1552" s="8">
        <f>表格1[[#This Row],[Cash]]+表格1[[#This Row],[Stock Held]]*表格1[[#This Row],[Close]]</f>
        <v>90752.379999999874</v>
      </c>
      <c r="H1552" s="7">
        <f>(表格1[[#This Row],[Close]]-$B$2)/$B$2</f>
        <v>0.45717463848720791</v>
      </c>
      <c r="I1552" s="7">
        <f>(表格1[[#This Row],[Capital]]-$G$2)/$G$2</f>
        <v>-9.2476200000001257E-2</v>
      </c>
    </row>
    <row r="1553" spans="1:9" x14ac:dyDescent="0.25">
      <c r="A1553" s="6">
        <v>40907</v>
      </c>
      <c r="B1553" s="1">
        <v>66.05</v>
      </c>
      <c r="C1553" s="4">
        <f t="shared" si="23"/>
        <v>66.611999999999995</v>
      </c>
      <c r="D1553" s="1" t="str">
        <f>IF(表格1[[#This Row],[Close]]&gt;表格1[[#This Row],[25-Day Average]],"Buy",IF(表格1[[#This Row],[Close]]&lt;表格1[[#This Row],[25-Day Average]],"Sell",""))</f>
        <v>Sell</v>
      </c>
      <c r="E1553" s="5">
        <f>IF(表格1[[#This Row],[Suggestion]]="Buy",E1552-FLOOR(E1552/表格1[[#This Row],[Close]],1)*表格1[[#This Row],[Close]],IF(表格1[[#This Row],[Suggestion]]="Sell",E1552+F1552*表格1[[#This Row],[Close]],E1552))</f>
        <v>90752.379999999874</v>
      </c>
      <c r="F1553" s="1">
        <f>IF(表格1[[#This Row],[Suggestion]]="Buy",F1552+FLOOR(E1552/表格1[[#This Row],[Close]],1),IF(表格1[[#This Row],[Suggestion]]="Sell",0,F1552))</f>
        <v>0</v>
      </c>
      <c r="G1553" s="8">
        <f>表格1[[#This Row],[Cash]]+表格1[[#This Row],[Stock Held]]*表格1[[#This Row],[Close]]</f>
        <v>90752.379999999874</v>
      </c>
      <c r="H1553" s="7">
        <f>(表格1[[#This Row],[Close]]-$B$2)/$B$2</f>
        <v>0.46941045606229126</v>
      </c>
      <c r="I1553" s="7">
        <f>(表格1[[#This Row],[Capital]]-$G$2)/$G$2</f>
        <v>-9.2476200000001257E-2</v>
      </c>
    </row>
    <row r="1554" spans="1:9" x14ac:dyDescent="0.25">
      <c r="A1554" s="6">
        <v>40910</v>
      </c>
      <c r="B1554" s="1">
        <v>66.05</v>
      </c>
      <c r="C1554" s="4">
        <f t="shared" si="23"/>
        <v>66.489999999999995</v>
      </c>
      <c r="D1554" s="1" t="str">
        <f>IF(表格1[[#This Row],[Close]]&gt;表格1[[#This Row],[25-Day Average]],"Buy",IF(表格1[[#This Row],[Close]]&lt;表格1[[#This Row],[25-Day Average]],"Sell",""))</f>
        <v>Sell</v>
      </c>
      <c r="E1554" s="5">
        <f>IF(表格1[[#This Row],[Suggestion]]="Buy",E1553-FLOOR(E1553/表格1[[#This Row],[Close]],1)*表格1[[#This Row],[Close]],IF(表格1[[#This Row],[Suggestion]]="Sell",E1553+F1553*表格1[[#This Row],[Close]],E1553))</f>
        <v>90752.379999999874</v>
      </c>
      <c r="F1554" s="1">
        <f>IF(表格1[[#This Row],[Suggestion]]="Buy",F1553+FLOOR(E1553/表格1[[#This Row],[Close]],1),IF(表格1[[#This Row],[Suggestion]]="Sell",0,F1553))</f>
        <v>0</v>
      </c>
      <c r="G1554" s="8">
        <f>表格1[[#This Row],[Cash]]+表格1[[#This Row],[Stock Held]]*表格1[[#This Row],[Close]]</f>
        <v>90752.379999999874</v>
      </c>
      <c r="H1554" s="7">
        <f>(表格1[[#This Row],[Close]]-$B$2)/$B$2</f>
        <v>0.46941045606229126</v>
      </c>
      <c r="I1554" s="7">
        <f>(表格1[[#This Row],[Capital]]-$G$2)/$G$2</f>
        <v>-9.2476200000001257E-2</v>
      </c>
    </row>
    <row r="1555" spans="1:9" x14ac:dyDescent="0.25">
      <c r="A1555" s="6">
        <v>40911</v>
      </c>
      <c r="B1555" s="1">
        <v>66.2</v>
      </c>
      <c r="C1555" s="4">
        <f t="shared" si="23"/>
        <v>66.377999999999986</v>
      </c>
      <c r="D1555" s="1" t="str">
        <f>IF(表格1[[#This Row],[Close]]&gt;表格1[[#This Row],[25-Day Average]],"Buy",IF(表格1[[#This Row],[Close]]&lt;表格1[[#This Row],[25-Day Average]],"Sell",""))</f>
        <v>Sell</v>
      </c>
      <c r="E1555" s="5">
        <f>IF(表格1[[#This Row],[Suggestion]]="Buy",E1554-FLOOR(E1554/表格1[[#This Row],[Close]],1)*表格1[[#This Row],[Close]],IF(表格1[[#This Row],[Suggestion]]="Sell",E1554+F1554*表格1[[#This Row],[Close]],E1554))</f>
        <v>90752.379999999874</v>
      </c>
      <c r="F1555" s="1">
        <f>IF(表格1[[#This Row],[Suggestion]]="Buy",F1554+FLOOR(E1554/表格1[[#This Row],[Close]],1),IF(表格1[[#This Row],[Suggestion]]="Sell",0,F1554))</f>
        <v>0</v>
      </c>
      <c r="G1555" s="8">
        <f>表格1[[#This Row],[Cash]]+表格1[[#This Row],[Stock Held]]*表格1[[#This Row],[Close]]</f>
        <v>90752.379999999874</v>
      </c>
      <c r="H1555" s="7">
        <f>(表格1[[#This Row],[Close]]-$B$2)/$B$2</f>
        <v>0.47274749721913234</v>
      </c>
      <c r="I1555" s="7">
        <f>(表格1[[#This Row],[Capital]]-$G$2)/$G$2</f>
        <v>-9.2476200000001257E-2</v>
      </c>
    </row>
    <row r="1556" spans="1:9" x14ac:dyDescent="0.25">
      <c r="A1556" s="6">
        <v>40912</v>
      </c>
      <c r="B1556" s="1">
        <v>66.3</v>
      </c>
      <c r="C1556" s="4">
        <f t="shared" si="23"/>
        <v>66.3</v>
      </c>
      <c r="D1556" s="1" t="str">
        <f>IF(表格1[[#This Row],[Close]]&gt;表格1[[#This Row],[25-Day Average]],"Buy",IF(表格1[[#This Row],[Close]]&lt;表格1[[#This Row],[25-Day Average]],"Sell",""))</f>
        <v/>
      </c>
      <c r="E1556" s="5">
        <f>IF(表格1[[#This Row],[Suggestion]]="Buy",E1555-FLOOR(E1555/表格1[[#This Row],[Close]],1)*表格1[[#This Row],[Close]],IF(表格1[[#This Row],[Suggestion]]="Sell",E1555+F1555*表格1[[#This Row],[Close]],E1555))</f>
        <v>90752.379999999874</v>
      </c>
      <c r="F1556" s="1">
        <f>IF(表格1[[#This Row],[Suggestion]]="Buy",F1555+FLOOR(E1555/表格1[[#This Row],[Close]],1),IF(表格1[[#This Row],[Suggestion]]="Sell",0,F1555))</f>
        <v>0</v>
      </c>
      <c r="G1556" s="8">
        <f>表格1[[#This Row],[Cash]]+表格1[[#This Row],[Stock Held]]*表格1[[#This Row],[Close]]</f>
        <v>90752.379999999874</v>
      </c>
      <c r="H1556" s="7">
        <f>(表格1[[#This Row],[Close]]-$B$2)/$B$2</f>
        <v>0.47497219132369284</v>
      </c>
      <c r="I1556" s="7">
        <f>(表格1[[#This Row],[Capital]]-$G$2)/$G$2</f>
        <v>-9.2476200000001257E-2</v>
      </c>
    </row>
    <row r="1557" spans="1:9" x14ac:dyDescent="0.25">
      <c r="A1557" s="6">
        <v>40913</v>
      </c>
      <c r="B1557" s="1">
        <v>66.349999999999994</v>
      </c>
      <c r="C1557" s="4">
        <f t="shared" si="23"/>
        <v>66.20999999999998</v>
      </c>
      <c r="D1557" s="1" t="str">
        <f>IF(表格1[[#This Row],[Close]]&gt;表格1[[#This Row],[25-Day Average]],"Buy",IF(表格1[[#This Row],[Close]]&lt;表格1[[#This Row],[25-Day Average]],"Sell",""))</f>
        <v>Buy</v>
      </c>
      <c r="E1557" s="5">
        <f>IF(表格1[[#This Row],[Suggestion]]="Buy",E1556-FLOOR(E1556/表格1[[#This Row],[Close]],1)*表格1[[#This Row],[Close]],IF(表格1[[#This Row],[Suggestion]]="Sell",E1556+F1556*表格1[[#This Row],[Close]],E1556))</f>
        <v>51.9299999998766</v>
      </c>
      <c r="F1557" s="1">
        <f>IF(表格1[[#This Row],[Suggestion]]="Buy",F1556+FLOOR(E1556/表格1[[#This Row],[Close]],1),IF(表格1[[#This Row],[Suggestion]]="Sell",0,F1556))</f>
        <v>1367</v>
      </c>
      <c r="G1557" s="8">
        <f>表格1[[#This Row],[Cash]]+表格1[[#This Row],[Stock Held]]*表格1[[#This Row],[Close]]</f>
        <v>90752.379999999874</v>
      </c>
      <c r="H1557" s="7">
        <f>(表格1[[#This Row],[Close]]-$B$2)/$B$2</f>
        <v>0.47608453837597309</v>
      </c>
      <c r="I1557" s="7">
        <f>(表格1[[#This Row],[Capital]]-$G$2)/$G$2</f>
        <v>-9.2476200000001257E-2</v>
      </c>
    </row>
    <row r="1558" spans="1:9" x14ac:dyDescent="0.25">
      <c r="A1558" s="6">
        <v>40914</v>
      </c>
      <c r="B1558" s="1">
        <v>66.5</v>
      </c>
      <c r="C1558" s="4">
        <f t="shared" si="23"/>
        <v>66.173999999999992</v>
      </c>
      <c r="D1558" s="1" t="str">
        <f>IF(表格1[[#This Row],[Close]]&gt;表格1[[#This Row],[25-Day Average]],"Buy",IF(表格1[[#This Row],[Close]]&lt;表格1[[#This Row],[25-Day Average]],"Sell",""))</f>
        <v>Buy</v>
      </c>
      <c r="E1558" s="5">
        <f>IF(表格1[[#This Row],[Suggestion]]="Buy",E1557-FLOOR(E1557/表格1[[#This Row],[Close]],1)*表格1[[#This Row],[Close]],IF(表格1[[#This Row],[Suggestion]]="Sell",E1557+F1557*表格1[[#This Row],[Close]],E1557))</f>
        <v>51.9299999998766</v>
      </c>
      <c r="F1558" s="1">
        <f>IF(表格1[[#This Row],[Suggestion]]="Buy",F1557+FLOOR(E1557/表格1[[#This Row],[Close]],1),IF(表格1[[#This Row],[Suggestion]]="Sell",0,F1557))</f>
        <v>1367</v>
      </c>
      <c r="G1558" s="8">
        <f>表格1[[#This Row],[Cash]]+表格1[[#This Row],[Stock Held]]*表格1[[#This Row],[Close]]</f>
        <v>90957.429999999877</v>
      </c>
      <c r="H1558" s="7">
        <f>(表格1[[#This Row],[Close]]-$B$2)/$B$2</f>
        <v>0.47942157953281417</v>
      </c>
      <c r="I1558" s="7">
        <f>(表格1[[#This Row],[Capital]]-$G$2)/$G$2</f>
        <v>-9.0425700000001233E-2</v>
      </c>
    </row>
    <row r="1559" spans="1:9" x14ac:dyDescent="0.25">
      <c r="A1559" s="6">
        <v>40917</v>
      </c>
      <c r="B1559" s="1">
        <v>66.45</v>
      </c>
      <c r="C1559" s="4">
        <f t="shared" si="23"/>
        <v>66.127999999999986</v>
      </c>
      <c r="D1559" s="1" t="str">
        <f>IF(表格1[[#This Row],[Close]]&gt;表格1[[#This Row],[25-Day Average]],"Buy",IF(表格1[[#This Row],[Close]]&lt;表格1[[#This Row],[25-Day Average]],"Sell",""))</f>
        <v>Buy</v>
      </c>
      <c r="E1559" s="5">
        <f>IF(表格1[[#This Row],[Suggestion]]="Buy",E1558-FLOOR(E1558/表格1[[#This Row],[Close]],1)*表格1[[#This Row],[Close]],IF(表格1[[#This Row],[Suggestion]]="Sell",E1558+F1558*表格1[[#This Row],[Close]],E1558))</f>
        <v>51.9299999998766</v>
      </c>
      <c r="F1559" s="1">
        <f>IF(表格1[[#This Row],[Suggestion]]="Buy",F1558+FLOOR(E1558/表格1[[#This Row],[Close]],1),IF(表格1[[#This Row],[Suggestion]]="Sell",0,F1558))</f>
        <v>1367</v>
      </c>
      <c r="G1559" s="8">
        <f>表格1[[#This Row],[Cash]]+表格1[[#This Row],[Stock Held]]*表格1[[#This Row],[Close]]</f>
        <v>90889.079999999885</v>
      </c>
      <c r="H1559" s="7">
        <f>(表格1[[#This Row],[Close]]-$B$2)/$B$2</f>
        <v>0.47830923248053392</v>
      </c>
      <c r="I1559" s="7">
        <f>(表格1[[#This Row],[Capital]]-$G$2)/$G$2</f>
        <v>-9.1109200000001153E-2</v>
      </c>
    </row>
    <row r="1560" spans="1:9" x14ac:dyDescent="0.25">
      <c r="A1560" s="6">
        <v>40918</v>
      </c>
      <c r="B1560" s="1">
        <v>66.7</v>
      </c>
      <c r="C1560" s="4">
        <f t="shared" si="23"/>
        <v>66.125999999999991</v>
      </c>
      <c r="D1560" s="1" t="str">
        <f>IF(表格1[[#This Row],[Close]]&gt;表格1[[#This Row],[25-Day Average]],"Buy",IF(表格1[[#This Row],[Close]]&lt;表格1[[#This Row],[25-Day Average]],"Sell",""))</f>
        <v>Buy</v>
      </c>
      <c r="E1560" s="5">
        <f>IF(表格1[[#This Row],[Suggestion]]="Buy",E1559-FLOOR(E1559/表格1[[#This Row],[Close]],1)*表格1[[#This Row],[Close]],IF(表格1[[#This Row],[Suggestion]]="Sell",E1559+F1559*表格1[[#This Row],[Close]],E1559))</f>
        <v>51.9299999998766</v>
      </c>
      <c r="F1560" s="1">
        <f>IF(表格1[[#This Row],[Suggestion]]="Buy",F1559+FLOOR(E1559/表格1[[#This Row],[Close]],1),IF(表格1[[#This Row],[Suggestion]]="Sell",0,F1559))</f>
        <v>1367</v>
      </c>
      <c r="G1560" s="8">
        <f>表格1[[#This Row],[Cash]]+表格1[[#This Row],[Stock Held]]*表格1[[#This Row],[Close]]</f>
        <v>91230.829999999885</v>
      </c>
      <c r="H1560" s="7">
        <f>(表格1[[#This Row],[Close]]-$B$2)/$B$2</f>
        <v>0.48387096774193544</v>
      </c>
      <c r="I1560" s="7">
        <f>(表格1[[#This Row],[Capital]]-$G$2)/$G$2</f>
        <v>-8.7691700000001149E-2</v>
      </c>
    </row>
    <row r="1561" spans="1:9" x14ac:dyDescent="0.25">
      <c r="A1561" s="6">
        <v>40919</v>
      </c>
      <c r="B1561" s="1">
        <v>65.900000000000006</v>
      </c>
      <c r="C1561" s="4">
        <f t="shared" si="23"/>
        <v>66.069999999999993</v>
      </c>
      <c r="D1561" s="1" t="str">
        <f>IF(表格1[[#This Row],[Close]]&gt;表格1[[#This Row],[25-Day Average]],"Buy",IF(表格1[[#This Row],[Close]]&lt;表格1[[#This Row],[25-Day Average]],"Sell",""))</f>
        <v>Sell</v>
      </c>
      <c r="E1561" s="5">
        <f>IF(表格1[[#This Row],[Suggestion]]="Buy",E1560-FLOOR(E1560/表格1[[#This Row],[Close]],1)*表格1[[#This Row],[Close]],IF(表格1[[#This Row],[Suggestion]]="Sell",E1560+F1560*表格1[[#This Row],[Close]],E1560))</f>
        <v>90137.22999999988</v>
      </c>
      <c r="F1561" s="1">
        <f>IF(表格1[[#This Row],[Suggestion]]="Buy",F1560+FLOOR(E1560/表格1[[#This Row],[Close]],1),IF(表格1[[#This Row],[Suggestion]]="Sell",0,F1560))</f>
        <v>0</v>
      </c>
      <c r="G1561" s="8">
        <f>表格1[[#This Row],[Cash]]+表格1[[#This Row],[Stock Held]]*表格1[[#This Row],[Close]]</f>
        <v>90137.22999999988</v>
      </c>
      <c r="H1561" s="7">
        <f>(表格1[[#This Row],[Close]]-$B$2)/$B$2</f>
        <v>0.46607341490545051</v>
      </c>
      <c r="I1561" s="7">
        <f>(表格1[[#This Row],[Capital]]-$G$2)/$G$2</f>
        <v>-9.8627700000001206E-2</v>
      </c>
    </row>
    <row r="1562" spans="1:9" x14ac:dyDescent="0.25">
      <c r="A1562" s="6">
        <v>40920</v>
      </c>
      <c r="B1562" s="1">
        <v>64.849999999999994</v>
      </c>
      <c r="C1562" s="4">
        <f t="shared" si="23"/>
        <v>65.963999999999984</v>
      </c>
      <c r="D1562" s="1" t="str">
        <f>IF(表格1[[#This Row],[Close]]&gt;表格1[[#This Row],[25-Day Average]],"Buy",IF(表格1[[#This Row],[Close]]&lt;表格1[[#This Row],[25-Day Average]],"Sell",""))</f>
        <v>Sell</v>
      </c>
      <c r="E1562" s="5">
        <f>IF(表格1[[#This Row],[Suggestion]]="Buy",E1561-FLOOR(E1561/表格1[[#This Row],[Close]],1)*表格1[[#This Row],[Close]],IF(表格1[[#This Row],[Suggestion]]="Sell",E1561+F1561*表格1[[#This Row],[Close]],E1561))</f>
        <v>90137.22999999988</v>
      </c>
      <c r="F1562" s="1">
        <f>IF(表格1[[#This Row],[Suggestion]]="Buy",F1561+FLOOR(E1561/表格1[[#This Row],[Close]],1),IF(表格1[[#This Row],[Suggestion]]="Sell",0,F1561))</f>
        <v>0</v>
      </c>
      <c r="G1562" s="8">
        <f>表格1[[#This Row],[Cash]]+表格1[[#This Row],[Stock Held]]*表格1[[#This Row],[Close]]</f>
        <v>90137.22999999988</v>
      </c>
      <c r="H1562" s="7">
        <f>(表格1[[#This Row],[Close]]-$B$2)/$B$2</f>
        <v>0.44271412680756372</v>
      </c>
      <c r="I1562" s="7">
        <f>(表格1[[#This Row],[Capital]]-$G$2)/$G$2</f>
        <v>-9.8627700000001206E-2</v>
      </c>
    </row>
    <row r="1563" spans="1:9" x14ac:dyDescent="0.25">
      <c r="A1563" s="6">
        <v>40921</v>
      </c>
      <c r="B1563" s="1">
        <v>64.099999999999994</v>
      </c>
      <c r="C1563" s="4">
        <f t="shared" ref="C1563:C1626" si="24">AVERAGE(B1539:B1563)</f>
        <v>65.86399999999999</v>
      </c>
      <c r="D1563" s="1" t="str">
        <f>IF(表格1[[#This Row],[Close]]&gt;表格1[[#This Row],[25-Day Average]],"Buy",IF(表格1[[#This Row],[Close]]&lt;表格1[[#This Row],[25-Day Average]],"Sell",""))</f>
        <v>Sell</v>
      </c>
      <c r="E1563" s="5">
        <f>IF(表格1[[#This Row],[Suggestion]]="Buy",E1562-FLOOR(E1562/表格1[[#This Row],[Close]],1)*表格1[[#This Row],[Close]],IF(表格1[[#This Row],[Suggestion]]="Sell",E1562+F1562*表格1[[#This Row],[Close]],E1562))</f>
        <v>90137.22999999988</v>
      </c>
      <c r="F1563" s="1">
        <f>IF(表格1[[#This Row],[Suggestion]]="Buy",F1562+FLOOR(E1562/表格1[[#This Row],[Close]],1),IF(表格1[[#This Row],[Suggestion]]="Sell",0,F1562))</f>
        <v>0</v>
      </c>
      <c r="G1563" s="8">
        <f>表格1[[#This Row],[Cash]]+表格1[[#This Row],[Stock Held]]*表格1[[#This Row],[Close]]</f>
        <v>90137.22999999988</v>
      </c>
      <c r="H1563" s="7">
        <f>(表格1[[#This Row],[Close]]-$B$2)/$B$2</f>
        <v>0.4260289210233591</v>
      </c>
      <c r="I1563" s="7">
        <f>(表格1[[#This Row],[Capital]]-$G$2)/$G$2</f>
        <v>-9.8627700000001206E-2</v>
      </c>
    </row>
    <row r="1564" spans="1:9" x14ac:dyDescent="0.25">
      <c r="A1564" s="6">
        <v>40924</v>
      </c>
      <c r="B1564" s="1">
        <v>63.25</v>
      </c>
      <c r="C1564" s="4">
        <f t="shared" si="24"/>
        <v>65.749999999999986</v>
      </c>
      <c r="D1564" s="1" t="str">
        <f>IF(表格1[[#This Row],[Close]]&gt;表格1[[#This Row],[25-Day Average]],"Buy",IF(表格1[[#This Row],[Close]]&lt;表格1[[#This Row],[25-Day Average]],"Sell",""))</f>
        <v>Sell</v>
      </c>
      <c r="E1564" s="5">
        <f>IF(表格1[[#This Row],[Suggestion]]="Buy",E1563-FLOOR(E1563/表格1[[#This Row],[Close]],1)*表格1[[#This Row],[Close]],IF(表格1[[#This Row],[Suggestion]]="Sell",E1563+F1563*表格1[[#This Row],[Close]],E1563))</f>
        <v>90137.22999999988</v>
      </c>
      <c r="F1564" s="1">
        <f>IF(表格1[[#This Row],[Suggestion]]="Buy",F1563+FLOOR(E1563/表格1[[#This Row],[Close]],1),IF(表格1[[#This Row],[Suggestion]]="Sell",0,F1563))</f>
        <v>0</v>
      </c>
      <c r="G1564" s="8">
        <f>表格1[[#This Row],[Cash]]+表格1[[#This Row],[Stock Held]]*表格1[[#This Row],[Close]]</f>
        <v>90137.22999999988</v>
      </c>
      <c r="H1564" s="7">
        <f>(表格1[[#This Row],[Close]]-$B$2)/$B$2</f>
        <v>0.40711902113459392</v>
      </c>
      <c r="I1564" s="7">
        <f>(表格1[[#This Row],[Capital]]-$G$2)/$G$2</f>
        <v>-9.8627700000001206E-2</v>
      </c>
    </row>
    <row r="1565" spans="1:9" x14ac:dyDescent="0.25">
      <c r="A1565" s="6">
        <v>40925</v>
      </c>
      <c r="B1565" s="1">
        <v>64.099999999999994</v>
      </c>
      <c r="C1565" s="4">
        <f t="shared" si="24"/>
        <v>65.683999999999983</v>
      </c>
      <c r="D1565" s="1" t="str">
        <f>IF(表格1[[#This Row],[Close]]&gt;表格1[[#This Row],[25-Day Average]],"Buy",IF(表格1[[#This Row],[Close]]&lt;表格1[[#This Row],[25-Day Average]],"Sell",""))</f>
        <v>Sell</v>
      </c>
      <c r="E1565" s="5">
        <f>IF(表格1[[#This Row],[Suggestion]]="Buy",E1564-FLOOR(E1564/表格1[[#This Row],[Close]],1)*表格1[[#This Row],[Close]],IF(表格1[[#This Row],[Suggestion]]="Sell",E1564+F1564*表格1[[#This Row],[Close]],E1564))</f>
        <v>90137.22999999988</v>
      </c>
      <c r="F1565" s="1">
        <f>IF(表格1[[#This Row],[Suggestion]]="Buy",F1564+FLOOR(E1564/表格1[[#This Row],[Close]],1),IF(表格1[[#This Row],[Suggestion]]="Sell",0,F1564))</f>
        <v>0</v>
      </c>
      <c r="G1565" s="8">
        <f>表格1[[#This Row],[Cash]]+表格1[[#This Row],[Stock Held]]*表格1[[#This Row],[Close]]</f>
        <v>90137.22999999988</v>
      </c>
      <c r="H1565" s="7">
        <f>(表格1[[#This Row],[Close]]-$B$2)/$B$2</f>
        <v>0.4260289210233591</v>
      </c>
      <c r="I1565" s="7">
        <f>(表格1[[#This Row],[Capital]]-$G$2)/$G$2</f>
        <v>-9.8627700000001206E-2</v>
      </c>
    </row>
    <row r="1566" spans="1:9" x14ac:dyDescent="0.25">
      <c r="A1566" s="6">
        <v>40926</v>
      </c>
      <c r="B1566" s="1">
        <v>62.95</v>
      </c>
      <c r="C1566" s="4">
        <f t="shared" si="24"/>
        <v>65.551999999999992</v>
      </c>
      <c r="D1566" s="1" t="str">
        <f>IF(表格1[[#This Row],[Close]]&gt;表格1[[#This Row],[25-Day Average]],"Buy",IF(表格1[[#This Row],[Close]]&lt;表格1[[#This Row],[25-Day Average]],"Sell",""))</f>
        <v>Sell</v>
      </c>
      <c r="E1566" s="5">
        <f>IF(表格1[[#This Row],[Suggestion]]="Buy",E1565-FLOOR(E1565/表格1[[#This Row],[Close]],1)*表格1[[#This Row],[Close]],IF(表格1[[#This Row],[Suggestion]]="Sell",E1565+F1565*表格1[[#This Row],[Close]],E1565))</f>
        <v>90137.22999999988</v>
      </c>
      <c r="F1566" s="1">
        <f>IF(表格1[[#This Row],[Suggestion]]="Buy",F1565+FLOOR(E1565/表格1[[#This Row],[Close]],1),IF(表格1[[#This Row],[Suggestion]]="Sell",0,F1565))</f>
        <v>0</v>
      </c>
      <c r="G1566" s="8">
        <f>表格1[[#This Row],[Cash]]+表格1[[#This Row],[Stock Held]]*表格1[[#This Row],[Close]]</f>
        <v>90137.22999999988</v>
      </c>
      <c r="H1566" s="7">
        <f>(表格1[[#This Row],[Close]]-$B$2)/$B$2</f>
        <v>0.40044493882091209</v>
      </c>
      <c r="I1566" s="7">
        <f>(表格1[[#This Row],[Capital]]-$G$2)/$G$2</f>
        <v>-9.8627700000001206E-2</v>
      </c>
    </row>
    <row r="1567" spans="1:9" x14ac:dyDescent="0.25">
      <c r="A1567" s="6">
        <v>40927</v>
      </c>
      <c r="B1567" s="1">
        <v>62.3</v>
      </c>
      <c r="C1567" s="4">
        <f t="shared" si="24"/>
        <v>65.433999999999997</v>
      </c>
      <c r="D1567" s="1" t="str">
        <f>IF(表格1[[#This Row],[Close]]&gt;表格1[[#This Row],[25-Day Average]],"Buy",IF(表格1[[#This Row],[Close]]&lt;表格1[[#This Row],[25-Day Average]],"Sell",""))</f>
        <v>Sell</v>
      </c>
      <c r="E1567" s="5">
        <f>IF(表格1[[#This Row],[Suggestion]]="Buy",E1566-FLOOR(E1566/表格1[[#This Row],[Close]],1)*表格1[[#This Row],[Close]],IF(表格1[[#This Row],[Suggestion]]="Sell",E1566+F1566*表格1[[#This Row],[Close]],E1566))</f>
        <v>90137.22999999988</v>
      </c>
      <c r="F1567" s="1">
        <f>IF(表格1[[#This Row],[Suggestion]]="Buy",F1566+FLOOR(E1566/表格1[[#This Row],[Close]],1),IF(表格1[[#This Row],[Suggestion]]="Sell",0,F1566))</f>
        <v>0</v>
      </c>
      <c r="G1567" s="8">
        <f>表格1[[#This Row],[Cash]]+表格1[[#This Row],[Stock Held]]*表格1[[#This Row],[Close]]</f>
        <v>90137.22999999988</v>
      </c>
      <c r="H1567" s="7">
        <f>(表格1[[#This Row],[Close]]-$B$2)/$B$2</f>
        <v>0.38598442714126791</v>
      </c>
      <c r="I1567" s="7">
        <f>(表格1[[#This Row],[Capital]]-$G$2)/$G$2</f>
        <v>-9.8627700000001206E-2</v>
      </c>
    </row>
    <row r="1568" spans="1:9" x14ac:dyDescent="0.25">
      <c r="A1568" s="6">
        <v>40928</v>
      </c>
      <c r="B1568" s="1">
        <v>62.75</v>
      </c>
      <c r="C1568" s="4">
        <f t="shared" si="24"/>
        <v>65.301999999999992</v>
      </c>
      <c r="D1568" s="1" t="str">
        <f>IF(表格1[[#This Row],[Close]]&gt;表格1[[#This Row],[25-Day Average]],"Buy",IF(表格1[[#This Row],[Close]]&lt;表格1[[#This Row],[25-Day Average]],"Sell",""))</f>
        <v>Sell</v>
      </c>
      <c r="E1568" s="5">
        <f>IF(表格1[[#This Row],[Suggestion]]="Buy",E1567-FLOOR(E1567/表格1[[#This Row],[Close]],1)*表格1[[#This Row],[Close]],IF(表格1[[#This Row],[Suggestion]]="Sell",E1567+F1567*表格1[[#This Row],[Close]],E1567))</f>
        <v>90137.22999999988</v>
      </c>
      <c r="F1568" s="1">
        <f>IF(表格1[[#This Row],[Suggestion]]="Buy",F1567+FLOOR(E1567/表格1[[#This Row],[Close]],1),IF(表格1[[#This Row],[Suggestion]]="Sell",0,F1567))</f>
        <v>0</v>
      </c>
      <c r="G1568" s="8">
        <f>表格1[[#This Row],[Cash]]+表格1[[#This Row],[Stock Held]]*表格1[[#This Row],[Close]]</f>
        <v>90137.22999999988</v>
      </c>
      <c r="H1568" s="7">
        <f>(表格1[[#This Row],[Close]]-$B$2)/$B$2</f>
        <v>0.39599555061179081</v>
      </c>
      <c r="I1568" s="7">
        <f>(表格1[[#This Row],[Capital]]-$G$2)/$G$2</f>
        <v>-9.8627700000001206E-2</v>
      </c>
    </row>
    <row r="1569" spans="1:9" x14ac:dyDescent="0.25">
      <c r="A1569" s="6">
        <v>40931</v>
      </c>
      <c r="B1569" s="1">
        <v>62.75</v>
      </c>
      <c r="C1569" s="4">
        <f t="shared" si="24"/>
        <v>65.199999999999989</v>
      </c>
      <c r="D1569" s="1" t="str">
        <f>IF(表格1[[#This Row],[Close]]&gt;表格1[[#This Row],[25-Day Average]],"Buy",IF(表格1[[#This Row],[Close]]&lt;表格1[[#This Row],[25-Day Average]],"Sell",""))</f>
        <v>Sell</v>
      </c>
      <c r="E1569" s="5">
        <f>IF(表格1[[#This Row],[Suggestion]]="Buy",E1568-FLOOR(E1568/表格1[[#This Row],[Close]],1)*表格1[[#This Row],[Close]],IF(表格1[[#This Row],[Suggestion]]="Sell",E1568+F1568*表格1[[#This Row],[Close]],E1568))</f>
        <v>90137.22999999988</v>
      </c>
      <c r="F1569" s="1">
        <f>IF(表格1[[#This Row],[Suggestion]]="Buy",F1568+FLOOR(E1568/表格1[[#This Row],[Close]],1),IF(表格1[[#This Row],[Suggestion]]="Sell",0,F1568))</f>
        <v>0</v>
      </c>
      <c r="G1569" s="8">
        <f>表格1[[#This Row],[Cash]]+表格1[[#This Row],[Stock Held]]*表格1[[#This Row],[Close]]</f>
        <v>90137.22999999988</v>
      </c>
      <c r="H1569" s="7">
        <f>(表格1[[#This Row],[Close]]-$B$2)/$B$2</f>
        <v>0.39599555061179081</v>
      </c>
      <c r="I1569" s="7">
        <f>(表格1[[#This Row],[Capital]]-$G$2)/$G$2</f>
        <v>-9.8627700000001206E-2</v>
      </c>
    </row>
    <row r="1570" spans="1:9" x14ac:dyDescent="0.25">
      <c r="A1570" s="6">
        <v>40932</v>
      </c>
      <c r="B1570" s="1">
        <v>62.75</v>
      </c>
      <c r="C1570" s="4">
        <f t="shared" si="24"/>
        <v>65.085999999999999</v>
      </c>
      <c r="D1570" s="1" t="str">
        <f>IF(表格1[[#This Row],[Close]]&gt;表格1[[#This Row],[25-Day Average]],"Buy",IF(表格1[[#This Row],[Close]]&lt;表格1[[#This Row],[25-Day Average]],"Sell",""))</f>
        <v>Sell</v>
      </c>
      <c r="E1570" s="5">
        <f>IF(表格1[[#This Row],[Suggestion]]="Buy",E1569-FLOOR(E1569/表格1[[#This Row],[Close]],1)*表格1[[#This Row],[Close]],IF(表格1[[#This Row],[Suggestion]]="Sell",E1569+F1569*表格1[[#This Row],[Close]],E1569))</f>
        <v>90137.22999999988</v>
      </c>
      <c r="F1570" s="1">
        <f>IF(表格1[[#This Row],[Suggestion]]="Buy",F1569+FLOOR(E1569/表格1[[#This Row],[Close]],1),IF(表格1[[#This Row],[Suggestion]]="Sell",0,F1569))</f>
        <v>0</v>
      </c>
      <c r="G1570" s="8">
        <f>表格1[[#This Row],[Cash]]+表格1[[#This Row],[Stock Held]]*表格1[[#This Row],[Close]]</f>
        <v>90137.22999999988</v>
      </c>
      <c r="H1570" s="7">
        <f>(表格1[[#This Row],[Close]]-$B$2)/$B$2</f>
        <v>0.39599555061179081</v>
      </c>
      <c r="I1570" s="7">
        <f>(表格1[[#This Row],[Capital]]-$G$2)/$G$2</f>
        <v>-9.8627700000001206E-2</v>
      </c>
    </row>
    <row r="1571" spans="1:9" x14ac:dyDescent="0.25">
      <c r="A1571" s="6">
        <v>40933</v>
      </c>
      <c r="B1571" s="1">
        <v>62.75</v>
      </c>
      <c r="C1571" s="4">
        <f t="shared" si="24"/>
        <v>64.965999999999994</v>
      </c>
      <c r="D1571" s="1" t="str">
        <f>IF(表格1[[#This Row],[Close]]&gt;表格1[[#This Row],[25-Day Average]],"Buy",IF(表格1[[#This Row],[Close]]&lt;表格1[[#This Row],[25-Day Average]],"Sell",""))</f>
        <v>Sell</v>
      </c>
      <c r="E1571" s="5">
        <f>IF(表格1[[#This Row],[Suggestion]]="Buy",E1570-FLOOR(E1570/表格1[[#This Row],[Close]],1)*表格1[[#This Row],[Close]],IF(表格1[[#This Row],[Suggestion]]="Sell",E1570+F1570*表格1[[#This Row],[Close]],E1570))</f>
        <v>90137.22999999988</v>
      </c>
      <c r="F1571" s="1">
        <f>IF(表格1[[#This Row],[Suggestion]]="Buy",F1570+FLOOR(E1570/表格1[[#This Row],[Close]],1),IF(表格1[[#This Row],[Suggestion]]="Sell",0,F1570))</f>
        <v>0</v>
      </c>
      <c r="G1571" s="8">
        <f>表格1[[#This Row],[Cash]]+表格1[[#This Row],[Stock Held]]*表格1[[#This Row],[Close]]</f>
        <v>90137.22999999988</v>
      </c>
      <c r="H1571" s="7">
        <f>(表格1[[#This Row],[Close]]-$B$2)/$B$2</f>
        <v>0.39599555061179081</v>
      </c>
      <c r="I1571" s="7">
        <f>(表格1[[#This Row],[Capital]]-$G$2)/$G$2</f>
        <v>-9.8627700000001206E-2</v>
      </c>
    </row>
    <row r="1572" spans="1:9" x14ac:dyDescent="0.25">
      <c r="A1572" s="6">
        <v>40934</v>
      </c>
      <c r="B1572" s="1">
        <v>62.45</v>
      </c>
      <c r="C1572" s="4">
        <f t="shared" si="24"/>
        <v>64.828000000000003</v>
      </c>
      <c r="D1572" s="1" t="str">
        <f>IF(表格1[[#This Row],[Close]]&gt;表格1[[#This Row],[25-Day Average]],"Buy",IF(表格1[[#This Row],[Close]]&lt;表格1[[#This Row],[25-Day Average]],"Sell",""))</f>
        <v>Sell</v>
      </c>
      <c r="E1572" s="5">
        <f>IF(表格1[[#This Row],[Suggestion]]="Buy",E1571-FLOOR(E1571/表格1[[#This Row],[Close]],1)*表格1[[#This Row],[Close]],IF(表格1[[#This Row],[Suggestion]]="Sell",E1571+F1571*表格1[[#This Row],[Close]],E1571))</f>
        <v>90137.22999999988</v>
      </c>
      <c r="F1572" s="1">
        <f>IF(表格1[[#This Row],[Suggestion]]="Buy",F1571+FLOOR(E1571/表格1[[#This Row],[Close]],1),IF(表格1[[#This Row],[Suggestion]]="Sell",0,F1571))</f>
        <v>0</v>
      </c>
      <c r="G1572" s="8">
        <f>表格1[[#This Row],[Cash]]+表格1[[#This Row],[Stock Held]]*表格1[[#This Row],[Close]]</f>
        <v>90137.22999999988</v>
      </c>
      <c r="H1572" s="7">
        <f>(表格1[[#This Row],[Close]]-$B$2)/$B$2</f>
        <v>0.38932146829810899</v>
      </c>
      <c r="I1572" s="7">
        <f>(表格1[[#This Row],[Capital]]-$G$2)/$G$2</f>
        <v>-9.8627700000001206E-2</v>
      </c>
    </row>
    <row r="1573" spans="1:9" x14ac:dyDescent="0.25">
      <c r="A1573" s="6">
        <v>40935</v>
      </c>
      <c r="B1573" s="1">
        <v>63</v>
      </c>
      <c r="C1573" s="4">
        <f t="shared" si="24"/>
        <v>64.706000000000003</v>
      </c>
      <c r="D1573" s="1" t="str">
        <f>IF(表格1[[#This Row],[Close]]&gt;表格1[[#This Row],[25-Day Average]],"Buy",IF(表格1[[#This Row],[Close]]&lt;表格1[[#This Row],[25-Day Average]],"Sell",""))</f>
        <v>Sell</v>
      </c>
      <c r="E1573" s="5">
        <f>IF(表格1[[#This Row],[Suggestion]]="Buy",E1572-FLOOR(E1572/表格1[[#This Row],[Close]],1)*表格1[[#This Row],[Close]],IF(表格1[[#This Row],[Suggestion]]="Sell",E1572+F1572*表格1[[#This Row],[Close]],E1572))</f>
        <v>90137.22999999988</v>
      </c>
      <c r="F1573" s="1">
        <f>IF(表格1[[#This Row],[Suggestion]]="Buy",F1572+FLOOR(E1572/表格1[[#This Row],[Close]],1),IF(表格1[[#This Row],[Suggestion]]="Sell",0,F1572))</f>
        <v>0</v>
      </c>
      <c r="G1573" s="8">
        <f>表格1[[#This Row],[Cash]]+表格1[[#This Row],[Stock Held]]*表格1[[#This Row],[Close]]</f>
        <v>90137.22999999988</v>
      </c>
      <c r="H1573" s="7">
        <f>(表格1[[#This Row],[Close]]-$B$2)/$B$2</f>
        <v>0.40155728587319234</v>
      </c>
      <c r="I1573" s="7">
        <f>(表格1[[#This Row],[Capital]]-$G$2)/$G$2</f>
        <v>-9.8627700000001206E-2</v>
      </c>
    </row>
    <row r="1574" spans="1:9" x14ac:dyDescent="0.25">
      <c r="A1574" s="6">
        <v>40938</v>
      </c>
      <c r="B1574" s="1">
        <v>64</v>
      </c>
      <c r="C1574" s="4">
        <f t="shared" si="24"/>
        <v>64.624000000000009</v>
      </c>
      <c r="D1574" s="1" t="str">
        <f>IF(表格1[[#This Row],[Close]]&gt;表格1[[#This Row],[25-Day Average]],"Buy",IF(表格1[[#This Row],[Close]]&lt;表格1[[#This Row],[25-Day Average]],"Sell",""))</f>
        <v>Sell</v>
      </c>
      <c r="E1574" s="5">
        <f>IF(表格1[[#This Row],[Suggestion]]="Buy",E1573-FLOOR(E1573/表格1[[#This Row],[Close]],1)*表格1[[#This Row],[Close]],IF(表格1[[#This Row],[Suggestion]]="Sell",E1573+F1573*表格1[[#This Row],[Close]],E1573))</f>
        <v>90137.22999999988</v>
      </c>
      <c r="F1574" s="1">
        <f>IF(表格1[[#This Row],[Suggestion]]="Buy",F1573+FLOOR(E1573/表格1[[#This Row],[Close]],1),IF(表格1[[#This Row],[Suggestion]]="Sell",0,F1573))</f>
        <v>0</v>
      </c>
      <c r="G1574" s="8">
        <f>表格1[[#This Row],[Cash]]+表格1[[#This Row],[Stock Held]]*表格1[[#This Row],[Close]]</f>
        <v>90137.22999999988</v>
      </c>
      <c r="H1574" s="7">
        <f>(表格1[[#This Row],[Close]]-$B$2)/$B$2</f>
        <v>0.4238042269187986</v>
      </c>
      <c r="I1574" s="7">
        <f>(表格1[[#This Row],[Capital]]-$G$2)/$G$2</f>
        <v>-9.8627700000001206E-2</v>
      </c>
    </row>
    <row r="1575" spans="1:9" x14ac:dyDescent="0.25">
      <c r="A1575" s="6">
        <v>40939</v>
      </c>
      <c r="B1575" s="1">
        <v>63.5</v>
      </c>
      <c r="C1575" s="4">
        <f t="shared" si="24"/>
        <v>64.522000000000006</v>
      </c>
      <c r="D1575" s="1" t="str">
        <f>IF(表格1[[#This Row],[Close]]&gt;表格1[[#This Row],[25-Day Average]],"Buy",IF(表格1[[#This Row],[Close]]&lt;表格1[[#This Row],[25-Day Average]],"Sell",""))</f>
        <v>Sell</v>
      </c>
      <c r="E1575" s="5">
        <f>IF(表格1[[#This Row],[Suggestion]]="Buy",E1574-FLOOR(E1574/表格1[[#This Row],[Close]],1)*表格1[[#This Row],[Close]],IF(表格1[[#This Row],[Suggestion]]="Sell",E1574+F1574*表格1[[#This Row],[Close]],E1574))</f>
        <v>90137.22999999988</v>
      </c>
      <c r="F1575" s="1">
        <f>IF(表格1[[#This Row],[Suggestion]]="Buy",F1574+FLOOR(E1574/表格1[[#This Row],[Close]],1),IF(表格1[[#This Row],[Suggestion]]="Sell",0,F1574))</f>
        <v>0</v>
      </c>
      <c r="G1575" s="8">
        <f>表格1[[#This Row],[Cash]]+表格1[[#This Row],[Stock Held]]*表格1[[#This Row],[Close]]</f>
        <v>90137.22999999988</v>
      </c>
      <c r="H1575" s="7">
        <f>(表格1[[#This Row],[Close]]-$B$2)/$B$2</f>
        <v>0.41268075639599544</v>
      </c>
      <c r="I1575" s="7">
        <f>(表格1[[#This Row],[Capital]]-$G$2)/$G$2</f>
        <v>-9.8627700000001206E-2</v>
      </c>
    </row>
    <row r="1576" spans="1:9" x14ac:dyDescent="0.25">
      <c r="A1576" s="6">
        <v>40940</v>
      </c>
      <c r="B1576" s="1">
        <v>63.75</v>
      </c>
      <c r="C1576" s="4">
        <f t="shared" si="24"/>
        <v>64.45</v>
      </c>
      <c r="D1576" s="1" t="str">
        <f>IF(表格1[[#This Row],[Close]]&gt;表格1[[#This Row],[25-Day Average]],"Buy",IF(表格1[[#This Row],[Close]]&lt;表格1[[#This Row],[25-Day Average]],"Sell",""))</f>
        <v>Sell</v>
      </c>
      <c r="E1576" s="5">
        <f>IF(表格1[[#This Row],[Suggestion]]="Buy",E1575-FLOOR(E1575/表格1[[#This Row],[Close]],1)*表格1[[#This Row],[Close]],IF(表格1[[#This Row],[Suggestion]]="Sell",E1575+F1575*表格1[[#This Row],[Close]],E1575))</f>
        <v>90137.22999999988</v>
      </c>
      <c r="F1576" s="1">
        <f>IF(表格1[[#This Row],[Suggestion]]="Buy",F1575+FLOOR(E1575/表格1[[#This Row],[Close]],1),IF(表格1[[#This Row],[Suggestion]]="Sell",0,F1575))</f>
        <v>0</v>
      </c>
      <c r="G1576" s="8">
        <f>表格1[[#This Row],[Cash]]+表格1[[#This Row],[Stock Held]]*表格1[[#This Row],[Close]]</f>
        <v>90137.22999999988</v>
      </c>
      <c r="H1576" s="7">
        <f>(表格1[[#This Row],[Close]]-$B$2)/$B$2</f>
        <v>0.41824249165739702</v>
      </c>
      <c r="I1576" s="7">
        <f>(表格1[[#This Row],[Capital]]-$G$2)/$G$2</f>
        <v>-9.8627700000001206E-2</v>
      </c>
    </row>
    <row r="1577" spans="1:9" x14ac:dyDescent="0.25">
      <c r="A1577" s="6">
        <v>40941</v>
      </c>
      <c r="B1577" s="1">
        <v>63.35</v>
      </c>
      <c r="C1577" s="4">
        <f t="shared" si="24"/>
        <v>64.364000000000004</v>
      </c>
      <c r="D1577" s="1" t="str">
        <f>IF(表格1[[#This Row],[Close]]&gt;表格1[[#This Row],[25-Day Average]],"Buy",IF(表格1[[#This Row],[Close]]&lt;表格1[[#This Row],[25-Day Average]],"Sell",""))</f>
        <v>Sell</v>
      </c>
      <c r="E1577" s="5">
        <f>IF(表格1[[#This Row],[Suggestion]]="Buy",E1576-FLOOR(E1576/表格1[[#This Row],[Close]],1)*表格1[[#This Row],[Close]],IF(表格1[[#This Row],[Suggestion]]="Sell",E1576+F1576*表格1[[#This Row],[Close]],E1576))</f>
        <v>90137.22999999988</v>
      </c>
      <c r="F1577" s="1">
        <f>IF(表格1[[#This Row],[Suggestion]]="Buy",F1576+FLOOR(E1576/表格1[[#This Row],[Close]],1),IF(表格1[[#This Row],[Suggestion]]="Sell",0,F1576))</f>
        <v>0</v>
      </c>
      <c r="G1577" s="8">
        <f>表格1[[#This Row],[Cash]]+表格1[[#This Row],[Stock Held]]*表格1[[#This Row],[Close]]</f>
        <v>90137.22999999988</v>
      </c>
      <c r="H1577" s="7">
        <f>(表格1[[#This Row],[Close]]-$B$2)/$B$2</f>
        <v>0.40934371523915458</v>
      </c>
      <c r="I1577" s="7">
        <f>(表格1[[#This Row],[Capital]]-$G$2)/$G$2</f>
        <v>-9.8627700000001206E-2</v>
      </c>
    </row>
    <row r="1578" spans="1:9" x14ac:dyDescent="0.25">
      <c r="A1578" s="6">
        <v>40942</v>
      </c>
      <c r="B1578" s="1">
        <v>63.1</v>
      </c>
      <c r="C1578" s="4">
        <f t="shared" si="24"/>
        <v>64.245999999999995</v>
      </c>
      <c r="D1578" s="1" t="str">
        <f>IF(表格1[[#This Row],[Close]]&gt;表格1[[#This Row],[25-Day Average]],"Buy",IF(表格1[[#This Row],[Close]]&lt;表格1[[#This Row],[25-Day Average]],"Sell",""))</f>
        <v>Sell</v>
      </c>
      <c r="E1578" s="5">
        <f>IF(表格1[[#This Row],[Suggestion]]="Buy",E1577-FLOOR(E1577/表格1[[#This Row],[Close]],1)*表格1[[#This Row],[Close]],IF(表格1[[#This Row],[Suggestion]]="Sell",E1577+F1577*表格1[[#This Row],[Close]],E1577))</f>
        <v>90137.22999999988</v>
      </c>
      <c r="F1578" s="1">
        <f>IF(表格1[[#This Row],[Suggestion]]="Buy",F1577+FLOOR(E1577/表格1[[#This Row],[Close]],1),IF(表格1[[#This Row],[Suggestion]]="Sell",0,F1577))</f>
        <v>0</v>
      </c>
      <c r="G1578" s="8">
        <f>表格1[[#This Row],[Cash]]+表格1[[#This Row],[Stock Held]]*表格1[[#This Row],[Close]]</f>
        <v>90137.22999999988</v>
      </c>
      <c r="H1578" s="7">
        <f>(表格1[[#This Row],[Close]]-$B$2)/$B$2</f>
        <v>0.403781979977753</v>
      </c>
      <c r="I1578" s="7">
        <f>(表格1[[#This Row],[Capital]]-$G$2)/$G$2</f>
        <v>-9.8627700000001206E-2</v>
      </c>
    </row>
    <row r="1579" spans="1:9" x14ac:dyDescent="0.25">
      <c r="A1579" s="6">
        <v>40945</v>
      </c>
      <c r="B1579" s="1">
        <v>63</v>
      </c>
      <c r="C1579" s="4">
        <f t="shared" si="24"/>
        <v>64.123999999999995</v>
      </c>
      <c r="D1579" s="1" t="str">
        <f>IF(表格1[[#This Row],[Close]]&gt;表格1[[#This Row],[25-Day Average]],"Buy",IF(表格1[[#This Row],[Close]]&lt;表格1[[#This Row],[25-Day Average]],"Sell",""))</f>
        <v>Sell</v>
      </c>
      <c r="E1579" s="5">
        <f>IF(表格1[[#This Row],[Suggestion]]="Buy",E1578-FLOOR(E1578/表格1[[#This Row],[Close]],1)*表格1[[#This Row],[Close]],IF(表格1[[#This Row],[Suggestion]]="Sell",E1578+F1578*表格1[[#This Row],[Close]],E1578))</f>
        <v>90137.22999999988</v>
      </c>
      <c r="F1579" s="1">
        <f>IF(表格1[[#This Row],[Suggestion]]="Buy",F1578+FLOOR(E1578/表格1[[#This Row],[Close]],1),IF(表格1[[#This Row],[Suggestion]]="Sell",0,F1578))</f>
        <v>0</v>
      </c>
      <c r="G1579" s="8">
        <f>表格1[[#This Row],[Cash]]+表格1[[#This Row],[Stock Held]]*表格1[[#This Row],[Close]]</f>
        <v>90137.22999999988</v>
      </c>
      <c r="H1579" s="7">
        <f>(表格1[[#This Row],[Close]]-$B$2)/$B$2</f>
        <v>0.40155728587319234</v>
      </c>
      <c r="I1579" s="7">
        <f>(表格1[[#This Row],[Capital]]-$G$2)/$G$2</f>
        <v>-9.8627700000001206E-2</v>
      </c>
    </row>
    <row r="1580" spans="1:9" x14ac:dyDescent="0.25">
      <c r="A1580" s="6">
        <v>40946</v>
      </c>
      <c r="B1580" s="1">
        <v>63.6</v>
      </c>
      <c r="C1580" s="4">
        <f t="shared" si="24"/>
        <v>64.02</v>
      </c>
      <c r="D1580" s="1" t="str">
        <f>IF(表格1[[#This Row],[Close]]&gt;表格1[[#This Row],[25-Day Average]],"Buy",IF(表格1[[#This Row],[Close]]&lt;表格1[[#This Row],[25-Day Average]],"Sell",""))</f>
        <v>Sell</v>
      </c>
      <c r="E1580" s="5">
        <f>IF(表格1[[#This Row],[Suggestion]]="Buy",E1579-FLOOR(E1579/表格1[[#This Row],[Close]],1)*表格1[[#This Row],[Close]],IF(表格1[[#This Row],[Suggestion]]="Sell",E1579+F1579*表格1[[#This Row],[Close]],E1579))</f>
        <v>90137.22999999988</v>
      </c>
      <c r="F1580" s="1">
        <f>IF(表格1[[#This Row],[Suggestion]]="Buy",F1579+FLOOR(E1579/表格1[[#This Row],[Close]],1),IF(表格1[[#This Row],[Suggestion]]="Sell",0,F1579))</f>
        <v>0</v>
      </c>
      <c r="G1580" s="8">
        <f>表格1[[#This Row],[Cash]]+表格1[[#This Row],[Stock Held]]*表格1[[#This Row],[Close]]</f>
        <v>90137.22999999988</v>
      </c>
      <c r="H1580" s="7">
        <f>(表格1[[#This Row],[Close]]-$B$2)/$B$2</f>
        <v>0.41490545050055611</v>
      </c>
      <c r="I1580" s="7">
        <f>(表格1[[#This Row],[Capital]]-$G$2)/$G$2</f>
        <v>-9.8627700000001206E-2</v>
      </c>
    </row>
    <row r="1581" spans="1:9" x14ac:dyDescent="0.25">
      <c r="A1581" s="6">
        <v>40947</v>
      </c>
      <c r="B1581" s="1">
        <v>63.65</v>
      </c>
      <c r="C1581" s="4">
        <f t="shared" si="24"/>
        <v>63.913999999999994</v>
      </c>
      <c r="D1581" s="1" t="str">
        <f>IF(表格1[[#This Row],[Close]]&gt;表格1[[#This Row],[25-Day Average]],"Buy",IF(表格1[[#This Row],[Close]]&lt;表格1[[#This Row],[25-Day Average]],"Sell",""))</f>
        <v>Sell</v>
      </c>
      <c r="E1581" s="5">
        <f>IF(表格1[[#This Row],[Suggestion]]="Buy",E1580-FLOOR(E1580/表格1[[#This Row],[Close]],1)*表格1[[#This Row],[Close]],IF(表格1[[#This Row],[Suggestion]]="Sell",E1580+F1580*表格1[[#This Row],[Close]],E1580))</f>
        <v>90137.22999999988</v>
      </c>
      <c r="F1581" s="1">
        <f>IF(表格1[[#This Row],[Suggestion]]="Buy",F1580+FLOOR(E1580/表格1[[#This Row],[Close]],1),IF(表格1[[#This Row],[Suggestion]]="Sell",0,F1580))</f>
        <v>0</v>
      </c>
      <c r="G1581" s="8">
        <f>表格1[[#This Row],[Cash]]+表格1[[#This Row],[Stock Held]]*表格1[[#This Row],[Close]]</f>
        <v>90137.22999999988</v>
      </c>
      <c r="H1581" s="7">
        <f>(表格1[[#This Row],[Close]]-$B$2)/$B$2</f>
        <v>0.41601779755283635</v>
      </c>
      <c r="I1581" s="7">
        <f>(表格1[[#This Row],[Capital]]-$G$2)/$G$2</f>
        <v>-9.8627700000001206E-2</v>
      </c>
    </row>
    <row r="1582" spans="1:9" x14ac:dyDescent="0.25">
      <c r="A1582" s="6">
        <v>40948</v>
      </c>
      <c r="B1582" s="1">
        <v>63.6</v>
      </c>
      <c r="C1582" s="4">
        <f t="shared" si="24"/>
        <v>63.803999999999995</v>
      </c>
      <c r="D1582" s="1" t="str">
        <f>IF(表格1[[#This Row],[Close]]&gt;表格1[[#This Row],[25-Day Average]],"Buy",IF(表格1[[#This Row],[Close]]&lt;表格1[[#This Row],[25-Day Average]],"Sell",""))</f>
        <v>Sell</v>
      </c>
      <c r="E1582" s="5">
        <f>IF(表格1[[#This Row],[Suggestion]]="Buy",E1581-FLOOR(E1581/表格1[[#This Row],[Close]],1)*表格1[[#This Row],[Close]],IF(表格1[[#This Row],[Suggestion]]="Sell",E1581+F1581*表格1[[#This Row],[Close]],E1581))</f>
        <v>90137.22999999988</v>
      </c>
      <c r="F1582" s="1">
        <f>IF(表格1[[#This Row],[Suggestion]]="Buy",F1581+FLOOR(E1581/表格1[[#This Row],[Close]],1),IF(表格1[[#This Row],[Suggestion]]="Sell",0,F1581))</f>
        <v>0</v>
      </c>
      <c r="G1582" s="8">
        <f>表格1[[#This Row],[Cash]]+表格1[[#This Row],[Stock Held]]*表格1[[#This Row],[Close]]</f>
        <v>90137.22999999988</v>
      </c>
      <c r="H1582" s="7">
        <f>(表格1[[#This Row],[Close]]-$B$2)/$B$2</f>
        <v>0.41490545050055611</v>
      </c>
      <c r="I1582" s="7">
        <f>(表格1[[#This Row],[Capital]]-$G$2)/$G$2</f>
        <v>-9.8627700000001206E-2</v>
      </c>
    </row>
    <row r="1583" spans="1:9" x14ac:dyDescent="0.25">
      <c r="A1583" s="6">
        <v>40949</v>
      </c>
      <c r="B1583" s="1">
        <v>64.05</v>
      </c>
      <c r="C1583" s="4">
        <f t="shared" si="24"/>
        <v>63.705999999999996</v>
      </c>
      <c r="D1583" s="1" t="str">
        <f>IF(表格1[[#This Row],[Close]]&gt;表格1[[#This Row],[25-Day Average]],"Buy",IF(表格1[[#This Row],[Close]]&lt;表格1[[#This Row],[25-Day Average]],"Sell",""))</f>
        <v>Buy</v>
      </c>
      <c r="E1583" s="5">
        <f>IF(表格1[[#This Row],[Suggestion]]="Buy",E1582-FLOOR(E1582/表格1[[#This Row],[Close]],1)*表格1[[#This Row],[Close]],IF(表格1[[#This Row],[Suggestion]]="Sell",E1582+F1582*表格1[[#This Row],[Close]],E1582))</f>
        <v>18.879999999888241</v>
      </c>
      <c r="F1583" s="1">
        <f>IF(表格1[[#This Row],[Suggestion]]="Buy",F1582+FLOOR(E1582/表格1[[#This Row],[Close]],1),IF(表格1[[#This Row],[Suggestion]]="Sell",0,F1582))</f>
        <v>1407</v>
      </c>
      <c r="G1583" s="8">
        <f>表格1[[#This Row],[Cash]]+表格1[[#This Row],[Stock Held]]*表格1[[#This Row],[Close]]</f>
        <v>90137.22999999988</v>
      </c>
      <c r="H1583" s="7">
        <f>(表格1[[#This Row],[Close]]-$B$2)/$B$2</f>
        <v>0.42491657397107885</v>
      </c>
      <c r="I1583" s="7">
        <f>(表格1[[#This Row],[Capital]]-$G$2)/$G$2</f>
        <v>-9.8627700000001206E-2</v>
      </c>
    </row>
    <row r="1584" spans="1:9" x14ac:dyDescent="0.25">
      <c r="A1584" s="6">
        <v>40952</v>
      </c>
      <c r="B1584" s="1">
        <v>64.7</v>
      </c>
      <c r="C1584" s="4">
        <f t="shared" si="24"/>
        <v>63.635999999999989</v>
      </c>
      <c r="D1584" s="1" t="str">
        <f>IF(表格1[[#This Row],[Close]]&gt;表格1[[#This Row],[25-Day Average]],"Buy",IF(表格1[[#This Row],[Close]]&lt;表格1[[#This Row],[25-Day Average]],"Sell",""))</f>
        <v>Buy</v>
      </c>
      <c r="E1584" s="5">
        <f>IF(表格1[[#This Row],[Suggestion]]="Buy",E1583-FLOOR(E1583/表格1[[#This Row],[Close]],1)*表格1[[#This Row],[Close]],IF(表格1[[#This Row],[Suggestion]]="Sell",E1583+F1583*表格1[[#This Row],[Close]],E1583))</f>
        <v>18.879999999888241</v>
      </c>
      <c r="F1584" s="1">
        <f>IF(表格1[[#This Row],[Suggestion]]="Buy",F1583+FLOOR(E1583/表格1[[#This Row],[Close]],1),IF(表格1[[#This Row],[Suggestion]]="Sell",0,F1583))</f>
        <v>1407</v>
      </c>
      <c r="G1584" s="8">
        <f>表格1[[#This Row],[Cash]]+表格1[[#This Row],[Stock Held]]*表格1[[#This Row],[Close]]</f>
        <v>91051.779999999897</v>
      </c>
      <c r="H1584" s="7">
        <f>(表格1[[#This Row],[Close]]-$B$2)/$B$2</f>
        <v>0.43937708565072298</v>
      </c>
      <c r="I1584" s="7">
        <f>(表格1[[#This Row],[Capital]]-$G$2)/$G$2</f>
        <v>-8.9482200000001025E-2</v>
      </c>
    </row>
    <row r="1585" spans="1:9" x14ac:dyDescent="0.25">
      <c r="A1585" s="6">
        <v>40953</v>
      </c>
      <c r="B1585" s="1">
        <v>64.650000000000006</v>
      </c>
      <c r="C1585" s="4">
        <f t="shared" si="24"/>
        <v>63.553999999999995</v>
      </c>
      <c r="D1585" s="1" t="str">
        <f>IF(表格1[[#This Row],[Close]]&gt;表格1[[#This Row],[25-Day Average]],"Buy",IF(表格1[[#This Row],[Close]]&lt;表格1[[#This Row],[25-Day Average]],"Sell",""))</f>
        <v>Buy</v>
      </c>
      <c r="E1585" s="5">
        <f>IF(表格1[[#This Row],[Suggestion]]="Buy",E1584-FLOOR(E1584/表格1[[#This Row],[Close]],1)*表格1[[#This Row],[Close]],IF(表格1[[#This Row],[Suggestion]]="Sell",E1584+F1584*表格1[[#This Row],[Close]],E1584))</f>
        <v>18.879999999888241</v>
      </c>
      <c r="F1585" s="1">
        <f>IF(表格1[[#This Row],[Suggestion]]="Buy",F1584+FLOOR(E1584/表格1[[#This Row],[Close]],1),IF(表格1[[#This Row],[Suggestion]]="Sell",0,F1584))</f>
        <v>1407</v>
      </c>
      <c r="G1585" s="8">
        <f>表格1[[#This Row],[Cash]]+表格1[[#This Row],[Stock Held]]*表格1[[#This Row],[Close]]</f>
        <v>90981.429999999891</v>
      </c>
      <c r="H1585" s="7">
        <f>(表格1[[#This Row],[Close]]-$B$2)/$B$2</f>
        <v>0.43826473859844273</v>
      </c>
      <c r="I1585" s="7">
        <f>(表格1[[#This Row],[Capital]]-$G$2)/$G$2</f>
        <v>-9.018570000000109E-2</v>
      </c>
    </row>
    <row r="1586" spans="1:9" x14ac:dyDescent="0.25">
      <c r="A1586" s="6">
        <v>40954</v>
      </c>
      <c r="B1586" s="1">
        <v>65.150000000000006</v>
      </c>
      <c r="C1586" s="4">
        <f t="shared" si="24"/>
        <v>63.524000000000008</v>
      </c>
      <c r="D1586" s="1" t="str">
        <f>IF(表格1[[#This Row],[Close]]&gt;表格1[[#This Row],[25-Day Average]],"Buy",IF(表格1[[#This Row],[Close]]&lt;表格1[[#This Row],[25-Day Average]],"Sell",""))</f>
        <v>Buy</v>
      </c>
      <c r="E1586" s="5">
        <f>IF(表格1[[#This Row],[Suggestion]]="Buy",E1585-FLOOR(E1585/表格1[[#This Row],[Close]],1)*表格1[[#This Row],[Close]],IF(表格1[[#This Row],[Suggestion]]="Sell",E1585+F1585*表格1[[#This Row],[Close]],E1585))</f>
        <v>18.879999999888241</v>
      </c>
      <c r="F1586" s="1">
        <f>IF(表格1[[#This Row],[Suggestion]]="Buy",F1585+FLOOR(E1585/表格1[[#This Row],[Close]],1),IF(表格1[[#This Row],[Suggestion]]="Sell",0,F1585))</f>
        <v>1407</v>
      </c>
      <c r="G1586" s="8">
        <f>表格1[[#This Row],[Cash]]+表格1[[#This Row],[Stock Held]]*表格1[[#This Row],[Close]]</f>
        <v>91684.929999999891</v>
      </c>
      <c r="H1586" s="7">
        <f>(表格1[[#This Row],[Close]]-$B$2)/$B$2</f>
        <v>0.44938820912124589</v>
      </c>
      <c r="I1586" s="7">
        <f>(表格1[[#This Row],[Capital]]-$G$2)/$G$2</f>
        <v>-8.315070000000109E-2</v>
      </c>
    </row>
    <row r="1587" spans="1:9" x14ac:dyDescent="0.25">
      <c r="A1587" s="6">
        <v>40955</v>
      </c>
      <c r="B1587" s="1">
        <v>65.150000000000006</v>
      </c>
      <c r="C1587" s="4">
        <f t="shared" si="24"/>
        <v>63.536000000000016</v>
      </c>
      <c r="D1587" s="1" t="str">
        <f>IF(表格1[[#This Row],[Close]]&gt;表格1[[#This Row],[25-Day Average]],"Buy",IF(表格1[[#This Row],[Close]]&lt;表格1[[#This Row],[25-Day Average]],"Sell",""))</f>
        <v>Buy</v>
      </c>
      <c r="E1587" s="5">
        <f>IF(表格1[[#This Row],[Suggestion]]="Buy",E1586-FLOOR(E1586/表格1[[#This Row],[Close]],1)*表格1[[#This Row],[Close]],IF(表格1[[#This Row],[Suggestion]]="Sell",E1586+F1586*表格1[[#This Row],[Close]],E1586))</f>
        <v>18.879999999888241</v>
      </c>
      <c r="F1587" s="1">
        <f>IF(表格1[[#This Row],[Suggestion]]="Buy",F1586+FLOOR(E1586/表格1[[#This Row],[Close]],1),IF(表格1[[#This Row],[Suggestion]]="Sell",0,F1586))</f>
        <v>1407</v>
      </c>
      <c r="G1587" s="8">
        <f>表格1[[#This Row],[Cash]]+表格1[[#This Row],[Stock Held]]*表格1[[#This Row],[Close]]</f>
        <v>91684.929999999891</v>
      </c>
      <c r="H1587" s="7">
        <f>(表格1[[#This Row],[Close]]-$B$2)/$B$2</f>
        <v>0.44938820912124589</v>
      </c>
      <c r="I1587" s="7">
        <f>(表格1[[#This Row],[Capital]]-$G$2)/$G$2</f>
        <v>-8.315070000000109E-2</v>
      </c>
    </row>
    <row r="1588" spans="1:9" x14ac:dyDescent="0.25">
      <c r="A1588" s="6">
        <v>40956</v>
      </c>
      <c r="B1588" s="1">
        <v>65.25</v>
      </c>
      <c r="C1588" s="4">
        <f t="shared" si="24"/>
        <v>63.582000000000015</v>
      </c>
      <c r="D1588" s="1" t="str">
        <f>IF(表格1[[#This Row],[Close]]&gt;表格1[[#This Row],[25-Day Average]],"Buy",IF(表格1[[#This Row],[Close]]&lt;表格1[[#This Row],[25-Day Average]],"Sell",""))</f>
        <v>Buy</v>
      </c>
      <c r="E1588" s="5">
        <f>IF(表格1[[#This Row],[Suggestion]]="Buy",E1587-FLOOR(E1587/表格1[[#This Row],[Close]],1)*表格1[[#This Row],[Close]],IF(表格1[[#This Row],[Suggestion]]="Sell",E1587+F1587*表格1[[#This Row],[Close]],E1587))</f>
        <v>18.879999999888241</v>
      </c>
      <c r="F1588" s="1">
        <f>IF(表格1[[#This Row],[Suggestion]]="Buy",F1587+FLOOR(E1587/表格1[[#This Row],[Close]],1),IF(表格1[[#This Row],[Suggestion]]="Sell",0,F1587))</f>
        <v>1407</v>
      </c>
      <c r="G1588" s="8">
        <f>表格1[[#This Row],[Cash]]+表格1[[#This Row],[Stock Held]]*表格1[[#This Row],[Close]]</f>
        <v>91825.629999999888</v>
      </c>
      <c r="H1588" s="7">
        <f>(表格1[[#This Row],[Close]]-$B$2)/$B$2</f>
        <v>0.45161290322580638</v>
      </c>
      <c r="I1588" s="7">
        <f>(表格1[[#This Row],[Capital]]-$G$2)/$G$2</f>
        <v>-8.1743700000001113E-2</v>
      </c>
    </row>
    <row r="1589" spans="1:9" x14ac:dyDescent="0.25">
      <c r="A1589" s="6">
        <v>40959</v>
      </c>
      <c r="B1589" s="1">
        <v>65.400000000000006</v>
      </c>
      <c r="C1589" s="4">
        <f t="shared" si="24"/>
        <v>63.668000000000013</v>
      </c>
      <c r="D1589" s="1" t="str">
        <f>IF(表格1[[#This Row],[Close]]&gt;表格1[[#This Row],[25-Day Average]],"Buy",IF(表格1[[#This Row],[Close]]&lt;表格1[[#This Row],[25-Day Average]],"Sell",""))</f>
        <v>Buy</v>
      </c>
      <c r="E1589" s="5">
        <f>IF(表格1[[#This Row],[Suggestion]]="Buy",E1588-FLOOR(E1588/表格1[[#This Row],[Close]],1)*表格1[[#This Row],[Close]],IF(表格1[[#This Row],[Suggestion]]="Sell",E1588+F1588*表格1[[#This Row],[Close]],E1588))</f>
        <v>18.879999999888241</v>
      </c>
      <c r="F1589" s="1">
        <f>IF(表格1[[#This Row],[Suggestion]]="Buy",F1588+FLOOR(E1588/表格1[[#This Row],[Close]],1),IF(表格1[[#This Row],[Suggestion]]="Sell",0,F1588))</f>
        <v>1407</v>
      </c>
      <c r="G1589" s="8">
        <f>表格1[[#This Row],[Cash]]+表格1[[#This Row],[Stock Held]]*表格1[[#This Row],[Close]]</f>
        <v>92036.679999999891</v>
      </c>
      <c r="H1589" s="7">
        <f>(表格1[[#This Row],[Close]]-$B$2)/$B$2</f>
        <v>0.45494994438264741</v>
      </c>
      <c r="I1589" s="7">
        <f>(表格1[[#This Row],[Capital]]-$G$2)/$G$2</f>
        <v>-7.9633200000001084E-2</v>
      </c>
    </row>
    <row r="1590" spans="1:9" x14ac:dyDescent="0.25">
      <c r="A1590" s="6">
        <v>40960</v>
      </c>
      <c r="B1590" s="1">
        <v>66.5</v>
      </c>
      <c r="C1590" s="4">
        <f t="shared" si="24"/>
        <v>63.764000000000017</v>
      </c>
      <c r="D1590" s="1" t="str">
        <f>IF(表格1[[#This Row],[Close]]&gt;表格1[[#This Row],[25-Day Average]],"Buy",IF(表格1[[#This Row],[Close]]&lt;表格1[[#This Row],[25-Day Average]],"Sell",""))</f>
        <v>Buy</v>
      </c>
      <c r="E1590" s="5">
        <f>IF(表格1[[#This Row],[Suggestion]]="Buy",E1589-FLOOR(E1589/表格1[[#This Row],[Close]],1)*表格1[[#This Row],[Close]],IF(表格1[[#This Row],[Suggestion]]="Sell",E1589+F1589*表格1[[#This Row],[Close]],E1589))</f>
        <v>18.879999999888241</v>
      </c>
      <c r="F1590" s="1">
        <f>IF(表格1[[#This Row],[Suggestion]]="Buy",F1589+FLOOR(E1589/表格1[[#This Row],[Close]],1),IF(表格1[[#This Row],[Suggestion]]="Sell",0,F1589))</f>
        <v>1407</v>
      </c>
      <c r="G1590" s="8">
        <f>表格1[[#This Row],[Cash]]+表格1[[#This Row],[Stock Held]]*表格1[[#This Row],[Close]]</f>
        <v>93584.379999999888</v>
      </c>
      <c r="H1590" s="7">
        <f>(表格1[[#This Row],[Close]]-$B$2)/$B$2</f>
        <v>0.47942157953281417</v>
      </c>
      <c r="I1590" s="7">
        <f>(表格1[[#This Row],[Capital]]-$G$2)/$G$2</f>
        <v>-6.4156200000001121E-2</v>
      </c>
    </row>
    <row r="1591" spans="1:9" x14ac:dyDescent="0.25">
      <c r="A1591" s="6">
        <v>40961</v>
      </c>
      <c r="B1591" s="1">
        <v>66.5</v>
      </c>
      <c r="C1591" s="4">
        <f t="shared" si="24"/>
        <v>63.90600000000002</v>
      </c>
      <c r="D1591" s="1" t="str">
        <f>IF(表格1[[#This Row],[Close]]&gt;表格1[[#This Row],[25-Day Average]],"Buy",IF(表格1[[#This Row],[Close]]&lt;表格1[[#This Row],[25-Day Average]],"Sell",""))</f>
        <v>Buy</v>
      </c>
      <c r="E1591" s="5">
        <f>IF(表格1[[#This Row],[Suggestion]]="Buy",E1590-FLOOR(E1590/表格1[[#This Row],[Close]],1)*表格1[[#This Row],[Close]],IF(表格1[[#This Row],[Suggestion]]="Sell",E1590+F1590*表格1[[#This Row],[Close]],E1590))</f>
        <v>18.879999999888241</v>
      </c>
      <c r="F1591" s="1">
        <f>IF(表格1[[#This Row],[Suggestion]]="Buy",F1590+FLOOR(E1590/表格1[[#This Row],[Close]],1),IF(表格1[[#This Row],[Suggestion]]="Sell",0,F1590))</f>
        <v>1407</v>
      </c>
      <c r="G1591" s="8">
        <f>表格1[[#This Row],[Cash]]+表格1[[#This Row],[Stock Held]]*表格1[[#This Row],[Close]]</f>
        <v>93584.379999999888</v>
      </c>
      <c r="H1591" s="7">
        <f>(表格1[[#This Row],[Close]]-$B$2)/$B$2</f>
        <v>0.47942157953281417</v>
      </c>
      <c r="I1591" s="7">
        <f>(表格1[[#This Row],[Capital]]-$G$2)/$G$2</f>
        <v>-6.4156200000001121E-2</v>
      </c>
    </row>
    <row r="1592" spans="1:9" x14ac:dyDescent="0.25">
      <c r="A1592" s="6">
        <v>40962</v>
      </c>
      <c r="B1592" s="1">
        <v>66.150000000000006</v>
      </c>
      <c r="C1592" s="4">
        <f t="shared" si="24"/>
        <v>64.060000000000016</v>
      </c>
      <c r="D1592" s="1" t="str">
        <f>IF(表格1[[#This Row],[Close]]&gt;表格1[[#This Row],[25-Day Average]],"Buy",IF(表格1[[#This Row],[Close]]&lt;表格1[[#This Row],[25-Day Average]],"Sell",""))</f>
        <v>Buy</v>
      </c>
      <c r="E1592" s="5">
        <f>IF(表格1[[#This Row],[Suggestion]]="Buy",E1591-FLOOR(E1591/表格1[[#This Row],[Close]],1)*表格1[[#This Row],[Close]],IF(表格1[[#This Row],[Suggestion]]="Sell",E1591+F1591*表格1[[#This Row],[Close]],E1591))</f>
        <v>18.879999999888241</v>
      </c>
      <c r="F1592" s="1">
        <f>IF(表格1[[#This Row],[Suggestion]]="Buy",F1591+FLOOR(E1591/表格1[[#This Row],[Close]],1),IF(表格1[[#This Row],[Suggestion]]="Sell",0,F1591))</f>
        <v>1407</v>
      </c>
      <c r="G1592" s="8">
        <f>表格1[[#This Row],[Cash]]+表格1[[#This Row],[Stock Held]]*表格1[[#This Row],[Close]]</f>
        <v>93091.929999999891</v>
      </c>
      <c r="H1592" s="7">
        <f>(表格1[[#This Row],[Close]]-$B$2)/$B$2</f>
        <v>0.47163515016685209</v>
      </c>
      <c r="I1592" s="7">
        <f>(表格1[[#This Row],[Capital]]-$G$2)/$G$2</f>
        <v>-6.9080700000001091E-2</v>
      </c>
    </row>
    <row r="1593" spans="1:9" x14ac:dyDescent="0.25">
      <c r="A1593" s="6">
        <v>40963</v>
      </c>
      <c r="B1593" s="1">
        <v>66.45</v>
      </c>
      <c r="C1593" s="4">
        <f t="shared" si="24"/>
        <v>64.208000000000027</v>
      </c>
      <c r="D1593" s="1" t="str">
        <f>IF(表格1[[#This Row],[Close]]&gt;表格1[[#This Row],[25-Day Average]],"Buy",IF(表格1[[#This Row],[Close]]&lt;表格1[[#This Row],[25-Day Average]],"Sell",""))</f>
        <v>Buy</v>
      </c>
      <c r="E1593" s="5">
        <f>IF(表格1[[#This Row],[Suggestion]]="Buy",E1592-FLOOR(E1592/表格1[[#This Row],[Close]],1)*表格1[[#This Row],[Close]],IF(表格1[[#This Row],[Suggestion]]="Sell",E1592+F1592*表格1[[#This Row],[Close]],E1592))</f>
        <v>18.879999999888241</v>
      </c>
      <c r="F1593" s="1">
        <f>IF(表格1[[#This Row],[Suggestion]]="Buy",F1592+FLOOR(E1592/表格1[[#This Row],[Close]],1),IF(表格1[[#This Row],[Suggestion]]="Sell",0,F1592))</f>
        <v>1407</v>
      </c>
      <c r="G1593" s="8">
        <f>表格1[[#This Row],[Cash]]+表格1[[#This Row],[Stock Held]]*表格1[[#This Row],[Close]]</f>
        <v>93514.029999999897</v>
      </c>
      <c r="H1593" s="7">
        <f>(表格1[[#This Row],[Close]]-$B$2)/$B$2</f>
        <v>0.47830923248053392</v>
      </c>
      <c r="I1593" s="7">
        <f>(表格1[[#This Row],[Capital]]-$G$2)/$G$2</f>
        <v>-6.4859700000001033E-2</v>
      </c>
    </row>
    <row r="1594" spans="1:9" x14ac:dyDescent="0.25">
      <c r="A1594" s="6">
        <v>40966</v>
      </c>
      <c r="B1594" s="1">
        <v>66.150000000000006</v>
      </c>
      <c r="C1594" s="4">
        <f t="shared" si="24"/>
        <v>64.344000000000008</v>
      </c>
      <c r="D1594" s="1" t="str">
        <f>IF(表格1[[#This Row],[Close]]&gt;表格1[[#This Row],[25-Day Average]],"Buy",IF(表格1[[#This Row],[Close]]&lt;表格1[[#This Row],[25-Day Average]],"Sell",""))</f>
        <v>Buy</v>
      </c>
      <c r="E1594" s="5">
        <f>IF(表格1[[#This Row],[Suggestion]]="Buy",E1593-FLOOR(E1593/表格1[[#This Row],[Close]],1)*表格1[[#This Row],[Close]],IF(表格1[[#This Row],[Suggestion]]="Sell",E1593+F1593*表格1[[#This Row],[Close]],E1593))</f>
        <v>18.879999999888241</v>
      </c>
      <c r="F1594" s="1">
        <f>IF(表格1[[#This Row],[Suggestion]]="Buy",F1593+FLOOR(E1593/表格1[[#This Row],[Close]],1),IF(表格1[[#This Row],[Suggestion]]="Sell",0,F1593))</f>
        <v>1407</v>
      </c>
      <c r="G1594" s="8">
        <f>表格1[[#This Row],[Cash]]+表格1[[#This Row],[Stock Held]]*表格1[[#This Row],[Close]]</f>
        <v>93091.929999999891</v>
      </c>
      <c r="H1594" s="7">
        <f>(表格1[[#This Row],[Close]]-$B$2)/$B$2</f>
        <v>0.47163515016685209</v>
      </c>
      <c r="I1594" s="7">
        <f>(表格1[[#This Row],[Capital]]-$G$2)/$G$2</f>
        <v>-6.9080700000001091E-2</v>
      </c>
    </row>
    <row r="1595" spans="1:9" x14ac:dyDescent="0.25">
      <c r="A1595" s="6">
        <v>40967</v>
      </c>
      <c r="B1595" s="1">
        <v>67.349999999999994</v>
      </c>
      <c r="C1595" s="4">
        <f t="shared" si="24"/>
        <v>64.528000000000006</v>
      </c>
      <c r="D1595" s="1" t="str">
        <f>IF(表格1[[#This Row],[Close]]&gt;表格1[[#This Row],[25-Day Average]],"Buy",IF(表格1[[#This Row],[Close]]&lt;表格1[[#This Row],[25-Day Average]],"Sell",""))</f>
        <v>Buy</v>
      </c>
      <c r="E1595" s="5">
        <f>IF(表格1[[#This Row],[Suggestion]]="Buy",E1594-FLOOR(E1594/表格1[[#This Row],[Close]],1)*表格1[[#This Row],[Close]],IF(表格1[[#This Row],[Suggestion]]="Sell",E1594+F1594*表格1[[#This Row],[Close]],E1594))</f>
        <v>18.879999999888241</v>
      </c>
      <c r="F1595" s="1">
        <f>IF(表格1[[#This Row],[Suggestion]]="Buy",F1594+FLOOR(E1594/表格1[[#This Row],[Close]],1),IF(表格1[[#This Row],[Suggestion]]="Sell",0,F1594))</f>
        <v>1407</v>
      </c>
      <c r="G1595" s="8">
        <f>表格1[[#This Row],[Cash]]+表格1[[#This Row],[Stock Held]]*表格1[[#This Row],[Close]]</f>
        <v>94780.329999999885</v>
      </c>
      <c r="H1595" s="7">
        <f>(表格1[[#This Row],[Close]]-$B$2)/$B$2</f>
        <v>0.49833147942157929</v>
      </c>
      <c r="I1595" s="7">
        <f>(表格1[[#This Row],[Capital]]-$G$2)/$G$2</f>
        <v>-5.2196700000001144E-2</v>
      </c>
    </row>
    <row r="1596" spans="1:9" x14ac:dyDescent="0.25">
      <c r="A1596" s="6">
        <v>40968</v>
      </c>
      <c r="B1596" s="1">
        <v>68.5</v>
      </c>
      <c r="C1596" s="4">
        <f t="shared" si="24"/>
        <v>64.757999999999996</v>
      </c>
      <c r="D1596" s="1" t="str">
        <f>IF(表格1[[#This Row],[Close]]&gt;表格1[[#This Row],[25-Day Average]],"Buy",IF(表格1[[#This Row],[Close]]&lt;表格1[[#This Row],[25-Day Average]],"Sell",""))</f>
        <v>Buy</v>
      </c>
      <c r="E1596" s="5">
        <f>IF(表格1[[#This Row],[Suggestion]]="Buy",E1595-FLOOR(E1595/表格1[[#This Row],[Close]],1)*表格1[[#This Row],[Close]],IF(表格1[[#This Row],[Suggestion]]="Sell",E1595+F1595*表格1[[#This Row],[Close]],E1595))</f>
        <v>18.879999999888241</v>
      </c>
      <c r="F1596" s="1">
        <f>IF(表格1[[#This Row],[Suggestion]]="Buy",F1595+FLOOR(E1595/表格1[[#This Row],[Close]],1),IF(表格1[[#This Row],[Suggestion]]="Sell",0,F1595))</f>
        <v>1407</v>
      </c>
      <c r="G1596" s="8">
        <f>表格1[[#This Row],[Cash]]+表格1[[#This Row],[Stock Held]]*表格1[[#This Row],[Close]]</f>
        <v>96398.379999999888</v>
      </c>
      <c r="H1596" s="7">
        <f>(表格1[[#This Row],[Close]]-$B$2)/$B$2</f>
        <v>0.52391546162402658</v>
      </c>
      <c r="I1596" s="7">
        <f>(表格1[[#This Row],[Capital]]-$G$2)/$G$2</f>
        <v>-3.6016200000001115E-2</v>
      </c>
    </row>
    <row r="1597" spans="1:9" x14ac:dyDescent="0.25">
      <c r="A1597" s="6">
        <v>40969</v>
      </c>
      <c r="B1597" s="1">
        <v>68.8</v>
      </c>
      <c r="C1597" s="4">
        <f t="shared" si="24"/>
        <v>65.012</v>
      </c>
      <c r="D1597" s="1" t="str">
        <f>IF(表格1[[#This Row],[Close]]&gt;表格1[[#This Row],[25-Day Average]],"Buy",IF(表格1[[#This Row],[Close]]&lt;表格1[[#This Row],[25-Day Average]],"Sell",""))</f>
        <v>Buy</v>
      </c>
      <c r="E1597" s="5">
        <f>IF(表格1[[#This Row],[Suggestion]]="Buy",E1596-FLOOR(E1596/表格1[[#This Row],[Close]],1)*表格1[[#This Row],[Close]],IF(表格1[[#This Row],[Suggestion]]="Sell",E1596+F1596*表格1[[#This Row],[Close]],E1596))</f>
        <v>18.879999999888241</v>
      </c>
      <c r="F1597" s="1">
        <f>IF(表格1[[#This Row],[Suggestion]]="Buy",F1596+FLOOR(E1596/表格1[[#This Row],[Close]],1),IF(表格1[[#This Row],[Suggestion]]="Sell",0,F1596))</f>
        <v>1407</v>
      </c>
      <c r="G1597" s="8">
        <f>表格1[[#This Row],[Cash]]+表格1[[#This Row],[Stock Held]]*表格1[[#This Row],[Close]]</f>
        <v>96820.47999999988</v>
      </c>
      <c r="H1597" s="7">
        <f>(表格1[[#This Row],[Close]]-$B$2)/$B$2</f>
        <v>0.53058954393770841</v>
      </c>
      <c r="I1597" s="7">
        <f>(表格1[[#This Row],[Capital]]-$G$2)/$G$2</f>
        <v>-3.1795200000001203E-2</v>
      </c>
    </row>
    <row r="1598" spans="1:9" x14ac:dyDescent="0.25">
      <c r="A1598" s="6">
        <v>40970</v>
      </c>
      <c r="B1598" s="1">
        <v>68.2</v>
      </c>
      <c r="C1598" s="4">
        <f t="shared" si="24"/>
        <v>65.22</v>
      </c>
      <c r="D1598" s="1" t="str">
        <f>IF(表格1[[#This Row],[Close]]&gt;表格1[[#This Row],[25-Day Average]],"Buy",IF(表格1[[#This Row],[Close]]&lt;表格1[[#This Row],[25-Day Average]],"Sell",""))</f>
        <v>Buy</v>
      </c>
      <c r="E1598" s="5">
        <f>IF(表格1[[#This Row],[Suggestion]]="Buy",E1597-FLOOR(E1597/表格1[[#This Row],[Close]],1)*表格1[[#This Row],[Close]],IF(表格1[[#This Row],[Suggestion]]="Sell",E1597+F1597*表格1[[#This Row],[Close]],E1597))</f>
        <v>18.879999999888241</v>
      </c>
      <c r="F1598" s="1">
        <f>IF(表格1[[#This Row],[Suggestion]]="Buy",F1597+FLOOR(E1597/表格1[[#This Row],[Close]],1),IF(表格1[[#This Row],[Suggestion]]="Sell",0,F1597))</f>
        <v>1407</v>
      </c>
      <c r="G1598" s="8">
        <f>表格1[[#This Row],[Cash]]+表格1[[#This Row],[Stock Held]]*表格1[[#This Row],[Close]]</f>
        <v>95976.279999999897</v>
      </c>
      <c r="H1598" s="7">
        <f>(表格1[[#This Row],[Close]]-$B$2)/$B$2</f>
        <v>0.51724137931034475</v>
      </c>
      <c r="I1598" s="7">
        <f>(表格1[[#This Row],[Capital]]-$G$2)/$G$2</f>
        <v>-4.0237200000001028E-2</v>
      </c>
    </row>
    <row r="1599" spans="1:9" x14ac:dyDescent="0.25">
      <c r="A1599" s="6">
        <v>40973</v>
      </c>
      <c r="B1599" s="1">
        <v>67.900000000000006</v>
      </c>
      <c r="C1599" s="4">
        <f t="shared" si="24"/>
        <v>65.376000000000019</v>
      </c>
      <c r="D1599" s="1" t="str">
        <f>IF(表格1[[#This Row],[Close]]&gt;表格1[[#This Row],[25-Day Average]],"Buy",IF(表格1[[#This Row],[Close]]&lt;表格1[[#This Row],[25-Day Average]],"Sell",""))</f>
        <v>Buy</v>
      </c>
      <c r="E1599" s="5">
        <f>IF(表格1[[#This Row],[Suggestion]]="Buy",E1598-FLOOR(E1598/表格1[[#This Row],[Close]],1)*表格1[[#This Row],[Close]],IF(表格1[[#This Row],[Suggestion]]="Sell",E1598+F1598*表格1[[#This Row],[Close]],E1598))</f>
        <v>18.879999999888241</v>
      </c>
      <c r="F1599" s="1">
        <f>IF(表格1[[#This Row],[Suggestion]]="Buy",F1598+FLOOR(E1598/表格1[[#This Row],[Close]],1),IF(表格1[[#This Row],[Suggestion]]="Sell",0,F1598))</f>
        <v>1407</v>
      </c>
      <c r="G1599" s="8">
        <f>表格1[[#This Row],[Cash]]+表格1[[#This Row],[Stock Held]]*表格1[[#This Row],[Close]]</f>
        <v>95554.179999999891</v>
      </c>
      <c r="H1599" s="7">
        <f>(表格1[[#This Row],[Close]]-$B$2)/$B$2</f>
        <v>0.51056729699666303</v>
      </c>
      <c r="I1599" s="7">
        <f>(表格1[[#This Row],[Capital]]-$G$2)/$G$2</f>
        <v>-4.4458200000001086E-2</v>
      </c>
    </row>
    <row r="1600" spans="1:9" x14ac:dyDescent="0.25">
      <c r="A1600" s="6">
        <v>40974</v>
      </c>
      <c r="B1600" s="1">
        <v>67.95</v>
      </c>
      <c r="C1600" s="4">
        <f t="shared" si="24"/>
        <v>65.554000000000016</v>
      </c>
      <c r="D1600" s="1" t="str">
        <f>IF(表格1[[#This Row],[Close]]&gt;表格1[[#This Row],[25-Day Average]],"Buy",IF(表格1[[#This Row],[Close]]&lt;表格1[[#This Row],[25-Day Average]],"Sell",""))</f>
        <v>Buy</v>
      </c>
      <c r="E1600" s="5">
        <f>IF(表格1[[#This Row],[Suggestion]]="Buy",E1599-FLOOR(E1599/表格1[[#This Row],[Close]],1)*表格1[[#This Row],[Close]],IF(表格1[[#This Row],[Suggestion]]="Sell",E1599+F1599*表格1[[#This Row],[Close]],E1599))</f>
        <v>18.879999999888241</v>
      </c>
      <c r="F1600" s="1">
        <f>IF(表格1[[#This Row],[Suggestion]]="Buy",F1599+FLOOR(E1599/表格1[[#This Row],[Close]],1),IF(表格1[[#This Row],[Suggestion]]="Sell",0,F1599))</f>
        <v>1407</v>
      </c>
      <c r="G1600" s="8">
        <f>表格1[[#This Row],[Cash]]+表格1[[#This Row],[Stock Held]]*表格1[[#This Row],[Close]]</f>
        <v>95624.529999999897</v>
      </c>
      <c r="H1600" s="7">
        <f>(表格1[[#This Row],[Close]]-$B$2)/$B$2</f>
        <v>0.51167964404894328</v>
      </c>
      <c r="I1600" s="7">
        <f>(表格1[[#This Row],[Capital]]-$G$2)/$G$2</f>
        <v>-4.3754700000001027E-2</v>
      </c>
    </row>
    <row r="1601" spans="1:9" x14ac:dyDescent="0.25">
      <c r="A1601" s="6">
        <v>40975</v>
      </c>
      <c r="B1601" s="1">
        <v>68.349999999999994</v>
      </c>
      <c r="C1601" s="4">
        <f t="shared" si="24"/>
        <v>65.738</v>
      </c>
      <c r="D1601" s="1" t="str">
        <f>IF(表格1[[#This Row],[Close]]&gt;表格1[[#This Row],[25-Day Average]],"Buy",IF(表格1[[#This Row],[Close]]&lt;表格1[[#This Row],[25-Day Average]],"Sell",""))</f>
        <v>Buy</v>
      </c>
      <c r="E1601" s="5">
        <f>IF(表格1[[#This Row],[Suggestion]]="Buy",E1600-FLOOR(E1600/表格1[[#This Row],[Close]],1)*表格1[[#This Row],[Close]],IF(表格1[[#This Row],[Suggestion]]="Sell",E1600+F1600*表格1[[#This Row],[Close]],E1600))</f>
        <v>18.879999999888241</v>
      </c>
      <c r="F1601" s="1">
        <f>IF(表格1[[#This Row],[Suggestion]]="Buy",F1600+FLOOR(E1600/表格1[[#This Row],[Close]],1),IF(表格1[[#This Row],[Suggestion]]="Sell",0,F1600))</f>
        <v>1407</v>
      </c>
      <c r="G1601" s="8">
        <f>表格1[[#This Row],[Cash]]+表格1[[#This Row],[Stock Held]]*表格1[[#This Row],[Close]]</f>
        <v>96187.329999999885</v>
      </c>
      <c r="H1601" s="7">
        <f>(表格1[[#This Row],[Close]]-$B$2)/$B$2</f>
        <v>0.5205784204671855</v>
      </c>
      <c r="I1601" s="7">
        <f>(表格1[[#This Row],[Capital]]-$G$2)/$G$2</f>
        <v>-3.8126700000001144E-2</v>
      </c>
    </row>
    <row r="1602" spans="1:9" x14ac:dyDescent="0.25">
      <c r="A1602" s="6">
        <v>40976</v>
      </c>
      <c r="B1602" s="1">
        <v>68.95</v>
      </c>
      <c r="C1602" s="4">
        <f t="shared" si="24"/>
        <v>65.962000000000003</v>
      </c>
      <c r="D1602" s="1" t="str">
        <f>IF(表格1[[#This Row],[Close]]&gt;表格1[[#This Row],[25-Day Average]],"Buy",IF(表格1[[#This Row],[Close]]&lt;表格1[[#This Row],[25-Day Average]],"Sell",""))</f>
        <v>Buy</v>
      </c>
      <c r="E1602" s="5">
        <f>IF(表格1[[#This Row],[Suggestion]]="Buy",E1601-FLOOR(E1601/表格1[[#This Row],[Close]],1)*表格1[[#This Row],[Close]],IF(表格1[[#This Row],[Suggestion]]="Sell",E1601+F1601*表格1[[#This Row],[Close]],E1601))</f>
        <v>18.879999999888241</v>
      </c>
      <c r="F1602" s="1">
        <f>IF(表格1[[#This Row],[Suggestion]]="Buy",F1601+FLOOR(E1601/表格1[[#This Row],[Close]],1),IF(表格1[[#This Row],[Suggestion]]="Sell",0,F1601))</f>
        <v>1407</v>
      </c>
      <c r="G1602" s="8">
        <f>表格1[[#This Row],[Cash]]+表格1[[#This Row],[Stock Held]]*表格1[[#This Row],[Close]]</f>
        <v>97031.529999999897</v>
      </c>
      <c r="H1602" s="7">
        <f>(表格1[[#This Row],[Close]]-$B$2)/$B$2</f>
        <v>0.53392658509454949</v>
      </c>
      <c r="I1602" s="7">
        <f>(表格1[[#This Row],[Capital]]-$G$2)/$G$2</f>
        <v>-2.9684700000001032E-2</v>
      </c>
    </row>
    <row r="1603" spans="1:9" x14ac:dyDescent="0.25">
      <c r="A1603" s="6">
        <v>40977</v>
      </c>
      <c r="B1603" s="1">
        <v>67.55</v>
      </c>
      <c r="C1603" s="4">
        <f t="shared" si="24"/>
        <v>66.14</v>
      </c>
      <c r="D1603" s="1" t="str">
        <f>IF(表格1[[#This Row],[Close]]&gt;表格1[[#This Row],[25-Day Average]],"Buy",IF(表格1[[#This Row],[Close]]&lt;表格1[[#This Row],[25-Day Average]],"Sell",""))</f>
        <v>Buy</v>
      </c>
      <c r="E1603" s="5">
        <f>IF(表格1[[#This Row],[Suggestion]]="Buy",E1602-FLOOR(E1602/表格1[[#This Row],[Close]],1)*表格1[[#This Row],[Close]],IF(表格1[[#This Row],[Suggestion]]="Sell",E1602+F1602*表格1[[#This Row],[Close]],E1602))</f>
        <v>18.879999999888241</v>
      </c>
      <c r="F1603" s="1">
        <f>IF(表格1[[#This Row],[Suggestion]]="Buy",F1602+FLOOR(E1602/表格1[[#This Row],[Close]],1),IF(表格1[[#This Row],[Suggestion]]="Sell",0,F1602))</f>
        <v>1407</v>
      </c>
      <c r="G1603" s="8">
        <f>表格1[[#This Row],[Cash]]+表格1[[#This Row],[Stock Held]]*表格1[[#This Row],[Close]]</f>
        <v>95061.72999999988</v>
      </c>
      <c r="H1603" s="7">
        <f>(表格1[[#This Row],[Close]]-$B$2)/$B$2</f>
        <v>0.50278086763070062</v>
      </c>
      <c r="I1603" s="7">
        <f>(表格1[[#This Row],[Capital]]-$G$2)/$G$2</f>
        <v>-4.9382700000001202E-2</v>
      </c>
    </row>
    <row r="1604" spans="1:9" x14ac:dyDescent="0.25">
      <c r="A1604" s="6">
        <v>40980</v>
      </c>
      <c r="B1604" s="1">
        <v>67.45</v>
      </c>
      <c r="C1604" s="4">
        <f t="shared" si="24"/>
        <v>66.317999999999998</v>
      </c>
      <c r="D1604" s="1" t="str">
        <f>IF(表格1[[#This Row],[Close]]&gt;表格1[[#This Row],[25-Day Average]],"Buy",IF(表格1[[#This Row],[Close]]&lt;表格1[[#This Row],[25-Day Average]],"Sell",""))</f>
        <v>Buy</v>
      </c>
      <c r="E1604" s="5">
        <f>IF(表格1[[#This Row],[Suggestion]]="Buy",E1603-FLOOR(E1603/表格1[[#This Row],[Close]],1)*表格1[[#This Row],[Close]],IF(表格1[[#This Row],[Suggestion]]="Sell",E1603+F1603*表格1[[#This Row],[Close]],E1603))</f>
        <v>18.879999999888241</v>
      </c>
      <c r="F1604" s="1">
        <f>IF(表格1[[#This Row],[Suggestion]]="Buy",F1603+FLOOR(E1603/表格1[[#This Row],[Close]],1),IF(表格1[[#This Row],[Suggestion]]="Sell",0,F1603))</f>
        <v>1407</v>
      </c>
      <c r="G1604" s="8">
        <f>表格1[[#This Row],[Cash]]+表格1[[#This Row],[Stock Held]]*表格1[[#This Row],[Close]]</f>
        <v>94921.029999999897</v>
      </c>
      <c r="H1604" s="7">
        <f>(表格1[[#This Row],[Close]]-$B$2)/$B$2</f>
        <v>0.50055617352614012</v>
      </c>
      <c r="I1604" s="7">
        <f>(表格1[[#This Row],[Capital]]-$G$2)/$G$2</f>
        <v>-5.0789700000001027E-2</v>
      </c>
    </row>
    <row r="1605" spans="1:9" x14ac:dyDescent="0.25">
      <c r="A1605" s="6">
        <v>40981</v>
      </c>
      <c r="B1605" s="1">
        <v>68.05</v>
      </c>
      <c r="C1605" s="4">
        <f t="shared" si="24"/>
        <v>66.495999999999995</v>
      </c>
      <c r="D1605" s="1" t="str">
        <f>IF(表格1[[#This Row],[Close]]&gt;表格1[[#This Row],[25-Day Average]],"Buy",IF(表格1[[#This Row],[Close]]&lt;表格1[[#This Row],[25-Day Average]],"Sell",""))</f>
        <v>Buy</v>
      </c>
      <c r="E1605" s="5">
        <f>IF(表格1[[#This Row],[Suggestion]]="Buy",E1604-FLOOR(E1604/表格1[[#This Row],[Close]],1)*表格1[[#This Row],[Close]],IF(表格1[[#This Row],[Suggestion]]="Sell",E1604+F1604*表格1[[#This Row],[Close]],E1604))</f>
        <v>18.879999999888241</v>
      </c>
      <c r="F1605" s="1">
        <f>IF(表格1[[#This Row],[Suggestion]]="Buy",F1604+FLOOR(E1604/表格1[[#This Row],[Close]],1),IF(表格1[[#This Row],[Suggestion]]="Sell",0,F1604))</f>
        <v>1407</v>
      </c>
      <c r="G1605" s="8">
        <f>表格1[[#This Row],[Cash]]+表格1[[#This Row],[Stock Held]]*表格1[[#This Row],[Close]]</f>
        <v>95765.22999999988</v>
      </c>
      <c r="H1605" s="7">
        <f>(表格1[[#This Row],[Close]]-$B$2)/$B$2</f>
        <v>0.51390433815350378</v>
      </c>
      <c r="I1605" s="7">
        <f>(表格1[[#This Row],[Capital]]-$G$2)/$G$2</f>
        <v>-4.2347700000001202E-2</v>
      </c>
    </row>
    <row r="1606" spans="1:9" x14ac:dyDescent="0.25">
      <c r="A1606" s="6">
        <v>40982</v>
      </c>
      <c r="B1606" s="1">
        <v>68.25</v>
      </c>
      <c r="C1606" s="4">
        <f t="shared" si="24"/>
        <v>66.680000000000007</v>
      </c>
      <c r="D1606" s="1" t="str">
        <f>IF(表格1[[#This Row],[Close]]&gt;表格1[[#This Row],[25-Day Average]],"Buy",IF(表格1[[#This Row],[Close]]&lt;表格1[[#This Row],[25-Day Average]],"Sell",""))</f>
        <v>Buy</v>
      </c>
      <c r="E1606" s="5">
        <f>IF(表格1[[#This Row],[Suggestion]]="Buy",E1605-FLOOR(E1605/表格1[[#This Row],[Close]],1)*表格1[[#This Row],[Close]],IF(表格1[[#This Row],[Suggestion]]="Sell",E1605+F1605*表格1[[#This Row],[Close]],E1605))</f>
        <v>18.879999999888241</v>
      </c>
      <c r="F1606" s="1">
        <f>IF(表格1[[#This Row],[Suggestion]]="Buy",F1605+FLOOR(E1605/表格1[[#This Row],[Close]],1),IF(表格1[[#This Row],[Suggestion]]="Sell",0,F1605))</f>
        <v>1407</v>
      </c>
      <c r="G1606" s="8">
        <f>表格1[[#This Row],[Cash]]+表格1[[#This Row],[Stock Held]]*表格1[[#This Row],[Close]]</f>
        <v>96046.629999999888</v>
      </c>
      <c r="H1606" s="7">
        <f>(表格1[[#This Row],[Close]]-$B$2)/$B$2</f>
        <v>0.518353726362625</v>
      </c>
      <c r="I1606" s="7">
        <f>(表格1[[#This Row],[Capital]]-$G$2)/$G$2</f>
        <v>-3.9533700000001115E-2</v>
      </c>
    </row>
    <row r="1607" spans="1:9" x14ac:dyDescent="0.25">
      <c r="A1607" s="6">
        <v>40983</v>
      </c>
      <c r="B1607" s="1">
        <v>67.7</v>
      </c>
      <c r="C1607" s="4">
        <f t="shared" si="24"/>
        <v>66.844000000000008</v>
      </c>
      <c r="D1607" s="1" t="str">
        <f>IF(表格1[[#This Row],[Close]]&gt;表格1[[#This Row],[25-Day Average]],"Buy",IF(表格1[[#This Row],[Close]]&lt;表格1[[#This Row],[25-Day Average]],"Sell",""))</f>
        <v>Buy</v>
      </c>
      <c r="E1607" s="5">
        <f>IF(表格1[[#This Row],[Suggestion]]="Buy",E1606-FLOOR(E1606/表格1[[#This Row],[Close]],1)*表格1[[#This Row],[Close]],IF(表格1[[#This Row],[Suggestion]]="Sell",E1606+F1606*表格1[[#This Row],[Close]],E1606))</f>
        <v>18.879999999888241</v>
      </c>
      <c r="F1607" s="1">
        <f>IF(表格1[[#This Row],[Suggestion]]="Buy",F1606+FLOOR(E1606/表格1[[#This Row],[Close]],1),IF(表格1[[#This Row],[Suggestion]]="Sell",0,F1606))</f>
        <v>1407</v>
      </c>
      <c r="G1607" s="8">
        <f>表格1[[#This Row],[Cash]]+表格1[[#This Row],[Stock Held]]*表格1[[#This Row],[Close]]</f>
        <v>95272.779999999897</v>
      </c>
      <c r="H1607" s="7">
        <f>(表格1[[#This Row],[Close]]-$B$2)/$B$2</f>
        <v>0.5061179087875417</v>
      </c>
      <c r="I1607" s="7">
        <f>(表格1[[#This Row],[Capital]]-$G$2)/$G$2</f>
        <v>-4.7272200000001027E-2</v>
      </c>
    </row>
    <row r="1608" spans="1:9" x14ac:dyDescent="0.25">
      <c r="A1608" s="6">
        <v>40984</v>
      </c>
      <c r="B1608" s="1">
        <v>67.8</v>
      </c>
      <c r="C1608" s="4">
        <f t="shared" si="24"/>
        <v>66.994</v>
      </c>
      <c r="D1608" s="1" t="str">
        <f>IF(表格1[[#This Row],[Close]]&gt;表格1[[#This Row],[25-Day Average]],"Buy",IF(表格1[[#This Row],[Close]]&lt;表格1[[#This Row],[25-Day Average]],"Sell",""))</f>
        <v>Buy</v>
      </c>
      <c r="E1608" s="5">
        <f>IF(表格1[[#This Row],[Suggestion]]="Buy",E1607-FLOOR(E1607/表格1[[#This Row],[Close]],1)*表格1[[#This Row],[Close]],IF(表格1[[#This Row],[Suggestion]]="Sell",E1607+F1607*表格1[[#This Row],[Close]],E1607))</f>
        <v>18.879999999888241</v>
      </c>
      <c r="F1608" s="1">
        <f>IF(表格1[[#This Row],[Suggestion]]="Buy",F1607+FLOOR(E1607/表格1[[#This Row],[Close]],1),IF(表格1[[#This Row],[Suggestion]]="Sell",0,F1607))</f>
        <v>1407</v>
      </c>
      <c r="G1608" s="8">
        <f>表格1[[#This Row],[Cash]]+表格1[[#This Row],[Stock Held]]*表格1[[#This Row],[Close]]</f>
        <v>95413.47999999988</v>
      </c>
      <c r="H1608" s="7">
        <f>(表格1[[#This Row],[Close]]-$B$2)/$B$2</f>
        <v>0.5083426028921022</v>
      </c>
      <c r="I1608" s="7">
        <f>(表格1[[#This Row],[Capital]]-$G$2)/$G$2</f>
        <v>-4.5865200000001202E-2</v>
      </c>
    </row>
    <row r="1609" spans="1:9" x14ac:dyDescent="0.25">
      <c r="A1609" s="6">
        <v>40987</v>
      </c>
      <c r="B1609" s="1">
        <v>67.05</v>
      </c>
      <c r="C1609" s="4">
        <f t="shared" si="24"/>
        <v>67.087999999999994</v>
      </c>
      <c r="D1609" s="1" t="str">
        <f>IF(表格1[[#This Row],[Close]]&gt;表格1[[#This Row],[25-Day Average]],"Buy",IF(表格1[[#This Row],[Close]]&lt;表格1[[#This Row],[25-Day Average]],"Sell",""))</f>
        <v>Sell</v>
      </c>
      <c r="E1609" s="5">
        <f>IF(表格1[[#This Row],[Suggestion]]="Buy",E1608-FLOOR(E1608/表格1[[#This Row],[Close]],1)*表格1[[#This Row],[Close]],IF(表格1[[#This Row],[Suggestion]]="Sell",E1608+F1608*表格1[[#This Row],[Close]],E1608))</f>
        <v>94358.22999999988</v>
      </c>
      <c r="F1609" s="1">
        <f>IF(表格1[[#This Row],[Suggestion]]="Buy",F1608+FLOOR(E1608/表格1[[#This Row],[Close]],1),IF(表格1[[#This Row],[Suggestion]]="Sell",0,F1608))</f>
        <v>0</v>
      </c>
      <c r="G1609" s="8">
        <f>表格1[[#This Row],[Cash]]+表格1[[#This Row],[Stock Held]]*表格1[[#This Row],[Close]]</f>
        <v>94358.22999999988</v>
      </c>
      <c r="H1609" s="7">
        <f>(表格1[[#This Row],[Close]]-$B$2)/$B$2</f>
        <v>0.49165739710789752</v>
      </c>
      <c r="I1609" s="7">
        <f>(表格1[[#This Row],[Capital]]-$G$2)/$G$2</f>
        <v>-5.6417700000001202E-2</v>
      </c>
    </row>
    <row r="1610" spans="1:9" x14ac:dyDescent="0.25">
      <c r="A1610" s="6">
        <v>40988</v>
      </c>
      <c r="B1610" s="1">
        <v>66.3</v>
      </c>
      <c r="C1610" s="4">
        <f t="shared" si="24"/>
        <v>67.153999999999996</v>
      </c>
      <c r="D1610" s="1" t="str">
        <f>IF(表格1[[#This Row],[Close]]&gt;表格1[[#This Row],[25-Day Average]],"Buy",IF(表格1[[#This Row],[Close]]&lt;表格1[[#This Row],[25-Day Average]],"Sell",""))</f>
        <v>Sell</v>
      </c>
      <c r="E1610" s="5">
        <f>IF(表格1[[#This Row],[Suggestion]]="Buy",E1609-FLOOR(E1609/表格1[[#This Row],[Close]],1)*表格1[[#This Row],[Close]],IF(表格1[[#This Row],[Suggestion]]="Sell",E1609+F1609*表格1[[#This Row],[Close]],E1609))</f>
        <v>94358.22999999988</v>
      </c>
      <c r="F1610" s="1">
        <f>IF(表格1[[#This Row],[Suggestion]]="Buy",F1609+FLOOR(E1609/表格1[[#This Row],[Close]],1),IF(表格1[[#This Row],[Suggestion]]="Sell",0,F1609))</f>
        <v>0</v>
      </c>
      <c r="G1610" s="8">
        <f>表格1[[#This Row],[Cash]]+表格1[[#This Row],[Stock Held]]*表格1[[#This Row],[Close]]</f>
        <v>94358.22999999988</v>
      </c>
      <c r="H1610" s="7">
        <f>(表格1[[#This Row],[Close]]-$B$2)/$B$2</f>
        <v>0.47497219132369284</v>
      </c>
      <c r="I1610" s="7">
        <f>(表格1[[#This Row],[Capital]]-$G$2)/$G$2</f>
        <v>-5.6417700000001202E-2</v>
      </c>
    </row>
    <row r="1611" spans="1:9" x14ac:dyDescent="0.25">
      <c r="A1611" s="6">
        <v>40989</v>
      </c>
      <c r="B1611" s="1">
        <v>66</v>
      </c>
      <c r="C1611" s="4">
        <f t="shared" si="24"/>
        <v>67.188000000000002</v>
      </c>
      <c r="D1611" s="1" t="str">
        <f>IF(表格1[[#This Row],[Close]]&gt;表格1[[#This Row],[25-Day Average]],"Buy",IF(表格1[[#This Row],[Close]]&lt;表格1[[#This Row],[25-Day Average]],"Sell",""))</f>
        <v>Sell</v>
      </c>
      <c r="E1611" s="5">
        <f>IF(表格1[[#This Row],[Suggestion]]="Buy",E1610-FLOOR(E1610/表格1[[#This Row],[Close]],1)*表格1[[#This Row],[Close]],IF(表格1[[#This Row],[Suggestion]]="Sell",E1610+F1610*表格1[[#This Row],[Close]],E1610))</f>
        <v>94358.22999999988</v>
      </c>
      <c r="F1611" s="1">
        <f>IF(表格1[[#This Row],[Suggestion]]="Buy",F1610+FLOOR(E1610/表格1[[#This Row],[Close]],1),IF(表格1[[#This Row],[Suggestion]]="Sell",0,F1610))</f>
        <v>0</v>
      </c>
      <c r="G1611" s="8">
        <f>表格1[[#This Row],[Cash]]+表格1[[#This Row],[Stock Held]]*表格1[[#This Row],[Close]]</f>
        <v>94358.22999999988</v>
      </c>
      <c r="H1611" s="7">
        <f>(表格1[[#This Row],[Close]]-$B$2)/$B$2</f>
        <v>0.46829810901001101</v>
      </c>
      <c r="I1611" s="7">
        <f>(表格1[[#This Row],[Capital]]-$G$2)/$G$2</f>
        <v>-5.6417700000001202E-2</v>
      </c>
    </row>
    <row r="1612" spans="1:9" x14ac:dyDescent="0.25">
      <c r="A1612" s="6">
        <v>40990</v>
      </c>
      <c r="B1612" s="1">
        <v>66.400000000000006</v>
      </c>
      <c r="C1612" s="4">
        <f t="shared" si="24"/>
        <v>67.238</v>
      </c>
      <c r="D1612" s="1" t="str">
        <f>IF(表格1[[#This Row],[Close]]&gt;表格1[[#This Row],[25-Day Average]],"Buy",IF(表格1[[#This Row],[Close]]&lt;表格1[[#This Row],[25-Day Average]],"Sell",""))</f>
        <v>Sell</v>
      </c>
      <c r="E1612" s="5">
        <f>IF(表格1[[#This Row],[Suggestion]]="Buy",E1611-FLOOR(E1611/表格1[[#This Row],[Close]],1)*表格1[[#This Row],[Close]],IF(表格1[[#This Row],[Suggestion]]="Sell",E1611+F1611*表格1[[#This Row],[Close]],E1611))</f>
        <v>94358.22999999988</v>
      </c>
      <c r="F1612" s="1">
        <f>IF(表格1[[#This Row],[Suggestion]]="Buy",F1611+FLOOR(E1611/表格1[[#This Row],[Close]],1),IF(表格1[[#This Row],[Suggestion]]="Sell",0,F1611))</f>
        <v>0</v>
      </c>
      <c r="G1612" s="8">
        <f>表格1[[#This Row],[Cash]]+表格1[[#This Row],[Stock Held]]*表格1[[#This Row],[Close]]</f>
        <v>94358.22999999988</v>
      </c>
      <c r="H1612" s="7">
        <f>(表格1[[#This Row],[Close]]-$B$2)/$B$2</f>
        <v>0.47719688542825367</v>
      </c>
      <c r="I1612" s="7">
        <f>(表格1[[#This Row],[Capital]]-$G$2)/$G$2</f>
        <v>-5.6417700000001202E-2</v>
      </c>
    </row>
    <row r="1613" spans="1:9" x14ac:dyDescent="0.25">
      <c r="A1613" s="6">
        <v>40991</v>
      </c>
      <c r="B1613" s="1">
        <v>65.5</v>
      </c>
      <c r="C1613" s="4">
        <f t="shared" si="24"/>
        <v>67.248000000000005</v>
      </c>
      <c r="D1613" s="1" t="str">
        <f>IF(表格1[[#This Row],[Close]]&gt;表格1[[#This Row],[25-Day Average]],"Buy",IF(表格1[[#This Row],[Close]]&lt;表格1[[#This Row],[25-Day Average]],"Sell",""))</f>
        <v>Sell</v>
      </c>
      <c r="E1613" s="5">
        <f>IF(表格1[[#This Row],[Suggestion]]="Buy",E1612-FLOOR(E1612/表格1[[#This Row],[Close]],1)*表格1[[#This Row],[Close]],IF(表格1[[#This Row],[Suggestion]]="Sell",E1612+F1612*表格1[[#This Row],[Close]],E1612))</f>
        <v>94358.22999999988</v>
      </c>
      <c r="F1613" s="1">
        <f>IF(表格1[[#This Row],[Suggestion]]="Buy",F1612+FLOOR(E1612/表格1[[#This Row],[Close]],1),IF(表格1[[#This Row],[Suggestion]]="Sell",0,F1612))</f>
        <v>0</v>
      </c>
      <c r="G1613" s="8">
        <f>表格1[[#This Row],[Cash]]+表格1[[#This Row],[Stock Held]]*表格1[[#This Row],[Close]]</f>
        <v>94358.22999999988</v>
      </c>
      <c r="H1613" s="7">
        <f>(表格1[[#This Row],[Close]]-$B$2)/$B$2</f>
        <v>0.45717463848720791</v>
      </c>
      <c r="I1613" s="7">
        <f>(表格1[[#This Row],[Capital]]-$G$2)/$G$2</f>
        <v>-5.6417700000001202E-2</v>
      </c>
    </row>
    <row r="1614" spans="1:9" x14ac:dyDescent="0.25">
      <c r="A1614" s="6">
        <v>40994</v>
      </c>
      <c r="B1614" s="1">
        <v>65.849999999999994</v>
      </c>
      <c r="C1614" s="4">
        <f t="shared" si="24"/>
        <v>67.266000000000005</v>
      </c>
      <c r="D1614" s="1" t="str">
        <f>IF(表格1[[#This Row],[Close]]&gt;表格1[[#This Row],[25-Day Average]],"Buy",IF(表格1[[#This Row],[Close]]&lt;表格1[[#This Row],[25-Day Average]],"Sell",""))</f>
        <v>Sell</v>
      </c>
      <c r="E1614" s="5">
        <f>IF(表格1[[#This Row],[Suggestion]]="Buy",E1613-FLOOR(E1613/表格1[[#This Row],[Close]],1)*表格1[[#This Row],[Close]],IF(表格1[[#This Row],[Suggestion]]="Sell",E1613+F1613*表格1[[#This Row],[Close]],E1613))</f>
        <v>94358.22999999988</v>
      </c>
      <c r="F1614" s="1">
        <f>IF(表格1[[#This Row],[Suggestion]]="Buy",F1613+FLOOR(E1613/表格1[[#This Row],[Close]],1),IF(表格1[[#This Row],[Suggestion]]="Sell",0,F1613))</f>
        <v>0</v>
      </c>
      <c r="G1614" s="8">
        <f>表格1[[#This Row],[Cash]]+表格1[[#This Row],[Stock Held]]*表格1[[#This Row],[Close]]</f>
        <v>94358.22999999988</v>
      </c>
      <c r="H1614" s="7">
        <f>(表格1[[#This Row],[Close]]-$B$2)/$B$2</f>
        <v>0.46496106785316998</v>
      </c>
      <c r="I1614" s="7">
        <f>(表格1[[#This Row],[Capital]]-$G$2)/$G$2</f>
        <v>-5.6417700000001202E-2</v>
      </c>
    </row>
    <row r="1615" spans="1:9" x14ac:dyDescent="0.25">
      <c r="A1615" s="6">
        <v>40995</v>
      </c>
      <c r="B1615" s="1">
        <v>67</v>
      </c>
      <c r="C1615" s="4">
        <f t="shared" si="24"/>
        <v>67.286000000000001</v>
      </c>
      <c r="D1615" s="1" t="str">
        <f>IF(表格1[[#This Row],[Close]]&gt;表格1[[#This Row],[25-Day Average]],"Buy",IF(表格1[[#This Row],[Close]]&lt;表格1[[#This Row],[25-Day Average]],"Sell",""))</f>
        <v>Sell</v>
      </c>
      <c r="E1615" s="5">
        <f>IF(表格1[[#This Row],[Suggestion]]="Buy",E1614-FLOOR(E1614/表格1[[#This Row],[Close]],1)*表格1[[#This Row],[Close]],IF(表格1[[#This Row],[Suggestion]]="Sell",E1614+F1614*表格1[[#This Row],[Close]],E1614))</f>
        <v>94358.22999999988</v>
      </c>
      <c r="F1615" s="1">
        <f>IF(表格1[[#This Row],[Suggestion]]="Buy",F1614+FLOOR(E1614/表格1[[#This Row],[Close]],1),IF(表格1[[#This Row],[Suggestion]]="Sell",0,F1614))</f>
        <v>0</v>
      </c>
      <c r="G1615" s="8">
        <f>表格1[[#This Row],[Cash]]+表格1[[#This Row],[Stock Held]]*表格1[[#This Row],[Close]]</f>
        <v>94358.22999999988</v>
      </c>
      <c r="H1615" s="7">
        <f>(表格1[[#This Row],[Close]]-$B$2)/$B$2</f>
        <v>0.49054505005561727</v>
      </c>
      <c r="I1615" s="7">
        <f>(表格1[[#This Row],[Capital]]-$G$2)/$G$2</f>
        <v>-5.6417700000001202E-2</v>
      </c>
    </row>
    <row r="1616" spans="1:9" x14ac:dyDescent="0.25">
      <c r="A1616" s="6">
        <v>40996</v>
      </c>
      <c r="B1616" s="1">
        <v>67.45</v>
      </c>
      <c r="C1616" s="4">
        <f t="shared" si="24"/>
        <v>67.323999999999998</v>
      </c>
      <c r="D1616" s="1" t="str">
        <f>IF(表格1[[#This Row],[Close]]&gt;表格1[[#This Row],[25-Day Average]],"Buy",IF(表格1[[#This Row],[Close]]&lt;表格1[[#This Row],[25-Day Average]],"Sell",""))</f>
        <v>Buy</v>
      </c>
      <c r="E1616" s="5">
        <f>IF(表格1[[#This Row],[Suggestion]]="Buy",E1615-FLOOR(E1615/表格1[[#This Row],[Close]],1)*表格1[[#This Row],[Close]],IF(表格1[[#This Row],[Suggestion]]="Sell",E1615+F1615*表格1[[#This Row],[Close]],E1615))</f>
        <v>63.129999999873689</v>
      </c>
      <c r="F1616" s="1">
        <f>IF(表格1[[#This Row],[Suggestion]]="Buy",F1615+FLOOR(E1615/表格1[[#This Row],[Close]],1),IF(表格1[[#This Row],[Suggestion]]="Sell",0,F1615))</f>
        <v>1398</v>
      </c>
      <c r="G1616" s="8">
        <f>表格1[[#This Row],[Cash]]+表格1[[#This Row],[Stock Held]]*表格1[[#This Row],[Close]]</f>
        <v>94358.22999999988</v>
      </c>
      <c r="H1616" s="7">
        <f>(表格1[[#This Row],[Close]]-$B$2)/$B$2</f>
        <v>0.50055617352614012</v>
      </c>
      <c r="I1616" s="7">
        <f>(表格1[[#This Row],[Capital]]-$G$2)/$G$2</f>
        <v>-5.6417700000001202E-2</v>
      </c>
    </row>
    <row r="1617" spans="1:9" x14ac:dyDescent="0.25">
      <c r="A1617" s="6">
        <v>40997</v>
      </c>
      <c r="B1617" s="1">
        <v>67.2</v>
      </c>
      <c r="C1617" s="4">
        <f t="shared" si="24"/>
        <v>67.366</v>
      </c>
      <c r="D1617" s="1" t="str">
        <f>IF(表格1[[#This Row],[Close]]&gt;表格1[[#This Row],[25-Day Average]],"Buy",IF(表格1[[#This Row],[Close]]&lt;表格1[[#This Row],[25-Day Average]],"Sell",""))</f>
        <v>Sell</v>
      </c>
      <c r="E1617" s="5">
        <f>IF(表格1[[#This Row],[Suggestion]]="Buy",E1616-FLOOR(E1616/表格1[[#This Row],[Close]],1)*表格1[[#This Row],[Close]],IF(表格1[[#This Row],[Suggestion]]="Sell",E1616+F1616*表格1[[#This Row],[Close]],E1616))</f>
        <v>94008.72999999988</v>
      </c>
      <c r="F1617" s="1">
        <f>IF(表格1[[#This Row],[Suggestion]]="Buy",F1616+FLOOR(E1616/表格1[[#This Row],[Close]],1),IF(表格1[[#This Row],[Suggestion]]="Sell",0,F1616))</f>
        <v>0</v>
      </c>
      <c r="G1617" s="8">
        <f>表格1[[#This Row],[Cash]]+表格1[[#This Row],[Stock Held]]*表格1[[#This Row],[Close]]</f>
        <v>94008.72999999988</v>
      </c>
      <c r="H1617" s="7">
        <f>(表格1[[#This Row],[Close]]-$B$2)/$B$2</f>
        <v>0.49499443826473855</v>
      </c>
      <c r="I1617" s="7">
        <f>(表格1[[#This Row],[Capital]]-$G$2)/$G$2</f>
        <v>-5.9912700000001207E-2</v>
      </c>
    </row>
    <row r="1618" spans="1:9" x14ac:dyDescent="0.25">
      <c r="A1618" s="6">
        <v>40998</v>
      </c>
      <c r="B1618" s="1">
        <v>67</v>
      </c>
      <c r="C1618" s="4">
        <f t="shared" si="24"/>
        <v>67.388000000000005</v>
      </c>
      <c r="D1618" s="1" t="str">
        <f>IF(表格1[[#This Row],[Close]]&gt;表格1[[#This Row],[25-Day Average]],"Buy",IF(表格1[[#This Row],[Close]]&lt;表格1[[#This Row],[25-Day Average]],"Sell",""))</f>
        <v>Sell</v>
      </c>
      <c r="E1618" s="5">
        <f>IF(表格1[[#This Row],[Suggestion]]="Buy",E1617-FLOOR(E1617/表格1[[#This Row],[Close]],1)*表格1[[#This Row],[Close]],IF(表格1[[#This Row],[Suggestion]]="Sell",E1617+F1617*表格1[[#This Row],[Close]],E1617))</f>
        <v>94008.72999999988</v>
      </c>
      <c r="F1618" s="1">
        <f>IF(表格1[[#This Row],[Suggestion]]="Buy",F1617+FLOOR(E1617/表格1[[#This Row],[Close]],1),IF(表格1[[#This Row],[Suggestion]]="Sell",0,F1617))</f>
        <v>0</v>
      </c>
      <c r="G1618" s="8">
        <f>表格1[[#This Row],[Cash]]+表格1[[#This Row],[Stock Held]]*表格1[[#This Row],[Close]]</f>
        <v>94008.72999999988</v>
      </c>
      <c r="H1618" s="7">
        <f>(表格1[[#This Row],[Close]]-$B$2)/$B$2</f>
        <v>0.49054505005561727</v>
      </c>
      <c r="I1618" s="7">
        <f>(表格1[[#This Row],[Capital]]-$G$2)/$G$2</f>
        <v>-5.9912700000001207E-2</v>
      </c>
    </row>
    <row r="1619" spans="1:9" x14ac:dyDescent="0.25">
      <c r="A1619" s="6">
        <v>41001</v>
      </c>
      <c r="B1619" s="1">
        <v>67.05</v>
      </c>
      <c r="C1619" s="4">
        <f t="shared" si="24"/>
        <v>67.423999999999992</v>
      </c>
      <c r="D1619" s="1" t="str">
        <f>IF(表格1[[#This Row],[Close]]&gt;表格1[[#This Row],[25-Day Average]],"Buy",IF(表格1[[#This Row],[Close]]&lt;表格1[[#This Row],[25-Day Average]],"Sell",""))</f>
        <v>Sell</v>
      </c>
      <c r="E1619" s="5">
        <f>IF(表格1[[#This Row],[Suggestion]]="Buy",E1618-FLOOR(E1618/表格1[[#This Row],[Close]],1)*表格1[[#This Row],[Close]],IF(表格1[[#This Row],[Suggestion]]="Sell",E1618+F1618*表格1[[#This Row],[Close]],E1618))</f>
        <v>94008.72999999988</v>
      </c>
      <c r="F1619" s="1">
        <f>IF(表格1[[#This Row],[Suggestion]]="Buy",F1618+FLOOR(E1618/表格1[[#This Row],[Close]],1),IF(表格1[[#This Row],[Suggestion]]="Sell",0,F1618))</f>
        <v>0</v>
      </c>
      <c r="G1619" s="8">
        <f>表格1[[#This Row],[Cash]]+表格1[[#This Row],[Stock Held]]*表格1[[#This Row],[Close]]</f>
        <v>94008.72999999988</v>
      </c>
      <c r="H1619" s="7">
        <f>(表格1[[#This Row],[Close]]-$B$2)/$B$2</f>
        <v>0.49165739710789752</v>
      </c>
      <c r="I1619" s="7">
        <f>(表格1[[#This Row],[Capital]]-$G$2)/$G$2</f>
        <v>-5.9912700000001207E-2</v>
      </c>
    </row>
    <row r="1620" spans="1:9" x14ac:dyDescent="0.25">
      <c r="A1620" s="6">
        <v>41002</v>
      </c>
      <c r="B1620" s="1">
        <v>66.8</v>
      </c>
      <c r="C1620" s="4">
        <f t="shared" si="24"/>
        <v>67.401999999999987</v>
      </c>
      <c r="D1620" s="1" t="str">
        <f>IF(表格1[[#This Row],[Close]]&gt;表格1[[#This Row],[25-Day Average]],"Buy",IF(表格1[[#This Row],[Close]]&lt;表格1[[#This Row],[25-Day Average]],"Sell",""))</f>
        <v>Sell</v>
      </c>
      <c r="E1620" s="5">
        <f>IF(表格1[[#This Row],[Suggestion]]="Buy",E1619-FLOOR(E1619/表格1[[#This Row],[Close]],1)*表格1[[#This Row],[Close]],IF(表格1[[#This Row],[Suggestion]]="Sell",E1619+F1619*表格1[[#This Row],[Close]],E1619))</f>
        <v>94008.72999999988</v>
      </c>
      <c r="F1620" s="1">
        <f>IF(表格1[[#This Row],[Suggestion]]="Buy",F1619+FLOOR(E1619/表格1[[#This Row],[Close]],1),IF(表格1[[#This Row],[Suggestion]]="Sell",0,F1619))</f>
        <v>0</v>
      </c>
      <c r="G1620" s="8">
        <f>表格1[[#This Row],[Cash]]+表格1[[#This Row],[Stock Held]]*表格1[[#This Row],[Close]]</f>
        <v>94008.72999999988</v>
      </c>
      <c r="H1620" s="7">
        <f>(表格1[[#This Row],[Close]]-$B$2)/$B$2</f>
        <v>0.48609566184649594</v>
      </c>
      <c r="I1620" s="7">
        <f>(表格1[[#This Row],[Capital]]-$G$2)/$G$2</f>
        <v>-5.9912700000001207E-2</v>
      </c>
    </row>
    <row r="1621" spans="1:9" x14ac:dyDescent="0.25">
      <c r="A1621" s="6">
        <v>41003</v>
      </c>
      <c r="B1621" s="1">
        <v>66.8</v>
      </c>
      <c r="C1621" s="4">
        <f t="shared" si="24"/>
        <v>67.334000000000003</v>
      </c>
      <c r="D1621" s="1" t="str">
        <f>IF(表格1[[#This Row],[Close]]&gt;表格1[[#This Row],[25-Day Average]],"Buy",IF(表格1[[#This Row],[Close]]&lt;表格1[[#This Row],[25-Day Average]],"Sell",""))</f>
        <v>Sell</v>
      </c>
      <c r="E1621" s="5">
        <f>IF(表格1[[#This Row],[Suggestion]]="Buy",E1620-FLOOR(E1620/表格1[[#This Row],[Close]],1)*表格1[[#This Row],[Close]],IF(表格1[[#This Row],[Suggestion]]="Sell",E1620+F1620*表格1[[#This Row],[Close]],E1620))</f>
        <v>94008.72999999988</v>
      </c>
      <c r="F1621" s="1">
        <f>IF(表格1[[#This Row],[Suggestion]]="Buy",F1620+FLOOR(E1620/表格1[[#This Row],[Close]],1),IF(表格1[[#This Row],[Suggestion]]="Sell",0,F1620))</f>
        <v>0</v>
      </c>
      <c r="G1621" s="8">
        <f>表格1[[#This Row],[Cash]]+表格1[[#This Row],[Stock Held]]*表格1[[#This Row],[Close]]</f>
        <v>94008.72999999988</v>
      </c>
      <c r="H1621" s="7">
        <f>(表格1[[#This Row],[Close]]-$B$2)/$B$2</f>
        <v>0.48609566184649594</v>
      </c>
      <c r="I1621" s="7">
        <f>(表格1[[#This Row],[Capital]]-$G$2)/$G$2</f>
        <v>-5.9912700000001207E-2</v>
      </c>
    </row>
    <row r="1622" spans="1:9" x14ac:dyDescent="0.25">
      <c r="A1622" s="6">
        <v>41004</v>
      </c>
      <c r="B1622" s="1">
        <v>66.849999999999994</v>
      </c>
      <c r="C1622" s="4">
        <f t="shared" si="24"/>
        <v>67.255999999999986</v>
      </c>
      <c r="D1622" s="1" t="str">
        <f>IF(表格1[[#This Row],[Close]]&gt;表格1[[#This Row],[25-Day Average]],"Buy",IF(表格1[[#This Row],[Close]]&lt;表格1[[#This Row],[25-Day Average]],"Sell",""))</f>
        <v>Sell</v>
      </c>
      <c r="E1622" s="5">
        <f>IF(表格1[[#This Row],[Suggestion]]="Buy",E1621-FLOOR(E1621/表格1[[#This Row],[Close]],1)*表格1[[#This Row],[Close]],IF(表格1[[#This Row],[Suggestion]]="Sell",E1621+F1621*表格1[[#This Row],[Close]],E1621))</f>
        <v>94008.72999999988</v>
      </c>
      <c r="F1622" s="1">
        <f>IF(表格1[[#This Row],[Suggestion]]="Buy",F1621+FLOOR(E1621/表格1[[#This Row],[Close]],1),IF(表格1[[#This Row],[Suggestion]]="Sell",0,F1621))</f>
        <v>0</v>
      </c>
      <c r="G1622" s="8">
        <f>表格1[[#This Row],[Cash]]+表格1[[#This Row],[Stock Held]]*表格1[[#This Row],[Close]]</f>
        <v>94008.72999999988</v>
      </c>
      <c r="H1622" s="7">
        <f>(表格1[[#This Row],[Close]]-$B$2)/$B$2</f>
        <v>0.48720800889877619</v>
      </c>
      <c r="I1622" s="7">
        <f>(表格1[[#This Row],[Capital]]-$G$2)/$G$2</f>
        <v>-5.9912700000001207E-2</v>
      </c>
    </row>
    <row r="1623" spans="1:9" x14ac:dyDescent="0.25">
      <c r="A1623" s="6">
        <v>41005</v>
      </c>
      <c r="B1623" s="1">
        <v>66.849999999999994</v>
      </c>
      <c r="C1623" s="4">
        <f t="shared" si="24"/>
        <v>67.201999999999984</v>
      </c>
      <c r="D1623" s="1" t="str">
        <f>IF(表格1[[#This Row],[Close]]&gt;表格1[[#This Row],[25-Day Average]],"Buy",IF(表格1[[#This Row],[Close]]&lt;表格1[[#This Row],[25-Day Average]],"Sell",""))</f>
        <v>Sell</v>
      </c>
      <c r="E1623" s="5">
        <f>IF(表格1[[#This Row],[Suggestion]]="Buy",E1622-FLOOR(E1622/表格1[[#This Row],[Close]],1)*表格1[[#This Row],[Close]],IF(表格1[[#This Row],[Suggestion]]="Sell",E1622+F1622*表格1[[#This Row],[Close]],E1622))</f>
        <v>94008.72999999988</v>
      </c>
      <c r="F1623" s="1">
        <f>IF(表格1[[#This Row],[Suggestion]]="Buy",F1622+FLOOR(E1622/表格1[[#This Row],[Close]],1),IF(表格1[[#This Row],[Suggestion]]="Sell",0,F1622))</f>
        <v>0</v>
      </c>
      <c r="G1623" s="8">
        <f>表格1[[#This Row],[Cash]]+表格1[[#This Row],[Stock Held]]*表格1[[#This Row],[Close]]</f>
        <v>94008.72999999988</v>
      </c>
      <c r="H1623" s="7">
        <f>(表格1[[#This Row],[Close]]-$B$2)/$B$2</f>
        <v>0.48720800889877619</v>
      </c>
      <c r="I1623" s="7">
        <f>(表格1[[#This Row],[Capital]]-$G$2)/$G$2</f>
        <v>-5.9912700000001207E-2</v>
      </c>
    </row>
    <row r="1624" spans="1:9" x14ac:dyDescent="0.25">
      <c r="A1624" s="6">
        <v>41008</v>
      </c>
      <c r="B1624" s="1">
        <v>66.849999999999994</v>
      </c>
      <c r="C1624" s="4">
        <f t="shared" si="24"/>
        <v>67.159999999999982</v>
      </c>
      <c r="D1624" s="1" t="str">
        <f>IF(表格1[[#This Row],[Close]]&gt;表格1[[#This Row],[25-Day Average]],"Buy",IF(表格1[[#This Row],[Close]]&lt;表格1[[#This Row],[25-Day Average]],"Sell",""))</f>
        <v>Sell</v>
      </c>
      <c r="E1624" s="5">
        <f>IF(表格1[[#This Row],[Suggestion]]="Buy",E1623-FLOOR(E1623/表格1[[#This Row],[Close]],1)*表格1[[#This Row],[Close]],IF(表格1[[#This Row],[Suggestion]]="Sell",E1623+F1623*表格1[[#This Row],[Close]],E1623))</f>
        <v>94008.72999999988</v>
      </c>
      <c r="F1624" s="1">
        <f>IF(表格1[[#This Row],[Suggestion]]="Buy",F1623+FLOOR(E1623/表格1[[#This Row],[Close]],1),IF(表格1[[#This Row],[Suggestion]]="Sell",0,F1623))</f>
        <v>0</v>
      </c>
      <c r="G1624" s="8">
        <f>表格1[[#This Row],[Cash]]+表格1[[#This Row],[Stock Held]]*表格1[[#This Row],[Close]]</f>
        <v>94008.72999999988</v>
      </c>
      <c r="H1624" s="7">
        <f>(表格1[[#This Row],[Close]]-$B$2)/$B$2</f>
        <v>0.48720800889877619</v>
      </c>
      <c r="I1624" s="7">
        <f>(表格1[[#This Row],[Capital]]-$G$2)/$G$2</f>
        <v>-5.9912700000001207E-2</v>
      </c>
    </row>
    <row r="1625" spans="1:9" x14ac:dyDescent="0.25">
      <c r="A1625" s="6">
        <v>41009</v>
      </c>
      <c r="B1625" s="1">
        <v>65.8</v>
      </c>
      <c r="C1625" s="4">
        <f t="shared" si="24"/>
        <v>67.073999999999984</v>
      </c>
      <c r="D1625" s="1" t="str">
        <f>IF(表格1[[#This Row],[Close]]&gt;表格1[[#This Row],[25-Day Average]],"Buy",IF(表格1[[#This Row],[Close]]&lt;表格1[[#This Row],[25-Day Average]],"Sell",""))</f>
        <v>Sell</v>
      </c>
      <c r="E1625" s="5">
        <f>IF(表格1[[#This Row],[Suggestion]]="Buy",E1624-FLOOR(E1624/表格1[[#This Row],[Close]],1)*表格1[[#This Row],[Close]],IF(表格1[[#This Row],[Suggestion]]="Sell",E1624+F1624*表格1[[#This Row],[Close]],E1624))</f>
        <v>94008.72999999988</v>
      </c>
      <c r="F1625" s="1">
        <f>IF(表格1[[#This Row],[Suggestion]]="Buy",F1624+FLOOR(E1624/表格1[[#This Row],[Close]],1),IF(表格1[[#This Row],[Suggestion]]="Sell",0,F1624))</f>
        <v>0</v>
      </c>
      <c r="G1625" s="8">
        <f>表格1[[#This Row],[Cash]]+表格1[[#This Row],[Stock Held]]*表格1[[#This Row],[Close]]</f>
        <v>94008.72999999988</v>
      </c>
      <c r="H1625" s="7">
        <f>(表格1[[#This Row],[Close]]-$B$2)/$B$2</f>
        <v>0.46384872080088974</v>
      </c>
      <c r="I1625" s="7">
        <f>(表格1[[#This Row],[Capital]]-$G$2)/$G$2</f>
        <v>-5.9912700000001207E-2</v>
      </c>
    </row>
    <row r="1626" spans="1:9" x14ac:dyDescent="0.25">
      <c r="A1626" s="6">
        <v>41010</v>
      </c>
      <c r="B1626" s="1">
        <v>65.45</v>
      </c>
      <c r="C1626" s="4">
        <f t="shared" si="24"/>
        <v>66.957999999999984</v>
      </c>
      <c r="D1626" s="1" t="str">
        <f>IF(表格1[[#This Row],[Close]]&gt;表格1[[#This Row],[25-Day Average]],"Buy",IF(表格1[[#This Row],[Close]]&lt;表格1[[#This Row],[25-Day Average]],"Sell",""))</f>
        <v>Sell</v>
      </c>
      <c r="E1626" s="5">
        <f>IF(表格1[[#This Row],[Suggestion]]="Buy",E1625-FLOOR(E1625/表格1[[#This Row],[Close]],1)*表格1[[#This Row],[Close]],IF(表格1[[#This Row],[Suggestion]]="Sell",E1625+F1625*表格1[[#This Row],[Close]],E1625))</f>
        <v>94008.72999999988</v>
      </c>
      <c r="F1626" s="1">
        <f>IF(表格1[[#This Row],[Suggestion]]="Buy",F1625+FLOOR(E1625/表格1[[#This Row],[Close]],1),IF(表格1[[#This Row],[Suggestion]]="Sell",0,F1625))</f>
        <v>0</v>
      </c>
      <c r="G1626" s="8">
        <f>表格1[[#This Row],[Cash]]+表格1[[#This Row],[Stock Held]]*表格1[[#This Row],[Close]]</f>
        <v>94008.72999999988</v>
      </c>
      <c r="H1626" s="7">
        <f>(表格1[[#This Row],[Close]]-$B$2)/$B$2</f>
        <v>0.45606229143492766</v>
      </c>
      <c r="I1626" s="7">
        <f>(表格1[[#This Row],[Capital]]-$G$2)/$G$2</f>
        <v>-5.9912700000001207E-2</v>
      </c>
    </row>
    <row r="1627" spans="1:9" x14ac:dyDescent="0.25">
      <c r="A1627" s="6">
        <v>41011</v>
      </c>
      <c r="B1627" s="1">
        <v>65.55</v>
      </c>
      <c r="C1627" s="4">
        <f t="shared" ref="C1627:C1690" si="25">AVERAGE(B1603:B1627)</f>
        <v>66.821999999999989</v>
      </c>
      <c r="D1627" s="1" t="str">
        <f>IF(表格1[[#This Row],[Close]]&gt;表格1[[#This Row],[25-Day Average]],"Buy",IF(表格1[[#This Row],[Close]]&lt;表格1[[#This Row],[25-Day Average]],"Sell",""))</f>
        <v>Sell</v>
      </c>
      <c r="E1627" s="5">
        <f>IF(表格1[[#This Row],[Suggestion]]="Buy",E1626-FLOOR(E1626/表格1[[#This Row],[Close]],1)*表格1[[#This Row],[Close]],IF(表格1[[#This Row],[Suggestion]]="Sell",E1626+F1626*表格1[[#This Row],[Close]],E1626))</f>
        <v>94008.72999999988</v>
      </c>
      <c r="F1627" s="1">
        <f>IF(表格1[[#This Row],[Suggestion]]="Buy",F1626+FLOOR(E1626/表格1[[#This Row],[Close]],1),IF(表格1[[#This Row],[Suggestion]]="Sell",0,F1626))</f>
        <v>0</v>
      </c>
      <c r="G1627" s="8">
        <f>表格1[[#This Row],[Cash]]+表格1[[#This Row],[Stock Held]]*表格1[[#This Row],[Close]]</f>
        <v>94008.72999999988</v>
      </c>
      <c r="H1627" s="7">
        <f>(表格1[[#This Row],[Close]]-$B$2)/$B$2</f>
        <v>0.45828698553948816</v>
      </c>
      <c r="I1627" s="7">
        <f>(表格1[[#This Row],[Capital]]-$G$2)/$G$2</f>
        <v>-5.9912700000001207E-2</v>
      </c>
    </row>
    <row r="1628" spans="1:9" x14ac:dyDescent="0.25">
      <c r="A1628" s="6">
        <v>41012</v>
      </c>
      <c r="B1628" s="1">
        <v>65.599999999999994</v>
      </c>
      <c r="C1628" s="4">
        <f t="shared" si="25"/>
        <v>66.743999999999986</v>
      </c>
      <c r="D1628" s="1" t="str">
        <f>IF(表格1[[#This Row],[Close]]&gt;表格1[[#This Row],[25-Day Average]],"Buy",IF(表格1[[#This Row],[Close]]&lt;表格1[[#This Row],[25-Day Average]],"Sell",""))</f>
        <v>Sell</v>
      </c>
      <c r="E1628" s="5">
        <f>IF(表格1[[#This Row],[Suggestion]]="Buy",E1627-FLOOR(E1627/表格1[[#This Row],[Close]],1)*表格1[[#This Row],[Close]],IF(表格1[[#This Row],[Suggestion]]="Sell",E1627+F1627*表格1[[#This Row],[Close]],E1627))</f>
        <v>94008.72999999988</v>
      </c>
      <c r="F1628" s="1">
        <f>IF(表格1[[#This Row],[Suggestion]]="Buy",F1627+FLOOR(E1627/表格1[[#This Row],[Close]],1),IF(表格1[[#This Row],[Suggestion]]="Sell",0,F1627))</f>
        <v>0</v>
      </c>
      <c r="G1628" s="8">
        <f>表格1[[#This Row],[Cash]]+表格1[[#This Row],[Stock Held]]*表格1[[#This Row],[Close]]</f>
        <v>94008.72999999988</v>
      </c>
      <c r="H1628" s="7">
        <f>(表格1[[#This Row],[Close]]-$B$2)/$B$2</f>
        <v>0.45939933259176841</v>
      </c>
      <c r="I1628" s="7">
        <f>(表格1[[#This Row],[Capital]]-$G$2)/$G$2</f>
        <v>-5.9912700000001207E-2</v>
      </c>
    </row>
    <row r="1629" spans="1:9" x14ac:dyDescent="0.25">
      <c r="A1629" s="6">
        <v>41015</v>
      </c>
      <c r="B1629" s="1">
        <v>66.2</v>
      </c>
      <c r="C1629" s="4">
        <f t="shared" si="25"/>
        <v>66.693999999999988</v>
      </c>
      <c r="D1629" s="1" t="str">
        <f>IF(表格1[[#This Row],[Close]]&gt;表格1[[#This Row],[25-Day Average]],"Buy",IF(表格1[[#This Row],[Close]]&lt;表格1[[#This Row],[25-Day Average]],"Sell",""))</f>
        <v>Sell</v>
      </c>
      <c r="E1629" s="5">
        <f>IF(表格1[[#This Row],[Suggestion]]="Buy",E1628-FLOOR(E1628/表格1[[#This Row],[Close]],1)*表格1[[#This Row],[Close]],IF(表格1[[#This Row],[Suggestion]]="Sell",E1628+F1628*表格1[[#This Row],[Close]],E1628))</f>
        <v>94008.72999999988</v>
      </c>
      <c r="F1629" s="1">
        <f>IF(表格1[[#This Row],[Suggestion]]="Buy",F1628+FLOOR(E1628/表格1[[#This Row],[Close]],1),IF(表格1[[#This Row],[Suggestion]]="Sell",0,F1628))</f>
        <v>0</v>
      </c>
      <c r="G1629" s="8">
        <f>表格1[[#This Row],[Cash]]+表格1[[#This Row],[Stock Held]]*表格1[[#This Row],[Close]]</f>
        <v>94008.72999999988</v>
      </c>
      <c r="H1629" s="7">
        <f>(表格1[[#This Row],[Close]]-$B$2)/$B$2</f>
        <v>0.47274749721913234</v>
      </c>
      <c r="I1629" s="7">
        <f>(表格1[[#This Row],[Capital]]-$G$2)/$G$2</f>
        <v>-5.9912700000001207E-2</v>
      </c>
    </row>
    <row r="1630" spans="1:9" x14ac:dyDescent="0.25">
      <c r="A1630" s="6">
        <v>41016</v>
      </c>
      <c r="B1630" s="1">
        <v>66</v>
      </c>
      <c r="C1630" s="4">
        <f t="shared" si="25"/>
        <v>66.611999999999995</v>
      </c>
      <c r="D1630" s="1" t="str">
        <f>IF(表格1[[#This Row],[Close]]&gt;表格1[[#This Row],[25-Day Average]],"Buy",IF(表格1[[#This Row],[Close]]&lt;表格1[[#This Row],[25-Day Average]],"Sell",""))</f>
        <v>Sell</v>
      </c>
      <c r="E1630" s="5">
        <f>IF(表格1[[#This Row],[Suggestion]]="Buy",E1629-FLOOR(E1629/表格1[[#This Row],[Close]],1)*表格1[[#This Row],[Close]],IF(表格1[[#This Row],[Suggestion]]="Sell",E1629+F1629*表格1[[#This Row],[Close]],E1629))</f>
        <v>94008.72999999988</v>
      </c>
      <c r="F1630" s="1">
        <f>IF(表格1[[#This Row],[Suggestion]]="Buy",F1629+FLOOR(E1629/表格1[[#This Row],[Close]],1),IF(表格1[[#This Row],[Suggestion]]="Sell",0,F1629))</f>
        <v>0</v>
      </c>
      <c r="G1630" s="8">
        <f>表格1[[#This Row],[Cash]]+表格1[[#This Row],[Stock Held]]*表格1[[#This Row],[Close]]</f>
        <v>94008.72999999988</v>
      </c>
      <c r="H1630" s="7">
        <f>(表格1[[#This Row],[Close]]-$B$2)/$B$2</f>
        <v>0.46829810901001101</v>
      </c>
      <c r="I1630" s="7">
        <f>(表格1[[#This Row],[Capital]]-$G$2)/$G$2</f>
        <v>-5.9912700000001207E-2</v>
      </c>
    </row>
    <row r="1631" spans="1:9" x14ac:dyDescent="0.25">
      <c r="A1631" s="6">
        <v>41017</v>
      </c>
      <c r="B1631" s="1">
        <v>66.5</v>
      </c>
      <c r="C1631" s="4">
        <f t="shared" si="25"/>
        <v>66.541999999999987</v>
      </c>
      <c r="D1631" s="1" t="str">
        <f>IF(表格1[[#This Row],[Close]]&gt;表格1[[#This Row],[25-Day Average]],"Buy",IF(表格1[[#This Row],[Close]]&lt;表格1[[#This Row],[25-Day Average]],"Sell",""))</f>
        <v>Sell</v>
      </c>
      <c r="E1631" s="5">
        <f>IF(表格1[[#This Row],[Suggestion]]="Buy",E1630-FLOOR(E1630/表格1[[#This Row],[Close]],1)*表格1[[#This Row],[Close]],IF(表格1[[#This Row],[Suggestion]]="Sell",E1630+F1630*表格1[[#This Row],[Close]],E1630))</f>
        <v>94008.72999999988</v>
      </c>
      <c r="F1631" s="1">
        <f>IF(表格1[[#This Row],[Suggestion]]="Buy",F1630+FLOOR(E1630/表格1[[#This Row],[Close]],1),IF(表格1[[#This Row],[Suggestion]]="Sell",0,F1630))</f>
        <v>0</v>
      </c>
      <c r="G1631" s="8">
        <f>表格1[[#This Row],[Cash]]+表格1[[#This Row],[Stock Held]]*表格1[[#This Row],[Close]]</f>
        <v>94008.72999999988</v>
      </c>
      <c r="H1631" s="7">
        <f>(表格1[[#This Row],[Close]]-$B$2)/$B$2</f>
        <v>0.47942157953281417</v>
      </c>
      <c r="I1631" s="7">
        <f>(表格1[[#This Row],[Capital]]-$G$2)/$G$2</f>
        <v>-5.9912700000001207E-2</v>
      </c>
    </row>
    <row r="1632" spans="1:9" x14ac:dyDescent="0.25">
      <c r="A1632" s="6">
        <v>41018</v>
      </c>
      <c r="B1632" s="1">
        <v>66.75</v>
      </c>
      <c r="C1632" s="4">
        <f t="shared" si="25"/>
        <v>66.503999999999991</v>
      </c>
      <c r="D1632" s="1" t="str">
        <f>IF(表格1[[#This Row],[Close]]&gt;表格1[[#This Row],[25-Day Average]],"Buy",IF(表格1[[#This Row],[Close]]&lt;表格1[[#This Row],[25-Day Average]],"Sell",""))</f>
        <v>Buy</v>
      </c>
      <c r="E1632" s="5">
        <f>IF(表格1[[#This Row],[Suggestion]]="Buy",E1631-FLOOR(E1631/表格1[[#This Row],[Close]],1)*表格1[[#This Row],[Close]],IF(表格1[[#This Row],[Suggestion]]="Sell",E1631+F1631*表格1[[#This Row],[Close]],E1631))</f>
        <v>24.72999999987951</v>
      </c>
      <c r="F1632" s="1">
        <f>IF(表格1[[#This Row],[Suggestion]]="Buy",F1631+FLOOR(E1631/表格1[[#This Row],[Close]],1),IF(表格1[[#This Row],[Suggestion]]="Sell",0,F1631))</f>
        <v>1408</v>
      </c>
      <c r="G1632" s="8">
        <f>表格1[[#This Row],[Cash]]+表格1[[#This Row],[Stock Held]]*表格1[[#This Row],[Close]]</f>
        <v>94008.72999999988</v>
      </c>
      <c r="H1632" s="7">
        <f>(表格1[[#This Row],[Close]]-$B$2)/$B$2</f>
        <v>0.48498331479421569</v>
      </c>
      <c r="I1632" s="7">
        <f>(表格1[[#This Row],[Capital]]-$G$2)/$G$2</f>
        <v>-5.9912700000001207E-2</v>
      </c>
    </row>
    <row r="1633" spans="1:9" x14ac:dyDescent="0.25">
      <c r="A1633" s="6">
        <v>41019</v>
      </c>
      <c r="B1633" s="1">
        <v>66.8</v>
      </c>
      <c r="C1633" s="4">
        <f t="shared" si="25"/>
        <v>66.463999999999999</v>
      </c>
      <c r="D1633" s="1" t="str">
        <f>IF(表格1[[#This Row],[Close]]&gt;表格1[[#This Row],[25-Day Average]],"Buy",IF(表格1[[#This Row],[Close]]&lt;表格1[[#This Row],[25-Day Average]],"Sell",""))</f>
        <v>Buy</v>
      </c>
      <c r="E1633" s="5">
        <f>IF(表格1[[#This Row],[Suggestion]]="Buy",E1632-FLOOR(E1632/表格1[[#This Row],[Close]],1)*表格1[[#This Row],[Close]],IF(表格1[[#This Row],[Suggestion]]="Sell",E1632+F1632*表格1[[#This Row],[Close]],E1632))</f>
        <v>24.72999999987951</v>
      </c>
      <c r="F1633" s="1">
        <f>IF(表格1[[#This Row],[Suggestion]]="Buy",F1632+FLOOR(E1632/表格1[[#This Row],[Close]],1),IF(表格1[[#This Row],[Suggestion]]="Sell",0,F1632))</f>
        <v>1408</v>
      </c>
      <c r="G1633" s="8">
        <f>表格1[[#This Row],[Cash]]+表格1[[#This Row],[Stock Held]]*表格1[[#This Row],[Close]]</f>
        <v>94079.129999999874</v>
      </c>
      <c r="H1633" s="7">
        <f>(表格1[[#This Row],[Close]]-$B$2)/$B$2</f>
        <v>0.48609566184649594</v>
      </c>
      <c r="I1633" s="7">
        <f>(表格1[[#This Row],[Capital]]-$G$2)/$G$2</f>
        <v>-5.9208700000001266E-2</v>
      </c>
    </row>
    <row r="1634" spans="1:9" x14ac:dyDescent="0.25">
      <c r="A1634" s="6">
        <v>41022</v>
      </c>
      <c r="B1634" s="1">
        <v>66.099999999999994</v>
      </c>
      <c r="C1634" s="4">
        <f t="shared" si="25"/>
        <v>66.425999999999988</v>
      </c>
      <c r="D1634" s="1" t="str">
        <f>IF(表格1[[#This Row],[Close]]&gt;表格1[[#This Row],[25-Day Average]],"Buy",IF(表格1[[#This Row],[Close]]&lt;表格1[[#This Row],[25-Day Average]],"Sell",""))</f>
        <v>Sell</v>
      </c>
      <c r="E1634" s="5">
        <f>IF(表格1[[#This Row],[Suggestion]]="Buy",E1633-FLOOR(E1633/表格1[[#This Row],[Close]],1)*表格1[[#This Row],[Close]],IF(表格1[[#This Row],[Suggestion]]="Sell",E1633+F1633*表格1[[#This Row],[Close]],E1633))</f>
        <v>93093.529999999868</v>
      </c>
      <c r="F1634" s="1">
        <f>IF(表格1[[#This Row],[Suggestion]]="Buy",F1633+FLOOR(E1633/表格1[[#This Row],[Close]],1),IF(表格1[[#This Row],[Suggestion]]="Sell",0,F1633))</f>
        <v>0</v>
      </c>
      <c r="G1634" s="8">
        <f>表格1[[#This Row],[Cash]]+表格1[[#This Row],[Stock Held]]*表格1[[#This Row],[Close]]</f>
        <v>93093.529999999868</v>
      </c>
      <c r="H1634" s="7">
        <f>(表格1[[#This Row],[Close]]-$B$2)/$B$2</f>
        <v>0.47052280311457151</v>
      </c>
      <c r="I1634" s="7">
        <f>(表格1[[#This Row],[Capital]]-$G$2)/$G$2</f>
        <v>-6.9064700000001325E-2</v>
      </c>
    </row>
    <row r="1635" spans="1:9" x14ac:dyDescent="0.25">
      <c r="A1635" s="6">
        <v>41023</v>
      </c>
      <c r="B1635" s="1">
        <v>66.25</v>
      </c>
      <c r="C1635" s="4">
        <f t="shared" si="25"/>
        <v>66.423999999999992</v>
      </c>
      <c r="D1635" s="1" t="str">
        <f>IF(表格1[[#This Row],[Close]]&gt;表格1[[#This Row],[25-Day Average]],"Buy",IF(表格1[[#This Row],[Close]]&lt;表格1[[#This Row],[25-Day Average]],"Sell",""))</f>
        <v>Sell</v>
      </c>
      <c r="E1635" s="5">
        <f>IF(表格1[[#This Row],[Suggestion]]="Buy",E1634-FLOOR(E1634/表格1[[#This Row],[Close]],1)*表格1[[#This Row],[Close]],IF(表格1[[#This Row],[Suggestion]]="Sell",E1634+F1634*表格1[[#This Row],[Close]],E1634))</f>
        <v>93093.529999999868</v>
      </c>
      <c r="F1635" s="1">
        <f>IF(表格1[[#This Row],[Suggestion]]="Buy",F1634+FLOOR(E1634/表格1[[#This Row],[Close]],1),IF(表格1[[#This Row],[Suggestion]]="Sell",0,F1634))</f>
        <v>0</v>
      </c>
      <c r="G1635" s="8">
        <f>表格1[[#This Row],[Cash]]+表格1[[#This Row],[Stock Held]]*表格1[[#This Row],[Close]]</f>
        <v>93093.529999999868</v>
      </c>
      <c r="H1635" s="7">
        <f>(表格1[[#This Row],[Close]]-$B$2)/$B$2</f>
        <v>0.47385984427141259</v>
      </c>
      <c r="I1635" s="7">
        <f>(表格1[[#This Row],[Capital]]-$G$2)/$G$2</f>
        <v>-6.9064700000001325E-2</v>
      </c>
    </row>
    <row r="1636" spans="1:9" x14ac:dyDescent="0.25">
      <c r="A1636" s="6">
        <v>41024</v>
      </c>
      <c r="B1636" s="1">
        <v>65.900000000000006</v>
      </c>
      <c r="C1636" s="4">
        <f t="shared" si="25"/>
        <v>66.419999999999987</v>
      </c>
      <c r="D1636" s="1" t="str">
        <f>IF(表格1[[#This Row],[Close]]&gt;表格1[[#This Row],[25-Day Average]],"Buy",IF(表格1[[#This Row],[Close]]&lt;表格1[[#This Row],[25-Day Average]],"Sell",""))</f>
        <v>Sell</v>
      </c>
      <c r="E1636" s="5">
        <f>IF(表格1[[#This Row],[Suggestion]]="Buy",E1635-FLOOR(E1635/表格1[[#This Row],[Close]],1)*表格1[[#This Row],[Close]],IF(表格1[[#This Row],[Suggestion]]="Sell",E1635+F1635*表格1[[#This Row],[Close]],E1635))</f>
        <v>93093.529999999868</v>
      </c>
      <c r="F1636" s="1">
        <f>IF(表格1[[#This Row],[Suggestion]]="Buy",F1635+FLOOR(E1635/表格1[[#This Row],[Close]],1),IF(表格1[[#This Row],[Suggestion]]="Sell",0,F1635))</f>
        <v>0</v>
      </c>
      <c r="G1636" s="8">
        <f>表格1[[#This Row],[Cash]]+表格1[[#This Row],[Stock Held]]*表格1[[#This Row],[Close]]</f>
        <v>93093.529999999868</v>
      </c>
      <c r="H1636" s="7">
        <f>(表格1[[#This Row],[Close]]-$B$2)/$B$2</f>
        <v>0.46607341490545051</v>
      </c>
      <c r="I1636" s="7">
        <f>(表格1[[#This Row],[Capital]]-$G$2)/$G$2</f>
        <v>-6.9064700000001325E-2</v>
      </c>
    </row>
    <row r="1637" spans="1:9" x14ac:dyDescent="0.25">
      <c r="A1637" s="6">
        <v>41025</v>
      </c>
      <c r="B1637" s="1">
        <v>66.2</v>
      </c>
      <c r="C1637" s="4">
        <f t="shared" si="25"/>
        <v>66.411999999999992</v>
      </c>
      <c r="D1637" s="1" t="str">
        <f>IF(表格1[[#This Row],[Close]]&gt;表格1[[#This Row],[25-Day Average]],"Buy",IF(表格1[[#This Row],[Close]]&lt;表格1[[#This Row],[25-Day Average]],"Sell",""))</f>
        <v>Sell</v>
      </c>
      <c r="E1637" s="5">
        <f>IF(表格1[[#This Row],[Suggestion]]="Buy",E1636-FLOOR(E1636/表格1[[#This Row],[Close]],1)*表格1[[#This Row],[Close]],IF(表格1[[#This Row],[Suggestion]]="Sell",E1636+F1636*表格1[[#This Row],[Close]],E1636))</f>
        <v>93093.529999999868</v>
      </c>
      <c r="F1637" s="1">
        <f>IF(表格1[[#This Row],[Suggestion]]="Buy",F1636+FLOOR(E1636/表格1[[#This Row],[Close]],1),IF(表格1[[#This Row],[Suggestion]]="Sell",0,F1636))</f>
        <v>0</v>
      </c>
      <c r="G1637" s="8">
        <f>表格1[[#This Row],[Cash]]+表格1[[#This Row],[Stock Held]]*表格1[[#This Row],[Close]]</f>
        <v>93093.529999999868</v>
      </c>
      <c r="H1637" s="7">
        <f>(表格1[[#This Row],[Close]]-$B$2)/$B$2</f>
        <v>0.47274749721913234</v>
      </c>
      <c r="I1637" s="7">
        <f>(表格1[[#This Row],[Capital]]-$G$2)/$G$2</f>
        <v>-6.9064700000001325E-2</v>
      </c>
    </row>
    <row r="1638" spans="1:9" x14ac:dyDescent="0.25">
      <c r="A1638" s="6">
        <v>41026</v>
      </c>
      <c r="B1638" s="1">
        <v>66.05</v>
      </c>
      <c r="C1638" s="4">
        <f t="shared" si="25"/>
        <v>66.433999999999997</v>
      </c>
      <c r="D1638" s="1" t="str">
        <f>IF(表格1[[#This Row],[Close]]&gt;表格1[[#This Row],[25-Day Average]],"Buy",IF(表格1[[#This Row],[Close]]&lt;表格1[[#This Row],[25-Day Average]],"Sell",""))</f>
        <v>Sell</v>
      </c>
      <c r="E1638" s="5">
        <f>IF(表格1[[#This Row],[Suggestion]]="Buy",E1637-FLOOR(E1637/表格1[[#This Row],[Close]],1)*表格1[[#This Row],[Close]],IF(表格1[[#This Row],[Suggestion]]="Sell",E1637+F1637*表格1[[#This Row],[Close]],E1637))</f>
        <v>93093.529999999868</v>
      </c>
      <c r="F1638" s="1">
        <f>IF(表格1[[#This Row],[Suggestion]]="Buy",F1637+FLOOR(E1637/表格1[[#This Row],[Close]],1),IF(表格1[[#This Row],[Suggestion]]="Sell",0,F1637))</f>
        <v>0</v>
      </c>
      <c r="G1638" s="8">
        <f>表格1[[#This Row],[Cash]]+表格1[[#This Row],[Stock Held]]*表格1[[#This Row],[Close]]</f>
        <v>93093.529999999868</v>
      </c>
      <c r="H1638" s="7">
        <f>(表格1[[#This Row],[Close]]-$B$2)/$B$2</f>
        <v>0.46941045606229126</v>
      </c>
      <c r="I1638" s="7">
        <f>(表格1[[#This Row],[Capital]]-$G$2)/$G$2</f>
        <v>-6.9064700000001325E-2</v>
      </c>
    </row>
    <row r="1639" spans="1:9" x14ac:dyDescent="0.25">
      <c r="A1639" s="6">
        <v>41029</v>
      </c>
      <c r="B1639" s="1">
        <v>66.45</v>
      </c>
      <c r="C1639" s="4">
        <f t="shared" si="25"/>
        <v>66.457999999999998</v>
      </c>
      <c r="D1639" s="1" t="str">
        <f>IF(表格1[[#This Row],[Close]]&gt;表格1[[#This Row],[25-Day Average]],"Buy",IF(表格1[[#This Row],[Close]]&lt;表格1[[#This Row],[25-Day Average]],"Sell",""))</f>
        <v>Sell</v>
      </c>
      <c r="E1639" s="5">
        <f>IF(表格1[[#This Row],[Suggestion]]="Buy",E1638-FLOOR(E1638/表格1[[#This Row],[Close]],1)*表格1[[#This Row],[Close]],IF(表格1[[#This Row],[Suggestion]]="Sell",E1638+F1638*表格1[[#This Row],[Close]],E1638))</f>
        <v>93093.529999999868</v>
      </c>
      <c r="F1639" s="1">
        <f>IF(表格1[[#This Row],[Suggestion]]="Buy",F1638+FLOOR(E1638/表格1[[#This Row],[Close]],1),IF(表格1[[#This Row],[Suggestion]]="Sell",0,F1638))</f>
        <v>0</v>
      </c>
      <c r="G1639" s="8">
        <f>表格1[[#This Row],[Cash]]+表格1[[#This Row],[Stock Held]]*表格1[[#This Row],[Close]]</f>
        <v>93093.529999999868</v>
      </c>
      <c r="H1639" s="7">
        <f>(表格1[[#This Row],[Close]]-$B$2)/$B$2</f>
        <v>0.47830923248053392</v>
      </c>
      <c r="I1639" s="7">
        <f>(表格1[[#This Row],[Capital]]-$G$2)/$G$2</f>
        <v>-6.9064700000001325E-2</v>
      </c>
    </row>
    <row r="1640" spans="1:9" x14ac:dyDescent="0.25">
      <c r="A1640" s="6">
        <v>41030</v>
      </c>
      <c r="B1640" s="1">
        <v>66.45</v>
      </c>
      <c r="C1640" s="4">
        <f t="shared" si="25"/>
        <v>66.436000000000007</v>
      </c>
      <c r="D1640" s="1" t="str">
        <f>IF(表格1[[#This Row],[Close]]&gt;表格1[[#This Row],[25-Day Average]],"Buy",IF(表格1[[#This Row],[Close]]&lt;表格1[[#This Row],[25-Day Average]],"Sell",""))</f>
        <v>Buy</v>
      </c>
      <c r="E1640" s="5">
        <f>IF(表格1[[#This Row],[Suggestion]]="Buy",E1639-FLOOR(E1639/表格1[[#This Row],[Close]],1)*表格1[[#This Row],[Close]],IF(表格1[[#This Row],[Suggestion]]="Sell",E1639+F1639*表格1[[#This Row],[Close]],E1639))</f>
        <v>63.529999999867869</v>
      </c>
      <c r="F1640" s="1">
        <f>IF(表格1[[#This Row],[Suggestion]]="Buy",F1639+FLOOR(E1639/表格1[[#This Row],[Close]],1),IF(表格1[[#This Row],[Suggestion]]="Sell",0,F1639))</f>
        <v>1400</v>
      </c>
      <c r="G1640" s="8">
        <f>表格1[[#This Row],[Cash]]+表格1[[#This Row],[Stock Held]]*表格1[[#This Row],[Close]]</f>
        <v>93093.529999999868</v>
      </c>
      <c r="H1640" s="7">
        <f>(表格1[[#This Row],[Close]]-$B$2)/$B$2</f>
        <v>0.47830923248053392</v>
      </c>
      <c r="I1640" s="7">
        <f>(表格1[[#This Row],[Capital]]-$G$2)/$G$2</f>
        <v>-6.9064700000001325E-2</v>
      </c>
    </row>
    <row r="1641" spans="1:9" x14ac:dyDescent="0.25">
      <c r="A1641" s="6">
        <v>41031</v>
      </c>
      <c r="B1641" s="1">
        <v>67.150000000000006</v>
      </c>
      <c r="C1641" s="4">
        <f t="shared" si="25"/>
        <v>66.424000000000007</v>
      </c>
      <c r="D1641" s="1" t="str">
        <f>IF(表格1[[#This Row],[Close]]&gt;表格1[[#This Row],[25-Day Average]],"Buy",IF(表格1[[#This Row],[Close]]&lt;表格1[[#This Row],[25-Day Average]],"Sell",""))</f>
        <v>Buy</v>
      </c>
      <c r="E1641" s="5">
        <f>IF(表格1[[#This Row],[Suggestion]]="Buy",E1640-FLOOR(E1640/表格1[[#This Row],[Close]],1)*表格1[[#This Row],[Close]],IF(表格1[[#This Row],[Suggestion]]="Sell",E1640+F1640*表格1[[#This Row],[Close]],E1640))</f>
        <v>63.529999999867869</v>
      </c>
      <c r="F1641" s="1">
        <f>IF(表格1[[#This Row],[Suggestion]]="Buy",F1640+FLOOR(E1640/表格1[[#This Row],[Close]],1),IF(表格1[[#This Row],[Suggestion]]="Sell",0,F1640))</f>
        <v>1400</v>
      </c>
      <c r="G1641" s="8">
        <f>表格1[[#This Row],[Cash]]+表格1[[#This Row],[Stock Held]]*表格1[[#This Row],[Close]]</f>
        <v>94073.529999999882</v>
      </c>
      <c r="H1641" s="7">
        <f>(表格1[[#This Row],[Close]]-$B$2)/$B$2</f>
        <v>0.4938820912124583</v>
      </c>
      <c r="I1641" s="7">
        <f>(表格1[[#This Row],[Capital]]-$G$2)/$G$2</f>
        <v>-5.9264700000001176E-2</v>
      </c>
    </row>
    <row r="1642" spans="1:9" x14ac:dyDescent="0.25">
      <c r="A1642" s="6">
        <v>41032</v>
      </c>
      <c r="B1642" s="1">
        <v>66.849999999999994</v>
      </c>
      <c r="C1642" s="4">
        <f t="shared" si="25"/>
        <v>66.410000000000011</v>
      </c>
      <c r="D1642" s="1" t="str">
        <f>IF(表格1[[#This Row],[Close]]&gt;表格1[[#This Row],[25-Day Average]],"Buy",IF(表格1[[#This Row],[Close]]&lt;表格1[[#This Row],[25-Day Average]],"Sell",""))</f>
        <v>Buy</v>
      </c>
      <c r="E1642" s="5">
        <f>IF(表格1[[#This Row],[Suggestion]]="Buy",E1641-FLOOR(E1641/表格1[[#This Row],[Close]],1)*表格1[[#This Row],[Close]],IF(表格1[[#This Row],[Suggestion]]="Sell",E1641+F1641*表格1[[#This Row],[Close]],E1641))</f>
        <v>63.529999999867869</v>
      </c>
      <c r="F1642" s="1">
        <f>IF(表格1[[#This Row],[Suggestion]]="Buy",F1641+FLOOR(E1641/表格1[[#This Row],[Close]],1),IF(表格1[[#This Row],[Suggestion]]="Sell",0,F1641))</f>
        <v>1400</v>
      </c>
      <c r="G1642" s="8">
        <f>表格1[[#This Row],[Cash]]+表格1[[#This Row],[Stock Held]]*表格1[[#This Row],[Close]]</f>
        <v>93653.529999999853</v>
      </c>
      <c r="H1642" s="7">
        <f>(表格1[[#This Row],[Close]]-$B$2)/$B$2</f>
        <v>0.48720800889877619</v>
      </c>
      <c r="I1642" s="7">
        <f>(表格1[[#This Row],[Capital]]-$G$2)/$G$2</f>
        <v>-6.346470000000147E-2</v>
      </c>
    </row>
    <row r="1643" spans="1:9" x14ac:dyDescent="0.25">
      <c r="A1643" s="6">
        <v>41033</v>
      </c>
      <c r="B1643" s="1">
        <v>66.900000000000006</v>
      </c>
      <c r="C1643" s="4">
        <f t="shared" si="25"/>
        <v>66.406000000000006</v>
      </c>
      <c r="D1643" s="1" t="str">
        <f>IF(表格1[[#This Row],[Close]]&gt;表格1[[#This Row],[25-Day Average]],"Buy",IF(表格1[[#This Row],[Close]]&lt;表格1[[#This Row],[25-Day Average]],"Sell",""))</f>
        <v>Buy</v>
      </c>
      <c r="E1643" s="5">
        <f>IF(表格1[[#This Row],[Suggestion]]="Buy",E1642-FLOOR(E1642/表格1[[#This Row],[Close]],1)*表格1[[#This Row],[Close]],IF(表格1[[#This Row],[Suggestion]]="Sell",E1642+F1642*表格1[[#This Row],[Close]],E1642))</f>
        <v>63.529999999867869</v>
      </c>
      <c r="F1643" s="1">
        <f>IF(表格1[[#This Row],[Suggestion]]="Buy",F1642+FLOOR(E1642/表格1[[#This Row],[Close]],1),IF(表格1[[#This Row],[Suggestion]]="Sell",0,F1642))</f>
        <v>1400</v>
      </c>
      <c r="G1643" s="8">
        <f>表格1[[#This Row],[Cash]]+表格1[[#This Row],[Stock Held]]*表格1[[#This Row],[Close]]</f>
        <v>93723.529999999882</v>
      </c>
      <c r="H1643" s="7">
        <f>(表格1[[#This Row],[Close]]-$B$2)/$B$2</f>
        <v>0.48832035595105677</v>
      </c>
      <c r="I1643" s="7">
        <f>(表格1[[#This Row],[Capital]]-$G$2)/$G$2</f>
        <v>-6.2764700000001172E-2</v>
      </c>
    </row>
    <row r="1644" spans="1:9" x14ac:dyDescent="0.25">
      <c r="A1644" s="6">
        <v>41036</v>
      </c>
      <c r="B1644" s="1">
        <v>66</v>
      </c>
      <c r="C1644" s="4">
        <f t="shared" si="25"/>
        <v>66.364000000000019</v>
      </c>
      <c r="D1644" s="1" t="str">
        <f>IF(表格1[[#This Row],[Close]]&gt;表格1[[#This Row],[25-Day Average]],"Buy",IF(表格1[[#This Row],[Close]]&lt;表格1[[#This Row],[25-Day Average]],"Sell",""))</f>
        <v>Sell</v>
      </c>
      <c r="E1644" s="5">
        <f>IF(表格1[[#This Row],[Suggestion]]="Buy",E1643-FLOOR(E1643/表格1[[#This Row],[Close]],1)*表格1[[#This Row],[Close]],IF(表格1[[#This Row],[Suggestion]]="Sell",E1643+F1643*表格1[[#This Row],[Close]],E1643))</f>
        <v>92463.529999999868</v>
      </c>
      <c r="F1644" s="1">
        <f>IF(表格1[[#This Row],[Suggestion]]="Buy",F1643+FLOOR(E1643/表格1[[#This Row],[Close]],1),IF(表格1[[#This Row],[Suggestion]]="Sell",0,F1643))</f>
        <v>0</v>
      </c>
      <c r="G1644" s="8">
        <f>表格1[[#This Row],[Cash]]+表格1[[#This Row],[Stock Held]]*表格1[[#This Row],[Close]]</f>
        <v>92463.529999999868</v>
      </c>
      <c r="H1644" s="7">
        <f>(表格1[[#This Row],[Close]]-$B$2)/$B$2</f>
        <v>0.46829810901001101</v>
      </c>
      <c r="I1644" s="7">
        <f>(表格1[[#This Row],[Capital]]-$G$2)/$G$2</f>
        <v>-7.5364700000001325E-2</v>
      </c>
    </row>
    <row r="1645" spans="1:9" x14ac:dyDescent="0.25">
      <c r="A1645" s="6">
        <v>41037</v>
      </c>
      <c r="B1645" s="1">
        <v>66.3</v>
      </c>
      <c r="C1645" s="4">
        <f t="shared" si="25"/>
        <v>66.344000000000008</v>
      </c>
      <c r="D1645" s="1" t="str">
        <f>IF(表格1[[#This Row],[Close]]&gt;表格1[[#This Row],[25-Day Average]],"Buy",IF(表格1[[#This Row],[Close]]&lt;表格1[[#This Row],[25-Day Average]],"Sell",""))</f>
        <v>Sell</v>
      </c>
      <c r="E1645" s="5">
        <f>IF(表格1[[#This Row],[Suggestion]]="Buy",E1644-FLOOR(E1644/表格1[[#This Row],[Close]],1)*表格1[[#This Row],[Close]],IF(表格1[[#This Row],[Suggestion]]="Sell",E1644+F1644*表格1[[#This Row],[Close]],E1644))</f>
        <v>92463.529999999868</v>
      </c>
      <c r="F1645" s="1">
        <f>IF(表格1[[#This Row],[Suggestion]]="Buy",F1644+FLOOR(E1644/表格1[[#This Row],[Close]],1),IF(表格1[[#This Row],[Suggestion]]="Sell",0,F1644))</f>
        <v>0</v>
      </c>
      <c r="G1645" s="8">
        <f>表格1[[#This Row],[Cash]]+表格1[[#This Row],[Stock Held]]*表格1[[#This Row],[Close]]</f>
        <v>92463.529999999868</v>
      </c>
      <c r="H1645" s="7">
        <f>(表格1[[#This Row],[Close]]-$B$2)/$B$2</f>
        <v>0.47497219132369284</v>
      </c>
      <c r="I1645" s="7">
        <f>(表格1[[#This Row],[Capital]]-$G$2)/$G$2</f>
        <v>-7.5364700000001325E-2</v>
      </c>
    </row>
    <row r="1646" spans="1:9" x14ac:dyDescent="0.25">
      <c r="A1646" s="6">
        <v>41038</v>
      </c>
      <c r="B1646" s="1">
        <v>65.900000000000006</v>
      </c>
      <c r="C1646" s="4">
        <f t="shared" si="25"/>
        <v>66.308000000000007</v>
      </c>
      <c r="D1646" s="1" t="str">
        <f>IF(表格1[[#This Row],[Close]]&gt;表格1[[#This Row],[25-Day Average]],"Buy",IF(表格1[[#This Row],[Close]]&lt;表格1[[#This Row],[25-Day Average]],"Sell",""))</f>
        <v>Sell</v>
      </c>
      <c r="E1646" s="5">
        <f>IF(表格1[[#This Row],[Suggestion]]="Buy",E1645-FLOOR(E1645/表格1[[#This Row],[Close]],1)*表格1[[#This Row],[Close]],IF(表格1[[#This Row],[Suggestion]]="Sell",E1645+F1645*表格1[[#This Row],[Close]],E1645))</f>
        <v>92463.529999999868</v>
      </c>
      <c r="F1646" s="1">
        <f>IF(表格1[[#This Row],[Suggestion]]="Buy",F1645+FLOOR(E1645/表格1[[#This Row],[Close]],1),IF(表格1[[#This Row],[Suggestion]]="Sell",0,F1645))</f>
        <v>0</v>
      </c>
      <c r="G1646" s="8">
        <f>表格1[[#This Row],[Cash]]+表格1[[#This Row],[Stock Held]]*表格1[[#This Row],[Close]]</f>
        <v>92463.529999999868</v>
      </c>
      <c r="H1646" s="7">
        <f>(表格1[[#This Row],[Close]]-$B$2)/$B$2</f>
        <v>0.46607341490545051</v>
      </c>
      <c r="I1646" s="7">
        <f>(表格1[[#This Row],[Capital]]-$G$2)/$G$2</f>
        <v>-7.5364700000001325E-2</v>
      </c>
    </row>
    <row r="1647" spans="1:9" x14ac:dyDescent="0.25">
      <c r="A1647" s="6">
        <v>41039</v>
      </c>
      <c r="B1647" s="1">
        <v>65.7</v>
      </c>
      <c r="C1647" s="4">
        <f t="shared" si="25"/>
        <v>66.262</v>
      </c>
      <c r="D1647" s="1" t="str">
        <f>IF(表格1[[#This Row],[Close]]&gt;表格1[[#This Row],[25-Day Average]],"Buy",IF(表格1[[#This Row],[Close]]&lt;表格1[[#This Row],[25-Day Average]],"Sell",""))</f>
        <v>Sell</v>
      </c>
      <c r="E1647" s="5">
        <f>IF(表格1[[#This Row],[Suggestion]]="Buy",E1646-FLOOR(E1646/表格1[[#This Row],[Close]],1)*表格1[[#This Row],[Close]],IF(表格1[[#This Row],[Suggestion]]="Sell",E1646+F1646*表格1[[#This Row],[Close]],E1646))</f>
        <v>92463.529999999868</v>
      </c>
      <c r="F1647" s="1">
        <f>IF(表格1[[#This Row],[Suggestion]]="Buy",F1646+FLOOR(E1646/表格1[[#This Row],[Close]],1),IF(表格1[[#This Row],[Suggestion]]="Sell",0,F1646))</f>
        <v>0</v>
      </c>
      <c r="G1647" s="8">
        <f>表格1[[#This Row],[Cash]]+表格1[[#This Row],[Stock Held]]*表格1[[#This Row],[Close]]</f>
        <v>92463.529999999868</v>
      </c>
      <c r="H1647" s="7">
        <f>(表格1[[#This Row],[Close]]-$B$2)/$B$2</f>
        <v>0.46162402669632924</v>
      </c>
      <c r="I1647" s="7">
        <f>(表格1[[#This Row],[Capital]]-$G$2)/$G$2</f>
        <v>-7.5364700000001325E-2</v>
      </c>
    </row>
    <row r="1648" spans="1:9" x14ac:dyDescent="0.25">
      <c r="A1648" s="6">
        <v>41040</v>
      </c>
      <c r="B1648" s="1">
        <v>65.55</v>
      </c>
      <c r="C1648" s="4">
        <f t="shared" si="25"/>
        <v>66.210000000000008</v>
      </c>
      <c r="D1648" s="1" t="str">
        <f>IF(表格1[[#This Row],[Close]]&gt;表格1[[#This Row],[25-Day Average]],"Buy",IF(表格1[[#This Row],[Close]]&lt;表格1[[#This Row],[25-Day Average]],"Sell",""))</f>
        <v>Sell</v>
      </c>
      <c r="E1648" s="5">
        <f>IF(表格1[[#This Row],[Suggestion]]="Buy",E1647-FLOOR(E1647/表格1[[#This Row],[Close]],1)*表格1[[#This Row],[Close]],IF(表格1[[#This Row],[Suggestion]]="Sell",E1647+F1647*表格1[[#This Row],[Close]],E1647))</f>
        <v>92463.529999999868</v>
      </c>
      <c r="F1648" s="1">
        <f>IF(表格1[[#This Row],[Suggestion]]="Buy",F1647+FLOOR(E1647/表格1[[#This Row],[Close]],1),IF(表格1[[#This Row],[Suggestion]]="Sell",0,F1647))</f>
        <v>0</v>
      </c>
      <c r="G1648" s="8">
        <f>表格1[[#This Row],[Cash]]+表格1[[#This Row],[Stock Held]]*表格1[[#This Row],[Close]]</f>
        <v>92463.529999999868</v>
      </c>
      <c r="H1648" s="7">
        <f>(表格1[[#This Row],[Close]]-$B$2)/$B$2</f>
        <v>0.45828698553948816</v>
      </c>
      <c r="I1648" s="7">
        <f>(表格1[[#This Row],[Capital]]-$G$2)/$G$2</f>
        <v>-7.5364700000001325E-2</v>
      </c>
    </row>
    <row r="1649" spans="1:9" x14ac:dyDescent="0.25">
      <c r="A1649" s="6">
        <v>41043</v>
      </c>
      <c r="B1649" s="1">
        <v>64.849999999999994</v>
      </c>
      <c r="C1649" s="4">
        <f t="shared" si="25"/>
        <v>66.13</v>
      </c>
      <c r="D1649" s="1" t="str">
        <f>IF(表格1[[#This Row],[Close]]&gt;表格1[[#This Row],[25-Day Average]],"Buy",IF(表格1[[#This Row],[Close]]&lt;表格1[[#This Row],[25-Day Average]],"Sell",""))</f>
        <v>Sell</v>
      </c>
      <c r="E1649" s="5">
        <f>IF(表格1[[#This Row],[Suggestion]]="Buy",E1648-FLOOR(E1648/表格1[[#This Row],[Close]],1)*表格1[[#This Row],[Close]],IF(表格1[[#This Row],[Suggestion]]="Sell",E1648+F1648*表格1[[#This Row],[Close]],E1648))</f>
        <v>92463.529999999868</v>
      </c>
      <c r="F1649" s="1">
        <f>IF(表格1[[#This Row],[Suggestion]]="Buy",F1648+FLOOR(E1648/表格1[[#This Row],[Close]],1),IF(表格1[[#This Row],[Suggestion]]="Sell",0,F1648))</f>
        <v>0</v>
      </c>
      <c r="G1649" s="8">
        <f>表格1[[#This Row],[Cash]]+表格1[[#This Row],[Stock Held]]*表格1[[#This Row],[Close]]</f>
        <v>92463.529999999868</v>
      </c>
      <c r="H1649" s="7">
        <f>(表格1[[#This Row],[Close]]-$B$2)/$B$2</f>
        <v>0.44271412680756372</v>
      </c>
      <c r="I1649" s="7">
        <f>(表格1[[#This Row],[Capital]]-$G$2)/$G$2</f>
        <v>-7.5364700000001325E-2</v>
      </c>
    </row>
    <row r="1650" spans="1:9" x14ac:dyDescent="0.25">
      <c r="A1650" s="6">
        <v>41044</v>
      </c>
      <c r="B1650" s="1">
        <v>65.2</v>
      </c>
      <c r="C1650" s="4">
        <f t="shared" si="25"/>
        <v>66.106000000000009</v>
      </c>
      <c r="D1650" s="1" t="str">
        <f>IF(表格1[[#This Row],[Close]]&gt;表格1[[#This Row],[25-Day Average]],"Buy",IF(表格1[[#This Row],[Close]]&lt;表格1[[#This Row],[25-Day Average]],"Sell",""))</f>
        <v>Sell</v>
      </c>
      <c r="E1650" s="5">
        <f>IF(表格1[[#This Row],[Suggestion]]="Buy",E1649-FLOOR(E1649/表格1[[#This Row],[Close]],1)*表格1[[#This Row],[Close]],IF(表格1[[#This Row],[Suggestion]]="Sell",E1649+F1649*表格1[[#This Row],[Close]],E1649))</f>
        <v>92463.529999999868</v>
      </c>
      <c r="F1650" s="1">
        <f>IF(表格1[[#This Row],[Suggestion]]="Buy",F1649+FLOOR(E1649/表格1[[#This Row],[Close]],1),IF(表格1[[#This Row],[Suggestion]]="Sell",0,F1649))</f>
        <v>0</v>
      </c>
      <c r="G1650" s="8">
        <f>表格1[[#This Row],[Cash]]+表格1[[#This Row],[Stock Held]]*表格1[[#This Row],[Close]]</f>
        <v>92463.529999999868</v>
      </c>
      <c r="H1650" s="7">
        <f>(表格1[[#This Row],[Close]]-$B$2)/$B$2</f>
        <v>0.45050055617352613</v>
      </c>
      <c r="I1650" s="7">
        <f>(表格1[[#This Row],[Capital]]-$G$2)/$G$2</f>
        <v>-7.5364700000001325E-2</v>
      </c>
    </row>
    <row r="1651" spans="1:9" x14ac:dyDescent="0.25">
      <c r="A1651" s="6">
        <v>41045</v>
      </c>
      <c r="B1651" s="1">
        <v>63.95</v>
      </c>
      <c r="C1651" s="4">
        <f t="shared" si="25"/>
        <v>66.046000000000006</v>
      </c>
      <c r="D1651" s="1" t="str">
        <f>IF(表格1[[#This Row],[Close]]&gt;表格1[[#This Row],[25-Day Average]],"Buy",IF(表格1[[#This Row],[Close]]&lt;表格1[[#This Row],[25-Day Average]],"Sell",""))</f>
        <v>Sell</v>
      </c>
      <c r="E1651" s="5">
        <f>IF(表格1[[#This Row],[Suggestion]]="Buy",E1650-FLOOR(E1650/表格1[[#This Row],[Close]],1)*表格1[[#This Row],[Close]],IF(表格1[[#This Row],[Suggestion]]="Sell",E1650+F1650*表格1[[#This Row],[Close]],E1650))</f>
        <v>92463.529999999868</v>
      </c>
      <c r="F1651" s="1">
        <f>IF(表格1[[#This Row],[Suggestion]]="Buy",F1650+FLOOR(E1650/表格1[[#This Row],[Close]],1),IF(表格1[[#This Row],[Suggestion]]="Sell",0,F1650))</f>
        <v>0</v>
      </c>
      <c r="G1651" s="8">
        <f>表格1[[#This Row],[Cash]]+表格1[[#This Row],[Stock Held]]*表格1[[#This Row],[Close]]</f>
        <v>92463.529999999868</v>
      </c>
      <c r="H1651" s="7">
        <f>(表格1[[#This Row],[Close]]-$B$2)/$B$2</f>
        <v>0.42269187986651835</v>
      </c>
      <c r="I1651" s="7">
        <f>(表格1[[#This Row],[Capital]]-$G$2)/$G$2</f>
        <v>-7.5364700000001325E-2</v>
      </c>
    </row>
    <row r="1652" spans="1:9" x14ac:dyDescent="0.25">
      <c r="A1652" s="6">
        <v>41046</v>
      </c>
      <c r="B1652" s="1">
        <v>63.65</v>
      </c>
      <c r="C1652" s="4">
        <f t="shared" si="25"/>
        <v>65.970000000000013</v>
      </c>
      <c r="D1652" s="1" t="str">
        <f>IF(表格1[[#This Row],[Close]]&gt;表格1[[#This Row],[25-Day Average]],"Buy",IF(表格1[[#This Row],[Close]]&lt;表格1[[#This Row],[25-Day Average]],"Sell",""))</f>
        <v>Sell</v>
      </c>
      <c r="E1652" s="5">
        <f>IF(表格1[[#This Row],[Suggestion]]="Buy",E1651-FLOOR(E1651/表格1[[#This Row],[Close]],1)*表格1[[#This Row],[Close]],IF(表格1[[#This Row],[Suggestion]]="Sell",E1651+F1651*表格1[[#This Row],[Close]],E1651))</f>
        <v>92463.529999999868</v>
      </c>
      <c r="F1652" s="1">
        <f>IF(表格1[[#This Row],[Suggestion]]="Buy",F1651+FLOOR(E1651/表格1[[#This Row],[Close]],1),IF(表格1[[#This Row],[Suggestion]]="Sell",0,F1651))</f>
        <v>0</v>
      </c>
      <c r="G1652" s="8">
        <f>表格1[[#This Row],[Cash]]+表格1[[#This Row],[Stock Held]]*表格1[[#This Row],[Close]]</f>
        <v>92463.529999999868</v>
      </c>
      <c r="H1652" s="7">
        <f>(表格1[[#This Row],[Close]]-$B$2)/$B$2</f>
        <v>0.41601779755283635</v>
      </c>
      <c r="I1652" s="7">
        <f>(表格1[[#This Row],[Capital]]-$G$2)/$G$2</f>
        <v>-7.5364700000001325E-2</v>
      </c>
    </row>
    <row r="1653" spans="1:9" x14ac:dyDescent="0.25">
      <c r="A1653" s="6">
        <v>41047</v>
      </c>
      <c r="B1653" s="1">
        <v>64.3</v>
      </c>
      <c r="C1653" s="4">
        <f t="shared" si="25"/>
        <v>65.918000000000006</v>
      </c>
      <c r="D1653" s="1" t="str">
        <f>IF(表格1[[#This Row],[Close]]&gt;表格1[[#This Row],[25-Day Average]],"Buy",IF(表格1[[#This Row],[Close]]&lt;表格1[[#This Row],[25-Day Average]],"Sell",""))</f>
        <v>Sell</v>
      </c>
      <c r="E1653" s="5">
        <f>IF(表格1[[#This Row],[Suggestion]]="Buy",E1652-FLOOR(E1652/表格1[[#This Row],[Close]],1)*表格1[[#This Row],[Close]],IF(表格1[[#This Row],[Suggestion]]="Sell",E1652+F1652*表格1[[#This Row],[Close]],E1652))</f>
        <v>92463.529999999868</v>
      </c>
      <c r="F1653" s="1">
        <f>IF(表格1[[#This Row],[Suggestion]]="Buy",F1652+FLOOR(E1652/表格1[[#This Row],[Close]],1),IF(表格1[[#This Row],[Suggestion]]="Sell",0,F1652))</f>
        <v>0</v>
      </c>
      <c r="G1653" s="8">
        <f>表格1[[#This Row],[Cash]]+表格1[[#This Row],[Stock Held]]*表格1[[#This Row],[Close]]</f>
        <v>92463.529999999868</v>
      </c>
      <c r="H1653" s="7">
        <f>(表格1[[#This Row],[Close]]-$B$2)/$B$2</f>
        <v>0.43047830923248037</v>
      </c>
      <c r="I1653" s="7">
        <f>(表格1[[#This Row],[Capital]]-$G$2)/$G$2</f>
        <v>-7.5364700000001325E-2</v>
      </c>
    </row>
    <row r="1654" spans="1:9" x14ac:dyDescent="0.25">
      <c r="A1654" s="6">
        <v>41050</v>
      </c>
      <c r="B1654" s="1">
        <v>63.85</v>
      </c>
      <c r="C1654" s="4">
        <f t="shared" si="25"/>
        <v>65.824000000000012</v>
      </c>
      <c r="D1654" s="1" t="str">
        <f>IF(表格1[[#This Row],[Close]]&gt;表格1[[#This Row],[25-Day Average]],"Buy",IF(表格1[[#This Row],[Close]]&lt;表格1[[#This Row],[25-Day Average]],"Sell",""))</f>
        <v>Sell</v>
      </c>
      <c r="E1654" s="5">
        <f>IF(表格1[[#This Row],[Suggestion]]="Buy",E1653-FLOOR(E1653/表格1[[#This Row],[Close]],1)*表格1[[#This Row],[Close]],IF(表格1[[#This Row],[Suggestion]]="Sell",E1653+F1653*表格1[[#This Row],[Close]],E1653))</f>
        <v>92463.529999999868</v>
      </c>
      <c r="F1654" s="1">
        <f>IF(表格1[[#This Row],[Suggestion]]="Buy",F1653+FLOOR(E1653/表格1[[#This Row],[Close]],1),IF(表格1[[#This Row],[Suggestion]]="Sell",0,F1653))</f>
        <v>0</v>
      </c>
      <c r="G1654" s="8">
        <f>表格1[[#This Row],[Cash]]+表格1[[#This Row],[Stock Held]]*表格1[[#This Row],[Close]]</f>
        <v>92463.529999999868</v>
      </c>
      <c r="H1654" s="7">
        <f>(表格1[[#This Row],[Close]]-$B$2)/$B$2</f>
        <v>0.42046718576195768</v>
      </c>
      <c r="I1654" s="7">
        <f>(表格1[[#This Row],[Capital]]-$G$2)/$G$2</f>
        <v>-7.5364700000001325E-2</v>
      </c>
    </row>
    <row r="1655" spans="1:9" x14ac:dyDescent="0.25">
      <c r="A1655" s="6">
        <v>41051</v>
      </c>
      <c r="B1655" s="1">
        <v>64.05</v>
      </c>
      <c r="C1655" s="4">
        <f t="shared" si="25"/>
        <v>65.745999999999995</v>
      </c>
      <c r="D1655" s="1" t="str">
        <f>IF(表格1[[#This Row],[Close]]&gt;表格1[[#This Row],[25-Day Average]],"Buy",IF(表格1[[#This Row],[Close]]&lt;表格1[[#This Row],[25-Day Average]],"Sell",""))</f>
        <v>Sell</v>
      </c>
      <c r="E1655" s="5">
        <f>IF(表格1[[#This Row],[Suggestion]]="Buy",E1654-FLOOR(E1654/表格1[[#This Row],[Close]],1)*表格1[[#This Row],[Close]],IF(表格1[[#This Row],[Suggestion]]="Sell",E1654+F1654*表格1[[#This Row],[Close]],E1654))</f>
        <v>92463.529999999868</v>
      </c>
      <c r="F1655" s="1">
        <f>IF(表格1[[#This Row],[Suggestion]]="Buy",F1654+FLOOR(E1654/表格1[[#This Row],[Close]],1),IF(表格1[[#This Row],[Suggestion]]="Sell",0,F1654))</f>
        <v>0</v>
      </c>
      <c r="G1655" s="8">
        <f>表格1[[#This Row],[Cash]]+表格1[[#This Row],[Stock Held]]*表格1[[#This Row],[Close]]</f>
        <v>92463.529999999868</v>
      </c>
      <c r="H1655" s="7">
        <f>(表格1[[#This Row],[Close]]-$B$2)/$B$2</f>
        <v>0.42491657397107885</v>
      </c>
      <c r="I1655" s="7">
        <f>(表格1[[#This Row],[Capital]]-$G$2)/$G$2</f>
        <v>-7.5364700000001325E-2</v>
      </c>
    </row>
    <row r="1656" spans="1:9" x14ac:dyDescent="0.25">
      <c r="A1656" s="6">
        <v>41052</v>
      </c>
      <c r="B1656" s="1">
        <v>63.85</v>
      </c>
      <c r="C1656" s="4">
        <f t="shared" si="25"/>
        <v>65.639999999999986</v>
      </c>
      <c r="D1656" s="1" t="str">
        <f>IF(表格1[[#This Row],[Close]]&gt;表格1[[#This Row],[25-Day Average]],"Buy",IF(表格1[[#This Row],[Close]]&lt;表格1[[#This Row],[25-Day Average]],"Sell",""))</f>
        <v>Sell</v>
      </c>
      <c r="E1656" s="5">
        <f>IF(表格1[[#This Row],[Suggestion]]="Buy",E1655-FLOOR(E1655/表格1[[#This Row],[Close]],1)*表格1[[#This Row],[Close]],IF(表格1[[#This Row],[Suggestion]]="Sell",E1655+F1655*表格1[[#This Row],[Close]],E1655))</f>
        <v>92463.529999999868</v>
      </c>
      <c r="F1656" s="1">
        <f>IF(表格1[[#This Row],[Suggestion]]="Buy",F1655+FLOOR(E1655/表格1[[#This Row],[Close]],1),IF(表格1[[#This Row],[Suggestion]]="Sell",0,F1655))</f>
        <v>0</v>
      </c>
      <c r="G1656" s="8">
        <f>表格1[[#This Row],[Cash]]+表格1[[#This Row],[Stock Held]]*表格1[[#This Row],[Close]]</f>
        <v>92463.529999999868</v>
      </c>
      <c r="H1656" s="7">
        <f>(表格1[[#This Row],[Close]]-$B$2)/$B$2</f>
        <v>0.42046718576195768</v>
      </c>
      <c r="I1656" s="7">
        <f>(表格1[[#This Row],[Capital]]-$G$2)/$G$2</f>
        <v>-7.5364700000001325E-2</v>
      </c>
    </row>
    <row r="1657" spans="1:9" x14ac:dyDescent="0.25">
      <c r="A1657" s="6">
        <v>41053</v>
      </c>
      <c r="B1657" s="1">
        <v>64.150000000000006</v>
      </c>
      <c r="C1657" s="4">
        <f t="shared" si="25"/>
        <v>65.536000000000001</v>
      </c>
      <c r="D1657" s="1" t="str">
        <f>IF(表格1[[#This Row],[Close]]&gt;表格1[[#This Row],[25-Day Average]],"Buy",IF(表格1[[#This Row],[Close]]&lt;表格1[[#This Row],[25-Day Average]],"Sell",""))</f>
        <v>Sell</v>
      </c>
      <c r="E1657" s="5">
        <f>IF(表格1[[#This Row],[Suggestion]]="Buy",E1656-FLOOR(E1656/表格1[[#This Row],[Close]],1)*表格1[[#This Row],[Close]],IF(表格1[[#This Row],[Suggestion]]="Sell",E1656+F1656*表格1[[#This Row],[Close]],E1656))</f>
        <v>92463.529999999868</v>
      </c>
      <c r="F1657" s="1">
        <f>IF(表格1[[#This Row],[Suggestion]]="Buy",F1656+FLOOR(E1656/表格1[[#This Row],[Close]],1),IF(表格1[[#This Row],[Suggestion]]="Sell",0,F1656))</f>
        <v>0</v>
      </c>
      <c r="G1657" s="8">
        <f>表格1[[#This Row],[Cash]]+表格1[[#This Row],[Stock Held]]*表格1[[#This Row],[Close]]</f>
        <v>92463.529999999868</v>
      </c>
      <c r="H1657" s="7">
        <f>(表格1[[#This Row],[Close]]-$B$2)/$B$2</f>
        <v>0.42714126807563962</v>
      </c>
      <c r="I1657" s="7">
        <f>(表格1[[#This Row],[Capital]]-$G$2)/$G$2</f>
        <v>-7.5364700000001325E-2</v>
      </c>
    </row>
    <row r="1658" spans="1:9" x14ac:dyDescent="0.25">
      <c r="A1658" s="6">
        <v>41054</v>
      </c>
      <c r="B1658" s="1">
        <v>63.9</v>
      </c>
      <c r="C1658" s="4">
        <f t="shared" si="25"/>
        <v>65.42</v>
      </c>
      <c r="D1658" s="1" t="str">
        <f>IF(表格1[[#This Row],[Close]]&gt;表格1[[#This Row],[25-Day Average]],"Buy",IF(表格1[[#This Row],[Close]]&lt;表格1[[#This Row],[25-Day Average]],"Sell",""))</f>
        <v>Sell</v>
      </c>
      <c r="E1658" s="5">
        <f>IF(表格1[[#This Row],[Suggestion]]="Buy",E1657-FLOOR(E1657/表格1[[#This Row],[Close]],1)*表格1[[#This Row],[Close]],IF(表格1[[#This Row],[Suggestion]]="Sell",E1657+F1657*表格1[[#This Row],[Close]],E1657))</f>
        <v>92463.529999999868</v>
      </c>
      <c r="F1658" s="1">
        <f>IF(表格1[[#This Row],[Suggestion]]="Buy",F1657+FLOOR(E1657/表格1[[#This Row],[Close]],1),IF(表格1[[#This Row],[Suggestion]]="Sell",0,F1657))</f>
        <v>0</v>
      </c>
      <c r="G1658" s="8">
        <f>表格1[[#This Row],[Cash]]+表格1[[#This Row],[Stock Held]]*表格1[[#This Row],[Close]]</f>
        <v>92463.529999999868</v>
      </c>
      <c r="H1658" s="7">
        <f>(表格1[[#This Row],[Close]]-$B$2)/$B$2</f>
        <v>0.42157953281423793</v>
      </c>
      <c r="I1658" s="7">
        <f>(表格1[[#This Row],[Capital]]-$G$2)/$G$2</f>
        <v>-7.5364700000001325E-2</v>
      </c>
    </row>
    <row r="1659" spans="1:9" x14ac:dyDescent="0.25">
      <c r="A1659" s="6">
        <v>41057</v>
      </c>
      <c r="B1659" s="1">
        <v>63.8</v>
      </c>
      <c r="C1659" s="4">
        <f t="shared" si="25"/>
        <v>65.328000000000003</v>
      </c>
      <c r="D1659" s="1" t="str">
        <f>IF(表格1[[#This Row],[Close]]&gt;表格1[[#This Row],[25-Day Average]],"Buy",IF(表格1[[#This Row],[Close]]&lt;表格1[[#This Row],[25-Day Average]],"Sell",""))</f>
        <v>Sell</v>
      </c>
      <c r="E1659" s="5">
        <f>IF(表格1[[#This Row],[Suggestion]]="Buy",E1658-FLOOR(E1658/表格1[[#This Row],[Close]],1)*表格1[[#This Row],[Close]],IF(表格1[[#This Row],[Suggestion]]="Sell",E1658+F1658*表格1[[#This Row],[Close]],E1658))</f>
        <v>92463.529999999868</v>
      </c>
      <c r="F1659" s="1">
        <f>IF(表格1[[#This Row],[Suggestion]]="Buy",F1658+FLOOR(E1658/表格1[[#This Row],[Close]],1),IF(表格1[[#This Row],[Suggestion]]="Sell",0,F1658))</f>
        <v>0</v>
      </c>
      <c r="G1659" s="8">
        <f>表格1[[#This Row],[Cash]]+表格1[[#This Row],[Stock Held]]*表格1[[#This Row],[Close]]</f>
        <v>92463.529999999868</v>
      </c>
      <c r="H1659" s="7">
        <f>(表格1[[#This Row],[Close]]-$B$2)/$B$2</f>
        <v>0.41935483870967727</v>
      </c>
      <c r="I1659" s="7">
        <f>(表格1[[#This Row],[Capital]]-$G$2)/$G$2</f>
        <v>-7.5364700000001325E-2</v>
      </c>
    </row>
    <row r="1660" spans="1:9" x14ac:dyDescent="0.25">
      <c r="A1660" s="6">
        <v>41058</v>
      </c>
      <c r="B1660" s="1">
        <v>63.85</v>
      </c>
      <c r="C1660" s="4">
        <f t="shared" si="25"/>
        <v>65.231999999999999</v>
      </c>
      <c r="D1660" s="1" t="str">
        <f>IF(表格1[[#This Row],[Close]]&gt;表格1[[#This Row],[25-Day Average]],"Buy",IF(表格1[[#This Row],[Close]]&lt;表格1[[#This Row],[25-Day Average]],"Sell",""))</f>
        <v>Sell</v>
      </c>
      <c r="E1660" s="5">
        <f>IF(表格1[[#This Row],[Suggestion]]="Buy",E1659-FLOOR(E1659/表格1[[#This Row],[Close]],1)*表格1[[#This Row],[Close]],IF(表格1[[#This Row],[Suggestion]]="Sell",E1659+F1659*表格1[[#This Row],[Close]],E1659))</f>
        <v>92463.529999999868</v>
      </c>
      <c r="F1660" s="1">
        <f>IF(表格1[[#This Row],[Suggestion]]="Buy",F1659+FLOOR(E1659/表格1[[#This Row],[Close]],1),IF(表格1[[#This Row],[Suggestion]]="Sell",0,F1659))</f>
        <v>0</v>
      </c>
      <c r="G1660" s="8">
        <f>表格1[[#This Row],[Cash]]+表格1[[#This Row],[Stock Held]]*表格1[[#This Row],[Close]]</f>
        <v>92463.529999999868</v>
      </c>
      <c r="H1660" s="7">
        <f>(表格1[[#This Row],[Close]]-$B$2)/$B$2</f>
        <v>0.42046718576195768</v>
      </c>
      <c r="I1660" s="7">
        <f>(表格1[[#This Row],[Capital]]-$G$2)/$G$2</f>
        <v>-7.5364700000001325E-2</v>
      </c>
    </row>
    <row r="1661" spans="1:9" x14ac:dyDescent="0.25">
      <c r="A1661" s="6">
        <v>41059</v>
      </c>
      <c r="B1661" s="1">
        <v>63.05</v>
      </c>
      <c r="C1661" s="4">
        <f t="shared" si="25"/>
        <v>65.117999999999995</v>
      </c>
      <c r="D1661" s="1" t="str">
        <f>IF(表格1[[#This Row],[Close]]&gt;表格1[[#This Row],[25-Day Average]],"Buy",IF(表格1[[#This Row],[Close]]&lt;表格1[[#This Row],[25-Day Average]],"Sell",""))</f>
        <v>Sell</v>
      </c>
      <c r="E1661" s="5">
        <f>IF(表格1[[#This Row],[Suggestion]]="Buy",E1660-FLOOR(E1660/表格1[[#This Row],[Close]],1)*表格1[[#This Row],[Close]],IF(表格1[[#This Row],[Suggestion]]="Sell",E1660+F1660*表格1[[#This Row],[Close]],E1660))</f>
        <v>92463.529999999868</v>
      </c>
      <c r="F1661" s="1">
        <f>IF(表格1[[#This Row],[Suggestion]]="Buy",F1660+FLOOR(E1660/表格1[[#This Row],[Close]],1),IF(表格1[[#This Row],[Suggestion]]="Sell",0,F1660))</f>
        <v>0</v>
      </c>
      <c r="G1661" s="8">
        <f>表格1[[#This Row],[Cash]]+表格1[[#This Row],[Stock Held]]*表格1[[#This Row],[Close]]</f>
        <v>92463.529999999868</v>
      </c>
      <c r="H1661" s="7">
        <f>(表格1[[#This Row],[Close]]-$B$2)/$B$2</f>
        <v>0.40266963292547259</v>
      </c>
      <c r="I1661" s="7">
        <f>(表格1[[#This Row],[Capital]]-$G$2)/$G$2</f>
        <v>-7.5364700000001325E-2</v>
      </c>
    </row>
    <row r="1662" spans="1:9" x14ac:dyDescent="0.25">
      <c r="A1662" s="6">
        <v>41060</v>
      </c>
      <c r="B1662" s="1">
        <v>63.2</v>
      </c>
      <c r="C1662" s="4">
        <f t="shared" si="25"/>
        <v>64.99799999999999</v>
      </c>
      <c r="D1662" s="1" t="str">
        <f>IF(表格1[[#This Row],[Close]]&gt;表格1[[#This Row],[25-Day Average]],"Buy",IF(表格1[[#This Row],[Close]]&lt;表格1[[#This Row],[25-Day Average]],"Sell",""))</f>
        <v>Sell</v>
      </c>
      <c r="E1662" s="5">
        <f>IF(表格1[[#This Row],[Suggestion]]="Buy",E1661-FLOOR(E1661/表格1[[#This Row],[Close]],1)*表格1[[#This Row],[Close]],IF(表格1[[#This Row],[Suggestion]]="Sell",E1661+F1661*表格1[[#This Row],[Close]],E1661))</f>
        <v>92463.529999999868</v>
      </c>
      <c r="F1662" s="1">
        <f>IF(表格1[[#This Row],[Suggestion]]="Buy",F1661+FLOOR(E1661/表格1[[#This Row],[Close]],1),IF(表格1[[#This Row],[Suggestion]]="Sell",0,F1661))</f>
        <v>0</v>
      </c>
      <c r="G1662" s="8">
        <f>表格1[[#This Row],[Cash]]+表格1[[#This Row],[Stock Held]]*表格1[[#This Row],[Close]]</f>
        <v>92463.529999999868</v>
      </c>
      <c r="H1662" s="7">
        <f>(表格1[[#This Row],[Close]]-$B$2)/$B$2</f>
        <v>0.40600667408231367</v>
      </c>
      <c r="I1662" s="7">
        <f>(表格1[[#This Row],[Capital]]-$G$2)/$G$2</f>
        <v>-7.5364700000001325E-2</v>
      </c>
    </row>
    <row r="1663" spans="1:9" x14ac:dyDescent="0.25">
      <c r="A1663" s="6">
        <v>41061</v>
      </c>
      <c r="B1663" s="1">
        <v>63.75</v>
      </c>
      <c r="C1663" s="4">
        <f t="shared" si="25"/>
        <v>64.905999999999992</v>
      </c>
      <c r="D1663" s="1" t="str">
        <f>IF(表格1[[#This Row],[Close]]&gt;表格1[[#This Row],[25-Day Average]],"Buy",IF(表格1[[#This Row],[Close]]&lt;表格1[[#This Row],[25-Day Average]],"Sell",""))</f>
        <v>Sell</v>
      </c>
      <c r="E1663" s="5">
        <f>IF(表格1[[#This Row],[Suggestion]]="Buy",E1662-FLOOR(E1662/表格1[[#This Row],[Close]],1)*表格1[[#This Row],[Close]],IF(表格1[[#This Row],[Suggestion]]="Sell",E1662+F1662*表格1[[#This Row],[Close]],E1662))</f>
        <v>92463.529999999868</v>
      </c>
      <c r="F1663" s="1">
        <f>IF(表格1[[#This Row],[Suggestion]]="Buy",F1662+FLOOR(E1662/表格1[[#This Row],[Close]],1),IF(表格1[[#This Row],[Suggestion]]="Sell",0,F1662))</f>
        <v>0</v>
      </c>
      <c r="G1663" s="8">
        <f>表格1[[#This Row],[Cash]]+表格1[[#This Row],[Stock Held]]*表格1[[#This Row],[Close]]</f>
        <v>92463.529999999868</v>
      </c>
      <c r="H1663" s="7">
        <f>(表格1[[#This Row],[Close]]-$B$2)/$B$2</f>
        <v>0.41824249165739702</v>
      </c>
      <c r="I1663" s="7">
        <f>(表格1[[#This Row],[Capital]]-$G$2)/$G$2</f>
        <v>-7.5364700000001325E-2</v>
      </c>
    </row>
    <row r="1664" spans="1:9" x14ac:dyDescent="0.25">
      <c r="A1664" s="6">
        <v>41064</v>
      </c>
      <c r="B1664" s="1">
        <v>63.6</v>
      </c>
      <c r="C1664" s="4">
        <f t="shared" si="25"/>
        <v>64.792000000000002</v>
      </c>
      <c r="D1664" s="1" t="str">
        <f>IF(表格1[[#This Row],[Close]]&gt;表格1[[#This Row],[25-Day Average]],"Buy",IF(表格1[[#This Row],[Close]]&lt;表格1[[#This Row],[25-Day Average]],"Sell",""))</f>
        <v>Sell</v>
      </c>
      <c r="E1664" s="5">
        <f>IF(表格1[[#This Row],[Suggestion]]="Buy",E1663-FLOOR(E1663/表格1[[#This Row],[Close]],1)*表格1[[#This Row],[Close]],IF(表格1[[#This Row],[Suggestion]]="Sell",E1663+F1663*表格1[[#This Row],[Close]],E1663))</f>
        <v>92463.529999999868</v>
      </c>
      <c r="F1664" s="1">
        <f>IF(表格1[[#This Row],[Suggestion]]="Buy",F1663+FLOOR(E1663/表格1[[#This Row],[Close]],1),IF(表格1[[#This Row],[Suggestion]]="Sell",0,F1663))</f>
        <v>0</v>
      </c>
      <c r="G1664" s="8">
        <f>表格1[[#This Row],[Cash]]+表格1[[#This Row],[Stock Held]]*表格1[[#This Row],[Close]]</f>
        <v>92463.529999999868</v>
      </c>
      <c r="H1664" s="7">
        <f>(表格1[[#This Row],[Close]]-$B$2)/$B$2</f>
        <v>0.41490545050055611</v>
      </c>
      <c r="I1664" s="7">
        <f>(表格1[[#This Row],[Capital]]-$G$2)/$G$2</f>
        <v>-7.5364700000001325E-2</v>
      </c>
    </row>
    <row r="1665" spans="1:9" x14ac:dyDescent="0.25">
      <c r="A1665" s="6">
        <v>41065</v>
      </c>
      <c r="B1665" s="1">
        <v>63.2</v>
      </c>
      <c r="C1665" s="4">
        <f t="shared" si="25"/>
        <v>64.661999999999992</v>
      </c>
      <c r="D1665" s="1" t="str">
        <f>IF(表格1[[#This Row],[Close]]&gt;表格1[[#This Row],[25-Day Average]],"Buy",IF(表格1[[#This Row],[Close]]&lt;表格1[[#This Row],[25-Day Average]],"Sell",""))</f>
        <v>Sell</v>
      </c>
      <c r="E1665" s="5">
        <f>IF(表格1[[#This Row],[Suggestion]]="Buy",E1664-FLOOR(E1664/表格1[[#This Row],[Close]],1)*表格1[[#This Row],[Close]],IF(表格1[[#This Row],[Suggestion]]="Sell",E1664+F1664*表格1[[#This Row],[Close]],E1664))</f>
        <v>92463.529999999868</v>
      </c>
      <c r="F1665" s="1">
        <f>IF(表格1[[#This Row],[Suggestion]]="Buy",F1664+FLOOR(E1664/表格1[[#This Row],[Close]],1),IF(表格1[[#This Row],[Suggestion]]="Sell",0,F1664))</f>
        <v>0</v>
      </c>
      <c r="G1665" s="8">
        <f>表格1[[#This Row],[Cash]]+表格1[[#This Row],[Stock Held]]*表格1[[#This Row],[Close]]</f>
        <v>92463.529999999868</v>
      </c>
      <c r="H1665" s="7">
        <f>(表格1[[#This Row],[Close]]-$B$2)/$B$2</f>
        <v>0.40600667408231367</v>
      </c>
      <c r="I1665" s="7">
        <f>(表格1[[#This Row],[Capital]]-$G$2)/$G$2</f>
        <v>-7.5364700000001325E-2</v>
      </c>
    </row>
    <row r="1666" spans="1:9" x14ac:dyDescent="0.25">
      <c r="A1666" s="6">
        <v>41066</v>
      </c>
      <c r="B1666" s="1">
        <v>63.65</v>
      </c>
      <c r="C1666" s="4">
        <f t="shared" si="25"/>
        <v>64.522000000000006</v>
      </c>
      <c r="D1666" s="1" t="str">
        <f>IF(表格1[[#This Row],[Close]]&gt;表格1[[#This Row],[25-Day Average]],"Buy",IF(表格1[[#This Row],[Close]]&lt;表格1[[#This Row],[25-Day Average]],"Sell",""))</f>
        <v>Sell</v>
      </c>
      <c r="E1666" s="5">
        <f>IF(表格1[[#This Row],[Suggestion]]="Buy",E1665-FLOOR(E1665/表格1[[#This Row],[Close]],1)*表格1[[#This Row],[Close]],IF(表格1[[#This Row],[Suggestion]]="Sell",E1665+F1665*表格1[[#This Row],[Close]],E1665))</f>
        <v>92463.529999999868</v>
      </c>
      <c r="F1666" s="1">
        <f>IF(表格1[[#This Row],[Suggestion]]="Buy",F1665+FLOOR(E1665/表格1[[#This Row],[Close]],1),IF(表格1[[#This Row],[Suggestion]]="Sell",0,F1665))</f>
        <v>0</v>
      </c>
      <c r="G1666" s="8">
        <f>表格1[[#This Row],[Cash]]+表格1[[#This Row],[Stock Held]]*表格1[[#This Row],[Close]]</f>
        <v>92463.529999999868</v>
      </c>
      <c r="H1666" s="7">
        <f>(表格1[[#This Row],[Close]]-$B$2)/$B$2</f>
        <v>0.41601779755283635</v>
      </c>
      <c r="I1666" s="7">
        <f>(表格1[[#This Row],[Capital]]-$G$2)/$G$2</f>
        <v>-7.5364700000001325E-2</v>
      </c>
    </row>
    <row r="1667" spans="1:9" x14ac:dyDescent="0.25">
      <c r="A1667" s="6">
        <v>41067</v>
      </c>
      <c r="B1667" s="1">
        <v>63.8</v>
      </c>
      <c r="C1667" s="4">
        <f t="shared" si="25"/>
        <v>64.400000000000006</v>
      </c>
      <c r="D1667" s="1" t="str">
        <f>IF(表格1[[#This Row],[Close]]&gt;表格1[[#This Row],[25-Day Average]],"Buy",IF(表格1[[#This Row],[Close]]&lt;表格1[[#This Row],[25-Day Average]],"Sell",""))</f>
        <v>Sell</v>
      </c>
      <c r="E1667" s="5">
        <f>IF(表格1[[#This Row],[Suggestion]]="Buy",E1666-FLOOR(E1666/表格1[[#This Row],[Close]],1)*表格1[[#This Row],[Close]],IF(表格1[[#This Row],[Suggestion]]="Sell",E1666+F1666*表格1[[#This Row],[Close]],E1666))</f>
        <v>92463.529999999868</v>
      </c>
      <c r="F1667" s="1">
        <f>IF(表格1[[#This Row],[Suggestion]]="Buy",F1666+FLOOR(E1666/表格1[[#This Row],[Close]],1),IF(表格1[[#This Row],[Suggestion]]="Sell",0,F1666))</f>
        <v>0</v>
      </c>
      <c r="G1667" s="8">
        <f>表格1[[#This Row],[Cash]]+表格1[[#This Row],[Stock Held]]*表格1[[#This Row],[Close]]</f>
        <v>92463.529999999868</v>
      </c>
      <c r="H1667" s="7">
        <f>(表格1[[#This Row],[Close]]-$B$2)/$B$2</f>
        <v>0.41935483870967727</v>
      </c>
      <c r="I1667" s="7">
        <f>(表格1[[#This Row],[Capital]]-$G$2)/$G$2</f>
        <v>-7.5364700000001325E-2</v>
      </c>
    </row>
    <row r="1668" spans="1:9" x14ac:dyDescent="0.25">
      <c r="A1668" s="6">
        <v>41068</v>
      </c>
      <c r="B1668" s="1">
        <v>62.85</v>
      </c>
      <c r="C1668" s="4">
        <f t="shared" si="25"/>
        <v>64.238</v>
      </c>
      <c r="D1668" s="1" t="str">
        <f>IF(表格1[[#This Row],[Close]]&gt;表格1[[#This Row],[25-Day Average]],"Buy",IF(表格1[[#This Row],[Close]]&lt;表格1[[#This Row],[25-Day Average]],"Sell",""))</f>
        <v>Sell</v>
      </c>
      <c r="E1668" s="5">
        <f>IF(表格1[[#This Row],[Suggestion]]="Buy",E1667-FLOOR(E1667/表格1[[#This Row],[Close]],1)*表格1[[#This Row],[Close]],IF(表格1[[#This Row],[Suggestion]]="Sell",E1667+F1667*表格1[[#This Row],[Close]],E1667))</f>
        <v>92463.529999999868</v>
      </c>
      <c r="F1668" s="1">
        <f>IF(表格1[[#This Row],[Suggestion]]="Buy",F1667+FLOOR(E1667/表格1[[#This Row],[Close]],1),IF(表格1[[#This Row],[Suggestion]]="Sell",0,F1667))</f>
        <v>0</v>
      </c>
      <c r="G1668" s="8">
        <f>表格1[[#This Row],[Cash]]+表格1[[#This Row],[Stock Held]]*表格1[[#This Row],[Close]]</f>
        <v>92463.529999999868</v>
      </c>
      <c r="H1668" s="7">
        <f>(表格1[[#This Row],[Close]]-$B$2)/$B$2</f>
        <v>0.39822024471635142</v>
      </c>
      <c r="I1668" s="7">
        <f>(表格1[[#This Row],[Capital]]-$G$2)/$G$2</f>
        <v>-7.5364700000001325E-2</v>
      </c>
    </row>
    <row r="1669" spans="1:9" x14ac:dyDescent="0.25">
      <c r="A1669" s="6">
        <v>41071</v>
      </c>
      <c r="B1669" s="1">
        <v>63.65</v>
      </c>
      <c r="C1669" s="4">
        <f t="shared" si="25"/>
        <v>64.143999999999991</v>
      </c>
      <c r="D1669" s="1" t="str">
        <f>IF(表格1[[#This Row],[Close]]&gt;表格1[[#This Row],[25-Day Average]],"Buy",IF(表格1[[#This Row],[Close]]&lt;表格1[[#This Row],[25-Day Average]],"Sell",""))</f>
        <v>Sell</v>
      </c>
      <c r="E1669" s="5">
        <f>IF(表格1[[#This Row],[Suggestion]]="Buy",E1668-FLOOR(E1668/表格1[[#This Row],[Close]],1)*表格1[[#This Row],[Close]],IF(表格1[[#This Row],[Suggestion]]="Sell",E1668+F1668*表格1[[#This Row],[Close]],E1668))</f>
        <v>92463.529999999868</v>
      </c>
      <c r="F1669" s="1">
        <f>IF(表格1[[#This Row],[Suggestion]]="Buy",F1668+FLOOR(E1668/表格1[[#This Row],[Close]],1),IF(表格1[[#This Row],[Suggestion]]="Sell",0,F1668))</f>
        <v>0</v>
      </c>
      <c r="G1669" s="8">
        <f>表格1[[#This Row],[Cash]]+表格1[[#This Row],[Stock Held]]*表格1[[#This Row],[Close]]</f>
        <v>92463.529999999868</v>
      </c>
      <c r="H1669" s="7">
        <f>(表格1[[#This Row],[Close]]-$B$2)/$B$2</f>
        <v>0.41601779755283635</v>
      </c>
      <c r="I1669" s="7">
        <f>(表格1[[#This Row],[Capital]]-$G$2)/$G$2</f>
        <v>-7.5364700000001325E-2</v>
      </c>
    </row>
    <row r="1670" spans="1:9" x14ac:dyDescent="0.25">
      <c r="A1670" s="6">
        <v>41072</v>
      </c>
      <c r="B1670" s="1">
        <v>63.45</v>
      </c>
      <c r="C1670" s="4">
        <f t="shared" si="25"/>
        <v>64.03</v>
      </c>
      <c r="D1670" s="1" t="str">
        <f>IF(表格1[[#This Row],[Close]]&gt;表格1[[#This Row],[25-Day Average]],"Buy",IF(表格1[[#This Row],[Close]]&lt;表格1[[#This Row],[25-Day Average]],"Sell",""))</f>
        <v>Sell</v>
      </c>
      <c r="E1670" s="5">
        <f>IF(表格1[[#This Row],[Suggestion]]="Buy",E1669-FLOOR(E1669/表格1[[#This Row],[Close]],1)*表格1[[#This Row],[Close]],IF(表格1[[#This Row],[Suggestion]]="Sell",E1669+F1669*表格1[[#This Row],[Close]],E1669))</f>
        <v>92463.529999999868</v>
      </c>
      <c r="F1670" s="1">
        <f>IF(表格1[[#This Row],[Suggestion]]="Buy",F1669+FLOOR(E1669/表格1[[#This Row],[Close]],1),IF(表格1[[#This Row],[Suggestion]]="Sell",0,F1669))</f>
        <v>0</v>
      </c>
      <c r="G1670" s="8">
        <f>表格1[[#This Row],[Cash]]+表格1[[#This Row],[Stock Held]]*表格1[[#This Row],[Close]]</f>
        <v>92463.529999999868</v>
      </c>
      <c r="H1670" s="7">
        <f>(表格1[[#This Row],[Close]]-$B$2)/$B$2</f>
        <v>0.41156840934371519</v>
      </c>
      <c r="I1670" s="7">
        <f>(表格1[[#This Row],[Capital]]-$G$2)/$G$2</f>
        <v>-7.5364700000001325E-2</v>
      </c>
    </row>
    <row r="1671" spans="1:9" x14ac:dyDescent="0.25">
      <c r="A1671" s="6">
        <v>41073</v>
      </c>
      <c r="B1671" s="1">
        <v>63.6</v>
      </c>
      <c r="C1671" s="4">
        <f t="shared" si="25"/>
        <v>63.937999999999995</v>
      </c>
      <c r="D1671" s="1" t="str">
        <f>IF(表格1[[#This Row],[Close]]&gt;表格1[[#This Row],[25-Day Average]],"Buy",IF(表格1[[#This Row],[Close]]&lt;表格1[[#This Row],[25-Day Average]],"Sell",""))</f>
        <v>Sell</v>
      </c>
      <c r="E1671" s="5">
        <f>IF(表格1[[#This Row],[Suggestion]]="Buy",E1670-FLOOR(E1670/表格1[[#This Row],[Close]],1)*表格1[[#This Row],[Close]],IF(表格1[[#This Row],[Suggestion]]="Sell",E1670+F1670*表格1[[#This Row],[Close]],E1670))</f>
        <v>92463.529999999868</v>
      </c>
      <c r="F1671" s="1">
        <f>IF(表格1[[#This Row],[Suggestion]]="Buy",F1670+FLOOR(E1670/表格1[[#This Row],[Close]],1),IF(表格1[[#This Row],[Suggestion]]="Sell",0,F1670))</f>
        <v>0</v>
      </c>
      <c r="G1671" s="8">
        <f>表格1[[#This Row],[Cash]]+表格1[[#This Row],[Stock Held]]*表格1[[#This Row],[Close]]</f>
        <v>92463.529999999868</v>
      </c>
      <c r="H1671" s="7">
        <f>(表格1[[#This Row],[Close]]-$B$2)/$B$2</f>
        <v>0.41490545050055611</v>
      </c>
      <c r="I1671" s="7">
        <f>(表格1[[#This Row],[Capital]]-$G$2)/$G$2</f>
        <v>-7.5364700000001325E-2</v>
      </c>
    </row>
    <row r="1672" spans="1:9" x14ac:dyDescent="0.25">
      <c r="A1672" s="6">
        <v>41074</v>
      </c>
      <c r="B1672" s="1">
        <v>63.2</v>
      </c>
      <c r="C1672" s="4">
        <f t="shared" si="25"/>
        <v>63.837999999999994</v>
      </c>
      <c r="D1672" s="1" t="str">
        <f>IF(表格1[[#This Row],[Close]]&gt;表格1[[#This Row],[25-Day Average]],"Buy",IF(表格1[[#This Row],[Close]]&lt;表格1[[#This Row],[25-Day Average]],"Sell",""))</f>
        <v>Sell</v>
      </c>
      <c r="E1672" s="5">
        <f>IF(表格1[[#This Row],[Suggestion]]="Buy",E1671-FLOOR(E1671/表格1[[#This Row],[Close]],1)*表格1[[#This Row],[Close]],IF(表格1[[#This Row],[Suggestion]]="Sell",E1671+F1671*表格1[[#This Row],[Close]],E1671))</f>
        <v>92463.529999999868</v>
      </c>
      <c r="F1672" s="1">
        <f>IF(表格1[[#This Row],[Suggestion]]="Buy",F1671+FLOOR(E1671/表格1[[#This Row],[Close]],1),IF(表格1[[#This Row],[Suggestion]]="Sell",0,F1671))</f>
        <v>0</v>
      </c>
      <c r="G1672" s="8">
        <f>表格1[[#This Row],[Cash]]+表格1[[#This Row],[Stock Held]]*表格1[[#This Row],[Close]]</f>
        <v>92463.529999999868</v>
      </c>
      <c r="H1672" s="7">
        <f>(表格1[[#This Row],[Close]]-$B$2)/$B$2</f>
        <v>0.40600667408231367</v>
      </c>
      <c r="I1672" s="7">
        <f>(表格1[[#This Row],[Capital]]-$G$2)/$G$2</f>
        <v>-7.5364700000001325E-2</v>
      </c>
    </row>
    <row r="1673" spans="1:9" x14ac:dyDescent="0.25">
      <c r="A1673" s="6">
        <v>41075</v>
      </c>
      <c r="B1673" s="1">
        <v>63.95</v>
      </c>
      <c r="C1673" s="4">
        <f t="shared" si="25"/>
        <v>63.774000000000008</v>
      </c>
      <c r="D1673" s="1" t="str">
        <f>IF(表格1[[#This Row],[Close]]&gt;表格1[[#This Row],[25-Day Average]],"Buy",IF(表格1[[#This Row],[Close]]&lt;表格1[[#This Row],[25-Day Average]],"Sell",""))</f>
        <v>Buy</v>
      </c>
      <c r="E1673" s="5">
        <f>IF(表格1[[#This Row],[Suggestion]]="Buy",E1672-FLOOR(E1672/表格1[[#This Row],[Close]],1)*表格1[[#This Row],[Close]],IF(表格1[[#This Row],[Suggestion]]="Sell",E1672+F1672*表格1[[#This Row],[Close]],E1672))</f>
        <v>55.779999999867869</v>
      </c>
      <c r="F1673" s="1">
        <f>IF(表格1[[#This Row],[Suggestion]]="Buy",F1672+FLOOR(E1672/表格1[[#This Row],[Close]],1),IF(表格1[[#This Row],[Suggestion]]="Sell",0,F1672))</f>
        <v>1445</v>
      </c>
      <c r="G1673" s="8">
        <f>表格1[[#This Row],[Cash]]+表格1[[#This Row],[Stock Held]]*表格1[[#This Row],[Close]]</f>
        <v>92463.529999999868</v>
      </c>
      <c r="H1673" s="7">
        <f>(表格1[[#This Row],[Close]]-$B$2)/$B$2</f>
        <v>0.42269187986651835</v>
      </c>
      <c r="I1673" s="7">
        <f>(表格1[[#This Row],[Capital]]-$G$2)/$G$2</f>
        <v>-7.5364700000001325E-2</v>
      </c>
    </row>
    <row r="1674" spans="1:9" x14ac:dyDescent="0.25">
      <c r="A1674" s="6">
        <v>41078</v>
      </c>
      <c r="B1674" s="1">
        <v>64.349999999999994</v>
      </c>
      <c r="C1674" s="4">
        <f t="shared" si="25"/>
        <v>63.754000000000005</v>
      </c>
      <c r="D1674" s="1" t="str">
        <f>IF(表格1[[#This Row],[Close]]&gt;表格1[[#This Row],[25-Day Average]],"Buy",IF(表格1[[#This Row],[Close]]&lt;表格1[[#This Row],[25-Day Average]],"Sell",""))</f>
        <v>Buy</v>
      </c>
      <c r="E1674" s="5">
        <f>IF(表格1[[#This Row],[Suggestion]]="Buy",E1673-FLOOR(E1673/表格1[[#This Row],[Close]],1)*表格1[[#This Row],[Close]],IF(表格1[[#This Row],[Suggestion]]="Sell",E1673+F1673*表格1[[#This Row],[Close]],E1673))</f>
        <v>55.779999999867869</v>
      </c>
      <c r="F1674" s="1">
        <f>IF(表格1[[#This Row],[Suggestion]]="Buy",F1673+FLOOR(E1673/表格1[[#This Row],[Close]],1),IF(表格1[[#This Row],[Suggestion]]="Sell",0,F1673))</f>
        <v>1445</v>
      </c>
      <c r="G1674" s="8">
        <f>表格1[[#This Row],[Cash]]+表格1[[#This Row],[Stock Held]]*表格1[[#This Row],[Close]]</f>
        <v>93041.529999999853</v>
      </c>
      <c r="H1674" s="7">
        <f>(表格1[[#This Row],[Close]]-$B$2)/$B$2</f>
        <v>0.43159065628476062</v>
      </c>
      <c r="I1674" s="7">
        <f>(表格1[[#This Row],[Capital]]-$G$2)/$G$2</f>
        <v>-6.958470000000147E-2</v>
      </c>
    </row>
    <row r="1675" spans="1:9" x14ac:dyDescent="0.25">
      <c r="A1675" s="6">
        <v>41079</v>
      </c>
      <c r="B1675" s="1">
        <v>64.900000000000006</v>
      </c>
      <c r="C1675" s="4">
        <f t="shared" si="25"/>
        <v>63.741999999999997</v>
      </c>
      <c r="D1675" s="1" t="str">
        <f>IF(表格1[[#This Row],[Close]]&gt;表格1[[#This Row],[25-Day Average]],"Buy",IF(表格1[[#This Row],[Close]]&lt;表格1[[#This Row],[25-Day Average]],"Sell",""))</f>
        <v>Buy</v>
      </c>
      <c r="E1675" s="5">
        <f>IF(表格1[[#This Row],[Suggestion]]="Buy",E1674-FLOOR(E1674/表格1[[#This Row],[Close]],1)*表格1[[#This Row],[Close]],IF(表格1[[#This Row],[Suggestion]]="Sell",E1674+F1674*表格1[[#This Row],[Close]],E1674))</f>
        <v>55.779999999867869</v>
      </c>
      <c r="F1675" s="1">
        <f>IF(表格1[[#This Row],[Suggestion]]="Buy",F1674+FLOOR(E1674/表格1[[#This Row],[Close]],1),IF(表格1[[#This Row],[Suggestion]]="Sell",0,F1674))</f>
        <v>1445</v>
      </c>
      <c r="G1675" s="8">
        <f>表格1[[#This Row],[Cash]]+表格1[[#This Row],[Stock Held]]*表格1[[#This Row],[Close]]</f>
        <v>93836.279999999882</v>
      </c>
      <c r="H1675" s="7">
        <f>(表格1[[#This Row],[Close]]-$B$2)/$B$2</f>
        <v>0.44382647385984431</v>
      </c>
      <c r="I1675" s="7">
        <f>(表格1[[#This Row],[Capital]]-$G$2)/$G$2</f>
        <v>-6.1637200000001176E-2</v>
      </c>
    </row>
    <row r="1676" spans="1:9" x14ac:dyDescent="0.25">
      <c r="A1676" s="6">
        <v>41080</v>
      </c>
      <c r="B1676" s="1">
        <v>65</v>
      </c>
      <c r="C1676" s="4">
        <f t="shared" si="25"/>
        <v>63.784000000000006</v>
      </c>
      <c r="D1676" s="1" t="str">
        <f>IF(表格1[[#This Row],[Close]]&gt;表格1[[#This Row],[25-Day Average]],"Buy",IF(表格1[[#This Row],[Close]]&lt;表格1[[#This Row],[25-Day Average]],"Sell",""))</f>
        <v>Buy</v>
      </c>
      <c r="E1676" s="5">
        <f>IF(表格1[[#This Row],[Suggestion]]="Buy",E1675-FLOOR(E1675/表格1[[#This Row],[Close]],1)*表格1[[#This Row],[Close]],IF(表格1[[#This Row],[Suggestion]]="Sell",E1675+F1675*表格1[[#This Row],[Close]],E1675))</f>
        <v>55.779999999867869</v>
      </c>
      <c r="F1676" s="1">
        <f>IF(表格1[[#This Row],[Suggestion]]="Buy",F1675+FLOOR(E1675/表格1[[#This Row],[Close]],1),IF(表格1[[#This Row],[Suggestion]]="Sell",0,F1675))</f>
        <v>1445</v>
      </c>
      <c r="G1676" s="8">
        <f>表格1[[#This Row],[Cash]]+表格1[[#This Row],[Stock Held]]*表格1[[#This Row],[Close]]</f>
        <v>93980.779999999868</v>
      </c>
      <c r="H1676" s="7">
        <f>(表格1[[#This Row],[Close]]-$B$2)/$B$2</f>
        <v>0.4460511679644048</v>
      </c>
      <c r="I1676" s="7">
        <f>(表格1[[#This Row],[Capital]]-$G$2)/$G$2</f>
        <v>-6.019220000000132E-2</v>
      </c>
    </row>
    <row r="1677" spans="1:9" x14ac:dyDescent="0.25">
      <c r="A1677" s="6">
        <v>41081</v>
      </c>
      <c r="B1677" s="1">
        <v>64.650000000000006</v>
      </c>
      <c r="C1677" s="4">
        <f t="shared" si="25"/>
        <v>63.824000000000012</v>
      </c>
      <c r="D1677" s="1" t="str">
        <f>IF(表格1[[#This Row],[Close]]&gt;表格1[[#This Row],[25-Day Average]],"Buy",IF(表格1[[#This Row],[Close]]&lt;表格1[[#This Row],[25-Day Average]],"Sell",""))</f>
        <v>Buy</v>
      </c>
      <c r="E1677" s="5">
        <f>IF(表格1[[#This Row],[Suggestion]]="Buy",E1676-FLOOR(E1676/表格1[[#This Row],[Close]],1)*表格1[[#This Row],[Close]],IF(表格1[[#This Row],[Suggestion]]="Sell",E1676+F1676*表格1[[#This Row],[Close]],E1676))</f>
        <v>55.779999999867869</v>
      </c>
      <c r="F1677" s="1">
        <f>IF(表格1[[#This Row],[Suggestion]]="Buy",F1676+FLOOR(E1676/表格1[[#This Row],[Close]],1),IF(表格1[[#This Row],[Suggestion]]="Sell",0,F1676))</f>
        <v>1445</v>
      </c>
      <c r="G1677" s="8">
        <f>表格1[[#This Row],[Cash]]+表格1[[#This Row],[Stock Held]]*表格1[[#This Row],[Close]]</f>
        <v>93475.029999999882</v>
      </c>
      <c r="H1677" s="7">
        <f>(表格1[[#This Row],[Close]]-$B$2)/$B$2</f>
        <v>0.43826473859844273</v>
      </c>
      <c r="I1677" s="7">
        <f>(表格1[[#This Row],[Capital]]-$G$2)/$G$2</f>
        <v>-6.5249700000001173E-2</v>
      </c>
    </row>
    <row r="1678" spans="1:9" x14ac:dyDescent="0.25">
      <c r="A1678" s="6">
        <v>41082</v>
      </c>
      <c r="B1678" s="1">
        <v>64.45</v>
      </c>
      <c r="C1678" s="4">
        <f t="shared" si="25"/>
        <v>63.830000000000013</v>
      </c>
      <c r="D1678" s="1" t="str">
        <f>IF(表格1[[#This Row],[Close]]&gt;表格1[[#This Row],[25-Day Average]],"Buy",IF(表格1[[#This Row],[Close]]&lt;表格1[[#This Row],[25-Day Average]],"Sell",""))</f>
        <v>Buy</v>
      </c>
      <c r="E1678" s="5">
        <f>IF(表格1[[#This Row],[Suggestion]]="Buy",E1677-FLOOR(E1677/表格1[[#This Row],[Close]],1)*表格1[[#This Row],[Close]],IF(表格1[[#This Row],[Suggestion]]="Sell",E1677+F1677*表格1[[#This Row],[Close]],E1677))</f>
        <v>55.779999999867869</v>
      </c>
      <c r="F1678" s="1">
        <f>IF(表格1[[#This Row],[Suggestion]]="Buy",F1677+FLOOR(E1677/表格1[[#This Row],[Close]],1),IF(表格1[[#This Row],[Suggestion]]="Sell",0,F1677))</f>
        <v>1445</v>
      </c>
      <c r="G1678" s="8">
        <f>表格1[[#This Row],[Cash]]+表格1[[#This Row],[Stock Held]]*表格1[[#This Row],[Close]]</f>
        <v>93186.029999999868</v>
      </c>
      <c r="H1678" s="7">
        <f>(表格1[[#This Row],[Close]]-$B$2)/$B$2</f>
        <v>0.43381535038932145</v>
      </c>
      <c r="I1678" s="7">
        <f>(表格1[[#This Row],[Capital]]-$G$2)/$G$2</f>
        <v>-6.8139700000001316E-2</v>
      </c>
    </row>
    <row r="1679" spans="1:9" x14ac:dyDescent="0.25">
      <c r="A1679" s="6">
        <v>41085</v>
      </c>
      <c r="B1679" s="1">
        <v>64.650000000000006</v>
      </c>
      <c r="C1679" s="4">
        <f t="shared" si="25"/>
        <v>63.862000000000016</v>
      </c>
      <c r="D1679" s="1" t="str">
        <f>IF(表格1[[#This Row],[Close]]&gt;表格1[[#This Row],[25-Day Average]],"Buy",IF(表格1[[#This Row],[Close]]&lt;表格1[[#This Row],[25-Day Average]],"Sell",""))</f>
        <v>Buy</v>
      </c>
      <c r="E1679" s="5">
        <f>IF(表格1[[#This Row],[Suggestion]]="Buy",E1678-FLOOR(E1678/表格1[[#This Row],[Close]],1)*表格1[[#This Row],[Close]],IF(表格1[[#This Row],[Suggestion]]="Sell",E1678+F1678*表格1[[#This Row],[Close]],E1678))</f>
        <v>55.779999999867869</v>
      </c>
      <c r="F1679" s="1">
        <f>IF(表格1[[#This Row],[Suggestion]]="Buy",F1678+FLOOR(E1678/表格1[[#This Row],[Close]],1),IF(表格1[[#This Row],[Suggestion]]="Sell",0,F1678))</f>
        <v>1445</v>
      </c>
      <c r="G1679" s="8">
        <f>表格1[[#This Row],[Cash]]+表格1[[#This Row],[Stock Held]]*表格1[[#This Row],[Close]]</f>
        <v>93475.029999999882</v>
      </c>
      <c r="H1679" s="7">
        <f>(表格1[[#This Row],[Close]]-$B$2)/$B$2</f>
        <v>0.43826473859844273</v>
      </c>
      <c r="I1679" s="7">
        <f>(表格1[[#This Row],[Capital]]-$G$2)/$G$2</f>
        <v>-6.5249700000001173E-2</v>
      </c>
    </row>
    <row r="1680" spans="1:9" x14ac:dyDescent="0.25">
      <c r="A1680" s="6">
        <v>41086</v>
      </c>
      <c r="B1680" s="1">
        <v>64.900000000000006</v>
      </c>
      <c r="C1680" s="4">
        <f t="shared" si="25"/>
        <v>63.896000000000015</v>
      </c>
      <c r="D1680" s="1" t="str">
        <f>IF(表格1[[#This Row],[Close]]&gt;表格1[[#This Row],[25-Day Average]],"Buy",IF(表格1[[#This Row],[Close]]&lt;表格1[[#This Row],[25-Day Average]],"Sell",""))</f>
        <v>Buy</v>
      </c>
      <c r="E1680" s="5">
        <f>IF(表格1[[#This Row],[Suggestion]]="Buy",E1679-FLOOR(E1679/表格1[[#This Row],[Close]],1)*表格1[[#This Row],[Close]],IF(表格1[[#This Row],[Suggestion]]="Sell",E1679+F1679*表格1[[#This Row],[Close]],E1679))</f>
        <v>55.779999999867869</v>
      </c>
      <c r="F1680" s="1">
        <f>IF(表格1[[#This Row],[Suggestion]]="Buy",F1679+FLOOR(E1679/表格1[[#This Row],[Close]],1),IF(表格1[[#This Row],[Suggestion]]="Sell",0,F1679))</f>
        <v>1445</v>
      </c>
      <c r="G1680" s="8">
        <f>表格1[[#This Row],[Cash]]+表格1[[#This Row],[Stock Held]]*表格1[[#This Row],[Close]]</f>
        <v>93836.279999999882</v>
      </c>
      <c r="H1680" s="7">
        <f>(表格1[[#This Row],[Close]]-$B$2)/$B$2</f>
        <v>0.44382647385984431</v>
      </c>
      <c r="I1680" s="7">
        <f>(表格1[[#This Row],[Capital]]-$G$2)/$G$2</f>
        <v>-6.1637200000001176E-2</v>
      </c>
    </row>
    <row r="1681" spans="1:9" x14ac:dyDescent="0.25">
      <c r="A1681" s="6">
        <v>41087</v>
      </c>
      <c r="B1681" s="1">
        <v>65.25</v>
      </c>
      <c r="C1681" s="4">
        <f t="shared" si="25"/>
        <v>63.952000000000019</v>
      </c>
      <c r="D1681" s="1" t="str">
        <f>IF(表格1[[#This Row],[Close]]&gt;表格1[[#This Row],[25-Day Average]],"Buy",IF(表格1[[#This Row],[Close]]&lt;表格1[[#This Row],[25-Day Average]],"Sell",""))</f>
        <v>Buy</v>
      </c>
      <c r="E1681" s="5">
        <f>IF(表格1[[#This Row],[Suggestion]]="Buy",E1680-FLOOR(E1680/表格1[[#This Row],[Close]],1)*表格1[[#This Row],[Close]],IF(表格1[[#This Row],[Suggestion]]="Sell",E1680+F1680*表格1[[#This Row],[Close]],E1680))</f>
        <v>55.779999999867869</v>
      </c>
      <c r="F1681" s="1">
        <f>IF(表格1[[#This Row],[Suggestion]]="Buy",F1680+FLOOR(E1680/表格1[[#This Row],[Close]],1),IF(表格1[[#This Row],[Suggestion]]="Sell",0,F1680))</f>
        <v>1445</v>
      </c>
      <c r="G1681" s="8">
        <f>表格1[[#This Row],[Cash]]+表格1[[#This Row],[Stock Held]]*表格1[[#This Row],[Close]]</f>
        <v>94342.029999999868</v>
      </c>
      <c r="H1681" s="7">
        <f>(表格1[[#This Row],[Close]]-$B$2)/$B$2</f>
        <v>0.45161290322580638</v>
      </c>
      <c r="I1681" s="7">
        <f>(表格1[[#This Row],[Capital]]-$G$2)/$G$2</f>
        <v>-5.6579700000001322E-2</v>
      </c>
    </row>
    <row r="1682" spans="1:9" x14ac:dyDescent="0.25">
      <c r="A1682" s="6">
        <v>41088</v>
      </c>
      <c r="B1682" s="1">
        <v>64.95</v>
      </c>
      <c r="C1682" s="4">
        <f t="shared" si="25"/>
        <v>63.984000000000023</v>
      </c>
      <c r="D1682" s="1" t="str">
        <f>IF(表格1[[#This Row],[Close]]&gt;表格1[[#This Row],[25-Day Average]],"Buy",IF(表格1[[#This Row],[Close]]&lt;表格1[[#This Row],[25-Day Average]],"Sell",""))</f>
        <v>Buy</v>
      </c>
      <c r="E1682" s="5">
        <f>IF(表格1[[#This Row],[Suggestion]]="Buy",E1681-FLOOR(E1681/表格1[[#This Row],[Close]],1)*表格1[[#This Row],[Close]],IF(表格1[[#This Row],[Suggestion]]="Sell",E1681+F1681*表格1[[#This Row],[Close]],E1681))</f>
        <v>55.779999999867869</v>
      </c>
      <c r="F1682" s="1">
        <f>IF(表格1[[#This Row],[Suggestion]]="Buy",F1681+FLOOR(E1681/表格1[[#This Row],[Close]],1),IF(表格1[[#This Row],[Suggestion]]="Sell",0,F1681))</f>
        <v>1445</v>
      </c>
      <c r="G1682" s="8">
        <f>表格1[[#This Row],[Cash]]+表格1[[#This Row],[Stock Held]]*表格1[[#This Row],[Close]]</f>
        <v>93908.529999999868</v>
      </c>
      <c r="H1682" s="7">
        <f>(表格1[[#This Row],[Close]]-$B$2)/$B$2</f>
        <v>0.44493882091212456</v>
      </c>
      <c r="I1682" s="7">
        <f>(表格1[[#This Row],[Capital]]-$G$2)/$G$2</f>
        <v>-6.0914700000001321E-2</v>
      </c>
    </row>
    <row r="1683" spans="1:9" x14ac:dyDescent="0.25">
      <c r="A1683" s="6">
        <v>41089</v>
      </c>
      <c r="B1683" s="1">
        <v>65.75</v>
      </c>
      <c r="C1683" s="4">
        <f t="shared" si="25"/>
        <v>64.058000000000021</v>
      </c>
      <c r="D1683" s="1" t="str">
        <f>IF(表格1[[#This Row],[Close]]&gt;表格1[[#This Row],[25-Day Average]],"Buy",IF(表格1[[#This Row],[Close]]&lt;表格1[[#This Row],[25-Day Average]],"Sell",""))</f>
        <v>Buy</v>
      </c>
      <c r="E1683" s="5">
        <f>IF(表格1[[#This Row],[Suggestion]]="Buy",E1682-FLOOR(E1682/表格1[[#This Row],[Close]],1)*表格1[[#This Row],[Close]],IF(表格1[[#This Row],[Suggestion]]="Sell",E1682+F1682*表格1[[#This Row],[Close]],E1682))</f>
        <v>55.779999999867869</v>
      </c>
      <c r="F1683" s="1">
        <f>IF(表格1[[#This Row],[Suggestion]]="Buy",F1682+FLOOR(E1682/表格1[[#This Row],[Close]],1),IF(表格1[[#This Row],[Suggestion]]="Sell",0,F1682))</f>
        <v>1445</v>
      </c>
      <c r="G1683" s="8">
        <f>表格1[[#This Row],[Cash]]+表格1[[#This Row],[Stock Held]]*表格1[[#This Row],[Close]]</f>
        <v>95064.529999999868</v>
      </c>
      <c r="H1683" s="7">
        <f>(表格1[[#This Row],[Close]]-$B$2)/$B$2</f>
        <v>0.46273637374860949</v>
      </c>
      <c r="I1683" s="7">
        <f>(表格1[[#This Row],[Capital]]-$G$2)/$G$2</f>
        <v>-4.935470000000132E-2</v>
      </c>
    </row>
    <row r="1684" spans="1:9" x14ac:dyDescent="0.25">
      <c r="A1684" s="6">
        <v>41092</v>
      </c>
      <c r="B1684" s="1">
        <v>65.75</v>
      </c>
      <c r="C1684" s="4">
        <f t="shared" si="25"/>
        <v>64.136000000000024</v>
      </c>
      <c r="D1684" s="1" t="str">
        <f>IF(表格1[[#This Row],[Close]]&gt;表格1[[#This Row],[25-Day Average]],"Buy",IF(表格1[[#This Row],[Close]]&lt;表格1[[#This Row],[25-Day Average]],"Sell",""))</f>
        <v>Buy</v>
      </c>
      <c r="E1684" s="5">
        <f>IF(表格1[[#This Row],[Suggestion]]="Buy",E1683-FLOOR(E1683/表格1[[#This Row],[Close]],1)*表格1[[#This Row],[Close]],IF(表格1[[#This Row],[Suggestion]]="Sell",E1683+F1683*表格1[[#This Row],[Close]],E1683))</f>
        <v>55.779999999867869</v>
      </c>
      <c r="F1684" s="1">
        <f>IF(表格1[[#This Row],[Suggestion]]="Buy",F1683+FLOOR(E1683/表格1[[#This Row],[Close]],1),IF(表格1[[#This Row],[Suggestion]]="Sell",0,F1683))</f>
        <v>1445</v>
      </c>
      <c r="G1684" s="8">
        <f>表格1[[#This Row],[Cash]]+表格1[[#This Row],[Stock Held]]*表格1[[#This Row],[Close]]</f>
        <v>95064.529999999868</v>
      </c>
      <c r="H1684" s="7">
        <f>(表格1[[#This Row],[Close]]-$B$2)/$B$2</f>
        <v>0.46273637374860949</v>
      </c>
      <c r="I1684" s="7">
        <f>(表格1[[#This Row],[Capital]]-$G$2)/$G$2</f>
        <v>-4.935470000000132E-2</v>
      </c>
    </row>
    <row r="1685" spans="1:9" x14ac:dyDescent="0.25">
      <c r="A1685" s="6">
        <v>41093</v>
      </c>
      <c r="B1685" s="1">
        <v>66.45</v>
      </c>
      <c r="C1685" s="4">
        <f t="shared" si="25"/>
        <v>64.240000000000023</v>
      </c>
      <c r="D1685" s="1" t="str">
        <f>IF(表格1[[#This Row],[Close]]&gt;表格1[[#This Row],[25-Day Average]],"Buy",IF(表格1[[#This Row],[Close]]&lt;表格1[[#This Row],[25-Day Average]],"Sell",""))</f>
        <v>Buy</v>
      </c>
      <c r="E1685" s="5">
        <f>IF(表格1[[#This Row],[Suggestion]]="Buy",E1684-FLOOR(E1684/表格1[[#This Row],[Close]],1)*表格1[[#This Row],[Close]],IF(表格1[[#This Row],[Suggestion]]="Sell",E1684+F1684*表格1[[#This Row],[Close]],E1684))</f>
        <v>55.779999999867869</v>
      </c>
      <c r="F1685" s="1">
        <f>IF(表格1[[#This Row],[Suggestion]]="Buy",F1684+FLOOR(E1684/表格1[[#This Row],[Close]],1),IF(表格1[[#This Row],[Suggestion]]="Sell",0,F1684))</f>
        <v>1445</v>
      </c>
      <c r="G1685" s="8">
        <f>表格1[[#This Row],[Cash]]+表格1[[#This Row],[Stock Held]]*表格1[[#This Row],[Close]]</f>
        <v>96076.029999999868</v>
      </c>
      <c r="H1685" s="7">
        <f>(表格1[[#This Row],[Close]]-$B$2)/$B$2</f>
        <v>0.47830923248053392</v>
      </c>
      <c r="I1685" s="7">
        <f>(表格1[[#This Row],[Capital]]-$G$2)/$G$2</f>
        <v>-3.9239700000001321E-2</v>
      </c>
    </row>
    <row r="1686" spans="1:9" x14ac:dyDescent="0.25">
      <c r="A1686" s="6">
        <v>41094</v>
      </c>
      <c r="B1686" s="1">
        <v>66.45</v>
      </c>
      <c r="C1686" s="4">
        <f t="shared" si="25"/>
        <v>64.376000000000019</v>
      </c>
      <c r="D1686" s="1" t="str">
        <f>IF(表格1[[#This Row],[Close]]&gt;表格1[[#This Row],[25-Day Average]],"Buy",IF(表格1[[#This Row],[Close]]&lt;表格1[[#This Row],[25-Day Average]],"Sell",""))</f>
        <v>Buy</v>
      </c>
      <c r="E1686" s="5">
        <f>IF(表格1[[#This Row],[Suggestion]]="Buy",E1685-FLOOR(E1685/表格1[[#This Row],[Close]],1)*表格1[[#This Row],[Close]],IF(表格1[[#This Row],[Suggestion]]="Sell",E1685+F1685*表格1[[#This Row],[Close]],E1685))</f>
        <v>55.779999999867869</v>
      </c>
      <c r="F1686" s="1">
        <f>IF(表格1[[#This Row],[Suggestion]]="Buy",F1685+FLOOR(E1685/表格1[[#This Row],[Close]],1),IF(表格1[[#This Row],[Suggestion]]="Sell",0,F1685))</f>
        <v>1445</v>
      </c>
      <c r="G1686" s="8">
        <f>表格1[[#This Row],[Cash]]+表格1[[#This Row],[Stock Held]]*表格1[[#This Row],[Close]]</f>
        <v>96076.029999999868</v>
      </c>
      <c r="H1686" s="7">
        <f>(表格1[[#This Row],[Close]]-$B$2)/$B$2</f>
        <v>0.47830923248053392</v>
      </c>
      <c r="I1686" s="7">
        <f>(表格1[[#This Row],[Capital]]-$G$2)/$G$2</f>
        <v>-3.9239700000001321E-2</v>
      </c>
    </row>
    <row r="1687" spans="1:9" x14ac:dyDescent="0.25">
      <c r="A1687" s="6">
        <v>41095</v>
      </c>
      <c r="B1687" s="1">
        <v>67.3</v>
      </c>
      <c r="C1687" s="4">
        <f t="shared" si="25"/>
        <v>64.540000000000006</v>
      </c>
      <c r="D1687" s="1" t="str">
        <f>IF(表格1[[#This Row],[Close]]&gt;表格1[[#This Row],[25-Day Average]],"Buy",IF(表格1[[#This Row],[Close]]&lt;表格1[[#This Row],[25-Day Average]],"Sell",""))</f>
        <v>Buy</v>
      </c>
      <c r="E1687" s="5">
        <f>IF(表格1[[#This Row],[Suggestion]]="Buy",E1686-FLOOR(E1686/表格1[[#This Row],[Close]],1)*表格1[[#This Row],[Close]],IF(表格1[[#This Row],[Suggestion]]="Sell",E1686+F1686*表格1[[#This Row],[Close]],E1686))</f>
        <v>55.779999999867869</v>
      </c>
      <c r="F1687" s="1">
        <f>IF(表格1[[#This Row],[Suggestion]]="Buy",F1686+FLOOR(E1686/表格1[[#This Row],[Close]],1),IF(表格1[[#This Row],[Suggestion]]="Sell",0,F1686))</f>
        <v>1445</v>
      </c>
      <c r="G1687" s="8">
        <f>表格1[[#This Row],[Cash]]+表格1[[#This Row],[Stock Held]]*表格1[[#This Row],[Close]]</f>
        <v>97304.279999999868</v>
      </c>
      <c r="H1687" s="7">
        <f>(表格1[[#This Row],[Close]]-$B$2)/$B$2</f>
        <v>0.49721913236929904</v>
      </c>
      <c r="I1687" s="7">
        <f>(表格1[[#This Row],[Capital]]-$G$2)/$G$2</f>
        <v>-2.6957200000001322E-2</v>
      </c>
    </row>
    <row r="1688" spans="1:9" x14ac:dyDescent="0.25">
      <c r="A1688" s="6">
        <v>41096</v>
      </c>
      <c r="B1688" s="1">
        <v>67.5</v>
      </c>
      <c r="C1688" s="4">
        <f t="shared" si="25"/>
        <v>64.690000000000012</v>
      </c>
      <c r="D1688" s="1" t="str">
        <f>IF(表格1[[#This Row],[Close]]&gt;表格1[[#This Row],[25-Day Average]],"Buy",IF(表格1[[#This Row],[Close]]&lt;表格1[[#This Row],[25-Day Average]],"Sell",""))</f>
        <v>Buy</v>
      </c>
      <c r="E1688" s="5">
        <f>IF(表格1[[#This Row],[Suggestion]]="Buy",E1687-FLOOR(E1687/表格1[[#This Row],[Close]],1)*表格1[[#This Row],[Close]],IF(表格1[[#This Row],[Suggestion]]="Sell",E1687+F1687*表格1[[#This Row],[Close]],E1687))</f>
        <v>55.779999999867869</v>
      </c>
      <c r="F1688" s="1">
        <f>IF(表格1[[#This Row],[Suggestion]]="Buy",F1687+FLOOR(E1687/表格1[[#This Row],[Close]],1),IF(表格1[[#This Row],[Suggestion]]="Sell",0,F1687))</f>
        <v>1445</v>
      </c>
      <c r="G1688" s="8">
        <f>表格1[[#This Row],[Cash]]+表格1[[#This Row],[Stock Held]]*表格1[[#This Row],[Close]]</f>
        <v>97593.279999999868</v>
      </c>
      <c r="H1688" s="7">
        <f>(表格1[[#This Row],[Close]]-$B$2)/$B$2</f>
        <v>0.50166852057842037</v>
      </c>
      <c r="I1688" s="7">
        <f>(表格1[[#This Row],[Capital]]-$G$2)/$G$2</f>
        <v>-2.4067200000001322E-2</v>
      </c>
    </row>
    <row r="1689" spans="1:9" x14ac:dyDescent="0.25">
      <c r="A1689" s="6">
        <v>41099</v>
      </c>
      <c r="B1689" s="1">
        <v>67.2</v>
      </c>
      <c r="C1689" s="4">
        <f t="shared" si="25"/>
        <v>64.834000000000003</v>
      </c>
      <c r="D1689" s="1" t="str">
        <f>IF(表格1[[#This Row],[Close]]&gt;表格1[[#This Row],[25-Day Average]],"Buy",IF(表格1[[#This Row],[Close]]&lt;表格1[[#This Row],[25-Day Average]],"Sell",""))</f>
        <v>Buy</v>
      </c>
      <c r="E1689" s="5">
        <f>IF(表格1[[#This Row],[Suggestion]]="Buy",E1688-FLOOR(E1688/表格1[[#This Row],[Close]],1)*表格1[[#This Row],[Close]],IF(表格1[[#This Row],[Suggestion]]="Sell",E1688+F1688*表格1[[#This Row],[Close]],E1688))</f>
        <v>55.779999999867869</v>
      </c>
      <c r="F1689" s="1">
        <f>IF(表格1[[#This Row],[Suggestion]]="Buy",F1688+FLOOR(E1688/表格1[[#This Row],[Close]],1),IF(表格1[[#This Row],[Suggestion]]="Sell",0,F1688))</f>
        <v>1445</v>
      </c>
      <c r="G1689" s="8">
        <f>表格1[[#This Row],[Cash]]+表格1[[#This Row],[Stock Held]]*表格1[[#This Row],[Close]]</f>
        <v>97159.779999999868</v>
      </c>
      <c r="H1689" s="7">
        <f>(表格1[[#This Row],[Close]]-$B$2)/$B$2</f>
        <v>0.49499443826473855</v>
      </c>
      <c r="I1689" s="7">
        <f>(表格1[[#This Row],[Capital]]-$G$2)/$G$2</f>
        <v>-2.8402200000001321E-2</v>
      </c>
    </row>
    <row r="1690" spans="1:9" x14ac:dyDescent="0.25">
      <c r="A1690" s="6">
        <v>41100</v>
      </c>
      <c r="B1690" s="1">
        <v>65.45</v>
      </c>
      <c r="C1690" s="4">
        <f t="shared" si="25"/>
        <v>64.924000000000007</v>
      </c>
      <c r="D1690" s="1" t="str">
        <f>IF(表格1[[#This Row],[Close]]&gt;表格1[[#This Row],[25-Day Average]],"Buy",IF(表格1[[#This Row],[Close]]&lt;表格1[[#This Row],[25-Day Average]],"Sell",""))</f>
        <v>Buy</v>
      </c>
      <c r="E1690" s="5">
        <f>IF(表格1[[#This Row],[Suggestion]]="Buy",E1689-FLOOR(E1689/表格1[[#This Row],[Close]],1)*表格1[[#This Row],[Close]],IF(表格1[[#This Row],[Suggestion]]="Sell",E1689+F1689*表格1[[#This Row],[Close]],E1689))</f>
        <v>55.779999999867869</v>
      </c>
      <c r="F1690" s="1">
        <f>IF(表格1[[#This Row],[Suggestion]]="Buy",F1689+FLOOR(E1689/表格1[[#This Row],[Close]],1),IF(表格1[[#This Row],[Suggestion]]="Sell",0,F1689))</f>
        <v>1445</v>
      </c>
      <c r="G1690" s="8">
        <f>表格1[[#This Row],[Cash]]+表格1[[#This Row],[Stock Held]]*表格1[[#This Row],[Close]]</f>
        <v>94631.029999999868</v>
      </c>
      <c r="H1690" s="7">
        <f>(表格1[[#This Row],[Close]]-$B$2)/$B$2</f>
        <v>0.45606229143492766</v>
      </c>
      <c r="I1690" s="7">
        <f>(表格1[[#This Row],[Capital]]-$G$2)/$G$2</f>
        <v>-5.3689700000001318E-2</v>
      </c>
    </row>
    <row r="1691" spans="1:9" x14ac:dyDescent="0.25">
      <c r="A1691" s="6">
        <v>41101</v>
      </c>
      <c r="B1691" s="1">
        <v>65</v>
      </c>
      <c r="C1691" s="4">
        <f t="shared" ref="C1691:C1754" si="26">AVERAGE(B1667:B1691)</f>
        <v>64.978000000000009</v>
      </c>
      <c r="D1691" s="1" t="str">
        <f>IF(表格1[[#This Row],[Close]]&gt;表格1[[#This Row],[25-Day Average]],"Buy",IF(表格1[[#This Row],[Close]]&lt;表格1[[#This Row],[25-Day Average]],"Sell",""))</f>
        <v>Buy</v>
      </c>
      <c r="E1691" s="5">
        <f>IF(表格1[[#This Row],[Suggestion]]="Buy",E1690-FLOOR(E1690/表格1[[#This Row],[Close]],1)*表格1[[#This Row],[Close]],IF(表格1[[#This Row],[Suggestion]]="Sell",E1690+F1690*表格1[[#This Row],[Close]],E1690))</f>
        <v>55.779999999867869</v>
      </c>
      <c r="F1691" s="1">
        <f>IF(表格1[[#This Row],[Suggestion]]="Buy",F1690+FLOOR(E1690/表格1[[#This Row],[Close]],1),IF(表格1[[#This Row],[Suggestion]]="Sell",0,F1690))</f>
        <v>1445</v>
      </c>
      <c r="G1691" s="8">
        <f>表格1[[#This Row],[Cash]]+表格1[[#This Row],[Stock Held]]*表格1[[#This Row],[Close]]</f>
        <v>93980.779999999868</v>
      </c>
      <c r="H1691" s="7">
        <f>(表格1[[#This Row],[Close]]-$B$2)/$B$2</f>
        <v>0.4460511679644048</v>
      </c>
      <c r="I1691" s="7">
        <f>(表格1[[#This Row],[Capital]]-$G$2)/$G$2</f>
        <v>-6.019220000000132E-2</v>
      </c>
    </row>
    <row r="1692" spans="1:9" x14ac:dyDescent="0.25">
      <c r="A1692" s="6">
        <v>41102</v>
      </c>
      <c r="B1692" s="1">
        <v>64.75</v>
      </c>
      <c r="C1692" s="4">
        <f t="shared" si="26"/>
        <v>65.016000000000005</v>
      </c>
      <c r="D1692" s="1" t="str">
        <f>IF(表格1[[#This Row],[Close]]&gt;表格1[[#This Row],[25-Day Average]],"Buy",IF(表格1[[#This Row],[Close]]&lt;表格1[[#This Row],[25-Day Average]],"Sell",""))</f>
        <v>Sell</v>
      </c>
      <c r="E1692" s="5">
        <f>IF(表格1[[#This Row],[Suggestion]]="Buy",E1691-FLOOR(E1691/表格1[[#This Row],[Close]],1)*表格1[[#This Row],[Close]],IF(表格1[[#This Row],[Suggestion]]="Sell",E1691+F1691*表格1[[#This Row],[Close]],E1691))</f>
        <v>93619.529999999868</v>
      </c>
      <c r="F1692" s="1">
        <f>IF(表格1[[#This Row],[Suggestion]]="Buy",F1691+FLOOR(E1691/表格1[[#This Row],[Close]],1),IF(表格1[[#This Row],[Suggestion]]="Sell",0,F1691))</f>
        <v>0</v>
      </c>
      <c r="G1692" s="8">
        <f>表格1[[#This Row],[Cash]]+表格1[[#This Row],[Stock Held]]*表格1[[#This Row],[Close]]</f>
        <v>93619.529999999868</v>
      </c>
      <c r="H1692" s="7">
        <f>(表格1[[#This Row],[Close]]-$B$2)/$B$2</f>
        <v>0.44048943270300323</v>
      </c>
      <c r="I1692" s="7">
        <f>(表格1[[#This Row],[Capital]]-$G$2)/$G$2</f>
        <v>-6.3804700000001324E-2</v>
      </c>
    </row>
    <row r="1693" spans="1:9" x14ac:dyDescent="0.25">
      <c r="A1693" s="6">
        <v>41103</v>
      </c>
      <c r="B1693" s="1">
        <v>64.849999999999994</v>
      </c>
      <c r="C1693" s="4">
        <f t="shared" si="26"/>
        <v>65.095999999999989</v>
      </c>
      <c r="D1693" s="1" t="str">
        <f>IF(表格1[[#This Row],[Close]]&gt;表格1[[#This Row],[25-Day Average]],"Buy",IF(表格1[[#This Row],[Close]]&lt;表格1[[#This Row],[25-Day Average]],"Sell",""))</f>
        <v>Sell</v>
      </c>
      <c r="E1693" s="5">
        <f>IF(表格1[[#This Row],[Suggestion]]="Buy",E1692-FLOOR(E1692/表格1[[#This Row],[Close]],1)*表格1[[#This Row],[Close]],IF(表格1[[#This Row],[Suggestion]]="Sell",E1692+F1692*表格1[[#This Row],[Close]],E1692))</f>
        <v>93619.529999999868</v>
      </c>
      <c r="F1693" s="1">
        <f>IF(表格1[[#This Row],[Suggestion]]="Buy",F1692+FLOOR(E1692/表格1[[#This Row],[Close]],1),IF(表格1[[#This Row],[Suggestion]]="Sell",0,F1692))</f>
        <v>0</v>
      </c>
      <c r="G1693" s="8">
        <f>表格1[[#This Row],[Cash]]+表格1[[#This Row],[Stock Held]]*表格1[[#This Row],[Close]]</f>
        <v>93619.529999999868</v>
      </c>
      <c r="H1693" s="7">
        <f>(表格1[[#This Row],[Close]]-$B$2)/$B$2</f>
        <v>0.44271412680756372</v>
      </c>
      <c r="I1693" s="7">
        <f>(表格1[[#This Row],[Capital]]-$G$2)/$G$2</f>
        <v>-6.3804700000001324E-2</v>
      </c>
    </row>
    <row r="1694" spans="1:9" x14ac:dyDescent="0.25">
      <c r="A1694" s="6">
        <v>41106</v>
      </c>
      <c r="B1694" s="1">
        <v>64.45</v>
      </c>
      <c r="C1694" s="4">
        <f t="shared" si="26"/>
        <v>65.128</v>
      </c>
      <c r="D1694" s="1" t="str">
        <f>IF(表格1[[#This Row],[Close]]&gt;表格1[[#This Row],[25-Day Average]],"Buy",IF(表格1[[#This Row],[Close]]&lt;表格1[[#This Row],[25-Day Average]],"Sell",""))</f>
        <v>Sell</v>
      </c>
      <c r="E1694" s="5">
        <f>IF(表格1[[#This Row],[Suggestion]]="Buy",E1693-FLOOR(E1693/表格1[[#This Row],[Close]],1)*表格1[[#This Row],[Close]],IF(表格1[[#This Row],[Suggestion]]="Sell",E1693+F1693*表格1[[#This Row],[Close]],E1693))</f>
        <v>93619.529999999868</v>
      </c>
      <c r="F1694" s="1">
        <f>IF(表格1[[#This Row],[Suggestion]]="Buy",F1693+FLOOR(E1693/表格1[[#This Row],[Close]],1),IF(表格1[[#This Row],[Suggestion]]="Sell",0,F1693))</f>
        <v>0</v>
      </c>
      <c r="G1694" s="8">
        <f>表格1[[#This Row],[Cash]]+表格1[[#This Row],[Stock Held]]*表格1[[#This Row],[Close]]</f>
        <v>93619.529999999868</v>
      </c>
      <c r="H1694" s="7">
        <f>(表格1[[#This Row],[Close]]-$B$2)/$B$2</f>
        <v>0.43381535038932145</v>
      </c>
      <c r="I1694" s="7">
        <f>(表格1[[#This Row],[Capital]]-$G$2)/$G$2</f>
        <v>-6.3804700000001324E-2</v>
      </c>
    </row>
    <row r="1695" spans="1:9" x14ac:dyDescent="0.25">
      <c r="A1695" s="6">
        <v>41107</v>
      </c>
      <c r="B1695" s="1">
        <v>65.400000000000006</v>
      </c>
      <c r="C1695" s="4">
        <f t="shared" si="26"/>
        <v>65.206000000000003</v>
      </c>
      <c r="D1695" s="1" t="str">
        <f>IF(表格1[[#This Row],[Close]]&gt;表格1[[#This Row],[25-Day Average]],"Buy",IF(表格1[[#This Row],[Close]]&lt;表格1[[#This Row],[25-Day Average]],"Sell",""))</f>
        <v>Buy</v>
      </c>
      <c r="E1695" s="5">
        <f>IF(表格1[[#This Row],[Suggestion]]="Buy",E1694-FLOOR(E1694/表格1[[#This Row],[Close]],1)*表格1[[#This Row],[Close]],IF(表格1[[#This Row],[Suggestion]]="Sell",E1694+F1694*表格1[[#This Row],[Close]],E1694))</f>
        <v>32.129999999859137</v>
      </c>
      <c r="F1695" s="1">
        <f>IF(表格1[[#This Row],[Suggestion]]="Buy",F1694+FLOOR(E1694/表格1[[#This Row],[Close]],1),IF(表格1[[#This Row],[Suggestion]]="Sell",0,F1694))</f>
        <v>1431</v>
      </c>
      <c r="G1695" s="8">
        <f>表格1[[#This Row],[Cash]]+表格1[[#This Row],[Stock Held]]*表格1[[#This Row],[Close]]</f>
        <v>93619.529999999868</v>
      </c>
      <c r="H1695" s="7">
        <f>(表格1[[#This Row],[Close]]-$B$2)/$B$2</f>
        <v>0.45494994438264741</v>
      </c>
      <c r="I1695" s="7">
        <f>(表格1[[#This Row],[Capital]]-$G$2)/$G$2</f>
        <v>-6.3804700000001324E-2</v>
      </c>
    </row>
    <row r="1696" spans="1:9" x14ac:dyDescent="0.25">
      <c r="A1696" s="6">
        <v>41108</v>
      </c>
      <c r="B1696" s="1">
        <v>65.25</v>
      </c>
      <c r="C1696" s="4">
        <f t="shared" si="26"/>
        <v>65.272000000000006</v>
      </c>
      <c r="D1696" s="1" t="str">
        <f>IF(表格1[[#This Row],[Close]]&gt;表格1[[#This Row],[25-Day Average]],"Buy",IF(表格1[[#This Row],[Close]]&lt;表格1[[#This Row],[25-Day Average]],"Sell",""))</f>
        <v>Sell</v>
      </c>
      <c r="E1696" s="5">
        <f>IF(表格1[[#This Row],[Suggestion]]="Buy",E1695-FLOOR(E1695/表格1[[#This Row],[Close]],1)*表格1[[#This Row],[Close]],IF(表格1[[#This Row],[Suggestion]]="Sell",E1695+F1695*表格1[[#This Row],[Close]],E1695))</f>
        <v>93404.879999999859</v>
      </c>
      <c r="F1696" s="1">
        <f>IF(表格1[[#This Row],[Suggestion]]="Buy",F1695+FLOOR(E1695/表格1[[#This Row],[Close]],1),IF(表格1[[#This Row],[Suggestion]]="Sell",0,F1695))</f>
        <v>0</v>
      </c>
      <c r="G1696" s="8">
        <f>表格1[[#This Row],[Cash]]+表格1[[#This Row],[Stock Held]]*表格1[[#This Row],[Close]]</f>
        <v>93404.879999999859</v>
      </c>
      <c r="H1696" s="7">
        <f>(表格1[[#This Row],[Close]]-$B$2)/$B$2</f>
        <v>0.45161290322580638</v>
      </c>
      <c r="I1696" s="7">
        <f>(表格1[[#This Row],[Capital]]-$G$2)/$G$2</f>
        <v>-6.5951200000001403E-2</v>
      </c>
    </row>
    <row r="1697" spans="1:9" x14ac:dyDescent="0.25">
      <c r="A1697" s="6">
        <v>41109</v>
      </c>
      <c r="B1697" s="1">
        <v>66</v>
      </c>
      <c r="C1697" s="4">
        <f t="shared" si="26"/>
        <v>65.384</v>
      </c>
      <c r="D1697" s="1" t="str">
        <f>IF(表格1[[#This Row],[Close]]&gt;表格1[[#This Row],[25-Day Average]],"Buy",IF(表格1[[#This Row],[Close]]&lt;表格1[[#This Row],[25-Day Average]],"Sell",""))</f>
        <v>Buy</v>
      </c>
      <c r="E1697" s="5">
        <f>IF(表格1[[#This Row],[Suggestion]]="Buy",E1696-FLOOR(E1696/表格1[[#This Row],[Close]],1)*表格1[[#This Row],[Close]],IF(表格1[[#This Row],[Suggestion]]="Sell",E1696+F1696*表格1[[#This Row],[Close]],E1696))</f>
        <v>14.879999999859137</v>
      </c>
      <c r="F1697" s="1">
        <f>IF(表格1[[#This Row],[Suggestion]]="Buy",F1696+FLOOR(E1696/表格1[[#This Row],[Close]],1),IF(表格1[[#This Row],[Suggestion]]="Sell",0,F1696))</f>
        <v>1415</v>
      </c>
      <c r="G1697" s="8">
        <f>表格1[[#This Row],[Cash]]+表格1[[#This Row],[Stock Held]]*表格1[[#This Row],[Close]]</f>
        <v>93404.879999999859</v>
      </c>
      <c r="H1697" s="7">
        <f>(表格1[[#This Row],[Close]]-$B$2)/$B$2</f>
        <v>0.46829810901001101</v>
      </c>
      <c r="I1697" s="7">
        <f>(表格1[[#This Row],[Capital]]-$G$2)/$G$2</f>
        <v>-6.5951200000001403E-2</v>
      </c>
    </row>
    <row r="1698" spans="1:9" x14ac:dyDescent="0.25">
      <c r="A1698" s="6">
        <v>41110</v>
      </c>
      <c r="B1698" s="1">
        <v>65.8</v>
      </c>
      <c r="C1698" s="4">
        <f t="shared" si="26"/>
        <v>65.457999999999998</v>
      </c>
      <c r="D1698" s="1" t="str">
        <f>IF(表格1[[#This Row],[Close]]&gt;表格1[[#This Row],[25-Day Average]],"Buy",IF(表格1[[#This Row],[Close]]&lt;表格1[[#This Row],[25-Day Average]],"Sell",""))</f>
        <v>Buy</v>
      </c>
      <c r="E1698" s="5">
        <f>IF(表格1[[#This Row],[Suggestion]]="Buy",E1697-FLOOR(E1697/表格1[[#This Row],[Close]],1)*表格1[[#This Row],[Close]],IF(表格1[[#This Row],[Suggestion]]="Sell",E1697+F1697*表格1[[#This Row],[Close]],E1697))</f>
        <v>14.879999999859137</v>
      </c>
      <c r="F1698" s="1">
        <f>IF(表格1[[#This Row],[Suggestion]]="Buy",F1697+FLOOR(E1697/表格1[[#This Row],[Close]],1),IF(表格1[[#This Row],[Suggestion]]="Sell",0,F1697))</f>
        <v>1415</v>
      </c>
      <c r="G1698" s="8">
        <f>表格1[[#This Row],[Cash]]+表格1[[#This Row],[Stock Held]]*表格1[[#This Row],[Close]]</f>
        <v>93121.879999999859</v>
      </c>
      <c r="H1698" s="7">
        <f>(表格1[[#This Row],[Close]]-$B$2)/$B$2</f>
        <v>0.46384872080088974</v>
      </c>
      <c r="I1698" s="7">
        <f>(表格1[[#This Row],[Capital]]-$G$2)/$G$2</f>
        <v>-6.8781200000001402E-2</v>
      </c>
    </row>
    <row r="1699" spans="1:9" x14ac:dyDescent="0.25">
      <c r="A1699" s="6">
        <v>41113</v>
      </c>
      <c r="B1699" s="1">
        <v>65.099999999999994</v>
      </c>
      <c r="C1699" s="4">
        <f t="shared" si="26"/>
        <v>65.488</v>
      </c>
      <c r="D1699" s="1" t="str">
        <f>IF(表格1[[#This Row],[Close]]&gt;表格1[[#This Row],[25-Day Average]],"Buy",IF(表格1[[#This Row],[Close]]&lt;表格1[[#This Row],[25-Day Average]],"Sell",""))</f>
        <v>Sell</v>
      </c>
      <c r="E1699" s="5">
        <f>IF(表格1[[#This Row],[Suggestion]]="Buy",E1698-FLOOR(E1698/表格1[[#This Row],[Close]],1)*表格1[[#This Row],[Close]],IF(表格1[[#This Row],[Suggestion]]="Sell",E1698+F1698*表格1[[#This Row],[Close]],E1698))</f>
        <v>92131.379999999845</v>
      </c>
      <c r="F1699" s="1">
        <f>IF(表格1[[#This Row],[Suggestion]]="Buy",F1698+FLOOR(E1698/表格1[[#This Row],[Close]],1),IF(表格1[[#This Row],[Suggestion]]="Sell",0,F1698))</f>
        <v>0</v>
      </c>
      <c r="G1699" s="8">
        <f>表格1[[#This Row],[Cash]]+表格1[[#This Row],[Stock Held]]*表格1[[#This Row],[Close]]</f>
        <v>92131.379999999845</v>
      </c>
      <c r="H1699" s="7">
        <f>(表格1[[#This Row],[Close]]-$B$2)/$B$2</f>
        <v>0.4482758620689653</v>
      </c>
      <c r="I1699" s="7">
        <f>(表格1[[#This Row],[Capital]]-$G$2)/$G$2</f>
        <v>-7.8686200000001552E-2</v>
      </c>
    </row>
    <row r="1700" spans="1:9" x14ac:dyDescent="0.25">
      <c r="A1700" s="6">
        <v>41114</v>
      </c>
      <c r="B1700" s="1">
        <v>64.849999999999994</v>
      </c>
      <c r="C1700" s="4">
        <f t="shared" si="26"/>
        <v>65.48599999999999</v>
      </c>
      <c r="D1700" s="1" t="str">
        <f>IF(表格1[[#This Row],[Close]]&gt;表格1[[#This Row],[25-Day Average]],"Buy",IF(表格1[[#This Row],[Close]]&lt;表格1[[#This Row],[25-Day Average]],"Sell",""))</f>
        <v>Sell</v>
      </c>
      <c r="E1700" s="5">
        <f>IF(表格1[[#This Row],[Suggestion]]="Buy",E1699-FLOOR(E1699/表格1[[#This Row],[Close]],1)*表格1[[#This Row],[Close]],IF(表格1[[#This Row],[Suggestion]]="Sell",E1699+F1699*表格1[[#This Row],[Close]],E1699))</f>
        <v>92131.379999999845</v>
      </c>
      <c r="F1700" s="1">
        <f>IF(表格1[[#This Row],[Suggestion]]="Buy",F1699+FLOOR(E1699/表格1[[#This Row],[Close]],1),IF(表格1[[#This Row],[Suggestion]]="Sell",0,F1699))</f>
        <v>0</v>
      </c>
      <c r="G1700" s="8">
        <f>表格1[[#This Row],[Cash]]+表格1[[#This Row],[Stock Held]]*表格1[[#This Row],[Close]]</f>
        <v>92131.379999999845</v>
      </c>
      <c r="H1700" s="7">
        <f>(表格1[[#This Row],[Close]]-$B$2)/$B$2</f>
        <v>0.44271412680756372</v>
      </c>
      <c r="I1700" s="7">
        <f>(表格1[[#This Row],[Capital]]-$G$2)/$G$2</f>
        <v>-7.8686200000001552E-2</v>
      </c>
    </row>
    <row r="1701" spans="1:9" x14ac:dyDescent="0.25">
      <c r="A1701" s="6">
        <v>41115</v>
      </c>
      <c r="B1701" s="1">
        <v>64.849999999999994</v>
      </c>
      <c r="C1701" s="4">
        <f t="shared" si="26"/>
        <v>65.48</v>
      </c>
      <c r="D1701" s="1" t="str">
        <f>IF(表格1[[#This Row],[Close]]&gt;表格1[[#This Row],[25-Day Average]],"Buy",IF(表格1[[#This Row],[Close]]&lt;表格1[[#This Row],[25-Day Average]],"Sell",""))</f>
        <v>Sell</v>
      </c>
      <c r="E1701" s="5">
        <f>IF(表格1[[#This Row],[Suggestion]]="Buy",E1700-FLOOR(E1700/表格1[[#This Row],[Close]],1)*表格1[[#This Row],[Close]],IF(表格1[[#This Row],[Suggestion]]="Sell",E1700+F1700*表格1[[#This Row],[Close]],E1700))</f>
        <v>92131.379999999845</v>
      </c>
      <c r="F1701" s="1">
        <f>IF(表格1[[#This Row],[Suggestion]]="Buy",F1700+FLOOR(E1700/表格1[[#This Row],[Close]],1),IF(表格1[[#This Row],[Suggestion]]="Sell",0,F1700))</f>
        <v>0</v>
      </c>
      <c r="G1701" s="8">
        <f>表格1[[#This Row],[Cash]]+表格1[[#This Row],[Stock Held]]*表格1[[#This Row],[Close]]</f>
        <v>92131.379999999845</v>
      </c>
      <c r="H1701" s="7">
        <f>(表格1[[#This Row],[Close]]-$B$2)/$B$2</f>
        <v>0.44271412680756372</v>
      </c>
      <c r="I1701" s="7">
        <f>(表格1[[#This Row],[Capital]]-$G$2)/$G$2</f>
        <v>-7.8686200000001552E-2</v>
      </c>
    </row>
    <row r="1702" spans="1:9" x14ac:dyDescent="0.25">
      <c r="A1702" s="6">
        <v>41116</v>
      </c>
      <c r="B1702" s="1">
        <v>65</v>
      </c>
      <c r="C1702" s="4">
        <f t="shared" si="26"/>
        <v>65.494</v>
      </c>
      <c r="D1702" s="1" t="str">
        <f>IF(表格1[[#This Row],[Close]]&gt;表格1[[#This Row],[25-Day Average]],"Buy",IF(表格1[[#This Row],[Close]]&lt;表格1[[#This Row],[25-Day Average]],"Sell",""))</f>
        <v>Sell</v>
      </c>
      <c r="E1702" s="5">
        <f>IF(表格1[[#This Row],[Suggestion]]="Buy",E1701-FLOOR(E1701/表格1[[#This Row],[Close]],1)*表格1[[#This Row],[Close]],IF(表格1[[#This Row],[Suggestion]]="Sell",E1701+F1701*表格1[[#This Row],[Close]],E1701))</f>
        <v>92131.379999999845</v>
      </c>
      <c r="F1702" s="1">
        <f>IF(表格1[[#This Row],[Suggestion]]="Buy",F1701+FLOOR(E1701/表格1[[#This Row],[Close]],1),IF(表格1[[#This Row],[Suggestion]]="Sell",0,F1701))</f>
        <v>0</v>
      </c>
      <c r="G1702" s="8">
        <f>表格1[[#This Row],[Cash]]+表格1[[#This Row],[Stock Held]]*表格1[[#This Row],[Close]]</f>
        <v>92131.379999999845</v>
      </c>
      <c r="H1702" s="7">
        <f>(表格1[[#This Row],[Close]]-$B$2)/$B$2</f>
        <v>0.4460511679644048</v>
      </c>
      <c r="I1702" s="7">
        <f>(表格1[[#This Row],[Capital]]-$G$2)/$G$2</f>
        <v>-7.8686200000001552E-2</v>
      </c>
    </row>
    <row r="1703" spans="1:9" x14ac:dyDescent="0.25">
      <c r="A1703" s="6">
        <v>41117</v>
      </c>
      <c r="B1703" s="1">
        <v>65.75</v>
      </c>
      <c r="C1703" s="4">
        <f t="shared" si="26"/>
        <v>65.545999999999992</v>
      </c>
      <c r="D1703" s="1" t="str">
        <f>IF(表格1[[#This Row],[Close]]&gt;表格1[[#This Row],[25-Day Average]],"Buy",IF(表格1[[#This Row],[Close]]&lt;表格1[[#This Row],[25-Day Average]],"Sell",""))</f>
        <v>Buy</v>
      </c>
      <c r="E1703" s="5">
        <f>IF(表格1[[#This Row],[Suggestion]]="Buy",E1702-FLOOR(E1702/表格1[[#This Row],[Close]],1)*表格1[[#This Row],[Close]],IF(表格1[[#This Row],[Suggestion]]="Sell",E1702+F1702*表格1[[#This Row],[Close]],E1702))</f>
        <v>15.629999999844586</v>
      </c>
      <c r="F1703" s="1">
        <f>IF(表格1[[#This Row],[Suggestion]]="Buy",F1702+FLOOR(E1702/表格1[[#This Row],[Close]],1),IF(表格1[[#This Row],[Suggestion]]="Sell",0,F1702))</f>
        <v>1401</v>
      </c>
      <c r="G1703" s="8">
        <f>表格1[[#This Row],[Cash]]+表格1[[#This Row],[Stock Held]]*表格1[[#This Row],[Close]]</f>
        <v>92131.379999999845</v>
      </c>
      <c r="H1703" s="7">
        <f>(表格1[[#This Row],[Close]]-$B$2)/$B$2</f>
        <v>0.46273637374860949</v>
      </c>
      <c r="I1703" s="7">
        <f>(表格1[[#This Row],[Capital]]-$G$2)/$G$2</f>
        <v>-7.8686200000001552E-2</v>
      </c>
    </row>
    <row r="1704" spans="1:9" x14ac:dyDescent="0.25">
      <c r="A1704" s="6">
        <v>41120</v>
      </c>
      <c r="B1704" s="1">
        <v>66.900000000000006</v>
      </c>
      <c r="C1704" s="4">
        <f t="shared" si="26"/>
        <v>65.635999999999996</v>
      </c>
      <c r="D1704" s="1" t="str">
        <f>IF(表格1[[#This Row],[Close]]&gt;表格1[[#This Row],[25-Day Average]],"Buy",IF(表格1[[#This Row],[Close]]&lt;表格1[[#This Row],[25-Day Average]],"Sell",""))</f>
        <v>Buy</v>
      </c>
      <c r="E1704" s="5">
        <f>IF(表格1[[#This Row],[Suggestion]]="Buy",E1703-FLOOR(E1703/表格1[[#This Row],[Close]],1)*表格1[[#This Row],[Close]],IF(表格1[[#This Row],[Suggestion]]="Sell",E1703+F1703*表格1[[#This Row],[Close]],E1703))</f>
        <v>15.629999999844586</v>
      </c>
      <c r="F1704" s="1">
        <f>IF(表格1[[#This Row],[Suggestion]]="Buy",F1703+FLOOR(E1703/表格1[[#This Row],[Close]],1),IF(表格1[[#This Row],[Suggestion]]="Sell",0,F1703))</f>
        <v>1401</v>
      </c>
      <c r="G1704" s="8">
        <f>表格1[[#This Row],[Cash]]+表格1[[#This Row],[Stock Held]]*表格1[[#This Row],[Close]]</f>
        <v>93742.529999999853</v>
      </c>
      <c r="H1704" s="7">
        <f>(表格1[[#This Row],[Close]]-$B$2)/$B$2</f>
        <v>0.48832035595105677</v>
      </c>
      <c r="I1704" s="7">
        <f>(表格1[[#This Row],[Capital]]-$G$2)/$G$2</f>
        <v>-6.2574700000001468E-2</v>
      </c>
    </row>
    <row r="1705" spans="1:9" x14ac:dyDescent="0.25">
      <c r="A1705" s="6">
        <v>41121</v>
      </c>
      <c r="B1705" s="1">
        <v>67</v>
      </c>
      <c r="C1705" s="4">
        <f t="shared" si="26"/>
        <v>65.719999999999985</v>
      </c>
      <c r="D1705" s="1" t="str">
        <f>IF(表格1[[#This Row],[Close]]&gt;表格1[[#This Row],[25-Day Average]],"Buy",IF(表格1[[#This Row],[Close]]&lt;表格1[[#This Row],[25-Day Average]],"Sell",""))</f>
        <v>Buy</v>
      </c>
      <c r="E1705" s="5">
        <f>IF(表格1[[#This Row],[Suggestion]]="Buy",E1704-FLOOR(E1704/表格1[[#This Row],[Close]],1)*表格1[[#This Row],[Close]],IF(表格1[[#This Row],[Suggestion]]="Sell",E1704+F1704*表格1[[#This Row],[Close]],E1704))</f>
        <v>15.629999999844586</v>
      </c>
      <c r="F1705" s="1">
        <f>IF(表格1[[#This Row],[Suggestion]]="Buy",F1704+FLOOR(E1704/表格1[[#This Row],[Close]],1),IF(表格1[[#This Row],[Suggestion]]="Sell",0,F1704))</f>
        <v>1401</v>
      </c>
      <c r="G1705" s="8">
        <f>表格1[[#This Row],[Cash]]+表格1[[#This Row],[Stock Held]]*表格1[[#This Row],[Close]]</f>
        <v>93882.629999999845</v>
      </c>
      <c r="H1705" s="7">
        <f>(表格1[[#This Row],[Close]]-$B$2)/$B$2</f>
        <v>0.49054505005561727</v>
      </c>
      <c r="I1705" s="7">
        <f>(表格1[[#This Row],[Capital]]-$G$2)/$G$2</f>
        <v>-6.1173700000001552E-2</v>
      </c>
    </row>
    <row r="1706" spans="1:9" x14ac:dyDescent="0.25">
      <c r="A1706" s="6">
        <v>41122</v>
      </c>
      <c r="B1706" s="1">
        <v>66.849999999999994</v>
      </c>
      <c r="C1706" s="4">
        <f t="shared" si="26"/>
        <v>65.783999999999992</v>
      </c>
      <c r="D1706" s="1" t="str">
        <f>IF(表格1[[#This Row],[Close]]&gt;表格1[[#This Row],[25-Day Average]],"Buy",IF(表格1[[#This Row],[Close]]&lt;表格1[[#This Row],[25-Day Average]],"Sell",""))</f>
        <v>Buy</v>
      </c>
      <c r="E1706" s="5">
        <f>IF(表格1[[#This Row],[Suggestion]]="Buy",E1705-FLOOR(E1705/表格1[[#This Row],[Close]],1)*表格1[[#This Row],[Close]],IF(表格1[[#This Row],[Suggestion]]="Sell",E1705+F1705*表格1[[#This Row],[Close]],E1705))</f>
        <v>15.629999999844586</v>
      </c>
      <c r="F1706" s="1">
        <f>IF(表格1[[#This Row],[Suggestion]]="Buy",F1705+FLOOR(E1705/表格1[[#This Row],[Close]],1),IF(表格1[[#This Row],[Suggestion]]="Sell",0,F1705))</f>
        <v>1401</v>
      </c>
      <c r="G1706" s="8">
        <f>表格1[[#This Row],[Cash]]+表格1[[#This Row],[Stock Held]]*表格1[[#This Row],[Close]]</f>
        <v>93672.479999999836</v>
      </c>
      <c r="H1706" s="7">
        <f>(表格1[[#This Row],[Close]]-$B$2)/$B$2</f>
        <v>0.48720800889877619</v>
      </c>
      <c r="I1706" s="7">
        <f>(表格1[[#This Row],[Capital]]-$G$2)/$G$2</f>
        <v>-6.3275200000001641E-2</v>
      </c>
    </row>
    <row r="1707" spans="1:9" x14ac:dyDescent="0.25">
      <c r="A1707" s="6">
        <v>41123</v>
      </c>
      <c r="B1707" s="1">
        <v>66.8</v>
      </c>
      <c r="C1707" s="4">
        <f t="shared" si="26"/>
        <v>65.85799999999999</v>
      </c>
      <c r="D1707" s="1" t="str">
        <f>IF(表格1[[#This Row],[Close]]&gt;表格1[[#This Row],[25-Day Average]],"Buy",IF(表格1[[#This Row],[Close]]&lt;表格1[[#This Row],[25-Day Average]],"Sell",""))</f>
        <v>Buy</v>
      </c>
      <c r="E1707" s="5">
        <f>IF(表格1[[#This Row],[Suggestion]]="Buy",E1706-FLOOR(E1706/表格1[[#This Row],[Close]],1)*表格1[[#This Row],[Close]],IF(表格1[[#This Row],[Suggestion]]="Sell",E1706+F1706*表格1[[#This Row],[Close]],E1706))</f>
        <v>15.629999999844586</v>
      </c>
      <c r="F1707" s="1">
        <f>IF(表格1[[#This Row],[Suggestion]]="Buy",F1706+FLOOR(E1706/表格1[[#This Row],[Close]],1),IF(表格1[[#This Row],[Suggestion]]="Sell",0,F1706))</f>
        <v>1401</v>
      </c>
      <c r="G1707" s="8">
        <f>表格1[[#This Row],[Cash]]+表格1[[#This Row],[Stock Held]]*表格1[[#This Row],[Close]]</f>
        <v>93602.429999999847</v>
      </c>
      <c r="H1707" s="7">
        <f>(表格1[[#This Row],[Close]]-$B$2)/$B$2</f>
        <v>0.48609566184649594</v>
      </c>
      <c r="I1707" s="7">
        <f>(表格1[[#This Row],[Capital]]-$G$2)/$G$2</f>
        <v>-6.3975700000001523E-2</v>
      </c>
    </row>
    <row r="1708" spans="1:9" x14ac:dyDescent="0.25">
      <c r="A1708" s="6">
        <v>41124</v>
      </c>
      <c r="B1708" s="1">
        <v>66.849999999999994</v>
      </c>
      <c r="C1708" s="4">
        <f t="shared" si="26"/>
        <v>65.901999999999987</v>
      </c>
      <c r="D1708" s="1" t="str">
        <f>IF(表格1[[#This Row],[Close]]&gt;表格1[[#This Row],[25-Day Average]],"Buy",IF(表格1[[#This Row],[Close]]&lt;表格1[[#This Row],[25-Day Average]],"Sell",""))</f>
        <v>Buy</v>
      </c>
      <c r="E1708" s="5">
        <f>IF(表格1[[#This Row],[Suggestion]]="Buy",E1707-FLOOR(E1707/表格1[[#This Row],[Close]],1)*表格1[[#This Row],[Close]],IF(表格1[[#This Row],[Suggestion]]="Sell",E1707+F1707*表格1[[#This Row],[Close]],E1707))</f>
        <v>15.629999999844586</v>
      </c>
      <c r="F1708" s="1">
        <f>IF(表格1[[#This Row],[Suggestion]]="Buy",F1707+FLOOR(E1707/表格1[[#This Row],[Close]],1),IF(表格1[[#This Row],[Suggestion]]="Sell",0,F1707))</f>
        <v>1401</v>
      </c>
      <c r="G1708" s="8">
        <f>表格1[[#This Row],[Cash]]+表格1[[#This Row],[Stock Held]]*表格1[[#This Row],[Close]]</f>
        <v>93672.479999999836</v>
      </c>
      <c r="H1708" s="7">
        <f>(表格1[[#This Row],[Close]]-$B$2)/$B$2</f>
        <v>0.48720800889877619</v>
      </c>
      <c r="I1708" s="7">
        <f>(表格1[[#This Row],[Capital]]-$G$2)/$G$2</f>
        <v>-6.3275200000001641E-2</v>
      </c>
    </row>
    <row r="1709" spans="1:9" x14ac:dyDescent="0.25">
      <c r="A1709" s="6">
        <v>41127</v>
      </c>
      <c r="B1709" s="1">
        <v>66.900000000000006</v>
      </c>
      <c r="C1709" s="4">
        <f t="shared" si="26"/>
        <v>65.947999999999993</v>
      </c>
      <c r="D1709" s="1" t="str">
        <f>IF(表格1[[#This Row],[Close]]&gt;表格1[[#This Row],[25-Day Average]],"Buy",IF(表格1[[#This Row],[Close]]&lt;表格1[[#This Row],[25-Day Average]],"Sell",""))</f>
        <v>Buy</v>
      </c>
      <c r="E1709" s="5">
        <f>IF(表格1[[#This Row],[Suggestion]]="Buy",E1708-FLOOR(E1708/表格1[[#This Row],[Close]],1)*表格1[[#This Row],[Close]],IF(表格1[[#This Row],[Suggestion]]="Sell",E1708+F1708*表格1[[#This Row],[Close]],E1708))</f>
        <v>15.629999999844586</v>
      </c>
      <c r="F1709" s="1">
        <f>IF(表格1[[#This Row],[Suggestion]]="Buy",F1708+FLOOR(E1708/表格1[[#This Row],[Close]],1),IF(表格1[[#This Row],[Suggestion]]="Sell",0,F1708))</f>
        <v>1401</v>
      </c>
      <c r="G1709" s="8">
        <f>表格1[[#This Row],[Cash]]+表格1[[#This Row],[Stock Held]]*表格1[[#This Row],[Close]]</f>
        <v>93742.529999999853</v>
      </c>
      <c r="H1709" s="7">
        <f>(表格1[[#This Row],[Close]]-$B$2)/$B$2</f>
        <v>0.48832035595105677</v>
      </c>
      <c r="I1709" s="7">
        <f>(表格1[[#This Row],[Capital]]-$G$2)/$G$2</f>
        <v>-6.2574700000001468E-2</v>
      </c>
    </row>
    <row r="1710" spans="1:9" x14ac:dyDescent="0.25">
      <c r="A1710" s="6">
        <v>41128</v>
      </c>
      <c r="B1710" s="1">
        <v>67.25</v>
      </c>
      <c r="C1710" s="4">
        <f t="shared" si="26"/>
        <v>65.98</v>
      </c>
      <c r="D1710" s="1" t="str">
        <f>IF(表格1[[#This Row],[Close]]&gt;表格1[[#This Row],[25-Day Average]],"Buy",IF(表格1[[#This Row],[Close]]&lt;表格1[[#This Row],[25-Day Average]],"Sell",""))</f>
        <v>Buy</v>
      </c>
      <c r="E1710" s="5">
        <f>IF(表格1[[#This Row],[Suggestion]]="Buy",E1709-FLOOR(E1709/表格1[[#This Row],[Close]],1)*表格1[[#This Row],[Close]],IF(表格1[[#This Row],[Suggestion]]="Sell",E1709+F1709*表格1[[#This Row],[Close]],E1709))</f>
        <v>15.629999999844586</v>
      </c>
      <c r="F1710" s="1">
        <f>IF(表格1[[#This Row],[Suggestion]]="Buy",F1709+FLOOR(E1709/表格1[[#This Row],[Close]],1),IF(表格1[[#This Row],[Suggestion]]="Sell",0,F1709))</f>
        <v>1401</v>
      </c>
      <c r="G1710" s="8">
        <f>表格1[[#This Row],[Cash]]+表格1[[#This Row],[Stock Held]]*表格1[[#This Row],[Close]]</f>
        <v>94232.879999999845</v>
      </c>
      <c r="H1710" s="7">
        <f>(表格1[[#This Row],[Close]]-$B$2)/$B$2</f>
        <v>0.49610678531701879</v>
      </c>
      <c r="I1710" s="7">
        <f>(表格1[[#This Row],[Capital]]-$G$2)/$G$2</f>
        <v>-5.7671200000001553E-2</v>
      </c>
    </row>
    <row r="1711" spans="1:9" x14ac:dyDescent="0.25">
      <c r="A1711" s="6">
        <v>41129</v>
      </c>
      <c r="B1711" s="1">
        <v>66.900000000000006</v>
      </c>
      <c r="C1711" s="4">
        <f t="shared" si="26"/>
        <v>65.998000000000005</v>
      </c>
      <c r="D1711" s="1" t="str">
        <f>IF(表格1[[#This Row],[Close]]&gt;表格1[[#This Row],[25-Day Average]],"Buy",IF(表格1[[#This Row],[Close]]&lt;表格1[[#This Row],[25-Day Average]],"Sell",""))</f>
        <v>Buy</v>
      </c>
      <c r="E1711" s="5">
        <f>IF(表格1[[#This Row],[Suggestion]]="Buy",E1710-FLOOR(E1710/表格1[[#This Row],[Close]],1)*表格1[[#This Row],[Close]],IF(表格1[[#This Row],[Suggestion]]="Sell",E1710+F1710*表格1[[#This Row],[Close]],E1710))</f>
        <v>15.629999999844586</v>
      </c>
      <c r="F1711" s="1">
        <f>IF(表格1[[#This Row],[Suggestion]]="Buy",F1710+FLOOR(E1710/表格1[[#This Row],[Close]],1),IF(表格1[[#This Row],[Suggestion]]="Sell",0,F1710))</f>
        <v>1401</v>
      </c>
      <c r="G1711" s="8">
        <f>表格1[[#This Row],[Cash]]+表格1[[#This Row],[Stock Held]]*表格1[[#This Row],[Close]]</f>
        <v>93742.529999999853</v>
      </c>
      <c r="H1711" s="7">
        <f>(表格1[[#This Row],[Close]]-$B$2)/$B$2</f>
        <v>0.48832035595105677</v>
      </c>
      <c r="I1711" s="7">
        <f>(表格1[[#This Row],[Capital]]-$G$2)/$G$2</f>
        <v>-6.2574700000001468E-2</v>
      </c>
    </row>
    <row r="1712" spans="1:9" x14ac:dyDescent="0.25">
      <c r="A1712" s="6">
        <v>41130</v>
      </c>
      <c r="B1712" s="1">
        <v>67.45</v>
      </c>
      <c r="C1712" s="4">
        <f t="shared" si="26"/>
        <v>66.004000000000005</v>
      </c>
      <c r="D1712" s="1" t="str">
        <f>IF(表格1[[#This Row],[Close]]&gt;表格1[[#This Row],[25-Day Average]],"Buy",IF(表格1[[#This Row],[Close]]&lt;表格1[[#This Row],[25-Day Average]],"Sell",""))</f>
        <v>Buy</v>
      </c>
      <c r="E1712" s="5">
        <f>IF(表格1[[#This Row],[Suggestion]]="Buy",E1711-FLOOR(E1711/表格1[[#This Row],[Close]],1)*表格1[[#This Row],[Close]],IF(表格1[[#This Row],[Suggestion]]="Sell",E1711+F1711*表格1[[#This Row],[Close]],E1711))</f>
        <v>15.629999999844586</v>
      </c>
      <c r="F1712" s="1">
        <f>IF(表格1[[#This Row],[Suggestion]]="Buy",F1711+FLOOR(E1711/表格1[[#This Row],[Close]],1),IF(表格1[[#This Row],[Suggestion]]="Sell",0,F1711))</f>
        <v>1401</v>
      </c>
      <c r="G1712" s="8">
        <f>表格1[[#This Row],[Cash]]+表格1[[#This Row],[Stock Held]]*表格1[[#This Row],[Close]]</f>
        <v>94513.079999999842</v>
      </c>
      <c r="H1712" s="7">
        <f>(表格1[[#This Row],[Close]]-$B$2)/$B$2</f>
        <v>0.50055617352614012</v>
      </c>
      <c r="I1712" s="7">
        <f>(表格1[[#This Row],[Capital]]-$G$2)/$G$2</f>
        <v>-5.4869200000001582E-2</v>
      </c>
    </row>
    <row r="1713" spans="1:9" x14ac:dyDescent="0.25">
      <c r="A1713" s="6">
        <v>41131</v>
      </c>
      <c r="B1713" s="1">
        <v>67.3</v>
      </c>
      <c r="C1713" s="4">
        <f t="shared" si="26"/>
        <v>65.996000000000009</v>
      </c>
      <c r="D1713" s="1" t="str">
        <f>IF(表格1[[#This Row],[Close]]&gt;表格1[[#This Row],[25-Day Average]],"Buy",IF(表格1[[#This Row],[Close]]&lt;表格1[[#This Row],[25-Day Average]],"Sell",""))</f>
        <v>Buy</v>
      </c>
      <c r="E1713" s="5">
        <f>IF(表格1[[#This Row],[Suggestion]]="Buy",E1712-FLOOR(E1712/表格1[[#This Row],[Close]],1)*表格1[[#This Row],[Close]],IF(表格1[[#This Row],[Suggestion]]="Sell",E1712+F1712*表格1[[#This Row],[Close]],E1712))</f>
        <v>15.629999999844586</v>
      </c>
      <c r="F1713" s="1">
        <f>IF(表格1[[#This Row],[Suggestion]]="Buy",F1712+FLOOR(E1712/表格1[[#This Row],[Close]],1),IF(表格1[[#This Row],[Suggestion]]="Sell",0,F1712))</f>
        <v>1401</v>
      </c>
      <c r="G1713" s="8">
        <f>表格1[[#This Row],[Cash]]+表格1[[#This Row],[Stock Held]]*表格1[[#This Row],[Close]]</f>
        <v>94302.929999999847</v>
      </c>
      <c r="H1713" s="7">
        <f>(表格1[[#This Row],[Close]]-$B$2)/$B$2</f>
        <v>0.49721913236929904</v>
      </c>
      <c r="I1713" s="7">
        <f>(表格1[[#This Row],[Capital]]-$G$2)/$G$2</f>
        <v>-5.6970700000001526E-2</v>
      </c>
    </row>
    <row r="1714" spans="1:9" x14ac:dyDescent="0.25">
      <c r="A1714" s="6">
        <v>41134</v>
      </c>
      <c r="B1714" s="1">
        <v>67.599999999999994</v>
      </c>
      <c r="C1714" s="4">
        <f t="shared" si="26"/>
        <v>66.012</v>
      </c>
      <c r="D1714" s="1" t="str">
        <f>IF(表格1[[#This Row],[Close]]&gt;表格1[[#This Row],[25-Day Average]],"Buy",IF(表格1[[#This Row],[Close]]&lt;表格1[[#This Row],[25-Day Average]],"Sell",""))</f>
        <v>Buy</v>
      </c>
      <c r="E1714" s="5">
        <f>IF(表格1[[#This Row],[Suggestion]]="Buy",E1713-FLOOR(E1713/表格1[[#This Row],[Close]],1)*表格1[[#This Row],[Close]],IF(表格1[[#This Row],[Suggestion]]="Sell",E1713+F1713*表格1[[#This Row],[Close]],E1713))</f>
        <v>15.629999999844586</v>
      </c>
      <c r="F1714" s="1">
        <f>IF(表格1[[#This Row],[Suggestion]]="Buy",F1713+FLOOR(E1713/表格1[[#This Row],[Close]],1),IF(表格1[[#This Row],[Suggestion]]="Sell",0,F1713))</f>
        <v>1401</v>
      </c>
      <c r="G1714" s="8">
        <f>表格1[[#This Row],[Cash]]+表格1[[#This Row],[Stock Held]]*表格1[[#This Row],[Close]]</f>
        <v>94723.229999999836</v>
      </c>
      <c r="H1714" s="7">
        <f>(表格1[[#This Row],[Close]]-$B$2)/$B$2</f>
        <v>0.50389321468298087</v>
      </c>
      <c r="I1714" s="7">
        <f>(表格1[[#This Row],[Capital]]-$G$2)/$G$2</f>
        <v>-5.2767700000001638E-2</v>
      </c>
    </row>
    <row r="1715" spans="1:9" x14ac:dyDescent="0.25">
      <c r="A1715" s="6">
        <v>41135</v>
      </c>
      <c r="B1715" s="1">
        <v>67.75</v>
      </c>
      <c r="C1715" s="4">
        <f t="shared" si="26"/>
        <v>66.103999999999999</v>
      </c>
      <c r="D1715" s="1" t="str">
        <f>IF(表格1[[#This Row],[Close]]&gt;表格1[[#This Row],[25-Day Average]],"Buy",IF(表格1[[#This Row],[Close]]&lt;表格1[[#This Row],[25-Day Average]],"Sell",""))</f>
        <v>Buy</v>
      </c>
      <c r="E1715" s="5">
        <f>IF(表格1[[#This Row],[Suggestion]]="Buy",E1714-FLOOR(E1714/表格1[[#This Row],[Close]],1)*表格1[[#This Row],[Close]],IF(表格1[[#This Row],[Suggestion]]="Sell",E1714+F1714*表格1[[#This Row],[Close]],E1714))</f>
        <v>15.629999999844586</v>
      </c>
      <c r="F1715" s="1">
        <f>IF(表格1[[#This Row],[Suggestion]]="Buy",F1714+FLOOR(E1714/表格1[[#This Row],[Close]],1),IF(表格1[[#This Row],[Suggestion]]="Sell",0,F1714))</f>
        <v>1401</v>
      </c>
      <c r="G1715" s="8">
        <f>表格1[[#This Row],[Cash]]+表格1[[#This Row],[Stock Held]]*表格1[[#This Row],[Close]]</f>
        <v>94933.379999999845</v>
      </c>
      <c r="H1715" s="7">
        <f>(表格1[[#This Row],[Close]]-$B$2)/$B$2</f>
        <v>0.50723025583982195</v>
      </c>
      <c r="I1715" s="7">
        <f>(表格1[[#This Row],[Capital]]-$G$2)/$G$2</f>
        <v>-5.0666200000001556E-2</v>
      </c>
    </row>
    <row r="1716" spans="1:9" x14ac:dyDescent="0.25">
      <c r="A1716" s="6">
        <v>41136</v>
      </c>
      <c r="B1716" s="1">
        <v>66.099999999999994</v>
      </c>
      <c r="C1716" s="4">
        <f t="shared" si="26"/>
        <v>66.147999999999996</v>
      </c>
      <c r="D1716" s="1" t="str">
        <f>IF(表格1[[#This Row],[Close]]&gt;表格1[[#This Row],[25-Day Average]],"Buy",IF(表格1[[#This Row],[Close]]&lt;表格1[[#This Row],[25-Day Average]],"Sell",""))</f>
        <v>Sell</v>
      </c>
      <c r="E1716" s="5">
        <f>IF(表格1[[#This Row],[Suggestion]]="Buy",E1715-FLOOR(E1715/表格1[[#This Row],[Close]],1)*表格1[[#This Row],[Close]],IF(表格1[[#This Row],[Suggestion]]="Sell",E1715+F1715*表格1[[#This Row],[Close]],E1715))</f>
        <v>92621.729999999836</v>
      </c>
      <c r="F1716" s="1">
        <f>IF(表格1[[#This Row],[Suggestion]]="Buy",F1715+FLOOR(E1715/表格1[[#This Row],[Close]],1),IF(表格1[[#This Row],[Suggestion]]="Sell",0,F1715))</f>
        <v>0</v>
      </c>
      <c r="G1716" s="8">
        <f>表格1[[#This Row],[Cash]]+表格1[[#This Row],[Stock Held]]*表格1[[#This Row],[Close]]</f>
        <v>92621.729999999836</v>
      </c>
      <c r="H1716" s="7">
        <f>(表格1[[#This Row],[Close]]-$B$2)/$B$2</f>
        <v>0.47052280311457151</v>
      </c>
      <c r="I1716" s="7">
        <f>(表格1[[#This Row],[Capital]]-$G$2)/$G$2</f>
        <v>-7.3782700000001644E-2</v>
      </c>
    </row>
    <row r="1717" spans="1:9" x14ac:dyDescent="0.25">
      <c r="A1717" s="6">
        <v>41137</v>
      </c>
      <c r="B1717" s="1">
        <v>65.2</v>
      </c>
      <c r="C1717" s="4">
        <f t="shared" si="26"/>
        <v>66.165999999999997</v>
      </c>
      <c r="D1717" s="1" t="str">
        <f>IF(表格1[[#This Row],[Close]]&gt;表格1[[#This Row],[25-Day Average]],"Buy",IF(表格1[[#This Row],[Close]]&lt;表格1[[#This Row],[25-Day Average]],"Sell",""))</f>
        <v>Sell</v>
      </c>
      <c r="E1717" s="5">
        <f>IF(表格1[[#This Row],[Suggestion]]="Buy",E1716-FLOOR(E1716/表格1[[#This Row],[Close]],1)*表格1[[#This Row],[Close]],IF(表格1[[#This Row],[Suggestion]]="Sell",E1716+F1716*表格1[[#This Row],[Close]],E1716))</f>
        <v>92621.729999999836</v>
      </c>
      <c r="F1717" s="1">
        <f>IF(表格1[[#This Row],[Suggestion]]="Buy",F1716+FLOOR(E1716/表格1[[#This Row],[Close]],1),IF(表格1[[#This Row],[Suggestion]]="Sell",0,F1716))</f>
        <v>0</v>
      </c>
      <c r="G1717" s="8">
        <f>表格1[[#This Row],[Cash]]+表格1[[#This Row],[Stock Held]]*表格1[[#This Row],[Close]]</f>
        <v>92621.729999999836</v>
      </c>
      <c r="H1717" s="7">
        <f>(表格1[[#This Row],[Close]]-$B$2)/$B$2</f>
        <v>0.45050055617352613</v>
      </c>
      <c r="I1717" s="7">
        <f>(表格1[[#This Row],[Capital]]-$G$2)/$G$2</f>
        <v>-7.3782700000001644E-2</v>
      </c>
    </row>
    <row r="1718" spans="1:9" x14ac:dyDescent="0.25">
      <c r="A1718" s="6">
        <v>41138</v>
      </c>
      <c r="B1718" s="1">
        <v>65.599999999999994</v>
      </c>
      <c r="C1718" s="4">
        <f t="shared" si="26"/>
        <v>66.195999999999998</v>
      </c>
      <c r="D1718" s="1" t="str">
        <f>IF(表格1[[#This Row],[Close]]&gt;表格1[[#This Row],[25-Day Average]],"Buy",IF(表格1[[#This Row],[Close]]&lt;表格1[[#This Row],[25-Day Average]],"Sell",""))</f>
        <v>Sell</v>
      </c>
      <c r="E1718" s="5">
        <f>IF(表格1[[#This Row],[Suggestion]]="Buy",E1717-FLOOR(E1717/表格1[[#This Row],[Close]],1)*表格1[[#This Row],[Close]],IF(表格1[[#This Row],[Suggestion]]="Sell",E1717+F1717*表格1[[#This Row],[Close]],E1717))</f>
        <v>92621.729999999836</v>
      </c>
      <c r="F1718" s="1">
        <f>IF(表格1[[#This Row],[Suggestion]]="Buy",F1717+FLOOR(E1717/表格1[[#This Row],[Close]],1),IF(表格1[[#This Row],[Suggestion]]="Sell",0,F1717))</f>
        <v>0</v>
      </c>
      <c r="G1718" s="8">
        <f>表格1[[#This Row],[Cash]]+表格1[[#This Row],[Stock Held]]*表格1[[#This Row],[Close]]</f>
        <v>92621.729999999836</v>
      </c>
      <c r="H1718" s="7">
        <f>(表格1[[#This Row],[Close]]-$B$2)/$B$2</f>
        <v>0.45939933259176841</v>
      </c>
      <c r="I1718" s="7">
        <f>(表格1[[#This Row],[Capital]]-$G$2)/$G$2</f>
        <v>-7.3782700000001644E-2</v>
      </c>
    </row>
    <row r="1719" spans="1:9" x14ac:dyDescent="0.25">
      <c r="A1719" s="6">
        <v>41141</v>
      </c>
      <c r="B1719" s="1">
        <v>65.5</v>
      </c>
      <c r="C1719" s="4">
        <f t="shared" si="26"/>
        <v>66.238</v>
      </c>
      <c r="D1719" s="1" t="str">
        <f>IF(表格1[[#This Row],[Close]]&gt;表格1[[#This Row],[25-Day Average]],"Buy",IF(表格1[[#This Row],[Close]]&lt;表格1[[#This Row],[25-Day Average]],"Sell",""))</f>
        <v>Sell</v>
      </c>
      <c r="E1719" s="5">
        <f>IF(表格1[[#This Row],[Suggestion]]="Buy",E1718-FLOOR(E1718/表格1[[#This Row],[Close]],1)*表格1[[#This Row],[Close]],IF(表格1[[#This Row],[Suggestion]]="Sell",E1718+F1718*表格1[[#This Row],[Close]],E1718))</f>
        <v>92621.729999999836</v>
      </c>
      <c r="F1719" s="1">
        <f>IF(表格1[[#This Row],[Suggestion]]="Buy",F1718+FLOOR(E1718/表格1[[#This Row],[Close]],1),IF(表格1[[#This Row],[Suggestion]]="Sell",0,F1718))</f>
        <v>0</v>
      </c>
      <c r="G1719" s="8">
        <f>表格1[[#This Row],[Cash]]+表格1[[#This Row],[Stock Held]]*表格1[[#This Row],[Close]]</f>
        <v>92621.729999999836</v>
      </c>
      <c r="H1719" s="7">
        <f>(表格1[[#This Row],[Close]]-$B$2)/$B$2</f>
        <v>0.45717463848720791</v>
      </c>
      <c r="I1719" s="7">
        <f>(表格1[[#This Row],[Capital]]-$G$2)/$G$2</f>
        <v>-7.3782700000001644E-2</v>
      </c>
    </row>
    <row r="1720" spans="1:9" x14ac:dyDescent="0.25">
      <c r="A1720" s="6">
        <v>41142</v>
      </c>
      <c r="B1720" s="1">
        <v>65.650000000000006</v>
      </c>
      <c r="C1720" s="4">
        <f t="shared" si="26"/>
        <v>66.24799999999999</v>
      </c>
      <c r="D1720" s="1" t="str">
        <f>IF(表格1[[#This Row],[Close]]&gt;表格1[[#This Row],[25-Day Average]],"Buy",IF(表格1[[#This Row],[Close]]&lt;表格1[[#This Row],[25-Day Average]],"Sell",""))</f>
        <v>Sell</v>
      </c>
      <c r="E1720" s="5">
        <f>IF(表格1[[#This Row],[Suggestion]]="Buy",E1719-FLOOR(E1719/表格1[[#This Row],[Close]],1)*表格1[[#This Row],[Close]],IF(表格1[[#This Row],[Suggestion]]="Sell",E1719+F1719*表格1[[#This Row],[Close]],E1719))</f>
        <v>92621.729999999836</v>
      </c>
      <c r="F1720" s="1">
        <f>IF(表格1[[#This Row],[Suggestion]]="Buy",F1719+FLOOR(E1719/表格1[[#This Row],[Close]],1),IF(表格1[[#This Row],[Suggestion]]="Sell",0,F1719))</f>
        <v>0</v>
      </c>
      <c r="G1720" s="8">
        <f>表格1[[#This Row],[Cash]]+表格1[[#This Row],[Stock Held]]*表格1[[#This Row],[Close]]</f>
        <v>92621.729999999836</v>
      </c>
      <c r="H1720" s="7">
        <f>(表格1[[#This Row],[Close]]-$B$2)/$B$2</f>
        <v>0.46051167964404899</v>
      </c>
      <c r="I1720" s="7">
        <f>(表格1[[#This Row],[Capital]]-$G$2)/$G$2</f>
        <v>-7.3782700000001644E-2</v>
      </c>
    </row>
    <row r="1721" spans="1:9" x14ac:dyDescent="0.25">
      <c r="A1721" s="6">
        <v>41143</v>
      </c>
      <c r="B1721" s="1">
        <v>65.3</v>
      </c>
      <c r="C1721" s="4">
        <f t="shared" si="26"/>
        <v>66.249999999999986</v>
      </c>
      <c r="D1721" s="1" t="str">
        <f>IF(表格1[[#This Row],[Close]]&gt;表格1[[#This Row],[25-Day Average]],"Buy",IF(表格1[[#This Row],[Close]]&lt;表格1[[#This Row],[25-Day Average]],"Sell",""))</f>
        <v>Sell</v>
      </c>
      <c r="E1721" s="5">
        <f>IF(表格1[[#This Row],[Suggestion]]="Buy",E1720-FLOOR(E1720/表格1[[#This Row],[Close]],1)*表格1[[#This Row],[Close]],IF(表格1[[#This Row],[Suggestion]]="Sell",E1720+F1720*表格1[[#This Row],[Close]],E1720))</f>
        <v>92621.729999999836</v>
      </c>
      <c r="F1721" s="1">
        <f>IF(表格1[[#This Row],[Suggestion]]="Buy",F1720+FLOOR(E1720/表格1[[#This Row],[Close]],1),IF(表格1[[#This Row],[Suggestion]]="Sell",0,F1720))</f>
        <v>0</v>
      </c>
      <c r="G1721" s="8">
        <f>表格1[[#This Row],[Cash]]+表格1[[#This Row],[Stock Held]]*表格1[[#This Row],[Close]]</f>
        <v>92621.729999999836</v>
      </c>
      <c r="H1721" s="7">
        <f>(表格1[[#This Row],[Close]]-$B$2)/$B$2</f>
        <v>0.45272525027808663</v>
      </c>
      <c r="I1721" s="7">
        <f>(表格1[[#This Row],[Capital]]-$G$2)/$G$2</f>
        <v>-7.3782700000001644E-2</v>
      </c>
    </row>
    <row r="1722" spans="1:9" x14ac:dyDescent="0.25">
      <c r="A1722" s="6">
        <v>41144</v>
      </c>
      <c r="B1722" s="1">
        <v>65.349999999999994</v>
      </c>
      <c r="C1722" s="4">
        <f t="shared" si="26"/>
        <v>66.22399999999999</v>
      </c>
      <c r="D1722" s="1" t="str">
        <f>IF(表格1[[#This Row],[Close]]&gt;表格1[[#This Row],[25-Day Average]],"Buy",IF(表格1[[#This Row],[Close]]&lt;表格1[[#This Row],[25-Day Average]],"Sell",""))</f>
        <v>Sell</v>
      </c>
      <c r="E1722" s="5">
        <f>IF(表格1[[#This Row],[Suggestion]]="Buy",E1721-FLOOR(E1721/表格1[[#This Row],[Close]],1)*表格1[[#This Row],[Close]],IF(表格1[[#This Row],[Suggestion]]="Sell",E1721+F1721*表格1[[#This Row],[Close]],E1721))</f>
        <v>92621.729999999836</v>
      </c>
      <c r="F1722" s="1">
        <f>IF(表格1[[#This Row],[Suggestion]]="Buy",F1721+FLOOR(E1721/表格1[[#This Row],[Close]],1),IF(表格1[[#This Row],[Suggestion]]="Sell",0,F1721))</f>
        <v>0</v>
      </c>
      <c r="G1722" s="8">
        <f>表格1[[#This Row],[Cash]]+表格1[[#This Row],[Stock Held]]*表格1[[#This Row],[Close]]</f>
        <v>92621.729999999836</v>
      </c>
      <c r="H1722" s="7">
        <f>(表格1[[#This Row],[Close]]-$B$2)/$B$2</f>
        <v>0.45383759733036688</v>
      </c>
      <c r="I1722" s="7">
        <f>(表格1[[#This Row],[Capital]]-$G$2)/$G$2</f>
        <v>-7.3782700000001644E-2</v>
      </c>
    </row>
    <row r="1723" spans="1:9" x14ac:dyDescent="0.25">
      <c r="A1723" s="6">
        <v>41145</v>
      </c>
      <c r="B1723" s="1">
        <v>65.099999999999994</v>
      </c>
      <c r="C1723" s="4">
        <f t="shared" si="26"/>
        <v>66.195999999999984</v>
      </c>
      <c r="D1723" s="1" t="str">
        <f>IF(表格1[[#This Row],[Close]]&gt;表格1[[#This Row],[25-Day Average]],"Buy",IF(表格1[[#This Row],[Close]]&lt;表格1[[#This Row],[25-Day Average]],"Sell",""))</f>
        <v>Sell</v>
      </c>
      <c r="E1723" s="5">
        <f>IF(表格1[[#This Row],[Suggestion]]="Buy",E1722-FLOOR(E1722/表格1[[#This Row],[Close]],1)*表格1[[#This Row],[Close]],IF(表格1[[#This Row],[Suggestion]]="Sell",E1722+F1722*表格1[[#This Row],[Close]],E1722))</f>
        <v>92621.729999999836</v>
      </c>
      <c r="F1723" s="1">
        <f>IF(表格1[[#This Row],[Suggestion]]="Buy",F1722+FLOOR(E1722/表格1[[#This Row],[Close]],1),IF(表格1[[#This Row],[Suggestion]]="Sell",0,F1722))</f>
        <v>0</v>
      </c>
      <c r="G1723" s="8">
        <f>表格1[[#This Row],[Cash]]+表格1[[#This Row],[Stock Held]]*表格1[[#This Row],[Close]]</f>
        <v>92621.729999999836</v>
      </c>
      <c r="H1723" s="7">
        <f>(表格1[[#This Row],[Close]]-$B$2)/$B$2</f>
        <v>0.4482758620689653</v>
      </c>
      <c r="I1723" s="7">
        <f>(表格1[[#This Row],[Capital]]-$G$2)/$G$2</f>
        <v>-7.3782700000001644E-2</v>
      </c>
    </row>
    <row r="1724" spans="1:9" x14ac:dyDescent="0.25">
      <c r="A1724" s="6">
        <v>41148</v>
      </c>
      <c r="B1724" s="1">
        <v>65.099999999999994</v>
      </c>
      <c r="C1724" s="4">
        <f t="shared" si="26"/>
        <v>66.195999999999984</v>
      </c>
      <c r="D1724" s="1" t="str">
        <f>IF(表格1[[#This Row],[Close]]&gt;表格1[[#This Row],[25-Day Average]],"Buy",IF(表格1[[#This Row],[Close]]&lt;表格1[[#This Row],[25-Day Average]],"Sell",""))</f>
        <v>Sell</v>
      </c>
      <c r="E1724" s="5">
        <f>IF(表格1[[#This Row],[Suggestion]]="Buy",E1723-FLOOR(E1723/表格1[[#This Row],[Close]],1)*表格1[[#This Row],[Close]],IF(表格1[[#This Row],[Suggestion]]="Sell",E1723+F1723*表格1[[#This Row],[Close]],E1723))</f>
        <v>92621.729999999836</v>
      </c>
      <c r="F1724" s="1">
        <f>IF(表格1[[#This Row],[Suggestion]]="Buy",F1723+FLOOR(E1723/表格1[[#This Row],[Close]],1),IF(表格1[[#This Row],[Suggestion]]="Sell",0,F1723))</f>
        <v>0</v>
      </c>
      <c r="G1724" s="8">
        <f>表格1[[#This Row],[Cash]]+表格1[[#This Row],[Stock Held]]*表格1[[#This Row],[Close]]</f>
        <v>92621.729999999836</v>
      </c>
      <c r="H1724" s="7">
        <f>(表格1[[#This Row],[Close]]-$B$2)/$B$2</f>
        <v>0.4482758620689653</v>
      </c>
      <c r="I1724" s="7">
        <f>(表格1[[#This Row],[Capital]]-$G$2)/$G$2</f>
        <v>-7.3782700000001644E-2</v>
      </c>
    </row>
    <row r="1725" spans="1:9" x14ac:dyDescent="0.25">
      <c r="A1725" s="6">
        <v>41149</v>
      </c>
      <c r="B1725" s="1">
        <v>65</v>
      </c>
      <c r="C1725" s="4">
        <f t="shared" si="26"/>
        <v>66.201999999999984</v>
      </c>
      <c r="D1725" s="1" t="str">
        <f>IF(表格1[[#This Row],[Close]]&gt;表格1[[#This Row],[25-Day Average]],"Buy",IF(表格1[[#This Row],[Close]]&lt;表格1[[#This Row],[25-Day Average]],"Sell",""))</f>
        <v>Sell</v>
      </c>
      <c r="E1725" s="5">
        <f>IF(表格1[[#This Row],[Suggestion]]="Buy",E1724-FLOOR(E1724/表格1[[#This Row],[Close]],1)*表格1[[#This Row],[Close]],IF(表格1[[#This Row],[Suggestion]]="Sell",E1724+F1724*表格1[[#This Row],[Close]],E1724))</f>
        <v>92621.729999999836</v>
      </c>
      <c r="F1725" s="1">
        <f>IF(表格1[[#This Row],[Suggestion]]="Buy",F1724+FLOOR(E1724/表格1[[#This Row],[Close]],1),IF(表格1[[#This Row],[Suggestion]]="Sell",0,F1724))</f>
        <v>0</v>
      </c>
      <c r="G1725" s="8">
        <f>表格1[[#This Row],[Cash]]+表格1[[#This Row],[Stock Held]]*表格1[[#This Row],[Close]]</f>
        <v>92621.729999999836</v>
      </c>
      <c r="H1725" s="7">
        <f>(表格1[[#This Row],[Close]]-$B$2)/$B$2</f>
        <v>0.4460511679644048</v>
      </c>
      <c r="I1725" s="7">
        <f>(表格1[[#This Row],[Capital]]-$G$2)/$G$2</f>
        <v>-7.3782700000001644E-2</v>
      </c>
    </row>
    <row r="1726" spans="1:9" x14ac:dyDescent="0.25">
      <c r="A1726" s="6">
        <v>41150</v>
      </c>
      <c r="B1726" s="1">
        <v>64.900000000000006</v>
      </c>
      <c r="C1726" s="4">
        <f t="shared" si="26"/>
        <v>66.203999999999994</v>
      </c>
      <c r="D1726" s="1" t="str">
        <f>IF(表格1[[#This Row],[Close]]&gt;表格1[[#This Row],[25-Day Average]],"Buy",IF(表格1[[#This Row],[Close]]&lt;表格1[[#This Row],[25-Day Average]],"Sell",""))</f>
        <v>Sell</v>
      </c>
      <c r="E1726" s="5">
        <f>IF(表格1[[#This Row],[Suggestion]]="Buy",E1725-FLOOR(E1725/表格1[[#This Row],[Close]],1)*表格1[[#This Row],[Close]],IF(表格1[[#This Row],[Suggestion]]="Sell",E1725+F1725*表格1[[#This Row],[Close]],E1725))</f>
        <v>92621.729999999836</v>
      </c>
      <c r="F1726" s="1">
        <f>IF(表格1[[#This Row],[Suggestion]]="Buy",F1725+FLOOR(E1725/表格1[[#This Row],[Close]],1),IF(表格1[[#This Row],[Suggestion]]="Sell",0,F1725))</f>
        <v>0</v>
      </c>
      <c r="G1726" s="8">
        <f>表格1[[#This Row],[Cash]]+表格1[[#This Row],[Stock Held]]*表格1[[#This Row],[Close]]</f>
        <v>92621.729999999836</v>
      </c>
      <c r="H1726" s="7">
        <f>(表格1[[#This Row],[Close]]-$B$2)/$B$2</f>
        <v>0.44382647385984431</v>
      </c>
      <c r="I1726" s="7">
        <f>(表格1[[#This Row],[Capital]]-$G$2)/$G$2</f>
        <v>-7.3782700000001644E-2</v>
      </c>
    </row>
    <row r="1727" spans="1:9" x14ac:dyDescent="0.25">
      <c r="A1727" s="6">
        <v>41151</v>
      </c>
      <c r="B1727" s="1">
        <v>64.599999999999994</v>
      </c>
      <c r="C1727" s="4">
        <f t="shared" si="26"/>
        <v>66.187999999999988</v>
      </c>
      <c r="D1727" s="1" t="str">
        <f>IF(表格1[[#This Row],[Close]]&gt;表格1[[#This Row],[25-Day Average]],"Buy",IF(表格1[[#This Row],[Close]]&lt;表格1[[#This Row],[25-Day Average]],"Sell",""))</f>
        <v>Sell</v>
      </c>
      <c r="E1727" s="5">
        <f>IF(表格1[[#This Row],[Suggestion]]="Buy",E1726-FLOOR(E1726/表格1[[#This Row],[Close]],1)*表格1[[#This Row],[Close]],IF(表格1[[#This Row],[Suggestion]]="Sell",E1726+F1726*表格1[[#This Row],[Close]],E1726))</f>
        <v>92621.729999999836</v>
      </c>
      <c r="F1727" s="1">
        <f>IF(表格1[[#This Row],[Suggestion]]="Buy",F1726+FLOOR(E1726/表格1[[#This Row],[Close]],1),IF(表格1[[#This Row],[Suggestion]]="Sell",0,F1726))</f>
        <v>0</v>
      </c>
      <c r="G1727" s="8">
        <f>表格1[[#This Row],[Cash]]+表格1[[#This Row],[Stock Held]]*表格1[[#This Row],[Close]]</f>
        <v>92621.729999999836</v>
      </c>
      <c r="H1727" s="7">
        <f>(表格1[[#This Row],[Close]]-$B$2)/$B$2</f>
        <v>0.4371523915461622</v>
      </c>
      <c r="I1727" s="7">
        <f>(表格1[[#This Row],[Capital]]-$G$2)/$G$2</f>
        <v>-7.3782700000001644E-2</v>
      </c>
    </row>
    <row r="1728" spans="1:9" x14ac:dyDescent="0.25">
      <c r="A1728" s="6">
        <v>41152</v>
      </c>
      <c r="B1728" s="1">
        <v>64.650000000000006</v>
      </c>
      <c r="C1728" s="4">
        <f t="shared" si="26"/>
        <v>66.143999999999991</v>
      </c>
      <c r="D1728" s="1" t="str">
        <f>IF(表格1[[#This Row],[Close]]&gt;表格1[[#This Row],[25-Day Average]],"Buy",IF(表格1[[#This Row],[Close]]&lt;表格1[[#This Row],[25-Day Average]],"Sell",""))</f>
        <v>Sell</v>
      </c>
      <c r="E1728" s="5">
        <f>IF(表格1[[#This Row],[Suggestion]]="Buy",E1727-FLOOR(E1727/表格1[[#This Row],[Close]],1)*表格1[[#This Row],[Close]],IF(表格1[[#This Row],[Suggestion]]="Sell",E1727+F1727*表格1[[#This Row],[Close]],E1727))</f>
        <v>92621.729999999836</v>
      </c>
      <c r="F1728" s="1">
        <f>IF(表格1[[#This Row],[Suggestion]]="Buy",F1727+FLOOR(E1727/表格1[[#This Row],[Close]],1),IF(表格1[[#This Row],[Suggestion]]="Sell",0,F1727))</f>
        <v>0</v>
      </c>
      <c r="G1728" s="8">
        <f>表格1[[#This Row],[Cash]]+表格1[[#This Row],[Stock Held]]*表格1[[#This Row],[Close]]</f>
        <v>92621.729999999836</v>
      </c>
      <c r="H1728" s="7">
        <f>(表格1[[#This Row],[Close]]-$B$2)/$B$2</f>
        <v>0.43826473859844273</v>
      </c>
      <c r="I1728" s="7">
        <f>(表格1[[#This Row],[Capital]]-$G$2)/$G$2</f>
        <v>-7.3782700000001644E-2</v>
      </c>
    </row>
    <row r="1729" spans="1:9" x14ac:dyDescent="0.25">
      <c r="A1729" s="6">
        <v>41155</v>
      </c>
      <c r="B1729" s="1">
        <v>64.7</v>
      </c>
      <c r="C1729" s="4">
        <f t="shared" si="26"/>
        <v>66.055999999999997</v>
      </c>
      <c r="D1729" s="1" t="str">
        <f>IF(表格1[[#This Row],[Close]]&gt;表格1[[#This Row],[25-Day Average]],"Buy",IF(表格1[[#This Row],[Close]]&lt;表格1[[#This Row],[25-Day Average]],"Sell",""))</f>
        <v>Sell</v>
      </c>
      <c r="E1729" s="5">
        <f>IF(表格1[[#This Row],[Suggestion]]="Buy",E1728-FLOOR(E1728/表格1[[#This Row],[Close]],1)*表格1[[#This Row],[Close]],IF(表格1[[#This Row],[Suggestion]]="Sell",E1728+F1728*表格1[[#This Row],[Close]],E1728))</f>
        <v>92621.729999999836</v>
      </c>
      <c r="F1729" s="1">
        <f>IF(表格1[[#This Row],[Suggestion]]="Buy",F1728+FLOOR(E1728/表格1[[#This Row],[Close]],1),IF(表格1[[#This Row],[Suggestion]]="Sell",0,F1728))</f>
        <v>0</v>
      </c>
      <c r="G1729" s="8">
        <f>表格1[[#This Row],[Cash]]+表格1[[#This Row],[Stock Held]]*表格1[[#This Row],[Close]]</f>
        <v>92621.729999999836</v>
      </c>
      <c r="H1729" s="7">
        <f>(表格1[[#This Row],[Close]]-$B$2)/$B$2</f>
        <v>0.43937708565072298</v>
      </c>
      <c r="I1729" s="7">
        <f>(表格1[[#This Row],[Capital]]-$G$2)/$G$2</f>
        <v>-7.3782700000001644E-2</v>
      </c>
    </row>
    <row r="1730" spans="1:9" x14ac:dyDescent="0.25">
      <c r="A1730" s="6">
        <v>41156</v>
      </c>
      <c r="B1730" s="1">
        <v>64</v>
      </c>
      <c r="C1730" s="4">
        <f t="shared" si="26"/>
        <v>65.935999999999993</v>
      </c>
      <c r="D1730" s="1" t="str">
        <f>IF(表格1[[#This Row],[Close]]&gt;表格1[[#This Row],[25-Day Average]],"Buy",IF(表格1[[#This Row],[Close]]&lt;表格1[[#This Row],[25-Day Average]],"Sell",""))</f>
        <v>Sell</v>
      </c>
      <c r="E1730" s="5">
        <f>IF(表格1[[#This Row],[Suggestion]]="Buy",E1729-FLOOR(E1729/表格1[[#This Row],[Close]],1)*表格1[[#This Row],[Close]],IF(表格1[[#This Row],[Suggestion]]="Sell",E1729+F1729*表格1[[#This Row],[Close]],E1729))</f>
        <v>92621.729999999836</v>
      </c>
      <c r="F1730" s="1">
        <f>IF(表格1[[#This Row],[Suggestion]]="Buy",F1729+FLOOR(E1729/表格1[[#This Row],[Close]],1),IF(表格1[[#This Row],[Suggestion]]="Sell",0,F1729))</f>
        <v>0</v>
      </c>
      <c r="G1730" s="8">
        <f>表格1[[#This Row],[Cash]]+表格1[[#This Row],[Stock Held]]*表格1[[#This Row],[Close]]</f>
        <v>92621.729999999836</v>
      </c>
      <c r="H1730" s="7">
        <f>(表格1[[#This Row],[Close]]-$B$2)/$B$2</f>
        <v>0.4238042269187986</v>
      </c>
      <c r="I1730" s="7">
        <f>(表格1[[#This Row],[Capital]]-$G$2)/$G$2</f>
        <v>-7.3782700000001644E-2</v>
      </c>
    </row>
    <row r="1731" spans="1:9" x14ac:dyDescent="0.25">
      <c r="A1731" s="6">
        <v>41157</v>
      </c>
      <c r="B1731" s="1">
        <v>63.5</v>
      </c>
      <c r="C1731" s="4">
        <f t="shared" si="26"/>
        <v>65.801999999999992</v>
      </c>
      <c r="D1731" s="1" t="str">
        <f>IF(表格1[[#This Row],[Close]]&gt;表格1[[#This Row],[25-Day Average]],"Buy",IF(表格1[[#This Row],[Close]]&lt;表格1[[#This Row],[25-Day Average]],"Sell",""))</f>
        <v>Sell</v>
      </c>
      <c r="E1731" s="5">
        <f>IF(表格1[[#This Row],[Suggestion]]="Buy",E1730-FLOOR(E1730/表格1[[#This Row],[Close]],1)*表格1[[#This Row],[Close]],IF(表格1[[#This Row],[Suggestion]]="Sell",E1730+F1730*表格1[[#This Row],[Close]],E1730))</f>
        <v>92621.729999999836</v>
      </c>
      <c r="F1731" s="1">
        <f>IF(表格1[[#This Row],[Suggestion]]="Buy",F1730+FLOOR(E1730/表格1[[#This Row],[Close]],1),IF(表格1[[#This Row],[Suggestion]]="Sell",0,F1730))</f>
        <v>0</v>
      </c>
      <c r="G1731" s="8">
        <f>表格1[[#This Row],[Cash]]+表格1[[#This Row],[Stock Held]]*表格1[[#This Row],[Close]]</f>
        <v>92621.729999999836</v>
      </c>
      <c r="H1731" s="7">
        <f>(表格1[[#This Row],[Close]]-$B$2)/$B$2</f>
        <v>0.41268075639599544</v>
      </c>
      <c r="I1731" s="7">
        <f>(表格1[[#This Row],[Capital]]-$G$2)/$G$2</f>
        <v>-7.3782700000001644E-2</v>
      </c>
    </row>
    <row r="1732" spans="1:9" x14ac:dyDescent="0.25">
      <c r="A1732" s="6">
        <v>41158</v>
      </c>
      <c r="B1732" s="1">
        <v>63.3</v>
      </c>
      <c r="C1732" s="4">
        <f t="shared" si="26"/>
        <v>65.661999999999992</v>
      </c>
      <c r="D1732" s="1" t="str">
        <f>IF(表格1[[#This Row],[Close]]&gt;表格1[[#This Row],[25-Day Average]],"Buy",IF(表格1[[#This Row],[Close]]&lt;表格1[[#This Row],[25-Day Average]],"Sell",""))</f>
        <v>Sell</v>
      </c>
      <c r="E1732" s="5">
        <f>IF(表格1[[#This Row],[Suggestion]]="Buy",E1731-FLOOR(E1731/表格1[[#This Row],[Close]],1)*表格1[[#This Row],[Close]],IF(表格1[[#This Row],[Suggestion]]="Sell",E1731+F1731*表格1[[#This Row],[Close]],E1731))</f>
        <v>92621.729999999836</v>
      </c>
      <c r="F1732" s="1">
        <f>IF(表格1[[#This Row],[Suggestion]]="Buy",F1731+FLOOR(E1731/表格1[[#This Row],[Close]],1),IF(表格1[[#This Row],[Suggestion]]="Sell",0,F1731))</f>
        <v>0</v>
      </c>
      <c r="G1732" s="8">
        <f>表格1[[#This Row],[Cash]]+表格1[[#This Row],[Stock Held]]*表格1[[#This Row],[Close]]</f>
        <v>92621.729999999836</v>
      </c>
      <c r="H1732" s="7">
        <f>(表格1[[#This Row],[Close]]-$B$2)/$B$2</f>
        <v>0.40823136818687417</v>
      </c>
      <c r="I1732" s="7">
        <f>(表格1[[#This Row],[Capital]]-$G$2)/$G$2</f>
        <v>-7.3782700000001644E-2</v>
      </c>
    </row>
    <row r="1733" spans="1:9" x14ac:dyDescent="0.25">
      <c r="A1733" s="6">
        <v>41159</v>
      </c>
      <c r="B1733" s="1">
        <v>64.5</v>
      </c>
      <c r="C1733" s="4">
        <f t="shared" si="26"/>
        <v>65.567999999999998</v>
      </c>
      <c r="D1733" s="1" t="str">
        <f>IF(表格1[[#This Row],[Close]]&gt;表格1[[#This Row],[25-Day Average]],"Buy",IF(表格1[[#This Row],[Close]]&lt;表格1[[#This Row],[25-Day Average]],"Sell",""))</f>
        <v>Sell</v>
      </c>
      <c r="E1733" s="5">
        <f>IF(表格1[[#This Row],[Suggestion]]="Buy",E1732-FLOOR(E1732/表格1[[#This Row],[Close]],1)*表格1[[#This Row],[Close]],IF(表格1[[#This Row],[Suggestion]]="Sell",E1732+F1732*表格1[[#This Row],[Close]],E1732))</f>
        <v>92621.729999999836</v>
      </c>
      <c r="F1733" s="1">
        <f>IF(表格1[[#This Row],[Suggestion]]="Buy",F1732+FLOOR(E1732/表格1[[#This Row],[Close]],1),IF(表格1[[#This Row],[Suggestion]]="Sell",0,F1732))</f>
        <v>0</v>
      </c>
      <c r="G1733" s="8">
        <f>表格1[[#This Row],[Cash]]+表格1[[#This Row],[Stock Held]]*表格1[[#This Row],[Close]]</f>
        <v>92621.729999999836</v>
      </c>
      <c r="H1733" s="7">
        <f>(表格1[[#This Row],[Close]]-$B$2)/$B$2</f>
        <v>0.4349276974416017</v>
      </c>
      <c r="I1733" s="7">
        <f>(表格1[[#This Row],[Capital]]-$G$2)/$G$2</f>
        <v>-7.3782700000001644E-2</v>
      </c>
    </row>
    <row r="1734" spans="1:9" x14ac:dyDescent="0.25">
      <c r="A1734" s="6">
        <v>41162</v>
      </c>
      <c r="B1734" s="1">
        <v>64.599999999999994</v>
      </c>
      <c r="C1734" s="4">
        <f t="shared" si="26"/>
        <v>65.475999999999999</v>
      </c>
      <c r="D1734" s="1" t="str">
        <f>IF(表格1[[#This Row],[Close]]&gt;表格1[[#This Row],[25-Day Average]],"Buy",IF(表格1[[#This Row],[Close]]&lt;表格1[[#This Row],[25-Day Average]],"Sell",""))</f>
        <v>Sell</v>
      </c>
      <c r="E1734" s="5">
        <f>IF(表格1[[#This Row],[Suggestion]]="Buy",E1733-FLOOR(E1733/表格1[[#This Row],[Close]],1)*表格1[[#This Row],[Close]],IF(表格1[[#This Row],[Suggestion]]="Sell",E1733+F1733*表格1[[#This Row],[Close]],E1733))</f>
        <v>92621.729999999836</v>
      </c>
      <c r="F1734" s="1">
        <f>IF(表格1[[#This Row],[Suggestion]]="Buy",F1733+FLOOR(E1733/表格1[[#This Row],[Close]],1),IF(表格1[[#This Row],[Suggestion]]="Sell",0,F1733))</f>
        <v>0</v>
      </c>
      <c r="G1734" s="8">
        <f>表格1[[#This Row],[Cash]]+表格1[[#This Row],[Stock Held]]*表格1[[#This Row],[Close]]</f>
        <v>92621.729999999836</v>
      </c>
      <c r="H1734" s="7">
        <f>(表格1[[#This Row],[Close]]-$B$2)/$B$2</f>
        <v>0.4371523915461622</v>
      </c>
      <c r="I1734" s="7">
        <f>(表格1[[#This Row],[Capital]]-$G$2)/$G$2</f>
        <v>-7.3782700000001644E-2</v>
      </c>
    </row>
    <row r="1735" spans="1:9" x14ac:dyDescent="0.25">
      <c r="A1735" s="6">
        <v>41163</v>
      </c>
      <c r="B1735" s="1">
        <v>64.5</v>
      </c>
      <c r="C1735" s="4">
        <f t="shared" si="26"/>
        <v>65.366</v>
      </c>
      <c r="D1735" s="1" t="str">
        <f>IF(表格1[[#This Row],[Close]]&gt;表格1[[#This Row],[25-Day Average]],"Buy",IF(表格1[[#This Row],[Close]]&lt;表格1[[#This Row],[25-Day Average]],"Sell",""))</f>
        <v>Sell</v>
      </c>
      <c r="E1735" s="5">
        <f>IF(表格1[[#This Row],[Suggestion]]="Buy",E1734-FLOOR(E1734/表格1[[#This Row],[Close]],1)*表格1[[#This Row],[Close]],IF(表格1[[#This Row],[Suggestion]]="Sell",E1734+F1734*表格1[[#This Row],[Close]],E1734))</f>
        <v>92621.729999999836</v>
      </c>
      <c r="F1735" s="1">
        <f>IF(表格1[[#This Row],[Suggestion]]="Buy",F1734+FLOOR(E1734/表格1[[#This Row],[Close]],1),IF(表格1[[#This Row],[Suggestion]]="Sell",0,F1734))</f>
        <v>0</v>
      </c>
      <c r="G1735" s="8">
        <f>表格1[[#This Row],[Cash]]+表格1[[#This Row],[Stock Held]]*表格1[[#This Row],[Close]]</f>
        <v>92621.729999999836</v>
      </c>
      <c r="H1735" s="7">
        <f>(表格1[[#This Row],[Close]]-$B$2)/$B$2</f>
        <v>0.4349276974416017</v>
      </c>
      <c r="I1735" s="7">
        <f>(表格1[[#This Row],[Capital]]-$G$2)/$G$2</f>
        <v>-7.3782700000001644E-2</v>
      </c>
    </row>
    <row r="1736" spans="1:9" x14ac:dyDescent="0.25">
      <c r="A1736" s="6">
        <v>41164</v>
      </c>
      <c r="B1736" s="1">
        <v>64.7</v>
      </c>
      <c r="C1736" s="4">
        <f t="shared" si="26"/>
        <v>65.278000000000006</v>
      </c>
      <c r="D1736" s="1" t="str">
        <f>IF(表格1[[#This Row],[Close]]&gt;表格1[[#This Row],[25-Day Average]],"Buy",IF(表格1[[#This Row],[Close]]&lt;表格1[[#This Row],[25-Day Average]],"Sell",""))</f>
        <v>Sell</v>
      </c>
      <c r="E1736" s="5">
        <f>IF(表格1[[#This Row],[Suggestion]]="Buy",E1735-FLOOR(E1735/表格1[[#This Row],[Close]],1)*表格1[[#This Row],[Close]],IF(表格1[[#This Row],[Suggestion]]="Sell",E1735+F1735*表格1[[#This Row],[Close]],E1735))</f>
        <v>92621.729999999836</v>
      </c>
      <c r="F1736" s="1">
        <f>IF(表格1[[#This Row],[Suggestion]]="Buy",F1735+FLOOR(E1735/表格1[[#This Row],[Close]],1),IF(表格1[[#This Row],[Suggestion]]="Sell",0,F1735))</f>
        <v>0</v>
      </c>
      <c r="G1736" s="8">
        <f>表格1[[#This Row],[Cash]]+表格1[[#This Row],[Stock Held]]*表格1[[#This Row],[Close]]</f>
        <v>92621.729999999836</v>
      </c>
      <c r="H1736" s="7">
        <f>(表格1[[#This Row],[Close]]-$B$2)/$B$2</f>
        <v>0.43937708565072298</v>
      </c>
      <c r="I1736" s="7">
        <f>(表格1[[#This Row],[Capital]]-$G$2)/$G$2</f>
        <v>-7.3782700000001644E-2</v>
      </c>
    </row>
    <row r="1737" spans="1:9" x14ac:dyDescent="0.25">
      <c r="A1737" s="6">
        <v>41165</v>
      </c>
      <c r="B1737" s="1">
        <v>64.7</v>
      </c>
      <c r="C1737" s="4">
        <f t="shared" si="26"/>
        <v>65.168000000000006</v>
      </c>
      <c r="D1737" s="1" t="str">
        <f>IF(表格1[[#This Row],[Close]]&gt;表格1[[#This Row],[25-Day Average]],"Buy",IF(表格1[[#This Row],[Close]]&lt;表格1[[#This Row],[25-Day Average]],"Sell",""))</f>
        <v>Sell</v>
      </c>
      <c r="E1737" s="5">
        <f>IF(表格1[[#This Row],[Suggestion]]="Buy",E1736-FLOOR(E1736/表格1[[#This Row],[Close]],1)*表格1[[#This Row],[Close]],IF(表格1[[#This Row],[Suggestion]]="Sell",E1736+F1736*表格1[[#This Row],[Close]],E1736))</f>
        <v>92621.729999999836</v>
      </c>
      <c r="F1737" s="1">
        <f>IF(表格1[[#This Row],[Suggestion]]="Buy",F1736+FLOOR(E1736/表格1[[#This Row],[Close]],1),IF(表格1[[#This Row],[Suggestion]]="Sell",0,F1736))</f>
        <v>0</v>
      </c>
      <c r="G1737" s="8">
        <f>表格1[[#This Row],[Cash]]+表格1[[#This Row],[Stock Held]]*表格1[[#This Row],[Close]]</f>
        <v>92621.729999999836</v>
      </c>
      <c r="H1737" s="7">
        <f>(表格1[[#This Row],[Close]]-$B$2)/$B$2</f>
        <v>0.43937708565072298</v>
      </c>
      <c r="I1737" s="7">
        <f>(表格1[[#This Row],[Capital]]-$G$2)/$G$2</f>
        <v>-7.3782700000001644E-2</v>
      </c>
    </row>
    <row r="1738" spans="1:9" x14ac:dyDescent="0.25">
      <c r="A1738" s="6">
        <v>41166</v>
      </c>
      <c r="B1738" s="1">
        <v>65.2</v>
      </c>
      <c r="C1738" s="4">
        <f t="shared" si="26"/>
        <v>65.084000000000003</v>
      </c>
      <c r="D1738" s="1" t="str">
        <f>IF(表格1[[#This Row],[Close]]&gt;表格1[[#This Row],[25-Day Average]],"Buy",IF(表格1[[#This Row],[Close]]&lt;表格1[[#This Row],[25-Day Average]],"Sell",""))</f>
        <v>Buy</v>
      </c>
      <c r="E1738" s="5">
        <f>IF(表格1[[#This Row],[Suggestion]]="Buy",E1737-FLOOR(E1737/表格1[[#This Row],[Close]],1)*表格1[[#This Row],[Close]],IF(表格1[[#This Row],[Suggestion]]="Sell",E1737+F1737*表格1[[#This Row],[Close]],E1737))</f>
        <v>37.729999999835854</v>
      </c>
      <c r="F1738" s="1">
        <f>IF(表格1[[#This Row],[Suggestion]]="Buy",F1737+FLOOR(E1737/表格1[[#This Row],[Close]],1),IF(表格1[[#This Row],[Suggestion]]="Sell",0,F1737))</f>
        <v>1420</v>
      </c>
      <c r="G1738" s="8">
        <f>表格1[[#This Row],[Cash]]+表格1[[#This Row],[Stock Held]]*表格1[[#This Row],[Close]]</f>
        <v>92621.729999999836</v>
      </c>
      <c r="H1738" s="7">
        <f>(表格1[[#This Row],[Close]]-$B$2)/$B$2</f>
        <v>0.45050055617352613</v>
      </c>
      <c r="I1738" s="7">
        <f>(表格1[[#This Row],[Capital]]-$G$2)/$G$2</f>
        <v>-7.3782700000001644E-2</v>
      </c>
    </row>
    <row r="1739" spans="1:9" x14ac:dyDescent="0.25">
      <c r="A1739" s="6">
        <v>41169</v>
      </c>
      <c r="B1739" s="1">
        <v>65.25</v>
      </c>
      <c r="C1739" s="4">
        <f t="shared" si="26"/>
        <v>64.989999999999995</v>
      </c>
      <c r="D1739" s="1" t="str">
        <f>IF(表格1[[#This Row],[Close]]&gt;表格1[[#This Row],[25-Day Average]],"Buy",IF(表格1[[#This Row],[Close]]&lt;表格1[[#This Row],[25-Day Average]],"Sell",""))</f>
        <v>Buy</v>
      </c>
      <c r="E1739" s="5">
        <f>IF(表格1[[#This Row],[Suggestion]]="Buy",E1738-FLOOR(E1738/表格1[[#This Row],[Close]],1)*表格1[[#This Row],[Close]],IF(表格1[[#This Row],[Suggestion]]="Sell",E1738+F1738*表格1[[#This Row],[Close]],E1738))</f>
        <v>37.729999999835854</v>
      </c>
      <c r="F1739" s="1">
        <f>IF(表格1[[#This Row],[Suggestion]]="Buy",F1738+FLOOR(E1738/表格1[[#This Row],[Close]],1),IF(表格1[[#This Row],[Suggestion]]="Sell",0,F1738))</f>
        <v>1420</v>
      </c>
      <c r="G1739" s="8">
        <f>表格1[[#This Row],[Cash]]+表格1[[#This Row],[Stock Held]]*表格1[[#This Row],[Close]]</f>
        <v>92692.729999999836</v>
      </c>
      <c r="H1739" s="7">
        <f>(表格1[[#This Row],[Close]]-$B$2)/$B$2</f>
        <v>0.45161290322580638</v>
      </c>
      <c r="I1739" s="7">
        <f>(表格1[[#This Row],[Capital]]-$G$2)/$G$2</f>
        <v>-7.3072700000001642E-2</v>
      </c>
    </row>
    <row r="1740" spans="1:9" x14ac:dyDescent="0.25">
      <c r="A1740" s="6">
        <v>41170</v>
      </c>
      <c r="B1740" s="1">
        <v>65.05</v>
      </c>
      <c r="C1740" s="4">
        <f t="shared" si="26"/>
        <v>64.882000000000005</v>
      </c>
      <c r="D1740" s="1" t="str">
        <f>IF(表格1[[#This Row],[Close]]&gt;表格1[[#This Row],[25-Day Average]],"Buy",IF(表格1[[#This Row],[Close]]&lt;表格1[[#This Row],[25-Day Average]],"Sell",""))</f>
        <v>Buy</v>
      </c>
      <c r="E1740" s="5">
        <f>IF(表格1[[#This Row],[Suggestion]]="Buy",E1739-FLOOR(E1739/表格1[[#This Row],[Close]],1)*表格1[[#This Row],[Close]],IF(表格1[[#This Row],[Suggestion]]="Sell",E1739+F1739*表格1[[#This Row],[Close]],E1739))</f>
        <v>37.729999999835854</v>
      </c>
      <c r="F1740" s="1">
        <f>IF(表格1[[#This Row],[Suggestion]]="Buy",F1739+FLOOR(E1739/表格1[[#This Row],[Close]],1),IF(表格1[[#This Row],[Suggestion]]="Sell",0,F1739))</f>
        <v>1420</v>
      </c>
      <c r="G1740" s="8">
        <f>表格1[[#This Row],[Cash]]+表格1[[#This Row],[Stock Held]]*表格1[[#This Row],[Close]]</f>
        <v>92408.729999999836</v>
      </c>
      <c r="H1740" s="7">
        <f>(表格1[[#This Row],[Close]]-$B$2)/$B$2</f>
        <v>0.44716351501668505</v>
      </c>
      <c r="I1740" s="7">
        <f>(表格1[[#This Row],[Capital]]-$G$2)/$G$2</f>
        <v>-7.5912700000001637E-2</v>
      </c>
    </row>
    <row r="1741" spans="1:9" x14ac:dyDescent="0.25">
      <c r="A1741" s="6">
        <v>41171</v>
      </c>
      <c r="B1741" s="1">
        <v>65.7</v>
      </c>
      <c r="C1741" s="4">
        <f t="shared" si="26"/>
        <v>64.866</v>
      </c>
      <c r="D1741" s="1" t="str">
        <f>IF(表格1[[#This Row],[Close]]&gt;表格1[[#This Row],[25-Day Average]],"Buy",IF(表格1[[#This Row],[Close]]&lt;表格1[[#This Row],[25-Day Average]],"Sell",""))</f>
        <v>Buy</v>
      </c>
      <c r="E1741" s="5">
        <f>IF(表格1[[#This Row],[Suggestion]]="Buy",E1740-FLOOR(E1740/表格1[[#This Row],[Close]],1)*表格1[[#This Row],[Close]],IF(表格1[[#This Row],[Suggestion]]="Sell",E1740+F1740*表格1[[#This Row],[Close]],E1740))</f>
        <v>37.729999999835854</v>
      </c>
      <c r="F1741" s="1">
        <f>IF(表格1[[#This Row],[Suggestion]]="Buy",F1740+FLOOR(E1740/表格1[[#This Row],[Close]],1),IF(表格1[[#This Row],[Suggestion]]="Sell",0,F1740))</f>
        <v>1420</v>
      </c>
      <c r="G1741" s="8">
        <f>表格1[[#This Row],[Cash]]+表格1[[#This Row],[Stock Held]]*表格1[[#This Row],[Close]]</f>
        <v>93331.729999999836</v>
      </c>
      <c r="H1741" s="7">
        <f>(表格1[[#This Row],[Close]]-$B$2)/$B$2</f>
        <v>0.46162402669632924</v>
      </c>
      <c r="I1741" s="7">
        <f>(表格1[[#This Row],[Capital]]-$G$2)/$G$2</f>
        <v>-6.6682700000001635E-2</v>
      </c>
    </row>
    <row r="1742" spans="1:9" x14ac:dyDescent="0.25">
      <c r="A1742" s="6">
        <v>41172</v>
      </c>
      <c r="B1742" s="1">
        <v>65.849999999999994</v>
      </c>
      <c r="C1742" s="4">
        <f t="shared" si="26"/>
        <v>64.891999999999996</v>
      </c>
      <c r="D1742" s="1" t="str">
        <f>IF(表格1[[#This Row],[Close]]&gt;表格1[[#This Row],[25-Day Average]],"Buy",IF(表格1[[#This Row],[Close]]&lt;表格1[[#This Row],[25-Day Average]],"Sell",""))</f>
        <v>Buy</v>
      </c>
      <c r="E1742" s="5">
        <f>IF(表格1[[#This Row],[Suggestion]]="Buy",E1741-FLOOR(E1741/表格1[[#This Row],[Close]],1)*表格1[[#This Row],[Close]],IF(表格1[[#This Row],[Suggestion]]="Sell",E1741+F1741*表格1[[#This Row],[Close]],E1741))</f>
        <v>37.729999999835854</v>
      </c>
      <c r="F1742" s="1">
        <f>IF(表格1[[#This Row],[Suggestion]]="Buy",F1741+FLOOR(E1741/表格1[[#This Row],[Close]],1),IF(表格1[[#This Row],[Suggestion]]="Sell",0,F1741))</f>
        <v>1420</v>
      </c>
      <c r="G1742" s="8">
        <f>表格1[[#This Row],[Cash]]+表格1[[#This Row],[Stock Held]]*表格1[[#This Row],[Close]]</f>
        <v>93544.729999999821</v>
      </c>
      <c r="H1742" s="7">
        <f>(表格1[[#This Row],[Close]]-$B$2)/$B$2</f>
        <v>0.46496106785316998</v>
      </c>
      <c r="I1742" s="7">
        <f>(表格1[[#This Row],[Capital]]-$G$2)/$G$2</f>
        <v>-6.4552700000001781E-2</v>
      </c>
    </row>
    <row r="1743" spans="1:9" x14ac:dyDescent="0.25">
      <c r="A1743" s="6">
        <v>41173</v>
      </c>
      <c r="B1743" s="1">
        <v>65.849999999999994</v>
      </c>
      <c r="C1743" s="4">
        <f t="shared" si="26"/>
        <v>64.902000000000001</v>
      </c>
      <c r="D1743" s="1" t="str">
        <f>IF(表格1[[#This Row],[Close]]&gt;表格1[[#This Row],[25-Day Average]],"Buy",IF(表格1[[#This Row],[Close]]&lt;表格1[[#This Row],[25-Day Average]],"Sell",""))</f>
        <v>Buy</v>
      </c>
      <c r="E1743" s="5">
        <f>IF(表格1[[#This Row],[Suggestion]]="Buy",E1742-FLOOR(E1742/表格1[[#This Row],[Close]],1)*表格1[[#This Row],[Close]],IF(表格1[[#This Row],[Suggestion]]="Sell",E1742+F1742*表格1[[#This Row],[Close]],E1742))</f>
        <v>37.729999999835854</v>
      </c>
      <c r="F1743" s="1">
        <f>IF(表格1[[#This Row],[Suggestion]]="Buy",F1742+FLOOR(E1742/表格1[[#This Row],[Close]],1),IF(表格1[[#This Row],[Suggestion]]="Sell",0,F1742))</f>
        <v>1420</v>
      </c>
      <c r="G1743" s="8">
        <f>表格1[[#This Row],[Cash]]+表格1[[#This Row],[Stock Held]]*表格1[[#This Row],[Close]]</f>
        <v>93544.729999999821</v>
      </c>
      <c r="H1743" s="7">
        <f>(表格1[[#This Row],[Close]]-$B$2)/$B$2</f>
        <v>0.46496106785316998</v>
      </c>
      <c r="I1743" s="7">
        <f>(表格1[[#This Row],[Capital]]-$G$2)/$G$2</f>
        <v>-6.4552700000001781E-2</v>
      </c>
    </row>
    <row r="1744" spans="1:9" x14ac:dyDescent="0.25">
      <c r="A1744" s="6">
        <v>41176</v>
      </c>
      <c r="B1744" s="1">
        <v>65.599999999999994</v>
      </c>
      <c r="C1744" s="4">
        <f t="shared" si="26"/>
        <v>64.905999999999992</v>
      </c>
      <c r="D1744" s="1" t="str">
        <f>IF(表格1[[#This Row],[Close]]&gt;表格1[[#This Row],[25-Day Average]],"Buy",IF(表格1[[#This Row],[Close]]&lt;表格1[[#This Row],[25-Day Average]],"Sell",""))</f>
        <v>Buy</v>
      </c>
      <c r="E1744" s="5">
        <f>IF(表格1[[#This Row],[Suggestion]]="Buy",E1743-FLOOR(E1743/表格1[[#This Row],[Close]],1)*表格1[[#This Row],[Close]],IF(表格1[[#This Row],[Suggestion]]="Sell",E1743+F1743*表格1[[#This Row],[Close]],E1743))</f>
        <v>37.729999999835854</v>
      </c>
      <c r="F1744" s="1">
        <f>IF(表格1[[#This Row],[Suggestion]]="Buy",F1743+FLOOR(E1743/表格1[[#This Row],[Close]],1),IF(表格1[[#This Row],[Suggestion]]="Sell",0,F1743))</f>
        <v>1420</v>
      </c>
      <c r="G1744" s="8">
        <f>表格1[[#This Row],[Cash]]+表格1[[#This Row],[Stock Held]]*表格1[[#This Row],[Close]]</f>
        <v>93189.729999999821</v>
      </c>
      <c r="H1744" s="7">
        <f>(表格1[[#This Row],[Close]]-$B$2)/$B$2</f>
        <v>0.45939933259176841</v>
      </c>
      <c r="I1744" s="7">
        <f>(表格1[[#This Row],[Capital]]-$G$2)/$G$2</f>
        <v>-6.8102700000001792E-2</v>
      </c>
    </row>
    <row r="1745" spans="1:9" x14ac:dyDescent="0.25">
      <c r="A1745" s="6">
        <v>41177</v>
      </c>
      <c r="B1745" s="1">
        <v>66.099999999999994</v>
      </c>
      <c r="C1745" s="4">
        <f t="shared" si="26"/>
        <v>64.923999999999992</v>
      </c>
      <c r="D1745" s="1" t="str">
        <f>IF(表格1[[#This Row],[Close]]&gt;表格1[[#This Row],[25-Day Average]],"Buy",IF(表格1[[#This Row],[Close]]&lt;表格1[[#This Row],[25-Day Average]],"Sell",""))</f>
        <v>Buy</v>
      </c>
      <c r="E1745" s="5">
        <f>IF(表格1[[#This Row],[Suggestion]]="Buy",E1744-FLOOR(E1744/表格1[[#This Row],[Close]],1)*表格1[[#This Row],[Close]],IF(表格1[[#This Row],[Suggestion]]="Sell",E1744+F1744*表格1[[#This Row],[Close]],E1744))</f>
        <v>37.729999999835854</v>
      </c>
      <c r="F1745" s="1">
        <f>IF(表格1[[#This Row],[Suggestion]]="Buy",F1744+FLOOR(E1744/表格1[[#This Row],[Close]],1),IF(表格1[[#This Row],[Suggestion]]="Sell",0,F1744))</f>
        <v>1420</v>
      </c>
      <c r="G1745" s="8">
        <f>表格1[[#This Row],[Cash]]+表格1[[#This Row],[Stock Held]]*表格1[[#This Row],[Close]]</f>
        <v>93899.729999999821</v>
      </c>
      <c r="H1745" s="7">
        <f>(表格1[[#This Row],[Close]]-$B$2)/$B$2</f>
        <v>0.47052280311457151</v>
      </c>
      <c r="I1745" s="7">
        <f>(表格1[[#This Row],[Capital]]-$G$2)/$G$2</f>
        <v>-6.100270000000179E-2</v>
      </c>
    </row>
    <row r="1746" spans="1:9" x14ac:dyDescent="0.25">
      <c r="A1746" s="6">
        <v>41178</v>
      </c>
      <c r="B1746" s="1">
        <v>65.349999999999994</v>
      </c>
      <c r="C1746" s="4">
        <f t="shared" si="26"/>
        <v>64.925999999999988</v>
      </c>
      <c r="D1746" s="1" t="str">
        <f>IF(表格1[[#This Row],[Close]]&gt;表格1[[#This Row],[25-Day Average]],"Buy",IF(表格1[[#This Row],[Close]]&lt;表格1[[#This Row],[25-Day Average]],"Sell",""))</f>
        <v>Buy</v>
      </c>
      <c r="E1746" s="5">
        <f>IF(表格1[[#This Row],[Suggestion]]="Buy",E1745-FLOOR(E1745/表格1[[#This Row],[Close]],1)*表格1[[#This Row],[Close]],IF(表格1[[#This Row],[Suggestion]]="Sell",E1745+F1745*表格1[[#This Row],[Close]],E1745))</f>
        <v>37.729999999835854</v>
      </c>
      <c r="F1746" s="1">
        <f>IF(表格1[[#This Row],[Suggestion]]="Buy",F1745+FLOOR(E1745/表格1[[#This Row],[Close]],1),IF(表格1[[#This Row],[Suggestion]]="Sell",0,F1745))</f>
        <v>1420</v>
      </c>
      <c r="G1746" s="8">
        <f>表格1[[#This Row],[Cash]]+表格1[[#This Row],[Stock Held]]*表格1[[#This Row],[Close]]</f>
        <v>92834.729999999821</v>
      </c>
      <c r="H1746" s="7">
        <f>(表格1[[#This Row],[Close]]-$B$2)/$B$2</f>
        <v>0.45383759733036688</v>
      </c>
      <c r="I1746" s="7">
        <f>(表格1[[#This Row],[Capital]]-$G$2)/$G$2</f>
        <v>-7.165270000000179E-2</v>
      </c>
    </row>
    <row r="1747" spans="1:9" x14ac:dyDescent="0.25">
      <c r="A1747" s="6">
        <v>41179</v>
      </c>
      <c r="B1747" s="1">
        <v>65.7</v>
      </c>
      <c r="C1747" s="4">
        <f t="shared" si="26"/>
        <v>64.939999999999984</v>
      </c>
      <c r="D1747" s="1" t="str">
        <f>IF(表格1[[#This Row],[Close]]&gt;表格1[[#This Row],[25-Day Average]],"Buy",IF(表格1[[#This Row],[Close]]&lt;表格1[[#This Row],[25-Day Average]],"Sell",""))</f>
        <v>Buy</v>
      </c>
      <c r="E1747" s="5">
        <f>IF(表格1[[#This Row],[Suggestion]]="Buy",E1746-FLOOR(E1746/表格1[[#This Row],[Close]],1)*表格1[[#This Row],[Close]],IF(表格1[[#This Row],[Suggestion]]="Sell",E1746+F1746*表格1[[#This Row],[Close]],E1746))</f>
        <v>37.729999999835854</v>
      </c>
      <c r="F1747" s="1">
        <f>IF(表格1[[#This Row],[Suggestion]]="Buy",F1746+FLOOR(E1746/表格1[[#This Row],[Close]],1),IF(表格1[[#This Row],[Suggestion]]="Sell",0,F1746))</f>
        <v>1420</v>
      </c>
      <c r="G1747" s="8">
        <f>表格1[[#This Row],[Cash]]+表格1[[#This Row],[Stock Held]]*表格1[[#This Row],[Close]]</f>
        <v>93331.729999999836</v>
      </c>
      <c r="H1747" s="7">
        <f>(表格1[[#This Row],[Close]]-$B$2)/$B$2</f>
        <v>0.46162402669632924</v>
      </c>
      <c r="I1747" s="7">
        <f>(表格1[[#This Row],[Capital]]-$G$2)/$G$2</f>
        <v>-6.6682700000001635E-2</v>
      </c>
    </row>
    <row r="1748" spans="1:9" x14ac:dyDescent="0.25">
      <c r="A1748" s="6">
        <v>41180</v>
      </c>
      <c r="B1748" s="1">
        <v>65.900000000000006</v>
      </c>
      <c r="C1748" s="4">
        <f t="shared" si="26"/>
        <v>64.971999999999994</v>
      </c>
      <c r="D1748" s="1" t="str">
        <f>IF(表格1[[#This Row],[Close]]&gt;表格1[[#This Row],[25-Day Average]],"Buy",IF(表格1[[#This Row],[Close]]&lt;表格1[[#This Row],[25-Day Average]],"Sell",""))</f>
        <v>Buy</v>
      </c>
      <c r="E1748" s="5">
        <f>IF(表格1[[#This Row],[Suggestion]]="Buy",E1747-FLOOR(E1747/表格1[[#This Row],[Close]],1)*表格1[[#This Row],[Close]],IF(表格1[[#This Row],[Suggestion]]="Sell",E1747+F1747*表格1[[#This Row],[Close]],E1747))</f>
        <v>37.729999999835854</v>
      </c>
      <c r="F1748" s="1">
        <f>IF(表格1[[#This Row],[Suggestion]]="Buy",F1747+FLOOR(E1747/表格1[[#This Row],[Close]],1),IF(表格1[[#This Row],[Suggestion]]="Sell",0,F1747))</f>
        <v>1420</v>
      </c>
      <c r="G1748" s="8">
        <f>表格1[[#This Row],[Cash]]+表格1[[#This Row],[Stock Held]]*表格1[[#This Row],[Close]]</f>
        <v>93615.72999999985</v>
      </c>
      <c r="H1748" s="7">
        <f>(表格1[[#This Row],[Close]]-$B$2)/$B$2</f>
        <v>0.46607341490545051</v>
      </c>
      <c r="I1748" s="7">
        <f>(表格1[[#This Row],[Capital]]-$G$2)/$G$2</f>
        <v>-6.3842700000001501E-2</v>
      </c>
    </row>
    <row r="1749" spans="1:9" x14ac:dyDescent="0.25">
      <c r="A1749" s="6">
        <v>41183</v>
      </c>
      <c r="B1749" s="1">
        <v>65.900000000000006</v>
      </c>
      <c r="C1749" s="4">
        <f t="shared" si="26"/>
        <v>65.003999999999991</v>
      </c>
      <c r="D1749" s="1" t="str">
        <f>IF(表格1[[#This Row],[Close]]&gt;表格1[[#This Row],[25-Day Average]],"Buy",IF(表格1[[#This Row],[Close]]&lt;表格1[[#This Row],[25-Day Average]],"Sell",""))</f>
        <v>Buy</v>
      </c>
      <c r="E1749" s="5">
        <f>IF(表格1[[#This Row],[Suggestion]]="Buy",E1748-FLOOR(E1748/表格1[[#This Row],[Close]],1)*表格1[[#This Row],[Close]],IF(表格1[[#This Row],[Suggestion]]="Sell",E1748+F1748*表格1[[#This Row],[Close]],E1748))</f>
        <v>37.729999999835854</v>
      </c>
      <c r="F1749" s="1">
        <f>IF(表格1[[#This Row],[Suggestion]]="Buy",F1748+FLOOR(E1748/表格1[[#This Row],[Close]],1),IF(表格1[[#This Row],[Suggestion]]="Sell",0,F1748))</f>
        <v>1420</v>
      </c>
      <c r="G1749" s="8">
        <f>表格1[[#This Row],[Cash]]+表格1[[#This Row],[Stock Held]]*表格1[[#This Row],[Close]]</f>
        <v>93615.72999999985</v>
      </c>
      <c r="H1749" s="7">
        <f>(表格1[[#This Row],[Close]]-$B$2)/$B$2</f>
        <v>0.46607341490545051</v>
      </c>
      <c r="I1749" s="7">
        <f>(表格1[[#This Row],[Capital]]-$G$2)/$G$2</f>
        <v>-6.3842700000001501E-2</v>
      </c>
    </row>
    <row r="1750" spans="1:9" x14ac:dyDescent="0.25">
      <c r="A1750" s="6">
        <v>41184</v>
      </c>
      <c r="B1750" s="1">
        <v>65.900000000000006</v>
      </c>
      <c r="C1750" s="4">
        <f t="shared" si="26"/>
        <v>65.040000000000006</v>
      </c>
      <c r="D1750" s="1" t="str">
        <f>IF(表格1[[#This Row],[Close]]&gt;表格1[[#This Row],[25-Day Average]],"Buy",IF(表格1[[#This Row],[Close]]&lt;表格1[[#This Row],[25-Day Average]],"Sell",""))</f>
        <v>Buy</v>
      </c>
      <c r="E1750" s="5">
        <f>IF(表格1[[#This Row],[Suggestion]]="Buy",E1749-FLOOR(E1749/表格1[[#This Row],[Close]],1)*表格1[[#This Row],[Close]],IF(表格1[[#This Row],[Suggestion]]="Sell",E1749+F1749*表格1[[#This Row],[Close]],E1749))</f>
        <v>37.729999999835854</v>
      </c>
      <c r="F1750" s="1">
        <f>IF(表格1[[#This Row],[Suggestion]]="Buy",F1749+FLOOR(E1749/表格1[[#This Row],[Close]],1),IF(表格1[[#This Row],[Suggestion]]="Sell",0,F1749))</f>
        <v>1420</v>
      </c>
      <c r="G1750" s="8">
        <f>表格1[[#This Row],[Cash]]+表格1[[#This Row],[Stock Held]]*表格1[[#This Row],[Close]]</f>
        <v>93615.72999999985</v>
      </c>
      <c r="H1750" s="7">
        <f>(表格1[[#This Row],[Close]]-$B$2)/$B$2</f>
        <v>0.46607341490545051</v>
      </c>
      <c r="I1750" s="7">
        <f>(表格1[[#This Row],[Capital]]-$G$2)/$G$2</f>
        <v>-6.3842700000001501E-2</v>
      </c>
    </row>
    <row r="1751" spans="1:9" x14ac:dyDescent="0.25">
      <c r="A1751" s="6">
        <v>41185</v>
      </c>
      <c r="B1751" s="1">
        <v>66.45</v>
      </c>
      <c r="C1751" s="4">
        <f t="shared" si="26"/>
        <v>65.102000000000004</v>
      </c>
      <c r="D1751" s="1" t="str">
        <f>IF(表格1[[#This Row],[Close]]&gt;表格1[[#This Row],[25-Day Average]],"Buy",IF(表格1[[#This Row],[Close]]&lt;表格1[[#This Row],[25-Day Average]],"Sell",""))</f>
        <v>Buy</v>
      </c>
      <c r="E1751" s="5">
        <f>IF(表格1[[#This Row],[Suggestion]]="Buy",E1750-FLOOR(E1750/表格1[[#This Row],[Close]],1)*表格1[[#This Row],[Close]],IF(表格1[[#This Row],[Suggestion]]="Sell",E1750+F1750*表格1[[#This Row],[Close]],E1750))</f>
        <v>37.729999999835854</v>
      </c>
      <c r="F1751" s="1">
        <f>IF(表格1[[#This Row],[Suggestion]]="Buy",F1750+FLOOR(E1750/表格1[[#This Row],[Close]],1),IF(表格1[[#This Row],[Suggestion]]="Sell",0,F1750))</f>
        <v>1420</v>
      </c>
      <c r="G1751" s="8">
        <f>表格1[[#This Row],[Cash]]+表格1[[#This Row],[Stock Held]]*表格1[[#This Row],[Close]]</f>
        <v>94396.729999999836</v>
      </c>
      <c r="H1751" s="7">
        <f>(表格1[[#This Row],[Close]]-$B$2)/$B$2</f>
        <v>0.47830923248053392</v>
      </c>
      <c r="I1751" s="7">
        <f>(表格1[[#This Row],[Capital]]-$G$2)/$G$2</f>
        <v>-5.6032700000001642E-2</v>
      </c>
    </row>
    <row r="1752" spans="1:9" x14ac:dyDescent="0.25">
      <c r="A1752" s="6">
        <v>41186</v>
      </c>
      <c r="B1752" s="1">
        <v>65.95</v>
      </c>
      <c r="C1752" s="4">
        <f t="shared" si="26"/>
        <v>65.156000000000006</v>
      </c>
      <c r="D1752" s="1" t="str">
        <f>IF(表格1[[#This Row],[Close]]&gt;表格1[[#This Row],[25-Day Average]],"Buy",IF(表格1[[#This Row],[Close]]&lt;表格1[[#This Row],[25-Day Average]],"Sell",""))</f>
        <v>Buy</v>
      </c>
      <c r="E1752" s="5">
        <f>IF(表格1[[#This Row],[Suggestion]]="Buy",E1751-FLOOR(E1751/表格1[[#This Row],[Close]],1)*表格1[[#This Row],[Close]],IF(表格1[[#This Row],[Suggestion]]="Sell",E1751+F1751*表格1[[#This Row],[Close]],E1751))</f>
        <v>37.729999999835854</v>
      </c>
      <c r="F1752" s="1">
        <f>IF(表格1[[#This Row],[Suggestion]]="Buy",F1751+FLOOR(E1751/表格1[[#This Row],[Close]],1),IF(表格1[[#This Row],[Suggestion]]="Sell",0,F1751))</f>
        <v>1420</v>
      </c>
      <c r="G1752" s="8">
        <f>表格1[[#This Row],[Cash]]+表格1[[#This Row],[Stock Held]]*表格1[[#This Row],[Close]]</f>
        <v>93686.729999999836</v>
      </c>
      <c r="H1752" s="7">
        <f>(表格1[[#This Row],[Close]]-$B$2)/$B$2</f>
        <v>0.46718576195773076</v>
      </c>
      <c r="I1752" s="7">
        <f>(表格1[[#This Row],[Capital]]-$G$2)/$G$2</f>
        <v>-6.3132700000001638E-2</v>
      </c>
    </row>
    <row r="1753" spans="1:9" x14ac:dyDescent="0.25">
      <c r="A1753" s="6">
        <v>41187</v>
      </c>
      <c r="B1753" s="1">
        <v>65.95</v>
      </c>
      <c r="C1753" s="4">
        <f t="shared" si="26"/>
        <v>65.208000000000027</v>
      </c>
      <c r="D1753" s="1" t="str">
        <f>IF(表格1[[#This Row],[Close]]&gt;表格1[[#This Row],[25-Day Average]],"Buy",IF(表格1[[#This Row],[Close]]&lt;表格1[[#This Row],[25-Day Average]],"Sell",""))</f>
        <v>Buy</v>
      </c>
      <c r="E1753" s="5">
        <f>IF(表格1[[#This Row],[Suggestion]]="Buy",E1752-FLOOR(E1752/表格1[[#This Row],[Close]],1)*表格1[[#This Row],[Close]],IF(表格1[[#This Row],[Suggestion]]="Sell",E1752+F1752*表格1[[#This Row],[Close]],E1752))</f>
        <v>37.729999999835854</v>
      </c>
      <c r="F1753" s="1">
        <f>IF(表格1[[#This Row],[Suggestion]]="Buy",F1752+FLOOR(E1752/表格1[[#This Row],[Close]],1),IF(表格1[[#This Row],[Suggestion]]="Sell",0,F1752))</f>
        <v>1420</v>
      </c>
      <c r="G1753" s="8">
        <f>表格1[[#This Row],[Cash]]+表格1[[#This Row],[Stock Held]]*表格1[[#This Row],[Close]]</f>
        <v>93686.729999999836</v>
      </c>
      <c r="H1753" s="7">
        <f>(表格1[[#This Row],[Close]]-$B$2)/$B$2</f>
        <v>0.46718576195773076</v>
      </c>
      <c r="I1753" s="7">
        <f>(表格1[[#This Row],[Capital]]-$G$2)/$G$2</f>
        <v>-6.3132700000001638E-2</v>
      </c>
    </row>
    <row r="1754" spans="1:9" x14ac:dyDescent="0.25">
      <c r="A1754" s="6">
        <v>41190</v>
      </c>
      <c r="B1754" s="1">
        <v>65.849999999999994</v>
      </c>
      <c r="C1754" s="4">
        <f t="shared" si="26"/>
        <v>65.254000000000019</v>
      </c>
      <c r="D1754" s="1" t="str">
        <f>IF(表格1[[#This Row],[Close]]&gt;表格1[[#This Row],[25-Day Average]],"Buy",IF(表格1[[#This Row],[Close]]&lt;表格1[[#This Row],[25-Day Average]],"Sell",""))</f>
        <v>Buy</v>
      </c>
      <c r="E1754" s="5">
        <f>IF(表格1[[#This Row],[Suggestion]]="Buy",E1753-FLOOR(E1753/表格1[[#This Row],[Close]],1)*表格1[[#This Row],[Close]],IF(表格1[[#This Row],[Suggestion]]="Sell",E1753+F1753*表格1[[#This Row],[Close]],E1753))</f>
        <v>37.729999999835854</v>
      </c>
      <c r="F1754" s="1">
        <f>IF(表格1[[#This Row],[Suggestion]]="Buy",F1753+FLOOR(E1753/表格1[[#This Row],[Close]],1),IF(表格1[[#This Row],[Suggestion]]="Sell",0,F1753))</f>
        <v>1420</v>
      </c>
      <c r="G1754" s="8">
        <f>表格1[[#This Row],[Cash]]+表格1[[#This Row],[Stock Held]]*表格1[[#This Row],[Close]]</f>
        <v>93544.729999999821</v>
      </c>
      <c r="H1754" s="7">
        <f>(表格1[[#This Row],[Close]]-$B$2)/$B$2</f>
        <v>0.46496106785316998</v>
      </c>
      <c r="I1754" s="7">
        <f>(表格1[[#This Row],[Capital]]-$G$2)/$G$2</f>
        <v>-6.4552700000001781E-2</v>
      </c>
    </row>
    <row r="1755" spans="1:9" x14ac:dyDescent="0.25">
      <c r="A1755" s="6">
        <v>41191</v>
      </c>
      <c r="B1755" s="1">
        <v>66.150000000000006</v>
      </c>
      <c r="C1755" s="4">
        <f t="shared" ref="C1755:C1814" si="27">AVERAGE(B1731:B1755)</f>
        <v>65.340000000000018</v>
      </c>
      <c r="D1755" s="1" t="str">
        <f>IF(表格1[[#This Row],[Close]]&gt;表格1[[#This Row],[25-Day Average]],"Buy",IF(表格1[[#This Row],[Close]]&lt;表格1[[#This Row],[25-Day Average]],"Sell",""))</f>
        <v>Buy</v>
      </c>
      <c r="E1755" s="5">
        <f>IF(表格1[[#This Row],[Suggestion]]="Buy",E1754-FLOOR(E1754/表格1[[#This Row],[Close]],1)*表格1[[#This Row],[Close]],IF(表格1[[#This Row],[Suggestion]]="Sell",E1754+F1754*表格1[[#This Row],[Close]],E1754))</f>
        <v>37.729999999835854</v>
      </c>
      <c r="F1755" s="1">
        <f>IF(表格1[[#This Row],[Suggestion]]="Buy",F1754+FLOOR(E1754/表格1[[#This Row],[Close]],1),IF(表格1[[#This Row],[Suggestion]]="Sell",0,F1754))</f>
        <v>1420</v>
      </c>
      <c r="G1755" s="8">
        <f>表格1[[#This Row],[Cash]]+表格1[[#This Row],[Stock Held]]*表格1[[#This Row],[Close]]</f>
        <v>93970.72999999985</v>
      </c>
      <c r="H1755" s="7">
        <f>(表格1[[#This Row],[Close]]-$B$2)/$B$2</f>
        <v>0.47163515016685209</v>
      </c>
      <c r="I1755" s="7">
        <f>(表格1[[#This Row],[Capital]]-$G$2)/$G$2</f>
        <v>-6.0292700000001496E-2</v>
      </c>
    </row>
    <row r="1756" spans="1:9" x14ac:dyDescent="0.25">
      <c r="A1756" s="6">
        <v>41192</v>
      </c>
      <c r="B1756" s="1">
        <v>66</v>
      </c>
      <c r="C1756" s="4">
        <f t="shared" si="27"/>
        <v>65.440000000000012</v>
      </c>
      <c r="D1756" s="1" t="str">
        <f>IF(表格1[[#This Row],[Close]]&gt;表格1[[#This Row],[25-Day Average]],"Buy",IF(表格1[[#This Row],[Close]]&lt;表格1[[#This Row],[25-Day Average]],"Sell",""))</f>
        <v>Buy</v>
      </c>
      <c r="E1756" s="5">
        <f>IF(表格1[[#This Row],[Suggestion]]="Buy",E1755-FLOOR(E1755/表格1[[#This Row],[Close]],1)*表格1[[#This Row],[Close]],IF(表格1[[#This Row],[Suggestion]]="Sell",E1755+F1755*表格1[[#This Row],[Close]],E1755))</f>
        <v>37.729999999835854</v>
      </c>
      <c r="F1756" s="1">
        <f>IF(表格1[[#This Row],[Suggestion]]="Buy",F1755+FLOOR(E1755/表格1[[#This Row],[Close]],1),IF(表格1[[#This Row],[Suggestion]]="Sell",0,F1755))</f>
        <v>1420</v>
      </c>
      <c r="G1756" s="8">
        <f>表格1[[#This Row],[Cash]]+表格1[[#This Row],[Stock Held]]*表格1[[#This Row],[Close]]</f>
        <v>93757.729999999836</v>
      </c>
      <c r="H1756" s="7">
        <f>(表格1[[#This Row],[Close]]-$B$2)/$B$2</f>
        <v>0.46829810901001101</v>
      </c>
      <c r="I1756" s="7">
        <f>(表格1[[#This Row],[Capital]]-$G$2)/$G$2</f>
        <v>-6.2422700000001642E-2</v>
      </c>
    </row>
    <row r="1757" spans="1:9" x14ac:dyDescent="0.25">
      <c r="A1757" s="6">
        <v>41193</v>
      </c>
      <c r="B1757" s="1">
        <v>65.150000000000006</v>
      </c>
      <c r="C1757" s="4">
        <f t="shared" si="27"/>
        <v>65.514000000000024</v>
      </c>
      <c r="D1757" s="1" t="str">
        <f>IF(表格1[[#This Row],[Close]]&gt;表格1[[#This Row],[25-Day Average]],"Buy",IF(表格1[[#This Row],[Close]]&lt;表格1[[#This Row],[25-Day Average]],"Sell",""))</f>
        <v>Sell</v>
      </c>
      <c r="E1757" s="5">
        <f>IF(表格1[[#This Row],[Suggestion]]="Buy",E1756-FLOOR(E1756/表格1[[#This Row],[Close]],1)*表格1[[#This Row],[Close]],IF(表格1[[#This Row],[Suggestion]]="Sell",E1756+F1756*表格1[[#This Row],[Close]],E1756))</f>
        <v>92550.72999999985</v>
      </c>
      <c r="F1757" s="1">
        <f>IF(表格1[[#This Row],[Suggestion]]="Buy",F1756+FLOOR(E1756/表格1[[#This Row],[Close]],1),IF(表格1[[#This Row],[Suggestion]]="Sell",0,F1756))</f>
        <v>0</v>
      </c>
      <c r="G1757" s="8">
        <f>表格1[[#This Row],[Cash]]+表格1[[#This Row],[Stock Held]]*表格1[[#This Row],[Close]]</f>
        <v>92550.72999999985</v>
      </c>
      <c r="H1757" s="7">
        <f>(表格1[[#This Row],[Close]]-$B$2)/$B$2</f>
        <v>0.44938820912124589</v>
      </c>
      <c r="I1757" s="7">
        <f>(表格1[[#This Row],[Capital]]-$G$2)/$G$2</f>
        <v>-7.4492700000001494E-2</v>
      </c>
    </row>
    <row r="1758" spans="1:9" x14ac:dyDescent="0.25">
      <c r="A1758" s="6">
        <v>41194</v>
      </c>
      <c r="B1758" s="1">
        <v>65.2</v>
      </c>
      <c r="C1758" s="4">
        <f t="shared" si="27"/>
        <v>65.54200000000003</v>
      </c>
      <c r="D1758" s="1" t="str">
        <f>IF(表格1[[#This Row],[Close]]&gt;表格1[[#This Row],[25-Day Average]],"Buy",IF(表格1[[#This Row],[Close]]&lt;表格1[[#This Row],[25-Day Average]],"Sell",""))</f>
        <v>Sell</v>
      </c>
      <c r="E1758" s="5">
        <f>IF(表格1[[#This Row],[Suggestion]]="Buy",E1757-FLOOR(E1757/表格1[[#This Row],[Close]],1)*表格1[[#This Row],[Close]],IF(表格1[[#This Row],[Suggestion]]="Sell",E1757+F1757*表格1[[#This Row],[Close]],E1757))</f>
        <v>92550.72999999985</v>
      </c>
      <c r="F1758" s="1">
        <f>IF(表格1[[#This Row],[Suggestion]]="Buy",F1757+FLOOR(E1757/表格1[[#This Row],[Close]],1),IF(表格1[[#This Row],[Suggestion]]="Sell",0,F1757))</f>
        <v>0</v>
      </c>
      <c r="G1758" s="8">
        <f>表格1[[#This Row],[Cash]]+表格1[[#This Row],[Stock Held]]*表格1[[#This Row],[Close]]</f>
        <v>92550.72999999985</v>
      </c>
      <c r="H1758" s="7">
        <f>(表格1[[#This Row],[Close]]-$B$2)/$B$2</f>
        <v>0.45050055617352613</v>
      </c>
      <c r="I1758" s="7">
        <f>(表格1[[#This Row],[Capital]]-$G$2)/$G$2</f>
        <v>-7.4492700000001494E-2</v>
      </c>
    </row>
    <row r="1759" spans="1:9" x14ac:dyDescent="0.25">
      <c r="A1759" s="6">
        <v>41197</v>
      </c>
      <c r="B1759" s="1">
        <v>65.2</v>
      </c>
      <c r="C1759" s="4">
        <f t="shared" si="27"/>
        <v>65.566000000000017</v>
      </c>
      <c r="D1759" s="1" t="str">
        <f>IF(表格1[[#This Row],[Close]]&gt;表格1[[#This Row],[25-Day Average]],"Buy",IF(表格1[[#This Row],[Close]]&lt;表格1[[#This Row],[25-Day Average]],"Sell",""))</f>
        <v>Sell</v>
      </c>
      <c r="E1759" s="5">
        <f>IF(表格1[[#This Row],[Suggestion]]="Buy",E1758-FLOOR(E1758/表格1[[#This Row],[Close]],1)*表格1[[#This Row],[Close]],IF(表格1[[#This Row],[Suggestion]]="Sell",E1758+F1758*表格1[[#This Row],[Close]],E1758))</f>
        <v>92550.72999999985</v>
      </c>
      <c r="F1759" s="1">
        <f>IF(表格1[[#This Row],[Suggestion]]="Buy",F1758+FLOOR(E1758/表格1[[#This Row],[Close]],1),IF(表格1[[#This Row],[Suggestion]]="Sell",0,F1758))</f>
        <v>0</v>
      </c>
      <c r="G1759" s="8">
        <f>表格1[[#This Row],[Cash]]+表格1[[#This Row],[Stock Held]]*表格1[[#This Row],[Close]]</f>
        <v>92550.72999999985</v>
      </c>
      <c r="H1759" s="7">
        <f>(表格1[[#This Row],[Close]]-$B$2)/$B$2</f>
        <v>0.45050055617352613</v>
      </c>
      <c r="I1759" s="7">
        <f>(表格1[[#This Row],[Capital]]-$G$2)/$G$2</f>
        <v>-7.4492700000001494E-2</v>
      </c>
    </row>
    <row r="1760" spans="1:9" x14ac:dyDescent="0.25">
      <c r="A1760" s="6">
        <v>41198</v>
      </c>
      <c r="B1760" s="1">
        <v>65.45</v>
      </c>
      <c r="C1760" s="4">
        <f t="shared" si="27"/>
        <v>65.604000000000013</v>
      </c>
      <c r="D1760" s="1" t="str">
        <f>IF(表格1[[#This Row],[Close]]&gt;表格1[[#This Row],[25-Day Average]],"Buy",IF(表格1[[#This Row],[Close]]&lt;表格1[[#This Row],[25-Day Average]],"Sell",""))</f>
        <v>Sell</v>
      </c>
      <c r="E1760" s="5">
        <f>IF(表格1[[#This Row],[Suggestion]]="Buy",E1759-FLOOR(E1759/表格1[[#This Row],[Close]],1)*表格1[[#This Row],[Close]],IF(表格1[[#This Row],[Suggestion]]="Sell",E1759+F1759*表格1[[#This Row],[Close]],E1759))</f>
        <v>92550.72999999985</v>
      </c>
      <c r="F1760" s="1">
        <f>IF(表格1[[#This Row],[Suggestion]]="Buy",F1759+FLOOR(E1759/表格1[[#This Row],[Close]],1),IF(表格1[[#This Row],[Suggestion]]="Sell",0,F1759))</f>
        <v>0</v>
      </c>
      <c r="G1760" s="8">
        <f>表格1[[#This Row],[Cash]]+表格1[[#This Row],[Stock Held]]*表格1[[#This Row],[Close]]</f>
        <v>92550.72999999985</v>
      </c>
      <c r="H1760" s="7">
        <f>(表格1[[#This Row],[Close]]-$B$2)/$B$2</f>
        <v>0.45606229143492766</v>
      </c>
      <c r="I1760" s="7">
        <f>(表格1[[#This Row],[Capital]]-$G$2)/$G$2</f>
        <v>-7.4492700000001494E-2</v>
      </c>
    </row>
    <row r="1761" spans="1:9" x14ac:dyDescent="0.25">
      <c r="A1761" s="6">
        <v>41199</v>
      </c>
      <c r="B1761" s="1">
        <v>65.45</v>
      </c>
      <c r="C1761" s="4">
        <f t="shared" si="27"/>
        <v>65.634000000000015</v>
      </c>
      <c r="D1761" s="1" t="str">
        <f>IF(表格1[[#This Row],[Close]]&gt;表格1[[#This Row],[25-Day Average]],"Buy",IF(表格1[[#This Row],[Close]]&lt;表格1[[#This Row],[25-Day Average]],"Sell",""))</f>
        <v>Sell</v>
      </c>
      <c r="E1761" s="5">
        <f>IF(表格1[[#This Row],[Suggestion]]="Buy",E1760-FLOOR(E1760/表格1[[#This Row],[Close]],1)*表格1[[#This Row],[Close]],IF(表格1[[#This Row],[Suggestion]]="Sell",E1760+F1760*表格1[[#This Row],[Close]],E1760))</f>
        <v>92550.72999999985</v>
      </c>
      <c r="F1761" s="1">
        <f>IF(表格1[[#This Row],[Suggestion]]="Buy",F1760+FLOOR(E1760/表格1[[#This Row],[Close]],1),IF(表格1[[#This Row],[Suggestion]]="Sell",0,F1760))</f>
        <v>0</v>
      </c>
      <c r="G1761" s="8">
        <f>表格1[[#This Row],[Cash]]+表格1[[#This Row],[Stock Held]]*表格1[[#This Row],[Close]]</f>
        <v>92550.72999999985</v>
      </c>
      <c r="H1761" s="7">
        <f>(表格1[[#This Row],[Close]]-$B$2)/$B$2</f>
        <v>0.45606229143492766</v>
      </c>
      <c r="I1761" s="7">
        <f>(表格1[[#This Row],[Capital]]-$G$2)/$G$2</f>
        <v>-7.4492700000001494E-2</v>
      </c>
    </row>
    <row r="1762" spans="1:9" x14ac:dyDescent="0.25">
      <c r="A1762" s="6">
        <v>41200</v>
      </c>
      <c r="B1762" s="1">
        <v>65.599999999999994</v>
      </c>
      <c r="C1762" s="4">
        <f t="shared" si="27"/>
        <v>65.670000000000016</v>
      </c>
      <c r="D1762" s="1" t="str">
        <f>IF(表格1[[#This Row],[Close]]&gt;表格1[[#This Row],[25-Day Average]],"Buy",IF(表格1[[#This Row],[Close]]&lt;表格1[[#This Row],[25-Day Average]],"Sell",""))</f>
        <v>Sell</v>
      </c>
      <c r="E1762" s="5">
        <f>IF(表格1[[#This Row],[Suggestion]]="Buy",E1761-FLOOR(E1761/表格1[[#This Row],[Close]],1)*表格1[[#This Row],[Close]],IF(表格1[[#This Row],[Suggestion]]="Sell",E1761+F1761*表格1[[#This Row],[Close]],E1761))</f>
        <v>92550.72999999985</v>
      </c>
      <c r="F1762" s="1">
        <f>IF(表格1[[#This Row],[Suggestion]]="Buy",F1761+FLOOR(E1761/表格1[[#This Row],[Close]],1),IF(表格1[[#This Row],[Suggestion]]="Sell",0,F1761))</f>
        <v>0</v>
      </c>
      <c r="G1762" s="8">
        <f>表格1[[#This Row],[Cash]]+表格1[[#This Row],[Stock Held]]*表格1[[#This Row],[Close]]</f>
        <v>92550.72999999985</v>
      </c>
      <c r="H1762" s="7">
        <f>(表格1[[#This Row],[Close]]-$B$2)/$B$2</f>
        <v>0.45939933259176841</v>
      </c>
      <c r="I1762" s="7">
        <f>(表格1[[#This Row],[Capital]]-$G$2)/$G$2</f>
        <v>-7.4492700000001494E-2</v>
      </c>
    </row>
    <row r="1763" spans="1:9" x14ac:dyDescent="0.25">
      <c r="A1763" s="6">
        <v>41201</v>
      </c>
      <c r="B1763" s="1">
        <v>65.599999999999994</v>
      </c>
      <c r="C1763" s="4">
        <f t="shared" si="27"/>
        <v>65.686000000000007</v>
      </c>
      <c r="D1763" s="1" t="str">
        <f>IF(表格1[[#This Row],[Close]]&gt;表格1[[#This Row],[25-Day Average]],"Buy",IF(表格1[[#This Row],[Close]]&lt;表格1[[#This Row],[25-Day Average]],"Sell",""))</f>
        <v>Sell</v>
      </c>
      <c r="E1763" s="5">
        <f>IF(表格1[[#This Row],[Suggestion]]="Buy",E1762-FLOOR(E1762/表格1[[#This Row],[Close]],1)*表格1[[#This Row],[Close]],IF(表格1[[#This Row],[Suggestion]]="Sell",E1762+F1762*表格1[[#This Row],[Close]],E1762))</f>
        <v>92550.72999999985</v>
      </c>
      <c r="F1763" s="1">
        <f>IF(表格1[[#This Row],[Suggestion]]="Buy",F1762+FLOOR(E1762/表格1[[#This Row],[Close]],1),IF(表格1[[#This Row],[Suggestion]]="Sell",0,F1762))</f>
        <v>0</v>
      </c>
      <c r="G1763" s="8">
        <f>表格1[[#This Row],[Cash]]+表格1[[#This Row],[Stock Held]]*表格1[[#This Row],[Close]]</f>
        <v>92550.72999999985</v>
      </c>
      <c r="H1763" s="7">
        <f>(表格1[[#This Row],[Close]]-$B$2)/$B$2</f>
        <v>0.45939933259176841</v>
      </c>
      <c r="I1763" s="7">
        <f>(表格1[[#This Row],[Capital]]-$G$2)/$G$2</f>
        <v>-7.4492700000001494E-2</v>
      </c>
    </row>
    <row r="1764" spans="1:9" x14ac:dyDescent="0.25">
      <c r="A1764" s="6">
        <v>41204</v>
      </c>
      <c r="B1764" s="1">
        <v>65.599999999999994</v>
      </c>
      <c r="C1764" s="4">
        <f t="shared" si="27"/>
        <v>65.7</v>
      </c>
      <c r="D1764" s="1" t="str">
        <f>IF(表格1[[#This Row],[Close]]&gt;表格1[[#This Row],[25-Day Average]],"Buy",IF(表格1[[#This Row],[Close]]&lt;表格1[[#This Row],[25-Day Average]],"Sell",""))</f>
        <v>Sell</v>
      </c>
      <c r="E1764" s="5">
        <f>IF(表格1[[#This Row],[Suggestion]]="Buy",E1763-FLOOR(E1763/表格1[[#This Row],[Close]],1)*表格1[[#This Row],[Close]],IF(表格1[[#This Row],[Suggestion]]="Sell",E1763+F1763*表格1[[#This Row],[Close]],E1763))</f>
        <v>92550.72999999985</v>
      </c>
      <c r="F1764" s="1">
        <f>IF(表格1[[#This Row],[Suggestion]]="Buy",F1763+FLOOR(E1763/表格1[[#This Row],[Close]],1),IF(表格1[[#This Row],[Suggestion]]="Sell",0,F1763))</f>
        <v>0</v>
      </c>
      <c r="G1764" s="8">
        <f>表格1[[#This Row],[Cash]]+表格1[[#This Row],[Stock Held]]*表格1[[#This Row],[Close]]</f>
        <v>92550.72999999985</v>
      </c>
      <c r="H1764" s="7">
        <f>(表格1[[#This Row],[Close]]-$B$2)/$B$2</f>
        <v>0.45939933259176841</v>
      </c>
      <c r="I1764" s="7">
        <f>(表格1[[#This Row],[Capital]]-$G$2)/$G$2</f>
        <v>-7.4492700000001494E-2</v>
      </c>
    </row>
    <row r="1765" spans="1:9" x14ac:dyDescent="0.25">
      <c r="A1765" s="6">
        <v>41205</v>
      </c>
      <c r="B1765" s="1">
        <v>65.599999999999994</v>
      </c>
      <c r="C1765" s="4">
        <f t="shared" si="27"/>
        <v>65.722000000000008</v>
      </c>
      <c r="D1765" s="1" t="str">
        <f>IF(表格1[[#This Row],[Close]]&gt;表格1[[#This Row],[25-Day Average]],"Buy",IF(表格1[[#This Row],[Close]]&lt;表格1[[#This Row],[25-Day Average]],"Sell",""))</f>
        <v>Sell</v>
      </c>
      <c r="E1765" s="5">
        <f>IF(表格1[[#This Row],[Suggestion]]="Buy",E1764-FLOOR(E1764/表格1[[#This Row],[Close]],1)*表格1[[#This Row],[Close]],IF(表格1[[#This Row],[Suggestion]]="Sell",E1764+F1764*表格1[[#This Row],[Close]],E1764))</f>
        <v>92550.72999999985</v>
      </c>
      <c r="F1765" s="1">
        <f>IF(表格1[[#This Row],[Suggestion]]="Buy",F1764+FLOOR(E1764/表格1[[#This Row],[Close]],1),IF(表格1[[#This Row],[Suggestion]]="Sell",0,F1764))</f>
        <v>0</v>
      </c>
      <c r="G1765" s="8">
        <f>表格1[[#This Row],[Cash]]+表格1[[#This Row],[Stock Held]]*表格1[[#This Row],[Close]]</f>
        <v>92550.72999999985</v>
      </c>
      <c r="H1765" s="7">
        <f>(表格1[[#This Row],[Close]]-$B$2)/$B$2</f>
        <v>0.45939933259176841</v>
      </c>
      <c r="I1765" s="7">
        <f>(表格1[[#This Row],[Capital]]-$G$2)/$G$2</f>
        <v>-7.4492700000001494E-2</v>
      </c>
    </row>
    <row r="1766" spans="1:9" x14ac:dyDescent="0.25">
      <c r="A1766" s="6">
        <v>41206</v>
      </c>
      <c r="B1766" s="1">
        <v>66</v>
      </c>
      <c r="C1766" s="4">
        <f t="shared" si="27"/>
        <v>65.733999999999995</v>
      </c>
      <c r="D1766" s="1" t="str">
        <f>IF(表格1[[#This Row],[Close]]&gt;表格1[[#This Row],[25-Day Average]],"Buy",IF(表格1[[#This Row],[Close]]&lt;表格1[[#This Row],[25-Day Average]],"Sell",""))</f>
        <v>Buy</v>
      </c>
      <c r="E1766" s="5">
        <f>IF(表格1[[#This Row],[Suggestion]]="Buy",E1765-FLOOR(E1765/表格1[[#This Row],[Close]],1)*表格1[[#This Row],[Close]],IF(表格1[[#This Row],[Suggestion]]="Sell",E1765+F1765*表格1[[#This Row],[Close]],E1765))</f>
        <v>18.729999999850406</v>
      </c>
      <c r="F1766" s="1">
        <f>IF(表格1[[#This Row],[Suggestion]]="Buy",F1765+FLOOR(E1765/表格1[[#This Row],[Close]],1),IF(表格1[[#This Row],[Suggestion]]="Sell",0,F1765))</f>
        <v>1402</v>
      </c>
      <c r="G1766" s="8">
        <f>表格1[[#This Row],[Cash]]+表格1[[#This Row],[Stock Held]]*表格1[[#This Row],[Close]]</f>
        <v>92550.72999999985</v>
      </c>
      <c r="H1766" s="7">
        <f>(表格1[[#This Row],[Close]]-$B$2)/$B$2</f>
        <v>0.46829810901001101</v>
      </c>
      <c r="I1766" s="7">
        <f>(表格1[[#This Row],[Capital]]-$G$2)/$G$2</f>
        <v>-7.4492700000001494E-2</v>
      </c>
    </row>
    <row r="1767" spans="1:9" x14ac:dyDescent="0.25">
      <c r="A1767" s="6">
        <v>41207</v>
      </c>
      <c r="B1767" s="1">
        <v>66.2</v>
      </c>
      <c r="C1767" s="4">
        <f t="shared" si="27"/>
        <v>65.74799999999999</v>
      </c>
      <c r="D1767" s="1" t="str">
        <f>IF(表格1[[#This Row],[Close]]&gt;表格1[[#This Row],[25-Day Average]],"Buy",IF(表格1[[#This Row],[Close]]&lt;表格1[[#This Row],[25-Day Average]],"Sell",""))</f>
        <v>Buy</v>
      </c>
      <c r="E1767" s="5">
        <f>IF(表格1[[#This Row],[Suggestion]]="Buy",E1766-FLOOR(E1766/表格1[[#This Row],[Close]],1)*表格1[[#This Row],[Close]],IF(表格1[[#This Row],[Suggestion]]="Sell",E1766+F1766*表格1[[#This Row],[Close]],E1766))</f>
        <v>18.729999999850406</v>
      </c>
      <c r="F1767" s="1">
        <f>IF(表格1[[#This Row],[Suggestion]]="Buy",F1766+FLOOR(E1766/表格1[[#This Row],[Close]],1),IF(表格1[[#This Row],[Suggestion]]="Sell",0,F1766))</f>
        <v>1402</v>
      </c>
      <c r="G1767" s="8">
        <f>表格1[[#This Row],[Cash]]+表格1[[#This Row],[Stock Held]]*表格1[[#This Row],[Close]]</f>
        <v>92831.129999999859</v>
      </c>
      <c r="H1767" s="7">
        <f>(表格1[[#This Row],[Close]]-$B$2)/$B$2</f>
        <v>0.47274749721913234</v>
      </c>
      <c r="I1767" s="7">
        <f>(表格1[[#This Row],[Capital]]-$G$2)/$G$2</f>
        <v>-7.168870000000141E-2</v>
      </c>
    </row>
    <row r="1768" spans="1:9" x14ac:dyDescent="0.25">
      <c r="A1768" s="6">
        <v>41208</v>
      </c>
      <c r="B1768" s="1">
        <v>66</v>
      </c>
      <c r="C1768" s="4">
        <f t="shared" si="27"/>
        <v>65.753999999999991</v>
      </c>
      <c r="D1768" s="1" t="str">
        <f>IF(表格1[[#This Row],[Close]]&gt;表格1[[#This Row],[25-Day Average]],"Buy",IF(表格1[[#This Row],[Close]]&lt;表格1[[#This Row],[25-Day Average]],"Sell",""))</f>
        <v>Buy</v>
      </c>
      <c r="E1768" s="5">
        <f>IF(表格1[[#This Row],[Suggestion]]="Buy",E1767-FLOOR(E1767/表格1[[#This Row],[Close]],1)*表格1[[#This Row],[Close]],IF(表格1[[#This Row],[Suggestion]]="Sell",E1767+F1767*表格1[[#This Row],[Close]],E1767))</f>
        <v>18.729999999850406</v>
      </c>
      <c r="F1768" s="1">
        <f>IF(表格1[[#This Row],[Suggestion]]="Buy",F1767+FLOOR(E1767/表格1[[#This Row],[Close]],1),IF(表格1[[#This Row],[Suggestion]]="Sell",0,F1767))</f>
        <v>1402</v>
      </c>
      <c r="G1768" s="8">
        <f>表格1[[#This Row],[Cash]]+表格1[[#This Row],[Stock Held]]*表格1[[#This Row],[Close]]</f>
        <v>92550.72999999985</v>
      </c>
      <c r="H1768" s="7">
        <f>(表格1[[#This Row],[Close]]-$B$2)/$B$2</f>
        <v>0.46829810901001101</v>
      </c>
      <c r="I1768" s="7">
        <f>(表格1[[#This Row],[Capital]]-$G$2)/$G$2</f>
        <v>-7.4492700000001494E-2</v>
      </c>
    </row>
    <row r="1769" spans="1:9" x14ac:dyDescent="0.25">
      <c r="A1769" s="6">
        <v>41211</v>
      </c>
      <c r="B1769" s="1">
        <v>65.95</v>
      </c>
      <c r="C1769" s="4">
        <f t="shared" si="27"/>
        <v>65.767999999999986</v>
      </c>
      <c r="D1769" s="1" t="str">
        <f>IF(表格1[[#This Row],[Close]]&gt;表格1[[#This Row],[25-Day Average]],"Buy",IF(表格1[[#This Row],[Close]]&lt;表格1[[#This Row],[25-Day Average]],"Sell",""))</f>
        <v>Buy</v>
      </c>
      <c r="E1769" s="5">
        <f>IF(表格1[[#This Row],[Suggestion]]="Buy",E1768-FLOOR(E1768/表格1[[#This Row],[Close]],1)*表格1[[#This Row],[Close]],IF(表格1[[#This Row],[Suggestion]]="Sell",E1768+F1768*表格1[[#This Row],[Close]],E1768))</f>
        <v>18.729999999850406</v>
      </c>
      <c r="F1769" s="1">
        <f>IF(表格1[[#This Row],[Suggestion]]="Buy",F1768+FLOOR(E1768/表格1[[#This Row],[Close]],1),IF(表格1[[#This Row],[Suggestion]]="Sell",0,F1768))</f>
        <v>1402</v>
      </c>
      <c r="G1769" s="8">
        <f>表格1[[#This Row],[Cash]]+表格1[[#This Row],[Stock Held]]*表格1[[#This Row],[Close]]</f>
        <v>92480.629999999859</v>
      </c>
      <c r="H1769" s="7">
        <f>(表格1[[#This Row],[Close]]-$B$2)/$B$2</f>
        <v>0.46718576195773076</v>
      </c>
      <c r="I1769" s="7">
        <f>(表格1[[#This Row],[Capital]]-$G$2)/$G$2</f>
        <v>-7.5193700000001404E-2</v>
      </c>
    </row>
    <row r="1770" spans="1:9" x14ac:dyDescent="0.25">
      <c r="A1770" s="6">
        <v>41212</v>
      </c>
      <c r="B1770" s="1">
        <v>66.05</v>
      </c>
      <c r="C1770" s="4">
        <f t="shared" si="27"/>
        <v>65.765999999999991</v>
      </c>
      <c r="D1770" s="1" t="str">
        <f>IF(表格1[[#This Row],[Close]]&gt;表格1[[#This Row],[25-Day Average]],"Buy",IF(表格1[[#This Row],[Close]]&lt;表格1[[#This Row],[25-Day Average]],"Sell",""))</f>
        <v>Buy</v>
      </c>
      <c r="E1770" s="5">
        <f>IF(表格1[[#This Row],[Suggestion]]="Buy",E1769-FLOOR(E1769/表格1[[#This Row],[Close]],1)*表格1[[#This Row],[Close]],IF(表格1[[#This Row],[Suggestion]]="Sell",E1769+F1769*表格1[[#This Row],[Close]],E1769))</f>
        <v>18.729999999850406</v>
      </c>
      <c r="F1770" s="1">
        <f>IF(表格1[[#This Row],[Suggestion]]="Buy",F1769+FLOOR(E1769/表格1[[#This Row],[Close]],1),IF(表格1[[#This Row],[Suggestion]]="Sell",0,F1769))</f>
        <v>1402</v>
      </c>
      <c r="G1770" s="8">
        <f>表格1[[#This Row],[Cash]]+表格1[[#This Row],[Stock Held]]*表格1[[#This Row],[Close]]</f>
        <v>92620.829999999842</v>
      </c>
      <c r="H1770" s="7">
        <f>(表格1[[#This Row],[Close]]-$B$2)/$B$2</f>
        <v>0.46941045606229126</v>
      </c>
      <c r="I1770" s="7">
        <f>(表格1[[#This Row],[Capital]]-$G$2)/$G$2</f>
        <v>-7.3791700000001584E-2</v>
      </c>
    </row>
    <row r="1771" spans="1:9" x14ac:dyDescent="0.25">
      <c r="A1771" s="6">
        <v>41213</v>
      </c>
      <c r="B1771" s="1">
        <v>66.099999999999994</v>
      </c>
      <c r="C1771" s="4">
        <f t="shared" si="27"/>
        <v>65.795999999999992</v>
      </c>
      <c r="D1771" s="1" t="str">
        <f>IF(表格1[[#This Row],[Close]]&gt;表格1[[#This Row],[25-Day Average]],"Buy",IF(表格1[[#This Row],[Close]]&lt;表格1[[#This Row],[25-Day Average]],"Sell",""))</f>
        <v>Buy</v>
      </c>
      <c r="E1771" s="5">
        <f>IF(表格1[[#This Row],[Suggestion]]="Buy",E1770-FLOOR(E1770/表格1[[#This Row],[Close]],1)*表格1[[#This Row],[Close]],IF(表格1[[#This Row],[Suggestion]]="Sell",E1770+F1770*表格1[[#This Row],[Close]],E1770))</f>
        <v>18.729999999850406</v>
      </c>
      <c r="F1771" s="1">
        <f>IF(表格1[[#This Row],[Suggestion]]="Buy",F1770+FLOOR(E1770/表格1[[#This Row],[Close]],1),IF(表格1[[#This Row],[Suggestion]]="Sell",0,F1770))</f>
        <v>1402</v>
      </c>
      <c r="G1771" s="8">
        <f>表格1[[#This Row],[Cash]]+表格1[[#This Row],[Stock Held]]*表格1[[#This Row],[Close]]</f>
        <v>92690.929999999847</v>
      </c>
      <c r="H1771" s="7">
        <f>(表格1[[#This Row],[Close]]-$B$2)/$B$2</f>
        <v>0.47052280311457151</v>
      </c>
      <c r="I1771" s="7">
        <f>(表格1[[#This Row],[Capital]]-$G$2)/$G$2</f>
        <v>-7.3090700000001521E-2</v>
      </c>
    </row>
    <row r="1772" spans="1:9" x14ac:dyDescent="0.25">
      <c r="A1772" s="6">
        <v>41214</v>
      </c>
      <c r="B1772" s="1">
        <v>65.95</v>
      </c>
      <c r="C1772" s="4">
        <f t="shared" si="27"/>
        <v>65.805999999999997</v>
      </c>
      <c r="D1772" s="1" t="str">
        <f>IF(表格1[[#This Row],[Close]]&gt;表格1[[#This Row],[25-Day Average]],"Buy",IF(表格1[[#This Row],[Close]]&lt;表格1[[#This Row],[25-Day Average]],"Sell",""))</f>
        <v>Buy</v>
      </c>
      <c r="E1772" s="5">
        <f>IF(表格1[[#This Row],[Suggestion]]="Buy",E1771-FLOOR(E1771/表格1[[#This Row],[Close]],1)*表格1[[#This Row],[Close]],IF(表格1[[#This Row],[Suggestion]]="Sell",E1771+F1771*表格1[[#This Row],[Close]],E1771))</f>
        <v>18.729999999850406</v>
      </c>
      <c r="F1772" s="1">
        <f>IF(表格1[[#This Row],[Suggestion]]="Buy",F1771+FLOOR(E1771/表格1[[#This Row],[Close]],1),IF(表格1[[#This Row],[Suggestion]]="Sell",0,F1771))</f>
        <v>1402</v>
      </c>
      <c r="G1772" s="8">
        <f>表格1[[#This Row],[Cash]]+表格1[[#This Row],[Stock Held]]*表格1[[#This Row],[Close]]</f>
        <v>92480.629999999859</v>
      </c>
      <c r="H1772" s="7">
        <f>(表格1[[#This Row],[Close]]-$B$2)/$B$2</f>
        <v>0.46718576195773076</v>
      </c>
      <c r="I1772" s="7">
        <f>(表格1[[#This Row],[Capital]]-$G$2)/$G$2</f>
        <v>-7.5193700000001404E-2</v>
      </c>
    </row>
    <row r="1773" spans="1:9" x14ac:dyDescent="0.25">
      <c r="A1773" s="6">
        <v>41215</v>
      </c>
      <c r="B1773" s="1">
        <v>66.150000000000006</v>
      </c>
      <c r="C1773" s="4">
        <f t="shared" si="27"/>
        <v>65.816000000000003</v>
      </c>
      <c r="D1773" s="1" t="str">
        <f>IF(表格1[[#This Row],[Close]]&gt;表格1[[#This Row],[25-Day Average]],"Buy",IF(表格1[[#This Row],[Close]]&lt;表格1[[#This Row],[25-Day Average]],"Sell",""))</f>
        <v>Buy</v>
      </c>
      <c r="E1773" s="5">
        <f>IF(表格1[[#This Row],[Suggestion]]="Buy",E1772-FLOOR(E1772/表格1[[#This Row],[Close]],1)*表格1[[#This Row],[Close]],IF(表格1[[#This Row],[Suggestion]]="Sell",E1772+F1772*表格1[[#This Row],[Close]],E1772))</f>
        <v>18.729999999850406</v>
      </c>
      <c r="F1773" s="1">
        <f>IF(表格1[[#This Row],[Suggestion]]="Buy",F1772+FLOOR(E1772/表格1[[#This Row],[Close]],1),IF(表格1[[#This Row],[Suggestion]]="Sell",0,F1772))</f>
        <v>1402</v>
      </c>
      <c r="G1773" s="8">
        <f>表格1[[#This Row],[Cash]]+表格1[[#This Row],[Stock Held]]*表格1[[#This Row],[Close]]</f>
        <v>92761.029999999853</v>
      </c>
      <c r="H1773" s="7">
        <f>(表格1[[#This Row],[Close]]-$B$2)/$B$2</f>
        <v>0.47163515016685209</v>
      </c>
      <c r="I1773" s="7">
        <f>(表格1[[#This Row],[Capital]]-$G$2)/$G$2</f>
        <v>-7.2389700000001472E-2</v>
      </c>
    </row>
    <row r="1774" spans="1:9" x14ac:dyDescent="0.25">
      <c r="A1774" s="6">
        <v>41218</v>
      </c>
      <c r="B1774" s="1">
        <v>66.099999999999994</v>
      </c>
      <c r="C1774" s="4">
        <f t="shared" si="27"/>
        <v>65.824000000000012</v>
      </c>
      <c r="D1774" s="1" t="str">
        <f>IF(表格1[[#This Row],[Close]]&gt;表格1[[#This Row],[25-Day Average]],"Buy",IF(表格1[[#This Row],[Close]]&lt;表格1[[#This Row],[25-Day Average]],"Sell",""))</f>
        <v>Buy</v>
      </c>
      <c r="E1774" s="5">
        <f>IF(表格1[[#This Row],[Suggestion]]="Buy",E1773-FLOOR(E1773/表格1[[#This Row],[Close]],1)*表格1[[#This Row],[Close]],IF(表格1[[#This Row],[Suggestion]]="Sell",E1773+F1773*表格1[[#This Row],[Close]],E1773))</f>
        <v>18.729999999850406</v>
      </c>
      <c r="F1774" s="1">
        <f>IF(表格1[[#This Row],[Suggestion]]="Buy",F1773+FLOOR(E1773/表格1[[#This Row],[Close]],1),IF(表格1[[#This Row],[Suggestion]]="Sell",0,F1773))</f>
        <v>1402</v>
      </c>
      <c r="G1774" s="8">
        <f>表格1[[#This Row],[Cash]]+表格1[[#This Row],[Stock Held]]*表格1[[#This Row],[Close]]</f>
        <v>92690.929999999847</v>
      </c>
      <c r="H1774" s="7">
        <f>(表格1[[#This Row],[Close]]-$B$2)/$B$2</f>
        <v>0.47052280311457151</v>
      </c>
      <c r="I1774" s="7">
        <f>(表格1[[#This Row],[Capital]]-$G$2)/$G$2</f>
        <v>-7.3090700000001521E-2</v>
      </c>
    </row>
    <row r="1775" spans="1:9" x14ac:dyDescent="0.25">
      <c r="A1775" s="6">
        <v>41219</v>
      </c>
      <c r="B1775" s="1">
        <v>66.45</v>
      </c>
      <c r="C1775" s="4">
        <f t="shared" si="27"/>
        <v>65.846000000000018</v>
      </c>
      <c r="D1775" s="1" t="str">
        <f>IF(表格1[[#This Row],[Close]]&gt;表格1[[#This Row],[25-Day Average]],"Buy",IF(表格1[[#This Row],[Close]]&lt;表格1[[#This Row],[25-Day Average]],"Sell",""))</f>
        <v>Buy</v>
      </c>
      <c r="E1775" s="5">
        <f>IF(表格1[[#This Row],[Suggestion]]="Buy",E1774-FLOOR(E1774/表格1[[#This Row],[Close]],1)*表格1[[#This Row],[Close]],IF(表格1[[#This Row],[Suggestion]]="Sell",E1774+F1774*表格1[[#This Row],[Close]],E1774))</f>
        <v>18.729999999850406</v>
      </c>
      <c r="F1775" s="1">
        <f>IF(表格1[[#This Row],[Suggestion]]="Buy",F1774+FLOOR(E1774/表格1[[#This Row],[Close]],1),IF(表格1[[#This Row],[Suggestion]]="Sell",0,F1774))</f>
        <v>1402</v>
      </c>
      <c r="G1775" s="8">
        <f>表格1[[#This Row],[Cash]]+表格1[[#This Row],[Stock Held]]*表格1[[#This Row],[Close]]</f>
        <v>93181.629999999859</v>
      </c>
      <c r="H1775" s="7">
        <f>(表格1[[#This Row],[Close]]-$B$2)/$B$2</f>
        <v>0.47830923248053392</v>
      </c>
      <c r="I1775" s="7">
        <f>(表格1[[#This Row],[Capital]]-$G$2)/$G$2</f>
        <v>-6.8183700000001415E-2</v>
      </c>
    </row>
    <row r="1776" spans="1:9" x14ac:dyDescent="0.25">
      <c r="A1776" s="6">
        <v>41220</v>
      </c>
      <c r="B1776" s="1">
        <v>66.7</v>
      </c>
      <c r="C1776" s="4">
        <f t="shared" si="27"/>
        <v>65.856000000000009</v>
      </c>
      <c r="D1776" s="1" t="str">
        <f>IF(表格1[[#This Row],[Close]]&gt;表格1[[#This Row],[25-Day Average]],"Buy",IF(表格1[[#This Row],[Close]]&lt;表格1[[#This Row],[25-Day Average]],"Sell",""))</f>
        <v>Buy</v>
      </c>
      <c r="E1776" s="5">
        <f>IF(表格1[[#This Row],[Suggestion]]="Buy",E1775-FLOOR(E1775/表格1[[#This Row],[Close]],1)*表格1[[#This Row],[Close]],IF(表格1[[#This Row],[Suggestion]]="Sell",E1775+F1775*表格1[[#This Row],[Close]],E1775))</f>
        <v>18.729999999850406</v>
      </c>
      <c r="F1776" s="1">
        <f>IF(表格1[[#This Row],[Suggestion]]="Buy",F1775+FLOOR(E1775/表格1[[#This Row],[Close]],1),IF(表格1[[#This Row],[Suggestion]]="Sell",0,F1775))</f>
        <v>1402</v>
      </c>
      <c r="G1776" s="8">
        <f>表格1[[#This Row],[Cash]]+表格1[[#This Row],[Stock Held]]*表格1[[#This Row],[Close]]</f>
        <v>93532.129999999859</v>
      </c>
      <c r="H1776" s="7">
        <f>(表格1[[#This Row],[Close]]-$B$2)/$B$2</f>
        <v>0.48387096774193544</v>
      </c>
      <c r="I1776" s="7">
        <f>(表格1[[#This Row],[Capital]]-$G$2)/$G$2</f>
        <v>-6.4678700000001407E-2</v>
      </c>
    </row>
    <row r="1777" spans="1:9" x14ac:dyDescent="0.25">
      <c r="A1777" s="6">
        <v>41221</v>
      </c>
      <c r="B1777" s="1">
        <v>66.05</v>
      </c>
      <c r="C1777" s="4">
        <f t="shared" si="27"/>
        <v>65.860000000000014</v>
      </c>
      <c r="D1777" s="1" t="str">
        <f>IF(表格1[[#This Row],[Close]]&gt;表格1[[#This Row],[25-Day Average]],"Buy",IF(表格1[[#This Row],[Close]]&lt;表格1[[#This Row],[25-Day Average]],"Sell",""))</f>
        <v>Buy</v>
      </c>
      <c r="E1777" s="5">
        <f>IF(表格1[[#This Row],[Suggestion]]="Buy",E1776-FLOOR(E1776/表格1[[#This Row],[Close]],1)*表格1[[#This Row],[Close]],IF(表格1[[#This Row],[Suggestion]]="Sell",E1776+F1776*表格1[[#This Row],[Close]],E1776))</f>
        <v>18.729999999850406</v>
      </c>
      <c r="F1777" s="1">
        <f>IF(表格1[[#This Row],[Suggestion]]="Buy",F1776+FLOOR(E1776/表格1[[#This Row],[Close]],1),IF(表格1[[#This Row],[Suggestion]]="Sell",0,F1776))</f>
        <v>1402</v>
      </c>
      <c r="G1777" s="8">
        <f>表格1[[#This Row],[Cash]]+表格1[[#This Row],[Stock Held]]*表格1[[#This Row],[Close]]</f>
        <v>92620.829999999842</v>
      </c>
      <c r="H1777" s="7">
        <f>(表格1[[#This Row],[Close]]-$B$2)/$B$2</f>
        <v>0.46941045606229126</v>
      </c>
      <c r="I1777" s="7">
        <f>(表格1[[#This Row],[Capital]]-$G$2)/$G$2</f>
        <v>-7.3791700000001584E-2</v>
      </c>
    </row>
    <row r="1778" spans="1:9" x14ac:dyDescent="0.25">
      <c r="A1778" s="6">
        <v>41222</v>
      </c>
      <c r="B1778" s="1">
        <v>65.650000000000006</v>
      </c>
      <c r="C1778" s="4">
        <f t="shared" si="27"/>
        <v>65.847999999999999</v>
      </c>
      <c r="D1778" s="1" t="str">
        <f>IF(表格1[[#This Row],[Close]]&gt;表格1[[#This Row],[25-Day Average]],"Buy",IF(表格1[[#This Row],[Close]]&lt;表格1[[#This Row],[25-Day Average]],"Sell",""))</f>
        <v>Sell</v>
      </c>
      <c r="E1778" s="5">
        <f>IF(表格1[[#This Row],[Suggestion]]="Buy",E1777-FLOOR(E1777/表格1[[#This Row],[Close]],1)*表格1[[#This Row],[Close]],IF(表格1[[#This Row],[Suggestion]]="Sell",E1777+F1777*表格1[[#This Row],[Close]],E1777))</f>
        <v>92060.029999999853</v>
      </c>
      <c r="F1778" s="1">
        <f>IF(表格1[[#This Row],[Suggestion]]="Buy",F1777+FLOOR(E1777/表格1[[#This Row],[Close]],1),IF(表格1[[#This Row],[Suggestion]]="Sell",0,F1777))</f>
        <v>0</v>
      </c>
      <c r="G1778" s="8">
        <f>表格1[[#This Row],[Cash]]+表格1[[#This Row],[Stock Held]]*表格1[[#This Row],[Close]]</f>
        <v>92060.029999999853</v>
      </c>
      <c r="H1778" s="7">
        <f>(表格1[[#This Row],[Close]]-$B$2)/$B$2</f>
        <v>0.46051167964404899</v>
      </c>
      <c r="I1778" s="7">
        <f>(表格1[[#This Row],[Capital]]-$G$2)/$G$2</f>
        <v>-7.9399700000001461E-2</v>
      </c>
    </row>
    <row r="1779" spans="1:9" x14ac:dyDescent="0.25">
      <c r="A1779" s="6">
        <v>41225</v>
      </c>
      <c r="B1779" s="1">
        <v>65.8</v>
      </c>
      <c r="C1779" s="4">
        <f t="shared" si="27"/>
        <v>65.846000000000004</v>
      </c>
      <c r="D1779" s="1" t="str">
        <f>IF(表格1[[#This Row],[Close]]&gt;表格1[[#This Row],[25-Day Average]],"Buy",IF(表格1[[#This Row],[Close]]&lt;表格1[[#This Row],[25-Day Average]],"Sell",""))</f>
        <v>Sell</v>
      </c>
      <c r="E1779" s="5">
        <f>IF(表格1[[#This Row],[Suggestion]]="Buy",E1778-FLOOR(E1778/表格1[[#This Row],[Close]],1)*表格1[[#This Row],[Close]],IF(表格1[[#This Row],[Suggestion]]="Sell",E1778+F1778*表格1[[#This Row],[Close]],E1778))</f>
        <v>92060.029999999853</v>
      </c>
      <c r="F1779" s="1">
        <f>IF(表格1[[#This Row],[Suggestion]]="Buy",F1778+FLOOR(E1778/表格1[[#This Row],[Close]],1),IF(表格1[[#This Row],[Suggestion]]="Sell",0,F1778))</f>
        <v>0</v>
      </c>
      <c r="G1779" s="8">
        <f>表格1[[#This Row],[Cash]]+表格1[[#This Row],[Stock Held]]*表格1[[#This Row],[Close]]</f>
        <v>92060.029999999853</v>
      </c>
      <c r="H1779" s="7">
        <f>(表格1[[#This Row],[Close]]-$B$2)/$B$2</f>
        <v>0.46384872080088974</v>
      </c>
      <c r="I1779" s="7">
        <f>(表格1[[#This Row],[Capital]]-$G$2)/$G$2</f>
        <v>-7.9399700000001461E-2</v>
      </c>
    </row>
    <row r="1780" spans="1:9" x14ac:dyDescent="0.25">
      <c r="A1780" s="6">
        <v>41226</v>
      </c>
      <c r="B1780" s="1">
        <v>65.599999999999994</v>
      </c>
      <c r="C1780" s="4">
        <f t="shared" si="27"/>
        <v>65.824000000000012</v>
      </c>
      <c r="D1780" s="1" t="str">
        <f>IF(表格1[[#This Row],[Close]]&gt;表格1[[#This Row],[25-Day Average]],"Buy",IF(表格1[[#This Row],[Close]]&lt;表格1[[#This Row],[25-Day Average]],"Sell",""))</f>
        <v>Sell</v>
      </c>
      <c r="E1780" s="5">
        <f>IF(表格1[[#This Row],[Suggestion]]="Buy",E1779-FLOOR(E1779/表格1[[#This Row],[Close]],1)*表格1[[#This Row],[Close]],IF(表格1[[#This Row],[Suggestion]]="Sell",E1779+F1779*表格1[[#This Row],[Close]],E1779))</f>
        <v>92060.029999999853</v>
      </c>
      <c r="F1780" s="1">
        <f>IF(表格1[[#This Row],[Suggestion]]="Buy",F1779+FLOOR(E1779/表格1[[#This Row],[Close]],1),IF(表格1[[#This Row],[Suggestion]]="Sell",0,F1779))</f>
        <v>0</v>
      </c>
      <c r="G1780" s="8">
        <f>表格1[[#This Row],[Cash]]+表格1[[#This Row],[Stock Held]]*表格1[[#This Row],[Close]]</f>
        <v>92060.029999999853</v>
      </c>
      <c r="H1780" s="7">
        <f>(表格1[[#This Row],[Close]]-$B$2)/$B$2</f>
        <v>0.45939933259176841</v>
      </c>
      <c r="I1780" s="7">
        <f>(表格1[[#This Row],[Capital]]-$G$2)/$G$2</f>
        <v>-7.9399700000001461E-2</v>
      </c>
    </row>
    <row r="1781" spans="1:9" x14ac:dyDescent="0.25">
      <c r="A1781" s="6">
        <v>41227</v>
      </c>
      <c r="B1781" s="1">
        <v>65.8</v>
      </c>
      <c r="C1781" s="4">
        <f t="shared" si="27"/>
        <v>65.816000000000003</v>
      </c>
      <c r="D1781" s="1" t="str">
        <f>IF(表格1[[#This Row],[Close]]&gt;表格1[[#This Row],[25-Day Average]],"Buy",IF(表格1[[#This Row],[Close]]&lt;表格1[[#This Row],[25-Day Average]],"Sell",""))</f>
        <v>Sell</v>
      </c>
      <c r="E1781" s="5">
        <f>IF(表格1[[#This Row],[Suggestion]]="Buy",E1780-FLOOR(E1780/表格1[[#This Row],[Close]],1)*表格1[[#This Row],[Close]],IF(表格1[[#This Row],[Suggestion]]="Sell",E1780+F1780*表格1[[#This Row],[Close]],E1780))</f>
        <v>92060.029999999853</v>
      </c>
      <c r="F1781" s="1">
        <f>IF(表格1[[#This Row],[Suggestion]]="Buy",F1780+FLOOR(E1780/表格1[[#This Row],[Close]],1),IF(表格1[[#This Row],[Suggestion]]="Sell",0,F1780))</f>
        <v>0</v>
      </c>
      <c r="G1781" s="8">
        <f>表格1[[#This Row],[Cash]]+表格1[[#This Row],[Stock Held]]*表格1[[#This Row],[Close]]</f>
        <v>92060.029999999853</v>
      </c>
      <c r="H1781" s="7">
        <f>(表格1[[#This Row],[Close]]-$B$2)/$B$2</f>
        <v>0.46384872080088974</v>
      </c>
      <c r="I1781" s="7">
        <f>(表格1[[#This Row],[Capital]]-$G$2)/$G$2</f>
        <v>-7.9399700000001461E-2</v>
      </c>
    </row>
    <row r="1782" spans="1:9" x14ac:dyDescent="0.25">
      <c r="A1782" s="6">
        <v>41228</v>
      </c>
      <c r="B1782" s="1">
        <v>65.95</v>
      </c>
      <c r="C1782" s="4">
        <f t="shared" si="27"/>
        <v>65.847999999999999</v>
      </c>
      <c r="D1782" s="1" t="str">
        <f>IF(表格1[[#This Row],[Close]]&gt;表格1[[#This Row],[25-Day Average]],"Buy",IF(表格1[[#This Row],[Close]]&lt;表格1[[#This Row],[25-Day Average]],"Sell",""))</f>
        <v>Buy</v>
      </c>
      <c r="E1782" s="5">
        <f>IF(表格1[[#This Row],[Suggestion]]="Buy",E1781-FLOOR(E1781/表格1[[#This Row],[Close]],1)*表格1[[#This Row],[Close]],IF(表格1[[#This Row],[Suggestion]]="Sell",E1781+F1781*表格1[[#This Row],[Close]],E1781))</f>
        <v>59.779999999853317</v>
      </c>
      <c r="F1782" s="1">
        <f>IF(表格1[[#This Row],[Suggestion]]="Buy",F1781+FLOOR(E1781/表格1[[#This Row],[Close]],1),IF(表格1[[#This Row],[Suggestion]]="Sell",0,F1781))</f>
        <v>1395</v>
      </c>
      <c r="G1782" s="8">
        <f>表格1[[#This Row],[Cash]]+表格1[[#This Row],[Stock Held]]*表格1[[#This Row],[Close]]</f>
        <v>92060.029999999853</v>
      </c>
      <c r="H1782" s="7">
        <f>(表格1[[#This Row],[Close]]-$B$2)/$B$2</f>
        <v>0.46718576195773076</v>
      </c>
      <c r="I1782" s="7">
        <f>(表格1[[#This Row],[Capital]]-$G$2)/$G$2</f>
        <v>-7.9399700000001461E-2</v>
      </c>
    </row>
    <row r="1783" spans="1:9" x14ac:dyDescent="0.25">
      <c r="A1783" s="6">
        <v>41229</v>
      </c>
      <c r="B1783" s="1">
        <v>66.150000000000006</v>
      </c>
      <c r="C1783" s="4">
        <f t="shared" si="27"/>
        <v>65.88600000000001</v>
      </c>
      <c r="D1783" s="1" t="str">
        <f>IF(表格1[[#This Row],[Close]]&gt;表格1[[#This Row],[25-Day Average]],"Buy",IF(表格1[[#This Row],[Close]]&lt;表格1[[#This Row],[25-Day Average]],"Sell",""))</f>
        <v>Buy</v>
      </c>
      <c r="E1783" s="5">
        <f>IF(表格1[[#This Row],[Suggestion]]="Buy",E1782-FLOOR(E1782/表格1[[#This Row],[Close]],1)*表格1[[#This Row],[Close]],IF(表格1[[#This Row],[Suggestion]]="Sell",E1782+F1782*表格1[[#This Row],[Close]],E1782))</f>
        <v>59.779999999853317</v>
      </c>
      <c r="F1783" s="1">
        <f>IF(表格1[[#This Row],[Suggestion]]="Buy",F1782+FLOOR(E1782/表格1[[#This Row],[Close]],1),IF(表格1[[#This Row],[Suggestion]]="Sell",0,F1782))</f>
        <v>1395</v>
      </c>
      <c r="G1783" s="8">
        <f>表格1[[#This Row],[Cash]]+表格1[[#This Row],[Stock Held]]*表格1[[#This Row],[Close]]</f>
        <v>92339.029999999868</v>
      </c>
      <c r="H1783" s="7">
        <f>(表格1[[#This Row],[Close]]-$B$2)/$B$2</f>
        <v>0.47163515016685209</v>
      </c>
      <c r="I1783" s="7">
        <f>(表格1[[#This Row],[Capital]]-$G$2)/$G$2</f>
        <v>-7.6609700000001321E-2</v>
      </c>
    </row>
    <row r="1784" spans="1:9" x14ac:dyDescent="0.25">
      <c r="A1784" s="6">
        <v>41232</v>
      </c>
      <c r="B1784" s="1">
        <v>66.3</v>
      </c>
      <c r="C1784" s="4">
        <f t="shared" si="27"/>
        <v>65.930000000000007</v>
      </c>
      <c r="D1784" s="1" t="str">
        <f>IF(表格1[[#This Row],[Close]]&gt;表格1[[#This Row],[25-Day Average]],"Buy",IF(表格1[[#This Row],[Close]]&lt;表格1[[#This Row],[25-Day Average]],"Sell",""))</f>
        <v>Buy</v>
      </c>
      <c r="E1784" s="5">
        <f>IF(表格1[[#This Row],[Suggestion]]="Buy",E1783-FLOOR(E1783/表格1[[#This Row],[Close]],1)*表格1[[#This Row],[Close]],IF(表格1[[#This Row],[Suggestion]]="Sell",E1783+F1783*表格1[[#This Row],[Close]],E1783))</f>
        <v>59.779999999853317</v>
      </c>
      <c r="F1784" s="1">
        <f>IF(表格1[[#This Row],[Suggestion]]="Buy",F1783+FLOOR(E1783/表格1[[#This Row],[Close]],1),IF(表格1[[#This Row],[Suggestion]]="Sell",0,F1783))</f>
        <v>1395</v>
      </c>
      <c r="G1784" s="8">
        <f>表格1[[#This Row],[Cash]]+表格1[[#This Row],[Stock Held]]*表格1[[#This Row],[Close]]</f>
        <v>92548.279999999853</v>
      </c>
      <c r="H1784" s="7">
        <f>(表格1[[#This Row],[Close]]-$B$2)/$B$2</f>
        <v>0.47497219132369284</v>
      </c>
      <c r="I1784" s="7">
        <f>(表格1[[#This Row],[Capital]]-$G$2)/$G$2</f>
        <v>-7.4517200000001463E-2</v>
      </c>
    </row>
    <row r="1785" spans="1:9" x14ac:dyDescent="0.25">
      <c r="A1785" s="6">
        <v>41233</v>
      </c>
      <c r="B1785" s="1">
        <v>66.5</v>
      </c>
      <c r="C1785" s="4">
        <f t="shared" si="27"/>
        <v>65.971999999999994</v>
      </c>
      <c r="D1785" s="1" t="str">
        <f>IF(表格1[[#This Row],[Close]]&gt;表格1[[#This Row],[25-Day Average]],"Buy",IF(表格1[[#This Row],[Close]]&lt;表格1[[#This Row],[25-Day Average]],"Sell",""))</f>
        <v>Buy</v>
      </c>
      <c r="E1785" s="5">
        <f>IF(表格1[[#This Row],[Suggestion]]="Buy",E1784-FLOOR(E1784/表格1[[#This Row],[Close]],1)*表格1[[#This Row],[Close]],IF(表格1[[#This Row],[Suggestion]]="Sell",E1784+F1784*表格1[[#This Row],[Close]],E1784))</f>
        <v>59.779999999853317</v>
      </c>
      <c r="F1785" s="1">
        <f>IF(表格1[[#This Row],[Suggestion]]="Buy",F1784+FLOOR(E1784/表格1[[#This Row],[Close]],1),IF(表格1[[#This Row],[Suggestion]]="Sell",0,F1784))</f>
        <v>1395</v>
      </c>
      <c r="G1785" s="8">
        <f>表格1[[#This Row],[Cash]]+表格1[[#This Row],[Stock Held]]*表格1[[#This Row],[Close]]</f>
        <v>92827.279999999853</v>
      </c>
      <c r="H1785" s="7">
        <f>(表格1[[#This Row],[Close]]-$B$2)/$B$2</f>
        <v>0.47942157953281417</v>
      </c>
      <c r="I1785" s="7">
        <f>(表格1[[#This Row],[Capital]]-$G$2)/$G$2</f>
        <v>-7.1727200000001462E-2</v>
      </c>
    </row>
    <row r="1786" spans="1:9" x14ac:dyDescent="0.25">
      <c r="A1786" s="6">
        <v>41234</v>
      </c>
      <c r="B1786" s="1">
        <v>66.7</v>
      </c>
      <c r="C1786" s="4">
        <f t="shared" si="27"/>
        <v>66.022000000000006</v>
      </c>
      <c r="D1786" s="1" t="str">
        <f>IF(表格1[[#This Row],[Close]]&gt;表格1[[#This Row],[25-Day Average]],"Buy",IF(表格1[[#This Row],[Close]]&lt;表格1[[#This Row],[25-Day Average]],"Sell",""))</f>
        <v>Buy</v>
      </c>
      <c r="E1786" s="5">
        <f>IF(表格1[[#This Row],[Suggestion]]="Buy",E1785-FLOOR(E1785/表格1[[#This Row],[Close]],1)*表格1[[#This Row],[Close]],IF(表格1[[#This Row],[Suggestion]]="Sell",E1785+F1785*表格1[[#This Row],[Close]],E1785))</f>
        <v>59.779999999853317</v>
      </c>
      <c r="F1786" s="1">
        <f>IF(表格1[[#This Row],[Suggestion]]="Buy",F1785+FLOOR(E1785/表格1[[#This Row],[Close]],1),IF(表格1[[#This Row],[Suggestion]]="Sell",0,F1785))</f>
        <v>1395</v>
      </c>
      <c r="G1786" s="8">
        <f>表格1[[#This Row],[Cash]]+表格1[[#This Row],[Stock Held]]*表格1[[#This Row],[Close]]</f>
        <v>93106.279999999853</v>
      </c>
      <c r="H1786" s="7">
        <f>(表格1[[#This Row],[Close]]-$B$2)/$B$2</f>
        <v>0.48387096774193544</v>
      </c>
      <c r="I1786" s="7">
        <f>(表格1[[#This Row],[Capital]]-$G$2)/$G$2</f>
        <v>-6.8937200000001461E-2</v>
      </c>
    </row>
    <row r="1787" spans="1:9" x14ac:dyDescent="0.25">
      <c r="A1787" s="6">
        <v>41235</v>
      </c>
      <c r="B1787" s="1">
        <v>66.7</v>
      </c>
      <c r="C1787" s="4">
        <f t="shared" si="27"/>
        <v>66.066000000000003</v>
      </c>
      <c r="D1787" s="1" t="str">
        <f>IF(表格1[[#This Row],[Close]]&gt;表格1[[#This Row],[25-Day Average]],"Buy",IF(表格1[[#This Row],[Close]]&lt;表格1[[#This Row],[25-Day Average]],"Sell",""))</f>
        <v>Buy</v>
      </c>
      <c r="E1787" s="5">
        <f>IF(表格1[[#This Row],[Suggestion]]="Buy",E1786-FLOOR(E1786/表格1[[#This Row],[Close]],1)*表格1[[#This Row],[Close]],IF(表格1[[#This Row],[Suggestion]]="Sell",E1786+F1786*表格1[[#This Row],[Close]],E1786))</f>
        <v>59.779999999853317</v>
      </c>
      <c r="F1787" s="1">
        <f>IF(表格1[[#This Row],[Suggestion]]="Buy",F1786+FLOOR(E1786/表格1[[#This Row],[Close]],1),IF(表格1[[#This Row],[Suggestion]]="Sell",0,F1786))</f>
        <v>1395</v>
      </c>
      <c r="G1787" s="8">
        <f>表格1[[#This Row],[Cash]]+表格1[[#This Row],[Stock Held]]*表格1[[#This Row],[Close]]</f>
        <v>93106.279999999853</v>
      </c>
      <c r="H1787" s="7">
        <f>(表格1[[#This Row],[Close]]-$B$2)/$B$2</f>
        <v>0.48387096774193544</v>
      </c>
      <c r="I1787" s="7">
        <f>(表格1[[#This Row],[Capital]]-$G$2)/$G$2</f>
        <v>-6.8937200000001461E-2</v>
      </c>
    </row>
    <row r="1788" spans="1:9" x14ac:dyDescent="0.25">
      <c r="A1788" s="6">
        <v>41236</v>
      </c>
      <c r="B1788" s="1">
        <v>67.05</v>
      </c>
      <c r="C1788" s="4">
        <f t="shared" si="27"/>
        <v>66.124000000000009</v>
      </c>
      <c r="D1788" s="1" t="str">
        <f>IF(表格1[[#This Row],[Close]]&gt;表格1[[#This Row],[25-Day Average]],"Buy",IF(表格1[[#This Row],[Close]]&lt;表格1[[#This Row],[25-Day Average]],"Sell",""))</f>
        <v>Buy</v>
      </c>
      <c r="E1788" s="5">
        <f>IF(表格1[[#This Row],[Suggestion]]="Buy",E1787-FLOOR(E1787/表格1[[#This Row],[Close]],1)*表格1[[#This Row],[Close]],IF(表格1[[#This Row],[Suggestion]]="Sell",E1787+F1787*表格1[[#This Row],[Close]],E1787))</f>
        <v>59.779999999853317</v>
      </c>
      <c r="F1788" s="1">
        <f>IF(表格1[[#This Row],[Suggestion]]="Buy",F1787+FLOOR(E1787/表格1[[#This Row],[Close]],1),IF(表格1[[#This Row],[Suggestion]]="Sell",0,F1787))</f>
        <v>1395</v>
      </c>
      <c r="G1788" s="8">
        <f>表格1[[#This Row],[Cash]]+表格1[[#This Row],[Stock Held]]*表格1[[#This Row],[Close]]</f>
        <v>93594.529999999853</v>
      </c>
      <c r="H1788" s="7">
        <f>(表格1[[#This Row],[Close]]-$B$2)/$B$2</f>
        <v>0.49165739710789752</v>
      </c>
      <c r="I1788" s="7">
        <f>(表格1[[#This Row],[Capital]]-$G$2)/$G$2</f>
        <v>-6.4054700000001463E-2</v>
      </c>
    </row>
    <row r="1789" spans="1:9" x14ac:dyDescent="0.25">
      <c r="A1789" s="6">
        <v>41239</v>
      </c>
      <c r="B1789" s="1">
        <v>67.2</v>
      </c>
      <c r="C1789" s="4">
        <f t="shared" si="27"/>
        <v>66.188000000000002</v>
      </c>
      <c r="D1789" s="1" t="str">
        <f>IF(表格1[[#This Row],[Close]]&gt;表格1[[#This Row],[25-Day Average]],"Buy",IF(表格1[[#This Row],[Close]]&lt;表格1[[#This Row],[25-Day Average]],"Sell",""))</f>
        <v>Buy</v>
      </c>
      <c r="E1789" s="5">
        <f>IF(表格1[[#This Row],[Suggestion]]="Buy",E1788-FLOOR(E1788/表格1[[#This Row],[Close]],1)*表格1[[#This Row],[Close]],IF(表格1[[#This Row],[Suggestion]]="Sell",E1788+F1788*表格1[[#This Row],[Close]],E1788))</f>
        <v>59.779999999853317</v>
      </c>
      <c r="F1789" s="1">
        <f>IF(表格1[[#This Row],[Suggestion]]="Buy",F1788+FLOOR(E1788/表格1[[#This Row],[Close]],1),IF(表格1[[#This Row],[Suggestion]]="Sell",0,F1788))</f>
        <v>1395</v>
      </c>
      <c r="G1789" s="8">
        <f>表格1[[#This Row],[Cash]]+表格1[[#This Row],[Stock Held]]*表格1[[#This Row],[Close]]</f>
        <v>93803.779999999853</v>
      </c>
      <c r="H1789" s="7">
        <f>(表格1[[#This Row],[Close]]-$B$2)/$B$2</f>
        <v>0.49499443826473855</v>
      </c>
      <c r="I1789" s="7">
        <f>(表格1[[#This Row],[Capital]]-$G$2)/$G$2</f>
        <v>-6.1962200000001466E-2</v>
      </c>
    </row>
    <row r="1790" spans="1:9" x14ac:dyDescent="0.25">
      <c r="A1790" s="6">
        <v>41240</v>
      </c>
      <c r="B1790" s="1">
        <v>67.2</v>
      </c>
      <c r="C1790" s="4">
        <f t="shared" si="27"/>
        <v>66.25200000000001</v>
      </c>
      <c r="D1790" s="1" t="str">
        <f>IF(表格1[[#This Row],[Close]]&gt;表格1[[#This Row],[25-Day Average]],"Buy",IF(表格1[[#This Row],[Close]]&lt;表格1[[#This Row],[25-Day Average]],"Sell",""))</f>
        <v>Buy</v>
      </c>
      <c r="E1790" s="5">
        <f>IF(表格1[[#This Row],[Suggestion]]="Buy",E1789-FLOOR(E1789/表格1[[#This Row],[Close]],1)*表格1[[#This Row],[Close]],IF(表格1[[#This Row],[Suggestion]]="Sell",E1789+F1789*表格1[[#This Row],[Close]],E1789))</f>
        <v>59.779999999853317</v>
      </c>
      <c r="F1790" s="1">
        <f>IF(表格1[[#This Row],[Suggestion]]="Buy",F1789+FLOOR(E1789/表格1[[#This Row],[Close]],1),IF(表格1[[#This Row],[Suggestion]]="Sell",0,F1789))</f>
        <v>1395</v>
      </c>
      <c r="G1790" s="8">
        <f>表格1[[#This Row],[Cash]]+表格1[[#This Row],[Stock Held]]*表格1[[#This Row],[Close]]</f>
        <v>93803.779999999853</v>
      </c>
      <c r="H1790" s="7">
        <f>(表格1[[#This Row],[Close]]-$B$2)/$B$2</f>
        <v>0.49499443826473855</v>
      </c>
      <c r="I1790" s="7">
        <f>(表格1[[#This Row],[Capital]]-$G$2)/$G$2</f>
        <v>-6.1962200000001466E-2</v>
      </c>
    </row>
    <row r="1791" spans="1:9" x14ac:dyDescent="0.25">
      <c r="A1791" s="6">
        <v>41241</v>
      </c>
      <c r="B1791" s="1">
        <v>67.099999999999994</v>
      </c>
      <c r="C1791" s="4">
        <f t="shared" si="27"/>
        <v>66.296000000000006</v>
      </c>
      <c r="D1791" s="1" t="str">
        <f>IF(表格1[[#This Row],[Close]]&gt;表格1[[#This Row],[25-Day Average]],"Buy",IF(表格1[[#This Row],[Close]]&lt;表格1[[#This Row],[25-Day Average]],"Sell",""))</f>
        <v>Buy</v>
      </c>
      <c r="E1791" s="5">
        <f>IF(表格1[[#This Row],[Suggestion]]="Buy",E1790-FLOOR(E1790/表格1[[#This Row],[Close]],1)*表格1[[#This Row],[Close]],IF(表格1[[#This Row],[Suggestion]]="Sell",E1790+F1790*表格1[[#This Row],[Close]],E1790))</f>
        <v>59.779999999853317</v>
      </c>
      <c r="F1791" s="1">
        <f>IF(表格1[[#This Row],[Suggestion]]="Buy",F1790+FLOOR(E1790/表格1[[#This Row],[Close]],1),IF(表格1[[#This Row],[Suggestion]]="Sell",0,F1790))</f>
        <v>1395</v>
      </c>
      <c r="G1791" s="8">
        <f>表格1[[#This Row],[Cash]]+表格1[[#This Row],[Stock Held]]*表格1[[#This Row],[Close]]</f>
        <v>93664.279999999839</v>
      </c>
      <c r="H1791" s="7">
        <f>(表格1[[#This Row],[Close]]-$B$2)/$B$2</f>
        <v>0.49276974416017777</v>
      </c>
      <c r="I1791" s="7">
        <f>(表格1[[#This Row],[Capital]]-$G$2)/$G$2</f>
        <v>-6.3357200000001612E-2</v>
      </c>
    </row>
    <row r="1792" spans="1:9" x14ac:dyDescent="0.25">
      <c r="A1792" s="6">
        <v>41242</v>
      </c>
      <c r="B1792" s="1">
        <v>67.55</v>
      </c>
      <c r="C1792" s="4">
        <f t="shared" si="27"/>
        <v>66.349999999999994</v>
      </c>
      <c r="D1792" s="1" t="str">
        <f>IF(表格1[[#This Row],[Close]]&gt;表格1[[#This Row],[25-Day Average]],"Buy",IF(表格1[[#This Row],[Close]]&lt;表格1[[#This Row],[25-Day Average]],"Sell",""))</f>
        <v>Buy</v>
      </c>
      <c r="E1792" s="5">
        <f>IF(表格1[[#This Row],[Suggestion]]="Buy",E1791-FLOOR(E1791/表格1[[#This Row],[Close]],1)*表格1[[#This Row],[Close]],IF(表格1[[#This Row],[Suggestion]]="Sell",E1791+F1791*表格1[[#This Row],[Close]],E1791))</f>
        <v>59.779999999853317</v>
      </c>
      <c r="F1792" s="1">
        <f>IF(表格1[[#This Row],[Suggestion]]="Buy",F1791+FLOOR(E1791/表格1[[#This Row],[Close]],1),IF(表格1[[#This Row],[Suggestion]]="Sell",0,F1791))</f>
        <v>1395</v>
      </c>
      <c r="G1792" s="8">
        <f>表格1[[#This Row],[Cash]]+表格1[[#This Row],[Stock Held]]*表格1[[#This Row],[Close]]</f>
        <v>94292.029999999853</v>
      </c>
      <c r="H1792" s="7">
        <f>(表格1[[#This Row],[Close]]-$B$2)/$B$2</f>
        <v>0.50278086763070062</v>
      </c>
      <c r="I1792" s="7">
        <f>(表格1[[#This Row],[Capital]]-$G$2)/$G$2</f>
        <v>-5.7079700000001468E-2</v>
      </c>
    </row>
    <row r="1793" spans="1:9" x14ac:dyDescent="0.25">
      <c r="A1793" s="6">
        <v>41243</v>
      </c>
      <c r="B1793" s="1">
        <v>67.95</v>
      </c>
      <c r="C1793" s="4">
        <f t="shared" si="27"/>
        <v>66.427999999999997</v>
      </c>
      <c r="D1793" s="1" t="str">
        <f>IF(表格1[[#This Row],[Close]]&gt;表格1[[#This Row],[25-Day Average]],"Buy",IF(表格1[[#This Row],[Close]]&lt;表格1[[#This Row],[25-Day Average]],"Sell",""))</f>
        <v>Buy</v>
      </c>
      <c r="E1793" s="5">
        <f>IF(表格1[[#This Row],[Suggestion]]="Buy",E1792-FLOOR(E1792/表格1[[#This Row],[Close]],1)*表格1[[#This Row],[Close]],IF(表格1[[#This Row],[Suggestion]]="Sell",E1792+F1792*表格1[[#This Row],[Close]],E1792))</f>
        <v>59.779999999853317</v>
      </c>
      <c r="F1793" s="1">
        <f>IF(表格1[[#This Row],[Suggestion]]="Buy",F1792+FLOOR(E1792/表格1[[#This Row],[Close]],1),IF(表格1[[#This Row],[Suggestion]]="Sell",0,F1792))</f>
        <v>1395</v>
      </c>
      <c r="G1793" s="8">
        <f>表格1[[#This Row],[Cash]]+表格1[[#This Row],[Stock Held]]*表格1[[#This Row],[Close]]</f>
        <v>94850.029999999853</v>
      </c>
      <c r="H1793" s="7">
        <f>(表格1[[#This Row],[Close]]-$B$2)/$B$2</f>
        <v>0.51167964404894328</v>
      </c>
      <c r="I1793" s="7">
        <f>(表格1[[#This Row],[Capital]]-$G$2)/$G$2</f>
        <v>-5.1499700000001467E-2</v>
      </c>
    </row>
    <row r="1794" spans="1:9" x14ac:dyDescent="0.25">
      <c r="A1794" s="6">
        <v>41246</v>
      </c>
      <c r="B1794" s="1">
        <v>67.2</v>
      </c>
      <c r="C1794" s="4">
        <f t="shared" si="27"/>
        <v>66.477999999999994</v>
      </c>
      <c r="D1794" s="1" t="str">
        <f>IF(表格1[[#This Row],[Close]]&gt;表格1[[#This Row],[25-Day Average]],"Buy",IF(表格1[[#This Row],[Close]]&lt;表格1[[#This Row],[25-Day Average]],"Sell",""))</f>
        <v>Buy</v>
      </c>
      <c r="E1794" s="5">
        <f>IF(表格1[[#This Row],[Suggestion]]="Buy",E1793-FLOOR(E1793/表格1[[#This Row],[Close]],1)*表格1[[#This Row],[Close]],IF(表格1[[#This Row],[Suggestion]]="Sell",E1793+F1793*表格1[[#This Row],[Close]],E1793))</f>
        <v>59.779999999853317</v>
      </c>
      <c r="F1794" s="1">
        <f>IF(表格1[[#This Row],[Suggestion]]="Buy",F1793+FLOOR(E1793/表格1[[#This Row],[Close]],1),IF(表格1[[#This Row],[Suggestion]]="Sell",0,F1793))</f>
        <v>1395</v>
      </c>
      <c r="G1794" s="8">
        <f>表格1[[#This Row],[Cash]]+表格1[[#This Row],[Stock Held]]*表格1[[#This Row],[Close]]</f>
        <v>93803.779999999853</v>
      </c>
      <c r="H1794" s="7">
        <f>(表格1[[#This Row],[Close]]-$B$2)/$B$2</f>
        <v>0.49499443826473855</v>
      </c>
      <c r="I1794" s="7">
        <f>(表格1[[#This Row],[Capital]]-$G$2)/$G$2</f>
        <v>-6.1962200000001466E-2</v>
      </c>
    </row>
    <row r="1795" spans="1:9" x14ac:dyDescent="0.25">
      <c r="A1795" s="6">
        <v>41247</v>
      </c>
      <c r="B1795" s="1">
        <v>66.900000000000006</v>
      </c>
      <c r="C1795" s="4">
        <f t="shared" si="27"/>
        <v>66.512</v>
      </c>
      <c r="D1795" s="1" t="str">
        <f>IF(表格1[[#This Row],[Close]]&gt;表格1[[#This Row],[25-Day Average]],"Buy",IF(表格1[[#This Row],[Close]]&lt;表格1[[#This Row],[25-Day Average]],"Sell",""))</f>
        <v>Buy</v>
      </c>
      <c r="E1795" s="5">
        <f>IF(表格1[[#This Row],[Suggestion]]="Buy",E1794-FLOOR(E1794/表格1[[#This Row],[Close]],1)*表格1[[#This Row],[Close]],IF(表格1[[#This Row],[Suggestion]]="Sell",E1794+F1794*表格1[[#This Row],[Close]],E1794))</f>
        <v>59.779999999853317</v>
      </c>
      <c r="F1795" s="1">
        <f>IF(表格1[[#This Row],[Suggestion]]="Buy",F1794+FLOOR(E1794/表格1[[#This Row],[Close]],1),IF(表格1[[#This Row],[Suggestion]]="Sell",0,F1794))</f>
        <v>1395</v>
      </c>
      <c r="G1795" s="8">
        <f>表格1[[#This Row],[Cash]]+表格1[[#This Row],[Stock Held]]*表格1[[#This Row],[Close]]</f>
        <v>93385.279999999868</v>
      </c>
      <c r="H1795" s="7">
        <f>(表格1[[#This Row],[Close]]-$B$2)/$B$2</f>
        <v>0.48832035595105677</v>
      </c>
      <c r="I1795" s="7">
        <f>(表格1[[#This Row],[Capital]]-$G$2)/$G$2</f>
        <v>-6.6147200000001322E-2</v>
      </c>
    </row>
    <row r="1796" spans="1:9" x14ac:dyDescent="0.25">
      <c r="A1796" s="6">
        <v>41248</v>
      </c>
      <c r="B1796" s="1">
        <v>67.7</v>
      </c>
      <c r="C1796" s="4">
        <f t="shared" si="27"/>
        <v>66.576000000000008</v>
      </c>
      <c r="D1796" s="1" t="str">
        <f>IF(表格1[[#This Row],[Close]]&gt;表格1[[#This Row],[25-Day Average]],"Buy",IF(表格1[[#This Row],[Close]]&lt;表格1[[#This Row],[25-Day Average]],"Sell",""))</f>
        <v>Buy</v>
      </c>
      <c r="E1796" s="5">
        <f>IF(表格1[[#This Row],[Suggestion]]="Buy",E1795-FLOOR(E1795/表格1[[#This Row],[Close]],1)*表格1[[#This Row],[Close]],IF(表格1[[#This Row],[Suggestion]]="Sell",E1795+F1795*表格1[[#This Row],[Close]],E1795))</f>
        <v>59.779999999853317</v>
      </c>
      <c r="F1796" s="1">
        <f>IF(表格1[[#This Row],[Suggestion]]="Buy",F1795+FLOOR(E1795/表格1[[#This Row],[Close]],1),IF(表格1[[#This Row],[Suggestion]]="Sell",0,F1795))</f>
        <v>1395</v>
      </c>
      <c r="G1796" s="8">
        <f>表格1[[#This Row],[Cash]]+表格1[[#This Row],[Stock Held]]*表格1[[#This Row],[Close]]</f>
        <v>94501.279999999853</v>
      </c>
      <c r="H1796" s="7">
        <f>(表格1[[#This Row],[Close]]-$B$2)/$B$2</f>
        <v>0.5061179087875417</v>
      </c>
      <c r="I1796" s="7">
        <f>(表格1[[#This Row],[Capital]]-$G$2)/$G$2</f>
        <v>-5.4987200000001464E-2</v>
      </c>
    </row>
    <row r="1797" spans="1:9" x14ac:dyDescent="0.25">
      <c r="A1797" s="6">
        <v>41249</v>
      </c>
      <c r="B1797" s="1">
        <v>67.45</v>
      </c>
      <c r="C1797" s="4">
        <f t="shared" si="27"/>
        <v>66.63600000000001</v>
      </c>
      <c r="D1797" s="1" t="str">
        <f>IF(表格1[[#This Row],[Close]]&gt;表格1[[#This Row],[25-Day Average]],"Buy",IF(表格1[[#This Row],[Close]]&lt;表格1[[#This Row],[25-Day Average]],"Sell",""))</f>
        <v>Buy</v>
      </c>
      <c r="E1797" s="5">
        <f>IF(表格1[[#This Row],[Suggestion]]="Buy",E1796-FLOOR(E1796/表格1[[#This Row],[Close]],1)*表格1[[#This Row],[Close]],IF(表格1[[#This Row],[Suggestion]]="Sell",E1796+F1796*表格1[[#This Row],[Close]],E1796))</f>
        <v>59.779999999853317</v>
      </c>
      <c r="F1797" s="1">
        <f>IF(表格1[[#This Row],[Suggestion]]="Buy",F1796+FLOOR(E1796/表格1[[#This Row],[Close]],1),IF(表格1[[#This Row],[Suggestion]]="Sell",0,F1796))</f>
        <v>1395</v>
      </c>
      <c r="G1797" s="8">
        <f>表格1[[#This Row],[Cash]]+表格1[[#This Row],[Stock Held]]*表格1[[#This Row],[Close]]</f>
        <v>94152.529999999853</v>
      </c>
      <c r="H1797" s="7">
        <f>(表格1[[#This Row],[Close]]-$B$2)/$B$2</f>
        <v>0.50055617352614012</v>
      </c>
      <c r="I1797" s="7">
        <f>(表格1[[#This Row],[Capital]]-$G$2)/$G$2</f>
        <v>-5.8474700000001469E-2</v>
      </c>
    </row>
    <row r="1798" spans="1:9" x14ac:dyDescent="0.25">
      <c r="A1798" s="6">
        <v>41250</v>
      </c>
      <c r="B1798" s="1">
        <v>67</v>
      </c>
      <c r="C1798" s="4">
        <f t="shared" si="27"/>
        <v>66.670000000000016</v>
      </c>
      <c r="D1798" s="1" t="str">
        <f>IF(表格1[[#This Row],[Close]]&gt;表格1[[#This Row],[25-Day Average]],"Buy",IF(表格1[[#This Row],[Close]]&lt;表格1[[#This Row],[25-Day Average]],"Sell",""))</f>
        <v>Buy</v>
      </c>
      <c r="E1798" s="5">
        <f>IF(表格1[[#This Row],[Suggestion]]="Buy",E1797-FLOOR(E1797/表格1[[#This Row],[Close]],1)*表格1[[#This Row],[Close]],IF(表格1[[#This Row],[Suggestion]]="Sell",E1797+F1797*表格1[[#This Row],[Close]],E1797))</f>
        <v>59.779999999853317</v>
      </c>
      <c r="F1798" s="1">
        <f>IF(表格1[[#This Row],[Suggestion]]="Buy",F1797+FLOOR(E1797/表格1[[#This Row],[Close]],1),IF(表格1[[#This Row],[Suggestion]]="Sell",0,F1797))</f>
        <v>1395</v>
      </c>
      <c r="G1798" s="8">
        <f>表格1[[#This Row],[Cash]]+表格1[[#This Row],[Stock Held]]*表格1[[#This Row],[Close]]</f>
        <v>93524.779999999853</v>
      </c>
      <c r="H1798" s="7">
        <f>(表格1[[#This Row],[Close]]-$B$2)/$B$2</f>
        <v>0.49054505005561727</v>
      </c>
      <c r="I1798" s="7">
        <f>(表格1[[#This Row],[Capital]]-$G$2)/$G$2</f>
        <v>-6.4752200000001467E-2</v>
      </c>
    </row>
    <row r="1799" spans="1:9" x14ac:dyDescent="0.25">
      <c r="A1799" s="6">
        <v>41253</v>
      </c>
      <c r="B1799" s="1">
        <v>67.25</v>
      </c>
      <c r="C1799" s="4">
        <f t="shared" si="27"/>
        <v>66.716000000000008</v>
      </c>
      <c r="D1799" s="1" t="str">
        <f>IF(表格1[[#This Row],[Close]]&gt;表格1[[#This Row],[25-Day Average]],"Buy",IF(表格1[[#This Row],[Close]]&lt;表格1[[#This Row],[25-Day Average]],"Sell",""))</f>
        <v>Buy</v>
      </c>
      <c r="E1799" s="5">
        <f>IF(表格1[[#This Row],[Suggestion]]="Buy",E1798-FLOOR(E1798/表格1[[#This Row],[Close]],1)*表格1[[#This Row],[Close]],IF(表格1[[#This Row],[Suggestion]]="Sell",E1798+F1798*表格1[[#This Row],[Close]],E1798))</f>
        <v>59.779999999853317</v>
      </c>
      <c r="F1799" s="1">
        <f>IF(表格1[[#This Row],[Suggestion]]="Buy",F1798+FLOOR(E1798/表格1[[#This Row],[Close]],1),IF(表格1[[#This Row],[Suggestion]]="Sell",0,F1798))</f>
        <v>1395</v>
      </c>
      <c r="G1799" s="8">
        <f>表格1[[#This Row],[Cash]]+表格1[[#This Row],[Stock Held]]*表格1[[#This Row],[Close]]</f>
        <v>93873.529999999853</v>
      </c>
      <c r="H1799" s="7">
        <f>(表格1[[#This Row],[Close]]-$B$2)/$B$2</f>
        <v>0.49610678531701879</v>
      </c>
      <c r="I1799" s="7">
        <f>(表格1[[#This Row],[Capital]]-$G$2)/$G$2</f>
        <v>-6.1264700000001469E-2</v>
      </c>
    </row>
    <row r="1800" spans="1:9" x14ac:dyDescent="0.25">
      <c r="A1800" s="6">
        <v>41254</v>
      </c>
      <c r="B1800" s="1">
        <v>67.400000000000006</v>
      </c>
      <c r="C1800" s="4">
        <f t="shared" si="27"/>
        <v>66.754000000000019</v>
      </c>
      <c r="D1800" s="1" t="str">
        <f>IF(表格1[[#This Row],[Close]]&gt;表格1[[#This Row],[25-Day Average]],"Buy",IF(表格1[[#This Row],[Close]]&lt;表格1[[#This Row],[25-Day Average]],"Sell",""))</f>
        <v>Buy</v>
      </c>
      <c r="E1800" s="5">
        <f>IF(表格1[[#This Row],[Suggestion]]="Buy",E1799-FLOOR(E1799/表格1[[#This Row],[Close]],1)*表格1[[#This Row],[Close]],IF(表格1[[#This Row],[Suggestion]]="Sell",E1799+F1799*表格1[[#This Row],[Close]],E1799))</f>
        <v>59.779999999853317</v>
      </c>
      <c r="F1800" s="1">
        <f>IF(表格1[[#This Row],[Suggestion]]="Buy",F1799+FLOOR(E1799/表格1[[#This Row],[Close]],1),IF(表格1[[#This Row],[Suggestion]]="Sell",0,F1799))</f>
        <v>1395</v>
      </c>
      <c r="G1800" s="8">
        <f>表格1[[#This Row],[Cash]]+表格1[[#This Row],[Stock Held]]*表格1[[#This Row],[Close]]</f>
        <v>94082.779999999868</v>
      </c>
      <c r="H1800" s="7">
        <f>(表格1[[#This Row],[Close]]-$B$2)/$B$2</f>
        <v>0.49944382647385988</v>
      </c>
      <c r="I1800" s="7">
        <f>(表格1[[#This Row],[Capital]]-$G$2)/$G$2</f>
        <v>-5.917220000000132E-2</v>
      </c>
    </row>
    <row r="1801" spans="1:9" x14ac:dyDescent="0.25">
      <c r="A1801" s="6">
        <v>41255</v>
      </c>
      <c r="B1801" s="1">
        <v>67.2</v>
      </c>
      <c r="C1801" s="4">
        <f t="shared" si="27"/>
        <v>66.774000000000029</v>
      </c>
      <c r="D1801" s="1" t="str">
        <f>IF(表格1[[#This Row],[Close]]&gt;表格1[[#This Row],[25-Day Average]],"Buy",IF(表格1[[#This Row],[Close]]&lt;表格1[[#This Row],[25-Day Average]],"Sell",""))</f>
        <v>Buy</v>
      </c>
      <c r="E1801" s="5">
        <f>IF(表格1[[#This Row],[Suggestion]]="Buy",E1800-FLOOR(E1800/表格1[[#This Row],[Close]],1)*表格1[[#This Row],[Close]],IF(表格1[[#This Row],[Suggestion]]="Sell",E1800+F1800*表格1[[#This Row],[Close]],E1800))</f>
        <v>59.779999999853317</v>
      </c>
      <c r="F1801" s="1">
        <f>IF(表格1[[#This Row],[Suggestion]]="Buy",F1800+FLOOR(E1800/表格1[[#This Row],[Close]],1),IF(表格1[[#This Row],[Suggestion]]="Sell",0,F1800))</f>
        <v>1395</v>
      </c>
      <c r="G1801" s="8">
        <f>表格1[[#This Row],[Cash]]+表格1[[#This Row],[Stock Held]]*表格1[[#This Row],[Close]]</f>
        <v>93803.779999999853</v>
      </c>
      <c r="H1801" s="7">
        <f>(表格1[[#This Row],[Close]]-$B$2)/$B$2</f>
        <v>0.49499443826473855</v>
      </c>
      <c r="I1801" s="7">
        <f>(表格1[[#This Row],[Capital]]-$G$2)/$G$2</f>
        <v>-6.1962200000001466E-2</v>
      </c>
    </row>
    <row r="1802" spans="1:9" x14ac:dyDescent="0.25">
      <c r="A1802" s="6">
        <v>41256</v>
      </c>
      <c r="B1802" s="1">
        <v>64.8</v>
      </c>
      <c r="C1802" s="4">
        <f t="shared" si="27"/>
        <v>66.724000000000018</v>
      </c>
      <c r="D1802" s="1" t="str">
        <f>IF(表格1[[#This Row],[Close]]&gt;表格1[[#This Row],[25-Day Average]],"Buy",IF(表格1[[#This Row],[Close]]&lt;表格1[[#This Row],[25-Day Average]],"Sell",""))</f>
        <v>Sell</v>
      </c>
      <c r="E1802" s="5">
        <f>IF(表格1[[#This Row],[Suggestion]]="Buy",E1801-FLOOR(E1801/表格1[[#This Row],[Close]],1)*表格1[[#This Row],[Close]],IF(表格1[[#This Row],[Suggestion]]="Sell",E1801+F1801*表格1[[#This Row],[Close]],E1801))</f>
        <v>90455.779999999853</v>
      </c>
      <c r="F1802" s="1">
        <f>IF(表格1[[#This Row],[Suggestion]]="Buy",F1801+FLOOR(E1801/表格1[[#This Row],[Close]],1),IF(表格1[[#This Row],[Suggestion]]="Sell",0,F1801))</f>
        <v>0</v>
      </c>
      <c r="G1802" s="8">
        <f>表格1[[#This Row],[Cash]]+表格1[[#This Row],[Stock Held]]*表格1[[#This Row],[Close]]</f>
        <v>90455.779999999853</v>
      </c>
      <c r="H1802" s="7">
        <f>(表格1[[#This Row],[Close]]-$B$2)/$B$2</f>
        <v>0.44160177975528347</v>
      </c>
      <c r="I1802" s="7">
        <f>(表格1[[#This Row],[Capital]]-$G$2)/$G$2</f>
        <v>-9.5442200000001462E-2</v>
      </c>
    </row>
    <row r="1803" spans="1:9" x14ac:dyDescent="0.25">
      <c r="A1803" s="6">
        <v>41257</v>
      </c>
      <c r="B1803" s="1">
        <v>65.150000000000006</v>
      </c>
      <c r="C1803" s="4">
        <f t="shared" si="27"/>
        <v>66.704000000000008</v>
      </c>
      <c r="D1803" s="1" t="str">
        <f>IF(表格1[[#This Row],[Close]]&gt;表格1[[#This Row],[25-Day Average]],"Buy",IF(表格1[[#This Row],[Close]]&lt;表格1[[#This Row],[25-Day Average]],"Sell",""))</f>
        <v>Sell</v>
      </c>
      <c r="E1803" s="5">
        <f>IF(表格1[[#This Row],[Suggestion]]="Buy",E1802-FLOOR(E1802/表格1[[#This Row],[Close]],1)*表格1[[#This Row],[Close]],IF(表格1[[#This Row],[Suggestion]]="Sell",E1802+F1802*表格1[[#This Row],[Close]],E1802))</f>
        <v>90455.779999999853</v>
      </c>
      <c r="F1803" s="1">
        <f>IF(表格1[[#This Row],[Suggestion]]="Buy",F1802+FLOOR(E1802/表格1[[#This Row],[Close]],1),IF(表格1[[#This Row],[Suggestion]]="Sell",0,F1802))</f>
        <v>0</v>
      </c>
      <c r="G1803" s="8">
        <f>表格1[[#This Row],[Cash]]+表格1[[#This Row],[Stock Held]]*表格1[[#This Row],[Close]]</f>
        <v>90455.779999999853</v>
      </c>
      <c r="H1803" s="7">
        <f>(表格1[[#This Row],[Close]]-$B$2)/$B$2</f>
        <v>0.44938820912124589</v>
      </c>
      <c r="I1803" s="7">
        <f>(表格1[[#This Row],[Capital]]-$G$2)/$G$2</f>
        <v>-9.5442200000001462E-2</v>
      </c>
    </row>
    <row r="1804" spans="1:9" x14ac:dyDescent="0.25">
      <c r="A1804" s="6">
        <v>41260</v>
      </c>
      <c r="B1804" s="1">
        <v>64.8</v>
      </c>
      <c r="C1804" s="4">
        <f t="shared" si="27"/>
        <v>66.664000000000016</v>
      </c>
      <c r="D1804" s="1" t="str">
        <f>IF(表格1[[#This Row],[Close]]&gt;表格1[[#This Row],[25-Day Average]],"Buy",IF(表格1[[#This Row],[Close]]&lt;表格1[[#This Row],[25-Day Average]],"Sell",""))</f>
        <v>Sell</v>
      </c>
      <c r="E1804" s="5">
        <f>IF(表格1[[#This Row],[Suggestion]]="Buy",E1803-FLOOR(E1803/表格1[[#This Row],[Close]],1)*表格1[[#This Row],[Close]],IF(表格1[[#This Row],[Suggestion]]="Sell",E1803+F1803*表格1[[#This Row],[Close]],E1803))</f>
        <v>90455.779999999853</v>
      </c>
      <c r="F1804" s="1">
        <f>IF(表格1[[#This Row],[Suggestion]]="Buy",F1803+FLOOR(E1803/表格1[[#This Row],[Close]],1),IF(表格1[[#This Row],[Suggestion]]="Sell",0,F1803))</f>
        <v>0</v>
      </c>
      <c r="G1804" s="8">
        <f>表格1[[#This Row],[Cash]]+表格1[[#This Row],[Stock Held]]*表格1[[#This Row],[Close]]</f>
        <v>90455.779999999853</v>
      </c>
      <c r="H1804" s="7">
        <f>(表格1[[#This Row],[Close]]-$B$2)/$B$2</f>
        <v>0.44160177975528347</v>
      </c>
      <c r="I1804" s="7">
        <f>(表格1[[#This Row],[Capital]]-$G$2)/$G$2</f>
        <v>-9.5442200000001462E-2</v>
      </c>
    </row>
    <row r="1805" spans="1:9" x14ac:dyDescent="0.25">
      <c r="A1805" s="6">
        <v>41261</v>
      </c>
      <c r="B1805" s="1">
        <v>64.8</v>
      </c>
      <c r="C1805" s="4">
        <f t="shared" si="27"/>
        <v>66.632000000000005</v>
      </c>
      <c r="D1805" s="1" t="str">
        <f>IF(表格1[[#This Row],[Close]]&gt;表格1[[#This Row],[25-Day Average]],"Buy",IF(表格1[[#This Row],[Close]]&lt;表格1[[#This Row],[25-Day Average]],"Sell",""))</f>
        <v>Sell</v>
      </c>
      <c r="E1805" s="5">
        <f>IF(表格1[[#This Row],[Suggestion]]="Buy",E1804-FLOOR(E1804/表格1[[#This Row],[Close]],1)*表格1[[#This Row],[Close]],IF(表格1[[#This Row],[Suggestion]]="Sell",E1804+F1804*表格1[[#This Row],[Close]],E1804))</f>
        <v>90455.779999999853</v>
      </c>
      <c r="F1805" s="1">
        <f>IF(表格1[[#This Row],[Suggestion]]="Buy",F1804+FLOOR(E1804/表格1[[#This Row],[Close]],1),IF(表格1[[#This Row],[Suggestion]]="Sell",0,F1804))</f>
        <v>0</v>
      </c>
      <c r="G1805" s="8">
        <f>表格1[[#This Row],[Cash]]+表格1[[#This Row],[Stock Held]]*表格1[[#This Row],[Close]]</f>
        <v>90455.779999999853</v>
      </c>
      <c r="H1805" s="7">
        <f>(表格1[[#This Row],[Close]]-$B$2)/$B$2</f>
        <v>0.44160177975528347</v>
      </c>
      <c r="I1805" s="7">
        <f>(表格1[[#This Row],[Capital]]-$G$2)/$G$2</f>
        <v>-9.5442200000001462E-2</v>
      </c>
    </row>
    <row r="1806" spans="1:9" x14ac:dyDescent="0.25">
      <c r="A1806" s="6">
        <v>41262</v>
      </c>
      <c r="B1806" s="1">
        <v>64.3</v>
      </c>
      <c r="C1806" s="4">
        <f t="shared" si="27"/>
        <v>66.572000000000003</v>
      </c>
      <c r="D1806" s="1" t="str">
        <f>IF(表格1[[#This Row],[Close]]&gt;表格1[[#This Row],[25-Day Average]],"Buy",IF(表格1[[#This Row],[Close]]&lt;表格1[[#This Row],[25-Day Average]],"Sell",""))</f>
        <v>Sell</v>
      </c>
      <c r="E1806" s="5">
        <f>IF(表格1[[#This Row],[Suggestion]]="Buy",E1805-FLOOR(E1805/表格1[[#This Row],[Close]],1)*表格1[[#This Row],[Close]],IF(表格1[[#This Row],[Suggestion]]="Sell",E1805+F1805*表格1[[#This Row],[Close]],E1805))</f>
        <v>90455.779999999853</v>
      </c>
      <c r="F1806" s="1">
        <f>IF(表格1[[#This Row],[Suggestion]]="Buy",F1805+FLOOR(E1805/表格1[[#This Row],[Close]],1),IF(表格1[[#This Row],[Suggestion]]="Sell",0,F1805))</f>
        <v>0</v>
      </c>
      <c r="G1806" s="8">
        <f>表格1[[#This Row],[Cash]]+表格1[[#This Row],[Stock Held]]*表格1[[#This Row],[Close]]</f>
        <v>90455.779999999853</v>
      </c>
      <c r="H1806" s="7">
        <f>(表格1[[#This Row],[Close]]-$B$2)/$B$2</f>
        <v>0.43047830923248037</v>
      </c>
      <c r="I1806" s="7">
        <f>(表格1[[#This Row],[Capital]]-$G$2)/$G$2</f>
        <v>-9.5442200000001462E-2</v>
      </c>
    </row>
    <row r="1807" spans="1:9" x14ac:dyDescent="0.25">
      <c r="A1807" s="6">
        <v>41263</v>
      </c>
      <c r="B1807" s="1">
        <v>64.099999999999994</v>
      </c>
      <c r="C1807" s="4">
        <f t="shared" si="27"/>
        <v>66.498000000000005</v>
      </c>
      <c r="D1807" s="1" t="str">
        <f>IF(表格1[[#This Row],[Close]]&gt;表格1[[#This Row],[25-Day Average]],"Buy",IF(表格1[[#This Row],[Close]]&lt;表格1[[#This Row],[25-Day Average]],"Sell",""))</f>
        <v>Sell</v>
      </c>
      <c r="E1807" s="5">
        <f>IF(表格1[[#This Row],[Suggestion]]="Buy",E1806-FLOOR(E1806/表格1[[#This Row],[Close]],1)*表格1[[#This Row],[Close]],IF(表格1[[#This Row],[Suggestion]]="Sell",E1806+F1806*表格1[[#This Row],[Close]],E1806))</f>
        <v>90455.779999999853</v>
      </c>
      <c r="F1807" s="1">
        <f>IF(表格1[[#This Row],[Suggestion]]="Buy",F1806+FLOOR(E1806/表格1[[#This Row],[Close]],1),IF(表格1[[#This Row],[Suggestion]]="Sell",0,F1806))</f>
        <v>0</v>
      </c>
      <c r="G1807" s="8">
        <f>表格1[[#This Row],[Cash]]+表格1[[#This Row],[Stock Held]]*表格1[[#This Row],[Close]]</f>
        <v>90455.779999999853</v>
      </c>
      <c r="H1807" s="7">
        <f>(表格1[[#This Row],[Close]]-$B$2)/$B$2</f>
        <v>0.4260289210233591</v>
      </c>
      <c r="I1807" s="7">
        <f>(表格1[[#This Row],[Capital]]-$G$2)/$G$2</f>
        <v>-9.5442200000001462E-2</v>
      </c>
    </row>
    <row r="1808" spans="1:9" x14ac:dyDescent="0.25">
      <c r="A1808" s="6">
        <v>41264</v>
      </c>
      <c r="B1808" s="1">
        <v>64.25</v>
      </c>
      <c r="C1808" s="4">
        <f t="shared" si="27"/>
        <v>66.421999999999997</v>
      </c>
      <c r="D1808" s="1" t="str">
        <f>IF(表格1[[#This Row],[Close]]&gt;表格1[[#This Row],[25-Day Average]],"Buy",IF(表格1[[#This Row],[Close]]&lt;表格1[[#This Row],[25-Day Average]],"Sell",""))</f>
        <v>Sell</v>
      </c>
      <c r="E1808" s="5">
        <f>IF(表格1[[#This Row],[Suggestion]]="Buy",E1807-FLOOR(E1807/表格1[[#This Row],[Close]],1)*表格1[[#This Row],[Close]],IF(表格1[[#This Row],[Suggestion]]="Sell",E1807+F1807*表格1[[#This Row],[Close]],E1807))</f>
        <v>90455.779999999853</v>
      </c>
      <c r="F1808" s="1">
        <f>IF(表格1[[#This Row],[Suggestion]]="Buy",F1807+FLOOR(E1807/表格1[[#This Row],[Close]],1),IF(表格1[[#This Row],[Suggestion]]="Sell",0,F1807))</f>
        <v>0</v>
      </c>
      <c r="G1808" s="8">
        <f>表格1[[#This Row],[Cash]]+表格1[[#This Row],[Stock Held]]*表格1[[#This Row],[Close]]</f>
        <v>90455.779999999853</v>
      </c>
      <c r="H1808" s="7">
        <f>(表格1[[#This Row],[Close]]-$B$2)/$B$2</f>
        <v>0.42936596218020012</v>
      </c>
      <c r="I1808" s="7">
        <f>(表格1[[#This Row],[Capital]]-$G$2)/$G$2</f>
        <v>-9.5442200000001462E-2</v>
      </c>
    </row>
    <row r="1809" spans="1:9" x14ac:dyDescent="0.25">
      <c r="A1809" s="6">
        <v>41267</v>
      </c>
      <c r="B1809" s="1">
        <v>64.3</v>
      </c>
      <c r="C1809" s="4">
        <f t="shared" si="27"/>
        <v>66.341999999999999</v>
      </c>
      <c r="D1809" s="1" t="str">
        <f>IF(表格1[[#This Row],[Close]]&gt;表格1[[#This Row],[25-Day Average]],"Buy",IF(表格1[[#This Row],[Close]]&lt;表格1[[#This Row],[25-Day Average]],"Sell",""))</f>
        <v>Sell</v>
      </c>
      <c r="E1809" s="5">
        <f>IF(表格1[[#This Row],[Suggestion]]="Buy",E1808-FLOOR(E1808/表格1[[#This Row],[Close]],1)*表格1[[#This Row],[Close]],IF(表格1[[#This Row],[Suggestion]]="Sell",E1808+F1808*表格1[[#This Row],[Close]],E1808))</f>
        <v>90455.779999999853</v>
      </c>
      <c r="F1809" s="1">
        <f>IF(表格1[[#This Row],[Suggestion]]="Buy",F1808+FLOOR(E1808/表格1[[#This Row],[Close]],1),IF(表格1[[#This Row],[Suggestion]]="Sell",0,F1808))</f>
        <v>0</v>
      </c>
      <c r="G1809" s="8">
        <f>表格1[[#This Row],[Cash]]+表格1[[#This Row],[Stock Held]]*表格1[[#This Row],[Close]]</f>
        <v>90455.779999999853</v>
      </c>
      <c r="H1809" s="7">
        <f>(表格1[[#This Row],[Close]]-$B$2)/$B$2</f>
        <v>0.43047830923248037</v>
      </c>
      <c r="I1809" s="7">
        <f>(表格1[[#This Row],[Capital]]-$G$2)/$G$2</f>
        <v>-9.5442200000001462E-2</v>
      </c>
    </row>
    <row r="1810" spans="1:9" x14ac:dyDescent="0.25">
      <c r="A1810" s="6">
        <v>41268</v>
      </c>
      <c r="B1810" s="1">
        <v>64.3</v>
      </c>
      <c r="C1810" s="4">
        <f t="shared" si="27"/>
        <v>66.253999999999991</v>
      </c>
      <c r="D1810" s="1" t="str">
        <f>IF(表格1[[#This Row],[Close]]&gt;表格1[[#This Row],[25-Day Average]],"Buy",IF(表格1[[#This Row],[Close]]&lt;表格1[[#This Row],[25-Day Average]],"Sell",""))</f>
        <v>Sell</v>
      </c>
      <c r="E1810" s="5">
        <f>IF(表格1[[#This Row],[Suggestion]]="Buy",E1809-FLOOR(E1809/表格1[[#This Row],[Close]],1)*表格1[[#This Row],[Close]],IF(表格1[[#This Row],[Suggestion]]="Sell",E1809+F1809*表格1[[#This Row],[Close]],E1809))</f>
        <v>90455.779999999853</v>
      </c>
      <c r="F1810" s="1">
        <f>IF(表格1[[#This Row],[Suggestion]]="Buy",F1809+FLOOR(E1809/表格1[[#This Row],[Close]],1),IF(表格1[[#This Row],[Suggestion]]="Sell",0,F1809))</f>
        <v>0</v>
      </c>
      <c r="G1810" s="8">
        <f>表格1[[#This Row],[Cash]]+表格1[[#This Row],[Stock Held]]*表格1[[#This Row],[Close]]</f>
        <v>90455.779999999853</v>
      </c>
      <c r="H1810" s="7">
        <f>(表格1[[#This Row],[Close]]-$B$2)/$B$2</f>
        <v>0.43047830923248037</v>
      </c>
      <c r="I1810" s="7">
        <f>(表格1[[#This Row],[Capital]]-$G$2)/$G$2</f>
        <v>-9.5442200000001462E-2</v>
      </c>
    </row>
    <row r="1811" spans="1:9" x14ac:dyDescent="0.25">
      <c r="A1811" s="6">
        <v>41269</v>
      </c>
      <c r="B1811" s="1">
        <v>64.3</v>
      </c>
      <c r="C1811" s="4">
        <f t="shared" si="27"/>
        <v>66.157999999999987</v>
      </c>
      <c r="D1811" s="1" t="str">
        <f>IF(表格1[[#This Row],[Close]]&gt;表格1[[#This Row],[25-Day Average]],"Buy",IF(表格1[[#This Row],[Close]]&lt;表格1[[#This Row],[25-Day Average]],"Sell",""))</f>
        <v>Sell</v>
      </c>
      <c r="E1811" s="5">
        <f>IF(表格1[[#This Row],[Suggestion]]="Buy",E1810-FLOOR(E1810/表格1[[#This Row],[Close]],1)*表格1[[#This Row],[Close]],IF(表格1[[#This Row],[Suggestion]]="Sell",E1810+F1810*表格1[[#This Row],[Close]],E1810))</f>
        <v>90455.779999999853</v>
      </c>
      <c r="F1811" s="1">
        <f>IF(表格1[[#This Row],[Suggestion]]="Buy",F1810+FLOOR(E1810/表格1[[#This Row],[Close]],1),IF(表格1[[#This Row],[Suggestion]]="Sell",0,F1810))</f>
        <v>0</v>
      </c>
      <c r="G1811" s="8">
        <f>表格1[[#This Row],[Cash]]+表格1[[#This Row],[Stock Held]]*表格1[[#This Row],[Close]]</f>
        <v>90455.779999999853</v>
      </c>
      <c r="H1811" s="7">
        <f>(表格1[[#This Row],[Close]]-$B$2)/$B$2</f>
        <v>0.43047830923248037</v>
      </c>
      <c r="I1811" s="7">
        <f>(表格1[[#This Row],[Capital]]-$G$2)/$G$2</f>
        <v>-9.5442200000001462E-2</v>
      </c>
    </row>
    <row r="1812" spans="1:9" x14ac:dyDescent="0.25">
      <c r="A1812" s="6">
        <v>41270</v>
      </c>
      <c r="B1812" s="1">
        <v>64.5</v>
      </c>
      <c r="C1812" s="4">
        <f t="shared" si="27"/>
        <v>66.069999999999993</v>
      </c>
      <c r="D1812" s="1" t="str">
        <f>IF(表格1[[#This Row],[Close]]&gt;表格1[[#This Row],[25-Day Average]],"Buy",IF(表格1[[#This Row],[Close]]&lt;表格1[[#This Row],[25-Day Average]],"Sell",""))</f>
        <v>Sell</v>
      </c>
      <c r="E1812" s="5">
        <f>IF(表格1[[#This Row],[Suggestion]]="Buy",E1811-FLOOR(E1811/表格1[[#This Row],[Close]],1)*表格1[[#This Row],[Close]],IF(表格1[[#This Row],[Suggestion]]="Sell",E1811+F1811*表格1[[#This Row],[Close]],E1811))</f>
        <v>90455.779999999853</v>
      </c>
      <c r="F1812" s="1">
        <f>IF(表格1[[#This Row],[Suggestion]]="Buy",F1811+FLOOR(E1811/表格1[[#This Row],[Close]],1),IF(表格1[[#This Row],[Suggestion]]="Sell",0,F1811))</f>
        <v>0</v>
      </c>
      <c r="G1812" s="8">
        <f>表格1[[#This Row],[Cash]]+表格1[[#This Row],[Stock Held]]*表格1[[#This Row],[Close]]</f>
        <v>90455.779999999853</v>
      </c>
      <c r="H1812" s="7">
        <f>(表格1[[#This Row],[Close]]-$B$2)/$B$2</f>
        <v>0.4349276974416017</v>
      </c>
      <c r="I1812" s="7">
        <f>(表格1[[#This Row],[Capital]]-$G$2)/$G$2</f>
        <v>-9.5442200000001462E-2</v>
      </c>
    </row>
    <row r="1813" spans="1:9" x14ac:dyDescent="0.25">
      <c r="A1813" s="6">
        <v>41271</v>
      </c>
      <c r="B1813" s="1">
        <v>64.8</v>
      </c>
      <c r="C1813" s="4">
        <f t="shared" si="27"/>
        <v>65.97999999999999</v>
      </c>
      <c r="D1813" s="1" t="str">
        <f>IF(表格1[[#This Row],[Close]]&gt;表格1[[#This Row],[25-Day Average]],"Buy",IF(表格1[[#This Row],[Close]]&lt;表格1[[#This Row],[25-Day Average]],"Sell",""))</f>
        <v>Sell</v>
      </c>
      <c r="E1813" s="5">
        <f>IF(表格1[[#This Row],[Suggestion]]="Buy",E1812-FLOOR(E1812/表格1[[#This Row],[Close]],1)*表格1[[#This Row],[Close]],IF(表格1[[#This Row],[Suggestion]]="Sell",E1812+F1812*表格1[[#This Row],[Close]],E1812))</f>
        <v>90455.779999999853</v>
      </c>
      <c r="F1813" s="1">
        <f>IF(表格1[[#This Row],[Suggestion]]="Buy",F1812+FLOOR(E1812/表格1[[#This Row],[Close]],1),IF(表格1[[#This Row],[Suggestion]]="Sell",0,F1812))</f>
        <v>0</v>
      </c>
      <c r="G1813" s="8">
        <f>表格1[[#This Row],[Cash]]+表格1[[#This Row],[Stock Held]]*表格1[[#This Row],[Close]]</f>
        <v>90455.779999999853</v>
      </c>
      <c r="H1813" s="7">
        <f>(表格1[[#This Row],[Close]]-$B$2)/$B$2</f>
        <v>0.44160177975528347</v>
      </c>
      <c r="I1813" s="7">
        <f>(表格1[[#This Row],[Capital]]-$G$2)/$G$2</f>
        <v>-9.5442200000001462E-2</v>
      </c>
    </row>
    <row r="1814" spans="1:9" x14ac:dyDescent="0.25">
      <c r="A1814" s="6">
        <v>41274</v>
      </c>
      <c r="B1814" s="1">
        <v>64.849999999999994</v>
      </c>
      <c r="C1814" s="4">
        <f t="shared" si="27"/>
        <v>65.885999999999981</v>
      </c>
      <c r="D1814" s="1" t="str">
        <f>IF(表格1[[#This Row],[Close]]&gt;表格1[[#This Row],[25-Day Average]],"Buy",IF(表格1[[#This Row],[Close]]&lt;表格1[[#This Row],[25-Day Average]],"Sell",""))</f>
        <v>Sell</v>
      </c>
      <c r="E1814" s="5">
        <f>IF(表格1[[#This Row],[Suggestion]]="Buy",E1813-FLOOR(E1813/表格1[[#This Row],[Close]],1)*表格1[[#This Row],[Close]],IF(表格1[[#This Row],[Suggestion]]="Sell",E1813+F1813*表格1[[#This Row],[Close]],E1813))</f>
        <v>90455.779999999853</v>
      </c>
      <c r="F1814" s="1">
        <f>IF(表格1[[#This Row],[Suggestion]]="Buy",F1813+FLOOR(E1813/表格1[[#This Row],[Close]],1),IF(表格1[[#This Row],[Suggestion]]="Sell",0,F1813))</f>
        <v>0</v>
      </c>
      <c r="G1814" s="8">
        <f>表格1[[#This Row],[Cash]]+表格1[[#This Row],[Stock Held]]*表格1[[#This Row],[Close]]</f>
        <v>90455.779999999853</v>
      </c>
      <c r="H1814" s="7">
        <f>(表格1[[#This Row],[Close]]-$B$2)/$B$2</f>
        <v>0.44271412680756372</v>
      </c>
      <c r="I1814" s="7">
        <f>(表格1[[#This Row],[Capital]]-$G$2)/$G$2</f>
        <v>-9.5442200000001462E-2</v>
      </c>
    </row>
  </sheetData>
  <phoneticPr fontId="1" type="noConversion"/>
  <hyperlinks>
    <hyperlink ref="K1" location="Index!A1" display="Return to Index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4"/>
  <sheetViews>
    <sheetView workbookViewId="0">
      <selection activeCell="G1" sqref="G1"/>
    </sheetView>
  </sheetViews>
  <sheetFormatPr defaultRowHeight="17.25" x14ac:dyDescent="0.25"/>
  <cols>
    <col min="1" max="1" width="11.875" style="1" bestFit="1" customWidth="1"/>
    <col min="2" max="5" width="20.875" style="1" customWidth="1"/>
    <col min="6" max="16384" width="9" style="1"/>
  </cols>
  <sheetData>
    <row r="1" spans="1:7" x14ac:dyDescent="0.25">
      <c r="A1" s="1" t="s">
        <v>9</v>
      </c>
      <c r="B1" s="1" t="s">
        <v>27</v>
      </c>
      <c r="C1" s="1" t="s">
        <v>28</v>
      </c>
      <c r="D1" s="1" t="s">
        <v>29</v>
      </c>
      <c r="E1" s="1" t="s">
        <v>23</v>
      </c>
      <c r="G1" s="3" t="s">
        <v>31</v>
      </c>
    </row>
    <row r="2" spans="1:7" x14ac:dyDescent="0.25">
      <c r="A2" s="6">
        <v>38719</v>
      </c>
      <c r="B2" s="7">
        <f>'3-Day Average'!H2</f>
        <v>0</v>
      </c>
      <c r="C2" s="7">
        <f>'3-Day Average'!I2</f>
        <v>0</v>
      </c>
      <c r="D2" s="7">
        <f>'10-Day Average'!I2</f>
        <v>0</v>
      </c>
      <c r="E2" s="7">
        <f>'25-Day Average'!I2</f>
        <v>0</v>
      </c>
    </row>
    <row r="3" spans="1:7" x14ac:dyDescent="0.25">
      <c r="A3" s="6">
        <v>38720</v>
      </c>
      <c r="B3" s="7">
        <f>'3-Day Average'!H3</f>
        <v>-1.5572858731924422E-2</v>
      </c>
      <c r="C3" s="7">
        <f>'3-Day Average'!I3</f>
        <v>0</v>
      </c>
      <c r="D3" s="7">
        <f>'10-Day Average'!I3</f>
        <v>0</v>
      </c>
      <c r="E3" s="7">
        <f>'25-Day Average'!I3</f>
        <v>0</v>
      </c>
    </row>
    <row r="4" spans="1:7" x14ac:dyDescent="0.25">
      <c r="A4" s="6">
        <v>38721</v>
      </c>
      <c r="B4" s="7">
        <f>'3-Day Average'!H4</f>
        <v>-2.1134593993325981E-2</v>
      </c>
      <c r="C4" s="7">
        <f>'3-Day Average'!I4</f>
        <v>0</v>
      </c>
      <c r="D4" s="7">
        <f>'10-Day Average'!I4</f>
        <v>0</v>
      </c>
      <c r="E4" s="7">
        <f>'25-Day Average'!I4</f>
        <v>0</v>
      </c>
    </row>
    <row r="5" spans="1:7" x14ac:dyDescent="0.25">
      <c r="A5" s="6">
        <v>38722</v>
      </c>
      <c r="B5" s="7">
        <f>'3-Day Average'!H5</f>
        <v>-3.8932146829810901E-2</v>
      </c>
      <c r="C5" s="7">
        <f>'3-Day Average'!I5</f>
        <v>0</v>
      </c>
      <c r="D5" s="7">
        <f>'10-Day Average'!I5</f>
        <v>0</v>
      </c>
      <c r="E5" s="7">
        <f>'25-Day Average'!I5</f>
        <v>0</v>
      </c>
    </row>
    <row r="6" spans="1:7" x14ac:dyDescent="0.25">
      <c r="A6" s="6">
        <v>38723</v>
      </c>
      <c r="B6" s="7">
        <f>'3-Day Average'!H6</f>
        <v>-3.3370411568409343E-2</v>
      </c>
      <c r="C6" s="7">
        <f>'3-Day Average'!I6</f>
        <v>0</v>
      </c>
      <c r="D6" s="7">
        <f>'10-Day Average'!I6</f>
        <v>0</v>
      </c>
      <c r="E6" s="7">
        <f>'25-Day Average'!I6</f>
        <v>0</v>
      </c>
    </row>
    <row r="7" spans="1:7" x14ac:dyDescent="0.25">
      <c r="A7" s="6">
        <v>38726</v>
      </c>
      <c r="B7" s="7">
        <f>'3-Day Average'!H7</f>
        <v>-2.2246941045606226E-2</v>
      </c>
      <c r="C7" s="7">
        <f>'3-Day Average'!I7</f>
        <v>0</v>
      </c>
      <c r="D7" s="7">
        <f>'10-Day Average'!I7</f>
        <v>0</v>
      </c>
      <c r="E7" s="7">
        <f>'25-Day Average'!I7</f>
        <v>0</v>
      </c>
    </row>
    <row r="8" spans="1:7" x14ac:dyDescent="0.25">
      <c r="A8" s="6">
        <v>38727</v>
      </c>
      <c r="B8" s="7">
        <f>'3-Day Average'!H8</f>
        <v>-2.6696329254727535E-2</v>
      </c>
      <c r="C8" s="7">
        <f>'3-Day Average'!I8</f>
        <v>-4.5500000000000002E-3</v>
      </c>
      <c r="D8" s="7">
        <f>'10-Day Average'!I8</f>
        <v>0</v>
      </c>
      <c r="E8" s="7">
        <f>'25-Day Average'!I8</f>
        <v>0</v>
      </c>
    </row>
    <row r="9" spans="1:7" x14ac:dyDescent="0.25">
      <c r="A9" s="6">
        <v>38728</v>
      </c>
      <c r="B9" s="7">
        <f>'3-Day Average'!H9</f>
        <v>-2.6696329254727535E-2</v>
      </c>
      <c r="C9" s="7">
        <f>'3-Day Average'!I9</f>
        <v>-4.5500000000000002E-3</v>
      </c>
      <c r="D9" s="7">
        <f>'10-Day Average'!I9</f>
        <v>0</v>
      </c>
      <c r="E9" s="7">
        <f>'25-Day Average'!I9</f>
        <v>0</v>
      </c>
    </row>
    <row r="10" spans="1:7" x14ac:dyDescent="0.25">
      <c r="A10" s="6">
        <v>38729</v>
      </c>
      <c r="B10" s="7">
        <f>'3-Day Average'!H10</f>
        <v>-2.1134593993325981E-2</v>
      </c>
      <c r="C10" s="7">
        <f>'3-Day Average'!I10</f>
        <v>-4.5500000000000002E-3</v>
      </c>
      <c r="D10" s="7">
        <f>'10-Day Average'!I10</f>
        <v>0</v>
      </c>
      <c r="E10" s="7">
        <f>'25-Day Average'!I10</f>
        <v>0</v>
      </c>
    </row>
    <row r="11" spans="1:7" x14ac:dyDescent="0.25">
      <c r="A11" s="6">
        <v>38730</v>
      </c>
      <c r="B11" s="7">
        <f>'3-Day Average'!H11</f>
        <v>-2.3359288097886635E-2</v>
      </c>
      <c r="C11" s="7">
        <f>'3-Day Average'!I11</f>
        <v>-6.8119999999999709E-3</v>
      </c>
      <c r="D11" s="7">
        <f>'10-Day Average'!I11</f>
        <v>0</v>
      </c>
      <c r="E11" s="7">
        <f>'25-Day Average'!I11</f>
        <v>0</v>
      </c>
    </row>
    <row r="12" spans="1:7" x14ac:dyDescent="0.25">
      <c r="A12" s="6">
        <v>38733</v>
      </c>
      <c r="B12" s="7">
        <f>'3-Day Average'!H12</f>
        <v>-2.1134593993325981E-2</v>
      </c>
      <c r="C12" s="7">
        <f>'3-Day Average'!I12</f>
        <v>-4.5500000000000002E-3</v>
      </c>
      <c r="D12" s="7">
        <f>'10-Day Average'!I12</f>
        <v>0</v>
      </c>
      <c r="E12" s="7">
        <f>'25-Day Average'!I12</f>
        <v>0</v>
      </c>
    </row>
    <row r="13" spans="1:7" x14ac:dyDescent="0.25">
      <c r="A13" s="6">
        <v>38734</v>
      </c>
      <c r="B13" s="7">
        <f>'3-Day Average'!H13</f>
        <v>-2.1134593993325981E-2</v>
      </c>
      <c r="C13" s="7">
        <f>'3-Day Average'!I13</f>
        <v>-4.5500000000000002E-3</v>
      </c>
      <c r="D13" s="7">
        <f>'10-Day Average'!I13</f>
        <v>0</v>
      </c>
      <c r="E13" s="7">
        <f>'25-Day Average'!I13</f>
        <v>0</v>
      </c>
    </row>
    <row r="14" spans="1:7" x14ac:dyDescent="0.25">
      <c r="A14" s="6">
        <v>38735</v>
      </c>
      <c r="B14" s="7">
        <f>'3-Day Average'!H14</f>
        <v>-2.3359288097886635E-2</v>
      </c>
      <c r="C14" s="7">
        <f>'3-Day Average'!I14</f>
        <v>-6.8119999999999709E-3</v>
      </c>
      <c r="D14" s="7">
        <f>'10-Day Average'!I14</f>
        <v>-2.2719999999999711E-3</v>
      </c>
      <c r="E14" s="7">
        <f>'25-Day Average'!I14</f>
        <v>0</v>
      </c>
    </row>
    <row r="15" spans="1:7" x14ac:dyDescent="0.25">
      <c r="A15" s="6">
        <v>38736</v>
      </c>
      <c r="B15" s="7">
        <f>'3-Day Average'!H15</f>
        <v>-2.1134593993325981E-2</v>
      </c>
      <c r="C15" s="7">
        <f>'3-Day Average'!I15</f>
        <v>-6.8119999999999709E-3</v>
      </c>
      <c r="D15" s="7">
        <f>'10-Day Average'!I15</f>
        <v>0</v>
      </c>
      <c r="E15" s="7">
        <f>'25-Day Average'!I15</f>
        <v>0</v>
      </c>
    </row>
    <row r="16" spans="1:7" x14ac:dyDescent="0.25">
      <c r="A16" s="6">
        <v>38737</v>
      </c>
      <c r="B16" s="7">
        <f>'3-Day Average'!H16</f>
        <v>-2.1134593993325981E-2</v>
      </c>
      <c r="C16" s="7">
        <f>'3-Day Average'!I16</f>
        <v>-6.8119999999999709E-3</v>
      </c>
      <c r="D16" s="7">
        <f>'10-Day Average'!I16</f>
        <v>0</v>
      </c>
      <c r="E16" s="7">
        <f>'25-Day Average'!I16</f>
        <v>0</v>
      </c>
    </row>
    <row r="17" spans="1:5" x14ac:dyDescent="0.25">
      <c r="A17" s="6">
        <v>38740</v>
      </c>
      <c r="B17" s="7">
        <f>'3-Day Average'!H17</f>
        <v>-2.6696329254727535E-2</v>
      </c>
      <c r="C17" s="7">
        <f>'3-Day Average'!I17</f>
        <v>-1.2454499999999971E-2</v>
      </c>
      <c r="D17" s="7">
        <f>'10-Day Average'!I17</f>
        <v>-5.6800000000000002E-3</v>
      </c>
      <c r="E17" s="7">
        <f>'25-Day Average'!I17</f>
        <v>0</v>
      </c>
    </row>
    <row r="18" spans="1:5" x14ac:dyDescent="0.25">
      <c r="A18" s="6">
        <v>38741</v>
      </c>
      <c r="B18" s="7">
        <f>'3-Day Average'!H18</f>
        <v>-2.3359288097886635E-2</v>
      </c>
      <c r="C18" s="7">
        <f>'3-Day Average'!I18</f>
        <v>-1.2454499999999971E-2</v>
      </c>
      <c r="D18" s="7">
        <f>'10-Day Average'!I18</f>
        <v>-5.6800000000000002E-3</v>
      </c>
      <c r="E18" s="7">
        <f>'25-Day Average'!I18</f>
        <v>0</v>
      </c>
    </row>
    <row r="19" spans="1:5" x14ac:dyDescent="0.25">
      <c r="A19" s="6">
        <v>38742</v>
      </c>
      <c r="B19" s="7">
        <f>'3-Day Average'!H19</f>
        <v>-1.7797552836485077E-2</v>
      </c>
      <c r="C19" s="7">
        <f>'3-Day Average'!I19</f>
        <v>-6.8319999999999709E-3</v>
      </c>
      <c r="D19" s="7">
        <f>'10-Day Average'!I19</f>
        <v>-5.6800000000000002E-3</v>
      </c>
      <c r="E19" s="7">
        <f>'25-Day Average'!I19</f>
        <v>0</v>
      </c>
    </row>
    <row r="20" spans="1:5" x14ac:dyDescent="0.25">
      <c r="A20" s="6">
        <v>38743</v>
      </c>
      <c r="B20" s="7">
        <f>'3-Day Average'!H20</f>
        <v>-1.6685205784204672E-2</v>
      </c>
      <c r="C20" s="7">
        <f>'3-Day Average'!I20</f>
        <v>-5.7074999999998542E-3</v>
      </c>
      <c r="D20" s="7">
        <f>'10-Day Average'!I20</f>
        <v>-4.5539999999999418E-3</v>
      </c>
      <c r="E20" s="7">
        <f>'25-Day Average'!I20</f>
        <v>0</v>
      </c>
    </row>
    <row r="21" spans="1:5" x14ac:dyDescent="0.25">
      <c r="A21" s="6">
        <v>38744</v>
      </c>
      <c r="B21" s="7">
        <f>'3-Day Average'!H21</f>
        <v>-1.5572858731924422E-2</v>
      </c>
      <c r="C21" s="7">
        <f>'3-Day Average'!I21</f>
        <v>-4.5829999999998832E-3</v>
      </c>
      <c r="D21" s="7">
        <f>'10-Day Average'!I21</f>
        <v>-3.4280000000000291E-3</v>
      </c>
      <c r="E21" s="7">
        <f>'25-Day Average'!I21</f>
        <v>0</v>
      </c>
    </row>
    <row r="22" spans="1:5" x14ac:dyDescent="0.25">
      <c r="A22" s="6">
        <v>38747</v>
      </c>
      <c r="B22" s="7">
        <f>'3-Day Average'!H22</f>
        <v>-1.5572858731924422E-2</v>
      </c>
      <c r="C22" s="7">
        <f>'3-Day Average'!I22</f>
        <v>-4.5829999999998832E-3</v>
      </c>
      <c r="D22" s="7">
        <f>'10-Day Average'!I22</f>
        <v>-3.4280000000000291E-3</v>
      </c>
      <c r="E22" s="7">
        <f>'25-Day Average'!I22</f>
        <v>0</v>
      </c>
    </row>
    <row r="23" spans="1:5" x14ac:dyDescent="0.25">
      <c r="A23" s="6">
        <v>38748</v>
      </c>
      <c r="B23" s="7">
        <f>'3-Day Average'!H23</f>
        <v>-1.5572858731924422E-2</v>
      </c>
      <c r="C23" s="7">
        <f>'3-Day Average'!I23</f>
        <v>-4.5829999999998832E-3</v>
      </c>
      <c r="D23" s="7">
        <f>'10-Day Average'!I23</f>
        <v>-3.4280000000000291E-3</v>
      </c>
      <c r="E23" s="7">
        <f>'25-Day Average'!I23</f>
        <v>0</v>
      </c>
    </row>
    <row r="24" spans="1:5" x14ac:dyDescent="0.25">
      <c r="A24" s="6">
        <v>38749</v>
      </c>
      <c r="B24" s="7">
        <f>'3-Day Average'!H24</f>
        <v>-2.1134593993325981E-2</v>
      </c>
      <c r="C24" s="7">
        <f>'3-Day Average'!I24</f>
        <v>-1.0205499999999883E-2</v>
      </c>
      <c r="D24" s="7">
        <f>'10-Day Average'!I24</f>
        <v>-9.0580000000000296E-3</v>
      </c>
      <c r="E24" s="7">
        <f>'25-Day Average'!I24</f>
        <v>0</v>
      </c>
    </row>
    <row r="25" spans="1:5" x14ac:dyDescent="0.25">
      <c r="A25" s="6">
        <v>38750</v>
      </c>
      <c r="B25" s="7">
        <f>'3-Day Average'!H25</f>
        <v>-2.2246941045606226E-2</v>
      </c>
      <c r="C25" s="7">
        <f>'3-Day Average'!I25</f>
        <v>-1.0205499999999883E-2</v>
      </c>
      <c r="D25" s="7">
        <f>'10-Day Average'!I25</f>
        <v>-9.0580000000000296E-3</v>
      </c>
      <c r="E25" s="7">
        <f>'25-Day Average'!I25</f>
        <v>0</v>
      </c>
    </row>
    <row r="26" spans="1:5" x14ac:dyDescent="0.25">
      <c r="A26" s="6">
        <v>38751</v>
      </c>
      <c r="B26" s="7">
        <f>'3-Day Average'!H26</f>
        <v>-2.7808676307007785E-2</v>
      </c>
      <c r="C26" s="7">
        <f>'3-Day Average'!I26</f>
        <v>-1.0205499999999883E-2</v>
      </c>
      <c r="D26" s="7">
        <f>'10-Day Average'!I26</f>
        <v>-9.0580000000000296E-3</v>
      </c>
      <c r="E26" s="7">
        <f>'25-Day Average'!I26</f>
        <v>0</v>
      </c>
    </row>
    <row r="27" spans="1:5" x14ac:dyDescent="0.25">
      <c r="A27" s="6">
        <v>38754</v>
      </c>
      <c r="B27" s="7">
        <f>'3-Day Average'!H27</f>
        <v>-2.892102335928819E-2</v>
      </c>
      <c r="C27" s="7">
        <f>'3-Day Average'!I27</f>
        <v>-1.0205499999999883E-2</v>
      </c>
      <c r="D27" s="7">
        <f>'10-Day Average'!I27</f>
        <v>-9.0580000000000296E-3</v>
      </c>
      <c r="E27" s="7">
        <f>'25-Day Average'!I27</f>
        <v>0</v>
      </c>
    </row>
    <row r="28" spans="1:5" x14ac:dyDescent="0.25">
      <c r="A28" s="6">
        <v>38755</v>
      </c>
      <c r="B28" s="7">
        <f>'3-Day Average'!H28</f>
        <v>-3.1145717463848845E-2</v>
      </c>
      <c r="C28" s="7">
        <f>'3-Day Average'!I28</f>
        <v>-1.0205499999999883E-2</v>
      </c>
      <c r="D28" s="7">
        <f>'10-Day Average'!I28</f>
        <v>-9.0580000000000296E-3</v>
      </c>
      <c r="E28" s="7">
        <f>'25-Day Average'!I28</f>
        <v>0</v>
      </c>
    </row>
    <row r="29" spans="1:5" x14ac:dyDescent="0.25">
      <c r="A29" s="6">
        <v>38756</v>
      </c>
      <c r="B29" s="7">
        <f>'3-Day Average'!H29</f>
        <v>-3.7819799777530652E-2</v>
      </c>
      <c r="C29" s="7">
        <f>'3-Day Average'!I29</f>
        <v>-1.0205499999999883E-2</v>
      </c>
      <c r="D29" s="7">
        <f>'10-Day Average'!I29</f>
        <v>-9.0580000000000296E-3</v>
      </c>
      <c r="E29" s="7">
        <f>'25-Day Average'!I29</f>
        <v>0</v>
      </c>
    </row>
    <row r="30" spans="1:5" x14ac:dyDescent="0.25">
      <c r="A30" s="6">
        <v>38757</v>
      </c>
      <c r="B30" s="7">
        <f>'3-Day Average'!H30</f>
        <v>-3.5595105672969994E-2</v>
      </c>
      <c r="C30" s="7">
        <f>'3-Day Average'!I30</f>
        <v>-1.0205499999999883E-2</v>
      </c>
      <c r="D30" s="7">
        <f>'10-Day Average'!I30</f>
        <v>-9.0580000000000296E-3</v>
      </c>
      <c r="E30" s="7">
        <f>'25-Day Average'!I30</f>
        <v>0</v>
      </c>
    </row>
    <row r="31" spans="1:5" x14ac:dyDescent="0.25">
      <c r="A31" s="6">
        <v>38758</v>
      </c>
      <c r="B31" s="7">
        <f>'3-Day Average'!H31</f>
        <v>-3.8932146829810901E-2</v>
      </c>
      <c r="C31" s="7">
        <f>'3-Day Average'!I31</f>
        <v>-1.0205499999999883E-2</v>
      </c>
      <c r="D31" s="7">
        <f>'10-Day Average'!I31</f>
        <v>-9.0580000000000296E-3</v>
      </c>
      <c r="E31" s="7">
        <f>'25-Day Average'!I31</f>
        <v>0</v>
      </c>
    </row>
    <row r="32" spans="1:5" x14ac:dyDescent="0.25">
      <c r="A32" s="6">
        <v>38761</v>
      </c>
      <c r="B32" s="7">
        <f>'3-Day Average'!H32</f>
        <v>-4.0044493882091303E-2</v>
      </c>
      <c r="C32" s="7">
        <f>'3-Day Average'!I32</f>
        <v>-1.0205499999999883E-2</v>
      </c>
      <c r="D32" s="7">
        <f>'10-Day Average'!I32</f>
        <v>-9.0580000000000296E-3</v>
      </c>
      <c r="E32" s="7">
        <f>'25-Day Average'!I32</f>
        <v>0</v>
      </c>
    </row>
    <row r="33" spans="1:5" x14ac:dyDescent="0.25">
      <c r="A33" s="6">
        <v>38762</v>
      </c>
      <c r="B33" s="7">
        <f>'3-Day Average'!H33</f>
        <v>-3.2258064516129094E-2</v>
      </c>
      <c r="C33" s="7">
        <f>'3-Day Average'!I33</f>
        <v>-1.0205499999999883E-2</v>
      </c>
      <c r="D33" s="7">
        <f>'10-Day Average'!I33</f>
        <v>-9.0580000000000296E-3</v>
      </c>
      <c r="E33" s="7">
        <f>'25-Day Average'!I33</f>
        <v>0</v>
      </c>
    </row>
    <row r="34" spans="1:5" x14ac:dyDescent="0.25">
      <c r="A34" s="6">
        <v>38763</v>
      </c>
      <c r="B34" s="7">
        <f>'3-Day Average'!H34</f>
        <v>-3.3370411568409343E-2</v>
      </c>
      <c r="C34" s="7">
        <f>'3-Day Average'!I34</f>
        <v>-1.1342999999999884E-2</v>
      </c>
      <c r="D34" s="7">
        <f>'10-Day Average'!I34</f>
        <v>-9.0580000000000296E-3</v>
      </c>
      <c r="E34" s="7">
        <f>'25-Day Average'!I34</f>
        <v>0</v>
      </c>
    </row>
    <row r="35" spans="1:5" x14ac:dyDescent="0.25">
      <c r="A35" s="6">
        <v>38764</v>
      </c>
      <c r="B35" s="7">
        <f>'3-Day Average'!H35</f>
        <v>-3.1145717463848845E-2</v>
      </c>
      <c r="C35" s="7">
        <f>'3-Day Average'!I35</f>
        <v>-9.0679999999998834E-3</v>
      </c>
      <c r="D35" s="7">
        <f>'10-Day Average'!I35</f>
        <v>-9.0580000000000296E-3</v>
      </c>
      <c r="E35" s="7">
        <f>'25-Day Average'!I35</f>
        <v>0</v>
      </c>
    </row>
    <row r="36" spans="1:5" x14ac:dyDescent="0.25">
      <c r="A36" s="6">
        <v>38765</v>
      </c>
      <c r="B36" s="7">
        <f>'3-Day Average'!H36</f>
        <v>-3.1145717463848845E-2</v>
      </c>
      <c r="C36" s="7">
        <f>'3-Day Average'!I36</f>
        <v>-9.0679999999998834E-3</v>
      </c>
      <c r="D36" s="7">
        <f>'10-Day Average'!I36</f>
        <v>-9.0580000000000296E-3</v>
      </c>
      <c r="E36" s="7">
        <f>'25-Day Average'!I36</f>
        <v>0</v>
      </c>
    </row>
    <row r="37" spans="1:5" x14ac:dyDescent="0.25">
      <c r="A37" s="6">
        <v>38768</v>
      </c>
      <c r="B37" s="7">
        <f>'3-Day Average'!H37</f>
        <v>-2.558398220244729E-2</v>
      </c>
      <c r="C37" s="7">
        <f>'3-Day Average'!I37</f>
        <v>-3.3804999999998836E-3</v>
      </c>
      <c r="D37" s="7">
        <f>'10-Day Average'!I37</f>
        <v>-3.3705000000000293E-3</v>
      </c>
      <c r="E37" s="7">
        <f>'25-Day Average'!I37</f>
        <v>0</v>
      </c>
    </row>
    <row r="38" spans="1:5" x14ac:dyDescent="0.25">
      <c r="A38" s="6">
        <v>38769</v>
      </c>
      <c r="B38" s="7">
        <f>'3-Day Average'!H38</f>
        <v>-2.6696329254727535E-2</v>
      </c>
      <c r="C38" s="7">
        <f>'3-Day Average'!I38</f>
        <v>-4.5179999999998832E-3</v>
      </c>
      <c r="D38" s="7">
        <f>'10-Day Average'!I38</f>
        <v>-4.5080000000000293E-3</v>
      </c>
      <c r="E38" s="7">
        <f>'25-Day Average'!I38</f>
        <v>-1.1414999999999418E-3</v>
      </c>
    </row>
    <row r="39" spans="1:5" x14ac:dyDescent="0.25">
      <c r="A39" s="6">
        <v>38770</v>
      </c>
      <c r="B39" s="7">
        <f>'3-Day Average'!H39</f>
        <v>-2.6696329254727535E-2</v>
      </c>
      <c r="C39" s="7">
        <f>'3-Day Average'!I39</f>
        <v>-4.5179999999998832E-3</v>
      </c>
      <c r="D39" s="7">
        <f>'10-Day Average'!I39</f>
        <v>-4.5080000000000293E-3</v>
      </c>
      <c r="E39" s="7">
        <f>'25-Day Average'!I39</f>
        <v>-1.1414999999999418E-3</v>
      </c>
    </row>
    <row r="40" spans="1:5" x14ac:dyDescent="0.25">
      <c r="A40" s="6">
        <v>38771</v>
      </c>
      <c r="B40" s="7">
        <f>'3-Day Average'!H40</f>
        <v>-2.0022246941045731E-2</v>
      </c>
      <c r="C40" s="7">
        <f>'3-Day Average'!I40</f>
        <v>-4.5179999999998832E-3</v>
      </c>
      <c r="D40" s="7">
        <f>'10-Day Average'!I40</f>
        <v>2.316999999999971E-3</v>
      </c>
      <c r="E40" s="7">
        <f>'25-Day Average'!I40</f>
        <v>-1.1414999999999418E-3</v>
      </c>
    </row>
    <row r="41" spans="1:5" x14ac:dyDescent="0.25">
      <c r="A41" s="6">
        <v>38772</v>
      </c>
      <c r="B41" s="7">
        <f>'3-Day Average'!H41</f>
        <v>-2.1134593993325981E-2</v>
      </c>
      <c r="C41" s="7">
        <f>'3-Day Average'!I41</f>
        <v>-5.6474999999998549E-3</v>
      </c>
      <c r="D41" s="7">
        <f>'10-Day Average'!I41</f>
        <v>1.1794999999999709E-3</v>
      </c>
      <c r="E41" s="7">
        <f>'25-Day Average'!I41</f>
        <v>-2.2749999999998544E-3</v>
      </c>
    </row>
    <row r="42" spans="1:5" x14ac:dyDescent="0.25">
      <c r="A42" s="6">
        <v>38775</v>
      </c>
      <c r="B42" s="7">
        <f>'3-Day Average'!H42</f>
        <v>-1.7797552836485077E-2</v>
      </c>
      <c r="C42" s="7">
        <f>'3-Day Average'!I42</f>
        <v>-2.2589999999999416E-3</v>
      </c>
      <c r="D42" s="7">
        <f>'10-Day Average'!I42</f>
        <v>4.5919999999999711E-3</v>
      </c>
      <c r="E42" s="7">
        <f>'25-Day Average'!I42</f>
        <v>1.1255000000001745E-3</v>
      </c>
    </row>
    <row r="43" spans="1:5" x14ac:dyDescent="0.25">
      <c r="A43" s="6">
        <v>38776</v>
      </c>
      <c r="B43" s="7">
        <f>'3-Day Average'!H43</f>
        <v>-1.223581757508352E-2</v>
      </c>
      <c r="C43" s="7">
        <f>'3-Day Average'!I43</f>
        <v>3.3885000000000581E-3</v>
      </c>
      <c r="D43" s="7">
        <f>'10-Day Average'!I43</f>
        <v>1.0279499999999971E-2</v>
      </c>
      <c r="E43" s="7">
        <f>'25-Day Average'!I43</f>
        <v>6.7930000000001748E-3</v>
      </c>
    </row>
    <row r="44" spans="1:5" x14ac:dyDescent="0.25">
      <c r="A44" s="6">
        <v>38777</v>
      </c>
      <c r="B44" s="7">
        <f>'3-Day Average'!H44</f>
        <v>-8.8987764182426182E-3</v>
      </c>
      <c r="C44" s="7">
        <f>'3-Day Average'!I44</f>
        <v>6.7770000000001163E-3</v>
      </c>
      <c r="D44" s="7">
        <f>'10-Day Average'!I44</f>
        <v>1.3691999999999972E-2</v>
      </c>
      <c r="E44" s="7">
        <f>'25-Day Average'!I44</f>
        <v>1.0193500000000058E-2</v>
      </c>
    </row>
    <row r="45" spans="1:5" x14ac:dyDescent="0.25">
      <c r="A45" s="6">
        <v>38778</v>
      </c>
      <c r="B45" s="7">
        <f>'3-Day Average'!H45</f>
        <v>-1.1123470522803113E-2</v>
      </c>
      <c r="C45" s="7">
        <f>'3-Day Average'!I45</f>
        <v>4.5180000000001747E-3</v>
      </c>
      <c r="D45" s="7">
        <f>'10-Day Average'!I45</f>
        <v>1.1416999999999971E-2</v>
      </c>
      <c r="E45" s="7">
        <f>'25-Day Average'!I45</f>
        <v>7.926500000000232E-3</v>
      </c>
    </row>
    <row r="46" spans="1:5" x14ac:dyDescent="0.25">
      <c r="A46" s="6">
        <v>38779</v>
      </c>
      <c r="B46" s="7">
        <f>'3-Day Average'!H46</f>
        <v>-1.0011123470522866E-2</v>
      </c>
      <c r="C46" s="7">
        <f>'3-Day Average'!I46</f>
        <v>4.5180000000001747E-3</v>
      </c>
      <c r="D46" s="7">
        <f>'10-Day Average'!I46</f>
        <v>1.255449999999997E-2</v>
      </c>
      <c r="E46" s="7">
        <f>'25-Day Average'!I46</f>
        <v>9.0600000000001461E-3</v>
      </c>
    </row>
    <row r="47" spans="1:5" x14ac:dyDescent="0.25">
      <c r="A47" s="6">
        <v>38782</v>
      </c>
      <c r="B47" s="7">
        <f>'3-Day Average'!H47</f>
        <v>-2.2246941045606546E-3</v>
      </c>
      <c r="C47" s="7">
        <f>'3-Day Average'!I47</f>
        <v>4.5180000000001747E-3</v>
      </c>
      <c r="D47" s="7">
        <f>'10-Day Average'!I47</f>
        <v>2.0516999999999969E-2</v>
      </c>
      <c r="E47" s="7">
        <f>'25-Day Average'!I47</f>
        <v>1.6994500000000117E-2</v>
      </c>
    </row>
    <row r="48" spans="1:5" x14ac:dyDescent="0.25">
      <c r="A48" s="6">
        <v>38783</v>
      </c>
      <c r="B48" s="7">
        <f>'3-Day Average'!H48</f>
        <v>-7.7864293659622111E-3</v>
      </c>
      <c r="C48" s="7">
        <f>'3-Day Average'!I48</f>
        <v>-1.0794999999998254E-3</v>
      </c>
      <c r="D48" s="7">
        <f>'10-Day Average'!I48</f>
        <v>1.4829499999999971E-2</v>
      </c>
      <c r="E48" s="7">
        <f>'25-Day Average'!I48</f>
        <v>1.1327000000000116E-2</v>
      </c>
    </row>
    <row r="49" spans="1:5" x14ac:dyDescent="0.25">
      <c r="A49" s="6">
        <v>38784</v>
      </c>
      <c r="B49" s="7">
        <f>'3-Day Average'!H49</f>
        <v>-6.6740823136819628E-3</v>
      </c>
      <c r="C49" s="7">
        <f>'3-Day Average'!I49</f>
        <v>-1.0794999999998254E-3</v>
      </c>
      <c r="D49" s="7">
        <f>'10-Day Average'!I49</f>
        <v>1.5966999999999971E-2</v>
      </c>
      <c r="E49" s="7">
        <f>'25-Day Average'!I49</f>
        <v>1.2460500000000175E-2</v>
      </c>
    </row>
    <row r="50" spans="1:5" x14ac:dyDescent="0.25">
      <c r="A50" s="6">
        <v>38785</v>
      </c>
      <c r="B50" s="7">
        <f>'3-Day Average'!H50</f>
        <v>-1.1123470522803113E-2</v>
      </c>
      <c r="C50" s="7">
        <f>'3-Day Average'!I50</f>
        <v>-1.0794999999998254E-3</v>
      </c>
      <c r="D50" s="7">
        <f>'10-Day Average'!I50</f>
        <v>1.1416999999999971E-2</v>
      </c>
      <c r="E50" s="7">
        <f>'25-Day Average'!I50</f>
        <v>7.926500000000232E-3</v>
      </c>
    </row>
    <row r="51" spans="1:5" x14ac:dyDescent="0.25">
      <c r="A51" s="6">
        <v>38786</v>
      </c>
      <c r="B51" s="7">
        <f>'3-Day Average'!H51</f>
        <v>-4.4493882091213091E-3</v>
      </c>
      <c r="C51" s="7">
        <f>'3-Day Average'!I51</f>
        <v>-1.0794999999998254E-3</v>
      </c>
      <c r="D51" s="7">
        <f>'10-Day Average'!I51</f>
        <v>1.1416999999999971E-2</v>
      </c>
      <c r="E51" s="7">
        <f>'25-Day Average'!I51</f>
        <v>1.4727500000000145E-2</v>
      </c>
    </row>
    <row r="52" spans="1:5" x14ac:dyDescent="0.25">
      <c r="A52" s="6">
        <v>38789</v>
      </c>
      <c r="B52" s="7">
        <f>'3-Day Average'!H52</f>
        <v>-7.7864293659622111E-3</v>
      </c>
      <c r="C52" s="7">
        <f>'3-Day Average'!I52</f>
        <v>-4.4274999999998543E-3</v>
      </c>
      <c r="D52" s="7">
        <f>'10-Day Average'!I52</f>
        <v>8.0269999999999717E-3</v>
      </c>
      <c r="E52" s="7">
        <f>'25-Day Average'!I52</f>
        <v>1.1327000000000116E-2</v>
      </c>
    </row>
    <row r="53" spans="1:5" x14ac:dyDescent="0.25">
      <c r="A53" s="6">
        <v>38790</v>
      </c>
      <c r="B53" s="7">
        <f>'3-Day Average'!H53</f>
        <v>-1.223581757508352E-2</v>
      </c>
      <c r="C53" s="7">
        <f>'3-Day Average'!I53</f>
        <v>-8.8914999999997971E-3</v>
      </c>
      <c r="D53" s="7">
        <f>'10-Day Average'!I53</f>
        <v>3.5069999999999711E-3</v>
      </c>
      <c r="E53" s="7">
        <f>'25-Day Average'!I53</f>
        <v>6.7930000000001748E-3</v>
      </c>
    </row>
    <row r="54" spans="1:5" x14ac:dyDescent="0.25">
      <c r="A54" s="6">
        <v>38791</v>
      </c>
      <c r="B54" s="7">
        <f>'3-Day Average'!H54</f>
        <v>-3.3370411568410608E-3</v>
      </c>
      <c r="C54" s="7">
        <f>'3-Day Average'!I54</f>
        <v>-8.8914999999997971E-3</v>
      </c>
      <c r="D54" s="7">
        <f>'10-Day Average'!I54</f>
        <v>3.5069999999999711E-3</v>
      </c>
      <c r="E54" s="7">
        <f>'25-Day Average'!I54</f>
        <v>1.5861000000000059E-2</v>
      </c>
    </row>
    <row r="55" spans="1:5" x14ac:dyDescent="0.25">
      <c r="A55" s="6">
        <v>38792</v>
      </c>
      <c r="B55" s="7">
        <f>'3-Day Average'!H55</f>
        <v>-4.4493882091213091E-3</v>
      </c>
      <c r="C55" s="7">
        <f>'3-Day Average'!I55</f>
        <v>-9.9974999999997097E-3</v>
      </c>
      <c r="D55" s="7">
        <f>'10-Day Average'!I55</f>
        <v>2.3874999999999999E-3</v>
      </c>
      <c r="E55" s="7">
        <f>'25-Day Average'!I55</f>
        <v>1.4727500000000145E-2</v>
      </c>
    </row>
    <row r="56" spans="1:5" x14ac:dyDescent="0.25">
      <c r="A56" s="6">
        <v>38793</v>
      </c>
      <c r="B56" s="7">
        <f>'3-Day Average'!H56</f>
        <v>-1.223581757508352E-2</v>
      </c>
      <c r="C56" s="7">
        <f>'3-Day Average'!I56</f>
        <v>-1.7739499999999679E-2</v>
      </c>
      <c r="D56" s="7">
        <f>'10-Day Average'!I56</f>
        <v>-5.4490000000000875E-3</v>
      </c>
      <c r="E56" s="7">
        <f>'25-Day Average'!I56</f>
        <v>6.7930000000001748E-3</v>
      </c>
    </row>
    <row r="57" spans="1:5" x14ac:dyDescent="0.25">
      <c r="A57" s="6">
        <v>38796</v>
      </c>
      <c r="B57" s="7">
        <f>'3-Day Average'!H57</f>
        <v>-1.1123470522804062E-3</v>
      </c>
      <c r="C57" s="7">
        <f>'3-Day Average'!I57</f>
        <v>-1.7739499999999679E-2</v>
      </c>
      <c r="D57" s="7">
        <f>'10-Day Average'!I57</f>
        <v>-5.4490000000000875E-3</v>
      </c>
      <c r="E57" s="7">
        <f>'25-Day Average'!I57</f>
        <v>1.8128000000000175E-2</v>
      </c>
    </row>
    <row r="58" spans="1:5" x14ac:dyDescent="0.25">
      <c r="A58" s="6">
        <v>38797</v>
      </c>
      <c r="B58" s="7">
        <f>'3-Day Average'!H58</f>
        <v>0</v>
      </c>
      <c r="C58" s="7">
        <f>'3-Day Average'!I58</f>
        <v>-1.6645999999999623E-2</v>
      </c>
      <c r="D58" s="7">
        <f>'10-Day Average'!I58</f>
        <v>-4.3415000000000875E-3</v>
      </c>
      <c r="E58" s="7">
        <f>'25-Day Average'!I58</f>
        <v>1.9261500000000233E-2</v>
      </c>
    </row>
    <row r="59" spans="1:5" x14ac:dyDescent="0.25">
      <c r="A59" s="6">
        <v>38798</v>
      </c>
      <c r="B59" s="7">
        <f>'3-Day Average'!H59</f>
        <v>-7.7864293659622111E-3</v>
      </c>
      <c r="C59" s="7">
        <f>'3-Day Average'!I59</f>
        <v>-2.4300499999999739E-2</v>
      </c>
      <c r="D59" s="7">
        <f>'10-Day Average'!I59</f>
        <v>-1.2094000000000087E-2</v>
      </c>
      <c r="E59" s="7">
        <f>'25-Day Average'!I59</f>
        <v>1.1327000000000116E-2</v>
      </c>
    </row>
    <row r="60" spans="1:5" x14ac:dyDescent="0.25">
      <c r="A60" s="6">
        <v>38799</v>
      </c>
      <c r="B60" s="7">
        <f>'3-Day Average'!H60</f>
        <v>-2.2246941045606546E-3</v>
      </c>
      <c r="C60" s="7">
        <f>'3-Day Average'!I60</f>
        <v>-2.4300499999999739E-2</v>
      </c>
      <c r="D60" s="7">
        <f>'10-Day Average'!I60</f>
        <v>-1.2094000000000087E-2</v>
      </c>
      <c r="E60" s="7">
        <f>'25-Day Average'!I60</f>
        <v>1.6994500000000117E-2</v>
      </c>
    </row>
    <row r="61" spans="1:5" x14ac:dyDescent="0.25">
      <c r="A61" s="6">
        <v>38800</v>
      </c>
      <c r="B61" s="7">
        <f>'3-Day Average'!H61</f>
        <v>2.2246941045604963E-3</v>
      </c>
      <c r="C61" s="7">
        <f>'3-Day Average'!I61</f>
        <v>-1.9950499999999739E-2</v>
      </c>
      <c r="D61" s="7">
        <f>'10-Day Average'!I61</f>
        <v>-7.6900000000001455E-3</v>
      </c>
      <c r="E61" s="7">
        <f>'25-Day Average'!I61</f>
        <v>2.1528500000000058E-2</v>
      </c>
    </row>
    <row r="62" spans="1:5" x14ac:dyDescent="0.25">
      <c r="A62" s="6">
        <v>38803</v>
      </c>
      <c r="B62" s="7">
        <f>'3-Day Average'!H62</f>
        <v>3.3370411568409025E-3</v>
      </c>
      <c r="C62" s="7">
        <f>'3-Day Average'!I62</f>
        <v>-1.8862999999999738E-2</v>
      </c>
      <c r="D62" s="7">
        <f>'10-Day Average'!I62</f>
        <v>-6.589000000000087E-3</v>
      </c>
      <c r="E62" s="7">
        <f>'25-Day Average'!I62</f>
        <v>2.2662000000000116E-2</v>
      </c>
    </row>
    <row r="63" spans="1:5" x14ac:dyDescent="0.25">
      <c r="A63" s="6">
        <v>38804</v>
      </c>
      <c r="B63" s="7">
        <f>'3-Day Average'!H63</f>
        <v>-2.2246941045606546E-3</v>
      </c>
      <c r="C63" s="7">
        <f>'3-Day Average'!I63</f>
        <v>-2.4300499999999739E-2</v>
      </c>
      <c r="D63" s="7">
        <f>'10-Day Average'!I63</f>
        <v>-1.2094000000000087E-2</v>
      </c>
      <c r="E63" s="7">
        <f>'25-Day Average'!I63</f>
        <v>1.6994500000000117E-2</v>
      </c>
    </row>
    <row r="64" spans="1:5" x14ac:dyDescent="0.25">
      <c r="A64" s="6">
        <v>38805</v>
      </c>
      <c r="B64" s="7">
        <f>'3-Day Average'!H64</f>
        <v>4.4493882091211504E-3</v>
      </c>
      <c r="C64" s="7">
        <f>'3-Day Average'!I64</f>
        <v>-2.4300499999999739E-2</v>
      </c>
      <c r="D64" s="7">
        <f>'10-Day Average'!I64</f>
        <v>-5.4880000000000293E-3</v>
      </c>
      <c r="E64" s="7">
        <f>'25-Day Average'!I64</f>
        <v>2.3795500000000174E-2</v>
      </c>
    </row>
    <row r="65" spans="1:5" x14ac:dyDescent="0.25">
      <c r="A65" s="6">
        <v>38806</v>
      </c>
      <c r="B65" s="7">
        <f>'3-Day Average'!H65</f>
        <v>7.7864293659620533E-3</v>
      </c>
      <c r="C65" s="7">
        <f>'3-Day Average'!I65</f>
        <v>-2.1058999999999797E-2</v>
      </c>
      <c r="D65" s="7">
        <f>'10-Day Average'!I65</f>
        <v>-2.1850000000001456E-3</v>
      </c>
      <c r="E65" s="7">
        <f>'25-Day Average'!I65</f>
        <v>2.7196000000000057E-2</v>
      </c>
    </row>
    <row r="66" spans="1:5" x14ac:dyDescent="0.25">
      <c r="A66" s="6">
        <v>38807</v>
      </c>
      <c r="B66" s="7">
        <f>'3-Day Average'!H66</f>
        <v>6.6740823136818049E-3</v>
      </c>
      <c r="C66" s="7">
        <f>'3-Day Average'!I66</f>
        <v>-2.213949999999968E-2</v>
      </c>
      <c r="D66" s="7">
        <f>'10-Day Average'!I66</f>
        <v>-3.2860000000000584E-3</v>
      </c>
      <c r="E66" s="7">
        <f>'25-Day Average'!I66</f>
        <v>2.6062500000000145E-2</v>
      </c>
    </row>
    <row r="67" spans="1:5" x14ac:dyDescent="0.25">
      <c r="A67" s="6">
        <v>38810</v>
      </c>
      <c r="B67" s="7">
        <f>'3-Day Average'!H67</f>
        <v>1.4460511679644017E-2</v>
      </c>
      <c r="C67" s="7">
        <f>'3-Day Average'!I67</f>
        <v>-1.4575999999999622E-2</v>
      </c>
      <c r="D67" s="7">
        <f>'10-Day Average'!I67</f>
        <v>4.4209999999999128E-3</v>
      </c>
      <c r="E67" s="7">
        <f>'25-Day Average'!I67</f>
        <v>3.3997000000000117E-2</v>
      </c>
    </row>
    <row r="68" spans="1:5" x14ac:dyDescent="0.25">
      <c r="A68" s="6">
        <v>38811</v>
      </c>
      <c r="B68" s="7">
        <f>'3-Day Average'!H68</f>
        <v>1.5572858731924264E-2</v>
      </c>
      <c r="C68" s="7">
        <f>'3-Day Average'!I68</f>
        <v>-1.3495499999999739E-2</v>
      </c>
      <c r="D68" s="7">
        <f>'10-Day Average'!I68</f>
        <v>5.5219999999999705E-3</v>
      </c>
      <c r="E68" s="7">
        <f>'25-Day Average'!I68</f>
        <v>3.5130500000000175E-2</v>
      </c>
    </row>
    <row r="69" spans="1:5" x14ac:dyDescent="0.25">
      <c r="A69" s="6">
        <v>38812</v>
      </c>
      <c r="B69" s="7">
        <f>'3-Day Average'!H69</f>
        <v>1.5572858731924264E-2</v>
      </c>
      <c r="C69" s="7">
        <f>'3-Day Average'!I69</f>
        <v>-1.3495499999999739E-2</v>
      </c>
      <c r="D69" s="7">
        <f>'10-Day Average'!I69</f>
        <v>5.5219999999999705E-3</v>
      </c>
      <c r="E69" s="7">
        <f>'25-Day Average'!I69</f>
        <v>3.5130500000000175E-2</v>
      </c>
    </row>
    <row r="70" spans="1:5" x14ac:dyDescent="0.25">
      <c r="A70" s="6">
        <v>38813</v>
      </c>
      <c r="B70" s="7">
        <f>'3-Day Average'!H70</f>
        <v>2.4471635150166725E-2</v>
      </c>
      <c r="C70" s="7">
        <f>'3-Day Average'!I70</f>
        <v>-4.8514999999997961E-3</v>
      </c>
      <c r="D70" s="7">
        <f>'10-Day Average'!I70</f>
        <v>1.4329999999999855E-2</v>
      </c>
      <c r="E70" s="7">
        <f>'25-Day Average'!I70</f>
        <v>4.4198500000000057E-2</v>
      </c>
    </row>
    <row r="71" spans="1:5" x14ac:dyDescent="0.25">
      <c r="A71" s="6">
        <v>38814</v>
      </c>
      <c r="B71" s="7">
        <f>'3-Day Average'!H71</f>
        <v>2.8921023359288034E-2</v>
      </c>
      <c r="C71" s="7">
        <f>'3-Day Average'!I71</f>
        <v>-5.2949999999967986E-4</v>
      </c>
      <c r="D71" s="7">
        <f>'10-Day Average'!I71</f>
        <v>1.8733999999999942E-2</v>
      </c>
      <c r="E71" s="7">
        <f>'25-Day Average'!I71</f>
        <v>4.8732500000000144E-2</v>
      </c>
    </row>
    <row r="72" spans="1:5" x14ac:dyDescent="0.25">
      <c r="A72" s="6">
        <v>38817</v>
      </c>
      <c r="B72" s="7">
        <f>'3-Day Average'!H72</f>
        <v>3.1145717463848688E-2</v>
      </c>
      <c r="C72" s="7">
        <f>'3-Day Average'!I72</f>
        <v>1.6315000000003783E-3</v>
      </c>
      <c r="D72" s="7">
        <f>'10-Day Average'!I72</f>
        <v>2.0935999999999913E-2</v>
      </c>
      <c r="E72" s="7">
        <f>'25-Day Average'!I72</f>
        <v>5.0999500000000114E-2</v>
      </c>
    </row>
    <row r="73" spans="1:5" x14ac:dyDescent="0.25">
      <c r="A73" s="6">
        <v>38818</v>
      </c>
      <c r="B73" s="7">
        <f>'3-Day Average'!H73</f>
        <v>7.7864293659620533E-3</v>
      </c>
      <c r="C73" s="7">
        <f>'3-Day Average'!I73</f>
        <v>-2.1058999999999797E-2</v>
      </c>
      <c r="D73" s="7">
        <f>'10-Day Average'!I73</f>
        <v>-2.1850000000001456E-3</v>
      </c>
      <c r="E73" s="7">
        <f>'25-Day Average'!I73</f>
        <v>2.7196000000000057E-2</v>
      </c>
    </row>
    <row r="74" spans="1:5" x14ac:dyDescent="0.25">
      <c r="A74" s="6">
        <v>38819</v>
      </c>
      <c r="B74" s="7">
        <f>'3-Day Average'!H74</f>
        <v>4.4493882091211504E-3</v>
      </c>
      <c r="C74" s="7">
        <f>'3-Day Average'!I74</f>
        <v>-2.1058999999999797E-2</v>
      </c>
      <c r="D74" s="7">
        <f>'10-Day Average'!I74</f>
        <v>-2.1850000000001456E-3</v>
      </c>
      <c r="E74" s="7">
        <f>'25-Day Average'!I74</f>
        <v>2.3795500000000174E-2</v>
      </c>
    </row>
    <row r="75" spans="1:5" x14ac:dyDescent="0.25">
      <c r="A75" s="6">
        <v>38820</v>
      </c>
      <c r="B75" s="7">
        <f>'3-Day Average'!H75</f>
        <v>8.8987764182424586E-3</v>
      </c>
      <c r="C75" s="7">
        <f>'3-Day Average'!I75</f>
        <v>-2.1058999999999797E-2</v>
      </c>
      <c r="D75" s="7">
        <f>'10-Day Average'!I75</f>
        <v>-2.1850000000001456E-3</v>
      </c>
      <c r="E75" s="7">
        <f>'25-Day Average'!I75</f>
        <v>2.8329500000000115E-2</v>
      </c>
    </row>
    <row r="76" spans="1:5" x14ac:dyDescent="0.25">
      <c r="A76" s="6">
        <v>38821</v>
      </c>
      <c r="B76" s="7">
        <f>'3-Day Average'!H76</f>
        <v>8.8987764182424586E-3</v>
      </c>
      <c r="C76" s="7">
        <f>'3-Day Average'!I76</f>
        <v>-2.1058999999999797E-2</v>
      </c>
      <c r="D76" s="7">
        <f>'10-Day Average'!I76</f>
        <v>-2.1850000000001456E-3</v>
      </c>
      <c r="E76" s="7">
        <f>'25-Day Average'!I76</f>
        <v>2.8329500000000115E-2</v>
      </c>
    </row>
    <row r="77" spans="1:5" x14ac:dyDescent="0.25">
      <c r="A77" s="6">
        <v>38824</v>
      </c>
      <c r="B77" s="7">
        <f>'3-Day Average'!H77</f>
        <v>8.8987764182424586E-3</v>
      </c>
      <c r="C77" s="7">
        <f>'3-Day Average'!I77</f>
        <v>-2.1058999999999797E-2</v>
      </c>
      <c r="D77" s="7">
        <f>'10-Day Average'!I77</f>
        <v>-2.1850000000001456E-3</v>
      </c>
      <c r="E77" s="7">
        <f>'25-Day Average'!I77</f>
        <v>2.8329500000000115E-2</v>
      </c>
    </row>
    <row r="78" spans="1:5" x14ac:dyDescent="0.25">
      <c r="A78" s="6">
        <v>38825</v>
      </c>
      <c r="B78" s="7">
        <f>'3-Day Average'!H78</f>
        <v>1.6685205784204672E-2</v>
      </c>
      <c r="C78" s="7">
        <f>'3-Day Average'!I78</f>
        <v>-1.3505999999999766E-2</v>
      </c>
      <c r="D78" s="7">
        <f>'10-Day Average'!I78</f>
        <v>-2.1850000000001456E-3</v>
      </c>
      <c r="E78" s="7">
        <f>'25-Day Average'!I78</f>
        <v>3.6264000000000234E-2</v>
      </c>
    </row>
    <row r="79" spans="1:5" x14ac:dyDescent="0.25">
      <c r="A79" s="6">
        <v>38826</v>
      </c>
      <c r="B79" s="7">
        <f>'3-Day Average'!H79</f>
        <v>7.7864293659620533E-3</v>
      </c>
      <c r="C79" s="7">
        <f>'3-Day Average'!I79</f>
        <v>-2.2137999999999883E-2</v>
      </c>
      <c r="D79" s="7">
        <f>'10-Day Average'!I79</f>
        <v>-1.0917000000000262E-2</v>
      </c>
      <c r="E79" s="7">
        <f>'25-Day Average'!I79</f>
        <v>2.7196000000000057E-2</v>
      </c>
    </row>
    <row r="80" spans="1:5" x14ac:dyDescent="0.25">
      <c r="A80" s="6">
        <v>38827</v>
      </c>
      <c r="B80" s="7">
        <f>'3-Day Average'!H80</f>
        <v>4.4493882091211504E-3</v>
      </c>
      <c r="C80" s="7">
        <f>'3-Day Average'!I80</f>
        <v>-2.2137999999999883E-2</v>
      </c>
      <c r="D80" s="7">
        <f>'10-Day Average'!I80</f>
        <v>-1.0917000000000262E-2</v>
      </c>
      <c r="E80" s="7">
        <f>'25-Day Average'!I80</f>
        <v>2.3795500000000174E-2</v>
      </c>
    </row>
    <row r="81" spans="1:5" x14ac:dyDescent="0.25">
      <c r="A81" s="6">
        <v>38828</v>
      </c>
      <c r="B81" s="7">
        <f>'3-Day Average'!H81</f>
        <v>2.2246941045604963E-3</v>
      </c>
      <c r="C81" s="7">
        <f>'3-Day Average'!I81</f>
        <v>-2.2137999999999883E-2</v>
      </c>
      <c r="D81" s="7">
        <f>'10-Day Average'!I81</f>
        <v>-1.0917000000000262E-2</v>
      </c>
      <c r="E81" s="7">
        <f>'25-Day Average'!I81</f>
        <v>2.3795500000000174E-2</v>
      </c>
    </row>
    <row r="82" spans="1:5" x14ac:dyDescent="0.25">
      <c r="A82" s="6">
        <v>38831</v>
      </c>
      <c r="B82" s="7">
        <f>'3-Day Average'!H82</f>
        <v>-4.4493882091213091E-3</v>
      </c>
      <c r="C82" s="7">
        <f>'3-Day Average'!I82</f>
        <v>-2.2137999999999883E-2</v>
      </c>
      <c r="D82" s="7">
        <f>'10-Day Average'!I82</f>
        <v>-1.0917000000000262E-2</v>
      </c>
      <c r="E82" s="7">
        <f>'25-Day Average'!I82</f>
        <v>2.3795500000000174E-2</v>
      </c>
    </row>
    <row r="83" spans="1:5" x14ac:dyDescent="0.25">
      <c r="A83" s="6">
        <v>38832</v>
      </c>
      <c r="B83" s="7">
        <f>'3-Day Average'!H83</f>
        <v>-3.3370411568410608E-3</v>
      </c>
      <c r="C83" s="7">
        <f>'3-Day Average'!I83</f>
        <v>-2.2137999999999883E-2</v>
      </c>
      <c r="D83" s="7">
        <f>'10-Day Average'!I83</f>
        <v>-1.0917000000000262E-2</v>
      </c>
      <c r="E83" s="7">
        <f>'25-Day Average'!I83</f>
        <v>2.3795500000000174E-2</v>
      </c>
    </row>
    <row r="84" spans="1:5" x14ac:dyDescent="0.25">
      <c r="A84" s="6">
        <v>38833</v>
      </c>
      <c r="B84" s="7">
        <f>'3-Day Average'!H84</f>
        <v>1.1123470522802481E-3</v>
      </c>
      <c r="C84" s="7">
        <f>'3-Day Average'!I84</f>
        <v>-2.2137999999999883E-2</v>
      </c>
      <c r="D84" s="7">
        <f>'10-Day Average'!I84</f>
        <v>-1.0917000000000262E-2</v>
      </c>
      <c r="E84" s="7">
        <f>'25-Day Average'!I84</f>
        <v>2.3795500000000174E-2</v>
      </c>
    </row>
    <row r="85" spans="1:5" x14ac:dyDescent="0.25">
      <c r="A85" s="6">
        <v>38834</v>
      </c>
      <c r="B85" s="7">
        <f>'3-Day Average'!H85</f>
        <v>5.5617352614015566E-3</v>
      </c>
      <c r="C85" s="7">
        <f>'3-Day Average'!I85</f>
        <v>-1.7791999999999825E-2</v>
      </c>
      <c r="D85" s="7">
        <f>'10-Day Average'!I85</f>
        <v>-1.0917000000000262E-2</v>
      </c>
      <c r="E85" s="7">
        <f>'25-Day Average'!I85</f>
        <v>2.3795500000000174E-2</v>
      </c>
    </row>
    <row r="86" spans="1:5" x14ac:dyDescent="0.25">
      <c r="A86" s="6">
        <v>38835</v>
      </c>
      <c r="B86" s="7">
        <f>'3-Day Average'!H86</f>
        <v>5.5617352614015566E-3</v>
      </c>
      <c r="C86" s="7">
        <f>'3-Day Average'!I86</f>
        <v>-1.7791999999999825E-2</v>
      </c>
      <c r="D86" s="7">
        <f>'10-Day Average'!I86</f>
        <v>-1.0917000000000262E-2</v>
      </c>
      <c r="E86" s="7">
        <f>'25-Day Average'!I86</f>
        <v>2.3795500000000174E-2</v>
      </c>
    </row>
    <row r="87" spans="1:5" x14ac:dyDescent="0.25">
      <c r="A87" s="6">
        <v>38839</v>
      </c>
      <c r="B87" s="7">
        <f>'3-Day Average'!H87</f>
        <v>1.5572858731924264E-2</v>
      </c>
      <c r="C87" s="7">
        <f>'3-Day Average'!I87</f>
        <v>-8.0134999999999131E-3</v>
      </c>
      <c r="D87" s="7">
        <f>'10-Day Average'!I87</f>
        <v>-1.0710000000003492E-3</v>
      </c>
      <c r="E87" s="7">
        <f>'25-Day Average'!I87</f>
        <v>2.3795500000000174E-2</v>
      </c>
    </row>
    <row r="88" spans="1:5" x14ac:dyDescent="0.25">
      <c r="A88" s="6">
        <v>38840</v>
      </c>
      <c r="B88" s="7">
        <f>'3-Day Average'!H88</f>
        <v>2.1134593993325821E-2</v>
      </c>
      <c r="C88" s="7">
        <f>'3-Day Average'!I88</f>
        <v>-2.5809999999999128E-3</v>
      </c>
      <c r="D88" s="7">
        <f>'10-Day Average'!I88</f>
        <v>4.3989999999996506E-3</v>
      </c>
      <c r="E88" s="7">
        <f>'25-Day Average'!I88</f>
        <v>2.9400500000000173E-2</v>
      </c>
    </row>
    <row r="89" spans="1:5" x14ac:dyDescent="0.25">
      <c r="A89" s="6">
        <v>38841</v>
      </c>
      <c r="B89" s="7">
        <f>'3-Day Average'!H89</f>
        <v>2.7808676307007785E-2</v>
      </c>
      <c r="C89" s="7">
        <f>'3-Day Average'!I89</f>
        <v>3.9380000000001749E-3</v>
      </c>
      <c r="D89" s="7">
        <f>'10-Day Average'!I89</f>
        <v>1.0962999999999739E-2</v>
      </c>
      <c r="E89" s="7">
        <f>'25-Day Average'!I89</f>
        <v>3.6126500000000235E-2</v>
      </c>
    </row>
    <row r="90" spans="1:5" x14ac:dyDescent="0.25">
      <c r="A90" s="6">
        <v>38842</v>
      </c>
      <c r="B90" s="7">
        <f>'3-Day Average'!H90</f>
        <v>2.7808676307007785E-2</v>
      </c>
      <c r="C90" s="7">
        <f>'3-Day Average'!I90</f>
        <v>3.9380000000001749E-3</v>
      </c>
      <c r="D90" s="7">
        <f>'10-Day Average'!I90</f>
        <v>1.0962999999999739E-2</v>
      </c>
      <c r="E90" s="7">
        <f>'25-Day Average'!I90</f>
        <v>3.6126500000000235E-2</v>
      </c>
    </row>
    <row r="91" spans="1:5" x14ac:dyDescent="0.25">
      <c r="A91" s="6">
        <v>38845</v>
      </c>
      <c r="B91" s="7">
        <f>'3-Day Average'!H91</f>
        <v>2.558398220244713E-2</v>
      </c>
      <c r="C91" s="7">
        <f>'3-Day Average'!I91</f>
        <v>1.7650000000001456E-3</v>
      </c>
      <c r="D91" s="7">
        <f>'10-Day Average'!I91</f>
        <v>8.7749999999997084E-3</v>
      </c>
      <c r="E91" s="7">
        <f>'25-Day Average'!I91</f>
        <v>3.3884500000000116E-2</v>
      </c>
    </row>
    <row r="92" spans="1:5" x14ac:dyDescent="0.25">
      <c r="A92" s="6">
        <v>38846</v>
      </c>
      <c r="B92" s="7">
        <f>'3-Day Average'!H92</f>
        <v>2.0022246941045572E-2</v>
      </c>
      <c r="C92" s="7">
        <f>'3-Day Average'!I92</f>
        <v>1.7650000000001456E-3</v>
      </c>
      <c r="D92" s="7">
        <f>'10-Day Average'!I92</f>
        <v>3.3049999999997088E-3</v>
      </c>
      <c r="E92" s="7">
        <f>'25-Day Average'!I92</f>
        <v>2.8279500000000117E-2</v>
      </c>
    </row>
    <row r="93" spans="1:5" x14ac:dyDescent="0.25">
      <c r="A93" s="6">
        <v>38847</v>
      </c>
      <c r="B93" s="7">
        <f>'3-Day Average'!H93</f>
        <v>2.3359288097886476E-2</v>
      </c>
      <c r="C93" s="7">
        <f>'3-Day Average'!I93</f>
        <v>1.7650000000001456E-3</v>
      </c>
      <c r="D93" s="7">
        <f>'10-Day Average'!I93</f>
        <v>6.5869999999996799E-3</v>
      </c>
      <c r="E93" s="7">
        <f>'25-Day Average'!I93</f>
        <v>3.1642500000000143E-2</v>
      </c>
    </row>
    <row r="94" spans="1:5" x14ac:dyDescent="0.25">
      <c r="A94" s="6">
        <v>38848</v>
      </c>
      <c r="B94" s="7">
        <f>'3-Day Average'!H94</f>
        <v>2.2246941045606226E-2</v>
      </c>
      <c r="C94" s="7">
        <f>'3-Day Average'!I94</f>
        <v>6.765000000002328E-4</v>
      </c>
      <c r="D94" s="7">
        <f>'10-Day Average'!I94</f>
        <v>5.4929999999997377E-3</v>
      </c>
      <c r="E94" s="7">
        <f>'25-Day Average'!I94</f>
        <v>3.0521500000000232E-2</v>
      </c>
    </row>
    <row r="95" spans="1:5" x14ac:dyDescent="0.25">
      <c r="A95" s="6">
        <v>38849</v>
      </c>
      <c r="B95" s="7">
        <f>'3-Day Average'!H95</f>
        <v>2.0022246941045572E-2</v>
      </c>
      <c r="C95" s="7">
        <f>'3-Day Average'!I95</f>
        <v>-1.5004999999998837E-3</v>
      </c>
      <c r="D95" s="7">
        <f>'10-Day Average'!I95</f>
        <v>3.3049999999997088E-3</v>
      </c>
      <c r="E95" s="7">
        <f>'25-Day Average'!I95</f>
        <v>2.8279500000000117E-2</v>
      </c>
    </row>
    <row r="96" spans="1:5" x14ac:dyDescent="0.25">
      <c r="A96" s="6">
        <v>38852</v>
      </c>
      <c r="B96" s="7">
        <f>'3-Day Average'!H96</f>
        <v>2.2246941045606226E-2</v>
      </c>
      <c r="C96" s="7">
        <f>'3-Day Average'!I96</f>
        <v>-1.5004999999998837E-3</v>
      </c>
      <c r="D96" s="7">
        <f>'10-Day Average'!I96</f>
        <v>3.3049999999997088E-3</v>
      </c>
      <c r="E96" s="7">
        <f>'25-Day Average'!I96</f>
        <v>3.0521500000000232E-2</v>
      </c>
    </row>
    <row r="97" spans="1:5" x14ac:dyDescent="0.25">
      <c r="A97" s="6">
        <v>38853</v>
      </c>
      <c r="B97" s="7">
        <f>'3-Day Average'!H97</f>
        <v>2.7808676307007785E-2</v>
      </c>
      <c r="C97" s="7">
        <f>'3-Day Average'!I97</f>
        <v>3.9320000000001168E-3</v>
      </c>
      <c r="D97" s="7">
        <f>'10-Day Average'!I97</f>
        <v>3.3049999999997088E-3</v>
      </c>
      <c r="E97" s="7">
        <f>'25-Day Average'!I97</f>
        <v>3.6126500000000235E-2</v>
      </c>
    </row>
    <row r="98" spans="1:5" x14ac:dyDescent="0.25">
      <c r="A98" s="6">
        <v>38854</v>
      </c>
      <c r="B98" s="7">
        <f>'3-Day Average'!H98</f>
        <v>2.2246941045606226E-2</v>
      </c>
      <c r="C98" s="7">
        <f>'3-Day Average'!I98</f>
        <v>-1.5004999999998837E-3</v>
      </c>
      <c r="D98" s="7">
        <f>'10-Day Average'!I98</f>
        <v>-2.1225000000002913E-3</v>
      </c>
      <c r="E98" s="7">
        <f>'25-Day Average'!I98</f>
        <v>3.0521500000000232E-2</v>
      </c>
    </row>
    <row r="99" spans="1:5" x14ac:dyDescent="0.25">
      <c r="A99" s="6">
        <v>38855</v>
      </c>
      <c r="B99" s="7">
        <f>'3-Day Average'!H99</f>
        <v>2.0022246941045572E-2</v>
      </c>
      <c r="C99" s="7">
        <f>'3-Day Average'!I99</f>
        <v>-1.5004999999998837E-3</v>
      </c>
      <c r="D99" s="7">
        <f>'10-Day Average'!I99</f>
        <v>-2.1225000000002913E-3</v>
      </c>
      <c r="E99" s="7">
        <f>'25-Day Average'!I99</f>
        <v>2.8279500000000117E-2</v>
      </c>
    </row>
    <row r="100" spans="1:5" x14ac:dyDescent="0.25">
      <c r="A100" s="6">
        <v>38856</v>
      </c>
      <c r="B100" s="7">
        <f>'3-Day Average'!H100</f>
        <v>8.8987764182424586E-3</v>
      </c>
      <c r="C100" s="7">
        <f>'3-Day Average'!I100</f>
        <v>-1.5004999999998837E-3</v>
      </c>
      <c r="D100" s="7">
        <f>'10-Day Average'!I100</f>
        <v>-2.1225000000002913E-3</v>
      </c>
      <c r="E100" s="7">
        <f>'25-Day Average'!I100</f>
        <v>1.7069500000000116E-2</v>
      </c>
    </row>
    <row r="101" spans="1:5" x14ac:dyDescent="0.25">
      <c r="A101" s="6">
        <v>38859</v>
      </c>
      <c r="B101" s="7">
        <f>'3-Day Average'!H101</f>
        <v>2.2246941045604963E-3</v>
      </c>
      <c r="C101" s="7">
        <f>'3-Day Average'!I101</f>
        <v>-1.5004999999998837E-3</v>
      </c>
      <c r="D101" s="7">
        <f>'10-Day Average'!I101</f>
        <v>-2.1225000000002913E-3</v>
      </c>
      <c r="E101" s="7">
        <f>'25-Day Average'!I101</f>
        <v>1.7069500000000116E-2</v>
      </c>
    </row>
    <row r="102" spans="1:5" x14ac:dyDescent="0.25">
      <c r="A102" s="6">
        <v>38860</v>
      </c>
      <c r="B102" s="7">
        <f>'3-Day Average'!H102</f>
        <v>-1.1123470522804062E-3</v>
      </c>
      <c r="C102" s="7">
        <f>'3-Day Average'!I102</f>
        <v>-1.5004999999998837E-3</v>
      </c>
      <c r="D102" s="7">
        <f>'10-Day Average'!I102</f>
        <v>-2.1225000000002913E-3</v>
      </c>
      <c r="E102" s="7">
        <f>'25-Day Average'!I102</f>
        <v>1.7069500000000116E-2</v>
      </c>
    </row>
    <row r="103" spans="1:5" x14ac:dyDescent="0.25">
      <c r="A103" s="6">
        <v>38861</v>
      </c>
      <c r="B103" s="7">
        <f>'3-Day Average'!H103</f>
        <v>-1.1123470522804062E-3</v>
      </c>
      <c r="C103" s="7">
        <f>'3-Day Average'!I103</f>
        <v>-1.5004999999998837E-3</v>
      </c>
      <c r="D103" s="7">
        <f>'10-Day Average'!I103</f>
        <v>-2.1225000000002913E-3</v>
      </c>
      <c r="E103" s="7">
        <f>'25-Day Average'!I103</f>
        <v>1.7069500000000116E-2</v>
      </c>
    </row>
    <row r="104" spans="1:5" x14ac:dyDescent="0.25">
      <c r="A104" s="6">
        <v>38862</v>
      </c>
      <c r="B104" s="7">
        <f>'3-Day Average'!H104</f>
        <v>-4.4493882091213091E-3</v>
      </c>
      <c r="C104" s="7">
        <f>'3-Day Average'!I104</f>
        <v>-1.5004999999998837E-3</v>
      </c>
      <c r="D104" s="7">
        <f>'10-Day Average'!I104</f>
        <v>-2.1225000000002913E-3</v>
      </c>
      <c r="E104" s="7">
        <f>'25-Day Average'!I104</f>
        <v>1.7069500000000116E-2</v>
      </c>
    </row>
    <row r="105" spans="1:5" x14ac:dyDescent="0.25">
      <c r="A105" s="6">
        <v>38863</v>
      </c>
      <c r="B105" s="7">
        <f>'3-Day Average'!H105</f>
        <v>-2.2246941045606546E-3</v>
      </c>
      <c r="C105" s="7">
        <f>'3-Day Average'!I105</f>
        <v>-1.5004999999998837E-3</v>
      </c>
      <c r="D105" s="7">
        <f>'10-Day Average'!I105</f>
        <v>-2.1225000000002913E-3</v>
      </c>
      <c r="E105" s="7">
        <f>'25-Day Average'!I105</f>
        <v>1.7069500000000116E-2</v>
      </c>
    </row>
    <row r="106" spans="1:5" x14ac:dyDescent="0.25">
      <c r="A106" s="6">
        <v>38866</v>
      </c>
      <c r="B106" s="7">
        <f>'3-Day Average'!H106</f>
        <v>-2.2246941045606546E-3</v>
      </c>
      <c r="C106" s="7">
        <f>'3-Day Average'!I106</f>
        <v>-1.5004999999998837E-3</v>
      </c>
      <c r="D106" s="7">
        <f>'10-Day Average'!I106</f>
        <v>-2.1225000000002913E-3</v>
      </c>
      <c r="E106" s="7">
        <f>'25-Day Average'!I106</f>
        <v>1.7069500000000116E-2</v>
      </c>
    </row>
    <row r="107" spans="1:5" x14ac:dyDescent="0.25">
      <c r="A107" s="6">
        <v>38867</v>
      </c>
      <c r="B107" s="7">
        <f>'3-Day Average'!H107</f>
        <v>-1.0011123470522866E-2</v>
      </c>
      <c r="C107" s="7">
        <f>'3-Day Average'!I107</f>
        <v>-9.2914999999999422E-3</v>
      </c>
      <c r="D107" s="7">
        <f>'10-Day Average'!I107</f>
        <v>-2.1225000000002913E-3</v>
      </c>
      <c r="E107" s="7">
        <f>'25-Day Average'!I107</f>
        <v>1.7069500000000116E-2</v>
      </c>
    </row>
    <row r="108" spans="1:5" x14ac:dyDescent="0.25">
      <c r="A108" s="6">
        <v>38868</v>
      </c>
      <c r="B108" s="7">
        <f>'3-Day Average'!H108</f>
        <v>-1.0011123470522866E-2</v>
      </c>
      <c r="C108" s="7">
        <f>'3-Day Average'!I108</f>
        <v>-9.2914999999999422E-3</v>
      </c>
      <c r="D108" s="7">
        <f>'10-Day Average'!I108</f>
        <v>-2.1225000000002913E-3</v>
      </c>
      <c r="E108" s="7">
        <f>'25-Day Average'!I108</f>
        <v>1.7069500000000116E-2</v>
      </c>
    </row>
    <row r="109" spans="1:5" x14ac:dyDescent="0.25">
      <c r="A109" s="6">
        <v>38869</v>
      </c>
      <c r="B109" s="7">
        <f>'3-Day Average'!H109</f>
        <v>-1.7797552836485077E-2</v>
      </c>
      <c r="C109" s="7">
        <f>'3-Day Average'!I109</f>
        <v>-9.2914999999999422E-3</v>
      </c>
      <c r="D109" s="7">
        <f>'10-Day Average'!I109</f>
        <v>-2.1225000000002913E-3</v>
      </c>
      <c r="E109" s="7">
        <f>'25-Day Average'!I109</f>
        <v>1.7069500000000116E-2</v>
      </c>
    </row>
    <row r="110" spans="1:5" x14ac:dyDescent="0.25">
      <c r="A110" s="6">
        <v>38870</v>
      </c>
      <c r="B110" s="7">
        <f>'3-Day Average'!H110</f>
        <v>-1.8909899888765326E-2</v>
      </c>
      <c r="C110" s="7">
        <f>'3-Day Average'!I110</f>
        <v>-9.2914999999999422E-3</v>
      </c>
      <c r="D110" s="7">
        <f>'10-Day Average'!I110</f>
        <v>-2.1225000000002913E-3</v>
      </c>
      <c r="E110" s="7">
        <f>'25-Day Average'!I110</f>
        <v>1.7069500000000116E-2</v>
      </c>
    </row>
    <row r="111" spans="1:5" x14ac:dyDescent="0.25">
      <c r="A111" s="6">
        <v>38873</v>
      </c>
      <c r="B111" s="7">
        <f>'3-Day Average'!H111</f>
        <v>-1.7797552836485077E-2</v>
      </c>
      <c r="C111" s="7">
        <f>'3-Day Average'!I111</f>
        <v>-9.2914999999999422E-3</v>
      </c>
      <c r="D111" s="7">
        <f>'10-Day Average'!I111</f>
        <v>-2.1225000000002913E-3</v>
      </c>
      <c r="E111" s="7">
        <f>'25-Day Average'!I111</f>
        <v>1.7069500000000116E-2</v>
      </c>
    </row>
    <row r="112" spans="1:5" x14ac:dyDescent="0.25">
      <c r="A112" s="6">
        <v>38874</v>
      </c>
      <c r="B112" s="7">
        <f>'3-Day Average'!H112</f>
        <v>-7.7864293659622111E-3</v>
      </c>
      <c r="C112" s="7">
        <f>'3-Day Average'!I112</f>
        <v>8.0200000000011642E-4</v>
      </c>
      <c r="D112" s="7">
        <f>'10-Day Average'!I112</f>
        <v>-2.1225000000002913E-3</v>
      </c>
      <c r="E112" s="7">
        <f>'25-Day Average'!I112</f>
        <v>1.7069500000000116E-2</v>
      </c>
    </row>
    <row r="113" spans="1:5" x14ac:dyDescent="0.25">
      <c r="A113" s="6">
        <v>38875</v>
      </c>
      <c r="B113" s="7">
        <f>'3-Day Average'!H113</f>
        <v>-1.6685205784204672E-2</v>
      </c>
      <c r="C113" s="7">
        <f>'3-Day Average'!I113</f>
        <v>-8.1699999999998545E-3</v>
      </c>
      <c r="D113" s="7">
        <f>'10-Day Average'!I113</f>
        <v>-1.1070500000000174E-2</v>
      </c>
      <c r="E113" s="7">
        <f>'25-Day Average'!I113</f>
        <v>1.7069500000000116E-2</v>
      </c>
    </row>
    <row r="114" spans="1:5" x14ac:dyDescent="0.25">
      <c r="A114" s="6">
        <v>38876</v>
      </c>
      <c r="B114" s="7">
        <f>'3-Day Average'!H114</f>
        <v>-2.4471635150166881E-2</v>
      </c>
      <c r="C114" s="7">
        <f>'3-Day Average'!I114</f>
        <v>-8.1699999999998545E-3</v>
      </c>
      <c r="D114" s="7">
        <f>'10-Day Average'!I114</f>
        <v>-1.1070500000000174E-2</v>
      </c>
      <c r="E114" s="7">
        <f>'25-Day Average'!I114</f>
        <v>1.7069500000000116E-2</v>
      </c>
    </row>
    <row r="115" spans="1:5" x14ac:dyDescent="0.25">
      <c r="A115" s="6">
        <v>38877</v>
      </c>
      <c r="B115" s="7">
        <f>'3-Day Average'!H115</f>
        <v>-1.8909899888765326E-2</v>
      </c>
      <c r="C115" s="7">
        <f>'3-Day Average'!I115</f>
        <v>-8.1699999999998545E-3</v>
      </c>
      <c r="D115" s="7">
        <f>'10-Day Average'!I115</f>
        <v>-1.1070500000000174E-2</v>
      </c>
      <c r="E115" s="7">
        <f>'25-Day Average'!I115</f>
        <v>1.7069500000000116E-2</v>
      </c>
    </row>
    <row r="116" spans="1:5" x14ac:dyDescent="0.25">
      <c r="A116" s="6">
        <v>38880</v>
      </c>
      <c r="B116" s="7">
        <f>'3-Day Average'!H116</f>
        <v>-1.8909899888765326E-2</v>
      </c>
      <c r="C116" s="7">
        <f>'3-Day Average'!I116</f>
        <v>-8.1699999999998545E-3</v>
      </c>
      <c r="D116" s="7">
        <f>'10-Day Average'!I116</f>
        <v>-1.1070500000000174E-2</v>
      </c>
      <c r="E116" s="7">
        <f>'25-Day Average'!I116</f>
        <v>1.7069500000000116E-2</v>
      </c>
    </row>
    <row r="117" spans="1:5" x14ac:dyDescent="0.25">
      <c r="A117" s="6">
        <v>38881</v>
      </c>
      <c r="B117" s="7">
        <f>'3-Day Average'!H117</f>
        <v>-2.1134593993325981E-2</v>
      </c>
      <c r="C117" s="7">
        <f>'3-Day Average'!I117</f>
        <v>-1.0418999999999942E-2</v>
      </c>
      <c r="D117" s="7">
        <f>'10-Day Average'!I117</f>
        <v>-1.1070500000000174E-2</v>
      </c>
      <c r="E117" s="7">
        <f>'25-Day Average'!I117</f>
        <v>1.7069500000000116E-2</v>
      </c>
    </row>
    <row r="118" spans="1:5" x14ac:dyDescent="0.25">
      <c r="A118" s="6">
        <v>38882</v>
      </c>
      <c r="B118" s="7">
        <f>'3-Day Average'!H118</f>
        <v>-2.0022246941045731E-2</v>
      </c>
      <c r="C118" s="7">
        <f>'3-Day Average'!I118</f>
        <v>-1.0418999999999942E-2</v>
      </c>
      <c r="D118" s="7">
        <f>'10-Day Average'!I118</f>
        <v>-1.1070500000000174E-2</v>
      </c>
      <c r="E118" s="7">
        <f>'25-Day Average'!I118</f>
        <v>1.7069500000000116E-2</v>
      </c>
    </row>
    <row r="119" spans="1:5" x14ac:dyDescent="0.25">
      <c r="A119" s="6">
        <v>38883</v>
      </c>
      <c r="B119" s="7">
        <f>'3-Day Average'!H119</f>
        <v>-1.1123470522803113E-2</v>
      </c>
      <c r="C119" s="7">
        <f>'3-Day Average'!I119</f>
        <v>-1.0418999999999942E-2</v>
      </c>
      <c r="D119" s="7">
        <f>'10-Day Average'!I119</f>
        <v>-1.1070500000000174E-2</v>
      </c>
      <c r="E119" s="7">
        <f>'25-Day Average'!I119</f>
        <v>1.7069500000000116E-2</v>
      </c>
    </row>
    <row r="120" spans="1:5" x14ac:dyDescent="0.25">
      <c r="A120" s="6">
        <v>38884</v>
      </c>
      <c r="B120" s="7">
        <f>'3-Day Average'!H120</f>
        <v>-1.1123470522803113E-2</v>
      </c>
      <c r="C120" s="7">
        <f>'3-Day Average'!I120</f>
        <v>-1.0418999999999942E-2</v>
      </c>
      <c r="D120" s="7">
        <f>'10-Day Average'!I120</f>
        <v>-1.1070500000000174E-2</v>
      </c>
      <c r="E120" s="7">
        <f>'25-Day Average'!I120</f>
        <v>1.7069500000000116E-2</v>
      </c>
    </row>
    <row r="121" spans="1:5" x14ac:dyDescent="0.25">
      <c r="A121" s="6">
        <v>38887</v>
      </c>
      <c r="B121" s="7">
        <f>'3-Day Average'!H121</f>
        <v>-7.7864293659622111E-3</v>
      </c>
      <c r="C121" s="7">
        <f>'3-Day Average'!I121</f>
        <v>-7.0800000000000004E-3</v>
      </c>
      <c r="D121" s="7">
        <f>'10-Day Average'!I121</f>
        <v>-7.7345000000001163E-3</v>
      </c>
      <c r="E121" s="7">
        <f>'25-Day Average'!I121</f>
        <v>1.7069500000000116E-2</v>
      </c>
    </row>
    <row r="122" spans="1:5" x14ac:dyDescent="0.25">
      <c r="A122" s="6">
        <v>38888</v>
      </c>
      <c r="B122" s="7">
        <f>'3-Day Average'!H122</f>
        <v>-7.7864293659622111E-3</v>
      </c>
      <c r="C122" s="7">
        <f>'3-Day Average'!I122</f>
        <v>-7.0800000000000004E-3</v>
      </c>
      <c r="D122" s="7">
        <f>'10-Day Average'!I122</f>
        <v>-7.7345000000001163E-3</v>
      </c>
      <c r="E122" s="7">
        <f>'25-Day Average'!I122</f>
        <v>1.7069500000000116E-2</v>
      </c>
    </row>
    <row r="123" spans="1:5" x14ac:dyDescent="0.25">
      <c r="A123" s="6">
        <v>38889</v>
      </c>
      <c r="B123" s="7">
        <f>'3-Day Average'!H123</f>
        <v>-2.2246941045606546E-3</v>
      </c>
      <c r="C123" s="7">
        <f>'3-Day Average'!I123</f>
        <v>-1.5150000000000001E-3</v>
      </c>
      <c r="D123" s="7">
        <f>'10-Day Average'!I123</f>
        <v>-2.1745000000001164E-3</v>
      </c>
      <c r="E123" s="7">
        <f>'25-Day Average'!I123</f>
        <v>2.2769500000000116E-2</v>
      </c>
    </row>
    <row r="124" spans="1:5" x14ac:dyDescent="0.25">
      <c r="A124" s="6">
        <v>38890</v>
      </c>
      <c r="B124" s="7">
        <f>'3-Day Average'!H124</f>
        <v>-1.1123470522804062E-3</v>
      </c>
      <c r="C124" s="7">
        <f>'3-Day Average'!I124</f>
        <v>-4.020000000001164E-4</v>
      </c>
      <c r="D124" s="7">
        <f>'10-Day Average'!I124</f>
        <v>-1.0625000000002911E-3</v>
      </c>
      <c r="E124" s="7">
        <f>'25-Day Average'!I124</f>
        <v>2.3909500000000115E-2</v>
      </c>
    </row>
    <row r="125" spans="1:5" x14ac:dyDescent="0.25">
      <c r="A125" s="6">
        <v>38891</v>
      </c>
      <c r="B125" s="7">
        <f>'3-Day Average'!H125</f>
        <v>-3.3370411568410608E-3</v>
      </c>
      <c r="C125" s="7">
        <f>'3-Day Average'!I125</f>
        <v>-2.6280000000001745E-3</v>
      </c>
      <c r="D125" s="7">
        <f>'10-Day Average'!I125</f>
        <v>-3.2865000000002328E-3</v>
      </c>
      <c r="E125" s="7">
        <f>'25-Day Average'!I125</f>
        <v>2.1629500000000117E-2</v>
      </c>
    </row>
    <row r="126" spans="1:5" x14ac:dyDescent="0.25">
      <c r="A126" s="6">
        <v>38894</v>
      </c>
      <c r="B126" s="7">
        <f>'3-Day Average'!H126</f>
        <v>1.1123470522802481E-3</v>
      </c>
      <c r="C126" s="7">
        <f>'3-Day Average'!I126</f>
        <v>-2.6280000000001745E-3</v>
      </c>
      <c r="D126" s="7">
        <f>'10-Day Average'!I126</f>
        <v>1.1614999999997964E-3</v>
      </c>
      <c r="E126" s="7">
        <f>'25-Day Average'!I126</f>
        <v>2.6189500000000115E-2</v>
      </c>
    </row>
    <row r="127" spans="1:5" x14ac:dyDescent="0.25">
      <c r="A127" s="6">
        <v>38895</v>
      </c>
      <c r="B127" s="7">
        <f>'3-Day Average'!H127</f>
        <v>1.1123470522802481E-3</v>
      </c>
      <c r="C127" s="7">
        <f>'3-Day Average'!I127</f>
        <v>-2.6280000000001745E-3</v>
      </c>
      <c r="D127" s="7">
        <f>'10-Day Average'!I127</f>
        <v>1.1614999999997964E-3</v>
      </c>
      <c r="E127" s="7">
        <f>'25-Day Average'!I127</f>
        <v>2.6189500000000115E-2</v>
      </c>
    </row>
    <row r="128" spans="1:5" x14ac:dyDescent="0.25">
      <c r="A128" s="6">
        <v>38896</v>
      </c>
      <c r="B128" s="7">
        <f>'3-Day Average'!H128</f>
        <v>0</v>
      </c>
      <c r="C128" s="7">
        <f>'3-Day Average'!I128</f>
        <v>-3.7360000000000583E-3</v>
      </c>
      <c r="D128" s="7">
        <f>'10-Day Average'!I128</f>
        <v>4.9499999999825379E-5</v>
      </c>
      <c r="E128" s="7">
        <f>'25-Day Average'!I128</f>
        <v>2.5049500000000117E-2</v>
      </c>
    </row>
    <row r="129" spans="1:5" x14ac:dyDescent="0.25">
      <c r="A129" s="6">
        <v>38897</v>
      </c>
      <c r="B129" s="7">
        <f>'3-Day Average'!H129</f>
        <v>3.3370411568409025E-3</v>
      </c>
      <c r="C129" s="7">
        <f>'3-Day Average'!I129</f>
        <v>-3.7360000000000583E-3</v>
      </c>
      <c r="D129" s="7">
        <f>'10-Day Average'!I129</f>
        <v>3.3854999999998834E-3</v>
      </c>
      <c r="E129" s="7">
        <f>'25-Day Average'!I129</f>
        <v>2.8469500000000116E-2</v>
      </c>
    </row>
    <row r="130" spans="1:5" x14ac:dyDescent="0.25">
      <c r="A130" s="6">
        <v>38898</v>
      </c>
      <c r="B130" s="7">
        <f>'3-Day Average'!H130</f>
        <v>1.1123470522803113E-2</v>
      </c>
      <c r="C130" s="7">
        <f>'3-Day Average'!I130</f>
        <v>3.9954999999998837E-3</v>
      </c>
      <c r="D130" s="7">
        <f>'10-Day Average'!I130</f>
        <v>1.1169499999999825E-2</v>
      </c>
      <c r="E130" s="7">
        <f>'25-Day Average'!I130</f>
        <v>3.6449500000000114E-2</v>
      </c>
    </row>
    <row r="131" spans="1:5" x14ac:dyDescent="0.25">
      <c r="A131" s="6">
        <v>38901</v>
      </c>
      <c r="B131" s="7">
        <f>'3-Day Average'!H131</f>
        <v>1.334816462736361E-2</v>
      </c>
      <c r="C131" s="7">
        <f>'3-Day Average'!I131</f>
        <v>6.2044999999998256E-3</v>
      </c>
      <c r="D131" s="7">
        <f>'10-Day Average'!I131</f>
        <v>1.3393499999999767E-2</v>
      </c>
      <c r="E131" s="7">
        <f>'25-Day Average'!I131</f>
        <v>3.8729500000000118E-2</v>
      </c>
    </row>
    <row r="132" spans="1:5" x14ac:dyDescent="0.25">
      <c r="A132" s="6">
        <v>38902</v>
      </c>
      <c r="B132" s="7">
        <f>'3-Day Average'!H132</f>
        <v>1.8909899888765166E-2</v>
      </c>
      <c r="C132" s="7">
        <f>'3-Day Average'!I132</f>
        <v>1.1726999999999826E-2</v>
      </c>
      <c r="D132" s="7">
        <f>'10-Day Average'!I132</f>
        <v>1.8953499999999766E-2</v>
      </c>
      <c r="E132" s="7">
        <f>'25-Day Average'!I132</f>
        <v>4.4429500000000115E-2</v>
      </c>
    </row>
    <row r="133" spans="1:5" x14ac:dyDescent="0.25">
      <c r="A133" s="6">
        <v>38903</v>
      </c>
      <c r="B133" s="7">
        <f>'3-Day Average'!H133</f>
        <v>1.6685205784204672E-2</v>
      </c>
      <c r="C133" s="7">
        <f>'3-Day Average'!I133</f>
        <v>9.5179999999998842E-3</v>
      </c>
      <c r="D133" s="7">
        <f>'10-Day Average'!I133</f>
        <v>1.6729499999999824E-2</v>
      </c>
      <c r="E133" s="7">
        <f>'25-Day Average'!I133</f>
        <v>4.2149500000000117E-2</v>
      </c>
    </row>
    <row r="134" spans="1:5" x14ac:dyDescent="0.25">
      <c r="A134" s="6">
        <v>38904</v>
      </c>
      <c r="B134" s="7">
        <f>'3-Day Average'!H134</f>
        <v>2.2246941045606226E-2</v>
      </c>
      <c r="C134" s="7">
        <f>'3-Day Average'!I134</f>
        <v>1.5040499999999884E-2</v>
      </c>
      <c r="D134" s="7">
        <f>'10-Day Average'!I134</f>
        <v>2.2289499999999827E-2</v>
      </c>
      <c r="E134" s="7">
        <f>'25-Day Average'!I134</f>
        <v>4.7849500000000114E-2</v>
      </c>
    </row>
    <row r="135" spans="1:5" x14ac:dyDescent="0.25">
      <c r="A135" s="6">
        <v>38905</v>
      </c>
      <c r="B135" s="7">
        <f>'3-Day Average'!H135</f>
        <v>2.2246941045606226E-2</v>
      </c>
      <c r="C135" s="7">
        <f>'3-Day Average'!I135</f>
        <v>1.5040499999999884E-2</v>
      </c>
      <c r="D135" s="7">
        <f>'10-Day Average'!I135</f>
        <v>2.2289499999999827E-2</v>
      </c>
      <c r="E135" s="7">
        <f>'25-Day Average'!I135</f>
        <v>4.7849500000000114E-2</v>
      </c>
    </row>
    <row r="136" spans="1:5" x14ac:dyDescent="0.25">
      <c r="A136" s="6">
        <v>38908</v>
      </c>
      <c r="B136" s="7">
        <f>'3-Day Average'!H136</f>
        <v>2.3359288097886476E-2</v>
      </c>
      <c r="C136" s="7">
        <f>'3-Day Average'!I136</f>
        <v>1.6144999999999854E-2</v>
      </c>
      <c r="D136" s="7">
        <f>'10-Day Average'!I136</f>
        <v>2.3401499999999797E-2</v>
      </c>
      <c r="E136" s="7">
        <f>'25-Day Average'!I136</f>
        <v>4.8989500000000116E-2</v>
      </c>
    </row>
    <row r="137" spans="1:5" x14ac:dyDescent="0.25">
      <c r="A137" s="6">
        <v>38909</v>
      </c>
      <c r="B137" s="7">
        <f>'3-Day Average'!H137</f>
        <v>1.334816462736361E-2</v>
      </c>
      <c r="C137" s="7">
        <f>'3-Day Average'!I137</f>
        <v>6.2044999999998256E-3</v>
      </c>
      <c r="D137" s="7">
        <f>'10-Day Average'!I137</f>
        <v>1.3393499999999767E-2</v>
      </c>
      <c r="E137" s="7">
        <f>'25-Day Average'!I137</f>
        <v>3.8729500000000118E-2</v>
      </c>
    </row>
    <row r="138" spans="1:5" x14ac:dyDescent="0.25">
      <c r="A138" s="6">
        <v>38910</v>
      </c>
      <c r="B138" s="7">
        <f>'3-Day Average'!H138</f>
        <v>1.1123470522803113E-2</v>
      </c>
      <c r="C138" s="7">
        <f>'3-Day Average'!I138</f>
        <v>6.2044999999998256E-3</v>
      </c>
      <c r="D138" s="7">
        <f>'10-Day Average'!I138</f>
        <v>1.3393499999999767E-2</v>
      </c>
      <c r="E138" s="7">
        <f>'25-Day Average'!I138</f>
        <v>3.6449500000000114E-2</v>
      </c>
    </row>
    <row r="139" spans="1:5" x14ac:dyDescent="0.25">
      <c r="A139" s="6">
        <v>38911</v>
      </c>
      <c r="B139" s="7">
        <f>'3-Day Average'!H139</f>
        <v>1.1123470522803113E-2</v>
      </c>
      <c r="C139" s="7">
        <f>'3-Day Average'!I139</f>
        <v>6.2044999999998256E-3</v>
      </c>
      <c r="D139" s="7">
        <f>'10-Day Average'!I139</f>
        <v>1.3393499999999767E-2</v>
      </c>
      <c r="E139" s="7">
        <f>'25-Day Average'!I139</f>
        <v>3.6449500000000114E-2</v>
      </c>
    </row>
    <row r="140" spans="1:5" x14ac:dyDescent="0.25">
      <c r="A140" s="6">
        <v>38912</v>
      </c>
      <c r="B140" s="7">
        <f>'3-Day Average'!H140</f>
        <v>1.4460511679644017E-2</v>
      </c>
      <c r="C140" s="7">
        <f>'3-Day Average'!I140</f>
        <v>6.2044999999998256E-3</v>
      </c>
      <c r="D140" s="7">
        <f>'10-Day Average'!I140</f>
        <v>1.3393499999999767E-2</v>
      </c>
      <c r="E140" s="7">
        <f>'25-Day Average'!I140</f>
        <v>3.9869500000000113E-2</v>
      </c>
    </row>
    <row r="141" spans="1:5" x14ac:dyDescent="0.25">
      <c r="A141" s="6">
        <v>38915</v>
      </c>
      <c r="B141" s="7">
        <f>'3-Day Average'!H141</f>
        <v>1.1123470522803113E-2</v>
      </c>
      <c r="C141" s="7">
        <f>'3-Day Average'!I141</f>
        <v>2.8954999999998834E-3</v>
      </c>
      <c r="D141" s="7">
        <f>'10-Day Average'!I141</f>
        <v>1.3393499999999767E-2</v>
      </c>
      <c r="E141" s="7">
        <f>'25-Day Average'!I141</f>
        <v>3.6449500000000114E-2</v>
      </c>
    </row>
    <row r="142" spans="1:5" x14ac:dyDescent="0.25">
      <c r="A142" s="6">
        <v>38916</v>
      </c>
      <c r="B142" s="7">
        <f>'3-Day Average'!H142</f>
        <v>7.7864293659620533E-3</v>
      </c>
      <c r="C142" s="7">
        <f>'3-Day Average'!I142</f>
        <v>2.8954999999998834E-3</v>
      </c>
      <c r="D142" s="7">
        <f>'10-Day Average'!I142</f>
        <v>1.3393499999999767E-2</v>
      </c>
      <c r="E142" s="7">
        <f>'25-Day Average'!I142</f>
        <v>3.3029500000000114E-2</v>
      </c>
    </row>
    <row r="143" spans="1:5" x14ac:dyDescent="0.25">
      <c r="A143" s="6">
        <v>38917</v>
      </c>
      <c r="B143" s="7">
        <f>'3-Day Average'!H143</f>
        <v>3.3370411568409025E-3</v>
      </c>
      <c r="C143" s="7">
        <f>'3-Day Average'!I143</f>
        <v>2.8954999999998834E-3</v>
      </c>
      <c r="D143" s="7">
        <f>'10-Day Average'!I143</f>
        <v>1.3393499999999767E-2</v>
      </c>
      <c r="E143" s="7">
        <f>'25-Day Average'!I143</f>
        <v>2.8469500000000116E-2</v>
      </c>
    </row>
    <row r="144" spans="1:5" x14ac:dyDescent="0.25">
      <c r="A144" s="6">
        <v>38918</v>
      </c>
      <c r="B144" s="7">
        <f>'3-Day Average'!H144</f>
        <v>5.5617352614015566E-3</v>
      </c>
      <c r="C144" s="7">
        <f>'3-Day Average'!I144</f>
        <v>2.8954999999998834E-3</v>
      </c>
      <c r="D144" s="7">
        <f>'10-Day Average'!I144</f>
        <v>1.3393499999999767E-2</v>
      </c>
      <c r="E144" s="7">
        <f>'25-Day Average'!I144</f>
        <v>2.8469500000000116E-2</v>
      </c>
    </row>
    <row r="145" spans="1:5" x14ac:dyDescent="0.25">
      <c r="A145" s="6">
        <v>38919</v>
      </c>
      <c r="B145" s="7">
        <f>'3-Day Average'!H145</f>
        <v>1.1123470522803113E-2</v>
      </c>
      <c r="C145" s="7">
        <f>'3-Day Average'!I145</f>
        <v>2.8954999999998834E-3</v>
      </c>
      <c r="D145" s="7">
        <f>'10-Day Average'!I145</f>
        <v>1.3393499999999767E-2</v>
      </c>
      <c r="E145" s="7">
        <f>'25-Day Average'!I145</f>
        <v>2.8469500000000116E-2</v>
      </c>
    </row>
    <row r="146" spans="1:5" x14ac:dyDescent="0.25">
      <c r="A146" s="6">
        <v>38922</v>
      </c>
      <c r="B146" s="7">
        <f>'3-Day Average'!H146</f>
        <v>1.6685205784204672E-2</v>
      </c>
      <c r="C146" s="7">
        <f>'3-Day Average'!I146</f>
        <v>8.4104999999998833E-3</v>
      </c>
      <c r="D146" s="7">
        <f>'10-Day Average'!I146</f>
        <v>1.3393499999999767E-2</v>
      </c>
      <c r="E146" s="7">
        <f>'25-Day Average'!I146</f>
        <v>3.4124500000000113E-2</v>
      </c>
    </row>
    <row r="147" spans="1:5" x14ac:dyDescent="0.25">
      <c r="A147" s="6">
        <v>38923</v>
      </c>
      <c r="B147" s="7">
        <f>'3-Day Average'!H147</f>
        <v>1.4460511679644017E-2</v>
      </c>
      <c r="C147" s="7">
        <f>'3-Day Average'!I147</f>
        <v>6.2044999999998256E-3</v>
      </c>
      <c r="D147" s="7">
        <f>'10-Day Average'!I147</f>
        <v>1.117649999999965E-2</v>
      </c>
      <c r="E147" s="7">
        <f>'25-Day Average'!I147</f>
        <v>3.1862500000000002E-2</v>
      </c>
    </row>
    <row r="148" spans="1:5" x14ac:dyDescent="0.25">
      <c r="A148" s="6">
        <v>38924</v>
      </c>
      <c r="B148" s="7">
        <f>'3-Day Average'!H148</f>
        <v>2.0022246941045572E-2</v>
      </c>
      <c r="C148" s="7">
        <f>'3-Day Average'!I148</f>
        <v>1.1719499999999826E-2</v>
      </c>
      <c r="D148" s="7">
        <f>'10-Day Average'!I148</f>
        <v>1.6718999999999651E-2</v>
      </c>
      <c r="E148" s="7">
        <f>'25-Day Average'!I148</f>
        <v>3.7517500000000002E-2</v>
      </c>
    </row>
    <row r="149" spans="1:5" x14ac:dyDescent="0.25">
      <c r="A149" s="6">
        <v>38925</v>
      </c>
      <c r="B149" s="7">
        <f>'3-Day Average'!H149</f>
        <v>2.4471635150166725E-2</v>
      </c>
      <c r="C149" s="7">
        <f>'3-Day Average'!I149</f>
        <v>1.613149999999965E-2</v>
      </c>
      <c r="D149" s="7">
        <f>'10-Day Average'!I149</f>
        <v>2.1152999999999592E-2</v>
      </c>
      <c r="E149" s="7">
        <f>'25-Day Average'!I149</f>
        <v>4.204149999999994E-2</v>
      </c>
    </row>
    <row r="150" spans="1:5" x14ac:dyDescent="0.25">
      <c r="A150" s="6">
        <v>38926</v>
      </c>
      <c r="B150" s="7">
        <f>'3-Day Average'!H150</f>
        <v>2.6696329254727379E-2</v>
      </c>
      <c r="C150" s="7">
        <f>'3-Day Average'!I150</f>
        <v>1.8337499999999708E-2</v>
      </c>
      <c r="D150" s="7">
        <f>'10-Day Average'!I150</f>
        <v>2.336999999999971E-2</v>
      </c>
      <c r="E150" s="7">
        <f>'25-Day Average'!I150</f>
        <v>4.4303500000000058E-2</v>
      </c>
    </row>
    <row r="151" spans="1:5" x14ac:dyDescent="0.25">
      <c r="A151" s="6">
        <v>38929</v>
      </c>
      <c r="B151" s="7">
        <f>'3-Day Average'!H151</f>
        <v>2.558398220244713E-2</v>
      </c>
      <c r="C151" s="7">
        <f>'3-Day Average'!I151</f>
        <v>1.7234499999999826E-2</v>
      </c>
      <c r="D151" s="7">
        <f>'10-Day Average'!I151</f>
        <v>2.226149999999965E-2</v>
      </c>
      <c r="E151" s="7">
        <f>'25-Day Average'!I151</f>
        <v>4.3172500000000003E-2</v>
      </c>
    </row>
    <row r="152" spans="1:5" x14ac:dyDescent="0.25">
      <c r="A152" s="6">
        <v>38930</v>
      </c>
      <c r="B152" s="7">
        <f>'3-Day Average'!H152</f>
        <v>2.2246941045606226E-2</v>
      </c>
      <c r="C152" s="7">
        <f>'3-Day Average'!I152</f>
        <v>1.3925499999999884E-2</v>
      </c>
      <c r="D152" s="7">
        <f>'10-Day Average'!I152</f>
        <v>1.8935999999999766E-2</v>
      </c>
      <c r="E152" s="7">
        <f>'25-Day Average'!I152</f>
        <v>3.9779500000000113E-2</v>
      </c>
    </row>
    <row r="153" spans="1:5" x14ac:dyDescent="0.25">
      <c r="A153" s="6">
        <v>38931</v>
      </c>
      <c r="B153" s="7">
        <f>'3-Day Average'!H153</f>
        <v>2.4471635150166725E-2</v>
      </c>
      <c r="C153" s="7">
        <f>'3-Day Average'!I153</f>
        <v>1.3925499999999884E-2</v>
      </c>
      <c r="D153" s="7">
        <f>'10-Day Average'!I153</f>
        <v>2.1152999999999592E-2</v>
      </c>
      <c r="E153" s="7">
        <f>'25-Day Average'!I153</f>
        <v>4.204149999999994E-2</v>
      </c>
    </row>
    <row r="154" spans="1:5" x14ac:dyDescent="0.25">
      <c r="A154" s="6">
        <v>38932</v>
      </c>
      <c r="B154" s="7">
        <f>'3-Day Average'!H154</f>
        <v>3.2258064516128934E-2</v>
      </c>
      <c r="C154" s="7">
        <f>'3-Day Average'!I154</f>
        <v>2.1628999999999943E-2</v>
      </c>
      <c r="D154" s="7">
        <f>'10-Day Average'!I154</f>
        <v>2.8912499999999709E-2</v>
      </c>
      <c r="E154" s="7">
        <f>'25-Day Average'!I154</f>
        <v>4.9958500000000058E-2</v>
      </c>
    </row>
    <row r="155" spans="1:5" x14ac:dyDescent="0.25">
      <c r="A155" s="6">
        <v>38933</v>
      </c>
      <c r="B155" s="7">
        <f>'3-Day Average'!H155</f>
        <v>2.2246941045606226E-2</v>
      </c>
      <c r="C155" s="7">
        <f>'3-Day Average'!I155</f>
        <v>1.1724500000000117E-2</v>
      </c>
      <c r="D155" s="7">
        <f>'10-Day Average'!I155</f>
        <v>1.8935999999999766E-2</v>
      </c>
      <c r="E155" s="7">
        <f>'25-Day Average'!I155</f>
        <v>3.9779500000000113E-2</v>
      </c>
    </row>
    <row r="156" spans="1:5" x14ac:dyDescent="0.25">
      <c r="A156" s="6">
        <v>38936</v>
      </c>
      <c r="B156" s="7">
        <f>'3-Day Average'!H156</f>
        <v>1.8909899888765166E-2</v>
      </c>
      <c r="C156" s="7">
        <f>'3-Day Average'!I156</f>
        <v>1.1724500000000117E-2</v>
      </c>
      <c r="D156" s="7">
        <f>'10-Day Average'!I156</f>
        <v>1.8935999999999766E-2</v>
      </c>
      <c r="E156" s="7">
        <f>'25-Day Average'!I156</f>
        <v>3.638649999999994E-2</v>
      </c>
    </row>
    <row r="157" spans="1:5" x14ac:dyDescent="0.25">
      <c r="A157" s="6">
        <v>38937</v>
      </c>
      <c r="B157" s="7">
        <f>'3-Day Average'!H157</f>
        <v>1.4460511679644017E-2</v>
      </c>
      <c r="C157" s="7">
        <f>'3-Day Average'!I157</f>
        <v>1.1724500000000117E-2</v>
      </c>
      <c r="D157" s="7">
        <f>'10-Day Average'!I157</f>
        <v>1.8935999999999766E-2</v>
      </c>
      <c r="E157" s="7">
        <f>'25-Day Average'!I157</f>
        <v>3.1862500000000002E-2</v>
      </c>
    </row>
    <row r="158" spans="1:5" x14ac:dyDescent="0.25">
      <c r="A158" s="6">
        <v>38938</v>
      </c>
      <c r="B158" s="7">
        <f>'3-Day Average'!H158</f>
        <v>3.2258064516128934E-2</v>
      </c>
      <c r="C158" s="7">
        <f>'3-Day Average'!I158</f>
        <v>1.1724500000000117E-2</v>
      </c>
      <c r="D158" s="7">
        <f>'10-Day Average'!I158</f>
        <v>1.8935999999999766E-2</v>
      </c>
      <c r="E158" s="7">
        <f>'25-Day Average'!I158</f>
        <v>3.1862500000000002E-2</v>
      </c>
    </row>
    <row r="159" spans="1:5" x14ac:dyDescent="0.25">
      <c r="A159" s="6">
        <v>38939</v>
      </c>
      <c r="B159" s="7">
        <f>'3-Day Average'!H159</f>
        <v>2.4471635150166725E-2</v>
      </c>
      <c r="C159" s="7">
        <f>'3-Day Average'!I159</f>
        <v>4.0945000000001163E-3</v>
      </c>
      <c r="D159" s="7">
        <f>'10-Day Average'!I159</f>
        <v>1.1253499999999767E-2</v>
      </c>
      <c r="E159" s="7">
        <f>'25-Day Average'!I159</f>
        <v>2.4081999999999971E-2</v>
      </c>
    </row>
    <row r="160" spans="1:5" x14ac:dyDescent="0.25">
      <c r="A160" s="6">
        <v>38940</v>
      </c>
      <c r="B160" s="7">
        <f>'3-Day Average'!H160</f>
        <v>3.1145717463848688E-2</v>
      </c>
      <c r="C160" s="7">
        <f>'3-Day Average'!I160</f>
        <v>1.0634500000000116E-2</v>
      </c>
      <c r="D160" s="7">
        <f>'10-Day Average'!I160</f>
        <v>1.7838499999999768E-2</v>
      </c>
      <c r="E160" s="7">
        <f>'25-Day Average'!I160</f>
        <v>3.075100000000006E-2</v>
      </c>
    </row>
    <row r="161" spans="1:5" x14ac:dyDescent="0.25">
      <c r="A161" s="6">
        <v>38943</v>
      </c>
      <c r="B161" s="7">
        <f>'3-Day Average'!H161</f>
        <v>3.3370411568409343E-2</v>
      </c>
      <c r="C161" s="7">
        <f>'3-Day Average'!I161</f>
        <v>1.2814500000000116E-2</v>
      </c>
      <c r="D161" s="7">
        <f>'10-Day Average'!I161</f>
        <v>2.0033499999999767E-2</v>
      </c>
      <c r="E161" s="7">
        <f>'25-Day Average'!I161</f>
        <v>3.2974000000000087E-2</v>
      </c>
    </row>
    <row r="162" spans="1:5" x14ac:dyDescent="0.25">
      <c r="A162" s="6">
        <v>38944</v>
      </c>
      <c r="B162" s="7">
        <f>'3-Day Average'!H162</f>
        <v>4.3381535038932051E-2</v>
      </c>
      <c r="C162" s="7">
        <f>'3-Day Average'!I162</f>
        <v>2.2624500000000117E-2</v>
      </c>
      <c r="D162" s="7">
        <f>'10-Day Average'!I162</f>
        <v>2.9910999999999768E-2</v>
      </c>
      <c r="E162" s="7">
        <f>'25-Day Average'!I162</f>
        <v>4.2977500000000002E-2</v>
      </c>
    </row>
    <row r="163" spans="1:5" x14ac:dyDescent="0.25">
      <c r="A163" s="6">
        <v>38945</v>
      </c>
      <c r="B163" s="7">
        <f>'3-Day Average'!H163</f>
        <v>5.3392658509454918E-2</v>
      </c>
      <c r="C163" s="7">
        <f>'3-Day Average'!I163</f>
        <v>3.2434500000000116E-2</v>
      </c>
      <c r="D163" s="7">
        <f>'10-Day Average'!I163</f>
        <v>3.9788499999999768E-2</v>
      </c>
      <c r="E163" s="7">
        <f>'25-Day Average'!I163</f>
        <v>5.2981000000000056E-2</v>
      </c>
    </row>
    <row r="164" spans="1:5" x14ac:dyDescent="0.25">
      <c r="A164" s="6">
        <v>38946</v>
      </c>
      <c r="B164" s="7">
        <f>'3-Day Average'!H164</f>
        <v>6.3403781979977619E-2</v>
      </c>
      <c r="C164" s="7">
        <f>'3-Day Average'!I164</f>
        <v>4.2244500000000115E-2</v>
      </c>
      <c r="D164" s="7">
        <f>'10-Day Average'!I164</f>
        <v>4.9665999999999766E-2</v>
      </c>
      <c r="E164" s="7">
        <f>'25-Day Average'!I164</f>
        <v>6.2984499999999971E-2</v>
      </c>
    </row>
    <row r="165" spans="1:5" x14ac:dyDescent="0.25">
      <c r="A165" s="6">
        <v>38947</v>
      </c>
      <c r="B165" s="7">
        <f>'3-Day Average'!H165</f>
        <v>6.562847608453827E-2</v>
      </c>
      <c r="C165" s="7">
        <f>'3-Day Average'!I165</f>
        <v>4.4424500000000117E-2</v>
      </c>
      <c r="D165" s="7">
        <f>'10-Day Average'!I165</f>
        <v>5.1860999999999768E-2</v>
      </c>
      <c r="E165" s="7">
        <f>'25-Day Average'!I165</f>
        <v>6.5207500000000002E-2</v>
      </c>
    </row>
    <row r="166" spans="1:5" x14ac:dyDescent="0.25">
      <c r="A166" s="6">
        <v>38950</v>
      </c>
      <c r="B166" s="7">
        <f>'3-Day Average'!H166</f>
        <v>5.7842046718576068E-2</v>
      </c>
      <c r="C166" s="7">
        <f>'3-Day Average'!I166</f>
        <v>3.6794500000000119E-2</v>
      </c>
      <c r="D166" s="7">
        <f>'10-Day Average'!I166</f>
        <v>4.4178499999999767E-2</v>
      </c>
      <c r="E166" s="7">
        <f>'25-Day Average'!I166</f>
        <v>5.7426999999999971E-2</v>
      </c>
    </row>
    <row r="167" spans="1:5" x14ac:dyDescent="0.25">
      <c r="A167" s="6">
        <v>38951</v>
      </c>
      <c r="B167" s="7">
        <f>'3-Day Average'!H167</f>
        <v>6.4516129032258035E-2</v>
      </c>
      <c r="C167" s="7">
        <f>'3-Day Average'!I167</f>
        <v>3.6794500000000119E-2</v>
      </c>
      <c r="D167" s="7">
        <f>'10-Day Average'!I167</f>
        <v>5.0763499999999767E-2</v>
      </c>
      <c r="E167" s="7">
        <f>'25-Day Average'!I167</f>
        <v>6.4096000000000056E-2</v>
      </c>
    </row>
    <row r="168" spans="1:5" x14ac:dyDescent="0.25">
      <c r="A168" s="6">
        <v>38952</v>
      </c>
      <c r="B168" s="7">
        <f>'3-Day Average'!H168</f>
        <v>6.562847608453827E-2</v>
      </c>
      <c r="C168" s="7">
        <f>'3-Day Average'!I168</f>
        <v>3.7877500000000001E-2</v>
      </c>
      <c r="D168" s="7">
        <f>'10-Day Average'!I168</f>
        <v>5.1860999999999768E-2</v>
      </c>
      <c r="E168" s="7">
        <f>'25-Day Average'!I168</f>
        <v>6.5207500000000002E-2</v>
      </c>
    </row>
    <row r="169" spans="1:5" x14ac:dyDescent="0.25">
      <c r="A169" s="6">
        <v>38953</v>
      </c>
      <c r="B169" s="7">
        <f>'3-Day Average'!H169</f>
        <v>7.0077864293659586E-2</v>
      </c>
      <c r="C169" s="7">
        <f>'3-Day Average'!I169</f>
        <v>4.2209500000000115E-2</v>
      </c>
      <c r="D169" s="7">
        <f>'10-Day Average'!I169</f>
        <v>5.6250999999999766E-2</v>
      </c>
      <c r="E169" s="7">
        <f>'25-Day Average'!I169</f>
        <v>6.9653500000000063E-2</v>
      </c>
    </row>
    <row r="170" spans="1:5" x14ac:dyDescent="0.25">
      <c r="A170" s="6">
        <v>38954</v>
      </c>
      <c r="B170" s="7">
        <f>'3-Day Average'!H170</f>
        <v>6.7853170189098935E-2</v>
      </c>
      <c r="C170" s="7">
        <f>'3-Day Average'!I170</f>
        <v>4.0043500000000058E-2</v>
      </c>
      <c r="D170" s="7">
        <f>'10-Day Average'!I170</f>
        <v>5.4055999999999764E-2</v>
      </c>
      <c r="E170" s="7">
        <f>'25-Day Average'!I170</f>
        <v>6.7430500000000032E-2</v>
      </c>
    </row>
    <row r="171" spans="1:5" x14ac:dyDescent="0.25">
      <c r="A171" s="6">
        <v>38957</v>
      </c>
      <c r="B171" s="7">
        <f>'3-Day Average'!H171</f>
        <v>5.895439377085647E-2</v>
      </c>
      <c r="C171" s="7">
        <f>'3-Day Average'!I171</f>
        <v>3.1379500000000116E-2</v>
      </c>
      <c r="D171" s="7">
        <f>'10-Day Average'!I171</f>
        <v>4.5275999999999768E-2</v>
      </c>
      <c r="E171" s="7">
        <f>'25-Day Average'!I171</f>
        <v>5.8538500000000056E-2</v>
      </c>
    </row>
    <row r="172" spans="1:5" x14ac:dyDescent="0.25">
      <c r="A172" s="6">
        <v>38958</v>
      </c>
      <c r="B172" s="7">
        <f>'3-Day Average'!H172</f>
        <v>6.562847608453827E-2</v>
      </c>
      <c r="C172" s="7">
        <f>'3-Day Average'!I172</f>
        <v>3.1379500000000116E-2</v>
      </c>
      <c r="D172" s="7">
        <f>'10-Day Average'!I172</f>
        <v>4.5275999999999768E-2</v>
      </c>
      <c r="E172" s="7">
        <f>'25-Day Average'!I172</f>
        <v>6.5207500000000002E-2</v>
      </c>
    </row>
    <row r="173" spans="1:5" x14ac:dyDescent="0.25">
      <c r="A173" s="6">
        <v>38959</v>
      </c>
      <c r="B173" s="7">
        <f>'3-Day Average'!H173</f>
        <v>8.8987764182424905E-2</v>
      </c>
      <c r="C173" s="7">
        <f>'3-Day Average'!I173</f>
        <v>5.39860000000002E-2</v>
      </c>
      <c r="D173" s="7">
        <f>'10-Day Average'!I173</f>
        <v>6.8186999999999831E-2</v>
      </c>
      <c r="E173" s="7">
        <f>'25-Day Average'!I173</f>
        <v>8.8549000000000086E-2</v>
      </c>
    </row>
    <row r="174" spans="1:5" x14ac:dyDescent="0.25">
      <c r="A174" s="6">
        <v>38960</v>
      </c>
      <c r="B174" s="7">
        <f>'3-Day Average'!H174</f>
        <v>9.4549499443826471E-2</v>
      </c>
      <c r="C174" s="7">
        <f>'3-Day Average'!I174</f>
        <v>5.9368500000000206E-2</v>
      </c>
      <c r="D174" s="7">
        <f>'10-Day Average'!I174</f>
        <v>7.3641999999999819E-2</v>
      </c>
      <c r="E174" s="7">
        <f>'25-Day Average'!I174</f>
        <v>9.4106500000000093E-2</v>
      </c>
    </row>
    <row r="175" spans="1:5" x14ac:dyDescent="0.25">
      <c r="A175" s="6">
        <v>38961</v>
      </c>
      <c r="B175" s="7">
        <f>'3-Day Average'!H175</f>
        <v>0.10567296996662959</v>
      </c>
      <c r="C175" s="7">
        <f>'3-Day Average'!I175</f>
        <v>7.013350000000021E-2</v>
      </c>
      <c r="D175" s="7">
        <f>'10-Day Average'!I175</f>
        <v>8.4551999999999822E-2</v>
      </c>
      <c r="E175" s="7">
        <f>'25-Day Average'!I175</f>
        <v>0.10522150000000009</v>
      </c>
    </row>
    <row r="176" spans="1:5" x14ac:dyDescent="0.25">
      <c r="A176" s="6">
        <v>38964</v>
      </c>
      <c r="B176" s="7">
        <f>'3-Day Average'!H176</f>
        <v>0.11679644048943269</v>
      </c>
      <c r="C176" s="7">
        <f>'3-Day Average'!I176</f>
        <v>8.0898500000000206E-2</v>
      </c>
      <c r="D176" s="7">
        <f>'10-Day Average'!I176</f>
        <v>9.5461999999999825E-2</v>
      </c>
      <c r="E176" s="7">
        <f>'25-Day Average'!I176</f>
        <v>0.11633650000000009</v>
      </c>
    </row>
    <row r="177" spans="1:5" x14ac:dyDescent="0.25">
      <c r="A177" s="6">
        <v>38965</v>
      </c>
      <c r="B177" s="7">
        <f>'3-Day Average'!H177</f>
        <v>0.12124582869855384</v>
      </c>
      <c r="C177" s="7">
        <f>'3-Day Average'!I177</f>
        <v>8.5204500000000113E-2</v>
      </c>
      <c r="D177" s="7">
        <f>'10-Day Average'!I177</f>
        <v>9.9825999999999762E-2</v>
      </c>
      <c r="E177" s="7">
        <f>'25-Day Average'!I177</f>
        <v>0.1207825</v>
      </c>
    </row>
    <row r="178" spans="1:5" x14ac:dyDescent="0.25">
      <c r="A178" s="6">
        <v>38966</v>
      </c>
      <c r="B178" s="7">
        <f>'3-Day Average'!H178</f>
        <v>0.10456062291434917</v>
      </c>
      <c r="C178" s="7">
        <f>'3-Day Average'!I178</f>
        <v>6.9057000000000118E-2</v>
      </c>
      <c r="D178" s="7">
        <f>'10-Day Average'!I178</f>
        <v>8.3460999999999771E-2</v>
      </c>
      <c r="E178" s="7">
        <f>'25-Day Average'!I178</f>
        <v>0.10410999999999999</v>
      </c>
    </row>
    <row r="179" spans="1:5" x14ac:dyDescent="0.25">
      <c r="A179" s="6">
        <v>38967</v>
      </c>
      <c r="B179" s="7">
        <f>'3-Day Average'!H179</f>
        <v>9.1212458286985404E-2</v>
      </c>
      <c r="C179" s="7">
        <f>'3-Day Average'!I179</f>
        <v>6.9057000000000118E-2</v>
      </c>
      <c r="D179" s="7">
        <f>'10-Day Average'!I179</f>
        <v>7.0368999999999654E-2</v>
      </c>
      <c r="E179" s="7">
        <f>'25-Day Average'!I179</f>
        <v>9.0771999999999978E-2</v>
      </c>
    </row>
    <row r="180" spans="1:5" x14ac:dyDescent="0.25">
      <c r="A180" s="6">
        <v>38968</v>
      </c>
      <c r="B180" s="7">
        <f>'3-Day Average'!H180</f>
        <v>0.10233592880978852</v>
      </c>
      <c r="C180" s="7">
        <f>'3-Day Average'!I180</f>
        <v>6.9057000000000118E-2</v>
      </c>
      <c r="D180" s="7">
        <f>'10-Day Average'!I180</f>
        <v>7.0368999999999654E-2</v>
      </c>
      <c r="E180" s="7">
        <f>'25-Day Average'!I180</f>
        <v>0.10188699999999998</v>
      </c>
    </row>
    <row r="181" spans="1:5" x14ac:dyDescent="0.25">
      <c r="A181" s="6">
        <v>38971</v>
      </c>
      <c r="B181" s="7">
        <f>'3-Day Average'!H181</f>
        <v>8.0088987764182287E-2</v>
      </c>
      <c r="C181" s="7">
        <f>'3-Day Average'!I181</f>
        <v>4.7487000000000119E-2</v>
      </c>
      <c r="D181" s="7">
        <f>'10-Day Average'!I181</f>
        <v>4.8768999999999653E-2</v>
      </c>
      <c r="E181" s="7">
        <f>'25-Day Average'!I181</f>
        <v>7.9656999999999978E-2</v>
      </c>
    </row>
    <row r="182" spans="1:5" x14ac:dyDescent="0.25">
      <c r="A182" s="6">
        <v>38972</v>
      </c>
      <c r="B182" s="7">
        <f>'3-Day Average'!H182</f>
        <v>7.8976640711902052E-2</v>
      </c>
      <c r="C182" s="7">
        <f>'3-Day Average'!I182</f>
        <v>4.7487000000000119E-2</v>
      </c>
      <c r="D182" s="7">
        <f>'10-Day Average'!I182</f>
        <v>4.8768999999999653E-2</v>
      </c>
      <c r="E182" s="7">
        <f>'25-Day Average'!I182</f>
        <v>7.8545500000000032E-2</v>
      </c>
    </row>
    <row r="183" spans="1:5" x14ac:dyDescent="0.25">
      <c r="A183" s="6">
        <v>38973</v>
      </c>
      <c r="B183" s="7">
        <f>'3-Day Average'!H183</f>
        <v>9.1212458286985404E-2</v>
      </c>
      <c r="C183" s="7">
        <f>'3-Day Average'!I183</f>
        <v>4.7487000000000119E-2</v>
      </c>
      <c r="D183" s="7">
        <f>'10-Day Average'!I183</f>
        <v>4.8768999999999653E-2</v>
      </c>
      <c r="E183" s="7">
        <f>'25-Day Average'!I183</f>
        <v>9.0771999999999978E-2</v>
      </c>
    </row>
    <row r="184" spans="1:5" x14ac:dyDescent="0.25">
      <c r="A184" s="6">
        <v>38974</v>
      </c>
      <c r="B184" s="7">
        <f>'3-Day Average'!H184</f>
        <v>8.7875417130144504E-2</v>
      </c>
      <c r="C184" s="7">
        <f>'3-Day Average'!I184</f>
        <v>4.4284500000000115E-2</v>
      </c>
      <c r="D184" s="7">
        <f>'10-Day Average'!I184</f>
        <v>4.8768999999999653E-2</v>
      </c>
      <c r="E184" s="7">
        <f>'25-Day Average'!I184</f>
        <v>8.7437500000000001E-2</v>
      </c>
    </row>
    <row r="185" spans="1:5" x14ac:dyDescent="0.25">
      <c r="A185" s="6">
        <v>38975</v>
      </c>
      <c r="B185" s="7">
        <f>'3-Day Average'!H185</f>
        <v>0.10456062291434917</v>
      </c>
      <c r="C185" s="7">
        <f>'3-Day Average'!I185</f>
        <v>6.0297000000000114E-2</v>
      </c>
      <c r="D185" s="7">
        <f>'10-Day Average'!I185</f>
        <v>4.8768999999999653E-2</v>
      </c>
      <c r="E185" s="7">
        <f>'25-Day Average'!I185</f>
        <v>0.10410999999999999</v>
      </c>
    </row>
    <row r="186" spans="1:5" x14ac:dyDescent="0.25">
      <c r="A186" s="6">
        <v>38978</v>
      </c>
      <c r="B186" s="7">
        <f>'3-Day Average'!H186</f>
        <v>0.11345939933259164</v>
      </c>
      <c r="C186" s="7">
        <f>'3-Day Average'!I186</f>
        <v>6.883700000000012E-2</v>
      </c>
      <c r="D186" s="7">
        <f>'10-Day Average'!I186</f>
        <v>5.7216999999999532E-2</v>
      </c>
      <c r="E186" s="7">
        <f>'25-Day Average'!I186</f>
        <v>0.11300199999999998</v>
      </c>
    </row>
    <row r="187" spans="1:5" x14ac:dyDescent="0.25">
      <c r="A187" s="6">
        <v>38979</v>
      </c>
      <c r="B187" s="7">
        <f>'3-Day Average'!H187</f>
        <v>0.10456062291434917</v>
      </c>
      <c r="C187" s="7">
        <f>'3-Day Average'!I187</f>
        <v>6.0297000000000114E-2</v>
      </c>
      <c r="D187" s="7">
        <f>'10-Day Average'!I187</f>
        <v>4.8768999999999653E-2</v>
      </c>
      <c r="E187" s="7">
        <f>'25-Day Average'!I187</f>
        <v>0.10410999999999999</v>
      </c>
    </row>
    <row r="188" spans="1:5" x14ac:dyDescent="0.25">
      <c r="A188" s="6">
        <v>38980</v>
      </c>
      <c r="B188" s="7">
        <f>'3-Day Average'!H188</f>
        <v>9.566184649610672E-2</v>
      </c>
      <c r="C188" s="7">
        <f>'3-Day Average'!I188</f>
        <v>6.0297000000000114E-2</v>
      </c>
      <c r="D188" s="7">
        <f>'10-Day Average'!I188</f>
        <v>4.0320999999999621E-2</v>
      </c>
      <c r="E188" s="7">
        <f>'25-Day Average'!I188</f>
        <v>9.5218000000000025E-2</v>
      </c>
    </row>
    <row r="189" spans="1:5" x14ac:dyDescent="0.25">
      <c r="A189" s="6">
        <v>38981</v>
      </c>
      <c r="B189" s="7">
        <f>'3-Day Average'!H189</f>
        <v>9.566184649610672E-2</v>
      </c>
      <c r="C189" s="7">
        <f>'3-Day Average'!I189</f>
        <v>6.0297000000000114E-2</v>
      </c>
      <c r="D189" s="7">
        <f>'10-Day Average'!I189</f>
        <v>4.0320999999999621E-2</v>
      </c>
      <c r="E189" s="7">
        <f>'25-Day Average'!I189</f>
        <v>9.5218000000000025E-2</v>
      </c>
    </row>
    <row r="190" spans="1:5" x14ac:dyDescent="0.25">
      <c r="A190" s="6">
        <v>38982</v>
      </c>
      <c r="B190" s="7">
        <f>'3-Day Average'!H190</f>
        <v>8.5650723025583853E-2</v>
      </c>
      <c r="C190" s="7">
        <f>'3-Day Average'!I190</f>
        <v>6.0297000000000114E-2</v>
      </c>
      <c r="D190" s="7">
        <f>'10-Day Average'!I190</f>
        <v>3.0816999999999536E-2</v>
      </c>
      <c r="E190" s="7">
        <f>'25-Day Average'!I190</f>
        <v>8.5214499999999971E-2</v>
      </c>
    </row>
    <row r="191" spans="1:5" x14ac:dyDescent="0.25">
      <c r="A191" s="6">
        <v>38985</v>
      </c>
      <c r="B191" s="7">
        <f>'3-Day Average'!H191</f>
        <v>7.6751946607341387E-2</v>
      </c>
      <c r="C191" s="7">
        <f>'3-Day Average'!I191</f>
        <v>6.0297000000000114E-2</v>
      </c>
      <c r="D191" s="7">
        <f>'10-Day Average'!I191</f>
        <v>3.0816999999999536E-2</v>
      </c>
      <c r="E191" s="7">
        <f>'25-Day Average'!I191</f>
        <v>8.5214499999999971E-2</v>
      </c>
    </row>
    <row r="192" spans="1:5" x14ac:dyDescent="0.25">
      <c r="A192" s="6">
        <v>38986</v>
      </c>
      <c r="B192" s="7">
        <f>'3-Day Average'!H192</f>
        <v>6.8965517241379184E-2</v>
      </c>
      <c r="C192" s="7">
        <f>'3-Day Average'!I192</f>
        <v>6.0297000000000114E-2</v>
      </c>
      <c r="D192" s="7">
        <f>'10-Day Average'!I192</f>
        <v>3.0816999999999536E-2</v>
      </c>
      <c r="E192" s="7">
        <f>'25-Day Average'!I192</f>
        <v>8.5214499999999971E-2</v>
      </c>
    </row>
    <row r="193" spans="1:5" x14ac:dyDescent="0.25">
      <c r="A193" s="6">
        <v>38987</v>
      </c>
      <c r="B193" s="7">
        <f>'3-Day Average'!H193</f>
        <v>6.8965517241379184E-2</v>
      </c>
      <c r="C193" s="7">
        <f>'3-Day Average'!I193</f>
        <v>6.0297000000000114E-2</v>
      </c>
      <c r="D193" s="7">
        <f>'10-Day Average'!I193</f>
        <v>3.0816999999999536E-2</v>
      </c>
      <c r="E193" s="7">
        <f>'25-Day Average'!I193</f>
        <v>8.5214499999999971E-2</v>
      </c>
    </row>
    <row r="194" spans="1:5" x14ac:dyDescent="0.25">
      <c r="A194" s="6">
        <v>38988</v>
      </c>
      <c r="B194" s="7">
        <f>'3-Day Average'!H194</f>
        <v>6.1179087875417128E-2</v>
      </c>
      <c r="C194" s="7">
        <f>'3-Day Average'!I194</f>
        <v>6.0297000000000114E-2</v>
      </c>
      <c r="D194" s="7">
        <f>'10-Day Average'!I194</f>
        <v>3.0816999999999536E-2</v>
      </c>
      <c r="E194" s="7">
        <f>'25-Day Average'!I194</f>
        <v>8.5214499999999971E-2</v>
      </c>
    </row>
    <row r="195" spans="1:5" x14ac:dyDescent="0.25">
      <c r="A195" s="6">
        <v>38989</v>
      </c>
      <c r="B195" s="7">
        <f>'3-Day Average'!H195</f>
        <v>5.116796440489426E-2</v>
      </c>
      <c r="C195" s="7">
        <f>'3-Day Average'!I195</f>
        <v>6.0297000000000114E-2</v>
      </c>
      <c r="D195" s="7">
        <f>'10-Day Average'!I195</f>
        <v>3.0816999999999536E-2</v>
      </c>
      <c r="E195" s="7">
        <f>'25-Day Average'!I195</f>
        <v>8.5214499999999971E-2</v>
      </c>
    </row>
    <row r="196" spans="1:5" x14ac:dyDescent="0.25">
      <c r="A196" s="6">
        <v>38992</v>
      </c>
      <c r="B196" s="7">
        <f>'3-Day Average'!H196</f>
        <v>5.116796440489426E-2</v>
      </c>
      <c r="C196" s="7">
        <f>'3-Day Average'!I196</f>
        <v>6.0297000000000114E-2</v>
      </c>
      <c r="D196" s="7">
        <f>'10-Day Average'!I196</f>
        <v>3.0816999999999536E-2</v>
      </c>
      <c r="E196" s="7">
        <f>'25-Day Average'!I196</f>
        <v>8.5214499999999971E-2</v>
      </c>
    </row>
    <row r="197" spans="1:5" x14ac:dyDescent="0.25">
      <c r="A197" s="6">
        <v>38993</v>
      </c>
      <c r="B197" s="7">
        <f>'3-Day Average'!H197</f>
        <v>4.6718576195772951E-2</v>
      </c>
      <c r="C197" s="7">
        <f>'3-Day Average'!I197</f>
        <v>6.0297000000000114E-2</v>
      </c>
      <c r="D197" s="7">
        <f>'10-Day Average'!I197</f>
        <v>3.0816999999999536E-2</v>
      </c>
      <c r="E197" s="7">
        <f>'25-Day Average'!I197</f>
        <v>8.5214499999999971E-2</v>
      </c>
    </row>
    <row r="198" spans="1:5" x14ac:dyDescent="0.25">
      <c r="A198" s="6">
        <v>38994</v>
      </c>
      <c r="B198" s="7">
        <f>'3-Day Average'!H198</f>
        <v>4.783092324805336E-2</v>
      </c>
      <c r="C198" s="7">
        <f>'3-Day Average'!I198</f>
        <v>6.0297000000000114E-2</v>
      </c>
      <c r="D198" s="7">
        <f>'10-Day Average'!I198</f>
        <v>3.0816999999999536E-2</v>
      </c>
      <c r="E198" s="7">
        <f>'25-Day Average'!I198</f>
        <v>8.5214499999999971E-2</v>
      </c>
    </row>
    <row r="199" spans="1:5" x14ac:dyDescent="0.25">
      <c r="A199" s="6">
        <v>38995</v>
      </c>
      <c r="B199" s="7">
        <f>'3-Day Average'!H199</f>
        <v>6.3403781979977619E-2</v>
      </c>
      <c r="C199" s="7">
        <f>'3-Day Average'!I199</f>
        <v>6.0297000000000114E-2</v>
      </c>
      <c r="D199" s="7">
        <f>'10-Day Average'!I199</f>
        <v>3.0816999999999536E-2</v>
      </c>
      <c r="E199" s="7">
        <f>'25-Day Average'!I199</f>
        <v>8.5214499999999971E-2</v>
      </c>
    </row>
    <row r="200" spans="1:5" x14ac:dyDescent="0.25">
      <c r="A200" s="6">
        <v>38996</v>
      </c>
      <c r="B200" s="7">
        <f>'3-Day Average'!H200</f>
        <v>6.562847608453827E-2</v>
      </c>
      <c r="C200" s="7">
        <f>'3-Day Average'!I200</f>
        <v>6.251500000000014E-2</v>
      </c>
      <c r="D200" s="7">
        <f>'10-Day Average'!I200</f>
        <v>3.2972999999999593E-2</v>
      </c>
      <c r="E200" s="7">
        <f>'25-Day Average'!I200</f>
        <v>8.5214499999999971E-2</v>
      </c>
    </row>
    <row r="201" spans="1:5" x14ac:dyDescent="0.25">
      <c r="A201" s="6">
        <v>38999</v>
      </c>
      <c r="B201" s="7">
        <f>'3-Day Average'!H201</f>
        <v>6.0066740823136719E-2</v>
      </c>
      <c r="C201" s="7">
        <f>'3-Day Average'!I201</f>
        <v>5.6970000000000146E-2</v>
      </c>
      <c r="D201" s="7">
        <f>'10-Day Average'!I201</f>
        <v>2.7582999999999594E-2</v>
      </c>
      <c r="E201" s="7">
        <f>'25-Day Average'!I201</f>
        <v>8.5214499999999971E-2</v>
      </c>
    </row>
    <row r="202" spans="1:5" x14ac:dyDescent="0.25">
      <c r="A202" s="6">
        <v>39000</v>
      </c>
      <c r="B202" s="7">
        <f>'3-Day Average'!H202</f>
        <v>6.7853170189098935E-2</v>
      </c>
      <c r="C202" s="7">
        <f>'3-Day Average'!I202</f>
        <v>5.6970000000000146E-2</v>
      </c>
      <c r="D202" s="7">
        <f>'10-Day Average'!I202</f>
        <v>3.5128999999999654E-2</v>
      </c>
      <c r="E202" s="7">
        <f>'25-Day Average'!I202</f>
        <v>8.5214499999999971E-2</v>
      </c>
    </row>
    <row r="203" spans="1:5" x14ac:dyDescent="0.25">
      <c r="A203" s="6">
        <v>39001</v>
      </c>
      <c r="B203" s="7">
        <f>'3-Day Average'!H203</f>
        <v>6.562847608453827E-2</v>
      </c>
      <c r="C203" s="7">
        <f>'3-Day Average'!I203</f>
        <v>5.4768000000000178E-2</v>
      </c>
      <c r="D203" s="7">
        <f>'10-Day Average'!I203</f>
        <v>3.2972999999999593E-2</v>
      </c>
      <c r="E203" s="7">
        <f>'25-Day Average'!I203</f>
        <v>8.5214499999999971E-2</v>
      </c>
    </row>
    <row r="204" spans="1:5" x14ac:dyDescent="0.25">
      <c r="A204" s="6">
        <v>39002</v>
      </c>
      <c r="B204" s="7">
        <f>'3-Day Average'!H204</f>
        <v>8.0088987764182287E-2</v>
      </c>
      <c r="C204" s="7">
        <f>'3-Day Average'!I204</f>
        <v>6.9081000000000059E-2</v>
      </c>
      <c r="D204" s="7">
        <f>'10-Day Average'!I204</f>
        <v>4.6986999999999536E-2</v>
      </c>
      <c r="E204" s="7">
        <f>'25-Day Average'!I204</f>
        <v>8.5214499999999971E-2</v>
      </c>
    </row>
    <row r="205" spans="1:5" x14ac:dyDescent="0.25">
      <c r="A205" s="6">
        <v>39003</v>
      </c>
      <c r="B205" s="7">
        <f>'3-Day Average'!H205</f>
        <v>8.0088987764182287E-2</v>
      </c>
      <c r="C205" s="7">
        <f>'3-Day Average'!I205</f>
        <v>6.9081000000000059E-2</v>
      </c>
      <c r="D205" s="7">
        <f>'10-Day Average'!I205</f>
        <v>4.6986999999999536E-2</v>
      </c>
      <c r="E205" s="7">
        <f>'25-Day Average'!I205</f>
        <v>8.5214499999999971E-2</v>
      </c>
    </row>
    <row r="206" spans="1:5" x14ac:dyDescent="0.25">
      <c r="A206" s="6">
        <v>39006</v>
      </c>
      <c r="B206" s="7">
        <f>'3-Day Average'!H206</f>
        <v>8.4538375973303603E-2</v>
      </c>
      <c r="C206" s="7">
        <f>'3-Day Average'!I206</f>
        <v>7.3485000000000147E-2</v>
      </c>
      <c r="D206" s="7">
        <f>'10-Day Average'!I206</f>
        <v>5.129899999999965E-2</v>
      </c>
      <c r="E206" s="7">
        <f>'25-Day Average'!I206</f>
        <v>8.9684499999999973E-2</v>
      </c>
    </row>
    <row r="207" spans="1:5" x14ac:dyDescent="0.25">
      <c r="A207" s="6">
        <v>39007</v>
      </c>
      <c r="B207" s="7">
        <f>'3-Day Average'!H207</f>
        <v>7.8976640711902052E-2</v>
      </c>
      <c r="C207" s="7">
        <f>'3-Day Average'!I207</f>
        <v>6.7980000000000151E-2</v>
      </c>
      <c r="D207" s="7">
        <f>'10-Day Average'!I207</f>
        <v>4.5908999999999651E-2</v>
      </c>
      <c r="E207" s="7">
        <f>'25-Day Average'!I207</f>
        <v>8.4096999999999977E-2</v>
      </c>
    </row>
    <row r="208" spans="1:5" x14ac:dyDescent="0.25">
      <c r="A208" s="6">
        <v>39008</v>
      </c>
      <c r="B208" s="7">
        <f>'3-Day Average'!H208</f>
        <v>8.3426028921023354E-2</v>
      </c>
      <c r="C208" s="7">
        <f>'3-Day Average'!I208</f>
        <v>6.7980000000000151E-2</v>
      </c>
      <c r="D208" s="7">
        <f>'10-Day Average'!I208</f>
        <v>5.0220999999999766E-2</v>
      </c>
      <c r="E208" s="7">
        <f>'25-Day Average'!I208</f>
        <v>8.8566999999999965E-2</v>
      </c>
    </row>
    <row r="209" spans="1:5" x14ac:dyDescent="0.25">
      <c r="A209" s="6">
        <v>39009</v>
      </c>
      <c r="B209" s="7">
        <f>'3-Day Average'!H209</f>
        <v>7.8976640711902052E-2</v>
      </c>
      <c r="C209" s="7">
        <f>'3-Day Average'!I209</f>
        <v>6.3596000000000055E-2</v>
      </c>
      <c r="D209" s="7">
        <f>'10-Day Average'!I209</f>
        <v>4.5908999999999651E-2</v>
      </c>
      <c r="E209" s="7">
        <f>'25-Day Average'!I209</f>
        <v>8.4096999999999977E-2</v>
      </c>
    </row>
    <row r="210" spans="1:5" x14ac:dyDescent="0.25">
      <c r="A210" s="6">
        <v>39010</v>
      </c>
      <c r="B210" s="7">
        <f>'3-Day Average'!H210</f>
        <v>7.7864293659621803E-2</v>
      </c>
      <c r="C210" s="7">
        <f>'3-Day Average'!I210</f>
        <v>6.3596000000000055E-2</v>
      </c>
      <c r="D210" s="7">
        <f>'10-Day Average'!I210</f>
        <v>4.4830999999999767E-2</v>
      </c>
      <c r="E210" s="7">
        <f>'25-Day Average'!I210</f>
        <v>8.297949999999997E-2</v>
      </c>
    </row>
    <row r="211" spans="1:5" x14ac:dyDescent="0.25">
      <c r="A211" s="6">
        <v>39013</v>
      </c>
      <c r="B211" s="7">
        <f>'3-Day Average'!H211</f>
        <v>7.3414905450500487E-2</v>
      </c>
      <c r="C211" s="7">
        <f>'3-Day Average'!I211</f>
        <v>6.3596000000000055E-2</v>
      </c>
      <c r="D211" s="7">
        <f>'10-Day Average'!I211</f>
        <v>4.0518999999999653E-2</v>
      </c>
      <c r="E211" s="7">
        <f>'25-Day Average'!I211</f>
        <v>7.8509499999999968E-2</v>
      </c>
    </row>
    <row r="212" spans="1:5" x14ac:dyDescent="0.25">
      <c r="A212" s="6">
        <v>39014</v>
      </c>
      <c r="B212" s="7">
        <f>'3-Day Average'!H212</f>
        <v>8.3426028921023354E-2</v>
      </c>
      <c r="C212" s="7">
        <f>'3-Day Average'!I212</f>
        <v>6.3596000000000055E-2</v>
      </c>
      <c r="D212" s="7">
        <f>'10-Day Average'!I212</f>
        <v>4.0518999999999653E-2</v>
      </c>
      <c r="E212" s="7">
        <f>'25-Day Average'!I212</f>
        <v>8.8566999999999965E-2</v>
      </c>
    </row>
    <row r="213" spans="1:5" x14ac:dyDescent="0.25">
      <c r="A213" s="6">
        <v>39015</v>
      </c>
      <c r="B213" s="7">
        <f>'3-Day Average'!H213</f>
        <v>8.2313681868742952E-2</v>
      </c>
      <c r="C213" s="7">
        <f>'3-Day Average'!I213</f>
        <v>6.2504499999999977E-2</v>
      </c>
      <c r="D213" s="7">
        <f>'10-Day Average'!I213</f>
        <v>3.945099999999948E-2</v>
      </c>
      <c r="E213" s="7">
        <f>'25-Day Average'!I213</f>
        <v>8.7449499999999972E-2</v>
      </c>
    </row>
    <row r="214" spans="1:5" x14ac:dyDescent="0.25">
      <c r="A214" s="6">
        <v>39016</v>
      </c>
      <c r="B214" s="7">
        <f>'3-Day Average'!H214</f>
        <v>8.2313681868742952E-2</v>
      </c>
      <c r="C214" s="7">
        <f>'3-Day Average'!I214</f>
        <v>6.2504499999999977E-2</v>
      </c>
      <c r="D214" s="7">
        <f>'10-Day Average'!I214</f>
        <v>3.945099999999948E-2</v>
      </c>
      <c r="E214" s="7">
        <f>'25-Day Average'!I214</f>
        <v>8.7449499999999972E-2</v>
      </c>
    </row>
    <row r="215" spans="1:5" x14ac:dyDescent="0.25">
      <c r="A215" s="6">
        <v>39017</v>
      </c>
      <c r="B215" s="7">
        <f>'3-Day Average'!H215</f>
        <v>8.6763070077864254E-2</v>
      </c>
      <c r="C215" s="7">
        <f>'3-Day Average'!I215</f>
        <v>6.2504499999999977E-2</v>
      </c>
      <c r="D215" s="7">
        <f>'10-Day Average'!I215</f>
        <v>4.3722999999999596E-2</v>
      </c>
      <c r="E215" s="7">
        <f>'25-Day Average'!I215</f>
        <v>9.1919499999999973E-2</v>
      </c>
    </row>
    <row r="216" spans="1:5" x14ac:dyDescent="0.25">
      <c r="A216" s="6">
        <v>39020</v>
      </c>
      <c r="B216" s="7">
        <f>'3-Day Average'!H216</f>
        <v>8.6763070077864254E-2</v>
      </c>
      <c r="C216" s="7">
        <f>'3-Day Average'!I216</f>
        <v>6.2504499999999977E-2</v>
      </c>
      <c r="D216" s="7">
        <f>'10-Day Average'!I216</f>
        <v>4.3722999999999596E-2</v>
      </c>
      <c r="E216" s="7">
        <f>'25-Day Average'!I216</f>
        <v>9.1919499999999973E-2</v>
      </c>
    </row>
    <row r="217" spans="1:5" x14ac:dyDescent="0.25">
      <c r="A217" s="6">
        <v>39021</v>
      </c>
      <c r="B217" s="7">
        <f>'3-Day Average'!H217</f>
        <v>9.6774193548386969E-2</v>
      </c>
      <c r="C217" s="7">
        <f>'3-Day Average'!I217</f>
        <v>7.2291999999999967E-2</v>
      </c>
      <c r="D217" s="7">
        <f>'10-Day Average'!I217</f>
        <v>5.3334999999999418E-2</v>
      </c>
      <c r="E217" s="7">
        <f>'25-Day Average'!I217</f>
        <v>0.10197699999999997</v>
      </c>
    </row>
    <row r="218" spans="1:5" x14ac:dyDescent="0.25">
      <c r="A218" s="6">
        <v>39022</v>
      </c>
      <c r="B218" s="7">
        <f>'3-Day Average'!H218</f>
        <v>0.11345939933259164</v>
      </c>
      <c r="C218" s="7">
        <f>'3-Day Average'!I218</f>
        <v>8.8604499999999975E-2</v>
      </c>
      <c r="D218" s="7">
        <f>'10-Day Average'!I218</f>
        <v>6.9354999999999417E-2</v>
      </c>
      <c r="E218" s="7">
        <f>'25-Day Average'!I218</f>
        <v>0.11873949999999997</v>
      </c>
    </row>
    <row r="219" spans="1:5" x14ac:dyDescent="0.25">
      <c r="A219" s="6">
        <v>39023</v>
      </c>
      <c r="B219" s="7">
        <f>'3-Day Average'!H219</f>
        <v>0.1268075639599554</v>
      </c>
      <c r="C219" s="7">
        <f>'3-Day Average'!I219</f>
        <v>0.10165449999999997</v>
      </c>
      <c r="D219" s="7">
        <f>'10-Day Average'!I219</f>
        <v>8.2170999999999481E-2</v>
      </c>
      <c r="E219" s="7">
        <f>'25-Day Average'!I219</f>
        <v>0.13214949999999998</v>
      </c>
    </row>
    <row r="220" spans="1:5" x14ac:dyDescent="0.25">
      <c r="A220" s="6">
        <v>39024</v>
      </c>
      <c r="B220" s="7">
        <f>'3-Day Average'!H220</f>
        <v>0.12569521690767516</v>
      </c>
      <c r="C220" s="7">
        <f>'3-Day Average'!I220</f>
        <v>0.10056699999999998</v>
      </c>
      <c r="D220" s="7">
        <f>'10-Day Average'!I220</f>
        <v>8.1102999999999592E-2</v>
      </c>
      <c r="E220" s="7">
        <f>'25-Day Average'!I220</f>
        <v>0.13103199999999998</v>
      </c>
    </row>
    <row r="221" spans="1:5" x14ac:dyDescent="0.25">
      <c r="A221" s="6">
        <v>39027</v>
      </c>
      <c r="B221" s="7">
        <f>'3-Day Average'!H221</f>
        <v>0.13570634037819787</v>
      </c>
      <c r="C221" s="7">
        <f>'3-Day Average'!I221</f>
        <v>0.11035449999999997</v>
      </c>
      <c r="D221" s="7">
        <f>'10-Day Average'!I221</f>
        <v>9.0714999999999421E-2</v>
      </c>
      <c r="E221" s="7">
        <f>'25-Day Average'!I221</f>
        <v>0.14108949999999998</v>
      </c>
    </row>
    <row r="222" spans="1:5" x14ac:dyDescent="0.25">
      <c r="A222" s="6">
        <v>39028</v>
      </c>
      <c r="B222" s="7">
        <f>'3-Day Average'!H222</f>
        <v>0.13681868743047826</v>
      </c>
      <c r="C222" s="7">
        <f>'3-Day Average'!I222</f>
        <v>0.11144199999999997</v>
      </c>
      <c r="D222" s="7">
        <f>'10-Day Average'!I222</f>
        <v>9.1782999999999587E-2</v>
      </c>
      <c r="E222" s="7">
        <f>'25-Day Average'!I222</f>
        <v>0.14220699999999997</v>
      </c>
    </row>
    <row r="223" spans="1:5" x14ac:dyDescent="0.25">
      <c r="A223" s="6">
        <v>39029</v>
      </c>
      <c r="B223" s="7">
        <f>'3-Day Average'!H223</f>
        <v>0.12791991101223582</v>
      </c>
      <c r="C223" s="7">
        <f>'3-Day Average'!I223</f>
        <v>0.10274199999999997</v>
      </c>
      <c r="D223" s="7">
        <f>'10-Day Average'!I223</f>
        <v>8.3238999999999647E-2</v>
      </c>
      <c r="E223" s="7">
        <f>'25-Day Average'!I223</f>
        <v>0.13326699999999997</v>
      </c>
    </row>
    <row r="224" spans="1:5" x14ac:dyDescent="0.25">
      <c r="A224" s="6">
        <v>39030</v>
      </c>
      <c r="B224" s="7">
        <f>'3-Day Average'!H224</f>
        <v>0.13014460511679632</v>
      </c>
      <c r="C224" s="7">
        <f>'3-Day Average'!I224</f>
        <v>0.10274199999999997</v>
      </c>
      <c r="D224" s="7">
        <f>'10-Day Average'!I224</f>
        <v>8.5374999999999424E-2</v>
      </c>
      <c r="E224" s="7">
        <f>'25-Day Average'!I224</f>
        <v>0.13550199999999998</v>
      </c>
    </row>
    <row r="225" spans="1:5" x14ac:dyDescent="0.25">
      <c r="A225" s="6">
        <v>39031</v>
      </c>
      <c r="B225" s="7">
        <f>'3-Day Average'!H225</f>
        <v>0.11234705228031139</v>
      </c>
      <c r="C225" s="7">
        <f>'3-Day Average'!I225</f>
        <v>0.10274199999999997</v>
      </c>
      <c r="D225" s="7">
        <f>'10-Day Average'!I225</f>
        <v>6.8286999999999529E-2</v>
      </c>
      <c r="E225" s="7">
        <f>'25-Day Average'!I225</f>
        <v>0.11762199999999998</v>
      </c>
    </row>
    <row r="226" spans="1:5" x14ac:dyDescent="0.25">
      <c r="A226" s="6">
        <v>39034</v>
      </c>
      <c r="B226" s="7">
        <f>'3-Day Average'!H226</f>
        <v>0.10901001112347049</v>
      </c>
      <c r="C226" s="7">
        <f>'3-Day Average'!I226</f>
        <v>0.10274199999999997</v>
      </c>
      <c r="D226" s="7">
        <f>'10-Day Average'!I226</f>
        <v>6.8286999999999529E-2</v>
      </c>
      <c r="E226" s="7">
        <f>'25-Day Average'!I226</f>
        <v>0.11426949999999997</v>
      </c>
    </row>
    <row r="227" spans="1:5" x14ac:dyDescent="0.25">
      <c r="A227" s="6">
        <v>39035</v>
      </c>
      <c r="B227" s="7">
        <f>'3-Day Average'!H227</f>
        <v>0.11790878754171294</v>
      </c>
      <c r="C227" s="7">
        <f>'3-Day Average'!I227</f>
        <v>0.10274199999999997</v>
      </c>
      <c r="D227" s="7">
        <f>'10-Day Average'!I227</f>
        <v>6.8286999999999529E-2</v>
      </c>
      <c r="E227" s="7">
        <f>'25-Day Average'!I227</f>
        <v>0.12320949999999997</v>
      </c>
    </row>
    <row r="228" spans="1:5" x14ac:dyDescent="0.25">
      <c r="A228" s="6">
        <v>39036</v>
      </c>
      <c r="B228" s="7">
        <f>'3-Day Average'!H228</f>
        <v>0.13348164627363737</v>
      </c>
      <c r="C228" s="7">
        <f>'3-Day Average'!I228</f>
        <v>0.1181</v>
      </c>
      <c r="D228" s="7">
        <f>'10-Day Average'!I228</f>
        <v>6.8286999999999529E-2</v>
      </c>
      <c r="E228" s="7">
        <f>'25-Day Average'!I228</f>
        <v>0.13885449999999996</v>
      </c>
    </row>
    <row r="229" spans="1:5" x14ac:dyDescent="0.25">
      <c r="A229" s="6">
        <v>39037</v>
      </c>
      <c r="B229" s="7">
        <f>'3-Day Average'!H229</f>
        <v>0.12903225806451607</v>
      </c>
      <c r="C229" s="7">
        <f>'3-Day Average'!I229</f>
        <v>0.11371199999999997</v>
      </c>
      <c r="D229" s="7">
        <f>'10-Day Average'!I229</f>
        <v>6.4094999999999416E-2</v>
      </c>
      <c r="E229" s="7">
        <f>'25-Day Average'!I229</f>
        <v>0.13438449999999996</v>
      </c>
    </row>
    <row r="230" spans="1:5" x14ac:dyDescent="0.25">
      <c r="A230" s="6">
        <v>39038</v>
      </c>
      <c r="B230" s="7">
        <f>'3-Day Average'!H230</f>
        <v>0.13681868743047826</v>
      </c>
      <c r="C230" s="7">
        <f>'3-Day Average'!I230</f>
        <v>0.12139100000000005</v>
      </c>
      <c r="D230" s="7">
        <f>'10-Day Average'!I230</f>
        <v>7.1430999999999481E-2</v>
      </c>
      <c r="E230" s="7">
        <f>'25-Day Average'!I230</f>
        <v>0.14220699999999997</v>
      </c>
    </row>
    <row r="231" spans="1:5" x14ac:dyDescent="0.25">
      <c r="A231" s="6">
        <v>39041</v>
      </c>
      <c r="B231" s="7">
        <f>'3-Day Average'!H231</f>
        <v>0.1268075639599554</v>
      </c>
      <c r="C231" s="7">
        <f>'3-Day Average'!I231</f>
        <v>0.11151799999999988</v>
      </c>
      <c r="D231" s="7">
        <f>'10-Day Average'!I231</f>
        <v>6.199899999999936E-2</v>
      </c>
      <c r="E231" s="7">
        <f>'25-Day Average'!I231</f>
        <v>0.13214949999999998</v>
      </c>
    </row>
    <row r="232" spans="1:5" x14ac:dyDescent="0.25">
      <c r="A232" s="6">
        <v>39042</v>
      </c>
      <c r="B232" s="7">
        <f>'3-Day Average'!H232</f>
        <v>0.12791991101223582</v>
      </c>
      <c r="C232" s="7">
        <f>'3-Day Average'!I232</f>
        <v>0.11151799999999988</v>
      </c>
      <c r="D232" s="7">
        <f>'10-Day Average'!I232</f>
        <v>6.3046999999999534E-2</v>
      </c>
      <c r="E232" s="7">
        <f>'25-Day Average'!I232</f>
        <v>0.13326699999999997</v>
      </c>
    </row>
    <row r="233" spans="1:5" x14ac:dyDescent="0.25">
      <c r="A233" s="6">
        <v>39043</v>
      </c>
      <c r="B233" s="7">
        <f>'3-Day Average'!H233</f>
        <v>0.13348164627363737</v>
      </c>
      <c r="C233" s="7">
        <f>'3-Day Average'!I233</f>
        <v>0.11151799999999988</v>
      </c>
      <c r="D233" s="7">
        <f>'10-Day Average'!I233</f>
        <v>6.8286999999999529E-2</v>
      </c>
      <c r="E233" s="7">
        <f>'25-Day Average'!I233</f>
        <v>0.13885449999999996</v>
      </c>
    </row>
    <row r="234" spans="1:5" x14ac:dyDescent="0.25">
      <c r="A234" s="6">
        <v>39044</v>
      </c>
      <c r="B234" s="7">
        <f>'3-Day Average'!H234</f>
        <v>0.13014460511679632</v>
      </c>
      <c r="C234" s="7">
        <f>'3-Day Average'!I234</f>
        <v>0.10824649999999965</v>
      </c>
      <c r="D234" s="7">
        <f>'10-Day Average'!I234</f>
        <v>6.5142999999999299E-2</v>
      </c>
      <c r="E234" s="7">
        <f>'25-Day Average'!I234</f>
        <v>0.13550199999999998</v>
      </c>
    </row>
    <row r="235" spans="1:5" x14ac:dyDescent="0.25">
      <c r="A235" s="6">
        <v>39045</v>
      </c>
      <c r="B235" s="7">
        <f>'3-Day Average'!H235</f>
        <v>0.12791991101223582</v>
      </c>
      <c r="C235" s="7">
        <f>'3-Day Average'!I235</f>
        <v>0.10824649999999965</v>
      </c>
      <c r="D235" s="7">
        <f>'10-Day Average'!I235</f>
        <v>6.3046999999999534E-2</v>
      </c>
      <c r="E235" s="7">
        <f>'25-Day Average'!I235</f>
        <v>0.13326699999999997</v>
      </c>
    </row>
    <row r="236" spans="1:5" x14ac:dyDescent="0.25">
      <c r="A236" s="6">
        <v>39048</v>
      </c>
      <c r="B236" s="7">
        <f>'3-Day Average'!H236</f>
        <v>0.1201334816462736</v>
      </c>
      <c r="C236" s="7">
        <f>'3-Day Average'!I236</f>
        <v>0.10824649999999965</v>
      </c>
      <c r="D236" s="7">
        <f>'10-Day Average'!I236</f>
        <v>5.5710999999999476E-2</v>
      </c>
      <c r="E236" s="7">
        <f>'25-Day Average'!I236</f>
        <v>0.12544449999999996</v>
      </c>
    </row>
    <row r="237" spans="1:5" x14ac:dyDescent="0.25">
      <c r="A237" s="6">
        <v>39049</v>
      </c>
      <c r="B237" s="7">
        <f>'3-Day Average'!H237</f>
        <v>0.11012235817575074</v>
      </c>
      <c r="C237" s="7">
        <f>'3-Day Average'!I237</f>
        <v>0.10824649999999965</v>
      </c>
      <c r="D237" s="7">
        <f>'10-Day Average'!I237</f>
        <v>5.5710999999999476E-2</v>
      </c>
      <c r="E237" s="7">
        <f>'25-Day Average'!I237</f>
        <v>0.11538699999999998</v>
      </c>
    </row>
    <row r="238" spans="1:5" x14ac:dyDescent="0.25">
      <c r="A238" s="6">
        <v>39050</v>
      </c>
      <c r="B238" s="7">
        <f>'3-Day Average'!H238</f>
        <v>0.12791991101223582</v>
      </c>
      <c r="C238" s="7">
        <f>'3-Day Average'!I238</f>
        <v>0.10824649999999965</v>
      </c>
      <c r="D238" s="7">
        <f>'10-Day Average'!I238</f>
        <v>5.5710999999999476E-2</v>
      </c>
      <c r="E238" s="7">
        <f>'25-Day Average'!I238</f>
        <v>0.11538699999999998</v>
      </c>
    </row>
    <row r="239" spans="1:5" x14ac:dyDescent="0.25">
      <c r="A239" s="6">
        <v>39051</v>
      </c>
      <c r="B239" s="7">
        <f>'3-Day Average'!H239</f>
        <v>0.14349276974416009</v>
      </c>
      <c r="C239" s="7">
        <f>'3-Day Average'!I239</f>
        <v>0.12354149999999965</v>
      </c>
      <c r="D239" s="7">
        <f>'10-Day Average'!I239</f>
        <v>7.0284999999999417E-2</v>
      </c>
      <c r="E239" s="7">
        <f>'25-Day Average'!I239</f>
        <v>0.13077999999999984</v>
      </c>
    </row>
    <row r="240" spans="1:5" x14ac:dyDescent="0.25">
      <c r="A240" s="6">
        <v>39052</v>
      </c>
      <c r="B240" s="7">
        <f>'3-Day Average'!H240</f>
        <v>0.11790878754171294</v>
      </c>
      <c r="C240" s="7">
        <f>'3-Day Average'!I240</f>
        <v>9.8413999999999655E-2</v>
      </c>
      <c r="D240" s="7">
        <f>'10-Day Average'!I240</f>
        <v>4.6341999999999391E-2</v>
      </c>
      <c r="E240" s="7">
        <f>'25-Day Average'!I240</f>
        <v>0.10549149999999995</v>
      </c>
    </row>
    <row r="241" spans="1:5" x14ac:dyDescent="0.25">
      <c r="A241" s="6">
        <v>39055</v>
      </c>
      <c r="B241" s="7">
        <f>'3-Day Average'!H241</f>
        <v>0.13459399332591762</v>
      </c>
      <c r="C241" s="7">
        <f>'3-Day Average'!I241</f>
        <v>9.8413999999999655E-2</v>
      </c>
      <c r="D241" s="7">
        <f>'10-Day Average'!I241</f>
        <v>4.6341999999999391E-2</v>
      </c>
      <c r="E241" s="7">
        <f>'25-Day Average'!I241</f>
        <v>0.10549149999999995</v>
      </c>
    </row>
    <row r="242" spans="1:5" x14ac:dyDescent="0.25">
      <c r="A242" s="6">
        <v>39056</v>
      </c>
      <c r="B242" s="7">
        <f>'3-Day Average'!H242</f>
        <v>0.15016685205784203</v>
      </c>
      <c r="C242" s="7">
        <f>'3-Day Average'!I242</f>
        <v>0.11348499999999971</v>
      </c>
      <c r="D242" s="7">
        <f>'10-Day Average'!I242</f>
        <v>6.0698999999999503E-2</v>
      </c>
      <c r="E242" s="7">
        <f>'25-Day Average'!I242</f>
        <v>0.12066050000000003</v>
      </c>
    </row>
    <row r="243" spans="1:5" x14ac:dyDescent="0.25">
      <c r="A243" s="6">
        <v>39057</v>
      </c>
      <c r="B243" s="7">
        <f>'3-Day Average'!H243</f>
        <v>0.17241379310344826</v>
      </c>
      <c r="C243" s="7">
        <f>'3-Day Average'!I243</f>
        <v>0.13501499999999972</v>
      </c>
      <c r="D243" s="7">
        <f>'10-Day Average'!I243</f>
        <v>8.1208999999999504E-2</v>
      </c>
      <c r="E243" s="7">
        <f>'25-Day Average'!I243</f>
        <v>0.14233050000000003</v>
      </c>
    </row>
    <row r="244" spans="1:5" x14ac:dyDescent="0.25">
      <c r="A244" s="6">
        <v>39058</v>
      </c>
      <c r="B244" s="7">
        <f>'3-Day Average'!H244</f>
        <v>0.16462736373748604</v>
      </c>
      <c r="C244" s="7">
        <f>'3-Day Average'!I244</f>
        <v>0.12747949999999969</v>
      </c>
      <c r="D244" s="7">
        <f>'10-Day Average'!I244</f>
        <v>7.4030499999999444E-2</v>
      </c>
      <c r="E244" s="7">
        <f>'25-Day Average'!I244</f>
        <v>0.13474599999999992</v>
      </c>
    </row>
    <row r="245" spans="1:5" x14ac:dyDescent="0.25">
      <c r="A245" s="6">
        <v>39059</v>
      </c>
      <c r="B245" s="7">
        <f>'3-Day Average'!H245</f>
        <v>0.16573971078976629</v>
      </c>
      <c r="C245" s="7">
        <f>'3-Day Average'!I245</f>
        <v>0.12855599999999962</v>
      </c>
      <c r="D245" s="7">
        <f>'10-Day Average'!I245</f>
        <v>7.5055999999999332E-2</v>
      </c>
      <c r="E245" s="7">
        <f>'25-Day Average'!I245</f>
        <v>0.13582949999999996</v>
      </c>
    </row>
    <row r="246" spans="1:5" x14ac:dyDescent="0.25">
      <c r="A246" s="6">
        <v>39062</v>
      </c>
      <c r="B246" s="7">
        <f>'3-Day Average'!H246</f>
        <v>0.17908787541713006</v>
      </c>
      <c r="C246" s="7">
        <f>'3-Day Average'!I246</f>
        <v>0.12855599999999962</v>
      </c>
      <c r="D246" s="7">
        <f>'10-Day Average'!I246</f>
        <v>8.7361999999999385E-2</v>
      </c>
      <c r="E246" s="7">
        <f>'25-Day Average'!I246</f>
        <v>0.14883149999999995</v>
      </c>
    </row>
    <row r="247" spans="1:5" x14ac:dyDescent="0.25">
      <c r="A247" s="6">
        <v>39063</v>
      </c>
      <c r="B247" s="7">
        <f>'3-Day Average'!H247</f>
        <v>0.17797552836484981</v>
      </c>
      <c r="C247" s="7">
        <f>'3-Day Average'!I247</f>
        <v>0.12749149999999965</v>
      </c>
      <c r="D247" s="7">
        <f>'10-Day Average'!I247</f>
        <v>8.6336499999999511E-2</v>
      </c>
      <c r="E247" s="7">
        <f>'25-Day Average'!I247</f>
        <v>0.14774800000000002</v>
      </c>
    </row>
    <row r="248" spans="1:5" x14ac:dyDescent="0.25">
      <c r="A248" s="6">
        <v>39064</v>
      </c>
      <c r="B248" s="7">
        <f>'3-Day Average'!H248</f>
        <v>0.20244716351501654</v>
      </c>
      <c r="C248" s="7">
        <f>'3-Day Average'!I248</f>
        <v>0.15091049999999959</v>
      </c>
      <c r="D248" s="7">
        <f>'10-Day Average'!I248</f>
        <v>0.10889749999999927</v>
      </c>
      <c r="E248" s="7">
        <f>'25-Day Average'!I248</f>
        <v>0.17158499999999985</v>
      </c>
    </row>
    <row r="249" spans="1:5" x14ac:dyDescent="0.25">
      <c r="A249" s="6">
        <v>39065</v>
      </c>
      <c r="B249" s="7">
        <f>'3-Day Average'!H249</f>
        <v>0.25250278086763056</v>
      </c>
      <c r="C249" s="7">
        <f>'3-Day Average'!I249</f>
        <v>0.1988129999999996</v>
      </c>
      <c r="D249" s="7">
        <f>'10-Day Average'!I249</f>
        <v>0.15504499999999927</v>
      </c>
      <c r="E249" s="7">
        <f>'25-Day Average'!I249</f>
        <v>0.22034249999999986</v>
      </c>
    </row>
    <row r="250" spans="1:5" x14ac:dyDescent="0.25">
      <c r="A250" s="6">
        <v>39066</v>
      </c>
      <c r="B250" s="7">
        <f>'3-Day Average'!H250</f>
        <v>0.28809788654060053</v>
      </c>
      <c r="C250" s="7">
        <f>'3-Day Average'!I250</f>
        <v>0.23287699999999953</v>
      </c>
      <c r="D250" s="7">
        <f>'10-Day Average'!I250</f>
        <v>0.18786099999999933</v>
      </c>
      <c r="E250" s="7">
        <f>'25-Day Average'!I250</f>
        <v>0.25501449999999998</v>
      </c>
    </row>
    <row r="251" spans="1:5" x14ac:dyDescent="0.25">
      <c r="A251" s="6">
        <v>39069</v>
      </c>
      <c r="B251" s="7">
        <f>'3-Day Average'!H251</f>
        <v>0.25027808676307006</v>
      </c>
      <c r="C251" s="7">
        <f>'3-Day Average'!I251</f>
        <v>0.19668399999999964</v>
      </c>
      <c r="D251" s="7">
        <f>'10-Day Average'!I251</f>
        <v>0.15299399999999949</v>
      </c>
      <c r="E251" s="7">
        <f>'25-Day Average'!I251</f>
        <v>0.21817550000000002</v>
      </c>
    </row>
    <row r="252" spans="1:5" x14ac:dyDescent="0.25">
      <c r="A252" s="6">
        <v>39070</v>
      </c>
      <c r="B252" s="7">
        <f>'3-Day Average'!H252</f>
        <v>0.22135706340378186</v>
      </c>
      <c r="C252" s="7">
        <f>'3-Day Average'!I252</f>
        <v>0.19668399999999964</v>
      </c>
      <c r="D252" s="7">
        <f>'10-Day Average'!I252</f>
        <v>0.12633099999999933</v>
      </c>
      <c r="E252" s="7">
        <f>'25-Day Average'!I252</f>
        <v>0.19000449999999997</v>
      </c>
    </row>
    <row r="253" spans="1:5" x14ac:dyDescent="0.25">
      <c r="A253" s="6">
        <v>39071</v>
      </c>
      <c r="B253" s="7">
        <f>'3-Day Average'!H253</f>
        <v>0.23692992213570629</v>
      </c>
      <c r="C253" s="7">
        <f>'3-Day Average'!I253</f>
        <v>0.19668399999999964</v>
      </c>
      <c r="D253" s="7">
        <f>'10-Day Average'!I253</f>
        <v>0.14068799999999945</v>
      </c>
      <c r="E253" s="7">
        <f>'25-Day Average'!I253</f>
        <v>0.20517349999999993</v>
      </c>
    </row>
    <row r="254" spans="1:5" x14ac:dyDescent="0.25">
      <c r="A254" s="6">
        <v>39072</v>
      </c>
      <c r="B254" s="7">
        <f>'3-Day Average'!H254</f>
        <v>0.26807563959955499</v>
      </c>
      <c r="C254" s="7">
        <f>'3-Day Average'!I254</f>
        <v>0.22681199999999968</v>
      </c>
      <c r="D254" s="7">
        <f>'10-Day Average'!I254</f>
        <v>0.16940199999999939</v>
      </c>
      <c r="E254" s="7">
        <f>'25-Day Average'!I254</f>
        <v>0.23551149999999993</v>
      </c>
    </row>
    <row r="255" spans="1:5" x14ac:dyDescent="0.25">
      <c r="A255" s="6">
        <v>39073</v>
      </c>
      <c r="B255" s="7">
        <f>'3-Day Average'!H255</f>
        <v>0.27474972191323677</v>
      </c>
      <c r="C255" s="7">
        <f>'3-Day Average'!I255</f>
        <v>0.23326799999999959</v>
      </c>
      <c r="D255" s="7">
        <f>'10-Day Average'!I255</f>
        <v>0.17555499999999927</v>
      </c>
      <c r="E255" s="7">
        <f>'25-Day Average'!I255</f>
        <v>0.24201249999999985</v>
      </c>
    </row>
    <row r="256" spans="1:5" x14ac:dyDescent="0.25">
      <c r="A256" s="6">
        <v>39076</v>
      </c>
      <c r="B256" s="7">
        <f>'3-Day Average'!H256</f>
        <v>0.27474972191323677</v>
      </c>
      <c r="C256" s="7">
        <f>'3-Day Average'!I256</f>
        <v>0.23326799999999959</v>
      </c>
      <c r="D256" s="7">
        <f>'10-Day Average'!I256</f>
        <v>0.17555499999999927</v>
      </c>
      <c r="E256" s="7">
        <f>'25-Day Average'!I256</f>
        <v>0.24201249999999985</v>
      </c>
    </row>
    <row r="257" spans="1:5" x14ac:dyDescent="0.25">
      <c r="A257" s="6">
        <v>39077</v>
      </c>
      <c r="B257" s="7">
        <f>'3-Day Average'!H257</f>
        <v>0.27474972191323677</v>
      </c>
      <c r="C257" s="7">
        <f>'3-Day Average'!I257</f>
        <v>0.23326799999999959</v>
      </c>
      <c r="D257" s="7">
        <f>'10-Day Average'!I257</f>
        <v>0.17555499999999927</v>
      </c>
      <c r="E257" s="7">
        <f>'25-Day Average'!I257</f>
        <v>0.24201249999999985</v>
      </c>
    </row>
    <row r="258" spans="1:5" x14ac:dyDescent="0.25">
      <c r="A258" s="6">
        <v>39078</v>
      </c>
      <c r="B258" s="7">
        <f>'3-Day Average'!H258</f>
        <v>0.2903225806451612</v>
      </c>
      <c r="C258" s="7">
        <f>'3-Day Average'!I258</f>
        <v>0.24833199999999969</v>
      </c>
      <c r="D258" s="7">
        <f>'10-Day Average'!I258</f>
        <v>0.18991199999999939</v>
      </c>
      <c r="E258" s="7">
        <f>'25-Day Average'!I258</f>
        <v>0.25718149999999995</v>
      </c>
    </row>
    <row r="259" spans="1:5" x14ac:dyDescent="0.25">
      <c r="A259" s="6">
        <v>39079</v>
      </c>
      <c r="B259" s="7">
        <f>'3-Day Average'!H259</f>
        <v>0.27808676307007785</v>
      </c>
      <c r="C259" s="7">
        <f>'3-Day Average'!I259</f>
        <v>0.23649599999999976</v>
      </c>
      <c r="D259" s="7">
        <f>'10-Day Average'!I259</f>
        <v>0.1786314999999995</v>
      </c>
      <c r="E259" s="7">
        <f>'25-Day Average'!I259</f>
        <v>0.24526300000000004</v>
      </c>
    </row>
    <row r="260" spans="1:5" x14ac:dyDescent="0.25">
      <c r="A260" s="6">
        <v>39080</v>
      </c>
      <c r="B260" s="7">
        <f>'3-Day Average'!H260</f>
        <v>0.28142380422691876</v>
      </c>
      <c r="C260" s="7">
        <f>'3-Day Average'!I260</f>
        <v>0.23649599999999976</v>
      </c>
      <c r="D260" s="7">
        <f>'10-Day Average'!I260</f>
        <v>0.18170799999999945</v>
      </c>
      <c r="E260" s="7">
        <f>'25-Day Average'!I260</f>
        <v>0.24851349999999992</v>
      </c>
    </row>
    <row r="261" spans="1:5" x14ac:dyDescent="0.25">
      <c r="A261" s="6">
        <v>39083</v>
      </c>
      <c r="B261" s="7">
        <f>'3-Day Average'!H261</f>
        <v>0.28142380422691876</v>
      </c>
      <c r="C261" s="7">
        <f>'3-Day Average'!I261</f>
        <v>0.23649599999999976</v>
      </c>
      <c r="D261" s="7">
        <f>'10-Day Average'!I261</f>
        <v>0.18170799999999945</v>
      </c>
      <c r="E261" s="7">
        <f>'25-Day Average'!I261</f>
        <v>0.24851349999999992</v>
      </c>
    </row>
    <row r="262" spans="1:5" x14ac:dyDescent="0.25">
      <c r="A262" s="6">
        <v>39084</v>
      </c>
      <c r="B262" s="7">
        <f>'3-Day Average'!H262</f>
        <v>0.2791991101223581</v>
      </c>
      <c r="C262" s="7">
        <f>'3-Day Average'!I262</f>
        <v>0.2343499999999997</v>
      </c>
      <c r="D262" s="7">
        <f>'10-Day Average'!I262</f>
        <v>0.1796569999999994</v>
      </c>
      <c r="E262" s="7">
        <f>'25-Day Average'!I262</f>
        <v>0.24634649999999994</v>
      </c>
    </row>
    <row r="263" spans="1:5" x14ac:dyDescent="0.25">
      <c r="A263" s="6">
        <v>39085</v>
      </c>
      <c r="B263" s="7">
        <f>'3-Day Average'!H263</f>
        <v>0.26918798665183524</v>
      </c>
      <c r="C263" s="7">
        <f>'3-Day Average'!I263</f>
        <v>0.2343499999999997</v>
      </c>
      <c r="D263" s="7">
        <f>'10-Day Average'!I263</f>
        <v>0.17042749999999926</v>
      </c>
      <c r="E263" s="7">
        <f>'25-Day Average'!I263</f>
        <v>0.23659499999999986</v>
      </c>
    </row>
    <row r="264" spans="1:5" x14ac:dyDescent="0.25">
      <c r="A264" s="6">
        <v>39086</v>
      </c>
      <c r="B264" s="7">
        <f>'3-Day Average'!H264</f>
        <v>0.2591768631813125</v>
      </c>
      <c r="C264" s="7">
        <f>'3-Day Average'!I264</f>
        <v>0.2343499999999997</v>
      </c>
      <c r="D264" s="7">
        <f>'10-Day Average'!I264</f>
        <v>0.17042749999999926</v>
      </c>
      <c r="E264" s="7">
        <f>'25-Day Average'!I264</f>
        <v>0.22684349999999992</v>
      </c>
    </row>
    <row r="265" spans="1:5" x14ac:dyDescent="0.25">
      <c r="A265" s="6">
        <v>39087</v>
      </c>
      <c r="B265" s="7">
        <f>'3-Day Average'!H265</f>
        <v>0.2591768631813125</v>
      </c>
      <c r="C265" s="7">
        <f>'3-Day Average'!I265</f>
        <v>0.2343499999999997</v>
      </c>
      <c r="D265" s="7">
        <f>'10-Day Average'!I265</f>
        <v>0.17042749999999926</v>
      </c>
      <c r="E265" s="7">
        <f>'25-Day Average'!I265</f>
        <v>0.22684349999999992</v>
      </c>
    </row>
    <row r="266" spans="1:5" x14ac:dyDescent="0.25">
      <c r="A266" s="6">
        <v>39090</v>
      </c>
      <c r="B266" s="7">
        <f>'3-Day Average'!H266</f>
        <v>0.24916573971078965</v>
      </c>
      <c r="C266" s="7">
        <f>'3-Day Average'!I266</f>
        <v>0.2343499999999997</v>
      </c>
      <c r="D266" s="7">
        <f>'10-Day Average'!I266</f>
        <v>0.17042749999999926</v>
      </c>
      <c r="E266" s="7">
        <f>'25-Day Average'!I266</f>
        <v>0.21709199999999998</v>
      </c>
    </row>
    <row r="267" spans="1:5" x14ac:dyDescent="0.25">
      <c r="A267" s="6">
        <v>39091</v>
      </c>
      <c r="B267" s="7">
        <f>'3-Day Average'!H267</f>
        <v>0.23915461624026696</v>
      </c>
      <c r="C267" s="7">
        <f>'3-Day Average'!I267</f>
        <v>0.2343499999999997</v>
      </c>
      <c r="D267" s="7">
        <f>'10-Day Average'!I267</f>
        <v>0.17042749999999926</v>
      </c>
      <c r="E267" s="7">
        <f>'25-Day Average'!I267</f>
        <v>0.20734050000000004</v>
      </c>
    </row>
    <row r="268" spans="1:5" x14ac:dyDescent="0.25">
      <c r="A268" s="6">
        <v>39092</v>
      </c>
      <c r="B268" s="7">
        <f>'3-Day Average'!H268</f>
        <v>0.25361512791991098</v>
      </c>
      <c r="C268" s="7">
        <f>'3-Day Average'!I268</f>
        <v>0.2343499999999997</v>
      </c>
      <c r="D268" s="7">
        <f>'10-Day Average'!I268</f>
        <v>0.17042749999999926</v>
      </c>
      <c r="E268" s="7">
        <f>'25-Day Average'!I268</f>
        <v>0.20734050000000004</v>
      </c>
    </row>
    <row r="269" spans="1:5" x14ac:dyDescent="0.25">
      <c r="A269" s="6">
        <v>39093</v>
      </c>
      <c r="B269" s="7">
        <f>'3-Day Average'!H269</f>
        <v>0.2480533926585094</v>
      </c>
      <c r="C269" s="7">
        <f>'3-Day Average'!I269</f>
        <v>0.22887499999999972</v>
      </c>
      <c r="D269" s="7">
        <f>'10-Day Average'!I269</f>
        <v>0.17042749999999926</v>
      </c>
      <c r="E269" s="7">
        <f>'25-Day Average'!I269</f>
        <v>0.20198550000000004</v>
      </c>
    </row>
    <row r="270" spans="1:5" x14ac:dyDescent="0.25">
      <c r="A270" s="6">
        <v>39094</v>
      </c>
      <c r="B270" s="7">
        <f>'3-Day Average'!H270</f>
        <v>0.24582869855394876</v>
      </c>
      <c r="C270" s="7">
        <f>'3-Day Average'!I270</f>
        <v>0.22668499999999972</v>
      </c>
      <c r="D270" s="7">
        <f>'10-Day Average'!I270</f>
        <v>0.17042749999999926</v>
      </c>
      <c r="E270" s="7">
        <f>'25-Day Average'!I270</f>
        <v>0.20198550000000004</v>
      </c>
    </row>
    <row r="271" spans="1:5" x14ac:dyDescent="0.25">
      <c r="A271" s="6">
        <v>39097</v>
      </c>
      <c r="B271" s="7">
        <f>'3-Day Average'!H271</f>
        <v>0.27141268075639591</v>
      </c>
      <c r="C271" s="7">
        <f>'3-Day Average'!I271</f>
        <v>0.22668499999999972</v>
      </c>
      <c r="D271" s="7">
        <f>'10-Day Average'!I271</f>
        <v>0.17042749999999926</v>
      </c>
      <c r="E271" s="7">
        <f>'25-Day Average'!I271</f>
        <v>0.20198550000000004</v>
      </c>
    </row>
    <row r="272" spans="1:5" x14ac:dyDescent="0.25">
      <c r="A272" s="6">
        <v>39098</v>
      </c>
      <c r="B272" s="7">
        <f>'3-Day Average'!H272</f>
        <v>0.2591768631813125</v>
      </c>
      <c r="C272" s="7">
        <f>'3-Day Average'!I272</f>
        <v>0.21488199999999982</v>
      </c>
      <c r="D272" s="7">
        <f>'10-Day Average'!I272</f>
        <v>0.15916899999999923</v>
      </c>
      <c r="E272" s="7">
        <f>'25-Day Average'!I272</f>
        <v>0.19041900000000009</v>
      </c>
    </row>
    <row r="273" spans="1:5" x14ac:dyDescent="0.25">
      <c r="A273" s="6">
        <v>39099</v>
      </c>
      <c r="B273" s="7">
        <f>'3-Day Average'!H273</f>
        <v>0.27586206896551718</v>
      </c>
      <c r="C273" s="7">
        <f>'3-Day Average'!I273</f>
        <v>0.23097699999999982</v>
      </c>
      <c r="D273" s="7">
        <f>'10-Day Average'!I273</f>
        <v>0.17452899999999921</v>
      </c>
      <c r="E273" s="7">
        <f>'25-Day Average'!I273</f>
        <v>0.19041900000000009</v>
      </c>
    </row>
    <row r="274" spans="1:5" x14ac:dyDescent="0.25">
      <c r="A274" s="6">
        <v>39100</v>
      </c>
      <c r="B274" s="7">
        <f>'3-Day Average'!H274</f>
        <v>0.29810901001112344</v>
      </c>
      <c r="C274" s="7">
        <f>'3-Day Average'!I274</f>
        <v>0.2524369999999998</v>
      </c>
      <c r="D274" s="7">
        <f>'10-Day Average'!I274</f>
        <v>0.19500899999999921</v>
      </c>
      <c r="E274" s="7">
        <f>'25-Day Average'!I274</f>
        <v>0.21116900000000008</v>
      </c>
    </row>
    <row r="275" spans="1:5" x14ac:dyDescent="0.25">
      <c r="A275" s="6">
        <v>39101</v>
      </c>
      <c r="B275" s="7">
        <f>'3-Day Average'!H275</f>
        <v>0.29810901001112344</v>
      </c>
      <c r="C275" s="7">
        <f>'3-Day Average'!I275</f>
        <v>0.2524369999999998</v>
      </c>
      <c r="D275" s="7">
        <f>'10-Day Average'!I275</f>
        <v>0.19500899999999921</v>
      </c>
      <c r="E275" s="7">
        <f>'25-Day Average'!I275</f>
        <v>0.21116900000000008</v>
      </c>
    </row>
    <row r="276" spans="1:5" x14ac:dyDescent="0.25">
      <c r="A276" s="6">
        <v>39104</v>
      </c>
      <c r="B276" s="7">
        <f>'3-Day Average'!H276</f>
        <v>0.31256952169076746</v>
      </c>
      <c r="C276" s="7">
        <f>'3-Day Average'!I276</f>
        <v>0.26638599999999979</v>
      </c>
      <c r="D276" s="7">
        <f>'10-Day Average'!I276</f>
        <v>0.20832099999999917</v>
      </c>
      <c r="E276" s="7">
        <f>'25-Day Average'!I276</f>
        <v>0.22465650000000009</v>
      </c>
    </row>
    <row r="277" spans="1:5" x14ac:dyDescent="0.25">
      <c r="A277" s="6">
        <v>39105</v>
      </c>
      <c r="B277" s="7">
        <f>'3-Day Average'!H277</f>
        <v>0.3014460511679643</v>
      </c>
      <c r="C277" s="7">
        <f>'3-Day Average'!I277</f>
        <v>0.25565599999999977</v>
      </c>
      <c r="D277" s="7">
        <f>'10-Day Average'!I277</f>
        <v>0.19808099999999917</v>
      </c>
      <c r="E277" s="7">
        <f>'25-Day Average'!I277</f>
        <v>0.2142815000000001</v>
      </c>
    </row>
    <row r="278" spans="1:5" x14ac:dyDescent="0.25">
      <c r="A278" s="6">
        <v>39106</v>
      </c>
      <c r="B278" s="7">
        <f>'3-Day Average'!H278</f>
        <v>0.2903225806451612</v>
      </c>
      <c r="C278" s="7">
        <f>'3-Day Average'!I278</f>
        <v>0.25565599999999977</v>
      </c>
      <c r="D278" s="7">
        <f>'10-Day Average'!I278</f>
        <v>0.18784099999999918</v>
      </c>
      <c r="E278" s="7">
        <f>'25-Day Average'!I278</f>
        <v>0.20390650000000007</v>
      </c>
    </row>
    <row r="279" spans="1:5" x14ac:dyDescent="0.25">
      <c r="A279" s="6">
        <v>39107</v>
      </c>
      <c r="B279" s="7">
        <f>'3-Day Average'!H279</f>
        <v>0.29699666295884303</v>
      </c>
      <c r="C279" s="7">
        <f>'3-Day Average'!I279</f>
        <v>0.25565599999999977</v>
      </c>
      <c r="D279" s="7">
        <f>'10-Day Average'!I279</f>
        <v>0.19398499999999913</v>
      </c>
      <c r="E279" s="7">
        <f>'25-Day Average'!I279</f>
        <v>0.21013150000000008</v>
      </c>
    </row>
    <row r="280" spans="1:5" x14ac:dyDescent="0.25">
      <c r="A280" s="6">
        <v>39108</v>
      </c>
      <c r="B280" s="7">
        <f>'3-Day Average'!H280</f>
        <v>0.30923248053392655</v>
      </c>
      <c r="C280" s="7">
        <f>'3-Day Average'!I280</f>
        <v>0.26749749999999983</v>
      </c>
      <c r="D280" s="7">
        <f>'10-Day Average'!I280</f>
        <v>0.20524899999999921</v>
      </c>
      <c r="E280" s="7">
        <f>'25-Day Average'!I280</f>
        <v>0.22154400000000007</v>
      </c>
    </row>
    <row r="281" spans="1:5" x14ac:dyDescent="0.25">
      <c r="A281" s="6">
        <v>39111</v>
      </c>
      <c r="B281" s="7">
        <f>'3-Day Average'!H281</f>
        <v>0.29810901001112344</v>
      </c>
      <c r="C281" s="7">
        <f>'3-Day Average'!I281</f>
        <v>0.25673249999999986</v>
      </c>
      <c r="D281" s="7">
        <f>'10-Day Average'!I281</f>
        <v>0.19500899999999921</v>
      </c>
      <c r="E281" s="7">
        <f>'25-Day Average'!I281</f>
        <v>0.21116900000000008</v>
      </c>
    </row>
    <row r="282" spans="1:5" x14ac:dyDescent="0.25">
      <c r="A282" s="6">
        <v>39112</v>
      </c>
      <c r="B282" s="7">
        <f>'3-Day Average'!H282</f>
        <v>0.31479421579532807</v>
      </c>
      <c r="C282" s="7">
        <f>'3-Day Average'!I282</f>
        <v>0.25673249999999986</v>
      </c>
      <c r="D282" s="7">
        <f>'10-Day Average'!I282</f>
        <v>0.21036899999999922</v>
      </c>
      <c r="E282" s="7">
        <f>'25-Day Average'!I282</f>
        <v>0.22673150000000009</v>
      </c>
    </row>
    <row r="283" spans="1:5" x14ac:dyDescent="0.25">
      <c r="A283" s="6">
        <v>39113</v>
      </c>
      <c r="B283" s="7">
        <f>'3-Day Average'!H283</f>
        <v>0.29699666295884303</v>
      </c>
      <c r="C283" s="7">
        <f>'3-Day Average'!I283</f>
        <v>0.23972449999999967</v>
      </c>
      <c r="D283" s="7">
        <f>'10-Day Average'!I283</f>
        <v>0.19398499999999913</v>
      </c>
      <c r="E283" s="7">
        <f>'25-Day Average'!I283</f>
        <v>0.21013150000000008</v>
      </c>
    </row>
    <row r="284" spans="1:5" x14ac:dyDescent="0.25">
      <c r="A284" s="6">
        <v>39114</v>
      </c>
      <c r="B284" s="7">
        <f>'3-Day Average'!H284</f>
        <v>0.29922135706340369</v>
      </c>
      <c r="C284" s="7">
        <f>'3-Day Average'!I284</f>
        <v>0.23972449999999967</v>
      </c>
      <c r="D284" s="7">
        <f>'10-Day Average'!I284</f>
        <v>0.19398499999999913</v>
      </c>
      <c r="E284" s="7">
        <f>'25-Day Average'!I284</f>
        <v>0.21220650000000008</v>
      </c>
    </row>
    <row r="285" spans="1:5" x14ac:dyDescent="0.25">
      <c r="A285" s="6">
        <v>39115</v>
      </c>
      <c r="B285" s="7">
        <f>'3-Day Average'!H285</f>
        <v>0.29588431590656278</v>
      </c>
      <c r="C285" s="7">
        <f>'3-Day Average'!I285</f>
        <v>0.23972449999999967</v>
      </c>
      <c r="D285" s="7">
        <f>'10-Day Average'!I285</f>
        <v>0.19398499999999913</v>
      </c>
      <c r="E285" s="7">
        <f>'25-Day Average'!I285</f>
        <v>0.20909400000000009</v>
      </c>
    </row>
    <row r="286" spans="1:5" x14ac:dyDescent="0.25">
      <c r="A286" s="6">
        <v>39118</v>
      </c>
      <c r="B286" s="7">
        <f>'3-Day Average'!H286</f>
        <v>0.3103448275862068</v>
      </c>
      <c r="C286" s="7">
        <f>'3-Day Average'!I286</f>
        <v>0.23972449999999967</v>
      </c>
      <c r="D286" s="7">
        <f>'10-Day Average'!I286</f>
        <v>0.19398499999999913</v>
      </c>
      <c r="E286" s="7">
        <f>'25-Day Average'!I286</f>
        <v>0.2225815000000001</v>
      </c>
    </row>
    <row r="287" spans="1:5" x14ac:dyDescent="0.25">
      <c r="A287" s="6">
        <v>39119</v>
      </c>
      <c r="B287" s="7">
        <f>'3-Day Average'!H287</f>
        <v>0.30700778642936588</v>
      </c>
      <c r="C287" s="7">
        <f>'3-Day Average'!I287</f>
        <v>0.23656849999999977</v>
      </c>
      <c r="D287" s="7">
        <f>'10-Day Average'!I287</f>
        <v>0.1909444999999991</v>
      </c>
      <c r="E287" s="7">
        <f>'25-Day Average'!I287</f>
        <v>0.21946900000000008</v>
      </c>
    </row>
    <row r="288" spans="1:5" x14ac:dyDescent="0.25">
      <c r="A288" s="6">
        <v>39120</v>
      </c>
      <c r="B288" s="7">
        <f>'3-Day Average'!H288</f>
        <v>0.32035595105672965</v>
      </c>
      <c r="C288" s="7">
        <f>'3-Day Average'!I288</f>
        <v>0.24919249999999984</v>
      </c>
      <c r="D288" s="7">
        <f>'10-Day Average'!I288</f>
        <v>0.20310649999999908</v>
      </c>
      <c r="E288" s="7">
        <f>'25-Day Average'!I288</f>
        <v>0.2319190000000001</v>
      </c>
    </row>
    <row r="289" spans="1:5" x14ac:dyDescent="0.25">
      <c r="A289" s="6">
        <v>39121</v>
      </c>
      <c r="B289" s="7">
        <f>'3-Day Average'!H289</f>
        <v>0.3103448275862068</v>
      </c>
      <c r="C289" s="7">
        <f>'3-Day Average'!I289</f>
        <v>0.23972449999999967</v>
      </c>
      <c r="D289" s="7">
        <f>'10-Day Average'!I289</f>
        <v>0.19398499999999913</v>
      </c>
      <c r="E289" s="7">
        <f>'25-Day Average'!I289</f>
        <v>0.2225815000000001</v>
      </c>
    </row>
    <row r="290" spans="1:5" x14ac:dyDescent="0.25">
      <c r="A290" s="6">
        <v>39122</v>
      </c>
      <c r="B290" s="7">
        <f>'3-Day Average'!H290</f>
        <v>0.2903225806451612</v>
      </c>
      <c r="C290" s="7">
        <f>'3-Day Average'!I290</f>
        <v>0.23972449999999967</v>
      </c>
      <c r="D290" s="7">
        <f>'10-Day Average'!I290</f>
        <v>0.17574199999999909</v>
      </c>
      <c r="E290" s="7">
        <f>'25-Day Average'!I290</f>
        <v>0.20390650000000007</v>
      </c>
    </row>
    <row r="291" spans="1:5" x14ac:dyDescent="0.25">
      <c r="A291" s="6">
        <v>39125</v>
      </c>
      <c r="B291" s="7">
        <f>'3-Day Average'!H291</f>
        <v>0.30255839822024455</v>
      </c>
      <c r="C291" s="7">
        <f>'3-Day Average'!I291</f>
        <v>0.23972449999999967</v>
      </c>
      <c r="D291" s="7">
        <f>'10-Day Average'!I291</f>
        <v>0.17574199999999909</v>
      </c>
      <c r="E291" s="7">
        <f>'25-Day Average'!I291</f>
        <v>0.21531900000000009</v>
      </c>
    </row>
    <row r="292" spans="1:5" x14ac:dyDescent="0.25">
      <c r="A292" s="6">
        <v>39126</v>
      </c>
      <c r="B292" s="7">
        <f>'3-Day Average'!H292</f>
        <v>0.28921023359288095</v>
      </c>
      <c r="C292" s="7">
        <f>'3-Day Average'!I292</f>
        <v>0.22702249999999985</v>
      </c>
      <c r="D292" s="7">
        <f>'10-Day Average'!I292</f>
        <v>0.17574199999999909</v>
      </c>
      <c r="E292" s="7">
        <f>'25-Day Average'!I292</f>
        <v>0.20286900000000008</v>
      </c>
    </row>
    <row r="293" spans="1:5" x14ac:dyDescent="0.25">
      <c r="A293" s="6">
        <v>39127</v>
      </c>
      <c r="B293" s="7">
        <f>'3-Day Average'!H293</f>
        <v>0.28476084538375968</v>
      </c>
      <c r="C293" s="7">
        <f>'3-Day Average'!I293</f>
        <v>0.22702249999999985</v>
      </c>
      <c r="D293" s="7">
        <f>'10-Day Average'!I293</f>
        <v>0.17574199999999909</v>
      </c>
      <c r="E293" s="7">
        <f>'25-Day Average'!I293</f>
        <v>0.20286900000000008</v>
      </c>
    </row>
    <row r="294" spans="1:5" x14ac:dyDescent="0.25">
      <c r="A294" s="6">
        <v>39128</v>
      </c>
      <c r="B294" s="7">
        <f>'3-Day Average'!H294</f>
        <v>0.30812013348164613</v>
      </c>
      <c r="C294" s="7">
        <f>'3-Day Average'!I294</f>
        <v>0.22702249999999985</v>
      </c>
      <c r="D294" s="7">
        <f>'10-Day Average'!I294</f>
        <v>0.17574199999999909</v>
      </c>
      <c r="E294" s="7">
        <f>'25-Day Average'!I294</f>
        <v>0.20286900000000008</v>
      </c>
    </row>
    <row r="295" spans="1:5" x14ac:dyDescent="0.25">
      <c r="A295" s="6">
        <v>39129</v>
      </c>
      <c r="B295" s="7">
        <f>'3-Day Average'!H295</f>
        <v>0.31145717463848721</v>
      </c>
      <c r="C295" s="7">
        <f>'3-Day Average'!I295</f>
        <v>0.23015150000000009</v>
      </c>
      <c r="D295" s="7">
        <f>'10-Day Average'!I295</f>
        <v>0.17874049999999916</v>
      </c>
      <c r="E295" s="7">
        <f>'25-Day Average'!I295</f>
        <v>0.20593650000000008</v>
      </c>
    </row>
    <row r="296" spans="1:5" x14ac:dyDescent="0.25">
      <c r="A296" s="6">
        <v>39132</v>
      </c>
      <c r="B296" s="7">
        <f>'3-Day Average'!H296</f>
        <v>0.31145717463848721</v>
      </c>
      <c r="C296" s="7">
        <f>'3-Day Average'!I296</f>
        <v>0.23015150000000009</v>
      </c>
      <c r="D296" s="7">
        <f>'10-Day Average'!I296</f>
        <v>0.17874049999999916</v>
      </c>
      <c r="E296" s="7">
        <f>'25-Day Average'!I296</f>
        <v>0.20593650000000008</v>
      </c>
    </row>
    <row r="297" spans="1:5" x14ac:dyDescent="0.25">
      <c r="A297" s="6">
        <v>39133</v>
      </c>
      <c r="B297" s="7">
        <f>'3-Day Average'!H297</f>
        <v>0.31145717463848721</v>
      </c>
      <c r="C297" s="7">
        <f>'3-Day Average'!I297</f>
        <v>0.23015150000000009</v>
      </c>
      <c r="D297" s="7">
        <f>'10-Day Average'!I297</f>
        <v>0.17874049999999916</v>
      </c>
      <c r="E297" s="7">
        <f>'25-Day Average'!I297</f>
        <v>0.20593650000000008</v>
      </c>
    </row>
    <row r="298" spans="1:5" x14ac:dyDescent="0.25">
      <c r="A298" s="6">
        <v>39134</v>
      </c>
      <c r="B298" s="7">
        <f>'3-Day Average'!H298</f>
        <v>0.29922135706340369</v>
      </c>
      <c r="C298" s="7">
        <f>'3-Day Average'!I298</f>
        <v>0.21867849999999991</v>
      </c>
      <c r="D298" s="7">
        <f>'10-Day Average'!I298</f>
        <v>0.16774599999999903</v>
      </c>
      <c r="E298" s="7">
        <f>'25-Day Average'!I298</f>
        <v>0.19468900000000008</v>
      </c>
    </row>
    <row r="299" spans="1:5" x14ac:dyDescent="0.25">
      <c r="A299" s="6">
        <v>39135</v>
      </c>
      <c r="B299" s="7">
        <f>'3-Day Average'!H299</f>
        <v>0.31368186874304771</v>
      </c>
      <c r="C299" s="7">
        <f>'3-Day Average'!I299</f>
        <v>0.21867849999999991</v>
      </c>
      <c r="D299" s="7">
        <f>'10-Day Average'!I299</f>
        <v>0.16774599999999903</v>
      </c>
      <c r="E299" s="7">
        <f>'25-Day Average'!I299</f>
        <v>0.19468900000000008</v>
      </c>
    </row>
    <row r="300" spans="1:5" x14ac:dyDescent="0.25">
      <c r="A300" s="6">
        <v>39136</v>
      </c>
      <c r="B300" s="7">
        <f>'3-Day Average'!H300</f>
        <v>0.31256952169076746</v>
      </c>
      <c r="C300" s="7">
        <f>'3-Day Average'!I300</f>
        <v>0.21764699999999998</v>
      </c>
      <c r="D300" s="7">
        <f>'10-Day Average'!I300</f>
        <v>0.16675749999999911</v>
      </c>
      <c r="E300" s="7">
        <f>'25-Day Average'!I300</f>
        <v>0.19367750000000014</v>
      </c>
    </row>
    <row r="301" spans="1:5" x14ac:dyDescent="0.25">
      <c r="A301" s="6">
        <v>39139</v>
      </c>
      <c r="B301" s="7">
        <f>'3-Day Average'!H301</f>
        <v>0.30812013348164613</v>
      </c>
      <c r="C301" s="7">
        <f>'3-Day Average'!I301</f>
        <v>0.21352099999999991</v>
      </c>
      <c r="D301" s="7">
        <f>'10-Day Average'!I301</f>
        <v>0.16280349999999905</v>
      </c>
      <c r="E301" s="7">
        <f>'25-Day Average'!I301</f>
        <v>0.18963150000000009</v>
      </c>
    </row>
    <row r="302" spans="1:5" x14ac:dyDescent="0.25">
      <c r="A302" s="6">
        <v>39140</v>
      </c>
      <c r="B302" s="7">
        <f>'3-Day Average'!H302</f>
        <v>0.3014460511679643</v>
      </c>
      <c r="C302" s="7">
        <f>'3-Day Average'!I302</f>
        <v>0.21352099999999991</v>
      </c>
      <c r="D302" s="7">
        <f>'10-Day Average'!I302</f>
        <v>0.15687249999999914</v>
      </c>
      <c r="E302" s="7">
        <f>'25-Day Average'!I302</f>
        <v>0.18356250000000016</v>
      </c>
    </row>
    <row r="303" spans="1:5" x14ac:dyDescent="0.25">
      <c r="A303" s="6">
        <v>39141</v>
      </c>
      <c r="B303" s="7">
        <f>'3-Day Average'!H303</f>
        <v>0.27697441601779743</v>
      </c>
      <c r="C303" s="7">
        <f>'3-Day Average'!I303</f>
        <v>0.21352099999999991</v>
      </c>
      <c r="D303" s="7">
        <f>'10-Day Average'!I303</f>
        <v>0.15687249999999914</v>
      </c>
      <c r="E303" s="7">
        <f>'25-Day Average'!I303</f>
        <v>0.18356250000000016</v>
      </c>
    </row>
    <row r="304" spans="1:5" x14ac:dyDescent="0.25">
      <c r="A304" s="6">
        <v>39142</v>
      </c>
      <c r="B304" s="7">
        <f>'3-Day Average'!H304</f>
        <v>0.22024471635150161</v>
      </c>
      <c r="C304" s="7">
        <f>'3-Day Average'!I304</f>
        <v>0.21352099999999991</v>
      </c>
      <c r="D304" s="7">
        <f>'10-Day Average'!I304</f>
        <v>0.15687249999999914</v>
      </c>
      <c r="E304" s="7">
        <f>'25-Day Average'!I304</f>
        <v>0.18356250000000016</v>
      </c>
    </row>
    <row r="305" spans="1:5" x14ac:dyDescent="0.25">
      <c r="A305" s="6">
        <v>39143</v>
      </c>
      <c r="B305" s="7">
        <f>'3-Day Average'!H305</f>
        <v>0.21690767519466073</v>
      </c>
      <c r="C305" s="7">
        <f>'3-Day Average'!I305</f>
        <v>0.21352099999999991</v>
      </c>
      <c r="D305" s="7">
        <f>'10-Day Average'!I305</f>
        <v>0.15687249999999914</v>
      </c>
      <c r="E305" s="7">
        <f>'25-Day Average'!I305</f>
        <v>0.18356250000000016</v>
      </c>
    </row>
    <row r="306" spans="1:5" x14ac:dyDescent="0.25">
      <c r="A306" s="6">
        <v>39146</v>
      </c>
      <c r="B306" s="7">
        <f>'3-Day Average'!H306</f>
        <v>0.19132369299221344</v>
      </c>
      <c r="C306" s="7">
        <f>'3-Day Average'!I306</f>
        <v>0.21352099999999991</v>
      </c>
      <c r="D306" s="7">
        <f>'10-Day Average'!I306</f>
        <v>0.15687249999999914</v>
      </c>
      <c r="E306" s="7">
        <f>'25-Day Average'!I306</f>
        <v>0.18356250000000016</v>
      </c>
    </row>
    <row r="307" spans="1:5" x14ac:dyDescent="0.25">
      <c r="A307" s="6">
        <v>39147</v>
      </c>
      <c r="B307" s="7">
        <f>'3-Day Average'!H307</f>
        <v>0.20800889877641809</v>
      </c>
      <c r="C307" s="7">
        <f>'3-Day Average'!I307</f>
        <v>0.21352099999999991</v>
      </c>
      <c r="D307" s="7">
        <f>'10-Day Average'!I307</f>
        <v>0.15687249999999914</v>
      </c>
      <c r="E307" s="7">
        <f>'25-Day Average'!I307</f>
        <v>0.18356250000000016</v>
      </c>
    </row>
    <row r="308" spans="1:5" x14ac:dyDescent="0.25">
      <c r="A308" s="6">
        <v>39148</v>
      </c>
      <c r="B308" s="7">
        <f>'3-Day Average'!H308</f>
        <v>0.20133481646273629</v>
      </c>
      <c r="C308" s="7">
        <f>'3-Day Average'!I308</f>
        <v>0.20681899999999995</v>
      </c>
      <c r="D308" s="7">
        <f>'10-Day Average'!I308</f>
        <v>0.15687249999999914</v>
      </c>
      <c r="E308" s="7">
        <f>'25-Day Average'!I308</f>
        <v>0.18356250000000016</v>
      </c>
    </row>
    <row r="309" spans="1:5" x14ac:dyDescent="0.25">
      <c r="A309" s="6">
        <v>39149</v>
      </c>
      <c r="B309" s="7">
        <f>'3-Day Average'!H309</f>
        <v>0.23581757508342588</v>
      </c>
      <c r="C309" s="7">
        <f>'3-Day Average'!I309</f>
        <v>0.24144599999999991</v>
      </c>
      <c r="D309" s="7">
        <f>'10-Day Average'!I309</f>
        <v>0.15687249999999914</v>
      </c>
      <c r="E309" s="7">
        <f>'25-Day Average'!I309</f>
        <v>0.18356250000000016</v>
      </c>
    </row>
    <row r="310" spans="1:5" x14ac:dyDescent="0.25">
      <c r="A310" s="6">
        <v>39150</v>
      </c>
      <c r="B310" s="7">
        <f>'3-Day Average'!H310</f>
        <v>0.23581757508342588</v>
      </c>
      <c r="C310" s="7">
        <f>'3-Day Average'!I310</f>
        <v>0.24144599999999991</v>
      </c>
      <c r="D310" s="7">
        <f>'10-Day Average'!I310</f>
        <v>0.15687249999999914</v>
      </c>
      <c r="E310" s="7">
        <f>'25-Day Average'!I310</f>
        <v>0.18356250000000016</v>
      </c>
    </row>
    <row r="311" spans="1:5" x14ac:dyDescent="0.25">
      <c r="A311" s="6">
        <v>39153</v>
      </c>
      <c r="B311" s="7">
        <f>'3-Day Average'!H311</f>
        <v>0.22803114571746383</v>
      </c>
      <c r="C311" s="7">
        <f>'3-Day Average'!I311</f>
        <v>0.23362699999999997</v>
      </c>
      <c r="D311" s="7">
        <f>'10-Day Average'!I311</f>
        <v>0.15687249999999914</v>
      </c>
      <c r="E311" s="7">
        <f>'25-Day Average'!I311</f>
        <v>0.18356250000000016</v>
      </c>
    </row>
    <row r="312" spans="1:5" x14ac:dyDescent="0.25">
      <c r="A312" s="6">
        <v>39154</v>
      </c>
      <c r="B312" s="7">
        <f>'3-Day Average'!H312</f>
        <v>0.23915461624026696</v>
      </c>
      <c r="C312" s="7">
        <f>'3-Day Average'!I312</f>
        <v>0.23362699999999997</v>
      </c>
      <c r="D312" s="7">
        <f>'10-Day Average'!I312</f>
        <v>0.15687249999999914</v>
      </c>
      <c r="E312" s="7">
        <f>'25-Day Average'!I312</f>
        <v>0.18356250000000016</v>
      </c>
    </row>
    <row r="313" spans="1:5" x14ac:dyDescent="0.25">
      <c r="A313" s="6">
        <v>39155</v>
      </c>
      <c r="B313" s="7">
        <f>'3-Day Average'!H313</f>
        <v>0.19243604004449383</v>
      </c>
      <c r="C313" s="7">
        <f>'3-Day Average'!I313</f>
        <v>0.18713300000000002</v>
      </c>
      <c r="D313" s="7">
        <f>'10-Day Average'!I313</f>
        <v>0.11327649999999907</v>
      </c>
      <c r="E313" s="7">
        <f>'25-Day Average'!I313</f>
        <v>0.18356250000000016</v>
      </c>
    </row>
    <row r="314" spans="1:5" x14ac:dyDescent="0.25">
      <c r="A314" s="6">
        <v>39156</v>
      </c>
      <c r="B314" s="7">
        <f>'3-Day Average'!H314</f>
        <v>0.22914349276974408</v>
      </c>
      <c r="C314" s="7">
        <f>'3-Day Average'!I314</f>
        <v>0.18713300000000002</v>
      </c>
      <c r="D314" s="7">
        <f>'10-Day Average'!I314</f>
        <v>0.11327649999999907</v>
      </c>
      <c r="E314" s="7">
        <f>'25-Day Average'!I314</f>
        <v>0.18356250000000016</v>
      </c>
    </row>
    <row r="315" spans="1:5" x14ac:dyDescent="0.25">
      <c r="A315" s="6">
        <v>39157</v>
      </c>
      <c r="B315" s="7">
        <f>'3-Day Average'!H315</f>
        <v>0.19577308120133474</v>
      </c>
      <c r="C315" s="7">
        <f>'3-Day Average'!I315</f>
        <v>0.15491300000000002</v>
      </c>
      <c r="D315" s="7">
        <f>'10-Day Average'!I315</f>
        <v>8.3066499999999072E-2</v>
      </c>
      <c r="E315" s="7">
        <f>'25-Day Average'!I315</f>
        <v>0.18356250000000016</v>
      </c>
    </row>
    <row r="316" spans="1:5" x14ac:dyDescent="0.25">
      <c r="A316" s="6">
        <v>39160</v>
      </c>
      <c r="B316" s="7">
        <f>'3-Day Average'!H316</f>
        <v>0.22358175750834253</v>
      </c>
      <c r="C316" s="7">
        <f>'3-Day Average'!I316</f>
        <v>0.15491300000000002</v>
      </c>
      <c r="D316" s="7">
        <f>'10-Day Average'!I316</f>
        <v>8.3066499999999072E-2</v>
      </c>
      <c r="E316" s="7">
        <f>'25-Day Average'!I316</f>
        <v>0.18356250000000016</v>
      </c>
    </row>
    <row r="317" spans="1:5" x14ac:dyDescent="0.25">
      <c r="A317" s="6">
        <v>39161</v>
      </c>
      <c r="B317" s="7">
        <f>'3-Day Average'!H317</f>
        <v>0.20800889877641809</v>
      </c>
      <c r="C317" s="7">
        <f>'3-Day Average'!I317</f>
        <v>0.14022000000000001</v>
      </c>
      <c r="D317" s="7">
        <f>'10-Day Average'!I317</f>
        <v>6.928349999999904E-2</v>
      </c>
      <c r="E317" s="7">
        <f>'25-Day Average'!I317</f>
        <v>0.18356250000000016</v>
      </c>
    </row>
    <row r="318" spans="1:5" x14ac:dyDescent="0.25">
      <c r="A318" s="6">
        <v>39162</v>
      </c>
      <c r="B318" s="7">
        <f>'3-Day Average'!H318</f>
        <v>0.22691879866518344</v>
      </c>
      <c r="C318" s="7">
        <f>'3-Day Average'!I318</f>
        <v>0.14022000000000001</v>
      </c>
      <c r="D318" s="7">
        <f>'10-Day Average'!I318</f>
        <v>6.928349999999904E-2</v>
      </c>
      <c r="E318" s="7">
        <f>'25-Day Average'!I318</f>
        <v>0.18356250000000016</v>
      </c>
    </row>
    <row r="319" spans="1:5" x14ac:dyDescent="0.25">
      <c r="A319" s="6">
        <v>39163</v>
      </c>
      <c r="B319" s="7">
        <f>'3-Day Average'!H319</f>
        <v>0.24582869855394876</v>
      </c>
      <c r="C319" s="7">
        <f>'3-Day Average'!I319</f>
        <v>0.15778949999999997</v>
      </c>
      <c r="D319" s="7">
        <f>'10-Day Average'!I319</f>
        <v>8.575649999999907E-2</v>
      </c>
      <c r="E319" s="7">
        <f>'25-Day Average'!I319</f>
        <v>0.18356250000000016</v>
      </c>
    </row>
    <row r="320" spans="1:5" x14ac:dyDescent="0.25">
      <c r="A320" s="6">
        <v>39164</v>
      </c>
      <c r="B320" s="7">
        <f>'3-Day Average'!H320</f>
        <v>0.23692992213570629</v>
      </c>
      <c r="C320" s="7">
        <f>'3-Day Average'!I320</f>
        <v>0.14952149999999995</v>
      </c>
      <c r="D320" s="7">
        <f>'10-Day Average'!I320</f>
        <v>7.8004499999999102E-2</v>
      </c>
      <c r="E320" s="7">
        <f>'25-Day Average'!I320</f>
        <v>0.18356250000000016</v>
      </c>
    </row>
    <row r="321" spans="1:5" x14ac:dyDescent="0.25">
      <c r="A321" s="6">
        <v>39167</v>
      </c>
      <c r="B321" s="7">
        <f>'3-Day Average'!H321</f>
        <v>0.24471635150166851</v>
      </c>
      <c r="C321" s="7">
        <f>'3-Day Average'!I321</f>
        <v>0.15675600000000006</v>
      </c>
      <c r="D321" s="7">
        <f>'10-Day Average'!I321</f>
        <v>8.4787499999999127E-2</v>
      </c>
      <c r="E321" s="7">
        <f>'25-Day Average'!I321</f>
        <v>0.18356250000000016</v>
      </c>
    </row>
    <row r="322" spans="1:5" x14ac:dyDescent="0.25">
      <c r="A322" s="6">
        <v>39168</v>
      </c>
      <c r="B322" s="7">
        <f>'3-Day Average'!H322</f>
        <v>0.23136818687430474</v>
      </c>
      <c r="C322" s="7">
        <f>'3-Day Average'!I322</f>
        <v>0.14435399999999995</v>
      </c>
      <c r="D322" s="7">
        <f>'10-Day Average'!I322</f>
        <v>7.31594999999991E-2</v>
      </c>
      <c r="E322" s="7">
        <f>'25-Day Average'!I322</f>
        <v>0.17087250000000015</v>
      </c>
    </row>
    <row r="323" spans="1:5" x14ac:dyDescent="0.25">
      <c r="A323" s="6">
        <v>39169</v>
      </c>
      <c r="B323" s="7">
        <f>'3-Day Average'!H323</f>
        <v>0.2480533926585094</v>
      </c>
      <c r="C323" s="7">
        <f>'3-Day Average'!I323</f>
        <v>0.14435399999999995</v>
      </c>
      <c r="D323" s="7">
        <f>'10-Day Average'!I323</f>
        <v>8.7694499999999093E-2</v>
      </c>
      <c r="E323" s="7">
        <f>'25-Day Average'!I323</f>
        <v>0.17087250000000015</v>
      </c>
    </row>
    <row r="324" spans="1:5" x14ac:dyDescent="0.25">
      <c r="A324" s="6">
        <v>39170</v>
      </c>
      <c r="B324" s="7">
        <f>'3-Day Average'!H324</f>
        <v>0.28031145717463835</v>
      </c>
      <c r="C324" s="7">
        <f>'3-Day Average'!I324</f>
        <v>0.17391949999999984</v>
      </c>
      <c r="D324" s="7">
        <f>'10-Day Average'!I324</f>
        <v>0.11579549999999901</v>
      </c>
      <c r="E324" s="7">
        <f>'25-Day Average'!I324</f>
        <v>0.20113400000000009</v>
      </c>
    </row>
    <row r="325" spans="1:5" x14ac:dyDescent="0.25">
      <c r="A325" s="6">
        <v>39171</v>
      </c>
      <c r="B325" s="7">
        <f>'3-Day Average'!H325</f>
        <v>0.27252502780867627</v>
      </c>
      <c r="C325" s="7">
        <f>'3-Day Average'!I325</f>
        <v>0.16678299999999988</v>
      </c>
      <c r="D325" s="7">
        <f>'10-Day Average'!I325</f>
        <v>0.10901249999999912</v>
      </c>
      <c r="E325" s="7">
        <f>'25-Day Average'!I325</f>
        <v>0.19382950000000027</v>
      </c>
    </row>
    <row r="326" spans="1:5" x14ac:dyDescent="0.25">
      <c r="A326" s="6">
        <v>39174</v>
      </c>
      <c r="B326" s="7">
        <f>'3-Day Average'!H326</f>
        <v>0.26807563959955499</v>
      </c>
      <c r="C326" s="7">
        <f>'3-Day Average'!I326</f>
        <v>0.16270499999999985</v>
      </c>
      <c r="D326" s="7">
        <f>'10-Day Average'!I326</f>
        <v>0.10513649999999906</v>
      </c>
      <c r="E326" s="7">
        <f>'25-Day Average'!I326</f>
        <v>0.18965550000000017</v>
      </c>
    </row>
    <row r="327" spans="1:5" x14ac:dyDescent="0.25">
      <c r="A327" s="6">
        <v>39175</v>
      </c>
      <c r="B327" s="7">
        <f>'3-Day Average'!H327</f>
        <v>0.28587319243603992</v>
      </c>
      <c r="C327" s="7">
        <f>'3-Day Average'!I327</f>
        <v>0.16270499999999985</v>
      </c>
      <c r="D327" s="7">
        <f>'10-Day Average'!I327</f>
        <v>0.12064049999999901</v>
      </c>
      <c r="E327" s="7">
        <f>'25-Day Average'!I327</f>
        <v>0.20635150000000008</v>
      </c>
    </row>
    <row r="328" spans="1:5" x14ac:dyDescent="0.25">
      <c r="A328" s="6">
        <v>39176</v>
      </c>
      <c r="B328" s="7">
        <f>'3-Day Average'!H328</f>
        <v>0.29922135706340369</v>
      </c>
      <c r="C328" s="7">
        <f>'3-Day Average'!I328</f>
        <v>0.17477099999999993</v>
      </c>
      <c r="D328" s="7">
        <f>'10-Day Average'!I328</f>
        <v>0.13226849999999904</v>
      </c>
      <c r="E328" s="7">
        <f>'25-Day Average'!I328</f>
        <v>0.21887350000000019</v>
      </c>
    </row>
    <row r="329" spans="1:5" x14ac:dyDescent="0.25">
      <c r="A329" s="6">
        <v>39177</v>
      </c>
      <c r="B329" s="7">
        <f>'3-Day Average'!H329</f>
        <v>0.29922135706340369</v>
      </c>
      <c r="C329" s="7">
        <f>'3-Day Average'!I329</f>
        <v>0.17477099999999993</v>
      </c>
      <c r="D329" s="7">
        <f>'10-Day Average'!I329</f>
        <v>0.13226849999999904</v>
      </c>
      <c r="E329" s="7">
        <f>'25-Day Average'!I329</f>
        <v>0.21887350000000019</v>
      </c>
    </row>
    <row r="330" spans="1:5" x14ac:dyDescent="0.25">
      <c r="A330" s="6">
        <v>39178</v>
      </c>
      <c r="B330" s="7">
        <f>'3-Day Average'!H330</f>
        <v>0.29922135706340369</v>
      </c>
      <c r="C330" s="7">
        <f>'3-Day Average'!I330</f>
        <v>0.17477099999999993</v>
      </c>
      <c r="D330" s="7">
        <f>'10-Day Average'!I330</f>
        <v>0.13226849999999904</v>
      </c>
      <c r="E330" s="7">
        <f>'25-Day Average'!I330</f>
        <v>0.21887350000000019</v>
      </c>
    </row>
    <row r="331" spans="1:5" x14ac:dyDescent="0.25">
      <c r="A331" s="6">
        <v>39181</v>
      </c>
      <c r="B331" s="7">
        <f>'3-Day Average'!H331</f>
        <v>0.29922135706340369</v>
      </c>
      <c r="C331" s="7">
        <f>'3-Day Average'!I331</f>
        <v>0.17477099999999993</v>
      </c>
      <c r="D331" s="7">
        <f>'10-Day Average'!I331</f>
        <v>0.13226849999999904</v>
      </c>
      <c r="E331" s="7">
        <f>'25-Day Average'!I331</f>
        <v>0.21887350000000019</v>
      </c>
    </row>
    <row r="332" spans="1:5" x14ac:dyDescent="0.25">
      <c r="A332" s="6">
        <v>39182</v>
      </c>
      <c r="B332" s="7">
        <f>'3-Day Average'!H332</f>
        <v>0.31368186874304771</v>
      </c>
      <c r="C332" s="7">
        <f>'3-Day Average'!I332</f>
        <v>0.18784249999999986</v>
      </c>
      <c r="D332" s="7">
        <f>'10-Day Average'!I332</f>
        <v>0.14486549999999901</v>
      </c>
      <c r="E332" s="7">
        <f>'25-Day Average'!I332</f>
        <v>0.23243900000000009</v>
      </c>
    </row>
    <row r="333" spans="1:5" x14ac:dyDescent="0.25">
      <c r="A333" s="6">
        <v>39183</v>
      </c>
      <c r="B333" s="7">
        <f>'3-Day Average'!H333</f>
        <v>0.31701890989988873</v>
      </c>
      <c r="C333" s="7">
        <f>'3-Day Average'!I333</f>
        <v>0.19085900000000008</v>
      </c>
      <c r="D333" s="7">
        <f>'10-Day Average'!I333</f>
        <v>0.14777249999999914</v>
      </c>
      <c r="E333" s="7">
        <f>'25-Day Average'!I333</f>
        <v>0.23556950000000026</v>
      </c>
    </row>
    <row r="334" spans="1:5" x14ac:dyDescent="0.25">
      <c r="A334" s="6">
        <v>39184</v>
      </c>
      <c r="B334" s="7">
        <f>'3-Day Average'!H334</f>
        <v>0.28587319243603992</v>
      </c>
      <c r="C334" s="7">
        <f>'3-Day Average'!I334</f>
        <v>0.16270499999999985</v>
      </c>
      <c r="D334" s="7">
        <f>'10-Day Average'!I334</f>
        <v>0.12064049999999901</v>
      </c>
      <c r="E334" s="7">
        <f>'25-Day Average'!I334</f>
        <v>0.20635150000000008</v>
      </c>
    </row>
    <row r="335" spans="1:5" x14ac:dyDescent="0.25">
      <c r="A335" s="6">
        <v>39185</v>
      </c>
      <c r="B335" s="7">
        <f>'3-Day Average'!H335</f>
        <v>0.27252502780867627</v>
      </c>
      <c r="C335" s="7">
        <f>'3-Day Average'!I335</f>
        <v>0.16270499999999985</v>
      </c>
      <c r="D335" s="7">
        <f>'10-Day Average'!I335</f>
        <v>0.12064049999999901</v>
      </c>
      <c r="E335" s="7">
        <f>'25-Day Average'!I335</f>
        <v>0.19382950000000027</v>
      </c>
    </row>
    <row r="336" spans="1:5" x14ac:dyDescent="0.25">
      <c r="A336" s="6">
        <v>39188</v>
      </c>
      <c r="B336" s="7">
        <f>'3-Day Average'!H336</f>
        <v>0.29254727474972186</v>
      </c>
      <c r="C336" s="7">
        <f>'3-Day Average'!I336</f>
        <v>0.16270499999999985</v>
      </c>
      <c r="D336" s="7">
        <f>'10-Day Average'!I336</f>
        <v>0.12064049999999901</v>
      </c>
      <c r="E336" s="7">
        <f>'25-Day Average'!I336</f>
        <v>0.21261250000000015</v>
      </c>
    </row>
    <row r="337" spans="1:5" x14ac:dyDescent="0.25">
      <c r="A337" s="6">
        <v>39189</v>
      </c>
      <c r="B337" s="7">
        <f>'3-Day Average'!H337</f>
        <v>0.27808676307007785</v>
      </c>
      <c r="C337" s="7">
        <f>'3-Day Average'!I337</f>
        <v>0.1496984999999999</v>
      </c>
      <c r="D337" s="7">
        <f>'10-Day Average'!I337</f>
        <v>0.12064049999999901</v>
      </c>
      <c r="E337" s="7">
        <f>'25-Day Average'!I337</f>
        <v>0.19904700000000025</v>
      </c>
    </row>
    <row r="338" spans="1:5" x14ac:dyDescent="0.25">
      <c r="A338" s="6">
        <v>39190</v>
      </c>
      <c r="B338" s="7">
        <f>'3-Day Average'!H338</f>
        <v>0.28253615127919901</v>
      </c>
      <c r="C338" s="7">
        <f>'3-Day Average'!I338</f>
        <v>0.1496984999999999</v>
      </c>
      <c r="D338" s="7">
        <f>'10-Day Average'!I338</f>
        <v>0.12064049999999901</v>
      </c>
      <c r="E338" s="7">
        <f>'25-Day Average'!I338</f>
        <v>0.20322100000000021</v>
      </c>
    </row>
    <row r="339" spans="1:5" x14ac:dyDescent="0.25">
      <c r="A339" s="6">
        <v>39191</v>
      </c>
      <c r="B339" s="7">
        <f>'3-Day Average'!H339</f>
        <v>0.2480533926585094</v>
      </c>
      <c r="C339" s="7">
        <f>'3-Day Average'!I339</f>
        <v>0.1496984999999999</v>
      </c>
      <c r="D339" s="7">
        <f>'10-Day Average'!I339</f>
        <v>0.12064049999999901</v>
      </c>
      <c r="E339" s="7">
        <f>'25-Day Average'!I339</f>
        <v>0.17087250000000015</v>
      </c>
    </row>
    <row r="340" spans="1:5" x14ac:dyDescent="0.25">
      <c r="A340" s="6">
        <v>39192</v>
      </c>
      <c r="B340" s="7">
        <f>'3-Day Average'!H340</f>
        <v>0.26585094549499433</v>
      </c>
      <c r="C340" s="7">
        <f>'3-Day Average'!I340</f>
        <v>0.1496984999999999</v>
      </c>
      <c r="D340" s="7">
        <f>'10-Day Average'!I340</f>
        <v>0.12064049999999901</v>
      </c>
      <c r="E340" s="7">
        <f>'25-Day Average'!I340</f>
        <v>0.17087250000000015</v>
      </c>
    </row>
    <row r="341" spans="1:5" x14ac:dyDescent="0.25">
      <c r="A341" s="6">
        <v>39195</v>
      </c>
      <c r="B341" s="7">
        <f>'3-Day Average'!H341</f>
        <v>0.28698553948832028</v>
      </c>
      <c r="C341" s="7">
        <f>'3-Day Average'!I341</f>
        <v>0.16888849999999991</v>
      </c>
      <c r="D341" s="7">
        <f>'10-Day Average'!I341</f>
        <v>0.12064049999999901</v>
      </c>
      <c r="E341" s="7">
        <f>'25-Day Average'!I341</f>
        <v>0.17087250000000015</v>
      </c>
    </row>
    <row r="342" spans="1:5" x14ac:dyDescent="0.25">
      <c r="A342" s="6">
        <v>39196</v>
      </c>
      <c r="B342" s="7">
        <f>'3-Day Average'!H342</f>
        <v>0.29699666295884303</v>
      </c>
      <c r="C342" s="7">
        <f>'3-Day Average'!I342</f>
        <v>0.1779784999999999</v>
      </c>
      <c r="D342" s="7">
        <f>'10-Day Average'!I342</f>
        <v>0.12935699999999895</v>
      </c>
      <c r="E342" s="7">
        <f>'25-Day Average'!I342</f>
        <v>0.17997600000000005</v>
      </c>
    </row>
    <row r="343" spans="1:5" x14ac:dyDescent="0.25">
      <c r="A343" s="6">
        <v>39197</v>
      </c>
      <c r="B343" s="7">
        <f>'3-Day Average'!H343</f>
        <v>0.31145717463848721</v>
      </c>
      <c r="C343" s="7">
        <f>'3-Day Average'!I343</f>
        <v>0.1911084999999999</v>
      </c>
      <c r="D343" s="7">
        <f>'10-Day Average'!I343</f>
        <v>0.14194749999999912</v>
      </c>
      <c r="E343" s="7">
        <f>'25-Day Average'!I343</f>
        <v>0.19312550000000017</v>
      </c>
    </row>
    <row r="344" spans="1:5" x14ac:dyDescent="0.25">
      <c r="A344" s="6">
        <v>39198</v>
      </c>
      <c r="B344" s="7">
        <f>'3-Day Average'!H344</f>
        <v>0.3103448275862068</v>
      </c>
      <c r="C344" s="7">
        <f>'3-Day Average'!I344</f>
        <v>0.19009849999999992</v>
      </c>
      <c r="D344" s="7">
        <f>'10-Day Average'!I344</f>
        <v>0.14097899999999908</v>
      </c>
      <c r="E344" s="7">
        <f>'25-Day Average'!I344</f>
        <v>0.19211400000000009</v>
      </c>
    </row>
    <row r="345" spans="1:5" x14ac:dyDescent="0.25">
      <c r="A345" s="6">
        <v>39199</v>
      </c>
      <c r="B345" s="7">
        <f>'3-Day Average'!H345</f>
        <v>0.30478309232480522</v>
      </c>
      <c r="C345" s="7">
        <f>'3-Day Average'!I345</f>
        <v>0.18504849999999992</v>
      </c>
      <c r="D345" s="7">
        <f>'10-Day Average'!I345</f>
        <v>0.13613649999999908</v>
      </c>
      <c r="E345" s="7">
        <f>'25-Day Average'!I345</f>
        <v>0.1870565000000001</v>
      </c>
    </row>
    <row r="346" spans="1:5" x14ac:dyDescent="0.25">
      <c r="A346" s="6">
        <v>39202</v>
      </c>
      <c r="B346" s="7">
        <f>'3-Day Average'!H346</f>
        <v>0.27586206896551718</v>
      </c>
      <c r="C346" s="7">
        <f>'3-Day Average'!I346</f>
        <v>0.18504849999999992</v>
      </c>
      <c r="D346" s="7">
        <f>'10-Day Average'!I346</f>
        <v>0.11095549999999901</v>
      </c>
      <c r="E346" s="7">
        <f>'25-Day Average'!I346</f>
        <v>0.16075750000000014</v>
      </c>
    </row>
    <row r="347" spans="1:5" x14ac:dyDescent="0.25">
      <c r="A347" s="6">
        <v>39203</v>
      </c>
      <c r="B347" s="7">
        <f>'3-Day Average'!H347</f>
        <v>0.27586206896551718</v>
      </c>
      <c r="C347" s="7">
        <f>'3-Day Average'!I347</f>
        <v>0.18504849999999992</v>
      </c>
      <c r="D347" s="7">
        <f>'10-Day Average'!I347</f>
        <v>0.11095549999999901</v>
      </c>
      <c r="E347" s="7">
        <f>'25-Day Average'!I347</f>
        <v>0.16075750000000014</v>
      </c>
    </row>
    <row r="348" spans="1:5" x14ac:dyDescent="0.25">
      <c r="A348" s="6">
        <v>39204</v>
      </c>
      <c r="B348" s="7">
        <f>'3-Day Average'!H348</f>
        <v>0.30255839822024455</v>
      </c>
      <c r="C348" s="7">
        <f>'3-Day Average'!I348</f>
        <v>0.18504849999999992</v>
      </c>
      <c r="D348" s="7">
        <f>'10-Day Average'!I348</f>
        <v>0.11095549999999901</v>
      </c>
      <c r="E348" s="7">
        <f>'25-Day Average'!I348</f>
        <v>0.16075750000000014</v>
      </c>
    </row>
    <row r="349" spans="1:5" x14ac:dyDescent="0.25">
      <c r="A349" s="6">
        <v>39205</v>
      </c>
      <c r="B349" s="7">
        <f>'3-Day Average'!H349</f>
        <v>0.31368186874304771</v>
      </c>
      <c r="C349" s="7">
        <f>'3-Day Average'!I349</f>
        <v>0.19516349999999991</v>
      </c>
      <c r="D349" s="7">
        <f>'10-Day Average'!I349</f>
        <v>0.12044049999999901</v>
      </c>
      <c r="E349" s="7">
        <f>'25-Day Average'!I349</f>
        <v>0.17066750000000014</v>
      </c>
    </row>
    <row r="350" spans="1:5" x14ac:dyDescent="0.25">
      <c r="A350" s="6">
        <v>39206</v>
      </c>
      <c r="B350" s="7">
        <f>'3-Day Average'!H350</f>
        <v>0.30033370411568405</v>
      </c>
      <c r="C350" s="7">
        <f>'3-Day Average'!I350</f>
        <v>0.18302550000000004</v>
      </c>
      <c r="D350" s="7">
        <f>'10-Day Average'!I350</f>
        <v>0.10905849999999918</v>
      </c>
      <c r="E350" s="7">
        <f>'25-Day Average'!I350</f>
        <v>0.15877550000000032</v>
      </c>
    </row>
    <row r="351" spans="1:5" x14ac:dyDescent="0.25">
      <c r="A351" s="6">
        <v>39209</v>
      </c>
      <c r="B351" s="7">
        <f>'3-Day Average'!H351</f>
        <v>0.29254727474972186</v>
      </c>
      <c r="C351" s="7">
        <f>'3-Day Average'!I351</f>
        <v>0.18302550000000004</v>
      </c>
      <c r="D351" s="7">
        <f>'10-Day Average'!I351</f>
        <v>0.10241899999999907</v>
      </c>
      <c r="E351" s="7">
        <f>'25-Day Average'!I351</f>
        <v>0.15183850000000021</v>
      </c>
    </row>
    <row r="352" spans="1:5" x14ac:dyDescent="0.25">
      <c r="A352" s="6">
        <v>39210</v>
      </c>
      <c r="B352" s="7">
        <f>'3-Day Average'!H352</f>
        <v>0.27363737486095652</v>
      </c>
      <c r="C352" s="7">
        <f>'3-Day Average'!I352</f>
        <v>0.18302550000000004</v>
      </c>
      <c r="D352" s="7">
        <f>'10-Day Average'!I352</f>
        <v>0.10241899999999907</v>
      </c>
      <c r="E352" s="7">
        <f>'25-Day Average'!I352</f>
        <v>0.13499150000000024</v>
      </c>
    </row>
    <row r="353" spans="1:5" x14ac:dyDescent="0.25">
      <c r="A353" s="6">
        <v>39211</v>
      </c>
      <c r="B353" s="7">
        <f>'3-Day Average'!H353</f>
        <v>0.2903225806451612</v>
      </c>
      <c r="C353" s="7">
        <f>'3-Day Average'!I353</f>
        <v>0.18302550000000004</v>
      </c>
      <c r="D353" s="7">
        <f>'10-Day Average'!I353</f>
        <v>0.10241899999999907</v>
      </c>
      <c r="E353" s="7">
        <f>'25-Day Average'!I353</f>
        <v>0.13499150000000024</v>
      </c>
    </row>
    <row r="354" spans="1:5" x14ac:dyDescent="0.25">
      <c r="A354" s="6">
        <v>39212</v>
      </c>
      <c r="B354" s="7">
        <f>'3-Day Average'!H354</f>
        <v>0.27808676307007785</v>
      </c>
      <c r="C354" s="7">
        <f>'3-Day Average'!I354</f>
        <v>0.17181100000000005</v>
      </c>
      <c r="D354" s="7">
        <f>'10-Day Average'!I354</f>
        <v>0.10241899999999907</v>
      </c>
      <c r="E354" s="7">
        <f>'25-Day Average'!I354</f>
        <v>0.13499150000000024</v>
      </c>
    </row>
    <row r="355" spans="1:5" x14ac:dyDescent="0.25">
      <c r="A355" s="6">
        <v>39213</v>
      </c>
      <c r="B355" s="7">
        <f>'3-Day Average'!H355</f>
        <v>0.27141268075639591</v>
      </c>
      <c r="C355" s="7">
        <f>'3-Day Average'!I355</f>
        <v>0.17181100000000005</v>
      </c>
      <c r="D355" s="7">
        <f>'10-Day Average'!I355</f>
        <v>0.10241899999999907</v>
      </c>
      <c r="E355" s="7">
        <f>'25-Day Average'!I355</f>
        <v>0.13499150000000024</v>
      </c>
    </row>
    <row r="356" spans="1:5" x14ac:dyDescent="0.25">
      <c r="A356" s="6">
        <v>39216</v>
      </c>
      <c r="B356" s="7">
        <f>'3-Day Average'!H356</f>
        <v>0.26473859844271408</v>
      </c>
      <c r="C356" s="7">
        <f>'3-Day Average'!I356</f>
        <v>0.17181100000000005</v>
      </c>
      <c r="D356" s="7">
        <f>'10-Day Average'!I356</f>
        <v>0.10241899999999907</v>
      </c>
      <c r="E356" s="7">
        <f>'25-Day Average'!I356</f>
        <v>0.13499150000000024</v>
      </c>
    </row>
    <row r="357" spans="1:5" x14ac:dyDescent="0.25">
      <c r="A357" s="6">
        <v>39217</v>
      </c>
      <c r="B357" s="7">
        <f>'3-Day Average'!H357</f>
        <v>0.27252502780867627</v>
      </c>
      <c r="C357" s="7">
        <f>'3-Day Average'!I357</f>
        <v>0.17181100000000005</v>
      </c>
      <c r="D357" s="7">
        <f>'10-Day Average'!I357</f>
        <v>0.10241899999999907</v>
      </c>
      <c r="E357" s="7">
        <f>'25-Day Average'!I357</f>
        <v>0.13499150000000024</v>
      </c>
    </row>
    <row r="358" spans="1:5" x14ac:dyDescent="0.25">
      <c r="A358" s="6">
        <v>39218</v>
      </c>
      <c r="B358" s="7">
        <f>'3-Day Average'!H358</f>
        <v>0.26585094549499433</v>
      </c>
      <c r="C358" s="7">
        <f>'3-Day Average'!I358</f>
        <v>0.16566699999999998</v>
      </c>
      <c r="D358" s="7">
        <f>'10-Day Average'!I358</f>
        <v>0.10241899999999907</v>
      </c>
      <c r="E358" s="7">
        <f>'25-Day Average'!I358</f>
        <v>0.13499150000000024</v>
      </c>
    </row>
    <row r="359" spans="1:5" x14ac:dyDescent="0.25">
      <c r="A359" s="6">
        <v>39219</v>
      </c>
      <c r="B359" s="7">
        <f>'3-Day Average'!H359</f>
        <v>0.27030033370411566</v>
      </c>
      <c r="C359" s="7">
        <f>'3-Day Average'!I359</f>
        <v>0.16566699999999998</v>
      </c>
      <c r="D359" s="7">
        <f>'10-Day Average'!I359</f>
        <v>0.10241899999999907</v>
      </c>
      <c r="E359" s="7">
        <f>'25-Day Average'!I359</f>
        <v>0.13499150000000024</v>
      </c>
    </row>
    <row r="360" spans="1:5" x14ac:dyDescent="0.25">
      <c r="A360" s="6">
        <v>39220</v>
      </c>
      <c r="B360" s="7">
        <f>'3-Day Average'!H360</f>
        <v>0.26362625139043366</v>
      </c>
      <c r="C360" s="7">
        <f>'3-Day Average'!I360</f>
        <v>0.1595439999999998</v>
      </c>
      <c r="D360" s="7">
        <f>'10-Day Average'!I360</f>
        <v>0.10241899999999907</v>
      </c>
      <c r="E360" s="7">
        <f>'25-Day Average'!I360</f>
        <v>0.13499150000000024</v>
      </c>
    </row>
    <row r="361" spans="1:5" x14ac:dyDescent="0.25">
      <c r="A361" s="6">
        <v>39223</v>
      </c>
      <c r="B361" s="7">
        <f>'3-Day Average'!H361</f>
        <v>0.25472747497219123</v>
      </c>
      <c r="C361" s="7">
        <f>'3-Day Average'!I361</f>
        <v>0.1595439999999998</v>
      </c>
      <c r="D361" s="7">
        <f>'10-Day Average'!I361</f>
        <v>0.10241899999999907</v>
      </c>
      <c r="E361" s="7">
        <f>'25-Day Average'!I361</f>
        <v>0.13499150000000024</v>
      </c>
    </row>
    <row r="362" spans="1:5" x14ac:dyDescent="0.25">
      <c r="A362" s="6">
        <v>39224</v>
      </c>
      <c r="B362" s="7">
        <f>'3-Day Average'!H362</f>
        <v>0.23359288097886538</v>
      </c>
      <c r="C362" s="7">
        <f>'3-Day Average'!I362</f>
        <v>0.1595439999999998</v>
      </c>
      <c r="D362" s="7">
        <f>'10-Day Average'!I362</f>
        <v>0.10241899999999907</v>
      </c>
      <c r="E362" s="7">
        <f>'25-Day Average'!I362</f>
        <v>0.13499150000000024</v>
      </c>
    </row>
    <row r="363" spans="1:5" x14ac:dyDescent="0.25">
      <c r="A363" s="6">
        <v>39225</v>
      </c>
      <c r="B363" s="7">
        <f>'3-Day Average'!H363</f>
        <v>0.22469410456062278</v>
      </c>
      <c r="C363" s="7">
        <f>'3-Day Average'!I363</f>
        <v>0.1595439999999998</v>
      </c>
      <c r="D363" s="7">
        <f>'10-Day Average'!I363</f>
        <v>0.10241899999999907</v>
      </c>
      <c r="E363" s="7">
        <f>'25-Day Average'!I363</f>
        <v>0.13499150000000024</v>
      </c>
    </row>
    <row r="364" spans="1:5" x14ac:dyDescent="0.25">
      <c r="A364" s="6">
        <v>39226</v>
      </c>
      <c r="B364" s="7">
        <f>'3-Day Average'!H364</f>
        <v>0.22469410456062278</v>
      </c>
      <c r="C364" s="7">
        <f>'3-Day Average'!I364</f>
        <v>0.1595439999999998</v>
      </c>
      <c r="D364" s="7">
        <f>'10-Day Average'!I364</f>
        <v>0.10241899999999907</v>
      </c>
      <c r="E364" s="7">
        <f>'25-Day Average'!I364</f>
        <v>0.13499150000000024</v>
      </c>
    </row>
    <row r="365" spans="1:5" x14ac:dyDescent="0.25">
      <c r="A365" s="6">
        <v>39227</v>
      </c>
      <c r="B365" s="7">
        <f>'3-Day Average'!H365</f>
        <v>0.21357063403781967</v>
      </c>
      <c r="C365" s="7">
        <f>'3-Day Average'!I365</f>
        <v>0.1595439999999998</v>
      </c>
      <c r="D365" s="7">
        <f>'10-Day Average'!I365</f>
        <v>0.10241899999999907</v>
      </c>
      <c r="E365" s="7">
        <f>'25-Day Average'!I365</f>
        <v>0.13499150000000024</v>
      </c>
    </row>
    <row r="366" spans="1:5" x14ac:dyDescent="0.25">
      <c r="A366" s="6">
        <v>39230</v>
      </c>
      <c r="B366" s="7">
        <f>'3-Day Average'!H366</f>
        <v>0.21802002224694098</v>
      </c>
      <c r="C366" s="7">
        <f>'3-Day Average'!I366</f>
        <v>0.1595439999999998</v>
      </c>
      <c r="D366" s="7">
        <f>'10-Day Average'!I366</f>
        <v>0.10241899999999907</v>
      </c>
      <c r="E366" s="7">
        <f>'25-Day Average'!I366</f>
        <v>0.13499150000000024</v>
      </c>
    </row>
    <row r="367" spans="1:5" x14ac:dyDescent="0.25">
      <c r="A367" s="6">
        <v>39231</v>
      </c>
      <c r="B367" s="7">
        <f>'3-Day Average'!H367</f>
        <v>0.21579532814238031</v>
      </c>
      <c r="C367" s="7">
        <f>'3-Day Average'!I367</f>
        <v>0.1595439999999998</v>
      </c>
      <c r="D367" s="7">
        <f>'10-Day Average'!I367</f>
        <v>0.10241899999999907</v>
      </c>
      <c r="E367" s="7">
        <f>'25-Day Average'!I367</f>
        <v>0.13499150000000024</v>
      </c>
    </row>
    <row r="368" spans="1:5" x14ac:dyDescent="0.25">
      <c r="A368" s="6">
        <v>39232</v>
      </c>
      <c r="B368" s="7">
        <f>'3-Day Average'!H368</f>
        <v>0.21913236929922122</v>
      </c>
      <c r="C368" s="7">
        <f>'3-Day Average'!I368</f>
        <v>0.1595439999999998</v>
      </c>
      <c r="D368" s="7">
        <f>'10-Day Average'!I368</f>
        <v>0.10241899999999907</v>
      </c>
      <c r="E368" s="7">
        <f>'25-Day Average'!I368</f>
        <v>0.13499150000000024</v>
      </c>
    </row>
    <row r="369" spans="1:5" x14ac:dyDescent="0.25">
      <c r="A369" s="6">
        <v>39233</v>
      </c>
      <c r="B369" s="7">
        <f>'3-Day Average'!H369</f>
        <v>0.22358175750834253</v>
      </c>
      <c r="C369" s="7">
        <f>'3-Day Average'!I369</f>
        <v>0.16377399999999981</v>
      </c>
      <c r="D369" s="7">
        <f>'10-Day Average'!I369</f>
        <v>0.10241899999999907</v>
      </c>
      <c r="E369" s="7">
        <f>'25-Day Average'!I369</f>
        <v>0.13499150000000024</v>
      </c>
    </row>
    <row r="370" spans="1:5" x14ac:dyDescent="0.25">
      <c r="A370" s="6">
        <v>39234</v>
      </c>
      <c r="B370" s="7">
        <f>'3-Day Average'!H370</f>
        <v>0.22469410456062278</v>
      </c>
      <c r="C370" s="7">
        <f>'3-Day Average'!I370</f>
        <v>0.1648314999999998</v>
      </c>
      <c r="D370" s="7">
        <f>'10-Day Average'!I370</f>
        <v>0.10241899999999907</v>
      </c>
      <c r="E370" s="7">
        <f>'25-Day Average'!I370</f>
        <v>0.13499150000000024</v>
      </c>
    </row>
    <row r="371" spans="1:5" x14ac:dyDescent="0.25">
      <c r="A371" s="6">
        <v>39237</v>
      </c>
      <c r="B371" s="7">
        <f>'3-Day Average'!H371</f>
        <v>0.21690767519466073</v>
      </c>
      <c r="C371" s="7">
        <f>'3-Day Average'!I371</f>
        <v>0.15742899999999979</v>
      </c>
      <c r="D371" s="7">
        <f>'10-Day Average'!I371</f>
        <v>0.10241899999999907</v>
      </c>
      <c r="E371" s="7">
        <f>'25-Day Average'!I371</f>
        <v>0.13499150000000024</v>
      </c>
    </row>
    <row r="372" spans="1:5" x14ac:dyDescent="0.25">
      <c r="A372" s="6">
        <v>39238</v>
      </c>
      <c r="B372" s="7">
        <f>'3-Day Average'!H372</f>
        <v>0.21023359288097876</v>
      </c>
      <c r="C372" s="7">
        <f>'3-Day Average'!I372</f>
        <v>0.15742899999999979</v>
      </c>
      <c r="D372" s="7">
        <f>'10-Day Average'!I372</f>
        <v>0.10241899999999907</v>
      </c>
      <c r="E372" s="7">
        <f>'25-Day Average'!I372</f>
        <v>0.13499150000000024</v>
      </c>
    </row>
    <row r="373" spans="1:5" x14ac:dyDescent="0.25">
      <c r="A373" s="6">
        <v>39239</v>
      </c>
      <c r="B373" s="7">
        <f>'3-Day Average'!H373</f>
        <v>0.21134593993325917</v>
      </c>
      <c r="C373" s="7">
        <f>'3-Day Average'!I373</f>
        <v>0.15742899999999979</v>
      </c>
      <c r="D373" s="7">
        <f>'10-Day Average'!I373</f>
        <v>0.10241899999999907</v>
      </c>
      <c r="E373" s="7">
        <f>'25-Day Average'!I373</f>
        <v>0.13499150000000024</v>
      </c>
    </row>
    <row r="374" spans="1:5" x14ac:dyDescent="0.25">
      <c r="A374" s="6">
        <v>39240</v>
      </c>
      <c r="B374" s="7">
        <f>'3-Day Average'!H374</f>
        <v>0.20800889877641809</v>
      </c>
      <c r="C374" s="7">
        <f>'3-Day Average'!I374</f>
        <v>0.15742899999999979</v>
      </c>
      <c r="D374" s="7">
        <f>'10-Day Average'!I374</f>
        <v>0.10241899999999907</v>
      </c>
      <c r="E374" s="7">
        <f>'25-Day Average'!I374</f>
        <v>0.13499150000000024</v>
      </c>
    </row>
    <row r="375" spans="1:5" x14ac:dyDescent="0.25">
      <c r="A375" s="6">
        <v>39241</v>
      </c>
      <c r="B375" s="7">
        <f>'3-Day Average'!H375</f>
        <v>0.19577308120133474</v>
      </c>
      <c r="C375" s="7">
        <f>'3-Day Average'!I375</f>
        <v>0.15742899999999979</v>
      </c>
      <c r="D375" s="7">
        <f>'10-Day Average'!I375</f>
        <v>0.10241899999999907</v>
      </c>
      <c r="E375" s="7">
        <f>'25-Day Average'!I375</f>
        <v>0.13499150000000024</v>
      </c>
    </row>
    <row r="376" spans="1:5" x14ac:dyDescent="0.25">
      <c r="A376" s="6">
        <v>39244</v>
      </c>
      <c r="B376" s="7">
        <f>'3-Day Average'!H376</f>
        <v>0.20133481646273629</v>
      </c>
      <c r="C376" s="7">
        <f>'3-Day Average'!I376</f>
        <v>0.15742899999999979</v>
      </c>
      <c r="D376" s="7">
        <f>'10-Day Average'!I376</f>
        <v>0.10241899999999907</v>
      </c>
      <c r="E376" s="7">
        <f>'25-Day Average'!I376</f>
        <v>0.13499150000000024</v>
      </c>
    </row>
    <row r="377" spans="1:5" x14ac:dyDescent="0.25">
      <c r="A377" s="6">
        <v>39245</v>
      </c>
      <c r="B377" s="7">
        <f>'3-Day Average'!H377</f>
        <v>0.19243604004449383</v>
      </c>
      <c r="C377" s="7">
        <f>'3-Day Average'!I377</f>
        <v>0.15742899999999979</v>
      </c>
      <c r="D377" s="7">
        <f>'10-Day Average'!I377</f>
        <v>0.10241899999999907</v>
      </c>
      <c r="E377" s="7">
        <f>'25-Day Average'!I377</f>
        <v>0.13499150000000024</v>
      </c>
    </row>
    <row r="378" spans="1:5" x14ac:dyDescent="0.25">
      <c r="A378" s="6">
        <v>39246</v>
      </c>
      <c r="B378" s="7">
        <f>'3-Day Average'!H378</f>
        <v>0.19021134593993319</v>
      </c>
      <c r="C378" s="7">
        <f>'3-Day Average'!I378</f>
        <v>0.15742899999999979</v>
      </c>
      <c r="D378" s="7">
        <f>'10-Day Average'!I378</f>
        <v>0.10241899999999907</v>
      </c>
      <c r="E378" s="7">
        <f>'25-Day Average'!I378</f>
        <v>0.13499150000000024</v>
      </c>
    </row>
    <row r="379" spans="1:5" x14ac:dyDescent="0.25">
      <c r="A379" s="6">
        <v>39247</v>
      </c>
      <c r="B379" s="7">
        <f>'3-Day Average'!H379</f>
        <v>0.20467185761957721</v>
      </c>
      <c r="C379" s="7">
        <f>'3-Day Average'!I379</f>
        <v>0.15742899999999979</v>
      </c>
      <c r="D379" s="7">
        <f>'10-Day Average'!I379</f>
        <v>0.10241899999999907</v>
      </c>
      <c r="E379" s="7">
        <f>'25-Day Average'!I379</f>
        <v>0.13499150000000024</v>
      </c>
    </row>
    <row r="380" spans="1:5" x14ac:dyDescent="0.25">
      <c r="A380" s="6">
        <v>39248</v>
      </c>
      <c r="B380" s="7">
        <f>'3-Day Average'!H380</f>
        <v>0.19911012235817566</v>
      </c>
      <c r="C380" s="7">
        <f>'3-Day Average'!I380</f>
        <v>0.15208649999999979</v>
      </c>
      <c r="D380" s="7">
        <f>'10-Day Average'!I380</f>
        <v>0.10241899999999907</v>
      </c>
      <c r="E380" s="7">
        <f>'25-Day Average'!I380</f>
        <v>0.13499150000000024</v>
      </c>
    </row>
    <row r="381" spans="1:5" x14ac:dyDescent="0.25">
      <c r="A381" s="6">
        <v>39251</v>
      </c>
      <c r="B381" s="7">
        <f>'3-Day Average'!H381</f>
        <v>0.19021134593993319</v>
      </c>
      <c r="C381" s="7">
        <f>'3-Day Average'!I381</f>
        <v>0.14353849999999976</v>
      </c>
      <c r="D381" s="7">
        <f>'10-Day Average'!I381</f>
        <v>0.10241899999999907</v>
      </c>
      <c r="E381" s="7">
        <f>'25-Day Average'!I381</f>
        <v>0.13499150000000024</v>
      </c>
    </row>
    <row r="382" spans="1:5" x14ac:dyDescent="0.25">
      <c r="A382" s="6">
        <v>39252</v>
      </c>
      <c r="B382" s="7">
        <f>'3-Day Average'!H382</f>
        <v>0.19021134593993319</v>
      </c>
      <c r="C382" s="7">
        <f>'3-Day Average'!I382</f>
        <v>0.14353849999999976</v>
      </c>
      <c r="D382" s="7">
        <f>'10-Day Average'!I382</f>
        <v>0.10241899999999907</v>
      </c>
      <c r="E382" s="7">
        <f>'25-Day Average'!I382</f>
        <v>0.13499150000000024</v>
      </c>
    </row>
    <row r="383" spans="1:5" x14ac:dyDescent="0.25">
      <c r="A383" s="6">
        <v>39253</v>
      </c>
      <c r="B383" s="7">
        <f>'3-Day Average'!H383</f>
        <v>0.17797552836484981</v>
      </c>
      <c r="C383" s="7">
        <f>'3-Day Average'!I383</f>
        <v>0.14353849999999976</v>
      </c>
      <c r="D383" s="7">
        <f>'10-Day Average'!I383</f>
        <v>0.10241899999999907</v>
      </c>
      <c r="E383" s="7">
        <f>'25-Day Average'!I383</f>
        <v>0.13499150000000024</v>
      </c>
    </row>
    <row r="384" spans="1:5" x14ac:dyDescent="0.25">
      <c r="A384" s="6">
        <v>39254</v>
      </c>
      <c r="B384" s="7">
        <f>'3-Day Average'!H384</f>
        <v>0.16907675194660721</v>
      </c>
      <c r="C384" s="7">
        <f>'3-Day Average'!I384</f>
        <v>0.14353849999999976</v>
      </c>
      <c r="D384" s="7">
        <f>'10-Day Average'!I384</f>
        <v>0.10241899999999907</v>
      </c>
      <c r="E384" s="7">
        <f>'25-Day Average'!I384</f>
        <v>0.13499150000000024</v>
      </c>
    </row>
    <row r="385" spans="1:5" x14ac:dyDescent="0.25">
      <c r="A385" s="6">
        <v>39255</v>
      </c>
      <c r="B385" s="7">
        <f>'3-Day Average'!H385</f>
        <v>0.17241379310344826</v>
      </c>
      <c r="C385" s="7">
        <f>'3-Day Average'!I385</f>
        <v>0.14353849999999976</v>
      </c>
      <c r="D385" s="7">
        <f>'10-Day Average'!I385</f>
        <v>0.10241899999999907</v>
      </c>
      <c r="E385" s="7">
        <f>'25-Day Average'!I385</f>
        <v>0.13499150000000024</v>
      </c>
    </row>
    <row r="386" spans="1:5" x14ac:dyDescent="0.25">
      <c r="A386" s="6">
        <v>39258</v>
      </c>
      <c r="B386" s="7">
        <f>'3-Day Average'!H386</f>
        <v>0.1579532814238041</v>
      </c>
      <c r="C386" s="7">
        <f>'3-Day Average'!I386</f>
        <v>0.14353849999999976</v>
      </c>
      <c r="D386" s="7">
        <f>'10-Day Average'!I386</f>
        <v>0.10241899999999907</v>
      </c>
      <c r="E386" s="7">
        <f>'25-Day Average'!I386</f>
        <v>0.13499150000000024</v>
      </c>
    </row>
    <row r="387" spans="1:5" x14ac:dyDescent="0.25">
      <c r="A387" s="6">
        <v>39259</v>
      </c>
      <c r="B387" s="7">
        <f>'3-Day Average'!H387</f>
        <v>0.17686318131256942</v>
      </c>
      <c r="C387" s="7">
        <f>'3-Day Average'!I387</f>
        <v>0.14353849999999976</v>
      </c>
      <c r="D387" s="7">
        <f>'10-Day Average'!I387</f>
        <v>0.10241899999999907</v>
      </c>
      <c r="E387" s="7">
        <f>'25-Day Average'!I387</f>
        <v>0.13499150000000024</v>
      </c>
    </row>
    <row r="388" spans="1:5" x14ac:dyDescent="0.25">
      <c r="A388" s="6">
        <v>39260</v>
      </c>
      <c r="B388" s="7">
        <f>'3-Day Average'!H388</f>
        <v>0.18353726362625139</v>
      </c>
      <c r="C388" s="7">
        <f>'3-Day Average'!I388</f>
        <v>0.15002149999999995</v>
      </c>
      <c r="D388" s="7">
        <f>'10-Day Average'!I388</f>
        <v>0.10241899999999907</v>
      </c>
      <c r="E388" s="7">
        <f>'25-Day Average'!I388</f>
        <v>0.13499150000000024</v>
      </c>
    </row>
    <row r="389" spans="1:5" x14ac:dyDescent="0.25">
      <c r="A389" s="6">
        <v>39261</v>
      </c>
      <c r="B389" s="7">
        <f>'3-Day Average'!H389</f>
        <v>0.18353726362625139</v>
      </c>
      <c r="C389" s="7">
        <f>'3-Day Average'!I389</f>
        <v>0.15002149999999995</v>
      </c>
      <c r="D389" s="7">
        <f>'10-Day Average'!I389</f>
        <v>0.10241899999999907</v>
      </c>
      <c r="E389" s="7">
        <f>'25-Day Average'!I389</f>
        <v>0.13499150000000024</v>
      </c>
    </row>
    <row r="390" spans="1:5" x14ac:dyDescent="0.25">
      <c r="A390" s="6">
        <v>39262</v>
      </c>
      <c r="B390" s="7">
        <f>'3-Day Average'!H390</f>
        <v>0.16685205784204671</v>
      </c>
      <c r="C390" s="7">
        <f>'3-Day Average'!I390</f>
        <v>0.13381399999999993</v>
      </c>
      <c r="D390" s="7">
        <f>'10-Day Average'!I390</f>
        <v>8.6878999999999068E-2</v>
      </c>
      <c r="E390" s="7">
        <f>'25-Day Average'!I390</f>
        <v>0.13499150000000024</v>
      </c>
    </row>
    <row r="391" spans="1:5" x14ac:dyDescent="0.25">
      <c r="A391" s="6">
        <v>39265</v>
      </c>
      <c r="B391" s="7">
        <f>'3-Day Average'!H391</f>
        <v>0.16685205784204671</v>
      </c>
      <c r="C391" s="7">
        <f>'3-Day Average'!I391</f>
        <v>0.13381399999999993</v>
      </c>
      <c r="D391" s="7">
        <f>'10-Day Average'!I391</f>
        <v>8.6878999999999068E-2</v>
      </c>
      <c r="E391" s="7">
        <f>'25-Day Average'!I391</f>
        <v>0.13499150000000024</v>
      </c>
    </row>
    <row r="392" spans="1:5" x14ac:dyDescent="0.25">
      <c r="A392" s="6">
        <v>39266</v>
      </c>
      <c r="B392" s="7">
        <f>'3-Day Average'!H392</f>
        <v>0.16907675194660721</v>
      </c>
      <c r="C392" s="7">
        <f>'3-Day Average'!I392</f>
        <v>0.13381399999999993</v>
      </c>
      <c r="D392" s="7">
        <f>'10-Day Average'!I392</f>
        <v>8.6878999999999068E-2</v>
      </c>
      <c r="E392" s="7">
        <f>'25-Day Average'!I392</f>
        <v>0.13499150000000024</v>
      </c>
    </row>
    <row r="393" spans="1:5" x14ac:dyDescent="0.25">
      <c r="A393" s="6">
        <v>39267</v>
      </c>
      <c r="B393" s="7">
        <f>'3-Day Average'!H393</f>
        <v>0.16017797552836474</v>
      </c>
      <c r="C393" s="7">
        <f>'3-Day Average'!I393</f>
        <v>0.12518600000000005</v>
      </c>
      <c r="D393" s="7">
        <f>'10-Day Average'!I393</f>
        <v>8.6878999999999068E-2</v>
      </c>
      <c r="E393" s="7">
        <f>'25-Day Average'!I393</f>
        <v>0.13499150000000024</v>
      </c>
    </row>
    <row r="394" spans="1:5" x14ac:dyDescent="0.25">
      <c r="A394" s="6">
        <v>39268</v>
      </c>
      <c r="B394" s="7">
        <f>'3-Day Average'!H394</f>
        <v>0.17241379310344826</v>
      </c>
      <c r="C394" s="7">
        <f>'3-Day Average'!I394</f>
        <v>0.12518600000000005</v>
      </c>
      <c r="D394" s="7">
        <f>'10-Day Average'!I394</f>
        <v>8.6878999999999068E-2</v>
      </c>
      <c r="E394" s="7">
        <f>'25-Day Average'!I394</f>
        <v>0.13499150000000024</v>
      </c>
    </row>
    <row r="395" spans="1:5" x14ac:dyDescent="0.25">
      <c r="A395" s="6">
        <v>39269</v>
      </c>
      <c r="B395" s="7">
        <f>'3-Day Average'!H395</f>
        <v>0.17352614015572851</v>
      </c>
      <c r="C395" s="7">
        <f>'3-Day Average'!I395</f>
        <v>0.12625350000000005</v>
      </c>
      <c r="D395" s="7">
        <f>'10-Day Average'!I395</f>
        <v>8.7909999999998975E-2</v>
      </c>
      <c r="E395" s="7">
        <f>'25-Day Average'!I395</f>
        <v>0.13499150000000024</v>
      </c>
    </row>
    <row r="396" spans="1:5" x14ac:dyDescent="0.25">
      <c r="A396" s="6">
        <v>39272</v>
      </c>
      <c r="B396" s="7">
        <f>'3-Day Average'!H396</f>
        <v>0.16907675194660721</v>
      </c>
      <c r="C396" s="7">
        <f>'3-Day Average'!I396</f>
        <v>0.12198350000000006</v>
      </c>
      <c r="D396" s="7">
        <f>'10-Day Average'!I396</f>
        <v>8.3785999999998889E-2</v>
      </c>
      <c r="E396" s="7">
        <f>'25-Day Average'!I396</f>
        <v>0.13499150000000024</v>
      </c>
    </row>
    <row r="397" spans="1:5" x14ac:dyDescent="0.25">
      <c r="A397" s="6">
        <v>39273</v>
      </c>
      <c r="B397" s="7">
        <f>'3-Day Average'!H397</f>
        <v>0.16351501668520566</v>
      </c>
      <c r="C397" s="7">
        <f>'3-Day Average'!I397</f>
        <v>0.12198350000000006</v>
      </c>
      <c r="D397" s="7">
        <f>'10-Day Average'!I397</f>
        <v>8.3785999999998889E-2</v>
      </c>
      <c r="E397" s="7">
        <f>'25-Day Average'!I397</f>
        <v>0.13499150000000024</v>
      </c>
    </row>
    <row r="398" spans="1:5" x14ac:dyDescent="0.25">
      <c r="A398" s="6">
        <v>39274</v>
      </c>
      <c r="B398" s="7">
        <f>'3-Day Average'!H398</f>
        <v>0.16240266963292541</v>
      </c>
      <c r="C398" s="7">
        <f>'3-Day Average'!I398</f>
        <v>0.12198350000000006</v>
      </c>
      <c r="D398" s="7">
        <f>'10-Day Average'!I398</f>
        <v>8.3785999999998889E-2</v>
      </c>
      <c r="E398" s="7">
        <f>'25-Day Average'!I398</f>
        <v>0.13499150000000024</v>
      </c>
    </row>
    <row r="399" spans="1:5" x14ac:dyDescent="0.25">
      <c r="A399" s="6">
        <v>39275</v>
      </c>
      <c r="B399" s="7">
        <f>'3-Day Average'!H399</f>
        <v>0.15906562847608449</v>
      </c>
      <c r="C399" s="7">
        <f>'3-Day Average'!I399</f>
        <v>0.12198350000000006</v>
      </c>
      <c r="D399" s="7">
        <f>'10-Day Average'!I399</f>
        <v>8.3785999999998889E-2</v>
      </c>
      <c r="E399" s="7">
        <f>'25-Day Average'!I399</f>
        <v>0.13499150000000024</v>
      </c>
    </row>
    <row r="400" spans="1:5" x14ac:dyDescent="0.25">
      <c r="A400" s="6">
        <v>39276</v>
      </c>
      <c r="B400" s="7">
        <f>'3-Day Average'!H400</f>
        <v>0.15906562847608449</v>
      </c>
      <c r="C400" s="7">
        <f>'3-Day Average'!I400</f>
        <v>0.12198350000000006</v>
      </c>
      <c r="D400" s="7">
        <f>'10-Day Average'!I400</f>
        <v>8.3785999999998889E-2</v>
      </c>
      <c r="E400" s="7">
        <f>'25-Day Average'!I400</f>
        <v>0.13499150000000024</v>
      </c>
    </row>
    <row r="401" spans="1:5" x14ac:dyDescent="0.25">
      <c r="A401" s="6">
        <v>39279</v>
      </c>
      <c r="B401" s="7">
        <f>'3-Day Average'!H401</f>
        <v>0.17130144605116787</v>
      </c>
      <c r="C401" s="7">
        <f>'3-Day Average'!I401</f>
        <v>0.12198350000000006</v>
      </c>
      <c r="D401" s="7">
        <f>'10-Day Average'!I401</f>
        <v>8.3785999999998889E-2</v>
      </c>
      <c r="E401" s="7">
        <f>'25-Day Average'!I401</f>
        <v>0.13499150000000024</v>
      </c>
    </row>
    <row r="402" spans="1:5" x14ac:dyDescent="0.25">
      <c r="A402" s="6">
        <v>39280</v>
      </c>
      <c r="B402" s="7">
        <f>'3-Day Average'!H402</f>
        <v>0.18353726362625139</v>
      </c>
      <c r="C402" s="7">
        <f>'3-Day Average'!I402</f>
        <v>0.13370400000000024</v>
      </c>
      <c r="D402" s="7">
        <f>'10-Day Average'!I402</f>
        <v>9.5104999999998982E-2</v>
      </c>
      <c r="E402" s="7">
        <f>'25-Day Average'!I402</f>
        <v>0.13499150000000024</v>
      </c>
    </row>
    <row r="403" spans="1:5" x14ac:dyDescent="0.25">
      <c r="A403" s="6">
        <v>39281</v>
      </c>
      <c r="B403" s="7">
        <f>'3-Day Average'!H403</f>
        <v>0.17575083426028917</v>
      </c>
      <c r="C403" s="7">
        <f>'3-Day Average'!I403</f>
        <v>0.12624550000000018</v>
      </c>
      <c r="D403" s="7">
        <f>'10-Day Average'!I403</f>
        <v>8.7901999999998953E-2</v>
      </c>
      <c r="E403" s="7">
        <f>'25-Day Average'!I403</f>
        <v>0.12752600000000019</v>
      </c>
    </row>
    <row r="404" spans="1:5" x14ac:dyDescent="0.25">
      <c r="A404" s="6">
        <v>39282</v>
      </c>
      <c r="B404" s="7">
        <f>'3-Day Average'!H404</f>
        <v>0.19243604004449383</v>
      </c>
      <c r="C404" s="7">
        <f>'3-Day Average'!I404</f>
        <v>0.12624550000000018</v>
      </c>
      <c r="D404" s="7">
        <f>'10-Day Average'!I404</f>
        <v>0.10333699999999896</v>
      </c>
      <c r="E404" s="7">
        <f>'25-Day Average'!I404</f>
        <v>0.14352350000000019</v>
      </c>
    </row>
    <row r="405" spans="1:5" x14ac:dyDescent="0.25">
      <c r="A405" s="6">
        <v>39283</v>
      </c>
      <c r="B405" s="7">
        <f>'3-Day Average'!H405</f>
        <v>0.19799777530589541</v>
      </c>
      <c r="C405" s="7">
        <f>'3-Day Average'!I405</f>
        <v>0.13149800000000017</v>
      </c>
      <c r="D405" s="7">
        <f>'10-Day Average'!I405</f>
        <v>0.10848199999999895</v>
      </c>
      <c r="E405" s="7">
        <f>'25-Day Average'!I405</f>
        <v>0.14885600000000021</v>
      </c>
    </row>
    <row r="406" spans="1:5" x14ac:dyDescent="0.25">
      <c r="A406" s="6">
        <v>39286</v>
      </c>
      <c r="B406" s="7">
        <f>'3-Day Average'!H406</f>
        <v>0.18353726362625139</v>
      </c>
      <c r="C406" s="7">
        <f>'3-Day Average'!I406</f>
        <v>0.11784150000000024</v>
      </c>
      <c r="D406" s="7">
        <f>'10-Day Average'!I406</f>
        <v>9.5104999999998982E-2</v>
      </c>
      <c r="E406" s="7">
        <f>'25-Day Average'!I406</f>
        <v>0.13499150000000024</v>
      </c>
    </row>
    <row r="407" spans="1:5" x14ac:dyDescent="0.25">
      <c r="A407" s="6">
        <v>39287</v>
      </c>
      <c r="B407" s="7">
        <f>'3-Day Average'!H407</f>
        <v>0.19132369299221344</v>
      </c>
      <c r="C407" s="7">
        <f>'3-Day Average'!I407</f>
        <v>0.11784150000000024</v>
      </c>
      <c r="D407" s="7">
        <f>'10-Day Average'!I407</f>
        <v>0.10230799999999886</v>
      </c>
      <c r="E407" s="7">
        <f>'25-Day Average'!I407</f>
        <v>0.14245700000000011</v>
      </c>
    </row>
    <row r="408" spans="1:5" x14ac:dyDescent="0.25">
      <c r="A408" s="6">
        <v>39288</v>
      </c>
      <c r="B408" s="7">
        <f>'3-Day Average'!H408</f>
        <v>0.20133481646273629</v>
      </c>
      <c r="C408" s="7">
        <f>'3-Day Average'!I408</f>
        <v>0.12723300000000032</v>
      </c>
      <c r="D408" s="7">
        <f>'10-Day Average'!I408</f>
        <v>0.11156899999999892</v>
      </c>
      <c r="E408" s="7">
        <f>'25-Day Average'!I408</f>
        <v>0.15205550000000018</v>
      </c>
    </row>
    <row r="409" spans="1:5" x14ac:dyDescent="0.25">
      <c r="A409" s="6">
        <v>39289</v>
      </c>
      <c r="B409" s="7">
        <f>'3-Day Average'!H409</f>
        <v>0.19354838709677408</v>
      </c>
      <c r="C409" s="7">
        <f>'3-Day Average'!I409</f>
        <v>0.11992850000000035</v>
      </c>
      <c r="D409" s="7">
        <f>'10-Day Average'!I409</f>
        <v>0.10436599999999889</v>
      </c>
      <c r="E409" s="7">
        <f>'25-Day Average'!I409</f>
        <v>0.14459000000000014</v>
      </c>
    </row>
    <row r="410" spans="1:5" x14ac:dyDescent="0.25">
      <c r="A410" s="6">
        <v>39290</v>
      </c>
      <c r="B410" s="7">
        <f>'3-Day Average'!H410</f>
        <v>0.17463848720800876</v>
      </c>
      <c r="C410" s="7">
        <f>'3-Day Average'!I410</f>
        <v>0.11992850000000035</v>
      </c>
      <c r="D410" s="7">
        <f>'10-Day Average'!I410</f>
        <v>8.6872999999998868E-2</v>
      </c>
      <c r="E410" s="7">
        <f>'25-Day Average'!I410</f>
        <v>0.12645950000000011</v>
      </c>
    </row>
    <row r="411" spans="1:5" x14ac:dyDescent="0.25">
      <c r="A411" s="6">
        <v>39293</v>
      </c>
      <c r="B411" s="7">
        <f>'3-Day Average'!H411</f>
        <v>0.17797552836484981</v>
      </c>
      <c r="C411" s="7">
        <f>'3-Day Average'!I411</f>
        <v>0.11992850000000035</v>
      </c>
      <c r="D411" s="7">
        <f>'10-Day Average'!I411</f>
        <v>8.6872999999998868E-2</v>
      </c>
      <c r="E411" s="7">
        <f>'25-Day Average'!I411</f>
        <v>0.12645950000000011</v>
      </c>
    </row>
    <row r="412" spans="1:5" x14ac:dyDescent="0.25">
      <c r="A412" s="6">
        <v>39294</v>
      </c>
      <c r="B412" s="7">
        <f>'3-Day Average'!H412</f>
        <v>0.17797552836484981</v>
      </c>
      <c r="C412" s="7">
        <f>'3-Day Average'!I412</f>
        <v>0.11992850000000035</v>
      </c>
      <c r="D412" s="7">
        <f>'10-Day Average'!I412</f>
        <v>8.6872999999998868E-2</v>
      </c>
      <c r="E412" s="7">
        <f>'25-Day Average'!I412</f>
        <v>0.12645950000000011</v>
      </c>
    </row>
    <row r="413" spans="1:5" x14ac:dyDescent="0.25">
      <c r="A413" s="6">
        <v>39295</v>
      </c>
      <c r="B413" s="7">
        <f>'3-Day Average'!H413</f>
        <v>0.16462736373748604</v>
      </c>
      <c r="C413" s="7">
        <f>'3-Day Average'!I413</f>
        <v>0.10723850000000035</v>
      </c>
      <c r="D413" s="7">
        <f>'10-Day Average'!I413</f>
        <v>8.6872999999998868E-2</v>
      </c>
      <c r="E413" s="7">
        <f>'25-Day Average'!I413</f>
        <v>0.11369750000000001</v>
      </c>
    </row>
    <row r="414" spans="1:5" x14ac:dyDescent="0.25">
      <c r="A414" s="6">
        <v>39296</v>
      </c>
      <c r="B414" s="7">
        <f>'3-Day Average'!H414</f>
        <v>0.15906562847608449</v>
      </c>
      <c r="C414" s="7">
        <f>'3-Day Average'!I414</f>
        <v>0.10723850000000035</v>
      </c>
      <c r="D414" s="7">
        <f>'10-Day Average'!I414</f>
        <v>8.6872999999998868E-2</v>
      </c>
      <c r="E414" s="7">
        <f>'25-Day Average'!I414</f>
        <v>0.11369750000000001</v>
      </c>
    </row>
    <row r="415" spans="1:5" x14ac:dyDescent="0.25">
      <c r="A415" s="6">
        <v>39297</v>
      </c>
      <c r="B415" s="7">
        <f>'3-Day Average'!H415</f>
        <v>0.16017797552836474</v>
      </c>
      <c r="C415" s="7">
        <f>'3-Day Average'!I415</f>
        <v>0.10723850000000035</v>
      </c>
      <c r="D415" s="7">
        <f>'10-Day Average'!I415</f>
        <v>8.6872999999998868E-2</v>
      </c>
      <c r="E415" s="7">
        <f>'25-Day Average'!I415</f>
        <v>0.11369750000000001</v>
      </c>
    </row>
    <row r="416" spans="1:5" x14ac:dyDescent="0.25">
      <c r="A416" s="6">
        <v>39300</v>
      </c>
      <c r="B416" s="7">
        <f>'3-Day Average'!H416</f>
        <v>0.14682981090100097</v>
      </c>
      <c r="C416" s="7">
        <f>'3-Day Average'!I416</f>
        <v>0.10723850000000035</v>
      </c>
      <c r="D416" s="7">
        <f>'10-Day Average'!I416</f>
        <v>8.6872999999998868E-2</v>
      </c>
      <c r="E416" s="7">
        <f>'25-Day Average'!I416</f>
        <v>0.11369750000000001</v>
      </c>
    </row>
    <row r="417" spans="1:5" x14ac:dyDescent="0.25">
      <c r="A417" s="6">
        <v>39301</v>
      </c>
      <c r="B417" s="7">
        <f>'3-Day Average'!H417</f>
        <v>0.15127919911012228</v>
      </c>
      <c r="C417" s="7">
        <f>'3-Day Average'!I417</f>
        <v>0.10723850000000035</v>
      </c>
      <c r="D417" s="7">
        <f>'10-Day Average'!I417</f>
        <v>8.6872999999998868E-2</v>
      </c>
      <c r="E417" s="7">
        <f>'25-Day Average'!I417</f>
        <v>0.11369750000000001</v>
      </c>
    </row>
    <row r="418" spans="1:5" x14ac:dyDescent="0.25">
      <c r="A418" s="6">
        <v>39302</v>
      </c>
      <c r="B418" s="7">
        <f>'3-Day Average'!H418</f>
        <v>0.15572858731924361</v>
      </c>
      <c r="C418" s="7">
        <f>'3-Day Average'!I418</f>
        <v>0.10723850000000035</v>
      </c>
      <c r="D418" s="7">
        <f>'10-Day Average'!I418</f>
        <v>8.6872999999998868E-2</v>
      </c>
      <c r="E418" s="7">
        <f>'25-Day Average'!I418</f>
        <v>0.11369750000000001</v>
      </c>
    </row>
    <row r="419" spans="1:5" x14ac:dyDescent="0.25">
      <c r="A419" s="6">
        <v>39303</v>
      </c>
      <c r="B419" s="7">
        <f>'3-Day Average'!H419</f>
        <v>0.14571746384872072</v>
      </c>
      <c r="C419" s="7">
        <f>'3-Day Average'!I419</f>
        <v>9.7649000000000236E-2</v>
      </c>
      <c r="D419" s="7">
        <f>'10-Day Average'!I419</f>
        <v>8.6872999999998868E-2</v>
      </c>
      <c r="E419" s="7">
        <f>'25-Day Average'!I419</f>
        <v>0.11369750000000001</v>
      </c>
    </row>
    <row r="420" spans="1:5" x14ac:dyDescent="0.25">
      <c r="A420" s="6">
        <v>39304</v>
      </c>
      <c r="B420" s="7">
        <f>'3-Day Average'!H420</f>
        <v>0.13236929922135696</v>
      </c>
      <c r="C420" s="7">
        <f>'3-Day Average'!I420</f>
        <v>9.7649000000000236E-2</v>
      </c>
      <c r="D420" s="7">
        <f>'10-Day Average'!I420</f>
        <v>8.6872999999998868E-2</v>
      </c>
      <c r="E420" s="7">
        <f>'25-Day Average'!I420</f>
        <v>0.11369750000000001</v>
      </c>
    </row>
    <row r="421" spans="1:5" x14ac:dyDescent="0.25">
      <c r="A421" s="6">
        <v>39307</v>
      </c>
      <c r="B421" s="7">
        <f>'3-Day Average'!H421</f>
        <v>0.12903225806451607</v>
      </c>
      <c r="C421" s="7">
        <f>'3-Day Average'!I421</f>
        <v>9.7649000000000236E-2</v>
      </c>
      <c r="D421" s="7">
        <f>'10-Day Average'!I421</f>
        <v>8.6872999999998868E-2</v>
      </c>
      <c r="E421" s="7">
        <f>'25-Day Average'!I421</f>
        <v>0.11369750000000001</v>
      </c>
    </row>
    <row r="422" spans="1:5" x14ac:dyDescent="0.25">
      <c r="A422" s="6">
        <v>39308</v>
      </c>
      <c r="B422" s="7">
        <f>'3-Day Average'!H422</f>
        <v>0.15684093437152385</v>
      </c>
      <c r="C422" s="7">
        <f>'3-Day Average'!I422</f>
        <v>9.7649000000000236E-2</v>
      </c>
      <c r="D422" s="7">
        <f>'10-Day Average'!I422</f>
        <v>8.6872999999998868E-2</v>
      </c>
      <c r="E422" s="7">
        <f>'25-Day Average'!I422</f>
        <v>0.11369750000000001</v>
      </c>
    </row>
    <row r="423" spans="1:5" x14ac:dyDescent="0.25">
      <c r="A423" s="6">
        <v>39309</v>
      </c>
      <c r="B423" s="7">
        <f>'3-Day Average'!H423</f>
        <v>0.14349276974416009</v>
      </c>
      <c r="C423" s="7">
        <f>'3-Day Average'!I423</f>
        <v>8.4989000000000231E-2</v>
      </c>
      <c r="D423" s="7">
        <f>'10-Day Average'!I423</f>
        <v>7.4332999999998858E-2</v>
      </c>
      <c r="E423" s="7">
        <f>'25-Day Average'!I423</f>
        <v>0.11369750000000001</v>
      </c>
    </row>
    <row r="424" spans="1:5" x14ac:dyDescent="0.25">
      <c r="A424" s="6">
        <v>39310</v>
      </c>
      <c r="B424" s="7">
        <f>'3-Day Average'!H424</f>
        <v>0.12235817575083426</v>
      </c>
      <c r="C424" s="7">
        <f>'3-Day Average'!I424</f>
        <v>6.4944000000000238E-2</v>
      </c>
      <c r="D424" s="7">
        <f>'10-Day Average'!I424</f>
        <v>7.4332999999998858E-2</v>
      </c>
      <c r="E424" s="7">
        <f>'25-Day Average'!I424</f>
        <v>0.11369750000000001</v>
      </c>
    </row>
    <row r="425" spans="1:5" x14ac:dyDescent="0.25">
      <c r="A425" s="6">
        <v>39311</v>
      </c>
      <c r="B425" s="7">
        <f>'3-Day Average'!H425</f>
        <v>0.11790878754171294</v>
      </c>
      <c r="C425" s="7">
        <f>'3-Day Average'!I425</f>
        <v>6.4944000000000238E-2</v>
      </c>
      <c r="D425" s="7">
        <f>'10-Day Average'!I425</f>
        <v>7.4332999999998858E-2</v>
      </c>
      <c r="E425" s="7">
        <f>'25-Day Average'!I425</f>
        <v>0.11369750000000001</v>
      </c>
    </row>
    <row r="426" spans="1:5" x14ac:dyDescent="0.25">
      <c r="A426" s="6">
        <v>39314</v>
      </c>
      <c r="B426" s="7">
        <f>'3-Day Average'!H426</f>
        <v>0.16462736373748604</v>
      </c>
      <c r="C426" s="7">
        <f>'3-Day Average'!I426</f>
        <v>6.4944000000000238E-2</v>
      </c>
      <c r="D426" s="7">
        <f>'10-Day Average'!I426</f>
        <v>7.4332999999998858E-2</v>
      </c>
      <c r="E426" s="7">
        <f>'25-Day Average'!I426</f>
        <v>0.11369750000000001</v>
      </c>
    </row>
    <row r="427" spans="1:5" x14ac:dyDescent="0.25">
      <c r="A427" s="6">
        <v>39315</v>
      </c>
      <c r="B427" s="7">
        <f>'3-Day Average'!H427</f>
        <v>0.14238042269187984</v>
      </c>
      <c r="C427" s="7">
        <f>'3-Day Average'!I427</f>
        <v>4.4604000000000234E-2</v>
      </c>
      <c r="D427" s="7">
        <f>'10-Day Average'!I427</f>
        <v>5.3812999999998862E-2</v>
      </c>
      <c r="E427" s="7">
        <f>'25-Day Average'!I427</f>
        <v>9.2427499999999996E-2</v>
      </c>
    </row>
    <row r="428" spans="1:5" x14ac:dyDescent="0.25">
      <c r="A428" s="6">
        <v>39316</v>
      </c>
      <c r="B428" s="7">
        <f>'3-Day Average'!H428</f>
        <v>0.16796440489432696</v>
      </c>
      <c r="C428" s="7">
        <f>'3-Day Average'!I428</f>
        <v>6.7995000000000139E-2</v>
      </c>
      <c r="D428" s="7">
        <f>'10-Day Average'!I428</f>
        <v>7.7410999999998897E-2</v>
      </c>
      <c r="E428" s="7">
        <f>'25-Day Average'!I428</f>
        <v>9.2427499999999996E-2</v>
      </c>
    </row>
    <row r="429" spans="1:5" x14ac:dyDescent="0.25">
      <c r="A429" s="6">
        <v>39317</v>
      </c>
      <c r="B429" s="7">
        <f>'3-Day Average'!H429</f>
        <v>0.18909899888765294</v>
      </c>
      <c r="C429" s="7">
        <f>'3-Day Average'!I429</f>
        <v>8.7318000000000173E-2</v>
      </c>
      <c r="D429" s="7">
        <f>'10-Day Average'!I429</f>
        <v>9.6904999999998978E-2</v>
      </c>
      <c r="E429" s="7">
        <f>'25-Day Average'!I429</f>
        <v>0.1121875</v>
      </c>
    </row>
    <row r="430" spans="1:5" x14ac:dyDescent="0.25">
      <c r="A430" s="6">
        <v>39318</v>
      </c>
      <c r="B430" s="7">
        <f>'3-Day Average'!H430</f>
        <v>0.18798665183537253</v>
      </c>
      <c r="C430" s="7">
        <f>'3-Day Average'!I430</f>
        <v>8.6301000000000058E-2</v>
      </c>
      <c r="D430" s="7">
        <f>'10-Day Average'!I430</f>
        <v>9.5878999999998923E-2</v>
      </c>
      <c r="E430" s="7">
        <f>'25-Day Average'!I430</f>
        <v>0.1111475</v>
      </c>
    </row>
    <row r="431" spans="1:5" x14ac:dyDescent="0.25">
      <c r="A431" s="6">
        <v>39321</v>
      </c>
      <c r="B431" s="7">
        <f>'3-Day Average'!H431</f>
        <v>0.20244716351501654</v>
      </c>
      <c r="C431" s="7">
        <f>'3-Day Average'!I431</f>
        <v>9.952200000000011E-2</v>
      </c>
      <c r="D431" s="7">
        <f>'10-Day Average'!I431</f>
        <v>0.1092169999999988</v>
      </c>
      <c r="E431" s="7">
        <f>'25-Day Average'!I431</f>
        <v>0.1246675</v>
      </c>
    </row>
    <row r="432" spans="1:5" x14ac:dyDescent="0.25">
      <c r="A432" s="6">
        <v>39322</v>
      </c>
      <c r="B432" s="7">
        <f>'3-Day Average'!H432</f>
        <v>0.18909899888765294</v>
      </c>
      <c r="C432" s="7">
        <f>'3-Day Average'!I432</f>
        <v>8.7318000000000173E-2</v>
      </c>
      <c r="D432" s="7">
        <f>'10-Day Average'!I432</f>
        <v>9.6904999999998978E-2</v>
      </c>
      <c r="E432" s="7">
        <f>'25-Day Average'!I432</f>
        <v>0.1121875</v>
      </c>
    </row>
    <row r="433" spans="1:5" x14ac:dyDescent="0.25">
      <c r="A433" s="6">
        <v>39323</v>
      </c>
      <c r="B433" s="7">
        <f>'3-Day Average'!H433</f>
        <v>0.18798665183537253</v>
      </c>
      <c r="C433" s="7">
        <f>'3-Day Average'!I433</f>
        <v>8.7318000000000173E-2</v>
      </c>
      <c r="D433" s="7">
        <f>'10-Day Average'!I433</f>
        <v>9.5878999999998923E-2</v>
      </c>
      <c r="E433" s="7">
        <f>'25-Day Average'!I433</f>
        <v>0.1111475</v>
      </c>
    </row>
    <row r="434" spans="1:5" x14ac:dyDescent="0.25">
      <c r="A434" s="6">
        <v>39324</v>
      </c>
      <c r="B434" s="7">
        <f>'3-Day Average'!H434</f>
        <v>0.20133481646273629</v>
      </c>
      <c r="C434" s="7">
        <f>'3-Day Average'!I434</f>
        <v>8.7318000000000173E-2</v>
      </c>
      <c r="D434" s="7">
        <f>'10-Day Average'!I434</f>
        <v>0.1081909999999989</v>
      </c>
      <c r="E434" s="7">
        <f>'25-Day Average'!I434</f>
        <v>0.1236275</v>
      </c>
    </row>
    <row r="435" spans="1:5" x14ac:dyDescent="0.25">
      <c r="A435" s="6">
        <v>39325</v>
      </c>
      <c r="B435" s="7">
        <f>'3-Day Average'!H435</f>
        <v>0.19577308120133474</v>
      </c>
      <c r="C435" s="7">
        <f>'3-Day Average'!I435</f>
        <v>8.2285500000000178E-2</v>
      </c>
      <c r="D435" s="7">
        <f>'10-Day Average'!I435</f>
        <v>0.10306099999999889</v>
      </c>
      <c r="E435" s="7">
        <f>'25-Day Average'!I435</f>
        <v>0.1184275</v>
      </c>
    </row>
    <row r="436" spans="1:5" x14ac:dyDescent="0.25">
      <c r="A436" s="6">
        <v>39328</v>
      </c>
      <c r="B436" s="7">
        <f>'3-Day Average'!H436</f>
        <v>0.18242491657397097</v>
      </c>
      <c r="C436" s="7">
        <f>'3-Day Average'!I436</f>
        <v>7.0207500000000145E-2</v>
      </c>
      <c r="D436" s="7">
        <f>'10-Day Average'!I436</f>
        <v>9.0748999999998928E-2</v>
      </c>
      <c r="E436" s="7">
        <f>'25-Day Average'!I436</f>
        <v>0.1059475</v>
      </c>
    </row>
    <row r="437" spans="1:5" x14ac:dyDescent="0.25">
      <c r="A437" s="6">
        <v>39329</v>
      </c>
      <c r="B437" s="7">
        <f>'3-Day Average'!H437</f>
        <v>0.16796440489432696</v>
      </c>
      <c r="C437" s="7">
        <f>'3-Day Average'!I437</f>
        <v>7.0207500000000145E-2</v>
      </c>
      <c r="D437" s="7">
        <f>'10-Day Average'!I437</f>
        <v>9.0748999999998928E-2</v>
      </c>
      <c r="E437" s="7">
        <f>'25-Day Average'!I437</f>
        <v>9.2427499999999996E-2</v>
      </c>
    </row>
    <row r="438" spans="1:5" x14ac:dyDescent="0.25">
      <c r="A438" s="6">
        <v>39330</v>
      </c>
      <c r="B438" s="7">
        <f>'3-Day Average'!H438</f>
        <v>0.19577308120133474</v>
      </c>
      <c r="C438" s="7">
        <f>'3-Day Average'!I438</f>
        <v>7.0207500000000145E-2</v>
      </c>
      <c r="D438" s="7">
        <f>'10-Day Average'!I438</f>
        <v>9.0748999999998928E-2</v>
      </c>
      <c r="E438" s="7">
        <f>'25-Day Average'!I438</f>
        <v>0.1184275</v>
      </c>
    </row>
    <row r="439" spans="1:5" x14ac:dyDescent="0.25">
      <c r="A439" s="6">
        <v>39331</v>
      </c>
      <c r="B439" s="7">
        <f>'3-Day Average'!H439</f>
        <v>0.19799777530589541</v>
      </c>
      <c r="C439" s="7">
        <f>'3-Day Average'!I439</f>
        <v>7.2198500000000207E-2</v>
      </c>
      <c r="D439" s="7">
        <f>'10-Day Average'!I439</f>
        <v>9.2777999999999014E-2</v>
      </c>
      <c r="E439" s="7">
        <f>'25-Day Average'!I439</f>
        <v>0.1205075</v>
      </c>
    </row>
    <row r="440" spans="1:5" x14ac:dyDescent="0.25">
      <c r="A440" s="6">
        <v>39332</v>
      </c>
      <c r="B440" s="7">
        <f>'3-Day Average'!H440</f>
        <v>0.22469410456062278</v>
      </c>
      <c r="C440" s="7">
        <f>'3-Day Average'!I440</f>
        <v>9.6090500000000023E-2</v>
      </c>
      <c r="D440" s="7">
        <f>'10-Day Average'!I440</f>
        <v>0.1171259999999989</v>
      </c>
      <c r="E440" s="7">
        <f>'25-Day Average'!I440</f>
        <v>0.1454675</v>
      </c>
    </row>
    <row r="441" spans="1:5" x14ac:dyDescent="0.25">
      <c r="A441" s="6">
        <v>39335</v>
      </c>
      <c r="B441" s="7">
        <f>'3-Day Average'!H441</f>
        <v>0.19911012235817566</v>
      </c>
      <c r="C441" s="7">
        <f>'3-Day Average'!I441</f>
        <v>7.3194000000000092E-2</v>
      </c>
      <c r="D441" s="7">
        <f>'10-Day Average'!I441</f>
        <v>9.3792499999998835E-2</v>
      </c>
      <c r="E441" s="7">
        <f>'25-Day Average'!I441</f>
        <v>0.1215475</v>
      </c>
    </row>
    <row r="442" spans="1:5" x14ac:dyDescent="0.25">
      <c r="A442" s="6">
        <v>39336</v>
      </c>
      <c r="B442" s="7">
        <f>'3-Day Average'!H442</f>
        <v>0.20022246941045604</v>
      </c>
      <c r="C442" s="7">
        <f>'3-Day Average'!I442</f>
        <v>7.3194000000000092E-2</v>
      </c>
      <c r="D442" s="7">
        <f>'10-Day Average'!I442</f>
        <v>9.4806999999998948E-2</v>
      </c>
      <c r="E442" s="7">
        <f>'25-Day Average'!I442</f>
        <v>0.1225875</v>
      </c>
    </row>
    <row r="443" spans="1:5" x14ac:dyDescent="0.25">
      <c r="A443" s="6">
        <v>39337</v>
      </c>
      <c r="B443" s="7">
        <f>'3-Day Average'!H443</f>
        <v>0.20467185761957721</v>
      </c>
      <c r="C443" s="7">
        <f>'3-Day Average'!I443</f>
        <v>7.3194000000000092E-2</v>
      </c>
      <c r="D443" s="7">
        <f>'10-Day Average'!I443</f>
        <v>9.8864999999998843E-2</v>
      </c>
      <c r="E443" s="7">
        <f>'25-Day Average'!I443</f>
        <v>0.12674750000000001</v>
      </c>
    </row>
    <row r="444" spans="1:5" x14ac:dyDescent="0.25">
      <c r="A444" s="6">
        <v>39338</v>
      </c>
      <c r="B444" s="7">
        <f>'3-Day Average'!H444</f>
        <v>0.20689655172413784</v>
      </c>
      <c r="C444" s="7">
        <f>'3-Day Average'!I444</f>
        <v>7.5175000000000144E-2</v>
      </c>
      <c r="D444" s="7">
        <f>'10-Day Average'!I444</f>
        <v>0.10089399999999893</v>
      </c>
      <c r="E444" s="7">
        <f>'25-Day Average'!I444</f>
        <v>0.12882750000000001</v>
      </c>
    </row>
    <row r="445" spans="1:5" x14ac:dyDescent="0.25">
      <c r="A445" s="6">
        <v>39339</v>
      </c>
      <c r="B445" s="7">
        <f>'3-Day Average'!H445</f>
        <v>0.20912124582869851</v>
      </c>
      <c r="C445" s="7">
        <f>'3-Day Average'!I445</f>
        <v>7.7156000000000211E-2</v>
      </c>
      <c r="D445" s="7">
        <f>'10-Day Average'!I445</f>
        <v>0.10292299999999902</v>
      </c>
      <c r="E445" s="7">
        <f>'25-Day Average'!I445</f>
        <v>0.13090750000000001</v>
      </c>
    </row>
    <row r="446" spans="1:5" x14ac:dyDescent="0.25">
      <c r="A446" s="6">
        <v>39342</v>
      </c>
      <c r="B446" s="7">
        <f>'3-Day Average'!H446</f>
        <v>0.19466073414905449</v>
      </c>
      <c r="C446" s="7">
        <f>'3-Day Average'!I446</f>
        <v>6.4279500000000267E-2</v>
      </c>
      <c r="D446" s="7">
        <f>'10-Day Average'!I446</f>
        <v>8.9734499999998954E-2</v>
      </c>
      <c r="E446" s="7">
        <f>'25-Day Average'!I446</f>
        <v>0.11738750000000001</v>
      </c>
    </row>
    <row r="447" spans="1:5" x14ac:dyDescent="0.25">
      <c r="A447" s="6">
        <v>39343</v>
      </c>
      <c r="B447" s="7">
        <f>'3-Day Average'!H447</f>
        <v>0.18909899888765294</v>
      </c>
      <c r="C447" s="7">
        <f>'3-Day Average'!I447</f>
        <v>6.4279500000000267E-2</v>
      </c>
      <c r="D447" s="7">
        <f>'10-Day Average'!I447</f>
        <v>8.9734499999998954E-2</v>
      </c>
      <c r="E447" s="7">
        <f>'25-Day Average'!I447</f>
        <v>0.1121875</v>
      </c>
    </row>
    <row r="448" spans="1:5" x14ac:dyDescent="0.25">
      <c r="A448" s="6">
        <v>39344</v>
      </c>
      <c r="B448" s="7">
        <f>'3-Day Average'!H448</f>
        <v>0.19577308120133474</v>
      </c>
      <c r="C448" s="7">
        <f>'3-Day Average'!I448</f>
        <v>6.4279500000000267E-2</v>
      </c>
      <c r="D448" s="7">
        <f>'10-Day Average'!I448</f>
        <v>8.9734499999998954E-2</v>
      </c>
      <c r="E448" s="7">
        <f>'25-Day Average'!I448</f>
        <v>0.1184275</v>
      </c>
    </row>
    <row r="449" spans="1:5" x14ac:dyDescent="0.25">
      <c r="A449" s="6">
        <v>39345</v>
      </c>
      <c r="B449" s="7">
        <f>'3-Day Average'!H449</f>
        <v>0.19354838709677408</v>
      </c>
      <c r="C449" s="7">
        <f>'3-Day Average'!I449</f>
        <v>6.2299500000000264E-2</v>
      </c>
      <c r="D449" s="7">
        <f>'10-Day Average'!I449</f>
        <v>8.9734499999998954E-2</v>
      </c>
      <c r="E449" s="7">
        <f>'25-Day Average'!I449</f>
        <v>0.11634750000000001</v>
      </c>
    </row>
    <row r="450" spans="1:5" x14ac:dyDescent="0.25">
      <c r="A450" s="6">
        <v>39346</v>
      </c>
      <c r="B450" s="7">
        <f>'3-Day Average'!H450</f>
        <v>0.19243604004449383</v>
      </c>
      <c r="C450" s="7">
        <f>'3-Day Average'!I450</f>
        <v>6.130950000000026E-2</v>
      </c>
      <c r="D450" s="7">
        <f>'10-Day Average'!I450</f>
        <v>8.9734499999998954E-2</v>
      </c>
      <c r="E450" s="7">
        <f>'25-Day Average'!I450</f>
        <v>0.11530749999999999</v>
      </c>
    </row>
    <row r="451" spans="1:5" x14ac:dyDescent="0.25">
      <c r="A451" s="6">
        <v>39349</v>
      </c>
      <c r="B451" s="7">
        <f>'3-Day Average'!H451</f>
        <v>0.19466073414905449</v>
      </c>
      <c r="C451" s="7">
        <f>'3-Day Average'!I451</f>
        <v>6.130950000000026E-2</v>
      </c>
      <c r="D451" s="7">
        <f>'10-Day Average'!I451</f>
        <v>8.9734499999998954E-2</v>
      </c>
      <c r="E451" s="7">
        <f>'25-Day Average'!I451</f>
        <v>0.11738750000000001</v>
      </c>
    </row>
    <row r="452" spans="1:5" x14ac:dyDescent="0.25">
      <c r="A452" s="6">
        <v>39350</v>
      </c>
      <c r="B452" s="7">
        <f>'3-Day Average'!H452</f>
        <v>0.19354838709677408</v>
      </c>
      <c r="C452" s="7">
        <f>'3-Day Average'!I452</f>
        <v>6.032150000000009E-2</v>
      </c>
      <c r="D452" s="7">
        <f>'10-Day Average'!I452</f>
        <v>8.9734499999998954E-2</v>
      </c>
      <c r="E452" s="7">
        <f>'25-Day Average'!I452</f>
        <v>0.11634750000000001</v>
      </c>
    </row>
    <row r="453" spans="1:5" x14ac:dyDescent="0.25">
      <c r="A453" s="6">
        <v>39351</v>
      </c>
      <c r="B453" s="7">
        <f>'3-Day Average'!H453</f>
        <v>0.19354838709677408</v>
      </c>
      <c r="C453" s="7">
        <f>'3-Day Average'!I453</f>
        <v>6.032150000000009E-2</v>
      </c>
      <c r="D453" s="7">
        <f>'10-Day Average'!I453</f>
        <v>8.9734499999998954E-2</v>
      </c>
      <c r="E453" s="7">
        <f>'25-Day Average'!I453</f>
        <v>0.11634750000000001</v>
      </c>
    </row>
    <row r="454" spans="1:5" x14ac:dyDescent="0.25">
      <c r="A454" s="6">
        <v>39352</v>
      </c>
      <c r="B454" s="7">
        <f>'3-Day Average'!H454</f>
        <v>0.19799777530589541</v>
      </c>
      <c r="C454" s="7">
        <f>'3-Day Average'!I454</f>
        <v>6.032150000000009E-2</v>
      </c>
      <c r="D454" s="7">
        <f>'10-Day Average'!I454</f>
        <v>8.9734499999998954E-2</v>
      </c>
      <c r="E454" s="7">
        <f>'25-Day Average'!I454</f>
        <v>0.11634750000000001</v>
      </c>
    </row>
    <row r="455" spans="1:5" x14ac:dyDescent="0.25">
      <c r="A455" s="6">
        <v>39353</v>
      </c>
      <c r="B455" s="7">
        <f>'3-Day Average'!H455</f>
        <v>0.19243604004449383</v>
      </c>
      <c r="C455" s="7">
        <f>'3-Day Average'!I455</f>
        <v>5.5399000000000087E-2</v>
      </c>
      <c r="D455" s="7">
        <f>'10-Day Average'!I455</f>
        <v>8.4676999999998948E-2</v>
      </c>
      <c r="E455" s="7">
        <f>'25-Day Average'!I455</f>
        <v>0.111165</v>
      </c>
    </row>
    <row r="456" spans="1:5" x14ac:dyDescent="0.25">
      <c r="A456" s="6">
        <v>39356</v>
      </c>
      <c r="B456" s="7">
        <f>'3-Day Average'!H456</f>
        <v>0.19243604004449383</v>
      </c>
      <c r="C456" s="7">
        <f>'3-Day Average'!I456</f>
        <v>5.5399000000000087E-2</v>
      </c>
      <c r="D456" s="7">
        <f>'10-Day Average'!I456</f>
        <v>8.4676999999998948E-2</v>
      </c>
      <c r="E456" s="7">
        <f>'25-Day Average'!I456</f>
        <v>0.111165</v>
      </c>
    </row>
    <row r="457" spans="1:5" x14ac:dyDescent="0.25">
      <c r="A457" s="6">
        <v>39357</v>
      </c>
      <c r="B457" s="7">
        <f>'3-Day Average'!H457</f>
        <v>0.19243604004449383</v>
      </c>
      <c r="C457" s="7">
        <f>'3-Day Average'!I457</f>
        <v>5.5399000000000087E-2</v>
      </c>
      <c r="D457" s="7">
        <f>'10-Day Average'!I457</f>
        <v>8.4676999999998948E-2</v>
      </c>
      <c r="E457" s="7">
        <f>'25-Day Average'!I457</f>
        <v>0.111165</v>
      </c>
    </row>
    <row r="458" spans="1:5" x14ac:dyDescent="0.25">
      <c r="A458" s="6">
        <v>39358</v>
      </c>
      <c r="B458" s="7">
        <f>'3-Day Average'!H458</f>
        <v>0.17130144605116787</v>
      </c>
      <c r="C458" s="7">
        <f>'3-Day Average'!I458</f>
        <v>5.5399000000000087E-2</v>
      </c>
      <c r="D458" s="7">
        <f>'10-Day Average'!I458</f>
        <v>8.4676999999998948E-2</v>
      </c>
      <c r="E458" s="7">
        <f>'25-Day Average'!I458</f>
        <v>0.111165</v>
      </c>
    </row>
    <row r="459" spans="1:5" x14ac:dyDescent="0.25">
      <c r="A459" s="6">
        <v>39359</v>
      </c>
      <c r="B459" s="7">
        <f>'3-Day Average'!H459</f>
        <v>0.16017797552836474</v>
      </c>
      <c r="C459" s="7">
        <f>'3-Day Average'!I459</f>
        <v>5.5399000000000087E-2</v>
      </c>
      <c r="D459" s="7">
        <f>'10-Day Average'!I459</f>
        <v>8.4676999999998948E-2</v>
      </c>
      <c r="E459" s="7">
        <f>'25-Day Average'!I459</f>
        <v>0.111165</v>
      </c>
    </row>
    <row r="460" spans="1:5" x14ac:dyDescent="0.25">
      <c r="A460" s="6">
        <v>39360</v>
      </c>
      <c r="B460" s="7">
        <f>'3-Day Average'!H460</f>
        <v>0.17686318131256942</v>
      </c>
      <c r="C460" s="7">
        <f>'3-Day Average'!I460</f>
        <v>5.5399000000000087E-2</v>
      </c>
      <c r="D460" s="7">
        <f>'10-Day Average'!I460</f>
        <v>8.4676999999998948E-2</v>
      </c>
      <c r="E460" s="7">
        <f>'25-Day Average'!I460</f>
        <v>0.111165</v>
      </c>
    </row>
    <row r="461" spans="1:5" x14ac:dyDescent="0.25">
      <c r="A461" s="6">
        <v>39363</v>
      </c>
      <c r="B461" s="7">
        <f>'3-Day Average'!H461</f>
        <v>0.16907675194660721</v>
      </c>
      <c r="C461" s="7">
        <f>'3-Day Average'!I461</f>
        <v>4.8416500000000084E-2</v>
      </c>
      <c r="D461" s="7">
        <f>'10-Day Average'!I461</f>
        <v>8.4676999999998948E-2</v>
      </c>
      <c r="E461" s="7">
        <f>'25-Day Average'!I461</f>
        <v>0.111165</v>
      </c>
    </row>
    <row r="462" spans="1:5" x14ac:dyDescent="0.25">
      <c r="A462" s="6">
        <v>39364</v>
      </c>
      <c r="B462" s="7">
        <f>'3-Day Average'!H462</f>
        <v>0.17908787541713006</v>
      </c>
      <c r="C462" s="7">
        <f>'3-Day Average'!I462</f>
        <v>5.7394000000000091E-2</v>
      </c>
      <c r="D462" s="7">
        <f>'10-Day Average'!I462</f>
        <v>8.4676999999998948E-2</v>
      </c>
      <c r="E462" s="7">
        <f>'25-Day Average'!I462</f>
        <v>0.111165</v>
      </c>
    </row>
    <row r="463" spans="1:5" x14ac:dyDescent="0.25">
      <c r="A463" s="6">
        <v>39365</v>
      </c>
      <c r="B463" s="7">
        <f>'3-Day Average'!H463</f>
        <v>0.17797552836484981</v>
      </c>
      <c r="C463" s="7">
        <f>'3-Day Average'!I463</f>
        <v>5.6396500000000085E-2</v>
      </c>
      <c r="D463" s="7">
        <f>'10-Day Average'!I463</f>
        <v>8.4676999999998948E-2</v>
      </c>
      <c r="E463" s="7">
        <f>'25-Day Average'!I463</f>
        <v>0.111165</v>
      </c>
    </row>
    <row r="464" spans="1:5" x14ac:dyDescent="0.25">
      <c r="A464" s="6">
        <v>39366</v>
      </c>
      <c r="B464" s="7">
        <f>'3-Day Average'!H464</f>
        <v>0.16685205784204671</v>
      </c>
      <c r="C464" s="7">
        <f>'3-Day Average'!I464</f>
        <v>4.6421500000000088E-2</v>
      </c>
      <c r="D464" s="7">
        <f>'10-Day Average'!I464</f>
        <v>8.4676999999998948E-2</v>
      </c>
      <c r="E464" s="7">
        <f>'25-Day Average'!I464</f>
        <v>0.111165</v>
      </c>
    </row>
    <row r="465" spans="1:5" x14ac:dyDescent="0.25">
      <c r="A465" s="6">
        <v>39367</v>
      </c>
      <c r="B465" s="7">
        <f>'3-Day Average'!H465</f>
        <v>0.16240266963292541</v>
      </c>
      <c r="C465" s="7">
        <f>'3-Day Average'!I465</f>
        <v>4.6421500000000088E-2</v>
      </c>
      <c r="D465" s="7">
        <f>'10-Day Average'!I465</f>
        <v>8.4676999999998948E-2</v>
      </c>
      <c r="E465" s="7">
        <f>'25-Day Average'!I465</f>
        <v>0.111165</v>
      </c>
    </row>
    <row r="466" spans="1:5" x14ac:dyDescent="0.25">
      <c r="A466" s="6">
        <v>39370</v>
      </c>
      <c r="B466" s="7">
        <f>'3-Day Average'!H466</f>
        <v>0.16573971078976629</v>
      </c>
      <c r="C466" s="7">
        <f>'3-Day Average'!I466</f>
        <v>4.6421500000000088E-2</v>
      </c>
      <c r="D466" s="7">
        <f>'10-Day Average'!I466</f>
        <v>8.4676999999998948E-2</v>
      </c>
      <c r="E466" s="7">
        <f>'25-Day Average'!I466</f>
        <v>0.111165</v>
      </c>
    </row>
    <row r="467" spans="1:5" x14ac:dyDescent="0.25">
      <c r="A467" s="6">
        <v>39371</v>
      </c>
      <c r="B467" s="7">
        <f>'3-Day Average'!H467</f>
        <v>0.15350389321468294</v>
      </c>
      <c r="C467" s="7">
        <f>'3-Day Average'!I467</f>
        <v>3.5443500000000204E-2</v>
      </c>
      <c r="D467" s="7">
        <f>'10-Day Average'!I467</f>
        <v>8.4676999999998948E-2</v>
      </c>
      <c r="E467" s="7">
        <f>'25-Day Average'!I467</f>
        <v>0.111165</v>
      </c>
    </row>
    <row r="468" spans="1:5" x14ac:dyDescent="0.25">
      <c r="A468" s="6">
        <v>39372</v>
      </c>
      <c r="B468" s="7">
        <f>'3-Day Average'!H468</f>
        <v>0.16907675194660721</v>
      </c>
      <c r="C468" s="7">
        <f>'3-Day Average'!I468</f>
        <v>3.5443500000000204E-2</v>
      </c>
      <c r="D468" s="7">
        <f>'10-Day Average'!I468</f>
        <v>8.4676999999998948E-2</v>
      </c>
      <c r="E468" s="7">
        <f>'25-Day Average'!I468</f>
        <v>0.111165</v>
      </c>
    </row>
    <row r="469" spans="1:5" x14ac:dyDescent="0.25">
      <c r="A469" s="6">
        <v>39373</v>
      </c>
      <c r="B469" s="7">
        <f>'3-Day Average'!H469</f>
        <v>0.17018909899888762</v>
      </c>
      <c r="C469" s="7">
        <f>'3-Day Average'!I469</f>
        <v>3.6428500000000204E-2</v>
      </c>
      <c r="D469" s="7">
        <f>'10-Day Average'!I469</f>
        <v>8.5708999999999064E-2</v>
      </c>
      <c r="E469" s="7">
        <f>'25-Day Average'!I469</f>
        <v>0.111165</v>
      </c>
    </row>
    <row r="470" spans="1:5" x14ac:dyDescent="0.25">
      <c r="A470" s="6">
        <v>39374</v>
      </c>
      <c r="B470" s="7">
        <f>'3-Day Average'!H470</f>
        <v>0.17018909899888762</v>
      </c>
      <c r="C470" s="7">
        <f>'3-Day Average'!I470</f>
        <v>3.6428500000000204E-2</v>
      </c>
      <c r="D470" s="7">
        <f>'10-Day Average'!I470</f>
        <v>8.5708999999999064E-2</v>
      </c>
      <c r="E470" s="7">
        <f>'25-Day Average'!I470</f>
        <v>0.111165</v>
      </c>
    </row>
    <row r="471" spans="1:5" x14ac:dyDescent="0.25">
      <c r="A471" s="6">
        <v>39377</v>
      </c>
      <c r="B471" s="7">
        <f>'3-Day Average'!H471</f>
        <v>0.1579532814238041</v>
      </c>
      <c r="C471" s="7">
        <f>'3-Day Average'!I471</f>
        <v>2.5593500000000203E-2</v>
      </c>
      <c r="D471" s="7">
        <f>'10-Day Average'!I471</f>
        <v>7.4356999999998952E-2</v>
      </c>
      <c r="E471" s="7">
        <f>'25-Day Average'!I471</f>
        <v>0.111165</v>
      </c>
    </row>
    <row r="472" spans="1:5" x14ac:dyDescent="0.25">
      <c r="A472" s="6">
        <v>39378</v>
      </c>
      <c r="B472" s="7">
        <f>'3-Day Average'!H472</f>
        <v>0.16351501668520566</v>
      </c>
      <c r="C472" s="7">
        <f>'3-Day Average'!I472</f>
        <v>2.5593500000000203E-2</v>
      </c>
      <c r="D472" s="7">
        <f>'10-Day Average'!I472</f>
        <v>7.4356999999998952E-2</v>
      </c>
      <c r="E472" s="7">
        <f>'25-Day Average'!I472</f>
        <v>0.111165</v>
      </c>
    </row>
    <row r="473" spans="1:5" x14ac:dyDescent="0.25">
      <c r="A473" s="6">
        <v>39379</v>
      </c>
      <c r="B473" s="7">
        <f>'3-Day Average'!H473</f>
        <v>0.16017797552836474</v>
      </c>
      <c r="C473" s="7">
        <f>'3-Day Average'!I473</f>
        <v>2.5593500000000203E-2</v>
      </c>
      <c r="D473" s="7">
        <f>'10-Day Average'!I473</f>
        <v>7.4356999999998952E-2</v>
      </c>
      <c r="E473" s="7">
        <f>'25-Day Average'!I473</f>
        <v>0.111165</v>
      </c>
    </row>
    <row r="474" spans="1:5" x14ac:dyDescent="0.25">
      <c r="A474" s="6">
        <v>39380</v>
      </c>
      <c r="B474" s="7">
        <f>'3-Day Average'!H474</f>
        <v>0.16351501668520566</v>
      </c>
      <c r="C474" s="7">
        <f>'3-Day Average'!I474</f>
        <v>2.5593500000000203E-2</v>
      </c>
      <c r="D474" s="7">
        <f>'10-Day Average'!I474</f>
        <v>7.4356999999998952E-2</v>
      </c>
      <c r="E474" s="7">
        <f>'25-Day Average'!I474</f>
        <v>0.111165</v>
      </c>
    </row>
    <row r="475" spans="1:5" x14ac:dyDescent="0.25">
      <c r="A475" s="6">
        <v>39381</v>
      </c>
      <c r="B475" s="7">
        <f>'3-Day Average'!H475</f>
        <v>0.16685205784204671</v>
      </c>
      <c r="C475" s="7">
        <f>'3-Day Average'!I475</f>
        <v>2.8533500000000205E-2</v>
      </c>
      <c r="D475" s="7">
        <f>'10-Day Average'!I475</f>
        <v>7.4356999999998952E-2</v>
      </c>
      <c r="E475" s="7">
        <f>'25-Day Average'!I475</f>
        <v>0.111165</v>
      </c>
    </row>
    <row r="476" spans="1:5" x14ac:dyDescent="0.25">
      <c r="A476" s="6">
        <v>39384</v>
      </c>
      <c r="B476" s="7">
        <f>'3-Day Average'!H476</f>
        <v>0.17575083426028917</v>
      </c>
      <c r="C476" s="7">
        <f>'3-Day Average'!I476</f>
        <v>3.6373500000000204E-2</v>
      </c>
      <c r="D476" s="7">
        <f>'10-Day Average'!I476</f>
        <v>8.2548999999998929E-2</v>
      </c>
      <c r="E476" s="7">
        <f>'25-Day Average'!I476</f>
        <v>0.111165</v>
      </c>
    </row>
    <row r="477" spans="1:5" x14ac:dyDescent="0.25">
      <c r="A477" s="6">
        <v>39385</v>
      </c>
      <c r="B477" s="7">
        <f>'3-Day Average'!H477</f>
        <v>0.15906562847608449</v>
      </c>
      <c r="C477" s="7">
        <f>'3-Day Average'!I477</f>
        <v>2.1673500000000203E-2</v>
      </c>
      <c r="D477" s="7">
        <f>'10-Day Average'!I477</f>
        <v>6.7188999999998916E-2</v>
      </c>
      <c r="E477" s="7">
        <f>'25-Day Average'!I477</f>
        <v>9.5399999999999999E-2</v>
      </c>
    </row>
    <row r="478" spans="1:5" x14ac:dyDescent="0.25">
      <c r="A478" s="6">
        <v>39386</v>
      </c>
      <c r="B478" s="7">
        <f>'3-Day Average'!H478</f>
        <v>0.16573971078976629</v>
      </c>
      <c r="C478" s="7">
        <f>'3-Day Average'!I478</f>
        <v>2.1673500000000203E-2</v>
      </c>
      <c r="D478" s="7">
        <f>'10-Day Average'!I478</f>
        <v>6.7188999999998916E-2</v>
      </c>
      <c r="E478" s="7">
        <f>'25-Day Average'!I478</f>
        <v>9.5399999999999999E-2</v>
      </c>
    </row>
    <row r="479" spans="1:5" x14ac:dyDescent="0.25">
      <c r="A479" s="6">
        <v>39387</v>
      </c>
      <c r="B479" s="7">
        <f>'3-Day Average'!H479</f>
        <v>0.16573971078976629</v>
      </c>
      <c r="C479" s="7">
        <f>'3-Day Average'!I479</f>
        <v>2.1673500000000203E-2</v>
      </c>
      <c r="D479" s="7">
        <f>'10-Day Average'!I479</f>
        <v>6.7188999999998916E-2</v>
      </c>
      <c r="E479" s="7">
        <f>'25-Day Average'!I479</f>
        <v>9.5399999999999999E-2</v>
      </c>
    </row>
    <row r="480" spans="1:5" x14ac:dyDescent="0.25">
      <c r="A480" s="6">
        <v>39388</v>
      </c>
      <c r="B480" s="7">
        <f>'3-Day Average'!H480</f>
        <v>0.16017797552836474</v>
      </c>
      <c r="C480" s="7">
        <f>'3-Day Average'!I480</f>
        <v>1.6801000000000205E-2</v>
      </c>
      <c r="D480" s="7">
        <f>'10-Day Average'!I480</f>
        <v>6.2098999999998926E-2</v>
      </c>
      <c r="E480" s="7">
        <f>'25-Day Average'!I480</f>
        <v>9.5399999999999999E-2</v>
      </c>
    </row>
    <row r="481" spans="1:5" x14ac:dyDescent="0.25">
      <c r="A481" s="6">
        <v>39391</v>
      </c>
      <c r="B481" s="7">
        <f>'3-Day Average'!H481</f>
        <v>0.16351501668520566</v>
      </c>
      <c r="C481" s="7">
        <f>'3-Day Average'!I481</f>
        <v>1.6801000000000205E-2</v>
      </c>
      <c r="D481" s="7">
        <f>'10-Day Average'!I481</f>
        <v>6.2098999999998926E-2</v>
      </c>
      <c r="E481" s="7">
        <f>'25-Day Average'!I481</f>
        <v>9.5399999999999999E-2</v>
      </c>
    </row>
    <row r="482" spans="1:5" x14ac:dyDescent="0.25">
      <c r="A482" s="6">
        <v>39392</v>
      </c>
      <c r="B482" s="7">
        <f>'3-Day Average'!H482</f>
        <v>0.16573971078976629</v>
      </c>
      <c r="C482" s="7">
        <f>'3-Day Average'!I482</f>
        <v>1.8745000000000147E-2</v>
      </c>
      <c r="D482" s="7">
        <f>'10-Day Average'!I482</f>
        <v>6.2098999999998926E-2</v>
      </c>
      <c r="E482" s="7">
        <f>'25-Day Average'!I482</f>
        <v>9.5399999999999999E-2</v>
      </c>
    </row>
    <row r="483" spans="1:5" x14ac:dyDescent="0.25">
      <c r="A483" s="6">
        <v>39393</v>
      </c>
      <c r="B483" s="7">
        <f>'3-Day Average'!H483</f>
        <v>0.17352614015572851</v>
      </c>
      <c r="C483" s="7">
        <f>'3-Day Average'!I483</f>
        <v>2.5549000000000231E-2</v>
      </c>
      <c r="D483" s="7">
        <f>'10-Day Average'!I483</f>
        <v>6.9189999999998975E-2</v>
      </c>
      <c r="E483" s="7">
        <f>'25-Day Average'!I483</f>
        <v>9.5399999999999999E-2</v>
      </c>
    </row>
    <row r="484" spans="1:5" x14ac:dyDescent="0.25">
      <c r="A484" s="6">
        <v>39394</v>
      </c>
      <c r="B484" s="7">
        <f>'3-Day Average'!H484</f>
        <v>0.15350389321468294</v>
      </c>
      <c r="C484" s="7">
        <f>'3-Day Average'!I484</f>
        <v>8.0530000000003203E-3</v>
      </c>
      <c r="D484" s="7">
        <f>'10-Day Average'!I484</f>
        <v>5.0955999999999037E-2</v>
      </c>
      <c r="E484" s="7">
        <f>'25-Day Average'!I484</f>
        <v>7.6716000000000062E-2</v>
      </c>
    </row>
    <row r="485" spans="1:5" x14ac:dyDescent="0.25">
      <c r="A485" s="6">
        <v>39395</v>
      </c>
      <c r="B485" s="7">
        <f>'3-Day Average'!H485</f>
        <v>0.15461624026696319</v>
      </c>
      <c r="C485" s="7">
        <f>'3-Day Average'!I485</f>
        <v>8.0530000000003203E-3</v>
      </c>
      <c r="D485" s="7">
        <f>'10-Day Average'!I485</f>
        <v>5.0955999999999037E-2</v>
      </c>
      <c r="E485" s="7">
        <f>'25-Day Average'!I485</f>
        <v>7.6716000000000062E-2</v>
      </c>
    </row>
    <row r="486" spans="1:5" x14ac:dyDescent="0.25">
      <c r="A486" s="6">
        <v>39398</v>
      </c>
      <c r="B486" s="7">
        <f>'3-Day Average'!H486</f>
        <v>0.14460511679644047</v>
      </c>
      <c r="C486" s="7">
        <f>'3-Day Average'!I486</f>
        <v>8.0530000000003203E-3</v>
      </c>
      <c r="D486" s="7">
        <f>'10-Day Average'!I486</f>
        <v>5.0955999999999037E-2</v>
      </c>
      <c r="E486" s="7">
        <f>'25-Day Average'!I486</f>
        <v>7.6716000000000062E-2</v>
      </c>
    </row>
    <row r="487" spans="1:5" x14ac:dyDescent="0.25">
      <c r="A487" s="6">
        <v>39399</v>
      </c>
      <c r="B487" s="7">
        <f>'3-Day Average'!H487</f>
        <v>0.13014460511679632</v>
      </c>
      <c r="C487" s="7">
        <f>'3-Day Average'!I487</f>
        <v>8.0530000000003203E-3</v>
      </c>
      <c r="D487" s="7">
        <f>'10-Day Average'!I487</f>
        <v>5.0955999999999037E-2</v>
      </c>
      <c r="E487" s="7">
        <f>'25-Day Average'!I487</f>
        <v>7.6716000000000062E-2</v>
      </c>
    </row>
    <row r="488" spans="1:5" x14ac:dyDescent="0.25">
      <c r="A488" s="6">
        <v>39400</v>
      </c>
      <c r="B488" s="7">
        <f>'3-Day Average'!H488</f>
        <v>0.15461624026696319</v>
      </c>
      <c r="C488" s="7">
        <f>'3-Day Average'!I488</f>
        <v>8.0530000000003203E-3</v>
      </c>
      <c r="D488" s="7">
        <f>'10-Day Average'!I488</f>
        <v>5.0955999999999037E-2</v>
      </c>
      <c r="E488" s="7">
        <f>'25-Day Average'!I488</f>
        <v>7.6716000000000062E-2</v>
      </c>
    </row>
    <row r="489" spans="1:5" x14ac:dyDescent="0.25">
      <c r="A489" s="6">
        <v>39401</v>
      </c>
      <c r="B489" s="7">
        <f>'3-Day Average'!H489</f>
        <v>0.15127919911012228</v>
      </c>
      <c r="C489" s="7">
        <f>'3-Day Average'!I489</f>
        <v>5.140000000000291E-3</v>
      </c>
      <c r="D489" s="7">
        <f>'10-Day Average'!I489</f>
        <v>5.0955999999999037E-2</v>
      </c>
      <c r="E489" s="7">
        <f>'25-Day Average'!I489</f>
        <v>7.6716000000000062E-2</v>
      </c>
    </row>
    <row r="490" spans="1:5" x14ac:dyDescent="0.25">
      <c r="A490" s="6">
        <v>39402</v>
      </c>
      <c r="B490" s="7">
        <f>'3-Day Average'!H490</f>
        <v>0.14794215795328139</v>
      </c>
      <c r="C490" s="7">
        <f>'3-Day Average'!I490</f>
        <v>2.2270000000002618E-3</v>
      </c>
      <c r="D490" s="7">
        <f>'10-Day Average'!I490</f>
        <v>5.0955999999999037E-2</v>
      </c>
      <c r="E490" s="7">
        <f>'25-Day Average'!I490</f>
        <v>7.6716000000000062E-2</v>
      </c>
    </row>
    <row r="491" spans="1:5" x14ac:dyDescent="0.25">
      <c r="A491" s="6">
        <v>39405</v>
      </c>
      <c r="B491" s="7">
        <f>'3-Day Average'!H491</f>
        <v>0.13793103448275851</v>
      </c>
      <c r="C491" s="7">
        <f>'3-Day Average'!I491</f>
        <v>2.2270000000002618E-3</v>
      </c>
      <c r="D491" s="7">
        <f>'10-Day Average'!I491</f>
        <v>5.0955999999999037E-2</v>
      </c>
      <c r="E491" s="7">
        <f>'25-Day Average'!I491</f>
        <v>7.6716000000000062E-2</v>
      </c>
    </row>
    <row r="492" spans="1:5" x14ac:dyDescent="0.25">
      <c r="A492" s="6">
        <v>39406</v>
      </c>
      <c r="B492" s="7">
        <f>'3-Day Average'!H492</f>
        <v>0.14126807563959942</v>
      </c>
      <c r="C492" s="7">
        <f>'3-Day Average'!I492</f>
        <v>2.2270000000002618E-3</v>
      </c>
      <c r="D492" s="7">
        <f>'10-Day Average'!I492</f>
        <v>5.0955999999999037E-2</v>
      </c>
      <c r="E492" s="7">
        <f>'25-Day Average'!I492</f>
        <v>7.6716000000000062E-2</v>
      </c>
    </row>
    <row r="493" spans="1:5" x14ac:dyDescent="0.25">
      <c r="A493" s="6">
        <v>39407</v>
      </c>
      <c r="B493" s="7">
        <f>'3-Day Average'!H493</f>
        <v>0.1234705228031145</v>
      </c>
      <c r="C493" s="7">
        <f>'3-Day Average'!I493</f>
        <v>2.2270000000002618E-3</v>
      </c>
      <c r="D493" s="7">
        <f>'10-Day Average'!I493</f>
        <v>5.0955999999999037E-2</v>
      </c>
      <c r="E493" s="7">
        <f>'25-Day Average'!I493</f>
        <v>7.6716000000000062E-2</v>
      </c>
    </row>
    <row r="494" spans="1:5" x14ac:dyDescent="0.25">
      <c r="A494" s="6">
        <v>39408</v>
      </c>
      <c r="B494" s="7">
        <f>'3-Day Average'!H494</f>
        <v>0.12903225806451607</v>
      </c>
      <c r="C494" s="7">
        <f>'3-Day Average'!I494</f>
        <v>2.2270000000002618E-3</v>
      </c>
      <c r="D494" s="7">
        <f>'10-Day Average'!I494</f>
        <v>5.0955999999999037E-2</v>
      </c>
      <c r="E494" s="7">
        <f>'25-Day Average'!I494</f>
        <v>7.6716000000000062E-2</v>
      </c>
    </row>
    <row r="495" spans="1:5" x14ac:dyDescent="0.25">
      <c r="A495" s="6">
        <v>39409</v>
      </c>
      <c r="B495" s="7">
        <f>'3-Day Average'!H495</f>
        <v>0.13348164627363737</v>
      </c>
      <c r="C495" s="7">
        <f>'3-Day Average'!I495</f>
        <v>2.2270000000002618E-3</v>
      </c>
      <c r="D495" s="7">
        <f>'10-Day Average'!I495</f>
        <v>5.0955999999999037E-2</v>
      </c>
      <c r="E495" s="7">
        <f>'25-Day Average'!I495</f>
        <v>7.6716000000000062E-2</v>
      </c>
    </row>
    <row r="496" spans="1:5" x14ac:dyDescent="0.25">
      <c r="A496" s="6">
        <v>39412</v>
      </c>
      <c r="B496" s="7">
        <f>'3-Day Average'!H496</f>
        <v>0.16351501668520566</v>
      </c>
      <c r="C496" s="7">
        <f>'3-Day Average'!I496</f>
        <v>2.8781500000000088E-2</v>
      </c>
      <c r="D496" s="7">
        <f>'10-Day Average'!I496</f>
        <v>5.0955999999999037E-2</v>
      </c>
      <c r="E496" s="7">
        <f>'25-Day Average'!I496</f>
        <v>7.6716000000000062E-2</v>
      </c>
    </row>
    <row r="497" spans="1:5" x14ac:dyDescent="0.25">
      <c r="A497" s="6">
        <v>39413</v>
      </c>
      <c r="B497" s="7">
        <f>'3-Day Average'!H497</f>
        <v>0.15572858731924361</v>
      </c>
      <c r="C497" s="7">
        <f>'3-Day Average'!I497</f>
        <v>2.1897000000000263E-2</v>
      </c>
      <c r="D497" s="7">
        <f>'10-Day Average'!I497</f>
        <v>4.3924499999999096E-2</v>
      </c>
      <c r="E497" s="7">
        <f>'25-Day Average'!I497</f>
        <v>6.9513000000000172E-2</v>
      </c>
    </row>
    <row r="498" spans="1:5" x14ac:dyDescent="0.25">
      <c r="A498" s="6">
        <v>39414</v>
      </c>
      <c r="B498" s="7">
        <f>'3-Day Average'!H498</f>
        <v>0.16573971078976629</v>
      </c>
      <c r="C498" s="7">
        <f>'3-Day Average'!I498</f>
        <v>3.0748500000000203E-2</v>
      </c>
      <c r="D498" s="7">
        <f>'10-Day Average'!I498</f>
        <v>5.2964999999998978E-2</v>
      </c>
      <c r="E498" s="7">
        <f>'25-Day Average'!I498</f>
        <v>7.8774000000000094E-2</v>
      </c>
    </row>
    <row r="499" spans="1:5" x14ac:dyDescent="0.25">
      <c r="A499" s="6">
        <v>39415</v>
      </c>
      <c r="B499" s="7">
        <f>'3-Day Average'!H499</f>
        <v>0.19021134593993319</v>
      </c>
      <c r="C499" s="7">
        <f>'3-Day Average'!I499</f>
        <v>5.2385500000000175E-2</v>
      </c>
      <c r="D499" s="7">
        <f>'10-Day Average'!I499</f>
        <v>7.5063999999999062E-2</v>
      </c>
      <c r="E499" s="7">
        <f>'25-Day Average'!I499</f>
        <v>0.10141200000000011</v>
      </c>
    </row>
    <row r="500" spans="1:5" x14ac:dyDescent="0.25">
      <c r="A500" s="6">
        <v>39416</v>
      </c>
      <c r="B500" s="7">
        <f>'3-Day Average'!H500</f>
        <v>0.17463848720800876</v>
      </c>
      <c r="C500" s="7">
        <f>'3-Day Average'!I500</f>
        <v>3.8616500000000088E-2</v>
      </c>
      <c r="D500" s="7">
        <f>'10-Day Average'!I500</f>
        <v>6.1000999999999042E-2</v>
      </c>
      <c r="E500" s="7">
        <f>'25-Day Average'!I500</f>
        <v>8.7006000000000056E-2</v>
      </c>
    </row>
    <row r="501" spans="1:5" x14ac:dyDescent="0.25">
      <c r="A501" s="6">
        <v>39419</v>
      </c>
      <c r="B501" s="7">
        <f>'3-Day Average'!H501</f>
        <v>0.16462736373748604</v>
      </c>
      <c r="C501" s="7">
        <f>'3-Day Average'!I501</f>
        <v>3.8616500000000088E-2</v>
      </c>
      <c r="D501" s="7">
        <f>'10-Day Average'!I501</f>
        <v>5.1960499999999153E-2</v>
      </c>
      <c r="E501" s="7">
        <f>'25-Day Average'!I501</f>
        <v>7.7745000000000147E-2</v>
      </c>
    </row>
    <row r="502" spans="1:5" x14ac:dyDescent="0.25">
      <c r="A502" s="6">
        <v>39420</v>
      </c>
      <c r="B502" s="7">
        <f>'3-Day Average'!H502</f>
        <v>0.19466073414905449</v>
      </c>
      <c r="C502" s="7">
        <f>'3-Day Average'!I502</f>
        <v>3.8616500000000088E-2</v>
      </c>
      <c r="D502" s="7">
        <f>'10-Day Average'!I502</f>
        <v>7.9081999999999097E-2</v>
      </c>
      <c r="E502" s="7">
        <f>'25-Day Average'!I502</f>
        <v>0.10552800000000018</v>
      </c>
    </row>
    <row r="503" spans="1:5" x14ac:dyDescent="0.25">
      <c r="A503" s="6">
        <v>39421</v>
      </c>
      <c r="B503" s="7">
        <f>'3-Day Average'!H503</f>
        <v>0.19911012235817566</v>
      </c>
      <c r="C503" s="7">
        <f>'3-Day Average'!I503</f>
        <v>4.2484499999999974E-2</v>
      </c>
      <c r="D503" s="7">
        <f>'10-Day Average'!I503</f>
        <v>8.309999999999898E-2</v>
      </c>
      <c r="E503" s="7">
        <f>'25-Day Average'!I503</f>
        <v>0.10964400000000009</v>
      </c>
    </row>
    <row r="504" spans="1:5" x14ac:dyDescent="0.25">
      <c r="A504" s="6">
        <v>39422</v>
      </c>
      <c r="B504" s="7">
        <f>'3-Day Average'!H504</f>
        <v>0.20244716351501654</v>
      </c>
      <c r="C504" s="7">
        <f>'3-Day Average'!I504</f>
        <v>4.538550000000003E-2</v>
      </c>
      <c r="D504" s="7">
        <f>'10-Day Average'!I504</f>
        <v>8.6113499999999038E-2</v>
      </c>
      <c r="E504" s="7">
        <f>'25-Day Average'!I504</f>
        <v>0.11273100000000005</v>
      </c>
    </row>
    <row r="505" spans="1:5" x14ac:dyDescent="0.25">
      <c r="A505" s="6">
        <v>39423</v>
      </c>
      <c r="B505" s="7">
        <f>'3-Day Average'!H505</f>
        <v>0.18020022246941031</v>
      </c>
      <c r="C505" s="7">
        <f>'3-Day Average'!I505</f>
        <v>2.604550000000003E-2</v>
      </c>
      <c r="D505" s="7">
        <f>'10-Day Average'!I505</f>
        <v>6.6023499999999041E-2</v>
      </c>
      <c r="E505" s="7">
        <f>'25-Day Average'!I505</f>
        <v>9.2151000000000052E-2</v>
      </c>
    </row>
    <row r="506" spans="1:5" x14ac:dyDescent="0.25">
      <c r="A506" s="6">
        <v>39426</v>
      </c>
      <c r="B506" s="7">
        <f>'3-Day Average'!H506</f>
        <v>0.20133481646273629</v>
      </c>
      <c r="C506" s="7">
        <f>'3-Day Average'!I506</f>
        <v>2.604550000000003E-2</v>
      </c>
      <c r="D506" s="7">
        <f>'10-Day Average'!I506</f>
        <v>8.5108999999999074E-2</v>
      </c>
      <c r="E506" s="7">
        <f>'25-Day Average'!I506</f>
        <v>0.11170200000000012</v>
      </c>
    </row>
    <row r="507" spans="1:5" x14ac:dyDescent="0.25">
      <c r="A507" s="6">
        <v>39427</v>
      </c>
      <c r="B507" s="7">
        <f>'3-Day Average'!H507</f>
        <v>0.21023359288097876</v>
      </c>
      <c r="C507" s="7">
        <f>'3-Day Average'!I507</f>
        <v>3.364550000000003E-2</v>
      </c>
      <c r="D507" s="7">
        <f>'10-Day Average'!I507</f>
        <v>9.3144999999998979E-2</v>
      </c>
      <c r="E507" s="7">
        <f>'25-Day Average'!I507</f>
        <v>0.11993400000000008</v>
      </c>
    </row>
    <row r="508" spans="1:5" x14ac:dyDescent="0.25">
      <c r="A508" s="6">
        <v>39428</v>
      </c>
      <c r="B508" s="7">
        <f>'3-Day Average'!H508</f>
        <v>0.19243604004449383</v>
      </c>
      <c r="C508" s="7">
        <f>'3-Day Average'!I508</f>
        <v>1.8445500000000028E-2</v>
      </c>
      <c r="D508" s="7">
        <f>'10-Day Average'!I508</f>
        <v>7.7072999999999156E-2</v>
      </c>
      <c r="E508" s="7">
        <f>'25-Day Average'!I508</f>
        <v>0.10347000000000015</v>
      </c>
    </row>
    <row r="509" spans="1:5" x14ac:dyDescent="0.25">
      <c r="A509" s="6">
        <v>39429</v>
      </c>
      <c r="B509" s="7">
        <f>'3-Day Average'!H509</f>
        <v>0.18687430478309228</v>
      </c>
      <c r="C509" s="7">
        <f>'3-Day Average'!I509</f>
        <v>1.8445500000000028E-2</v>
      </c>
      <c r="D509" s="7">
        <f>'10-Day Average'!I509</f>
        <v>7.2050499999999157E-2</v>
      </c>
      <c r="E509" s="7">
        <f>'25-Day Average'!I509</f>
        <v>9.8325000000000148E-2</v>
      </c>
    </row>
    <row r="510" spans="1:5" x14ac:dyDescent="0.25">
      <c r="A510" s="6">
        <v>39430</v>
      </c>
      <c r="B510" s="7">
        <f>'3-Day Average'!H510</f>
        <v>0.19799777530589541</v>
      </c>
      <c r="C510" s="7">
        <f>'3-Day Average'!I510</f>
        <v>1.8445500000000028E-2</v>
      </c>
      <c r="D510" s="7">
        <f>'10-Day Average'!I510</f>
        <v>7.2050499999999157E-2</v>
      </c>
      <c r="E510" s="7">
        <f>'25-Day Average'!I510</f>
        <v>0.10861500000000014</v>
      </c>
    </row>
    <row r="511" spans="1:5" x14ac:dyDescent="0.25">
      <c r="A511" s="6">
        <v>39433</v>
      </c>
      <c r="B511" s="7">
        <f>'3-Day Average'!H511</f>
        <v>0.17575083426028917</v>
      </c>
      <c r="C511" s="7">
        <f>'3-Day Average'!I511</f>
        <v>-4.644999999999709E-4</v>
      </c>
      <c r="D511" s="7">
        <f>'10-Day Average'!I511</f>
        <v>5.2150499999999156E-2</v>
      </c>
      <c r="E511" s="7">
        <f>'25-Day Average'!I511</f>
        <v>8.8035000000000141E-2</v>
      </c>
    </row>
    <row r="512" spans="1:5" x14ac:dyDescent="0.25">
      <c r="A512" s="6">
        <v>39434</v>
      </c>
      <c r="B512" s="7">
        <f>'3-Day Average'!H512</f>
        <v>0.19911012235817566</v>
      </c>
      <c r="C512" s="7">
        <f>'3-Day Average'!I512</f>
        <v>-4.644999999999709E-4</v>
      </c>
      <c r="D512" s="7">
        <f>'10-Day Average'!I512</f>
        <v>5.2150499999999156E-2</v>
      </c>
      <c r="E512" s="7">
        <f>'25-Day Average'!I512</f>
        <v>0.10964400000000009</v>
      </c>
    </row>
    <row r="513" spans="1:5" x14ac:dyDescent="0.25">
      <c r="A513" s="6">
        <v>39435</v>
      </c>
      <c r="B513" s="7">
        <f>'3-Day Average'!H513</f>
        <v>0.19688542825361499</v>
      </c>
      <c r="C513" s="7">
        <f>'3-Day Average'!I513</f>
        <v>-2.3184999999999126E-3</v>
      </c>
      <c r="D513" s="7">
        <f>'10-Day Average'!I513</f>
        <v>5.0198499999999042E-2</v>
      </c>
      <c r="E513" s="7">
        <f>'25-Day Average'!I513</f>
        <v>0.10758600000000006</v>
      </c>
    </row>
    <row r="514" spans="1:5" x14ac:dyDescent="0.25">
      <c r="A514" s="6">
        <v>39436</v>
      </c>
      <c r="B514" s="7">
        <f>'3-Day Average'!H514</f>
        <v>0.19466073414905449</v>
      </c>
      <c r="C514" s="7">
        <f>'3-Day Average'!I514</f>
        <v>-4.1724999999998543E-3</v>
      </c>
      <c r="D514" s="7">
        <f>'10-Day Average'!I514</f>
        <v>4.8246499999999214E-2</v>
      </c>
      <c r="E514" s="7">
        <f>'25-Day Average'!I514</f>
        <v>0.10552800000000018</v>
      </c>
    </row>
    <row r="515" spans="1:5" x14ac:dyDescent="0.25">
      <c r="A515" s="6">
        <v>39437</v>
      </c>
      <c r="B515" s="7">
        <f>'3-Day Average'!H515</f>
        <v>0.21357063403781967</v>
      </c>
      <c r="C515" s="7">
        <f>'3-Day Average'!I515</f>
        <v>-4.1724999999998543E-3</v>
      </c>
      <c r="D515" s="7">
        <f>'10-Day Average'!I515</f>
        <v>6.4838499999999036E-2</v>
      </c>
      <c r="E515" s="7">
        <f>'25-Day Average'!I515</f>
        <v>0.12302100000000006</v>
      </c>
    </row>
    <row r="516" spans="1:5" x14ac:dyDescent="0.25">
      <c r="A516" s="6">
        <v>39440</v>
      </c>
      <c r="B516" s="7">
        <f>'3-Day Average'!H516</f>
        <v>0.21468298109010006</v>
      </c>
      <c r="C516" s="7">
        <f>'3-Day Average'!I516</f>
        <v>-3.2599999999998546E-3</v>
      </c>
      <c r="D516" s="7">
        <f>'10-Day Average'!I516</f>
        <v>6.5814499999999096E-2</v>
      </c>
      <c r="E516" s="7">
        <f>'25-Day Average'!I516</f>
        <v>0.12405000000000015</v>
      </c>
    </row>
    <row r="517" spans="1:5" x14ac:dyDescent="0.25">
      <c r="A517" s="6">
        <v>39441</v>
      </c>
      <c r="B517" s="7">
        <f>'3-Day Average'!H517</f>
        <v>0.21468298109010006</v>
      </c>
      <c r="C517" s="7">
        <f>'3-Day Average'!I517</f>
        <v>-3.2599999999998546E-3</v>
      </c>
      <c r="D517" s="7">
        <f>'10-Day Average'!I517</f>
        <v>6.5814499999999096E-2</v>
      </c>
      <c r="E517" s="7">
        <f>'25-Day Average'!I517</f>
        <v>0.12405000000000015</v>
      </c>
    </row>
    <row r="518" spans="1:5" x14ac:dyDescent="0.25">
      <c r="A518" s="6">
        <v>39442</v>
      </c>
      <c r="B518" s="7">
        <f>'3-Day Average'!H518</f>
        <v>0.21468298109010006</v>
      </c>
      <c r="C518" s="7">
        <f>'3-Day Average'!I518</f>
        <v>-3.2599999999998546E-3</v>
      </c>
      <c r="D518" s="7">
        <f>'10-Day Average'!I518</f>
        <v>6.5814499999999096E-2</v>
      </c>
      <c r="E518" s="7">
        <f>'25-Day Average'!I518</f>
        <v>0.12405000000000015</v>
      </c>
    </row>
    <row r="519" spans="1:5" x14ac:dyDescent="0.25">
      <c r="A519" s="6">
        <v>39443</v>
      </c>
      <c r="B519" s="7">
        <f>'3-Day Average'!H519</f>
        <v>0.19577308120133474</v>
      </c>
      <c r="C519" s="7">
        <f>'3-Day Average'!I519</f>
        <v>-1.8772499999999855E-2</v>
      </c>
      <c r="D519" s="7">
        <f>'10-Day Average'!I519</f>
        <v>4.9222499999999128E-2</v>
      </c>
      <c r="E519" s="7">
        <f>'25-Day Average'!I519</f>
        <v>0.10655700000000011</v>
      </c>
    </row>
    <row r="520" spans="1:5" x14ac:dyDescent="0.25">
      <c r="A520" s="6">
        <v>39444</v>
      </c>
      <c r="B520" s="7">
        <f>'3-Day Average'!H520</f>
        <v>0.18464961067853164</v>
      </c>
      <c r="C520" s="7">
        <f>'3-Day Average'!I520</f>
        <v>-1.8772499999999855E-2</v>
      </c>
      <c r="D520" s="7">
        <f>'10-Day Average'!I520</f>
        <v>4.9222499999999128E-2</v>
      </c>
      <c r="E520" s="7">
        <f>'25-Day Average'!I520</f>
        <v>9.6267000000000116E-2</v>
      </c>
    </row>
    <row r="521" spans="1:5" x14ac:dyDescent="0.25">
      <c r="A521" s="6">
        <v>39447</v>
      </c>
      <c r="B521" s="7">
        <f>'3-Day Average'!H521</f>
        <v>0.18464961067853164</v>
      </c>
      <c r="C521" s="7">
        <f>'3-Day Average'!I521</f>
        <v>-1.8772499999999855E-2</v>
      </c>
      <c r="D521" s="7">
        <f>'10-Day Average'!I521</f>
        <v>4.9222499999999128E-2</v>
      </c>
      <c r="E521" s="7">
        <f>'25-Day Average'!I521</f>
        <v>9.6267000000000116E-2</v>
      </c>
    </row>
    <row r="522" spans="1:5" x14ac:dyDescent="0.25">
      <c r="A522" s="6">
        <v>39448</v>
      </c>
      <c r="B522" s="7">
        <f>'3-Day Average'!H522</f>
        <v>0.18464961067853164</v>
      </c>
      <c r="C522" s="7">
        <f>'3-Day Average'!I522</f>
        <v>-1.8772499999999855E-2</v>
      </c>
      <c r="D522" s="7">
        <f>'10-Day Average'!I522</f>
        <v>4.9222499999999128E-2</v>
      </c>
      <c r="E522" s="7">
        <f>'25-Day Average'!I522</f>
        <v>9.6267000000000116E-2</v>
      </c>
    </row>
    <row r="523" spans="1:5" x14ac:dyDescent="0.25">
      <c r="A523" s="6">
        <v>39449</v>
      </c>
      <c r="B523" s="7">
        <f>'3-Day Average'!H523</f>
        <v>0.19911012235817566</v>
      </c>
      <c r="C523" s="7">
        <f>'3-Day Average'!I523</f>
        <v>-1.8772499999999855E-2</v>
      </c>
      <c r="D523" s="7">
        <f>'10-Day Average'!I523</f>
        <v>4.9222499999999128E-2</v>
      </c>
      <c r="E523" s="7">
        <f>'25-Day Average'!I523</f>
        <v>9.6267000000000116E-2</v>
      </c>
    </row>
    <row r="524" spans="1:5" x14ac:dyDescent="0.25">
      <c r="A524" s="6">
        <v>39450</v>
      </c>
      <c r="B524" s="7">
        <f>'3-Day Average'!H524</f>
        <v>0.19243604004449383</v>
      </c>
      <c r="C524" s="7">
        <f>'3-Day Average'!I524</f>
        <v>-2.4232499999999855E-2</v>
      </c>
      <c r="D524" s="7">
        <f>'10-Day Average'!I524</f>
        <v>4.9222499999999128E-2</v>
      </c>
      <c r="E524" s="7">
        <f>'25-Day Average'!I524</f>
        <v>9.0168000000000179E-2</v>
      </c>
    </row>
    <row r="525" spans="1:5" x14ac:dyDescent="0.25">
      <c r="A525" s="6">
        <v>39451</v>
      </c>
      <c r="B525" s="7">
        <f>'3-Day Average'!H525</f>
        <v>0.23915461624026696</v>
      </c>
      <c r="C525" s="7">
        <f>'3-Day Average'!I525</f>
        <v>1.3987500000000146E-2</v>
      </c>
      <c r="D525" s="7">
        <f>'10-Day Average'!I525</f>
        <v>4.9222499999999128E-2</v>
      </c>
      <c r="E525" s="7">
        <f>'25-Day Average'!I525</f>
        <v>9.0168000000000179E-2</v>
      </c>
    </row>
    <row r="526" spans="1:5" x14ac:dyDescent="0.25">
      <c r="A526" s="6">
        <v>39454</v>
      </c>
      <c r="B526" s="7">
        <f>'3-Day Average'!H526</f>
        <v>0.27363737486095652</v>
      </c>
      <c r="C526" s="7">
        <f>'3-Day Average'!I526</f>
        <v>4.2197500000000145E-2</v>
      </c>
      <c r="D526" s="7">
        <f>'10-Day Average'!I526</f>
        <v>7.8408999999999063E-2</v>
      </c>
      <c r="E526" s="7">
        <f>'25-Day Average'!I526</f>
        <v>0.12050150000000008</v>
      </c>
    </row>
    <row r="527" spans="1:5" x14ac:dyDescent="0.25">
      <c r="A527" s="6">
        <v>39455</v>
      </c>
      <c r="B527" s="7">
        <f>'3-Day Average'!H527</f>
        <v>0.28698553948832028</v>
      </c>
      <c r="C527" s="7">
        <f>'3-Day Average'!I527</f>
        <v>5.3117500000000144E-2</v>
      </c>
      <c r="D527" s="7">
        <f>'10-Day Average'!I527</f>
        <v>8.9706999999999093E-2</v>
      </c>
      <c r="E527" s="7">
        <f>'25-Day Average'!I527</f>
        <v>0.13224350000000007</v>
      </c>
    </row>
    <row r="528" spans="1:5" x14ac:dyDescent="0.25">
      <c r="A528" s="6">
        <v>39456</v>
      </c>
      <c r="B528" s="7">
        <f>'3-Day Average'!H528</f>
        <v>0.30033370411568405</v>
      </c>
      <c r="C528" s="7">
        <f>'3-Day Average'!I528</f>
        <v>6.403750000000015E-2</v>
      </c>
      <c r="D528" s="7">
        <f>'10-Day Average'!I528</f>
        <v>0.10100499999999912</v>
      </c>
      <c r="E528" s="7">
        <f>'25-Day Average'!I528</f>
        <v>0.14398550000000018</v>
      </c>
    </row>
    <row r="529" spans="1:5" x14ac:dyDescent="0.25">
      <c r="A529" s="6">
        <v>39457</v>
      </c>
      <c r="B529" s="7">
        <f>'3-Day Average'!H529</f>
        <v>0.30478309232480522</v>
      </c>
      <c r="C529" s="7">
        <f>'3-Day Average'!I529</f>
        <v>6.767750000000014E-2</v>
      </c>
      <c r="D529" s="7">
        <f>'10-Day Average'!I529</f>
        <v>0.10477099999999905</v>
      </c>
      <c r="E529" s="7">
        <f>'25-Day Average'!I529</f>
        <v>0.14789950000000013</v>
      </c>
    </row>
    <row r="530" spans="1:5" x14ac:dyDescent="0.25">
      <c r="A530" s="6">
        <v>39458</v>
      </c>
      <c r="B530" s="7">
        <f>'3-Day Average'!H530</f>
        <v>0.30589543937708563</v>
      </c>
      <c r="C530" s="7">
        <f>'3-Day Average'!I530</f>
        <v>6.8587500000000148E-2</v>
      </c>
      <c r="D530" s="7">
        <f>'10-Day Average'!I530</f>
        <v>0.10571249999999913</v>
      </c>
      <c r="E530" s="7">
        <f>'25-Day Average'!I530</f>
        <v>0.14887800000000018</v>
      </c>
    </row>
    <row r="531" spans="1:5" x14ac:dyDescent="0.25">
      <c r="A531" s="6">
        <v>39461</v>
      </c>
      <c r="B531" s="7">
        <f>'3-Day Average'!H531</f>
        <v>0.35928809788654054</v>
      </c>
      <c r="C531" s="7">
        <f>'3-Day Average'!I531</f>
        <v>0.11226750000000014</v>
      </c>
      <c r="D531" s="7">
        <f>'10-Day Average'!I531</f>
        <v>0.15090449999999911</v>
      </c>
      <c r="E531" s="7">
        <f>'25-Day Average'!I531</f>
        <v>0.19584600000000005</v>
      </c>
    </row>
    <row r="532" spans="1:5" x14ac:dyDescent="0.25">
      <c r="A532" s="6">
        <v>39462</v>
      </c>
      <c r="B532" s="7">
        <f>'3-Day Average'!H532</f>
        <v>0.3503893214682981</v>
      </c>
      <c r="C532" s="7">
        <f>'3-Day Average'!I532</f>
        <v>0.10498750000000015</v>
      </c>
      <c r="D532" s="7">
        <f>'10-Day Average'!I532</f>
        <v>0.14337249999999913</v>
      </c>
      <c r="E532" s="7">
        <f>'25-Day Average'!I532</f>
        <v>0.18801800000000018</v>
      </c>
    </row>
    <row r="533" spans="1:5" x14ac:dyDescent="0.25">
      <c r="A533" s="6">
        <v>39463</v>
      </c>
      <c r="B533" s="7">
        <f>'3-Day Average'!H533</f>
        <v>0.3014460511679643</v>
      </c>
      <c r="C533" s="7">
        <f>'3-Day Average'!I533</f>
        <v>6.4947500000000144E-2</v>
      </c>
      <c r="D533" s="7">
        <f>'10-Day Average'!I533</f>
        <v>0.10194649999999907</v>
      </c>
      <c r="E533" s="7">
        <f>'25-Day Average'!I533</f>
        <v>0.14496400000000009</v>
      </c>
    </row>
    <row r="534" spans="1:5" x14ac:dyDescent="0.25">
      <c r="A534" s="6">
        <v>39464</v>
      </c>
      <c r="B534" s="7">
        <f>'3-Day Average'!H534</f>
        <v>0.33481646273637367</v>
      </c>
      <c r="C534" s="7">
        <f>'3-Day Average'!I534</f>
        <v>6.4947500000000144E-2</v>
      </c>
      <c r="D534" s="7">
        <f>'10-Day Average'!I534</f>
        <v>0.13019149999999907</v>
      </c>
      <c r="E534" s="7">
        <f>'25-Day Average'!I534</f>
        <v>0.17431900000000008</v>
      </c>
    </row>
    <row r="535" spans="1:5" x14ac:dyDescent="0.25">
      <c r="A535" s="6">
        <v>39465</v>
      </c>
      <c r="B535" s="7">
        <f>'3-Day Average'!H535</f>
        <v>0.34705228031145702</v>
      </c>
      <c r="C535" s="7">
        <f>'3-Day Average'!I535</f>
        <v>7.4704500000000118E-2</v>
      </c>
      <c r="D535" s="7">
        <f>'10-Day Average'!I535</f>
        <v>0.14054799999999901</v>
      </c>
      <c r="E535" s="7">
        <f>'25-Day Average'!I535</f>
        <v>0.18508250000000001</v>
      </c>
    </row>
    <row r="536" spans="1:5" x14ac:dyDescent="0.25">
      <c r="A536" s="6">
        <v>39468</v>
      </c>
      <c r="B536" s="7">
        <f>'3-Day Average'!H536</f>
        <v>0.34037819799777524</v>
      </c>
      <c r="C536" s="7">
        <f>'3-Day Average'!I536</f>
        <v>6.9382500000000152E-2</v>
      </c>
      <c r="D536" s="7">
        <f>'10-Day Average'!I536</f>
        <v>0.13489899999999908</v>
      </c>
      <c r="E536" s="7">
        <f>'25-Day Average'!I536</f>
        <v>0.17921150000000008</v>
      </c>
    </row>
    <row r="537" spans="1:5" x14ac:dyDescent="0.25">
      <c r="A537" s="6">
        <v>39469</v>
      </c>
      <c r="B537" s="7">
        <f>'3-Day Average'!H537</f>
        <v>0.28587319243603992</v>
      </c>
      <c r="C537" s="7">
        <f>'3-Day Average'!I537</f>
        <v>6.9382500000000152E-2</v>
      </c>
      <c r="D537" s="7">
        <f>'10-Day Average'!I537</f>
        <v>8.8765499999999012E-2</v>
      </c>
      <c r="E537" s="7">
        <f>'25-Day Average'!I537</f>
        <v>0.13126499999999999</v>
      </c>
    </row>
    <row r="538" spans="1:5" x14ac:dyDescent="0.25">
      <c r="A538" s="6">
        <v>39470</v>
      </c>
      <c r="B538" s="7">
        <f>'3-Day Average'!H538</f>
        <v>0.34705228031145702</v>
      </c>
      <c r="C538" s="7">
        <f>'3-Day Average'!I538</f>
        <v>6.9382500000000152E-2</v>
      </c>
      <c r="D538" s="7">
        <f>'10-Day Average'!I538</f>
        <v>8.8765499999999012E-2</v>
      </c>
      <c r="E538" s="7">
        <f>'25-Day Average'!I538</f>
        <v>0.18508250000000001</v>
      </c>
    </row>
    <row r="539" spans="1:5" x14ac:dyDescent="0.25">
      <c r="A539" s="6">
        <v>39471</v>
      </c>
      <c r="B539" s="7">
        <f>'3-Day Average'!H539</f>
        <v>0.33481646273637367</v>
      </c>
      <c r="C539" s="7">
        <f>'3-Day Average'!I539</f>
        <v>5.9669500000000264E-2</v>
      </c>
      <c r="D539" s="7">
        <f>'10-Day Average'!I539</f>
        <v>7.8876499999999072E-2</v>
      </c>
      <c r="E539" s="7">
        <f>'25-Day Average'!I539</f>
        <v>0.17431900000000008</v>
      </c>
    </row>
    <row r="540" spans="1:5" x14ac:dyDescent="0.25">
      <c r="A540" s="6">
        <v>39472</v>
      </c>
      <c r="B540" s="7">
        <f>'3-Day Average'!H540</f>
        <v>0.36929922135706328</v>
      </c>
      <c r="C540" s="7">
        <f>'3-Day Average'!I540</f>
        <v>8.7042500000000148E-2</v>
      </c>
      <c r="D540" s="7">
        <f>'10-Day Average'!I540</f>
        <v>0.10674549999999901</v>
      </c>
      <c r="E540" s="7">
        <f>'25-Day Average'!I540</f>
        <v>0.20465249999999999</v>
      </c>
    </row>
    <row r="541" spans="1:5" x14ac:dyDescent="0.25">
      <c r="A541" s="6">
        <v>39475</v>
      </c>
      <c r="B541" s="7">
        <f>'3-Day Average'!H541</f>
        <v>0.32591768631813123</v>
      </c>
      <c r="C541" s="7">
        <f>'3-Day Average'!I541</f>
        <v>5.2605500000000319E-2</v>
      </c>
      <c r="D541" s="7">
        <f>'10-Day Average'!I541</f>
        <v>7.1684499999999096E-2</v>
      </c>
      <c r="E541" s="7">
        <f>'25-Day Average'!I541</f>
        <v>0.16649100000000006</v>
      </c>
    </row>
    <row r="542" spans="1:5" x14ac:dyDescent="0.25">
      <c r="A542" s="6">
        <v>39476</v>
      </c>
      <c r="B542" s="7">
        <f>'3-Day Average'!H542</f>
        <v>0.35150166852057835</v>
      </c>
      <c r="C542" s="7">
        <f>'3-Day Average'!I542</f>
        <v>5.2605500000000319E-2</v>
      </c>
      <c r="D542" s="7">
        <f>'10-Day Average'!I542</f>
        <v>7.1684499999999096E-2</v>
      </c>
      <c r="E542" s="7">
        <f>'25-Day Average'!I542</f>
        <v>0.18899650000000009</v>
      </c>
    </row>
    <row r="543" spans="1:5" x14ac:dyDescent="0.25">
      <c r="A543" s="6">
        <v>39477</v>
      </c>
      <c r="B543" s="7">
        <f>'3-Day Average'!H543</f>
        <v>0.3748609566184648</v>
      </c>
      <c r="C543" s="7">
        <f>'3-Day Average'!I543</f>
        <v>7.0791500000000229E-2</v>
      </c>
      <c r="D543" s="7">
        <f>'10-Day Average'!I543</f>
        <v>9.0206499999999065E-2</v>
      </c>
      <c r="E543" s="7">
        <f>'25-Day Average'!I543</f>
        <v>0.20954500000000001</v>
      </c>
    </row>
    <row r="544" spans="1:5" x14ac:dyDescent="0.25">
      <c r="A544" s="6">
        <v>39478</v>
      </c>
      <c r="B544" s="7">
        <f>'3-Day Average'!H544</f>
        <v>0.37374860956618455</v>
      </c>
      <c r="C544" s="7">
        <f>'3-Day Average'!I544</f>
        <v>6.9925500000000321E-2</v>
      </c>
      <c r="D544" s="7">
        <f>'10-Day Average'!I544</f>
        <v>8.9324499999999099E-2</v>
      </c>
      <c r="E544" s="7">
        <f>'25-Day Average'!I544</f>
        <v>0.2085665000000001</v>
      </c>
    </row>
    <row r="545" spans="1:5" x14ac:dyDescent="0.25">
      <c r="A545" s="6">
        <v>39479</v>
      </c>
      <c r="B545" s="7">
        <f>'3-Day Average'!H545</f>
        <v>0.39822024471635142</v>
      </c>
      <c r="C545" s="7">
        <f>'3-Day Average'!I545</f>
        <v>8.8977500000000292E-2</v>
      </c>
      <c r="D545" s="7">
        <f>'10-Day Average'!I545</f>
        <v>0.10872849999999919</v>
      </c>
      <c r="E545" s="7">
        <f>'25-Day Average'!I545</f>
        <v>0.23009350000000006</v>
      </c>
    </row>
    <row r="546" spans="1:5" x14ac:dyDescent="0.25">
      <c r="A546" s="6">
        <v>39482</v>
      </c>
      <c r="B546" s="7">
        <f>'3-Day Average'!H546</f>
        <v>0.43381535038932145</v>
      </c>
      <c r="C546" s="7">
        <f>'3-Day Average'!I546</f>
        <v>0.1166895000000004</v>
      </c>
      <c r="D546" s="7">
        <f>'10-Day Average'!I546</f>
        <v>0.13695249999999912</v>
      </c>
      <c r="E546" s="7">
        <f>'25-Day Average'!I546</f>
        <v>0.26140550000000018</v>
      </c>
    </row>
    <row r="547" spans="1:5" x14ac:dyDescent="0.25">
      <c r="A547" s="6">
        <v>39483</v>
      </c>
      <c r="B547" s="7">
        <f>'3-Day Average'!H547</f>
        <v>0.45717463848720791</v>
      </c>
      <c r="C547" s="7">
        <f>'3-Day Average'!I547</f>
        <v>0.13487550000000031</v>
      </c>
      <c r="D547" s="7">
        <f>'10-Day Average'!I547</f>
        <v>0.1554744999999991</v>
      </c>
      <c r="E547" s="7">
        <f>'25-Day Average'!I547</f>
        <v>0.28195400000000009</v>
      </c>
    </row>
    <row r="548" spans="1:5" x14ac:dyDescent="0.25">
      <c r="A548" s="6">
        <v>39484</v>
      </c>
      <c r="B548" s="7">
        <f>'3-Day Average'!H548</f>
        <v>0.40266963292547259</v>
      </c>
      <c r="C548" s="7">
        <f>'3-Day Average'!I548</f>
        <v>9.2441500000000232E-2</v>
      </c>
      <c r="D548" s="7">
        <f>'10-Day Average'!I548</f>
        <v>0.11225649999999907</v>
      </c>
      <c r="E548" s="7">
        <f>'25-Day Average'!I548</f>
        <v>0.23400750000000001</v>
      </c>
    </row>
    <row r="549" spans="1:5" x14ac:dyDescent="0.25">
      <c r="A549" s="6">
        <v>39485</v>
      </c>
      <c r="B549" s="7">
        <f>'3-Day Average'!H549</f>
        <v>0.40266963292547259</v>
      </c>
      <c r="C549" s="7">
        <f>'3-Day Average'!I549</f>
        <v>9.2441500000000232E-2</v>
      </c>
      <c r="D549" s="7">
        <f>'10-Day Average'!I549</f>
        <v>0.11225649999999907</v>
      </c>
      <c r="E549" s="7">
        <f>'25-Day Average'!I549</f>
        <v>0.23400750000000001</v>
      </c>
    </row>
    <row r="550" spans="1:5" x14ac:dyDescent="0.25">
      <c r="A550" s="6">
        <v>39486</v>
      </c>
      <c r="B550" s="7">
        <f>'3-Day Average'!H550</f>
        <v>0.40266963292547259</v>
      </c>
      <c r="C550" s="7">
        <f>'3-Day Average'!I550</f>
        <v>9.2441500000000232E-2</v>
      </c>
      <c r="D550" s="7">
        <f>'10-Day Average'!I550</f>
        <v>0.11225649999999907</v>
      </c>
      <c r="E550" s="7">
        <f>'25-Day Average'!I550</f>
        <v>0.23400750000000001</v>
      </c>
    </row>
    <row r="551" spans="1:5" x14ac:dyDescent="0.25">
      <c r="A551" s="6">
        <v>39489</v>
      </c>
      <c r="B551" s="7">
        <f>'3-Day Average'!H551</f>
        <v>0.35372636262513901</v>
      </c>
      <c r="C551" s="7">
        <f>'3-Day Average'!I551</f>
        <v>9.2441500000000232E-2</v>
      </c>
      <c r="D551" s="7">
        <f>'10-Day Average'!I551</f>
        <v>7.3448499999999181E-2</v>
      </c>
      <c r="E551" s="7">
        <f>'25-Day Average'!I551</f>
        <v>0.19095350000000005</v>
      </c>
    </row>
    <row r="552" spans="1:5" x14ac:dyDescent="0.25">
      <c r="A552" s="6">
        <v>39490</v>
      </c>
      <c r="B552" s="7">
        <f>'3-Day Average'!H552</f>
        <v>0.35706340378197987</v>
      </c>
      <c r="C552" s="7">
        <f>'3-Day Average'!I552</f>
        <v>9.2441500000000232E-2</v>
      </c>
      <c r="D552" s="7">
        <f>'10-Day Average'!I552</f>
        <v>7.3448499999999181E-2</v>
      </c>
      <c r="E552" s="7">
        <f>'25-Day Average'!I552</f>
        <v>0.19095350000000005</v>
      </c>
    </row>
    <row r="553" spans="1:5" x14ac:dyDescent="0.25">
      <c r="A553" s="6">
        <v>39491</v>
      </c>
      <c r="B553" s="7">
        <f>'3-Day Average'!H553</f>
        <v>0.36262513904338145</v>
      </c>
      <c r="C553" s="7">
        <f>'3-Day Average'!I553</f>
        <v>9.2441500000000232E-2</v>
      </c>
      <c r="D553" s="7">
        <f>'10-Day Average'!I553</f>
        <v>7.3448499999999181E-2</v>
      </c>
      <c r="E553" s="7">
        <f>'25-Day Average'!I553</f>
        <v>0.19583350000000005</v>
      </c>
    </row>
    <row r="554" spans="1:5" x14ac:dyDescent="0.25">
      <c r="A554" s="6">
        <v>39492</v>
      </c>
      <c r="B554" s="7">
        <f>'3-Day Average'!H554</f>
        <v>0.3526140155728586</v>
      </c>
      <c r="C554" s="7">
        <f>'3-Day Average'!I554</f>
        <v>8.4418000000000173E-2</v>
      </c>
      <c r="D554" s="7">
        <f>'10-Day Average'!I554</f>
        <v>7.3448499999999181E-2</v>
      </c>
      <c r="E554" s="7">
        <f>'25-Day Average'!I554</f>
        <v>0.18704949999999998</v>
      </c>
    </row>
    <row r="555" spans="1:5" x14ac:dyDescent="0.25">
      <c r="A555" s="6">
        <v>39493</v>
      </c>
      <c r="B555" s="7">
        <f>'3-Day Average'!H555</f>
        <v>0.32925472747497209</v>
      </c>
      <c r="C555" s="7">
        <f>'3-Day Average'!I555</f>
        <v>8.4418000000000173E-2</v>
      </c>
      <c r="D555" s="7">
        <f>'10-Day Average'!I555</f>
        <v>7.3448499999999181E-2</v>
      </c>
      <c r="E555" s="7">
        <f>'25-Day Average'!I555</f>
        <v>0.18704949999999998</v>
      </c>
    </row>
    <row r="556" spans="1:5" x14ac:dyDescent="0.25">
      <c r="A556" s="6">
        <v>39496</v>
      </c>
      <c r="B556" s="7">
        <f>'3-Day Average'!H556</f>
        <v>0.34705228031145702</v>
      </c>
      <c r="C556" s="7">
        <f>'3-Day Average'!I556</f>
        <v>8.4418000000000173E-2</v>
      </c>
      <c r="D556" s="7">
        <f>'10-Day Average'!I556</f>
        <v>7.3448499999999181E-2</v>
      </c>
      <c r="E556" s="7">
        <f>'25-Day Average'!I556</f>
        <v>0.18704949999999998</v>
      </c>
    </row>
    <row r="557" spans="1:5" x14ac:dyDescent="0.25">
      <c r="A557" s="6">
        <v>39497</v>
      </c>
      <c r="B557" s="7">
        <f>'3-Day Average'!H557</f>
        <v>0.33704115684093433</v>
      </c>
      <c r="C557" s="7">
        <f>'3-Day Average'!I557</f>
        <v>7.6363000000000181E-2</v>
      </c>
      <c r="D557" s="7">
        <f>'10-Day Average'!I557</f>
        <v>7.3448499999999181E-2</v>
      </c>
      <c r="E557" s="7">
        <f>'25-Day Average'!I557</f>
        <v>0.18704949999999998</v>
      </c>
    </row>
    <row r="558" spans="1:5" x14ac:dyDescent="0.25">
      <c r="A558" s="6">
        <v>39498</v>
      </c>
      <c r="B558" s="7">
        <f>'3-Day Average'!H558</f>
        <v>0.31479421579532807</v>
      </c>
      <c r="C558" s="7">
        <f>'3-Day Average'!I558</f>
        <v>7.6363000000000181E-2</v>
      </c>
      <c r="D558" s="7">
        <f>'10-Day Average'!I558</f>
        <v>7.3448499999999181E-2</v>
      </c>
      <c r="E558" s="7">
        <f>'25-Day Average'!I558</f>
        <v>0.18704949999999998</v>
      </c>
    </row>
    <row r="559" spans="1:5" x14ac:dyDescent="0.25">
      <c r="A559" s="6">
        <v>39499</v>
      </c>
      <c r="B559" s="7">
        <f>'3-Day Average'!H559</f>
        <v>0.339265850945495</v>
      </c>
      <c r="C559" s="7">
        <f>'3-Day Average'!I559</f>
        <v>7.6363000000000181E-2</v>
      </c>
      <c r="D559" s="7">
        <f>'10-Day Average'!I559</f>
        <v>7.3448499999999181E-2</v>
      </c>
      <c r="E559" s="7">
        <f>'25-Day Average'!I559</f>
        <v>0.18704949999999998</v>
      </c>
    </row>
    <row r="560" spans="1:5" x14ac:dyDescent="0.25">
      <c r="A560" s="6">
        <v>39500</v>
      </c>
      <c r="B560" s="7">
        <f>'3-Day Average'!H560</f>
        <v>0.34593993325917677</v>
      </c>
      <c r="C560" s="7">
        <f>'3-Day Average'!I560</f>
        <v>8.1724000000000088E-2</v>
      </c>
      <c r="D560" s="7">
        <f>'10-Day Average'!I560</f>
        <v>7.3448499999999181E-2</v>
      </c>
      <c r="E560" s="7">
        <f>'25-Day Average'!I560</f>
        <v>0.18704949999999998</v>
      </c>
    </row>
    <row r="561" spans="1:5" x14ac:dyDescent="0.25">
      <c r="A561" s="6">
        <v>39503</v>
      </c>
      <c r="B561" s="7">
        <f>'3-Day Average'!H561</f>
        <v>0.39710789766407106</v>
      </c>
      <c r="C561" s="7">
        <f>'3-Day Average'!I561</f>
        <v>0.122825</v>
      </c>
      <c r="D561" s="7">
        <f>'10-Day Average'!I561</f>
        <v>0.11425049999999916</v>
      </c>
      <c r="E561" s="7">
        <f>'25-Day Average'!I561</f>
        <v>0.18704949999999998</v>
      </c>
    </row>
    <row r="562" spans="1:5" x14ac:dyDescent="0.25">
      <c r="A562" s="6">
        <v>39504</v>
      </c>
      <c r="B562" s="7">
        <f>'3-Day Average'!H562</f>
        <v>0.41045606229143483</v>
      </c>
      <c r="C562" s="7">
        <f>'3-Day Average'!I562</f>
        <v>0.13354700000000011</v>
      </c>
      <c r="D562" s="7">
        <f>'10-Day Average'!I562</f>
        <v>0.1248944999999991</v>
      </c>
      <c r="E562" s="7">
        <f>'25-Day Average'!I562</f>
        <v>0.19838949999999997</v>
      </c>
    </row>
    <row r="563" spans="1:5" x14ac:dyDescent="0.25">
      <c r="A563" s="6">
        <v>39505</v>
      </c>
      <c r="B563" s="7">
        <f>'3-Day Average'!H563</f>
        <v>0.38709677419354832</v>
      </c>
      <c r="C563" s="7">
        <f>'3-Day Average'!I563</f>
        <v>0.11478350000000005</v>
      </c>
      <c r="D563" s="7">
        <f>'10-Day Average'!I563</f>
        <v>0.10626749999999928</v>
      </c>
      <c r="E563" s="7">
        <f>'25-Day Average'!I563</f>
        <v>0.17854449999999997</v>
      </c>
    </row>
    <row r="564" spans="1:5" x14ac:dyDescent="0.25">
      <c r="A564" s="6">
        <v>39506</v>
      </c>
      <c r="B564" s="7">
        <f>'3-Day Average'!H564</f>
        <v>0.36707452725250278</v>
      </c>
      <c r="C564" s="7">
        <f>'3-Day Average'!I564</f>
        <v>0.11478350000000005</v>
      </c>
      <c r="D564" s="7">
        <f>'10-Day Average'!I564</f>
        <v>9.0301499999999216E-2</v>
      </c>
      <c r="E564" s="7">
        <f>'25-Day Average'!I564</f>
        <v>0.16153449999999997</v>
      </c>
    </row>
    <row r="565" spans="1:5" x14ac:dyDescent="0.25">
      <c r="A565" s="6">
        <v>39507</v>
      </c>
      <c r="B565" s="7">
        <f>'3-Day Average'!H565</f>
        <v>0.36818687430478303</v>
      </c>
      <c r="C565" s="7">
        <f>'3-Day Average'!I565</f>
        <v>0.11478350000000005</v>
      </c>
      <c r="D565" s="7">
        <f>'10-Day Average'!I565</f>
        <v>9.1188499999999187E-2</v>
      </c>
      <c r="E565" s="7">
        <f>'25-Day Average'!I565</f>
        <v>0.16153449999999997</v>
      </c>
    </row>
    <row r="566" spans="1:5" x14ac:dyDescent="0.25">
      <c r="A566" s="6">
        <v>39510</v>
      </c>
      <c r="B566" s="7">
        <f>'3-Day Average'!H566</f>
        <v>0.33592880978865391</v>
      </c>
      <c r="C566" s="7">
        <f>'3-Day Average'!I566</f>
        <v>0.11478350000000005</v>
      </c>
      <c r="D566" s="7">
        <f>'10-Day Average'!I566</f>
        <v>6.5465499999999149E-2</v>
      </c>
      <c r="E566" s="7">
        <f>'25-Day Average'!I566</f>
        <v>0.16153449999999997</v>
      </c>
    </row>
    <row r="567" spans="1:5" x14ac:dyDescent="0.25">
      <c r="A567" s="6">
        <v>39511</v>
      </c>
      <c r="B567" s="7">
        <f>'3-Day Average'!H567</f>
        <v>0.2903225806451612</v>
      </c>
      <c r="C567" s="7">
        <f>'3-Day Average'!I567</f>
        <v>0.11478350000000005</v>
      </c>
      <c r="D567" s="7">
        <f>'10-Day Average'!I567</f>
        <v>6.5465499999999149E-2</v>
      </c>
      <c r="E567" s="7">
        <f>'25-Day Average'!I567</f>
        <v>0.16153449999999997</v>
      </c>
    </row>
    <row r="568" spans="1:5" x14ac:dyDescent="0.25">
      <c r="A568" s="6">
        <v>39512</v>
      </c>
      <c r="B568" s="7">
        <f>'3-Day Average'!H568</f>
        <v>0.31256952169076746</v>
      </c>
      <c r="C568" s="7">
        <f>'3-Day Average'!I568</f>
        <v>0.11478350000000005</v>
      </c>
      <c r="D568" s="7">
        <f>'10-Day Average'!I568</f>
        <v>6.5465499999999149E-2</v>
      </c>
      <c r="E568" s="7">
        <f>'25-Day Average'!I568</f>
        <v>0.16153449999999997</v>
      </c>
    </row>
    <row r="569" spans="1:5" x14ac:dyDescent="0.25">
      <c r="A569" s="6">
        <v>39513</v>
      </c>
      <c r="B569" s="7">
        <f>'3-Day Average'!H569</f>
        <v>0.29922135706340369</v>
      </c>
      <c r="C569" s="7">
        <f>'3-Day Average'!I569</f>
        <v>0.11478350000000005</v>
      </c>
      <c r="D569" s="7">
        <f>'10-Day Average'!I569</f>
        <v>6.5465499999999149E-2</v>
      </c>
      <c r="E569" s="7">
        <f>'25-Day Average'!I569</f>
        <v>0.16153449999999997</v>
      </c>
    </row>
    <row r="570" spans="1:5" x14ac:dyDescent="0.25">
      <c r="A570" s="6">
        <v>39514</v>
      </c>
      <c r="B570" s="7">
        <f>'3-Day Average'!H570</f>
        <v>0.26918798665183524</v>
      </c>
      <c r="C570" s="7">
        <f>'3-Day Average'!I570</f>
        <v>0.11478350000000005</v>
      </c>
      <c r="D570" s="7">
        <f>'10-Day Average'!I570</f>
        <v>6.5465499999999149E-2</v>
      </c>
      <c r="E570" s="7">
        <f>'25-Day Average'!I570</f>
        <v>0.16153449999999997</v>
      </c>
    </row>
    <row r="571" spans="1:5" x14ac:dyDescent="0.25">
      <c r="A571" s="6">
        <v>39517</v>
      </c>
      <c r="B571" s="7">
        <f>'3-Day Average'!H571</f>
        <v>0.35483870967741926</v>
      </c>
      <c r="C571" s="7">
        <f>'3-Day Average'!I571</f>
        <v>0.11478350000000005</v>
      </c>
      <c r="D571" s="7">
        <f>'10-Day Average'!I571</f>
        <v>6.5465499999999149E-2</v>
      </c>
      <c r="E571" s="7">
        <f>'25-Day Average'!I571</f>
        <v>0.16153449999999997</v>
      </c>
    </row>
    <row r="572" spans="1:5" x14ac:dyDescent="0.25">
      <c r="A572" s="6">
        <v>39518</v>
      </c>
      <c r="B572" s="7">
        <f>'3-Day Average'!H572</f>
        <v>0.39710789766407106</v>
      </c>
      <c r="C572" s="7">
        <f>'3-Day Average'!I572</f>
        <v>0.14955350000000006</v>
      </c>
      <c r="D572" s="7">
        <f>'10-Day Average'!I572</f>
        <v>9.8696499999999215E-2</v>
      </c>
      <c r="E572" s="7">
        <f>'25-Day Average'!I572</f>
        <v>0.16153449999999997</v>
      </c>
    </row>
    <row r="573" spans="1:5" x14ac:dyDescent="0.25">
      <c r="A573" s="6">
        <v>39519</v>
      </c>
      <c r="B573" s="7">
        <f>'3-Day Average'!H573</f>
        <v>0.39710789766407106</v>
      </c>
      <c r="C573" s="7">
        <f>'3-Day Average'!I573</f>
        <v>0.14955350000000006</v>
      </c>
      <c r="D573" s="7">
        <f>'10-Day Average'!I573</f>
        <v>9.8696499999999215E-2</v>
      </c>
      <c r="E573" s="7">
        <f>'25-Day Average'!I573</f>
        <v>0.16153449999999997</v>
      </c>
    </row>
    <row r="574" spans="1:5" x14ac:dyDescent="0.25">
      <c r="A574" s="6">
        <v>39520</v>
      </c>
      <c r="B574" s="7">
        <f>'3-Day Average'!H574</f>
        <v>0.40600667408231367</v>
      </c>
      <c r="C574" s="7">
        <f>'3-Day Average'!I574</f>
        <v>0.15687350000000005</v>
      </c>
      <c r="D574" s="7">
        <f>'10-Day Average'!I574</f>
        <v>0.10569249999999927</v>
      </c>
      <c r="E574" s="7">
        <f>'25-Day Average'!I574</f>
        <v>0.16893050000000004</v>
      </c>
    </row>
    <row r="575" spans="1:5" x14ac:dyDescent="0.25">
      <c r="A575" s="6">
        <v>39521</v>
      </c>
      <c r="B575" s="7">
        <f>'3-Day Average'!H575</f>
        <v>0.4371523915461622</v>
      </c>
      <c r="C575" s="7">
        <f>'3-Day Average'!I575</f>
        <v>0.18249349999999992</v>
      </c>
      <c r="D575" s="7">
        <f>'10-Day Average'!I575</f>
        <v>0.1301784999999992</v>
      </c>
      <c r="E575" s="7">
        <f>'25-Day Average'!I575</f>
        <v>0.19481649999999995</v>
      </c>
    </row>
    <row r="576" spans="1:5" x14ac:dyDescent="0.25">
      <c r="A576" s="6">
        <v>39524</v>
      </c>
      <c r="B576" s="7">
        <f>'3-Day Average'!H576</f>
        <v>0.45606229143492766</v>
      </c>
      <c r="C576" s="7">
        <f>'3-Day Average'!I576</f>
        <v>0.19804850000000007</v>
      </c>
      <c r="D576" s="7">
        <f>'10-Day Average'!I576</f>
        <v>0.14504499999999929</v>
      </c>
      <c r="E576" s="7">
        <f>'25-Day Average'!I576</f>
        <v>0.21053300000000003</v>
      </c>
    </row>
    <row r="577" spans="1:5" x14ac:dyDescent="0.25">
      <c r="A577" s="6">
        <v>39525</v>
      </c>
      <c r="B577" s="7">
        <f>'3-Day Average'!H577</f>
        <v>0.45717463848720791</v>
      </c>
      <c r="C577" s="7">
        <f>'3-Day Average'!I577</f>
        <v>0.19896350000000007</v>
      </c>
      <c r="D577" s="7">
        <f>'10-Day Average'!I577</f>
        <v>0.14591949999999923</v>
      </c>
      <c r="E577" s="7">
        <f>'25-Day Average'!I577</f>
        <v>0.21145749999999999</v>
      </c>
    </row>
    <row r="578" spans="1:5" x14ac:dyDescent="0.25">
      <c r="A578" s="6">
        <v>39526</v>
      </c>
      <c r="B578" s="7">
        <f>'3-Day Average'!H578</f>
        <v>0.42046718576195768</v>
      </c>
      <c r="C578" s="7">
        <f>'3-Day Average'!I578</f>
        <v>0.16876850000000007</v>
      </c>
      <c r="D578" s="7">
        <f>'10-Day Average'!I578</f>
        <v>0.11706099999999933</v>
      </c>
      <c r="E578" s="7">
        <f>'25-Day Average'!I578</f>
        <v>0.18094900000000008</v>
      </c>
    </row>
    <row r="579" spans="1:5" x14ac:dyDescent="0.25">
      <c r="A579" s="6">
        <v>39527</v>
      </c>
      <c r="B579" s="7">
        <f>'3-Day Average'!H579</f>
        <v>0.40934371523915458</v>
      </c>
      <c r="C579" s="7">
        <f>'3-Day Average'!I579</f>
        <v>0.16876850000000007</v>
      </c>
      <c r="D579" s="7">
        <f>'10-Day Average'!I579</f>
        <v>0.10831599999999933</v>
      </c>
      <c r="E579" s="7">
        <f>'25-Day Average'!I579</f>
        <v>0.17170400000000008</v>
      </c>
    </row>
    <row r="580" spans="1:5" x14ac:dyDescent="0.25">
      <c r="A580" s="6">
        <v>39528</v>
      </c>
      <c r="B580" s="7">
        <f>'3-Day Average'!H580</f>
        <v>0.40934371523915458</v>
      </c>
      <c r="C580" s="7">
        <f>'3-Day Average'!I580</f>
        <v>0.16876850000000007</v>
      </c>
      <c r="D580" s="7">
        <f>'10-Day Average'!I580</f>
        <v>0.10831599999999933</v>
      </c>
      <c r="E580" s="7">
        <f>'25-Day Average'!I580</f>
        <v>0.17170400000000008</v>
      </c>
    </row>
    <row r="581" spans="1:5" x14ac:dyDescent="0.25">
      <c r="A581" s="6">
        <v>39531</v>
      </c>
      <c r="B581" s="7">
        <f>'3-Day Average'!H581</f>
        <v>0.40934371523915458</v>
      </c>
      <c r="C581" s="7">
        <f>'3-Day Average'!I581</f>
        <v>0.16876850000000007</v>
      </c>
      <c r="D581" s="7">
        <f>'10-Day Average'!I581</f>
        <v>0.10831599999999933</v>
      </c>
      <c r="E581" s="7">
        <f>'25-Day Average'!I581</f>
        <v>0.17170400000000008</v>
      </c>
    </row>
    <row r="582" spans="1:5" x14ac:dyDescent="0.25">
      <c r="A582" s="6">
        <v>39532</v>
      </c>
      <c r="B582" s="7">
        <f>'3-Day Average'!H582</f>
        <v>0.43047830923248037</v>
      </c>
      <c r="C582" s="7">
        <f>'3-Day Average'!I582</f>
        <v>0.16876850000000007</v>
      </c>
      <c r="D582" s="7">
        <f>'10-Day Average'!I582</f>
        <v>0.10831599999999933</v>
      </c>
      <c r="E582" s="7">
        <f>'25-Day Average'!I582</f>
        <v>0.18926949999999998</v>
      </c>
    </row>
    <row r="583" spans="1:5" x14ac:dyDescent="0.25">
      <c r="A583" s="6">
        <v>39533</v>
      </c>
      <c r="B583" s="7">
        <f>'3-Day Average'!H583</f>
        <v>0.44493882091212456</v>
      </c>
      <c r="C583" s="7">
        <f>'3-Day Average'!I583</f>
        <v>0.18057900000000024</v>
      </c>
      <c r="D583" s="7">
        <f>'10-Day Average'!I583</f>
        <v>0.11951549999999944</v>
      </c>
      <c r="E583" s="7">
        <f>'25-Day Average'!I583</f>
        <v>0.20128800000000002</v>
      </c>
    </row>
    <row r="584" spans="1:5" x14ac:dyDescent="0.25">
      <c r="A584" s="6">
        <v>39534</v>
      </c>
      <c r="B584" s="7">
        <f>'3-Day Average'!H584</f>
        <v>0.43381535038932145</v>
      </c>
      <c r="C584" s="7">
        <f>'3-Day Average'!I584</f>
        <v>0.17149400000000023</v>
      </c>
      <c r="D584" s="7">
        <f>'10-Day Average'!I584</f>
        <v>0.11090049999999944</v>
      </c>
      <c r="E584" s="7">
        <f>'25-Day Average'!I584</f>
        <v>0.19204300000000002</v>
      </c>
    </row>
    <row r="585" spans="1:5" x14ac:dyDescent="0.25">
      <c r="A585" s="6">
        <v>39535</v>
      </c>
      <c r="B585" s="7">
        <f>'3-Day Average'!H585</f>
        <v>0.43159065628476062</v>
      </c>
      <c r="C585" s="7">
        <f>'3-Day Average'!I585</f>
        <v>0.17149400000000023</v>
      </c>
      <c r="D585" s="7">
        <f>'10-Day Average'!I585</f>
        <v>0.10917749999999928</v>
      </c>
      <c r="E585" s="7">
        <f>'25-Day Average'!I585</f>
        <v>0.19019399999999995</v>
      </c>
    </row>
    <row r="586" spans="1:5" x14ac:dyDescent="0.25">
      <c r="A586" s="6">
        <v>39538</v>
      </c>
      <c r="B586" s="7">
        <f>'3-Day Average'!H586</f>
        <v>0.42491657397107885</v>
      </c>
      <c r="C586" s="7">
        <f>'3-Day Average'!I586</f>
        <v>0.17149400000000023</v>
      </c>
      <c r="D586" s="7">
        <f>'10-Day Average'!I586</f>
        <v>0.10400849999999932</v>
      </c>
      <c r="E586" s="7">
        <f>'25-Day Average'!I586</f>
        <v>0.18464699999999998</v>
      </c>
    </row>
    <row r="587" spans="1:5" x14ac:dyDescent="0.25">
      <c r="A587" s="6">
        <v>39539</v>
      </c>
      <c r="B587" s="7">
        <f>'3-Day Average'!H587</f>
        <v>0.40600667408231367</v>
      </c>
      <c r="C587" s="7">
        <f>'3-Day Average'!I587</f>
        <v>0.17149400000000023</v>
      </c>
      <c r="D587" s="7">
        <f>'10-Day Average'!I587</f>
        <v>0.10400849999999932</v>
      </c>
      <c r="E587" s="7">
        <f>'25-Day Average'!I587</f>
        <v>0.16893050000000004</v>
      </c>
    </row>
    <row r="588" spans="1:5" x14ac:dyDescent="0.25">
      <c r="A588" s="6">
        <v>39540</v>
      </c>
      <c r="B588" s="7">
        <f>'3-Day Average'!H588</f>
        <v>0.38487208008898766</v>
      </c>
      <c r="C588" s="7">
        <f>'3-Day Average'!I588</f>
        <v>0.17149400000000023</v>
      </c>
      <c r="D588" s="7">
        <f>'10-Day Average'!I588</f>
        <v>0.10400849999999932</v>
      </c>
      <c r="E588" s="7">
        <f>'25-Day Average'!I588</f>
        <v>0.151365</v>
      </c>
    </row>
    <row r="589" spans="1:5" x14ac:dyDescent="0.25">
      <c r="A589" s="6">
        <v>39541</v>
      </c>
      <c r="B589" s="7">
        <f>'3-Day Average'!H589</f>
        <v>0.37931034482758613</v>
      </c>
      <c r="C589" s="7">
        <f>'3-Day Average'!I589</f>
        <v>0.17149400000000023</v>
      </c>
      <c r="D589" s="7">
        <f>'10-Day Average'!I589</f>
        <v>0.10400849999999932</v>
      </c>
      <c r="E589" s="7">
        <f>'25-Day Average'!I589</f>
        <v>0.151365</v>
      </c>
    </row>
    <row r="590" spans="1:5" x14ac:dyDescent="0.25">
      <c r="A590" s="6">
        <v>39542</v>
      </c>
      <c r="B590" s="7">
        <f>'3-Day Average'!H590</f>
        <v>0.37931034482758613</v>
      </c>
      <c r="C590" s="7">
        <f>'3-Day Average'!I590</f>
        <v>0.17149400000000023</v>
      </c>
      <c r="D590" s="7">
        <f>'10-Day Average'!I590</f>
        <v>0.10400849999999932</v>
      </c>
      <c r="E590" s="7">
        <f>'25-Day Average'!I590</f>
        <v>0.151365</v>
      </c>
    </row>
    <row r="591" spans="1:5" x14ac:dyDescent="0.25">
      <c r="A591" s="6">
        <v>39545</v>
      </c>
      <c r="B591" s="7">
        <f>'3-Day Average'!H591</f>
        <v>0.35928809788654054</v>
      </c>
      <c r="C591" s="7">
        <f>'3-Day Average'!I591</f>
        <v>0.17149400000000023</v>
      </c>
      <c r="D591" s="7">
        <f>'10-Day Average'!I591</f>
        <v>0.10400849999999932</v>
      </c>
      <c r="E591" s="7">
        <f>'25-Day Average'!I591</f>
        <v>0.151365</v>
      </c>
    </row>
    <row r="592" spans="1:5" x14ac:dyDescent="0.25">
      <c r="A592" s="6">
        <v>39546</v>
      </c>
      <c r="B592" s="7">
        <f>'3-Day Average'!H592</f>
        <v>0.37152391546162389</v>
      </c>
      <c r="C592" s="7">
        <f>'3-Day Average'!I592</f>
        <v>0.17149400000000023</v>
      </c>
      <c r="D592" s="7">
        <f>'10-Day Average'!I592</f>
        <v>0.10400849999999932</v>
      </c>
      <c r="E592" s="7">
        <f>'25-Day Average'!I592</f>
        <v>0.151365</v>
      </c>
    </row>
    <row r="593" spans="1:5" x14ac:dyDescent="0.25">
      <c r="A593" s="6">
        <v>39547</v>
      </c>
      <c r="B593" s="7">
        <f>'3-Day Average'!H593</f>
        <v>0.39043381535038924</v>
      </c>
      <c r="C593" s="7">
        <f>'3-Day Average'!I593</f>
        <v>0.18764400000000023</v>
      </c>
      <c r="D593" s="7">
        <f>'10-Day Average'!I593</f>
        <v>0.10400849999999932</v>
      </c>
      <c r="E593" s="7">
        <f>'25-Day Average'!I593</f>
        <v>0.151365</v>
      </c>
    </row>
    <row r="594" spans="1:5" x14ac:dyDescent="0.25">
      <c r="A594" s="6">
        <v>39548</v>
      </c>
      <c r="B594" s="7">
        <f>'3-Day Average'!H594</f>
        <v>0.39154616240266948</v>
      </c>
      <c r="C594" s="7">
        <f>'3-Day Average'!I594</f>
        <v>0.18859400000000023</v>
      </c>
      <c r="D594" s="7">
        <f>'10-Day Average'!I594</f>
        <v>0.10400849999999932</v>
      </c>
      <c r="E594" s="7">
        <f>'25-Day Average'!I594</f>
        <v>0.151365</v>
      </c>
    </row>
    <row r="595" spans="1:5" x14ac:dyDescent="0.25">
      <c r="A595" s="6">
        <v>39549</v>
      </c>
      <c r="B595" s="7">
        <f>'3-Day Average'!H595</f>
        <v>0.41713014460511677</v>
      </c>
      <c r="C595" s="7">
        <f>'3-Day Average'!I595</f>
        <v>0.21044400000000024</v>
      </c>
      <c r="D595" s="7">
        <f>'10-Day Average'!I595</f>
        <v>0.10400849999999932</v>
      </c>
      <c r="E595" s="7">
        <f>'25-Day Average'!I595</f>
        <v>0.151365</v>
      </c>
    </row>
    <row r="596" spans="1:5" x14ac:dyDescent="0.25">
      <c r="A596" s="6">
        <v>39552</v>
      </c>
      <c r="B596" s="7">
        <f>'3-Day Average'!H596</f>
        <v>0.40934371523915458</v>
      </c>
      <c r="C596" s="7">
        <f>'3-Day Average'!I596</f>
        <v>0.20379400000000022</v>
      </c>
      <c r="D596" s="7">
        <f>'10-Day Average'!I596</f>
        <v>9.7942999999999308E-2</v>
      </c>
      <c r="E596" s="7">
        <f>'25-Day Average'!I596</f>
        <v>0.14504049999999988</v>
      </c>
    </row>
    <row r="597" spans="1:5" x14ac:dyDescent="0.25">
      <c r="A597" s="6">
        <v>39553</v>
      </c>
      <c r="B597" s="7">
        <f>'3-Day Average'!H597</f>
        <v>0.44160177975528347</v>
      </c>
      <c r="C597" s="7">
        <f>'3-Day Average'!I597</f>
        <v>0.23134400000000024</v>
      </c>
      <c r="D597" s="7">
        <f>'10-Day Average'!I597</f>
        <v>0.12307149999999921</v>
      </c>
      <c r="E597" s="7">
        <f>'25-Day Average'!I597</f>
        <v>0.14504049999999988</v>
      </c>
    </row>
    <row r="598" spans="1:5" x14ac:dyDescent="0.25">
      <c r="A598" s="6">
        <v>39554</v>
      </c>
      <c r="B598" s="7">
        <f>'3-Day Average'!H598</f>
        <v>0.4371523915461622</v>
      </c>
      <c r="C598" s="7">
        <f>'3-Day Average'!I598</f>
        <v>0.22754400000000008</v>
      </c>
      <c r="D598" s="7">
        <f>'10-Day Average'!I598</f>
        <v>0.11960549999999916</v>
      </c>
      <c r="E598" s="7">
        <f>'25-Day Average'!I598</f>
        <v>0.14150649999999995</v>
      </c>
    </row>
    <row r="599" spans="1:5" x14ac:dyDescent="0.25">
      <c r="A599" s="6">
        <v>39555</v>
      </c>
      <c r="B599" s="7">
        <f>'3-Day Average'!H599</f>
        <v>0.42157953281423793</v>
      </c>
      <c r="C599" s="7">
        <f>'3-Day Average'!I599</f>
        <v>0.21424400000000024</v>
      </c>
      <c r="D599" s="7">
        <f>'10-Day Average'!I599</f>
        <v>0.10747449999999924</v>
      </c>
      <c r="E599" s="7">
        <f>'25-Day Average'!I599</f>
        <v>0.12913749999999999</v>
      </c>
    </row>
    <row r="600" spans="1:5" x14ac:dyDescent="0.25">
      <c r="A600" s="6">
        <v>39556</v>
      </c>
      <c r="B600" s="7">
        <f>'3-Day Average'!H600</f>
        <v>0.4349276974416017</v>
      </c>
      <c r="C600" s="7">
        <f>'3-Day Average'!I600</f>
        <v>0.21424400000000024</v>
      </c>
      <c r="D600" s="7">
        <f>'10-Day Average'!I600</f>
        <v>0.11787249999999927</v>
      </c>
      <c r="E600" s="7">
        <f>'25-Day Average'!I600</f>
        <v>0.13973949999999996</v>
      </c>
    </row>
    <row r="601" spans="1:5" x14ac:dyDescent="0.25">
      <c r="A601" s="6">
        <v>39559</v>
      </c>
      <c r="B601" s="7">
        <f>'3-Day Average'!H601</f>
        <v>0.4349276974416017</v>
      </c>
      <c r="C601" s="7">
        <f>'3-Day Average'!I601</f>
        <v>0.21424400000000024</v>
      </c>
      <c r="D601" s="7">
        <f>'10-Day Average'!I601</f>
        <v>0.11787249999999927</v>
      </c>
      <c r="E601" s="7">
        <f>'25-Day Average'!I601</f>
        <v>0.13973949999999996</v>
      </c>
    </row>
    <row r="602" spans="1:5" x14ac:dyDescent="0.25">
      <c r="A602" s="6">
        <v>39560</v>
      </c>
      <c r="B602" s="7">
        <f>'3-Day Average'!H602</f>
        <v>0.42491657397107885</v>
      </c>
      <c r="C602" s="7">
        <f>'3-Day Average'!I602</f>
        <v>0.20577500000000015</v>
      </c>
      <c r="D602" s="7">
        <f>'10-Day Average'!I602</f>
        <v>0.11007399999999921</v>
      </c>
      <c r="E602" s="7">
        <f>'25-Day Average'!I602</f>
        <v>0.13178799999999988</v>
      </c>
    </row>
    <row r="603" spans="1:5" x14ac:dyDescent="0.25">
      <c r="A603" s="6">
        <v>39561</v>
      </c>
      <c r="B603" s="7">
        <f>'3-Day Average'!H603</f>
        <v>0.40044493882091209</v>
      </c>
      <c r="C603" s="7">
        <f>'3-Day Average'!I603</f>
        <v>0.20577500000000015</v>
      </c>
      <c r="D603" s="7">
        <f>'10-Day Average'!I603</f>
        <v>9.1010999999999329E-2</v>
      </c>
      <c r="E603" s="7">
        <f>'25-Day Average'!I603</f>
        <v>0.11235100000000006</v>
      </c>
    </row>
    <row r="604" spans="1:5" x14ac:dyDescent="0.25">
      <c r="A604" s="6">
        <v>39562</v>
      </c>
      <c r="B604" s="7">
        <f>'3-Day Average'!H604</f>
        <v>0.36818687430478303</v>
      </c>
      <c r="C604" s="7">
        <f>'3-Day Average'!I604</f>
        <v>0.20577500000000015</v>
      </c>
      <c r="D604" s="7">
        <f>'10-Day Average'!I604</f>
        <v>9.1010999999999329E-2</v>
      </c>
      <c r="E604" s="7">
        <f>'25-Day Average'!I604</f>
        <v>0.11235100000000006</v>
      </c>
    </row>
    <row r="605" spans="1:5" x14ac:dyDescent="0.25">
      <c r="A605" s="6">
        <v>39563</v>
      </c>
      <c r="B605" s="7">
        <f>'3-Day Average'!H605</f>
        <v>0.36484983314794212</v>
      </c>
      <c r="C605" s="7">
        <f>'3-Day Average'!I605</f>
        <v>0.20577500000000015</v>
      </c>
      <c r="D605" s="7">
        <f>'10-Day Average'!I605</f>
        <v>9.1010999999999329E-2</v>
      </c>
      <c r="E605" s="7">
        <f>'25-Day Average'!I605</f>
        <v>0.11235100000000006</v>
      </c>
    </row>
    <row r="606" spans="1:5" x14ac:dyDescent="0.25">
      <c r="A606" s="6">
        <v>39566</v>
      </c>
      <c r="B606" s="7">
        <f>'3-Day Average'!H606</f>
        <v>0.3726362625139043</v>
      </c>
      <c r="C606" s="7">
        <f>'3-Day Average'!I606</f>
        <v>0.20577500000000015</v>
      </c>
      <c r="D606" s="7">
        <f>'10-Day Average'!I606</f>
        <v>9.1010999999999329E-2</v>
      </c>
      <c r="E606" s="7">
        <f>'25-Day Average'!I606</f>
        <v>0.11235100000000006</v>
      </c>
    </row>
    <row r="607" spans="1:5" x14ac:dyDescent="0.25">
      <c r="A607" s="6">
        <v>39567</v>
      </c>
      <c r="B607" s="7">
        <f>'3-Day Average'!H607</f>
        <v>0.3926585094549499</v>
      </c>
      <c r="C607" s="7">
        <f>'3-Day Average'!I607</f>
        <v>0.2233610000000002</v>
      </c>
      <c r="D607" s="7">
        <f>'10-Day Average'!I607</f>
        <v>9.1010999999999329E-2</v>
      </c>
      <c r="E607" s="7">
        <f>'25-Day Average'!I607</f>
        <v>0.11235100000000006</v>
      </c>
    </row>
    <row r="608" spans="1:5" x14ac:dyDescent="0.25">
      <c r="A608" s="6">
        <v>39568</v>
      </c>
      <c r="B608" s="7">
        <f>'3-Day Average'!H608</f>
        <v>0.37374860956618455</v>
      </c>
      <c r="C608" s="7">
        <f>'3-Day Average'!I608</f>
        <v>0.20675200000000013</v>
      </c>
      <c r="D608" s="7">
        <f>'10-Day Average'!I608</f>
        <v>9.1010999999999329E-2</v>
      </c>
      <c r="E608" s="7">
        <f>'25-Day Average'!I608</f>
        <v>0.11235100000000006</v>
      </c>
    </row>
    <row r="609" spans="1:5" x14ac:dyDescent="0.25">
      <c r="A609" s="6">
        <v>39569</v>
      </c>
      <c r="B609" s="7">
        <f>'3-Day Average'!H609</f>
        <v>0.37374860956618455</v>
      </c>
      <c r="C609" s="7">
        <f>'3-Day Average'!I609</f>
        <v>0.20675200000000013</v>
      </c>
      <c r="D609" s="7">
        <f>'10-Day Average'!I609</f>
        <v>9.1010999999999329E-2</v>
      </c>
      <c r="E609" s="7">
        <f>'25-Day Average'!I609</f>
        <v>0.11235100000000006</v>
      </c>
    </row>
    <row r="610" spans="1:5" x14ac:dyDescent="0.25">
      <c r="A610" s="6">
        <v>39570</v>
      </c>
      <c r="B610" s="7">
        <f>'3-Day Average'!H610</f>
        <v>0.3526140155728586</v>
      </c>
      <c r="C610" s="7">
        <f>'3-Day Average'!I610</f>
        <v>0.20675200000000013</v>
      </c>
      <c r="D610" s="7">
        <f>'10-Day Average'!I610</f>
        <v>9.1010999999999329E-2</v>
      </c>
      <c r="E610" s="7">
        <f>'25-Day Average'!I610</f>
        <v>0.11235100000000006</v>
      </c>
    </row>
    <row r="611" spans="1:5" x14ac:dyDescent="0.25">
      <c r="A611" s="6">
        <v>39573</v>
      </c>
      <c r="B611" s="7">
        <f>'3-Day Average'!H611</f>
        <v>0.3437152391546161</v>
      </c>
      <c r="C611" s="7">
        <f>'3-Day Average'!I611</f>
        <v>0.20675200000000013</v>
      </c>
      <c r="D611" s="7">
        <f>'10-Day Average'!I611</f>
        <v>9.1010999999999329E-2</v>
      </c>
      <c r="E611" s="7">
        <f>'25-Day Average'!I611</f>
        <v>0.11235100000000006</v>
      </c>
    </row>
    <row r="612" spans="1:5" x14ac:dyDescent="0.25">
      <c r="A612" s="6">
        <v>39574</v>
      </c>
      <c r="B612" s="7">
        <f>'3-Day Average'!H612</f>
        <v>0.33815350389321458</v>
      </c>
      <c r="C612" s="7">
        <f>'3-Day Average'!I612</f>
        <v>0.20675200000000013</v>
      </c>
      <c r="D612" s="7">
        <f>'10-Day Average'!I612</f>
        <v>9.1010999999999329E-2</v>
      </c>
      <c r="E612" s="7">
        <f>'25-Day Average'!I612</f>
        <v>0.11235100000000006</v>
      </c>
    </row>
    <row r="613" spans="1:5" x14ac:dyDescent="0.25">
      <c r="A613" s="6">
        <v>39575</v>
      </c>
      <c r="B613" s="7">
        <f>'3-Day Average'!H613</f>
        <v>0.339265850945495</v>
      </c>
      <c r="C613" s="7">
        <f>'3-Day Average'!I613</f>
        <v>0.20675200000000013</v>
      </c>
      <c r="D613" s="7">
        <f>'10-Day Average'!I613</f>
        <v>9.1010999999999329E-2</v>
      </c>
      <c r="E613" s="7">
        <f>'25-Day Average'!I613</f>
        <v>0.11235100000000006</v>
      </c>
    </row>
    <row r="614" spans="1:5" x14ac:dyDescent="0.25">
      <c r="A614" s="6">
        <v>39576</v>
      </c>
      <c r="B614" s="7">
        <f>'3-Day Average'!H614</f>
        <v>0.35372636262513901</v>
      </c>
      <c r="C614" s="7">
        <f>'3-Day Average'!I614</f>
        <v>0.20675200000000013</v>
      </c>
      <c r="D614" s="7">
        <f>'10-Day Average'!I614</f>
        <v>9.1010999999999329E-2</v>
      </c>
      <c r="E614" s="7">
        <f>'25-Day Average'!I614</f>
        <v>0.11235100000000006</v>
      </c>
    </row>
    <row r="615" spans="1:5" x14ac:dyDescent="0.25">
      <c r="A615" s="6">
        <v>39577</v>
      </c>
      <c r="B615" s="7">
        <f>'3-Day Average'!H615</f>
        <v>0.3503893214682981</v>
      </c>
      <c r="C615" s="7">
        <f>'3-Day Average'!I615</f>
        <v>0.20377750000000014</v>
      </c>
      <c r="D615" s="7">
        <f>'10-Day Average'!I615</f>
        <v>9.1010999999999329E-2</v>
      </c>
      <c r="E615" s="7">
        <f>'25-Day Average'!I615</f>
        <v>0.11235100000000006</v>
      </c>
    </row>
    <row r="616" spans="1:5" x14ac:dyDescent="0.25">
      <c r="A616" s="6">
        <v>39580</v>
      </c>
      <c r="B616" s="7">
        <f>'3-Day Average'!H616</f>
        <v>0.3503893214682981</v>
      </c>
      <c r="C616" s="7">
        <f>'3-Day Average'!I616</f>
        <v>0.20377750000000014</v>
      </c>
      <c r="D616" s="7">
        <f>'10-Day Average'!I616</f>
        <v>9.1010999999999329E-2</v>
      </c>
      <c r="E616" s="7">
        <f>'25-Day Average'!I616</f>
        <v>0.11235100000000006</v>
      </c>
    </row>
    <row r="617" spans="1:5" x14ac:dyDescent="0.25">
      <c r="A617" s="6">
        <v>39581</v>
      </c>
      <c r="B617" s="7">
        <f>'3-Day Average'!H617</f>
        <v>0.37708565072302547</v>
      </c>
      <c r="C617" s="7">
        <f>'3-Day Average'!I617</f>
        <v>0.20377750000000014</v>
      </c>
      <c r="D617" s="7">
        <f>'10-Day Average'!I617</f>
        <v>9.1010999999999329E-2</v>
      </c>
      <c r="E617" s="7">
        <f>'25-Day Average'!I617</f>
        <v>0.11235100000000006</v>
      </c>
    </row>
    <row r="618" spans="1:5" x14ac:dyDescent="0.25">
      <c r="A618" s="6">
        <v>39582</v>
      </c>
      <c r="B618" s="7">
        <f>'3-Day Average'!H618</f>
        <v>0.37597330367074522</v>
      </c>
      <c r="C618" s="7">
        <f>'3-Day Average'!I618</f>
        <v>0.20280550000000033</v>
      </c>
      <c r="D618" s="7">
        <f>'10-Day Average'!I618</f>
        <v>9.0129999999999266E-2</v>
      </c>
      <c r="E618" s="7">
        <f>'25-Day Average'!I618</f>
        <v>0.11235100000000006</v>
      </c>
    </row>
    <row r="619" spans="1:5" x14ac:dyDescent="0.25">
      <c r="A619" s="6">
        <v>39583</v>
      </c>
      <c r="B619" s="7">
        <f>'3-Day Average'!H619</f>
        <v>0.37041156840934364</v>
      </c>
      <c r="C619" s="7">
        <f>'3-Day Average'!I619</f>
        <v>0.19794550000000033</v>
      </c>
      <c r="D619" s="7">
        <f>'10-Day Average'!I619</f>
        <v>8.5724999999999274E-2</v>
      </c>
      <c r="E619" s="7">
        <f>'25-Day Average'!I619</f>
        <v>0.11235100000000006</v>
      </c>
    </row>
    <row r="620" spans="1:5" x14ac:dyDescent="0.25">
      <c r="A620" s="6">
        <v>39584</v>
      </c>
      <c r="B620" s="7">
        <f>'3-Day Average'!H620</f>
        <v>0.3748609566184648</v>
      </c>
      <c r="C620" s="7">
        <f>'3-Day Average'!I620</f>
        <v>0.19794550000000033</v>
      </c>
      <c r="D620" s="7">
        <f>'10-Day Average'!I620</f>
        <v>8.9248999999999218E-2</v>
      </c>
      <c r="E620" s="7">
        <f>'25-Day Average'!I620</f>
        <v>0.11235100000000006</v>
      </c>
    </row>
    <row r="621" spans="1:5" x14ac:dyDescent="0.25">
      <c r="A621" s="6">
        <v>39587</v>
      </c>
      <c r="B621" s="7">
        <f>'3-Day Average'!H621</f>
        <v>0.36929922135706328</v>
      </c>
      <c r="C621" s="7">
        <f>'3-Day Average'!I621</f>
        <v>0.19310050000000031</v>
      </c>
      <c r="D621" s="7">
        <f>'10-Day Average'!I621</f>
        <v>8.4843999999999212E-2</v>
      </c>
      <c r="E621" s="7">
        <f>'25-Day Average'!I621</f>
        <v>0.11235100000000006</v>
      </c>
    </row>
    <row r="622" spans="1:5" x14ac:dyDescent="0.25">
      <c r="A622" s="6">
        <v>39588</v>
      </c>
      <c r="B622" s="7">
        <f>'3-Day Average'!H622</f>
        <v>0.35372636262513901</v>
      </c>
      <c r="C622" s="7">
        <f>'3-Day Average'!I622</f>
        <v>0.19310050000000031</v>
      </c>
      <c r="D622" s="7">
        <f>'10-Day Average'!I622</f>
        <v>7.2509999999999269E-2</v>
      </c>
      <c r="E622" s="7">
        <f>'25-Day Average'!I622</f>
        <v>0.11235100000000006</v>
      </c>
    </row>
    <row r="623" spans="1:5" x14ac:dyDescent="0.25">
      <c r="A623" s="6">
        <v>39589</v>
      </c>
      <c r="B623" s="7">
        <f>'3-Day Average'!H623</f>
        <v>0.37819799777530588</v>
      </c>
      <c r="C623" s="7">
        <f>'3-Day Average'!I623</f>
        <v>0.19310050000000031</v>
      </c>
      <c r="D623" s="7">
        <f>'10-Day Average'!I623</f>
        <v>7.2509999999999269E-2</v>
      </c>
      <c r="E623" s="7">
        <f>'25-Day Average'!I623</f>
        <v>0.11235100000000006</v>
      </c>
    </row>
    <row r="624" spans="1:5" x14ac:dyDescent="0.25">
      <c r="A624" s="6">
        <v>39590</v>
      </c>
      <c r="B624" s="7">
        <f>'3-Day Average'!H624</f>
        <v>0.37041156840934364</v>
      </c>
      <c r="C624" s="7">
        <f>'3-Day Average'!I624</f>
        <v>0.18636300000000033</v>
      </c>
      <c r="D624" s="7">
        <f>'10-Day Average'!I624</f>
        <v>6.645149999999922E-2</v>
      </c>
      <c r="E624" s="7">
        <f>'25-Day Average'!I624</f>
        <v>0.10606850000000005</v>
      </c>
    </row>
    <row r="625" spans="1:5" x14ac:dyDescent="0.25">
      <c r="A625" s="6">
        <v>39591</v>
      </c>
      <c r="B625" s="7">
        <f>'3-Day Average'!H625</f>
        <v>0.36818687430478303</v>
      </c>
      <c r="C625" s="7">
        <f>'3-Day Average'!I625</f>
        <v>0.18443800000000032</v>
      </c>
      <c r="D625" s="7">
        <f>'10-Day Average'!I625</f>
        <v>6.4720499999999154E-2</v>
      </c>
      <c r="E625" s="7">
        <f>'25-Day Average'!I625</f>
        <v>0.10606850000000005</v>
      </c>
    </row>
    <row r="626" spans="1:5" x14ac:dyDescent="0.25">
      <c r="A626" s="6">
        <v>39594</v>
      </c>
      <c r="B626" s="7">
        <f>'3-Day Average'!H626</f>
        <v>0.37374860956618455</v>
      </c>
      <c r="C626" s="7">
        <f>'3-Day Average'!I626</f>
        <v>0.18443800000000032</v>
      </c>
      <c r="D626" s="7">
        <f>'10-Day Average'!I626</f>
        <v>6.4720499999999154E-2</v>
      </c>
      <c r="E626" s="7">
        <f>'25-Day Average'!I626</f>
        <v>0.10606850000000005</v>
      </c>
    </row>
    <row r="627" spans="1:5" x14ac:dyDescent="0.25">
      <c r="A627" s="6">
        <v>39595</v>
      </c>
      <c r="B627" s="7">
        <f>'3-Day Average'!H627</f>
        <v>0.40044493882091209</v>
      </c>
      <c r="C627" s="7">
        <f>'3-Day Average'!I627</f>
        <v>0.20745400000000039</v>
      </c>
      <c r="D627" s="7">
        <f>'10-Day Average'!I627</f>
        <v>8.540849999999918E-2</v>
      </c>
      <c r="E627" s="7">
        <f>'25-Day Average'!I627</f>
        <v>0.12756050000000019</v>
      </c>
    </row>
    <row r="628" spans="1:5" x14ac:dyDescent="0.25">
      <c r="A628" s="6">
        <v>39596</v>
      </c>
      <c r="B628" s="7">
        <f>'3-Day Average'!H628</f>
        <v>0.42825361512791987</v>
      </c>
      <c r="C628" s="7">
        <f>'3-Day Average'!I628</f>
        <v>0.23142900000000038</v>
      </c>
      <c r="D628" s="7">
        <f>'10-Day Average'!I628</f>
        <v>0.10695849999999918</v>
      </c>
      <c r="E628" s="7">
        <f>'25-Day Average'!I628</f>
        <v>0.14994800000000016</v>
      </c>
    </row>
    <row r="629" spans="1:5" x14ac:dyDescent="0.25">
      <c r="A629" s="6">
        <v>39597</v>
      </c>
      <c r="B629" s="7">
        <f>'3-Day Average'!H629</f>
        <v>0.43937708565072298</v>
      </c>
      <c r="C629" s="7">
        <f>'3-Day Average'!I629</f>
        <v>0.24101900000000037</v>
      </c>
      <c r="D629" s="7">
        <f>'10-Day Average'!I629</f>
        <v>0.11557849999999918</v>
      </c>
      <c r="E629" s="7">
        <f>'25-Day Average'!I629</f>
        <v>0.15890300000000018</v>
      </c>
    </row>
    <row r="630" spans="1:5" x14ac:dyDescent="0.25">
      <c r="A630" s="6">
        <v>39598</v>
      </c>
      <c r="B630" s="7">
        <f>'3-Day Average'!H630</f>
        <v>0.5684093437152391</v>
      </c>
      <c r="C630" s="7">
        <f>'3-Day Average'!I630</f>
        <v>0.35226300000000049</v>
      </c>
      <c r="D630" s="7">
        <f>'10-Day Average'!I630</f>
        <v>0.21557049999999917</v>
      </c>
      <c r="E630" s="7">
        <f>'25-Day Average'!I630</f>
        <v>0.26278100000000004</v>
      </c>
    </row>
    <row r="631" spans="1:5" x14ac:dyDescent="0.25">
      <c r="A631" s="6">
        <v>39601</v>
      </c>
      <c r="B631" s="7">
        <f>'3-Day Average'!H631</f>
        <v>0.43937708565072298</v>
      </c>
      <c r="C631" s="7">
        <f>'3-Day Average'!I631</f>
        <v>0.24101900000000037</v>
      </c>
      <c r="D631" s="7">
        <f>'10-Day Average'!I631</f>
        <v>0.11557849999999918</v>
      </c>
      <c r="E631" s="7">
        <f>'25-Day Average'!I631</f>
        <v>0.15890300000000018</v>
      </c>
    </row>
    <row r="632" spans="1:5" x14ac:dyDescent="0.25">
      <c r="A632" s="6">
        <v>39602</v>
      </c>
      <c r="B632" s="7">
        <f>'3-Day Average'!H632</f>
        <v>0.45939933259176841</v>
      </c>
      <c r="C632" s="7">
        <f>'3-Day Average'!I632</f>
        <v>0.24101900000000037</v>
      </c>
      <c r="D632" s="7">
        <f>'10-Day Average'!I632</f>
        <v>0.13109449999999909</v>
      </c>
      <c r="E632" s="7">
        <f>'25-Day Average'!I632</f>
        <v>0.17502199999999998</v>
      </c>
    </row>
    <row r="633" spans="1:5" x14ac:dyDescent="0.25">
      <c r="A633" s="6">
        <v>39603</v>
      </c>
      <c r="B633" s="7">
        <f>'3-Day Average'!H633</f>
        <v>0.46941045606229126</v>
      </c>
      <c r="C633" s="7">
        <f>'3-Day Average'!I633</f>
        <v>0.24101900000000037</v>
      </c>
      <c r="D633" s="7">
        <f>'10-Day Average'!I633</f>
        <v>0.13885249999999913</v>
      </c>
      <c r="E633" s="7">
        <f>'25-Day Average'!I633</f>
        <v>0.18308149999999995</v>
      </c>
    </row>
    <row r="634" spans="1:5" x14ac:dyDescent="0.25">
      <c r="A634" s="6">
        <v>39604</v>
      </c>
      <c r="B634" s="7">
        <f>'3-Day Average'!H634</f>
        <v>0.5061179087875417</v>
      </c>
      <c r="C634" s="7">
        <f>'3-Day Average'!I634</f>
        <v>0.27200600000000047</v>
      </c>
      <c r="D634" s="7">
        <f>'10-Day Average'!I634</f>
        <v>0.16729849999999918</v>
      </c>
      <c r="E634" s="7">
        <f>'25-Day Average'!I634</f>
        <v>0.21263300000000018</v>
      </c>
    </row>
    <row r="635" spans="1:5" x14ac:dyDescent="0.25">
      <c r="A635" s="6">
        <v>39605</v>
      </c>
      <c r="B635" s="7">
        <f>'3-Day Average'!H635</f>
        <v>0.47163515016685209</v>
      </c>
      <c r="C635" s="7">
        <f>'3-Day Average'!I635</f>
        <v>0.24289700000000056</v>
      </c>
      <c r="D635" s="7">
        <f>'10-Day Average'!I635</f>
        <v>0.14057649999999922</v>
      </c>
      <c r="E635" s="7">
        <f>'25-Day Average'!I635</f>
        <v>0.18487250000000013</v>
      </c>
    </row>
    <row r="636" spans="1:5" x14ac:dyDescent="0.25">
      <c r="A636" s="6">
        <v>39608</v>
      </c>
      <c r="B636" s="7">
        <f>'3-Day Average'!H636</f>
        <v>0.47163515016685209</v>
      </c>
      <c r="C636" s="7">
        <f>'3-Day Average'!I636</f>
        <v>0.24289700000000056</v>
      </c>
      <c r="D636" s="7">
        <f>'10-Day Average'!I636</f>
        <v>0.14057649999999922</v>
      </c>
      <c r="E636" s="7">
        <f>'25-Day Average'!I636</f>
        <v>0.18487250000000013</v>
      </c>
    </row>
    <row r="637" spans="1:5" x14ac:dyDescent="0.25">
      <c r="A637" s="6">
        <v>39609</v>
      </c>
      <c r="B637" s="7">
        <f>'3-Day Average'!H637</f>
        <v>0.4238042269187986</v>
      </c>
      <c r="C637" s="7">
        <f>'3-Day Average'!I637</f>
        <v>0.24289700000000056</v>
      </c>
      <c r="D637" s="7">
        <f>'10-Day Average'!I637</f>
        <v>0.10351049999999916</v>
      </c>
      <c r="E637" s="7">
        <f>'25-Day Average'!I637</f>
        <v>0.14636600000000005</v>
      </c>
    </row>
    <row r="638" spans="1:5" x14ac:dyDescent="0.25">
      <c r="A638" s="6">
        <v>39610</v>
      </c>
      <c r="B638" s="7">
        <f>'3-Day Average'!H638</f>
        <v>0.4460511679644048</v>
      </c>
      <c r="C638" s="7">
        <f>'3-Day Average'!I638</f>
        <v>0.24289700000000056</v>
      </c>
      <c r="D638" s="7">
        <f>'10-Day Average'!I638</f>
        <v>0.10351049999999916</v>
      </c>
      <c r="E638" s="7">
        <f>'25-Day Average'!I638</f>
        <v>0.16427600000000006</v>
      </c>
    </row>
    <row r="639" spans="1:5" x14ac:dyDescent="0.25">
      <c r="A639" s="6">
        <v>39611</v>
      </c>
      <c r="B639" s="7">
        <f>'3-Day Average'!H639</f>
        <v>0.4460511679644048</v>
      </c>
      <c r="C639" s="7">
        <f>'3-Day Average'!I639</f>
        <v>0.24289700000000056</v>
      </c>
      <c r="D639" s="7">
        <f>'10-Day Average'!I639</f>
        <v>0.10351049999999916</v>
      </c>
      <c r="E639" s="7">
        <f>'25-Day Average'!I639</f>
        <v>0.16427600000000006</v>
      </c>
    </row>
    <row r="640" spans="1:5" x14ac:dyDescent="0.25">
      <c r="A640" s="6">
        <v>39612</v>
      </c>
      <c r="B640" s="7">
        <f>'3-Day Average'!H640</f>
        <v>0.43047830923248037</v>
      </c>
      <c r="C640" s="7">
        <f>'3-Day Average'!I640</f>
        <v>0.22951300000000047</v>
      </c>
      <c r="D640" s="7">
        <f>'10-Day Average'!I640</f>
        <v>0.10351049999999916</v>
      </c>
      <c r="E640" s="7">
        <f>'25-Day Average'!I640</f>
        <v>0.15173899999999993</v>
      </c>
    </row>
    <row r="641" spans="1:5" x14ac:dyDescent="0.25">
      <c r="A641" s="6">
        <v>39615</v>
      </c>
      <c r="B641" s="7">
        <f>'3-Day Average'!H641</f>
        <v>0.46829810901001101</v>
      </c>
      <c r="C641" s="7">
        <f>'3-Day Average'!I641</f>
        <v>0.22951300000000047</v>
      </c>
      <c r="D641" s="7">
        <f>'10-Day Average'!I641</f>
        <v>0.10351049999999916</v>
      </c>
      <c r="E641" s="7">
        <f>'25-Day Average'!I641</f>
        <v>0.18218600000000007</v>
      </c>
    </row>
    <row r="642" spans="1:5" x14ac:dyDescent="0.25">
      <c r="A642" s="6">
        <v>39616</v>
      </c>
      <c r="B642" s="7">
        <f>'3-Day Average'!H642</f>
        <v>0.47274749721913234</v>
      </c>
      <c r="C642" s="7">
        <f>'3-Day Average'!I642</f>
        <v>0.23323700000000055</v>
      </c>
      <c r="D642" s="7">
        <f>'10-Day Average'!I642</f>
        <v>0.10685249999999927</v>
      </c>
      <c r="E642" s="7">
        <f>'25-Day Average'!I642</f>
        <v>0.18576800000000018</v>
      </c>
    </row>
    <row r="643" spans="1:5" x14ac:dyDescent="0.25">
      <c r="A643" s="6">
        <v>39617</v>
      </c>
      <c r="B643" s="7">
        <f>'3-Day Average'!H643</f>
        <v>0.47052280311457151</v>
      </c>
      <c r="C643" s="7">
        <f>'3-Day Average'!I643</f>
        <v>0.2313750000000003</v>
      </c>
      <c r="D643" s="7">
        <f>'10-Day Average'!I643</f>
        <v>0.10518149999999907</v>
      </c>
      <c r="E643" s="7">
        <f>'25-Day Average'!I643</f>
        <v>0.18397699999999997</v>
      </c>
    </row>
    <row r="644" spans="1:5" x14ac:dyDescent="0.25">
      <c r="A644" s="6">
        <v>39618</v>
      </c>
      <c r="B644" s="7">
        <f>'3-Day Average'!H644</f>
        <v>0.42936596218020012</v>
      </c>
      <c r="C644" s="7">
        <f>'3-Day Average'!I644</f>
        <v>0.19692800000000046</v>
      </c>
      <c r="D644" s="7">
        <f>'10-Day Average'!I644</f>
        <v>7.4267999999999154E-2</v>
      </c>
      <c r="E644" s="7">
        <f>'25-Day Average'!I644</f>
        <v>0.15084350000000005</v>
      </c>
    </row>
    <row r="645" spans="1:5" x14ac:dyDescent="0.25">
      <c r="A645" s="6">
        <v>39619</v>
      </c>
      <c r="B645" s="7">
        <f>'3-Day Average'!H645</f>
        <v>0.44938820912124589</v>
      </c>
      <c r="C645" s="7">
        <f>'3-Day Average'!I645</f>
        <v>0.19692800000000046</v>
      </c>
      <c r="D645" s="7">
        <f>'10-Day Average'!I645</f>
        <v>7.4267999999999154E-2</v>
      </c>
      <c r="E645" s="7">
        <f>'25-Day Average'!I645</f>
        <v>0.15084350000000005</v>
      </c>
    </row>
    <row r="646" spans="1:5" x14ac:dyDescent="0.25">
      <c r="A646" s="6">
        <v>39622</v>
      </c>
      <c r="B646" s="7">
        <f>'3-Day Average'!H646</f>
        <v>0.47497219132369284</v>
      </c>
      <c r="C646" s="7">
        <f>'3-Day Average'!I646</f>
        <v>0.19692800000000046</v>
      </c>
      <c r="D646" s="7">
        <f>'10-Day Average'!I646</f>
        <v>7.4267999999999154E-2</v>
      </c>
      <c r="E646" s="7">
        <f>'25-Day Average'!I646</f>
        <v>0.17115249999999985</v>
      </c>
    </row>
    <row r="647" spans="1:5" x14ac:dyDescent="0.25">
      <c r="A647" s="6">
        <v>39623</v>
      </c>
      <c r="B647" s="7">
        <f>'3-Day Average'!H647</f>
        <v>0.47942157953281417</v>
      </c>
      <c r="C647" s="7">
        <f>'3-Day Average'!I647</f>
        <v>0.20053800000000047</v>
      </c>
      <c r="D647" s="7">
        <f>'10-Day Average'!I647</f>
        <v>7.7507999999999161E-2</v>
      </c>
      <c r="E647" s="7">
        <f>'25-Day Average'!I647</f>
        <v>0.17468449999999996</v>
      </c>
    </row>
    <row r="648" spans="1:5" x14ac:dyDescent="0.25">
      <c r="A648" s="6">
        <v>39624</v>
      </c>
      <c r="B648" s="7">
        <f>'3-Day Average'!H648</f>
        <v>0.5061179087875417</v>
      </c>
      <c r="C648" s="7">
        <f>'3-Day Average'!I648</f>
        <v>0.22219800000000048</v>
      </c>
      <c r="D648" s="7">
        <f>'10-Day Average'!I648</f>
        <v>9.694799999999916E-2</v>
      </c>
      <c r="E648" s="7">
        <f>'25-Day Average'!I648</f>
        <v>0.19587650000000009</v>
      </c>
    </row>
    <row r="649" spans="1:5" x14ac:dyDescent="0.25">
      <c r="A649" s="6">
        <v>39625</v>
      </c>
      <c r="B649" s="7">
        <f>'3-Day Average'!H649</f>
        <v>0.47719688542825367</v>
      </c>
      <c r="C649" s="7">
        <f>'3-Day Average'!I649</f>
        <v>0.1987330000000006</v>
      </c>
      <c r="D649" s="7">
        <f>'10-Day Average'!I649</f>
        <v>7.5887999999999303E-2</v>
      </c>
      <c r="E649" s="7">
        <f>'25-Day Average'!I649</f>
        <v>0.17291850000000006</v>
      </c>
    </row>
    <row r="650" spans="1:5" x14ac:dyDescent="0.25">
      <c r="A650" s="6">
        <v>39626</v>
      </c>
      <c r="B650" s="7">
        <f>'3-Day Average'!H650</f>
        <v>0.46607341490545051</v>
      </c>
      <c r="C650" s="7">
        <f>'3-Day Average'!I650</f>
        <v>0.1987330000000006</v>
      </c>
      <c r="D650" s="7">
        <f>'10-Day Average'!I650</f>
        <v>6.7787999999999307E-2</v>
      </c>
      <c r="E650" s="7">
        <f>'25-Day Average'!I650</f>
        <v>0.16408850000000005</v>
      </c>
    </row>
    <row r="651" spans="1:5" x14ac:dyDescent="0.25">
      <c r="A651" s="6">
        <v>39629</v>
      </c>
      <c r="B651" s="7">
        <f>'3-Day Average'!H651</f>
        <v>0.48609566184649594</v>
      </c>
      <c r="C651" s="7">
        <f>'3-Day Average'!I651</f>
        <v>0.1987330000000006</v>
      </c>
      <c r="D651" s="7">
        <f>'10-Day Average'!I651</f>
        <v>6.7787999999999307E-2</v>
      </c>
      <c r="E651" s="7">
        <f>'25-Day Average'!I651</f>
        <v>0.17998249999999985</v>
      </c>
    </row>
    <row r="652" spans="1:5" x14ac:dyDescent="0.25">
      <c r="A652" s="6">
        <v>39630</v>
      </c>
      <c r="B652" s="7">
        <f>'3-Day Average'!H652</f>
        <v>0.48609566184649594</v>
      </c>
      <c r="C652" s="7">
        <f>'3-Day Average'!I652</f>
        <v>0.1987330000000006</v>
      </c>
      <c r="D652" s="7">
        <f>'10-Day Average'!I652</f>
        <v>6.7787999999999307E-2</v>
      </c>
      <c r="E652" s="7">
        <f>'25-Day Average'!I652</f>
        <v>0.17998249999999985</v>
      </c>
    </row>
    <row r="653" spans="1:5" x14ac:dyDescent="0.25">
      <c r="A653" s="6">
        <v>39631</v>
      </c>
      <c r="B653" s="7">
        <f>'3-Day Average'!H653</f>
        <v>0.47942157953281417</v>
      </c>
      <c r="C653" s="7">
        <f>'3-Day Average'!I653</f>
        <v>0.19335100000000063</v>
      </c>
      <c r="D653" s="7">
        <f>'10-Day Average'!I653</f>
        <v>6.2993999999999356E-2</v>
      </c>
      <c r="E653" s="7">
        <f>'25-Day Average'!I653</f>
        <v>0.17468449999999996</v>
      </c>
    </row>
    <row r="654" spans="1:5" x14ac:dyDescent="0.25">
      <c r="A654" s="6">
        <v>39632</v>
      </c>
      <c r="B654" s="7">
        <f>'3-Day Average'!H654</f>
        <v>0.47719688542825367</v>
      </c>
      <c r="C654" s="7">
        <f>'3-Day Average'!I654</f>
        <v>0.19335100000000063</v>
      </c>
      <c r="D654" s="7">
        <f>'10-Day Average'!I654</f>
        <v>6.1395999999999479E-2</v>
      </c>
      <c r="E654" s="7">
        <f>'25-Day Average'!I654</f>
        <v>0.17291850000000006</v>
      </c>
    </row>
    <row r="655" spans="1:5" x14ac:dyDescent="0.25">
      <c r="A655" s="6">
        <v>39633</v>
      </c>
      <c r="B655" s="7">
        <f>'3-Day Average'!H655</f>
        <v>0.45050055617352613</v>
      </c>
      <c r="C655" s="7">
        <f>'3-Day Average'!I655</f>
        <v>0.19335100000000063</v>
      </c>
      <c r="D655" s="7">
        <f>'10-Day Average'!I655</f>
        <v>6.1395999999999479E-2</v>
      </c>
      <c r="E655" s="7">
        <f>'25-Day Average'!I655</f>
        <v>0.1517265000000001</v>
      </c>
    </row>
    <row r="656" spans="1:5" x14ac:dyDescent="0.25">
      <c r="A656" s="6">
        <v>39636</v>
      </c>
      <c r="B656" s="7">
        <f>'3-Day Average'!H656</f>
        <v>0.45050055617352613</v>
      </c>
      <c r="C656" s="7">
        <f>'3-Day Average'!I656</f>
        <v>0.19335100000000063</v>
      </c>
      <c r="D656" s="7">
        <f>'10-Day Average'!I656</f>
        <v>6.1395999999999479E-2</v>
      </c>
      <c r="E656" s="7">
        <f>'25-Day Average'!I656</f>
        <v>0.1517265000000001</v>
      </c>
    </row>
    <row r="657" spans="1:5" x14ac:dyDescent="0.25">
      <c r="A657" s="6">
        <v>39637</v>
      </c>
      <c r="B657" s="7">
        <f>'3-Day Average'!H657</f>
        <v>0.40711902113459392</v>
      </c>
      <c r="C657" s="7">
        <f>'3-Day Average'!I657</f>
        <v>0.19335100000000063</v>
      </c>
      <c r="D657" s="7">
        <f>'10-Day Average'!I657</f>
        <v>6.1395999999999479E-2</v>
      </c>
      <c r="E657" s="7">
        <f>'25-Day Average'!I657</f>
        <v>0.1517265000000001</v>
      </c>
    </row>
    <row r="658" spans="1:5" x14ac:dyDescent="0.25">
      <c r="A658" s="6">
        <v>39638</v>
      </c>
      <c r="B658" s="7">
        <f>'3-Day Average'!H658</f>
        <v>0.40155728587319234</v>
      </c>
      <c r="C658" s="7">
        <f>'3-Day Average'!I658</f>
        <v>0.19335100000000063</v>
      </c>
      <c r="D658" s="7">
        <f>'10-Day Average'!I658</f>
        <v>6.1395999999999479E-2</v>
      </c>
      <c r="E658" s="7">
        <f>'25-Day Average'!I658</f>
        <v>0.1517265000000001</v>
      </c>
    </row>
    <row r="659" spans="1:5" x14ac:dyDescent="0.25">
      <c r="A659" s="6">
        <v>39639</v>
      </c>
      <c r="B659" s="7">
        <f>'3-Day Average'!H659</f>
        <v>0.40823136818687417</v>
      </c>
      <c r="C659" s="7">
        <f>'3-Day Average'!I659</f>
        <v>0.19335100000000063</v>
      </c>
      <c r="D659" s="7">
        <f>'10-Day Average'!I659</f>
        <v>6.1395999999999479E-2</v>
      </c>
      <c r="E659" s="7">
        <f>'25-Day Average'!I659</f>
        <v>0.1517265000000001</v>
      </c>
    </row>
    <row r="660" spans="1:5" x14ac:dyDescent="0.25">
      <c r="A660" s="6">
        <v>39640</v>
      </c>
      <c r="B660" s="7">
        <f>'3-Day Average'!H660</f>
        <v>0.42825361512791987</v>
      </c>
      <c r="C660" s="7">
        <f>'3-Day Average'!I660</f>
        <v>0.21031600000000064</v>
      </c>
      <c r="D660" s="7">
        <f>'10-Day Average'!I660</f>
        <v>6.1395999999999479E-2</v>
      </c>
      <c r="E660" s="7">
        <f>'25-Day Average'!I660</f>
        <v>0.1517265000000001</v>
      </c>
    </row>
    <row r="661" spans="1:5" x14ac:dyDescent="0.25">
      <c r="A661" s="6">
        <v>39643</v>
      </c>
      <c r="B661" s="7">
        <f>'3-Day Average'!H661</f>
        <v>0.42936596218020012</v>
      </c>
      <c r="C661" s="7">
        <f>'3-Day Average'!I661</f>
        <v>0.21125850000000065</v>
      </c>
      <c r="D661" s="7">
        <f>'10-Day Average'!I661</f>
        <v>6.1395999999999479E-2</v>
      </c>
      <c r="E661" s="7">
        <f>'25-Day Average'!I661</f>
        <v>0.1517265000000001</v>
      </c>
    </row>
    <row r="662" spans="1:5" x14ac:dyDescent="0.25">
      <c r="A662" s="6">
        <v>39644</v>
      </c>
      <c r="B662" s="7">
        <f>'3-Day Average'!H662</f>
        <v>0.39933259176863167</v>
      </c>
      <c r="C662" s="7">
        <f>'3-Day Average'!I662</f>
        <v>0.18581100000000064</v>
      </c>
      <c r="D662" s="7">
        <f>'10-Day Average'!I662</f>
        <v>6.1395999999999479E-2</v>
      </c>
      <c r="E662" s="7">
        <f>'25-Day Average'!I662</f>
        <v>0.1517265000000001</v>
      </c>
    </row>
    <row r="663" spans="1:5" x14ac:dyDescent="0.25">
      <c r="A663" s="6">
        <v>39645</v>
      </c>
      <c r="B663" s="7">
        <f>'3-Day Average'!H663</f>
        <v>0.41935483870967727</v>
      </c>
      <c r="C663" s="7">
        <f>'3-Day Average'!I663</f>
        <v>0.18581100000000064</v>
      </c>
      <c r="D663" s="7">
        <f>'10-Day Average'!I663</f>
        <v>6.1395999999999479E-2</v>
      </c>
      <c r="E663" s="7">
        <f>'25-Day Average'!I663</f>
        <v>0.1517265000000001</v>
      </c>
    </row>
    <row r="664" spans="1:5" x14ac:dyDescent="0.25">
      <c r="A664" s="6">
        <v>39646</v>
      </c>
      <c r="B664" s="7">
        <f>'3-Day Average'!H664</f>
        <v>0.40155728587319234</v>
      </c>
      <c r="C664" s="7">
        <f>'3-Day Average'!I664</f>
        <v>0.17094700000000071</v>
      </c>
      <c r="D664" s="7">
        <f>'10-Day Average'!I664</f>
        <v>6.1395999999999479E-2</v>
      </c>
      <c r="E664" s="7">
        <f>'25-Day Average'!I664</f>
        <v>0.1517265000000001</v>
      </c>
    </row>
    <row r="665" spans="1:5" x14ac:dyDescent="0.25">
      <c r="A665" s="6">
        <v>39647</v>
      </c>
      <c r="B665" s="7">
        <f>'3-Day Average'!H665</f>
        <v>0.403781979977753</v>
      </c>
      <c r="C665" s="7">
        <f>'3-Day Average'!I665</f>
        <v>0.17094700000000071</v>
      </c>
      <c r="D665" s="7">
        <f>'10-Day Average'!I665</f>
        <v>6.1395999999999479E-2</v>
      </c>
      <c r="E665" s="7">
        <f>'25-Day Average'!I665</f>
        <v>0.1517265000000001</v>
      </c>
    </row>
    <row r="666" spans="1:5" x14ac:dyDescent="0.25">
      <c r="A666" s="6">
        <v>39650</v>
      </c>
      <c r="B666" s="7">
        <f>'3-Day Average'!H666</f>
        <v>0.4371523915461622</v>
      </c>
      <c r="C666" s="7">
        <f>'3-Day Average'!I666</f>
        <v>0.17094700000000071</v>
      </c>
      <c r="D666" s="7">
        <f>'10-Day Average'!I666</f>
        <v>6.1395999999999479E-2</v>
      </c>
      <c r="E666" s="7">
        <f>'25-Day Average'!I666</f>
        <v>0.1517265000000001</v>
      </c>
    </row>
    <row r="667" spans="1:5" x14ac:dyDescent="0.25">
      <c r="A667" s="6">
        <v>39651</v>
      </c>
      <c r="B667" s="7">
        <f>'3-Day Average'!H667</f>
        <v>0.41490545050055611</v>
      </c>
      <c r="C667" s="7">
        <f>'3-Day Average'!I667</f>
        <v>0.15282700000000085</v>
      </c>
      <c r="D667" s="7">
        <f>'10-Day Average'!I667</f>
        <v>4.4965999999999624E-2</v>
      </c>
      <c r="E667" s="7">
        <f>'25-Day Average'!I667</f>
        <v>0.1517265000000001</v>
      </c>
    </row>
    <row r="668" spans="1:5" x14ac:dyDescent="0.25">
      <c r="A668" s="6">
        <v>39652</v>
      </c>
      <c r="B668" s="7">
        <f>'3-Day Average'!H668</f>
        <v>0.41268075639599544</v>
      </c>
      <c r="C668" s="7">
        <f>'3-Day Average'!I668</f>
        <v>0.15282700000000085</v>
      </c>
      <c r="D668" s="7">
        <f>'10-Day Average'!I668</f>
        <v>4.3322999999999591E-2</v>
      </c>
      <c r="E668" s="7">
        <f>'25-Day Average'!I668</f>
        <v>0.1517265000000001</v>
      </c>
    </row>
    <row r="669" spans="1:5" x14ac:dyDescent="0.25">
      <c r="A669" s="6">
        <v>39653</v>
      </c>
      <c r="B669" s="7">
        <f>'3-Day Average'!H669</f>
        <v>0.40934371523915458</v>
      </c>
      <c r="C669" s="7">
        <f>'3-Day Average'!I669</f>
        <v>0.15282700000000085</v>
      </c>
      <c r="D669" s="7">
        <f>'10-Day Average'!I669</f>
        <v>4.3322999999999591E-2</v>
      </c>
      <c r="E669" s="7">
        <f>'25-Day Average'!I669</f>
        <v>0.1517265000000001</v>
      </c>
    </row>
    <row r="670" spans="1:5" x14ac:dyDescent="0.25">
      <c r="A670" s="6">
        <v>39654</v>
      </c>
      <c r="B670" s="7">
        <f>'3-Day Average'!H670</f>
        <v>0.4349276974416017</v>
      </c>
      <c r="C670" s="7">
        <f>'3-Day Average'!I670</f>
        <v>0.15282700000000085</v>
      </c>
      <c r="D670" s="7">
        <f>'10-Day Average'!I670</f>
        <v>4.3322999999999591E-2</v>
      </c>
      <c r="E670" s="7">
        <f>'25-Day Average'!I670</f>
        <v>0.1517265000000001</v>
      </c>
    </row>
    <row r="671" spans="1:5" x14ac:dyDescent="0.25">
      <c r="A671" s="6">
        <v>39657</v>
      </c>
      <c r="B671" s="7">
        <f>'3-Day Average'!H671</f>
        <v>0.44382647385984431</v>
      </c>
      <c r="C671" s="7">
        <f>'3-Day Average'!I671</f>
        <v>0.15997500000000087</v>
      </c>
      <c r="D671" s="7">
        <f>'10-Day Average'!I671</f>
        <v>4.979099999999962E-2</v>
      </c>
      <c r="E671" s="7">
        <f>'25-Day Average'!I671</f>
        <v>0.1517265000000001</v>
      </c>
    </row>
    <row r="672" spans="1:5" x14ac:dyDescent="0.25">
      <c r="A672" s="6">
        <v>39658</v>
      </c>
      <c r="B672" s="7">
        <f>'3-Day Average'!H672</f>
        <v>0.4260289210233591</v>
      </c>
      <c r="C672" s="7">
        <f>'3-Day Average'!I672</f>
        <v>0.14567900000000081</v>
      </c>
      <c r="D672" s="7">
        <f>'10-Day Average'!I672</f>
        <v>3.6854999999999562E-2</v>
      </c>
      <c r="E672" s="7">
        <f>'25-Day Average'!I672</f>
        <v>0.13753449999999998</v>
      </c>
    </row>
    <row r="673" spans="1:5" x14ac:dyDescent="0.25">
      <c r="A673" s="6">
        <v>39659</v>
      </c>
      <c r="B673" s="7">
        <f>'3-Day Average'!H673</f>
        <v>0.44093437152391529</v>
      </c>
      <c r="C673" s="7">
        <f>'3-Day Average'!I673</f>
        <v>0.14567900000000081</v>
      </c>
      <c r="D673" s="7">
        <f>'10-Day Average'!I673</f>
        <v>4.7688899999999555E-2</v>
      </c>
      <c r="E673" s="7">
        <f>'25-Day Average'!I673</f>
        <v>0.13753449999999998</v>
      </c>
    </row>
    <row r="674" spans="1:5" x14ac:dyDescent="0.25">
      <c r="A674" s="6">
        <v>39660</v>
      </c>
      <c r="B674" s="7">
        <f>'3-Day Average'!H674</f>
        <v>0.4260289210233591</v>
      </c>
      <c r="C674" s="7">
        <f>'3-Day Average'!I674</f>
        <v>0.13383340000000085</v>
      </c>
      <c r="D674" s="7">
        <f>'10-Day Average'!I674</f>
        <v>3.6854999999999562E-2</v>
      </c>
      <c r="E674" s="7">
        <f>'25-Day Average'!I674</f>
        <v>0.12576929999999992</v>
      </c>
    </row>
    <row r="675" spans="1:5" x14ac:dyDescent="0.25">
      <c r="A675" s="6">
        <v>39661</v>
      </c>
      <c r="B675" s="7">
        <f>'3-Day Average'!H675</f>
        <v>0.42847608453837577</v>
      </c>
      <c r="C675" s="7">
        <f>'3-Day Average'!I675</f>
        <v>0.13383340000000085</v>
      </c>
      <c r="D675" s="7">
        <f>'10-Day Average'!I675</f>
        <v>3.8633699999999514E-2</v>
      </c>
      <c r="E675" s="7">
        <f>'25-Day Average'!I675</f>
        <v>0.12576929999999992</v>
      </c>
    </row>
    <row r="676" spans="1:5" x14ac:dyDescent="0.25">
      <c r="A676" s="6">
        <v>39664</v>
      </c>
      <c r="B676" s="7">
        <f>'3-Day Average'!H676</f>
        <v>0.44493882091212456</v>
      </c>
      <c r="C676" s="7">
        <f>'3-Day Average'!I676</f>
        <v>0.13383340000000085</v>
      </c>
      <c r="D676" s="7">
        <f>'10-Day Average'!I676</f>
        <v>5.0599499999999679E-2</v>
      </c>
      <c r="E676" s="7">
        <f>'25-Day Average'!I676</f>
        <v>0.12576929999999992</v>
      </c>
    </row>
    <row r="677" spans="1:5" x14ac:dyDescent="0.25">
      <c r="A677" s="6">
        <v>39665</v>
      </c>
      <c r="B677" s="7">
        <f>'3-Day Average'!H677</f>
        <v>0.4460511679644048</v>
      </c>
      <c r="C677" s="7">
        <f>'3-Day Average'!I677</f>
        <v>0.13470590000000085</v>
      </c>
      <c r="D677" s="7">
        <f>'10-Day Average'!I677</f>
        <v>5.1407999999999593E-2</v>
      </c>
      <c r="E677" s="7">
        <f>'25-Day Average'!I677</f>
        <v>0.12663579999999988</v>
      </c>
    </row>
    <row r="678" spans="1:5" x14ac:dyDescent="0.25">
      <c r="A678" s="6">
        <v>39666</v>
      </c>
      <c r="B678" s="7">
        <f>'3-Day Average'!H678</f>
        <v>0.4460511679644048</v>
      </c>
      <c r="C678" s="7">
        <f>'3-Day Average'!I678</f>
        <v>0.13470590000000085</v>
      </c>
      <c r="D678" s="7">
        <f>'10-Day Average'!I678</f>
        <v>5.1407999999999593E-2</v>
      </c>
      <c r="E678" s="7">
        <f>'25-Day Average'!I678</f>
        <v>0.12663579999999988</v>
      </c>
    </row>
    <row r="679" spans="1:5" x14ac:dyDescent="0.25">
      <c r="A679" s="6">
        <v>39667</v>
      </c>
      <c r="B679" s="7">
        <f>'3-Day Average'!H679</f>
        <v>0.46518353726362616</v>
      </c>
      <c r="C679" s="7">
        <f>'3-Day Average'!I679</f>
        <v>0.14971290000000081</v>
      </c>
      <c r="D679" s="7">
        <f>'10-Day Average'!I679</f>
        <v>6.5314199999999545E-2</v>
      </c>
      <c r="E679" s="7">
        <f>'25-Day Average'!I679</f>
        <v>0.14153959999999993</v>
      </c>
    </row>
    <row r="680" spans="1:5" x14ac:dyDescent="0.25">
      <c r="A680" s="6">
        <v>39668</v>
      </c>
      <c r="B680" s="7">
        <f>'3-Day Average'!H680</f>
        <v>0.46607341490545051</v>
      </c>
      <c r="C680" s="7">
        <f>'3-Day Average'!I680</f>
        <v>0.15041090000000099</v>
      </c>
      <c r="D680" s="7">
        <f>'10-Day Average'!I680</f>
        <v>6.5960999999999617E-2</v>
      </c>
      <c r="E680" s="7">
        <f>'25-Day Average'!I680</f>
        <v>0.14223279999999999</v>
      </c>
    </row>
    <row r="681" spans="1:5" x14ac:dyDescent="0.25">
      <c r="A681" s="6">
        <v>39671</v>
      </c>
      <c r="B681" s="7">
        <f>'3-Day Average'!H681</f>
        <v>0.49944382647385988</v>
      </c>
      <c r="C681" s="7">
        <f>'3-Day Average'!I681</f>
        <v>0.17658590000000099</v>
      </c>
      <c r="D681" s="7">
        <f>'10-Day Average'!I681</f>
        <v>9.0215999999999616E-2</v>
      </c>
      <c r="E681" s="7">
        <f>'25-Day Average'!I681</f>
        <v>0.16822779999999998</v>
      </c>
    </row>
    <row r="682" spans="1:5" x14ac:dyDescent="0.25">
      <c r="A682" s="6">
        <v>39672</v>
      </c>
      <c r="B682" s="7">
        <f>'3-Day Average'!H682</f>
        <v>0.48720800889877619</v>
      </c>
      <c r="C682" s="7">
        <f>'3-Day Average'!I682</f>
        <v>0.1669884000000007</v>
      </c>
      <c r="D682" s="7">
        <f>'10-Day Average'!I682</f>
        <v>8.1322499999999562E-2</v>
      </c>
      <c r="E682" s="7">
        <f>'25-Day Average'!I682</f>
        <v>0.15869629999999976</v>
      </c>
    </row>
    <row r="683" spans="1:5" x14ac:dyDescent="0.25">
      <c r="A683" s="6">
        <v>39673</v>
      </c>
      <c r="B683" s="7">
        <f>'3-Day Average'!H683</f>
        <v>0.5018909899888766</v>
      </c>
      <c r="C683" s="7">
        <f>'3-Day Average'!I683</f>
        <v>0.17850540000000095</v>
      </c>
      <c r="D683" s="7">
        <f>'10-Day Average'!I683</f>
        <v>9.1994699999999721E-2</v>
      </c>
      <c r="E683" s="7">
        <f>'25-Day Average'!I683</f>
        <v>0.1701340999999999</v>
      </c>
    </row>
    <row r="684" spans="1:5" x14ac:dyDescent="0.25">
      <c r="A684" s="6">
        <v>39674</v>
      </c>
      <c r="B684" s="7">
        <f>'3-Day Average'!H684</f>
        <v>0.51034482758620681</v>
      </c>
      <c r="C684" s="7">
        <f>'3-Day Average'!I684</f>
        <v>0.18513640000000087</v>
      </c>
      <c r="D684" s="7">
        <f>'10-Day Average'!I684</f>
        <v>9.8139299999999638E-2</v>
      </c>
      <c r="E684" s="7">
        <f>'25-Day Average'!I684</f>
        <v>0.17671949999999984</v>
      </c>
    </row>
    <row r="685" spans="1:5" x14ac:dyDescent="0.25">
      <c r="A685" s="6">
        <v>39675</v>
      </c>
      <c r="B685" s="7">
        <f>'3-Day Average'!H685</f>
        <v>0.4812013348164626</v>
      </c>
      <c r="C685" s="7">
        <f>'3-Day Average'!I685</f>
        <v>0.16227690000000075</v>
      </c>
      <c r="D685" s="7">
        <f>'10-Day Average'!I685</f>
        <v>7.6956599999999598E-2</v>
      </c>
      <c r="E685" s="7">
        <f>'25-Day Average'!I685</f>
        <v>0.15401719999999985</v>
      </c>
    </row>
    <row r="686" spans="1:5" x14ac:dyDescent="0.25">
      <c r="A686" s="6">
        <v>39678</v>
      </c>
      <c r="B686" s="7">
        <f>'3-Day Average'!H686</f>
        <v>0.47942157953281417</v>
      </c>
      <c r="C686" s="7">
        <f>'3-Day Average'!I686</f>
        <v>0.16227690000000075</v>
      </c>
      <c r="D686" s="7">
        <f>'10-Day Average'!I686</f>
        <v>7.5662999999999592E-2</v>
      </c>
      <c r="E686" s="7">
        <f>'25-Day Average'!I686</f>
        <v>0.15263079999999987</v>
      </c>
    </row>
    <row r="687" spans="1:5" x14ac:dyDescent="0.25">
      <c r="A687" s="6">
        <v>39679</v>
      </c>
      <c r="B687" s="7">
        <f>'3-Day Average'!H687</f>
        <v>0.48387096774193544</v>
      </c>
      <c r="C687" s="7">
        <f>'3-Day Average'!I687</f>
        <v>0.16227690000000075</v>
      </c>
      <c r="D687" s="7">
        <f>'10-Day Average'!I687</f>
        <v>7.8896999999999676E-2</v>
      </c>
      <c r="E687" s="7">
        <f>'25-Day Average'!I687</f>
        <v>0.15609679999999992</v>
      </c>
    </row>
    <row r="688" spans="1:5" x14ac:dyDescent="0.25">
      <c r="A688" s="6">
        <v>39680</v>
      </c>
      <c r="B688" s="7">
        <f>'3-Day Average'!H688</f>
        <v>0.51279199110122353</v>
      </c>
      <c r="C688" s="7">
        <f>'3-Day Average'!I688</f>
        <v>0.18492290000000067</v>
      </c>
      <c r="D688" s="7">
        <f>'10-Day Average'!I688</f>
        <v>9.991799999999959E-2</v>
      </c>
      <c r="E688" s="7">
        <f>'25-Day Average'!I688</f>
        <v>0.17862579999999986</v>
      </c>
    </row>
    <row r="689" spans="1:5" x14ac:dyDescent="0.25">
      <c r="A689" s="6">
        <v>39681</v>
      </c>
      <c r="B689" s="7">
        <f>'3-Day Average'!H689</f>
        <v>0.46941045606229126</v>
      </c>
      <c r="C689" s="7">
        <f>'3-Day Average'!I689</f>
        <v>0.15095390000000058</v>
      </c>
      <c r="D689" s="7">
        <f>'10-Day Average'!I689</f>
        <v>6.8386499999999503E-2</v>
      </c>
      <c r="E689" s="7">
        <f>'25-Day Average'!I689</f>
        <v>0.1448322999999998</v>
      </c>
    </row>
    <row r="690" spans="1:5" x14ac:dyDescent="0.25">
      <c r="A690" s="6">
        <v>39682</v>
      </c>
      <c r="B690" s="7">
        <f>'3-Day Average'!H690</f>
        <v>0.46941045606229126</v>
      </c>
      <c r="C690" s="7">
        <f>'3-Day Average'!I690</f>
        <v>0.15095390000000058</v>
      </c>
      <c r="D690" s="7">
        <f>'10-Day Average'!I690</f>
        <v>6.8386499999999503E-2</v>
      </c>
      <c r="E690" s="7">
        <f>'25-Day Average'!I690</f>
        <v>0.1448322999999998</v>
      </c>
    </row>
    <row r="691" spans="1:5" x14ac:dyDescent="0.25">
      <c r="A691" s="6">
        <v>39685</v>
      </c>
      <c r="B691" s="7">
        <f>'3-Day Average'!H691</f>
        <v>0.49054505005561727</v>
      </c>
      <c r="C691" s="7">
        <f>'3-Day Average'!I691</f>
        <v>0.15095390000000058</v>
      </c>
      <c r="D691" s="7">
        <f>'10-Day Average'!I691</f>
        <v>6.8386499999999503E-2</v>
      </c>
      <c r="E691" s="7">
        <f>'25-Day Average'!I691</f>
        <v>0.16129579999999988</v>
      </c>
    </row>
    <row r="692" spans="1:5" x14ac:dyDescent="0.25">
      <c r="A692" s="6">
        <v>39686</v>
      </c>
      <c r="B692" s="7">
        <f>'3-Day Average'!H692</f>
        <v>0.48832035595105677</v>
      </c>
      <c r="C692" s="7">
        <f>'3-Day Average'!I692</f>
        <v>0.14923690000000062</v>
      </c>
      <c r="D692" s="7">
        <f>'10-Day Average'!I692</f>
        <v>6.6792499999999561E-2</v>
      </c>
      <c r="E692" s="7">
        <f>'25-Day Average'!I692</f>
        <v>0.15956279999999998</v>
      </c>
    </row>
    <row r="693" spans="1:5" x14ac:dyDescent="0.25">
      <c r="A693" s="6">
        <v>39687</v>
      </c>
      <c r="B693" s="7">
        <f>'3-Day Average'!H693</f>
        <v>0.46607341490545051</v>
      </c>
      <c r="C693" s="7">
        <f>'3-Day Average'!I693</f>
        <v>0.1320669000000006</v>
      </c>
      <c r="D693" s="7">
        <f>'10-Day Average'!I693</f>
        <v>6.6792499999999561E-2</v>
      </c>
      <c r="E693" s="7">
        <f>'25-Day Average'!I693</f>
        <v>0.14223279999999999</v>
      </c>
    </row>
    <row r="694" spans="1:5" x14ac:dyDescent="0.25">
      <c r="A694" s="6">
        <v>39688</v>
      </c>
      <c r="B694" s="7">
        <f>'3-Day Average'!H694</f>
        <v>0.46496106785316998</v>
      </c>
      <c r="C694" s="7">
        <f>'3-Day Average'!I694</f>
        <v>0.1320669000000006</v>
      </c>
      <c r="D694" s="7">
        <f>'10-Day Average'!I694</f>
        <v>6.6792499999999561E-2</v>
      </c>
      <c r="E694" s="7">
        <f>'25-Day Average'!I694</f>
        <v>0.14136629999999975</v>
      </c>
    </row>
    <row r="695" spans="1:5" x14ac:dyDescent="0.25">
      <c r="A695" s="6">
        <v>39689</v>
      </c>
      <c r="B695" s="7">
        <f>'3-Day Average'!H695</f>
        <v>0.41268075639599544</v>
      </c>
      <c r="C695" s="7">
        <f>'3-Day Average'!I695</f>
        <v>0.1320669000000006</v>
      </c>
      <c r="D695" s="7">
        <f>'10-Day Average'!I695</f>
        <v>6.6792499999999561E-2</v>
      </c>
      <c r="E695" s="7">
        <f>'25-Day Average'!I695</f>
        <v>0.14136629999999975</v>
      </c>
    </row>
    <row r="696" spans="1:5" x14ac:dyDescent="0.25">
      <c r="A696" s="6">
        <v>39692</v>
      </c>
      <c r="B696" s="7">
        <f>'3-Day Average'!H696</f>
        <v>0.37152391546162389</v>
      </c>
      <c r="C696" s="7">
        <f>'3-Day Average'!I696</f>
        <v>0.1320669000000006</v>
      </c>
      <c r="D696" s="7">
        <f>'10-Day Average'!I696</f>
        <v>6.6792499999999561E-2</v>
      </c>
      <c r="E696" s="7">
        <f>'25-Day Average'!I696</f>
        <v>0.14136629999999975</v>
      </c>
    </row>
    <row r="697" spans="1:5" x14ac:dyDescent="0.25">
      <c r="A697" s="6">
        <v>39693</v>
      </c>
      <c r="B697" s="7">
        <f>'3-Day Average'!H697</f>
        <v>0.41490545050055611</v>
      </c>
      <c r="C697" s="7">
        <f>'3-Day Average'!I697</f>
        <v>0.1320669000000006</v>
      </c>
      <c r="D697" s="7">
        <f>'10-Day Average'!I697</f>
        <v>6.6792499999999561E-2</v>
      </c>
      <c r="E697" s="7">
        <f>'25-Day Average'!I697</f>
        <v>0.14136629999999975</v>
      </c>
    </row>
    <row r="698" spans="1:5" x14ac:dyDescent="0.25">
      <c r="A698" s="6">
        <v>39694</v>
      </c>
      <c r="B698" s="7">
        <f>'3-Day Average'!H698</f>
        <v>0.3926585094549499</v>
      </c>
      <c r="C698" s="7">
        <f>'3-Day Average'!I698</f>
        <v>0.11427690000000061</v>
      </c>
      <c r="D698" s="7">
        <f>'10-Day Average'!I698</f>
        <v>6.6792499999999561E-2</v>
      </c>
      <c r="E698" s="7">
        <f>'25-Day Average'!I698</f>
        <v>0.14136629999999975</v>
      </c>
    </row>
    <row r="699" spans="1:5" x14ac:dyDescent="0.25">
      <c r="A699" s="6">
        <v>39695</v>
      </c>
      <c r="B699" s="7">
        <f>'3-Day Average'!H699</f>
        <v>0.40934371523915458</v>
      </c>
      <c r="C699" s="7">
        <f>'3-Day Average'!I699</f>
        <v>0.11427690000000061</v>
      </c>
      <c r="D699" s="7">
        <f>'10-Day Average'!I699</f>
        <v>6.6792499999999561E-2</v>
      </c>
      <c r="E699" s="7">
        <f>'25-Day Average'!I699</f>
        <v>0.14136629999999975</v>
      </c>
    </row>
    <row r="700" spans="1:5" x14ac:dyDescent="0.25">
      <c r="A700" s="6">
        <v>39696</v>
      </c>
      <c r="B700" s="7">
        <f>'3-Day Average'!H700</f>
        <v>0.45050055617352613</v>
      </c>
      <c r="C700" s="7">
        <f>'3-Day Average'!I700</f>
        <v>0.14679990000000062</v>
      </c>
      <c r="D700" s="7">
        <f>'10-Day Average'!I700</f>
        <v>6.6792499999999561E-2</v>
      </c>
      <c r="E700" s="7">
        <f>'25-Day Average'!I700</f>
        <v>0.14136629999999975</v>
      </c>
    </row>
    <row r="701" spans="1:5" x14ac:dyDescent="0.25">
      <c r="A701" s="6">
        <v>39699</v>
      </c>
      <c r="B701" s="7">
        <f>'3-Day Average'!H701</f>
        <v>0.46384872080088974</v>
      </c>
      <c r="C701" s="7">
        <f>'3-Day Average'!I701</f>
        <v>0.15734790000000051</v>
      </c>
      <c r="D701" s="7">
        <f>'10-Day Average'!I701</f>
        <v>7.660849999999933E-2</v>
      </c>
      <c r="E701" s="7">
        <f>'25-Day Average'!I701</f>
        <v>0.14136629999999975</v>
      </c>
    </row>
    <row r="702" spans="1:5" x14ac:dyDescent="0.25">
      <c r="A702" s="6">
        <v>39700</v>
      </c>
      <c r="B702" s="7">
        <f>'3-Day Average'!H702</f>
        <v>0.46162402669632924</v>
      </c>
      <c r="C702" s="7">
        <f>'3-Day Average'!I702</f>
        <v>0.15558990000000064</v>
      </c>
      <c r="D702" s="7">
        <f>'10-Day Average'!I702</f>
        <v>7.4972499999999567E-2</v>
      </c>
      <c r="E702" s="7">
        <f>'25-Day Average'!I702</f>
        <v>0.13963229999999982</v>
      </c>
    </row>
    <row r="703" spans="1:5" x14ac:dyDescent="0.25">
      <c r="A703" s="6">
        <v>39701</v>
      </c>
      <c r="B703" s="7">
        <f>'3-Day Average'!H703</f>
        <v>0.43381535038932145</v>
      </c>
      <c r="C703" s="7">
        <f>'3-Day Average'!I703</f>
        <v>0.13361490000000065</v>
      </c>
      <c r="D703" s="7">
        <f>'10-Day Average'!I703</f>
        <v>5.4522499999999564E-2</v>
      </c>
      <c r="E703" s="7">
        <f>'25-Day Average'!I703</f>
        <v>0.13963229999999982</v>
      </c>
    </row>
    <row r="704" spans="1:5" x14ac:dyDescent="0.25">
      <c r="A704" s="6">
        <v>39702</v>
      </c>
      <c r="B704" s="7">
        <f>'3-Day Average'!H704</f>
        <v>0.43047830923248037</v>
      </c>
      <c r="C704" s="7">
        <f>'3-Day Average'!I704</f>
        <v>0.13361490000000065</v>
      </c>
      <c r="D704" s="7">
        <f>'10-Day Average'!I704</f>
        <v>5.2068499999999331E-2</v>
      </c>
      <c r="E704" s="7">
        <f>'25-Day Average'!I704</f>
        <v>0.13963229999999982</v>
      </c>
    </row>
    <row r="705" spans="1:5" x14ac:dyDescent="0.25">
      <c r="A705" s="6">
        <v>39703</v>
      </c>
      <c r="B705" s="7">
        <f>'3-Day Average'!H705</f>
        <v>0.43937708565072298</v>
      </c>
      <c r="C705" s="7">
        <f>'3-Day Average'!I705</f>
        <v>0.13361490000000065</v>
      </c>
      <c r="D705" s="7">
        <f>'10-Day Average'!I705</f>
        <v>5.8612499999999561E-2</v>
      </c>
      <c r="E705" s="7">
        <f>'25-Day Average'!I705</f>
        <v>0.13963229999999982</v>
      </c>
    </row>
    <row r="706" spans="1:5" x14ac:dyDescent="0.25">
      <c r="A706" s="6">
        <v>39706</v>
      </c>
      <c r="B706" s="7">
        <f>'3-Day Average'!H706</f>
        <v>0.43937708565072298</v>
      </c>
      <c r="C706" s="7">
        <f>'3-Day Average'!I706</f>
        <v>0.13361490000000065</v>
      </c>
      <c r="D706" s="7">
        <f>'10-Day Average'!I706</f>
        <v>5.8612499999999561E-2</v>
      </c>
      <c r="E706" s="7">
        <f>'25-Day Average'!I706</f>
        <v>0.13963229999999982</v>
      </c>
    </row>
    <row r="707" spans="1:5" x14ac:dyDescent="0.25">
      <c r="A707" s="6">
        <v>39707</v>
      </c>
      <c r="B707" s="7">
        <f>'3-Day Average'!H707</f>
        <v>0.40155728587319234</v>
      </c>
      <c r="C707" s="7">
        <f>'3-Day Average'!I707</f>
        <v>0.10383090000000054</v>
      </c>
      <c r="D707" s="7">
        <f>'10-Day Average'!I707</f>
        <v>3.0800499999999446E-2</v>
      </c>
      <c r="E707" s="7">
        <f>'25-Day Average'!I707</f>
        <v>0.13963229999999982</v>
      </c>
    </row>
    <row r="708" spans="1:5" x14ac:dyDescent="0.25">
      <c r="A708" s="6">
        <v>39708</v>
      </c>
      <c r="B708" s="7">
        <f>'3-Day Average'!H708</f>
        <v>0.39043381535038924</v>
      </c>
      <c r="C708" s="7">
        <f>'3-Day Average'!I708</f>
        <v>0.10383090000000054</v>
      </c>
      <c r="D708" s="7">
        <f>'10-Day Average'!I708</f>
        <v>3.0800499999999446E-2</v>
      </c>
      <c r="E708" s="7">
        <f>'25-Day Average'!I708</f>
        <v>0.13963229999999982</v>
      </c>
    </row>
    <row r="709" spans="1:5" x14ac:dyDescent="0.25">
      <c r="A709" s="6">
        <v>39709</v>
      </c>
      <c r="B709" s="7">
        <f>'3-Day Average'!H709</f>
        <v>0.35706340378197987</v>
      </c>
      <c r="C709" s="7">
        <f>'3-Day Average'!I709</f>
        <v>0.10383090000000054</v>
      </c>
      <c r="D709" s="7">
        <f>'10-Day Average'!I709</f>
        <v>3.0800499999999446E-2</v>
      </c>
      <c r="E709" s="7">
        <f>'25-Day Average'!I709</f>
        <v>0.13963229999999982</v>
      </c>
    </row>
    <row r="710" spans="1:5" x14ac:dyDescent="0.25">
      <c r="A710" s="6">
        <v>39710</v>
      </c>
      <c r="B710" s="7">
        <f>'3-Day Average'!H710</f>
        <v>0.33481646273637367</v>
      </c>
      <c r="C710" s="7">
        <f>'3-Day Average'!I710</f>
        <v>0.10383090000000054</v>
      </c>
      <c r="D710" s="7">
        <f>'10-Day Average'!I710</f>
        <v>3.0800499999999446E-2</v>
      </c>
      <c r="E710" s="7">
        <f>'25-Day Average'!I710</f>
        <v>0.13963229999999982</v>
      </c>
    </row>
    <row r="711" spans="1:5" x14ac:dyDescent="0.25">
      <c r="A711" s="6">
        <v>39713</v>
      </c>
      <c r="B711" s="7">
        <f>'3-Day Average'!H711</f>
        <v>0.34927697441601768</v>
      </c>
      <c r="C711" s="7">
        <f>'3-Day Average'!I711</f>
        <v>0.10383090000000054</v>
      </c>
      <c r="D711" s="7">
        <f>'10-Day Average'!I711</f>
        <v>3.0800499999999446E-2</v>
      </c>
      <c r="E711" s="7">
        <f>'25-Day Average'!I711</f>
        <v>0.13963229999999982</v>
      </c>
    </row>
    <row r="712" spans="1:5" x14ac:dyDescent="0.25">
      <c r="A712" s="6">
        <v>39714</v>
      </c>
      <c r="B712" s="7">
        <f>'3-Day Average'!H712</f>
        <v>0.3615127919911012</v>
      </c>
      <c r="C712" s="7">
        <f>'3-Day Average'!I712</f>
        <v>0.11384090000000055</v>
      </c>
      <c r="D712" s="7">
        <f>'10-Day Average'!I712</f>
        <v>3.0800499999999446E-2</v>
      </c>
      <c r="E712" s="7">
        <f>'25-Day Average'!I712</f>
        <v>0.13963229999999982</v>
      </c>
    </row>
    <row r="713" spans="1:5" x14ac:dyDescent="0.25">
      <c r="A713" s="6">
        <v>39715</v>
      </c>
      <c r="B713" s="7">
        <f>'3-Day Average'!H713</f>
        <v>0.3637374860956617</v>
      </c>
      <c r="C713" s="7">
        <f>'3-Day Average'!I713</f>
        <v>0.11566090000000055</v>
      </c>
      <c r="D713" s="7">
        <f>'10-Day Average'!I713</f>
        <v>3.0800499999999446E-2</v>
      </c>
      <c r="E713" s="7">
        <f>'25-Day Average'!I713</f>
        <v>0.13963229999999982</v>
      </c>
    </row>
    <row r="714" spans="1:5" x14ac:dyDescent="0.25">
      <c r="A714" s="6">
        <v>39716</v>
      </c>
      <c r="B714" s="7">
        <f>'3-Day Average'!H714</f>
        <v>0.36818687430478303</v>
      </c>
      <c r="C714" s="7">
        <f>'3-Day Average'!I714</f>
        <v>0.11930090000000054</v>
      </c>
      <c r="D714" s="7">
        <f>'10-Day Average'!I714</f>
        <v>3.0800499999999446E-2</v>
      </c>
      <c r="E714" s="7">
        <f>'25-Day Average'!I714</f>
        <v>0.13963229999999982</v>
      </c>
    </row>
    <row r="715" spans="1:5" x14ac:dyDescent="0.25">
      <c r="A715" s="6">
        <v>39717</v>
      </c>
      <c r="B715" s="7">
        <f>'3-Day Average'!H715</f>
        <v>0.36929922135706328</v>
      </c>
      <c r="C715" s="7">
        <f>'3-Day Average'!I715</f>
        <v>0.12021090000000055</v>
      </c>
      <c r="D715" s="7">
        <f>'10-Day Average'!I715</f>
        <v>3.0800499999999446E-2</v>
      </c>
      <c r="E715" s="7">
        <f>'25-Day Average'!I715</f>
        <v>0.13963229999999982</v>
      </c>
    </row>
    <row r="716" spans="1:5" x14ac:dyDescent="0.25">
      <c r="A716" s="6">
        <v>39720</v>
      </c>
      <c r="B716" s="7">
        <f>'3-Day Average'!H716</f>
        <v>0.332591768631813</v>
      </c>
      <c r="C716" s="7">
        <f>'3-Day Average'!I716</f>
        <v>9.018090000000055E-2</v>
      </c>
      <c r="D716" s="7">
        <f>'10-Day Average'!I716</f>
        <v>3.0800499999999446E-2</v>
      </c>
      <c r="E716" s="7">
        <f>'25-Day Average'!I716</f>
        <v>0.13963229999999982</v>
      </c>
    </row>
    <row r="717" spans="1:5" x14ac:dyDescent="0.25">
      <c r="A717" s="6">
        <v>39721</v>
      </c>
      <c r="B717" s="7">
        <f>'3-Day Average'!H717</f>
        <v>0.38709677419354832</v>
      </c>
      <c r="C717" s="7">
        <f>'3-Day Average'!I717</f>
        <v>9.018090000000055E-2</v>
      </c>
      <c r="D717" s="7">
        <f>'10-Day Average'!I717</f>
        <v>3.0800499999999446E-2</v>
      </c>
      <c r="E717" s="7">
        <f>'25-Day Average'!I717</f>
        <v>0.13963229999999982</v>
      </c>
    </row>
    <row r="718" spans="1:5" x14ac:dyDescent="0.25">
      <c r="A718" s="6">
        <v>39722</v>
      </c>
      <c r="B718" s="7">
        <f>'3-Day Average'!H718</f>
        <v>0.38709677419354832</v>
      </c>
      <c r="C718" s="7">
        <f>'3-Day Average'!I718</f>
        <v>9.018090000000055E-2</v>
      </c>
      <c r="D718" s="7">
        <f>'10-Day Average'!I718</f>
        <v>3.0800499999999446E-2</v>
      </c>
      <c r="E718" s="7">
        <f>'25-Day Average'!I718</f>
        <v>0.13963229999999982</v>
      </c>
    </row>
    <row r="719" spans="1:5" x14ac:dyDescent="0.25">
      <c r="A719" s="6">
        <v>39723</v>
      </c>
      <c r="B719" s="7">
        <f>'3-Day Average'!H719</f>
        <v>0.42825361512791987</v>
      </c>
      <c r="C719" s="7">
        <f>'3-Day Average'!I719</f>
        <v>0.12251890000000058</v>
      </c>
      <c r="D719" s="7">
        <f>'10-Day Average'!I719</f>
        <v>6.1380999999999478E-2</v>
      </c>
      <c r="E719" s="7">
        <f>'25-Day Average'!I719</f>
        <v>0.13963229999999982</v>
      </c>
    </row>
    <row r="720" spans="1:5" x14ac:dyDescent="0.25">
      <c r="A720" s="6">
        <v>39724</v>
      </c>
      <c r="B720" s="7">
        <f>'3-Day Average'!H720</f>
        <v>0.39599555061179081</v>
      </c>
      <c r="C720" s="7">
        <f>'3-Day Average'!I720</f>
        <v>9.717290000000052E-2</v>
      </c>
      <c r="D720" s="7">
        <f>'10-Day Average'!I720</f>
        <v>3.7412499999999418E-2</v>
      </c>
      <c r="E720" s="7">
        <f>'25-Day Average'!I720</f>
        <v>0.11389479999999981</v>
      </c>
    </row>
    <row r="721" spans="1:5" x14ac:dyDescent="0.25">
      <c r="A721" s="6">
        <v>39727</v>
      </c>
      <c r="B721" s="7">
        <f>'3-Day Average'!H721</f>
        <v>0.41490545050055611</v>
      </c>
      <c r="C721" s="7">
        <f>'3-Day Average'!I721</f>
        <v>9.717290000000052E-2</v>
      </c>
      <c r="D721" s="7">
        <f>'10-Day Average'!I721</f>
        <v>5.1462999999999447E-2</v>
      </c>
      <c r="E721" s="7">
        <f>'25-Day Average'!I721</f>
        <v>0.11389479999999981</v>
      </c>
    </row>
    <row r="722" spans="1:5" x14ac:dyDescent="0.25">
      <c r="A722" s="6">
        <v>39728</v>
      </c>
      <c r="B722" s="7">
        <f>'3-Day Average'!H722</f>
        <v>0.41490545050055611</v>
      </c>
      <c r="C722" s="7">
        <f>'3-Day Average'!I722</f>
        <v>9.717290000000052E-2</v>
      </c>
      <c r="D722" s="7">
        <f>'10-Day Average'!I722</f>
        <v>5.1462999999999447E-2</v>
      </c>
      <c r="E722" s="7">
        <f>'25-Day Average'!I722</f>
        <v>0.11389479999999981</v>
      </c>
    </row>
    <row r="723" spans="1:5" x14ac:dyDescent="0.25">
      <c r="A723" s="6">
        <v>39729</v>
      </c>
      <c r="B723" s="7">
        <f>'3-Day Average'!H723</f>
        <v>0.34149054505005549</v>
      </c>
      <c r="C723" s="7">
        <f>'3-Day Average'!I723</f>
        <v>4.0247900000000517E-2</v>
      </c>
      <c r="D723" s="7">
        <f>'10-Day Average'!I723</f>
        <v>-3.0860000000006403E-3</v>
      </c>
      <c r="E723" s="7">
        <f>'25-Day Average'!I723</f>
        <v>5.6111799999999643E-2</v>
      </c>
    </row>
    <row r="724" spans="1:5" x14ac:dyDescent="0.25">
      <c r="A724" s="6">
        <v>39730</v>
      </c>
      <c r="B724" s="7">
        <f>'3-Day Average'!H724</f>
        <v>0.34705228031145702</v>
      </c>
      <c r="C724" s="7">
        <f>'3-Day Average'!I724</f>
        <v>4.0247900000000517E-2</v>
      </c>
      <c r="D724" s="7">
        <f>'10-Day Average'!I724</f>
        <v>-3.0860000000006403E-3</v>
      </c>
      <c r="E724" s="7">
        <f>'25-Day Average'!I724</f>
        <v>5.6111799999999643E-2</v>
      </c>
    </row>
    <row r="725" spans="1:5" x14ac:dyDescent="0.25">
      <c r="A725" s="6">
        <v>39731</v>
      </c>
      <c r="B725" s="7">
        <f>'3-Day Average'!H725</f>
        <v>0.24582869855394876</v>
      </c>
      <c r="C725" s="7">
        <f>'3-Day Average'!I725</f>
        <v>4.0247900000000517E-2</v>
      </c>
      <c r="D725" s="7">
        <f>'10-Day Average'!I725</f>
        <v>-3.0860000000006403E-3</v>
      </c>
      <c r="E725" s="7">
        <f>'25-Day Average'!I725</f>
        <v>5.6111799999999643E-2</v>
      </c>
    </row>
    <row r="726" spans="1:5" x14ac:dyDescent="0.25">
      <c r="A726" s="6">
        <v>39734</v>
      </c>
      <c r="B726" s="7">
        <f>'3-Day Average'!H726</f>
        <v>0.31256952169076746</v>
      </c>
      <c r="C726" s="7">
        <f>'3-Day Average'!I726</f>
        <v>4.0247900000000517E-2</v>
      </c>
      <c r="D726" s="7">
        <f>'10-Day Average'!I726</f>
        <v>-3.0860000000006403E-3</v>
      </c>
      <c r="E726" s="7">
        <f>'25-Day Average'!I726</f>
        <v>5.6111799999999643E-2</v>
      </c>
    </row>
    <row r="727" spans="1:5" x14ac:dyDescent="0.25">
      <c r="A727" s="6">
        <v>39735</v>
      </c>
      <c r="B727" s="7">
        <f>'3-Day Average'!H727</f>
        <v>0.23025583982202433</v>
      </c>
      <c r="C727" s="7">
        <f>'3-Day Average'!I727</f>
        <v>-2.498309999999954E-2</v>
      </c>
      <c r="D727" s="7">
        <f>'10-Day Average'!I727</f>
        <v>-3.0860000000006403E-3</v>
      </c>
      <c r="E727" s="7">
        <f>'25-Day Average'!I727</f>
        <v>5.6111799999999643E-2</v>
      </c>
    </row>
    <row r="728" spans="1:5" x14ac:dyDescent="0.25">
      <c r="A728" s="6">
        <v>39736</v>
      </c>
      <c r="B728" s="7">
        <f>'3-Day Average'!H728</f>
        <v>0.17908787541713006</v>
      </c>
      <c r="C728" s="7">
        <f>'3-Day Average'!I728</f>
        <v>-2.498309999999954E-2</v>
      </c>
      <c r="D728" s="7">
        <f>'10-Day Average'!I728</f>
        <v>-3.0860000000006403E-3</v>
      </c>
      <c r="E728" s="7">
        <f>'25-Day Average'!I728</f>
        <v>5.6111799999999643E-2</v>
      </c>
    </row>
    <row r="729" spans="1:5" x14ac:dyDescent="0.25">
      <c r="A729" s="6">
        <v>39737</v>
      </c>
      <c r="B729" s="7">
        <f>'3-Day Average'!H729</f>
        <v>0.17018909899888762</v>
      </c>
      <c r="C729" s="7">
        <f>'3-Day Average'!I729</f>
        <v>-2.498309999999954E-2</v>
      </c>
      <c r="D729" s="7">
        <f>'10-Day Average'!I729</f>
        <v>-3.0860000000006403E-3</v>
      </c>
      <c r="E729" s="7">
        <f>'25-Day Average'!I729</f>
        <v>5.6111799999999643E-2</v>
      </c>
    </row>
    <row r="730" spans="1:5" x14ac:dyDescent="0.25">
      <c r="A730" s="6">
        <v>39738</v>
      </c>
      <c r="B730" s="7">
        <f>'3-Day Average'!H730</f>
        <v>0.19354838709677408</v>
      </c>
      <c r="C730" s="7">
        <f>'3-Day Average'!I730</f>
        <v>-2.498309999999954E-2</v>
      </c>
      <c r="D730" s="7">
        <f>'10-Day Average'!I730</f>
        <v>-3.0860000000006403E-3</v>
      </c>
      <c r="E730" s="7">
        <f>'25-Day Average'!I730</f>
        <v>5.6111799999999643E-2</v>
      </c>
    </row>
    <row r="731" spans="1:5" x14ac:dyDescent="0.25">
      <c r="A731" s="6">
        <v>39741</v>
      </c>
      <c r="B731" s="7">
        <f>'3-Day Average'!H731</f>
        <v>0.24582869855394876</v>
      </c>
      <c r="C731" s="7">
        <f>'3-Day Average'!I731</f>
        <v>1.771640000000043E-2</v>
      </c>
      <c r="D731" s="7">
        <f>'10-Day Average'!I731</f>
        <v>-3.0860000000006403E-3</v>
      </c>
      <c r="E731" s="7">
        <f>'25-Day Average'!I731</f>
        <v>5.6111799999999643E-2</v>
      </c>
    </row>
    <row r="732" spans="1:5" x14ac:dyDescent="0.25">
      <c r="A732" s="6">
        <v>39742</v>
      </c>
      <c r="B732" s="7">
        <f>'3-Day Average'!H732</f>
        <v>0.22135706340378186</v>
      </c>
      <c r="C732" s="7">
        <f>'3-Day Average'!I732</f>
        <v>-2.2705999999995401E-3</v>
      </c>
      <c r="D732" s="7">
        <f>'10-Day Average'!I732</f>
        <v>-3.0860000000006403E-3</v>
      </c>
      <c r="E732" s="7">
        <f>'25-Day Average'!I732</f>
        <v>5.6111799999999643E-2</v>
      </c>
    </row>
    <row r="733" spans="1:5" x14ac:dyDescent="0.25">
      <c r="A733" s="6">
        <v>39743</v>
      </c>
      <c r="B733" s="7">
        <f>'3-Day Average'!H733</f>
        <v>0.21134593993325917</v>
      </c>
      <c r="C733" s="7">
        <f>'3-Day Average'!I733</f>
        <v>-1.0447099999999482E-2</v>
      </c>
      <c r="D733" s="7">
        <f>'10-Day Average'!I733</f>
        <v>-3.0860000000006403E-3</v>
      </c>
      <c r="E733" s="7">
        <f>'25-Day Average'!I733</f>
        <v>5.6111799999999643E-2</v>
      </c>
    </row>
    <row r="734" spans="1:5" x14ac:dyDescent="0.25">
      <c r="A734" s="6">
        <v>39744</v>
      </c>
      <c r="B734" s="7">
        <f>'3-Day Average'!H734</f>
        <v>0.18576195773081189</v>
      </c>
      <c r="C734" s="7">
        <f>'3-Day Average'!I734</f>
        <v>-1.0447099999999482E-2</v>
      </c>
      <c r="D734" s="7">
        <f>'10-Day Average'!I734</f>
        <v>-3.0860000000006403E-3</v>
      </c>
      <c r="E734" s="7">
        <f>'25-Day Average'!I734</f>
        <v>5.6111799999999643E-2</v>
      </c>
    </row>
    <row r="735" spans="1:5" x14ac:dyDescent="0.25">
      <c r="A735" s="6">
        <v>39745</v>
      </c>
      <c r="B735" s="7">
        <f>'3-Day Average'!H735</f>
        <v>0.11234705228031139</v>
      </c>
      <c r="C735" s="7">
        <f>'3-Day Average'!I735</f>
        <v>-1.0447099999999482E-2</v>
      </c>
      <c r="D735" s="7">
        <f>'10-Day Average'!I735</f>
        <v>-3.0860000000006403E-3</v>
      </c>
      <c r="E735" s="7">
        <f>'25-Day Average'!I735</f>
        <v>5.6111799999999643E-2</v>
      </c>
    </row>
    <row r="736" spans="1:5" x14ac:dyDescent="0.25">
      <c r="A736" s="6">
        <v>39748</v>
      </c>
      <c r="B736" s="7">
        <f>'3-Day Average'!H736</f>
        <v>-4.6718576195773111E-2</v>
      </c>
      <c r="C736" s="7">
        <f>'3-Day Average'!I736</f>
        <v>-1.0447099999999482E-2</v>
      </c>
      <c r="D736" s="7">
        <f>'10-Day Average'!I736</f>
        <v>-3.0860000000006403E-3</v>
      </c>
      <c r="E736" s="7">
        <f>'25-Day Average'!I736</f>
        <v>5.6111799999999643E-2</v>
      </c>
    </row>
    <row r="737" spans="1:5" x14ac:dyDescent="0.25">
      <c r="A737" s="6">
        <v>39749</v>
      </c>
      <c r="B737" s="7">
        <f>'3-Day Average'!H737</f>
        <v>0.11234705228031139</v>
      </c>
      <c r="C737" s="7">
        <f>'3-Day Average'!I737</f>
        <v>-1.0447099999999482E-2</v>
      </c>
      <c r="D737" s="7">
        <f>'10-Day Average'!I737</f>
        <v>-3.0860000000006403E-3</v>
      </c>
      <c r="E737" s="7">
        <f>'25-Day Average'!I737</f>
        <v>5.6111799999999643E-2</v>
      </c>
    </row>
    <row r="738" spans="1:5" x14ac:dyDescent="0.25">
      <c r="A738" s="6">
        <v>39750</v>
      </c>
      <c r="B738" s="7">
        <f>'3-Day Average'!H738</f>
        <v>0.12124582869855384</v>
      </c>
      <c r="C738" s="7">
        <f>'3-Day Average'!I738</f>
        <v>-2.5310999999995695E-3</v>
      </c>
      <c r="D738" s="7">
        <f>'10-Day Average'!I738</f>
        <v>-3.0860000000006403E-3</v>
      </c>
      <c r="E738" s="7">
        <f>'25-Day Average'!I738</f>
        <v>5.6111799999999643E-2</v>
      </c>
    </row>
    <row r="739" spans="1:5" x14ac:dyDescent="0.25">
      <c r="A739" s="6">
        <v>39751</v>
      </c>
      <c r="B739" s="7">
        <f>'3-Day Average'!H739</f>
        <v>0.22358175750834253</v>
      </c>
      <c r="C739" s="7">
        <f>'3-Day Average'!I739</f>
        <v>8.8502900000000523E-2</v>
      </c>
      <c r="D739" s="7">
        <f>'10-Day Average'!I739</f>
        <v>-3.0860000000006403E-3</v>
      </c>
      <c r="E739" s="7">
        <f>'25-Day Average'!I739</f>
        <v>5.6111799999999643E-2</v>
      </c>
    </row>
    <row r="740" spans="1:5" x14ac:dyDescent="0.25">
      <c r="A740" s="6">
        <v>39752</v>
      </c>
      <c r="B740" s="7">
        <f>'3-Day Average'!H740</f>
        <v>0.15684093437152385</v>
      </c>
      <c r="C740" s="7">
        <f>'3-Day Average'!I740</f>
        <v>2.9132900000000517E-2</v>
      </c>
      <c r="D740" s="7">
        <f>'10-Day Average'!I740</f>
        <v>-5.7446000000000642E-2</v>
      </c>
      <c r="E740" s="7">
        <f>'25-Day Average'!I740</f>
        <v>5.6111799999999643E-2</v>
      </c>
    </row>
    <row r="741" spans="1:5" x14ac:dyDescent="0.25">
      <c r="A741" s="6">
        <v>39755</v>
      </c>
      <c r="B741" s="7">
        <f>'3-Day Average'!H741</f>
        <v>0.21357063403781967</v>
      </c>
      <c r="C741" s="7">
        <f>'3-Day Average'!I741</f>
        <v>2.9132900000000517E-2</v>
      </c>
      <c r="D741" s="7">
        <f>'10-Day Average'!I741</f>
        <v>-1.1240000000000727E-2</v>
      </c>
      <c r="E741" s="7">
        <f>'25-Day Average'!I741</f>
        <v>5.6111799999999643E-2</v>
      </c>
    </row>
    <row r="742" spans="1:5" x14ac:dyDescent="0.25">
      <c r="A742" s="6">
        <v>39756</v>
      </c>
      <c r="B742" s="7">
        <f>'3-Day Average'!H742</f>
        <v>0.21023359288097876</v>
      </c>
      <c r="C742" s="7">
        <f>'3-Day Average'!I742</f>
        <v>2.6303900000000578E-2</v>
      </c>
      <c r="D742" s="7">
        <f>'10-Day Average'!I742</f>
        <v>-1.3958000000000611E-2</v>
      </c>
      <c r="E742" s="7">
        <f>'25-Day Average'!I742</f>
        <v>5.6111799999999643E-2</v>
      </c>
    </row>
    <row r="743" spans="1:5" x14ac:dyDescent="0.25">
      <c r="A743" s="6">
        <v>39757</v>
      </c>
      <c r="B743" s="7">
        <f>'3-Day Average'!H743</f>
        <v>0.16796440489432696</v>
      </c>
      <c r="C743" s="7">
        <f>'3-Day Average'!I743</f>
        <v>-9.5300999999993648E-3</v>
      </c>
      <c r="D743" s="7">
        <f>'10-Day Average'!I743</f>
        <v>-4.8386000000000637E-2</v>
      </c>
      <c r="E743" s="7">
        <f>'25-Day Average'!I743</f>
        <v>5.6111799999999643E-2</v>
      </c>
    </row>
    <row r="744" spans="1:5" x14ac:dyDescent="0.25">
      <c r="A744" s="6">
        <v>39758</v>
      </c>
      <c r="B744" s="7">
        <f>'3-Day Average'!H744</f>
        <v>0.18576195773081189</v>
      </c>
      <c r="C744" s="7">
        <f>'3-Day Average'!I744</f>
        <v>-9.5300999999993648E-3</v>
      </c>
      <c r="D744" s="7">
        <f>'10-Day Average'!I744</f>
        <v>-3.3890000000000725E-2</v>
      </c>
      <c r="E744" s="7">
        <f>'25-Day Average'!I744</f>
        <v>5.6111799999999643E-2</v>
      </c>
    </row>
    <row r="745" spans="1:5" x14ac:dyDescent="0.25">
      <c r="A745" s="6">
        <v>39759</v>
      </c>
      <c r="B745" s="7">
        <f>'3-Day Average'!H745</f>
        <v>0.23025583982202433</v>
      </c>
      <c r="C745" s="7">
        <f>'3-Day Average'!I745</f>
        <v>-9.5300999999993648E-3</v>
      </c>
      <c r="D745" s="7">
        <f>'10-Day Average'!I745</f>
        <v>2.3499999999992724E-3</v>
      </c>
      <c r="E745" s="7">
        <f>'25-Day Average'!I745</f>
        <v>5.6111799999999643E-2</v>
      </c>
    </row>
    <row r="746" spans="1:5" x14ac:dyDescent="0.25">
      <c r="A746" s="6">
        <v>39762</v>
      </c>
      <c r="B746" s="7">
        <f>'3-Day Average'!H746</f>
        <v>0.22024471635150161</v>
      </c>
      <c r="C746" s="7">
        <f>'3-Day Average'!I746</f>
        <v>-1.7589599999999192E-2</v>
      </c>
      <c r="D746" s="7">
        <f>'10-Day Average'!I746</f>
        <v>-5.8040000000006697E-3</v>
      </c>
      <c r="E746" s="7">
        <f>'25-Day Average'!I746</f>
        <v>4.7521299999999753E-2</v>
      </c>
    </row>
    <row r="747" spans="1:5" x14ac:dyDescent="0.25">
      <c r="A747" s="6">
        <v>39763</v>
      </c>
      <c r="B747" s="7">
        <f>'3-Day Average'!H747</f>
        <v>0.20133481646273629</v>
      </c>
      <c r="C747" s="7">
        <f>'3-Day Average'!I747</f>
        <v>-3.2813099999999248E-2</v>
      </c>
      <c r="D747" s="7">
        <f>'10-Day Average'!I747</f>
        <v>-2.1206000000000641E-2</v>
      </c>
      <c r="E747" s="7">
        <f>'25-Day Average'!I747</f>
        <v>3.1294799999999671E-2</v>
      </c>
    </row>
    <row r="748" spans="1:5" x14ac:dyDescent="0.25">
      <c r="A748" s="6">
        <v>39764</v>
      </c>
      <c r="B748" s="7">
        <f>'3-Day Average'!H748</f>
        <v>0.19577308120133474</v>
      </c>
      <c r="C748" s="7">
        <f>'3-Day Average'!I748</f>
        <v>-3.2813099999999248E-2</v>
      </c>
      <c r="D748" s="7">
        <f>'10-Day Average'!I748</f>
        <v>-2.573600000000064E-2</v>
      </c>
      <c r="E748" s="7">
        <f>'25-Day Average'!I748</f>
        <v>2.6522299999999669E-2</v>
      </c>
    </row>
    <row r="749" spans="1:5" x14ac:dyDescent="0.25">
      <c r="A749" s="6">
        <v>39765</v>
      </c>
      <c r="B749" s="7">
        <f>'3-Day Average'!H749</f>
        <v>0.15016685205784203</v>
      </c>
      <c r="C749" s="7">
        <f>'3-Day Average'!I749</f>
        <v>-3.2813099999999248E-2</v>
      </c>
      <c r="D749" s="7">
        <f>'10-Day Average'!I749</f>
        <v>-2.573600000000064E-2</v>
      </c>
      <c r="E749" s="7">
        <f>'25-Day Average'!I749</f>
        <v>-1.2612200000000302E-2</v>
      </c>
    </row>
    <row r="750" spans="1:5" x14ac:dyDescent="0.25">
      <c r="A750" s="6">
        <v>39766</v>
      </c>
      <c r="B750" s="7">
        <f>'3-Day Average'!H750</f>
        <v>0.17575083426028917</v>
      </c>
      <c r="C750" s="7">
        <f>'3-Day Average'!I750</f>
        <v>-3.2813099999999248E-2</v>
      </c>
      <c r="D750" s="7">
        <f>'10-Day Average'!I750</f>
        <v>-2.573600000000064E-2</v>
      </c>
      <c r="E750" s="7">
        <f>'25-Day Average'!I750</f>
        <v>-1.2612200000000302E-2</v>
      </c>
    </row>
    <row r="751" spans="1:5" x14ac:dyDescent="0.25">
      <c r="A751" s="6">
        <v>39769</v>
      </c>
      <c r="B751" s="7">
        <f>'3-Day Average'!H751</f>
        <v>0.17686318131256942</v>
      </c>
      <c r="C751" s="7">
        <f>'3-Day Average'!I751</f>
        <v>-3.1898099999999249E-2</v>
      </c>
      <c r="D751" s="7">
        <f>'10-Day Average'!I751</f>
        <v>-2.573600000000064E-2</v>
      </c>
      <c r="E751" s="7">
        <f>'25-Day Average'!I751</f>
        <v>-1.2612200000000302E-2</v>
      </c>
    </row>
    <row r="752" spans="1:5" x14ac:dyDescent="0.25">
      <c r="A752" s="6">
        <v>39770</v>
      </c>
      <c r="B752" s="7">
        <f>'3-Day Average'!H752</f>
        <v>0.14571746384872072</v>
      </c>
      <c r="C752" s="7">
        <f>'3-Day Average'!I752</f>
        <v>-5.7518099999999246E-2</v>
      </c>
      <c r="D752" s="7">
        <f>'10-Day Average'!I752</f>
        <v>-2.573600000000064E-2</v>
      </c>
      <c r="E752" s="7">
        <f>'25-Day Average'!I752</f>
        <v>-1.2612200000000302E-2</v>
      </c>
    </row>
    <row r="753" spans="1:5" x14ac:dyDescent="0.25">
      <c r="A753" s="6">
        <v>39771</v>
      </c>
      <c r="B753" s="7">
        <f>'3-Day Average'!H753</f>
        <v>0.17463848720800876</v>
      </c>
      <c r="C753" s="7">
        <f>'3-Day Average'!I753</f>
        <v>-5.7518099999999246E-2</v>
      </c>
      <c r="D753" s="7">
        <f>'10-Day Average'!I753</f>
        <v>-2.573600000000064E-2</v>
      </c>
      <c r="E753" s="7">
        <f>'25-Day Average'!I753</f>
        <v>-1.2612200000000302E-2</v>
      </c>
    </row>
    <row r="754" spans="1:5" x14ac:dyDescent="0.25">
      <c r="A754" s="6">
        <v>39772</v>
      </c>
      <c r="B754" s="7">
        <f>'3-Day Average'!H754</f>
        <v>0.13904338153503892</v>
      </c>
      <c r="C754" s="7">
        <f>'3-Day Average'!I754</f>
        <v>-8.6078099999999255E-2</v>
      </c>
      <c r="D754" s="7">
        <f>'10-Day Average'!I754</f>
        <v>-2.573600000000064E-2</v>
      </c>
      <c r="E754" s="7">
        <f>'25-Day Average'!I754</f>
        <v>-4.2532200000000304E-2</v>
      </c>
    </row>
    <row r="755" spans="1:5" x14ac:dyDescent="0.25">
      <c r="A755" s="6">
        <v>39773</v>
      </c>
      <c r="B755" s="7">
        <f>'3-Day Average'!H755</f>
        <v>0.16017797552836474</v>
      </c>
      <c r="C755" s="7">
        <f>'3-Day Average'!I755</f>
        <v>-8.6078099999999255E-2</v>
      </c>
      <c r="D755" s="7">
        <f>'10-Day Average'!I755</f>
        <v>-2.573600000000064E-2</v>
      </c>
      <c r="E755" s="7">
        <f>'25-Day Average'!I755</f>
        <v>-4.2532200000000304E-2</v>
      </c>
    </row>
    <row r="756" spans="1:5" x14ac:dyDescent="0.25">
      <c r="A756" s="6">
        <v>39776</v>
      </c>
      <c r="B756" s="7">
        <f>'3-Day Average'!H756</f>
        <v>0.15239154616240252</v>
      </c>
      <c r="C756" s="7">
        <f>'3-Day Average'!I756</f>
        <v>-9.2210099999999365E-2</v>
      </c>
      <c r="D756" s="7">
        <f>'10-Day Average'!I756</f>
        <v>-2.573600000000064E-2</v>
      </c>
      <c r="E756" s="7">
        <f>'25-Day Average'!I756</f>
        <v>-4.2532200000000304E-2</v>
      </c>
    </row>
    <row r="757" spans="1:5" x14ac:dyDescent="0.25">
      <c r="A757" s="6">
        <v>39777</v>
      </c>
      <c r="B757" s="7">
        <f>'3-Day Average'!H757</f>
        <v>0.17463848720800876</v>
      </c>
      <c r="C757" s="7">
        <f>'3-Day Average'!I757</f>
        <v>-7.4690099999999371E-2</v>
      </c>
      <c r="D757" s="7">
        <f>'10-Day Average'!I757</f>
        <v>-2.573600000000064E-2</v>
      </c>
      <c r="E757" s="7">
        <f>'25-Day Average'!I757</f>
        <v>-4.2532200000000304E-2</v>
      </c>
    </row>
    <row r="758" spans="1:5" x14ac:dyDescent="0.25">
      <c r="A758" s="6">
        <v>39778</v>
      </c>
      <c r="B758" s="7">
        <f>'3-Day Average'!H758</f>
        <v>0.21913236929922122</v>
      </c>
      <c r="C758" s="7">
        <f>'3-Day Average'!I758</f>
        <v>-3.9650099999999362E-2</v>
      </c>
      <c r="D758" s="7">
        <f>'10-Day Average'!I758</f>
        <v>1.116399999999936E-2</v>
      </c>
      <c r="E758" s="7">
        <f>'25-Day Average'!I758</f>
        <v>-6.2722000000003031E-3</v>
      </c>
    </row>
    <row r="759" spans="1:5" x14ac:dyDescent="0.25">
      <c r="A759" s="6">
        <v>39779</v>
      </c>
      <c r="B759" s="7">
        <f>'3-Day Average'!H759</f>
        <v>0.19466073414905449</v>
      </c>
      <c r="C759" s="7">
        <f>'3-Day Average'!I759</f>
        <v>-5.8922099999999193E-2</v>
      </c>
      <c r="D759" s="7">
        <f>'10-Day Average'!I759</f>
        <v>-9.1310000000006403E-3</v>
      </c>
      <c r="E759" s="7">
        <f>'25-Day Average'!I759</f>
        <v>-2.6215200000000185E-2</v>
      </c>
    </row>
    <row r="760" spans="1:5" x14ac:dyDescent="0.25">
      <c r="A760" s="6">
        <v>39780</v>
      </c>
      <c r="B760" s="7">
        <f>'3-Day Average'!H760</f>
        <v>0.22358175750834253</v>
      </c>
      <c r="C760" s="7">
        <f>'3-Day Average'!I760</f>
        <v>-5.8922099999999193E-2</v>
      </c>
      <c r="D760" s="7">
        <f>'10-Day Average'!I760</f>
        <v>1.4853999999999359E-2</v>
      </c>
      <c r="E760" s="7">
        <f>'25-Day Average'!I760</f>
        <v>-2.6462000000002446E-3</v>
      </c>
    </row>
    <row r="761" spans="1:5" x14ac:dyDescent="0.25">
      <c r="A761" s="6">
        <v>39783</v>
      </c>
      <c r="B761" s="7">
        <f>'3-Day Average'!H761</f>
        <v>0.22135706340378186</v>
      </c>
      <c r="C761" s="7">
        <f>'3-Day Average'!I761</f>
        <v>-6.0633099999999246E-2</v>
      </c>
      <c r="D761" s="7">
        <f>'10-Day Average'!I761</f>
        <v>1.300899999999936E-2</v>
      </c>
      <c r="E761" s="7">
        <f>'25-Day Average'!I761</f>
        <v>-4.4592000000002732E-3</v>
      </c>
    </row>
    <row r="762" spans="1:5" x14ac:dyDescent="0.25">
      <c r="A762" s="6">
        <v>39784</v>
      </c>
      <c r="B762" s="7">
        <f>'3-Day Average'!H762</f>
        <v>0.18576195773081189</v>
      </c>
      <c r="C762" s="7">
        <f>'3-Day Average'!I762</f>
        <v>-8.8009099999999313E-2</v>
      </c>
      <c r="D762" s="7">
        <f>'10-Day Average'!I762</f>
        <v>-1.651100000000064E-2</v>
      </c>
      <c r="E762" s="7">
        <f>'25-Day Average'!I762</f>
        <v>-3.3467200000000301E-2</v>
      </c>
    </row>
    <row r="763" spans="1:5" x14ac:dyDescent="0.25">
      <c r="A763" s="6">
        <v>39785</v>
      </c>
      <c r="B763" s="7">
        <f>'3-Day Average'!H763</f>
        <v>0.17686318131256942</v>
      </c>
      <c r="C763" s="7">
        <f>'3-Day Average'!I763</f>
        <v>-8.8009099999999313E-2</v>
      </c>
      <c r="D763" s="7">
        <f>'10-Day Average'!I763</f>
        <v>-2.3891000000000641E-2</v>
      </c>
      <c r="E763" s="7">
        <f>'25-Day Average'!I763</f>
        <v>-4.0719200000000275E-2</v>
      </c>
    </row>
    <row r="764" spans="1:5" x14ac:dyDescent="0.25">
      <c r="A764" s="6">
        <v>39786</v>
      </c>
      <c r="B764" s="7">
        <f>'3-Day Average'!H764</f>
        <v>0.16351501668520566</v>
      </c>
      <c r="C764" s="7">
        <f>'3-Day Average'!I764</f>
        <v>-8.8009099999999313E-2</v>
      </c>
      <c r="D764" s="7">
        <f>'10-Day Average'!I764</f>
        <v>-2.3891000000000641E-2</v>
      </c>
      <c r="E764" s="7">
        <f>'25-Day Average'!I764</f>
        <v>-4.0719200000000275E-2</v>
      </c>
    </row>
    <row r="765" spans="1:5" x14ac:dyDescent="0.25">
      <c r="A765" s="6">
        <v>39787</v>
      </c>
      <c r="B765" s="7">
        <f>'3-Day Average'!H765</f>
        <v>0.18909899888765294</v>
      </c>
      <c r="C765" s="7">
        <f>'3-Day Average'!I765</f>
        <v>-8.8009099999999313E-2</v>
      </c>
      <c r="D765" s="7">
        <f>'10-Day Average'!I765</f>
        <v>-2.3891000000000641E-2</v>
      </c>
      <c r="E765" s="7">
        <f>'25-Day Average'!I765</f>
        <v>-4.0719200000000275E-2</v>
      </c>
    </row>
    <row r="766" spans="1:5" x14ac:dyDescent="0.25">
      <c r="A766" s="6">
        <v>39790</v>
      </c>
      <c r="B766" s="7">
        <f>'3-Day Average'!H766</f>
        <v>0.23470522803114563</v>
      </c>
      <c r="C766" s="7">
        <f>'3-Day Average'!I766</f>
        <v>-5.3036099999999427E-2</v>
      </c>
      <c r="D766" s="7">
        <f>'10-Day Average'!I766</f>
        <v>-2.3891000000000641E-2</v>
      </c>
      <c r="E766" s="7">
        <f>'25-Day Average'!I766</f>
        <v>-3.9422000000003026E-3</v>
      </c>
    </row>
    <row r="767" spans="1:5" x14ac:dyDescent="0.25">
      <c r="A767" s="6">
        <v>39791</v>
      </c>
      <c r="B767" s="7">
        <f>'3-Day Average'!H767</f>
        <v>0.19354838709677408</v>
      </c>
      <c r="C767" s="7">
        <f>'3-Day Average'!I767</f>
        <v>-8.4597099999999481E-2</v>
      </c>
      <c r="D767" s="7">
        <f>'10-Day Average'!I767</f>
        <v>-5.6414000000000672E-2</v>
      </c>
      <c r="E767" s="7">
        <f>'25-Day Average'!I767</f>
        <v>-3.7131200000000392E-2</v>
      </c>
    </row>
    <row r="768" spans="1:5" x14ac:dyDescent="0.25">
      <c r="A768" s="6">
        <v>39792</v>
      </c>
      <c r="B768" s="7">
        <f>'3-Day Average'!H768</f>
        <v>0.17797552836484981</v>
      </c>
      <c r="C768" s="7">
        <f>'3-Day Average'!I768</f>
        <v>-8.4597099999999481E-2</v>
      </c>
      <c r="D768" s="7">
        <f>'10-Day Average'!I768</f>
        <v>-5.6414000000000672E-2</v>
      </c>
      <c r="E768" s="7">
        <f>'25-Day Average'!I768</f>
        <v>-4.9689200000000273E-2</v>
      </c>
    </row>
    <row r="769" spans="1:5" x14ac:dyDescent="0.25">
      <c r="A769" s="6">
        <v>39793</v>
      </c>
      <c r="B769" s="7">
        <f>'3-Day Average'!H769</f>
        <v>0.15572858731924361</v>
      </c>
      <c r="C769" s="7">
        <f>'3-Day Average'!I769</f>
        <v>-8.4597099999999481E-2</v>
      </c>
      <c r="D769" s="7">
        <f>'10-Day Average'!I769</f>
        <v>-5.6414000000000672E-2</v>
      </c>
      <c r="E769" s="7">
        <f>'25-Day Average'!I769</f>
        <v>-4.9689200000000273E-2</v>
      </c>
    </row>
    <row r="770" spans="1:5" x14ac:dyDescent="0.25">
      <c r="A770" s="6">
        <v>39794</v>
      </c>
      <c r="B770" s="7">
        <f>'3-Day Average'!H770</f>
        <v>0.14460511679644047</v>
      </c>
      <c r="C770" s="7">
        <f>'3-Day Average'!I770</f>
        <v>-8.4597099999999481E-2</v>
      </c>
      <c r="D770" s="7">
        <f>'10-Day Average'!I770</f>
        <v>-5.6414000000000672E-2</v>
      </c>
      <c r="E770" s="7">
        <f>'25-Day Average'!I770</f>
        <v>-4.9689200000000273E-2</v>
      </c>
    </row>
    <row r="771" spans="1:5" x14ac:dyDescent="0.25">
      <c r="A771" s="6">
        <v>39797</v>
      </c>
      <c r="B771" s="7">
        <f>'3-Day Average'!H771</f>
        <v>0.15350389321468294</v>
      </c>
      <c r="C771" s="7">
        <f>'3-Day Average'!I771</f>
        <v>-8.4597099999999481E-2</v>
      </c>
      <c r="D771" s="7">
        <f>'10-Day Average'!I771</f>
        <v>-5.6414000000000672E-2</v>
      </c>
      <c r="E771" s="7">
        <f>'25-Day Average'!I771</f>
        <v>-4.9689200000000273E-2</v>
      </c>
    </row>
    <row r="772" spans="1:5" x14ac:dyDescent="0.25">
      <c r="A772" s="6">
        <v>39798</v>
      </c>
      <c r="B772" s="7">
        <f>'3-Day Average'!H772</f>
        <v>0.14460511679644047</v>
      </c>
      <c r="C772" s="7">
        <f>'3-Day Average'!I772</f>
        <v>-9.1657099999999478E-2</v>
      </c>
      <c r="D772" s="7">
        <f>'10-Day Average'!I772</f>
        <v>-5.6414000000000672E-2</v>
      </c>
      <c r="E772" s="7">
        <f>'25-Day Average'!I772</f>
        <v>-4.9689200000000273E-2</v>
      </c>
    </row>
    <row r="773" spans="1:5" x14ac:dyDescent="0.25">
      <c r="A773" s="6">
        <v>39799</v>
      </c>
      <c r="B773" s="7">
        <f>'3-Day Average'!H773</f>
        <v>0.11790878754171294</v>
      </c>
      <c r="C773" s="7">
        <f>'3-Day Average'!I773</f>
        <v>-9.1657099999999478E-2</v>
      </c>
      <c r="D773" s="7">
        <f>'10-Day Average'!I773</f>
        <v>-5.6414000000000672E-2</v>
      </c>
      <c r="E773" s="7">
        <f>'25-Day Average'!I773</f>
        <v>-4.9689200000000273E-2</v>
      </c>
    </row>
    <row r="774" spans="1:5" x14ac:dyDescent="0.25">
      <c r="A774" s="6">
        <v>39800</v>
      </c>
      <c r="B774" s="7">
        <f>'3-Day Average'!H774</f>
        <v>0.12569521690767516</v>
      </c>
      <c r="C774" s="7">
        <f>'3-Day Average'!I774</f>
        <v>-9.1657099999999478E-2</v>
      </c>
      <c r="D774" s="7">
        <f>'10-Day Average'!I774</f>
        <v>-5.6414000000000672E-2</v>
      </c>
      <c r="E774" s="7">
        <f>'25-Day Average'!I774</f>
        <v>-4.9689200000000273E-2</v>
      </c>
    </row>
    <row r="775" spans="1:5" x14ac:dyDescent="0.25">
      <c r="A775" s="6">
        <v>39801</v>
      </c>
      <c r="B775" s="7">
        <f>'3-Day Average'!H775</f>
        <v>9.232480533926582E-2</v>
      </c>
      <c r="C775" s="7">
        <f>'3-Day Average'!I775</f>
        <v>-9.1657099999999478E-2</v>
      </c>
      <c r="D775" s="7">
        <f>'10-Day Average'!I775</f>
        <v>-5.6414000000000672E-2</v>
      </c>
      <c r="E775" s="7">
        <f>'25-Day Average'!I775</f>
        <v>-4.9689200000000273E-2</v>
      </c>
    </row>
    <row r="776" spans="1:5" x14ac:dyDescent="0.25">
      <c r="A776" s="6">
        <v>39804</v>
      </c>
      <c r="B776" s="7">
        <f>'3-Day Average'!H776</f>
        <v>0.11902113459399319</v>
      </c>
      <c r="C776" s="7">
        <f>'3-Day Average'!I776</f>
        <v>-9.1657099999999478E-2</v>
      </c>
      <c r="D776" s="7">
        <f>'10-Day Average'!I776</f>
        <v>-5.6414000000000672E-2</v>
      </c>
      <c r="E776" s="7">
        <f>'25-Day Average'!I776</f>
        <v>-4.9689200000000273E-2</v>
      </c>
    </row>
    <row r="777" spans="1:5" x14ac:dyDescent="0.25">
      <c r="A777" s="6">
        <v>39805</v>
      </c>
      <c r="B777" s="7">
        <f>'3-Day Average'!H777</f>
        <v>0.15461624026696319</v>
      </c>
      <c r="C777" s="7">
        <f>'3-Day Average'!I777</f>
        <v>-6.2777099999999489E-2</v>
      </c>
      <c r="D777" s="7">
        <f>'10-Day Average'!I777</f>
        <v>-5.6414000000000672E-2</v>
      </c>
      <c r="E777" s="7">
        <f>'25-Day Average'!I777</f>
        <v>-4.9689200000000273E-2</v>
      </c>
    </row>
    <row r="778" spans="1:5" x14ac:dyDescent="0.25">
      <c r="A778" s="6">
        <v>39806</v>
      </c>
      <c r="B778" s="7">
        <f>'3-Day Average'!H778</f>
        <v>0.15016685205784203</v>
      </c>
      <c r="C778" s="7">
        <f>'3-Day Average'!I778</f>
        <v>-6.6387099999999477E-2</v>
      </c>
      <c r="D778" s="7">
        <f>'10-Day Average'!I778</f>
        <v>-6.0050000000000582E-2</v>
      </c>
      <c r="E778" s="7">
        <f>'25-Day Average'!I778</f>
        <v>-4.9689200000000273E-2</v>
      </c>
    </row>
    <row r="779" spans="1:5" x14ac:dyDescent="0.25">
      <c r="A779" s="6">
        <v>39807</v>
      </c>
      <c r="B779" s="7">
        <f>'3-Day Average'!H779</f>
        <v>0.15016685205784203</v>
      </c>
      <c r="C779" s="7">
        <f>'3-Day Average'!I779</f>
        <v>-6.6387099999999477E-2</v>
      </c>
      <c r="D779" s="7">
        <f>'10-Day Average'!I779</f>
        <v>-6.0050000000000582E-2</v>
      </c>
      <c r="E779" s="7">
        <f>'25-Day Average'!I779</f>
        <v>-4.9689200000000273E-2</v>
      </c>
    </row>
    <row r="780" spans="1:5" x14ac:dyDescent="0.25">
      <c r="A780" s="6">
        <v>39808</v>
      </c>
      <c r="B780" s="7">
        <f>'3-Day Average'!H780</f>
        <v>0.15016685205784203</v>
      </c>
      <c r="C780" s="7">
        <f>'3-Day Average'!I780</f>
        <v>-6.6387099999999477E-2</v>
      </c>
      <c r="D780" s="7">
        <f>'10-Day Average'!I780</f>
        <v>-6.0050000000000582E-2</v>
      </c>
      <c r="E780" s="7">
        <f>'25-Day Average'!I780</f>
        <v>-4.9689200000000273E-2</v>
      </c>
    </row>
    <row r="781" spans="1:5" x14ac:dyDescent="0.25">
      <c r="A781" s="6">
        <v>39811</v>
      </c>
      <c r="B781" s="7">
        <f>'3-Day Average'!H781</f>
        <v>0.16129032258064516</v>
      </c>
      <c r="C781" s="7">
        <f>'3-Day Average'!I781</f>
        <v>-6.6387099999999477E-2</v>
      </c>
      <c r="D781" s="7">
        <f>'10-Day Average'!I781</f>
        <v>-5.0960000000000581E-2</v>
      </c>
      <c r="E781" s="7">
        <f>'25-Day Average'!I781</f>
        <v>-4.9689200000000273E-2</v>
      </c>
    </row>
    <row r="782" spans="1:5" x14ac:dyDescent="0.25">
      <c r="A782" s="6">
        <v>39812</v>
      </c>
      <c r="B782" s="7">
        <f>'3-Day Average'!H782</f>
        <v>0.17241379310344826</v>
      </c>
      <c r="C782" s="7">
        <f>'3-Day Average'!I782</f>
        <v>-5.7447099999999481E-2</v>
      </c>
      <c r="D782" s="7">
        <f>'10-Day Average'!I782</f>
        <v>-4.187000000000058E-2</v>
      </c>
      <c r="E782" s="7">
        <f>'25-Day Average'!I782</f>
        <v>-4.9689200000000273E-2</v>
      </c>
    </row>
    <row r="783" spans="1:5" x14ac:dyDescent="0.25">
      <c r="A783" s="6">
        <v>39813</v>
      </c>
      <c r="B783" s="7">
        <f>'3-Day Average'!H783</f>
        <v>0.17018909899888762</v>
      </c>
      <c r="C783" s="7">
        <f>'3-Day Average'!I783</f>
        <v>-5.9235099999999513E-2</v>
      </c>
      <c r="D783" s="7">
        <f>'10-Day Average'!I783</f>
        <v>-4.3688000000000608E-2</v>
      </c>
      <c r="E783" s="7">
        <f>'25-Day Average'!I783</f>
        <v>-5.14922000000003E-2</v>
      </c>
    </row>
    <row r="784" spans="1:5" x14ac:dyDescent="0.25">
      <c r="A784" s="6">
        <v>39814</v>
      </c>
      <c r="B784" s="7">
        <f>'3-Day Average'!H784</f>
        <v>0.17018909899888762</v>
      </c>
      <c r="C784" s="7">
        <f>'3-Day Average'!I784</f>
        <v>-5.9235099999999513E-2</v>
      </c>
      <c r="D784" s="7">
        <f>'10-Day Average'!I784</f>
        <v>-4.3688000000000608E-2</v>
      </c>
      <c r="E784" s="7">
        <f>'25-Day Average'!I784</f>
        <v>-5.14922000000003E-2</v>
      </c>
    </row>
    <row r="785" spans="1:5" x14ac:dyDescent="0.25">
      <c r="A785" s="6">
        <v>39815</v>
      </c>
      <c r="B785" s="7">
        <f>'3-Day Average'!H785</f>
        <v>0.16573971078976629</v>
      </c>
      <c r="C785" s="7">
        <f>'3-Day Average'!I785</f>
        <v>-5.9235099999999513E-2</v>
      </c>
      <c r="D785" s="7">
        <f>'10-Day Average'!I785</f>
        <v>-4.7324000000000671E-2</v>
      </c>
      <c r="E785" s="7">
        <f>'25-Day Average'!I785</f>
        <v>-5.5098200000000361E-2</v>
      </c>
    </row>
    <row r="786" spans="1:5" x14ac:dyDescent="0.25">
      <c r="A786" s="6">
        <v>39818</v>
      </c>
      <c r="B786" s="7">
        <f>'3-Day Average'!H786</f>
        <v>0.14794215795328139</v>
      </c>
      <c r="C786" s="7">
        <f>'3-Day Average'!I786</f>
        <v>-5.9235099999999513E-2</v>
      </c>
      <c r="D786" s="7">
        <f>'10-Day Average'!I786</f>
        <v>-6.186800000000061E-2</v>
      </c>
      <c r="E786" s="7">
        <f>'25-Day Average'!I786</f>
        <v>-6.9522200000000298E-2</v>
      </c>
    </row>
    <row r="787" spans="1:5" x14ac:dyDescent="0.25">
      <c r="A787" s="6">
        <v>39819</v>
      </c>
      <c r="B787" s="7">
        <f>'3-Day Average'!H787</f>
        <v>0.14349276974416009</v>
      </c>
      <c r="C787" s="7">
        <f>'3-Day Average'!I787</f>
        <v>-5.9235099999999513E-2</v>
      </c>
      <c r="D787" s="7">
        <f>'10-Day Average'!I787</f>
        <v>-6.186800000000061E-2</v>
      </c>
      <c r="E787" s="7">
        <f>'25-Day Average'!I787</f>
        <v>-6.9522200000000298E-2</v>
      </c>
    </row>
    <row r="788" spans="1:5" x14ac:dyDescent="0.25">
      <c r="A788" s="6">
        <v>39820</v>
      </c>
      <c r="B788" s="7">
        <f>'3-Day Average'!H788</f>
        <v>0.14349276974416009</v>
      </c>
      <c r="C788" s="7">
        <f>'3-Day Average'!I788</f>
        <v>-5.9235099999999513E-2</v>
      </c>
      <c r="D788" s="7">
        <f>'10-Day Average'!I788</f>
        <v>-6.186800000000061E-2</v>
      </c>
      <c r="E788" s="7">
        <f>'25-Day Average'!I788</f>
        <v>-6.9522200000000298E-2</v>
      </c>
    </row>
    <row r="789" spans="1:5" x14ac:dyDescent="0.25">
      <c r="A789" s="6">
        <v>39821</v>
      </c>
      <c r="B789" s="7">
        <f>'3-Day Average'!H789</f>
        <v>0.14794215795328139</v>
      </c>
      <c r="C789" s="7">
        <f>'3-Day Average'!I789</f>
        <v>-5.9235099999999513E-2</v>
      </c>
      <c r="D789" s="7">
        <f>'10-Day Average'!I789</f>
        <v>-6.186800000000061E-2</v>
      </c>
      <c r="E789" s="7">
        <f>'25-Day Average'!I789</f>
        <v>-6.9522200000000298E-2</v>
      </c>
    </row>
    <row r="790" spans="1:5" x14ac:dyDescent="0.25">
      <c r="A790" s="6">
        <v>39822</v>
      </c>
      <c r="B790" s="7">
        <f>'3-Day Average'!H790</f>
        <v>0.15461624026696319</v>
      </c>
      <c r="C790" s="7">
        <f>'3-Day Average'!I790</f>
        <v>-5.3766099999999567E-2</v>
      </c>
      <c r="D790" s="7">
        <f>'10-Day Average'!I790</f>
        <v>-6.186800000000061E-2</v>
      </c>
      <c r="E790" s="7">
        <f>'25-Day Average'!I790</f>
        <v>-6.9522200000000298E-2</v>
      </c>
    </row>
    <row r="791" spans="1:5" x14ac:dyDescent="0.25">
      <c r="A791" s="6">
        <v>39825</v>
      </c>
      <c r="B791" s="7">
        <f>'3-Day Average'!H791</f>
        <v>0.16573971078976629</v>
      </c>
      <c r="C791" s="7">
        <f>'3-Day Average'!I791</f>
        <v>-4.4651099999999569E-2</v>
      </c>
      <c r="D791" s="7">
        <f>'10-Day Average'!I791</f>
        <v>-6.186800000000061E-2</v>
      </c>
      <c r="E791" s="7">
        <f>'25-Day Average'!I791</f>
        <v>-6.0562200000000302E-2</v>
      </c>
    </row>
    <row r="792" spans="1:5" x14ac:dyDescent="0.25">
      <c r="A792" s="6">
        <v>39826</v>
      </c>
      <c r="B792" s="7">
        <f>'3-Day Average'!H792</f>
        <v>0.16573971078976629</v>
      </c>
      <c r="C792" s="7">
        <f>'3-Day Average'!I792</f>
        <v>-4.4651099999999569E-2</v>
      </c>
      <c r="D792" s="7">
        <f>'10-Day Average'!I792</f>
        <v>-6.186800000000061E-2</v>
      </c>
      <c r="E792" s="7">
        <f>'25-Day Average'!I792</f>
        <v>-6.0562200000000302E-2</v>
      </c>
    </row>
    <row r="793" spans="1:5" x14ac:dyDescent="0.25">
      <c r="A793" s="6">
        <v>39827</v>
      </c>
      <c r="B793" s="7">
        <f>'3-Day Average'!H793</f>
        <v>0.17018909899888762</v>
      </c>
      <c r="C793" s="7">
        <f>'3-Day Average'!I793</f>
        <v>-4.100509999999951E-2</v>
      </c>
      <c r="D793" s="7">
        <f>'10-Day Average'!I793</f>
        <v>-5.828800000000061E-2</v>
      </c>
      <c r="E793" s="7">
        <f>'25-Day Average'!I793</f>
        <v>-5.6978200000000361E-2</v>
      </c>
    </row>
    <row r="794" spans="1:5" x14ac:dyDescent="0.25">
      <c r="A794" s="6">
        <v>39828</v>
      </c>
      <c r="B794" s="7">
        <f>'3-Day Average'!H794</f>
        <v>0.1579532814238041</v>
      </c>
      <c r="C794" s="7">
        <f>'3-Day Average'!I794</f>
        <v>-5.1031599999999601E-2</v>
      </c>
      <c r="D794" s="7">
        <f>'10-Day Average'!I794</f>
        <v>-6.813300000000061E-2</v>
      </c>
      <c r="E794" s="7">
        <f>'25-Day Average'!I794</f>
        <v>-6.6834200000000413E-2</v>
      </c>
    </row>
    <row r="795" spans="1:5" x14ac:dyDescent="0.25">
      <c r="A795" s="6">
        <v>39829</v>
      </c>
      <c r="B795" s="7">
        <f>'3-Day Average'!H795</f>
        <v>0.15239154616240252</v>
      </c>
      <c r="C795" s="7">
        <f>'3-Day Average'!I795</f>
        <v>-5.1031599999999601E-2</v>
      </c>
      <c r="D795" s="7">
        <f>'10-Day Average'!I795</f>
        <v>-7.2608000000000616E-2</v>
      </c>
      <c r="E795" s="7">
        <f>'25-Day Average'!I795</f>
        <v>-7.1314200000000424E-2</v>
      </c>
    </row>
    <row r="796" spans="1:5" x14ac:dyDescent="0.25">
      <c r="A796" s="6">
        <v>39832</v>
      </c>
      <c r="B796" s="7">
        <f>'3-Day Average'!H796</f>
        <v>0.17686318131256942</v>
      </c>
      <c r="C796" s="7">
        <f>'3-Day Average'!I796</f>
        <v>-5.1031599999999601E-2</v>
      </c>
      <c r="D796" s="7">
        <f>'10-Day Average'!I796</f>
        <v>-7.2608000000000616E-2</v>
      </c>
      <c r="E796" s="7">
        <f>'25-Day Average'!I796</f>
        <v>-5.1602200000000299E-2</v>
      </c>
    </row>
    <row r="797" spans="1:5" x14ac:dyDescent="0.25">
      <c r="A797" s="6">
        <v>39833</v>
      </c>
      <c r="B797" s="7">
        <f>'3-Day Average'!H797</f>
        <v>0.17908787541713006</v>
      </c>
      <c r="C797" s="7">
        <f>'3-Day Average'!I797</f>
        <v>-4.923859999999957E-2</v>
      </c>
      <c r="D797" s="7">
        <f>'10-Day Average'!I797</f>
        <v>-7.0855000000000584E-2</v>
      </c>
      <c r="E797" s="7">
        <f>'25-Day Average'!I797</f>
        <v>-4.9810200000000332E-2</v>
      </c>
    </row>
    <row r="798" spans="1:5" x14ac:dyDescent="0.25">
      <c r="A798" s="6">
        <v>39834</v>
      </c>
      <c r="B798" s="7">
        <f>'3-Day Average'!H798</f>
        <v>0.14794215795328139</v>
      </c>
      <c r="C798" s="7">
        <f>'3-Day Average'!I798</f>
        <v>-7.4340599999999535E-2</v>
      </c>
      <c r="D798" s="7">
        <f>'10-Day Average'!I798</f>
        <v>-9.5397000000000551E-2</v>
      </c>
      <c r="E798" s="7">
        <f>'25-Day Average'!I798</f>
        <v>-7.4898200000000359E-2</v>
      </c>
    </row>
    <row r="799" spans="1:5" x14ac:dyDescent="0.25">
      <c r="A799" s="6">
        <v>39835</v>
      </c>
      <c r="B799" s="7">
        <f>'3-Day Average'!H799</f>
        <v>0.15016685205784203</v>
      </c>
      <c r="C799" s="7">
        <f>'3-Day Average'!I799</f>
        <v>-7.4340599999999535E-2</v>
      </c>
      <c r="D799" s="7">
        <f>'10-Day Average'!I799</f>
        <v>-9.5397000000000551E-2</v>
      </c>
      <c r="E799" s="7">
        <f>'25-Day Average'!I799</f>
        <v>-7.4898200000000359E-2</v>
      </c>
    </row>
    <row r="800" spans="1:5" x14ac:dyDescent="0.25">
      <c r="A800" s="6">
        <v>39836</v>
      </c>
      <c r="B800" s="7">
        <f>'3-Day Average'!H800</f>
        <v>0.14238042269187984</v>
      </c>
      <c r="C800" s="7">
        <f>'3-Day Average'!I800</f>
        <v>-7.4340599999999535E-2</v>
      </c>
      <c r="D800" s="7">
        <f>'10-Day Average'!I800</f>
        <v>-9.5397000000000551E-2</v>
      </c>
      <c r="E800" s="7">
        <f>'25-Day Average'!I800</f>
        <v>-7.4898200000000359E-2</v>
      </c>
    </row>
    <row r="801" spans="1:5" x14ac:dyDescent="0.25">
      <c r="A801" s="6">
        <v>39839</v>
      </c>
      <c r="B801" s="7">
        <f>'3-Day Average'!H801</f>
        <v>0.13793103448275851</v>
      </c>
      <c r="C801" s="7">
        <f>'3-Day Average'!I801</f>
        <v>-7.4340599999999535E-2</v>
      </c>
      <c r="D801" s="7">
        <f>'10-Day Average'!I801</f>
        <v>-9.5397000000000551E-2</v>
      </c>
      <c r="E801" s="7">
        <f>'25-Day Average'!I801</f>
        <v>-7.4898200000000359E-2</v>
      </c>
    </row>
    <row r="802" spans="1:5" x14ac:dyDescent="0.25">
      <c r="A802" s="6">
        <v>39840</v>
      </c>
      <c r="B802" s="7">
        <f>'3-Day Average'!H802</f>
        <v>0.14238042269187984</v>
      </c>
      <c r="C802" s="7">
        <f>'3-Day Average'!I802</f>
        <v>-7.4340599999999535E-2</v>
      </c>
      <c r="D802" s="7">
        <f>'10-Day Average'!I802</f>
        <v>-9.5397000000000551E-2</v>
      </c>
      <c r="E802" s="7">
        <f>'25-Day Average'!I802</f>
        <v>-7.4898200000000359E-2</v>
      </c>
    </row>
    <row r="803" spans="1:5" x14ac:dyDescent="0.25">
      <c r="A803" s="6">
        <v>39841</v>
      </c>
      <c r="B803" s="7">
        <f>'3-Day Average'!H803</f>
        <v>0.14238042269187984</v>
      </c>
      <c r="C803" s="7">
        <f>'3-Day Average'!I803</f>
        <v>-7.4340599999999535E-2</v>
      </c>
      <c r="D803" s="7">
        <f>'10-Day Average'!I803</f>
        <v>-9.5397000000000551E-2</v>
      </c>
      <c r="E803" s="7">
        <f>'25-Day Average'!I803</f>
        <v>-7.4898200000000359E-2</v>
      </c>
    </row>
    <row r="804" spans="1:5" x14ac:dyDescent="0.25">
      <c r="A804" s="6">
        <v>39842</v>
      </c>
      <c r="B804" s="7">
        <f>'3-Day Average'!H804</f>
        <v>0.16129032258064516</v>
      </c>
      <c r="C804" s="7">
        <f>'3-Day Average'!I804</f>
        <v>-5.9023599999999427E-2</v>
      </c>
      <c r="D804" s="7">
        <f>'10-Day Average'!I804</f>
        <v>-9.5397000000000551E-2</v>
      </c>
      <c r="E804" s="7">
        <f>'25-Day Average'!I804</f>
        <v>-7.4898200000000359E-2</v>
      </c>
    </row>
    <row r="805" spans="1:5" x14ac:dyDescent="0.25">
      <c r="A805" s="6">
        <v>39843</v>
      </c>
      <c r="B805" s="7">
        <f>'3-Day Average'!H805</f>
        <v>0.17352614015572851</v>
      </c>
      <c r="C805" s="7">
        <f>'3-Day Average'!I805</f>
        <v>-4.9112599999999514E-2</v>
      </c>
      <c r="D805" s="7">
        <f>'10-Day Average'!I805</f>
        <v>-8.5871000000000641E-2</v>
      </c>
      <c r="E805" s="7">
        <f>'25-Day Average'!I805</f>
        <v>-6.5152200000000451E-2</v>
      </c>
    </row>
    <row r="806" spans="1:5" x14ac:dyDescent="0.25">
      <c r="A806" s="6">
        <v>39846</v>
      </c>
      <c r="B806" s="7">
        <f>'3-Day Average'!H806</f>
        <v>0.17130144605116787</v>
      </c>
      <c r="C806" s="7">
        <f>'3-Day Average'!I806</f>
        <v>-5.0914599999999484E-2</v>
      </c>
      <c r="D806" s="7">
        <f>'10-Day Average'!I806</f>
        <v>-8.7603000000000611E-2</v>
      </c>
      <c r="E806" s="7">
        <f>'25-Day Average'!I806</f>
        <v>-6.6924200000000419E-2</v>
      </c>
    </row>
    <row r="807" spans="1:5" x14ac:dyDescent="0.25">
      <c r="A807" s="6">
        <v>39847</v>
      </c>
      <c r="B807" s="7">
        <f>'3-Day Average'!H807</f>
        <v>0.15684093437152385</v>
      </c>
      <c r="C807" s="7">
        <f>'3-Day Average'!I807</f>
        <v>-6.2627599999999506E-2</v>
      </c>
      <c r="D807" s="7">
        <f>'10-Day Average'!I807</f>
        <v>-9.8861000000000643E-2</v>
      </c>
      <c r="E807" s="7">
        <f>'25-Day Average'!I807</f>
        <v>-7.8442200000000448E-2</v>
      </c>
    </row>
    <row r="808" spans="1:5" x14ac:dyDescent="0.25">
      <c r="A808" s="6">
        <v>39848</v>
      </c>
      <c r="B808" s="7">
        <f>'3-Day Average'!H808</f>
        <v>0.15350389321468294</v>
      </c>
      <c r="C808" s="7">
        <f>'3-Day Average'!I808</f>
        <v>-6.2627599999999506E-2</v>
      </c>
      <c r="D808" s="7">
        <f>'10-Day Average'!I808</f>
        <v>-0.10145900000000067</v>
      </c>
      <c r="E808" s="7">
        <f>'25-Day Average'!I808</f>
        <v>-7.8442200000000448E-2</v>
      </c>
    </row>
    <row r="809" spans="1:5" x14ac:dyDescent="0.25">
      <c r="A809" s="6">
        <v>39849</v>
      </c>
      <c r="B809" s="7">
        <f>'3-Day Average'!H809</f>
        <v>0.13904338153503892</v>
      </c>
      <c r="C809" s="7">
        <f>'3-Day Average'!I809</f>
        <v>-6.2627599999999506E-2</v>
      </c>
      <c r="D809" s="7">
        <f>'10-Day Average'!I809</f>
        <v>-0.11271700000000055</v>
      </c>
      <c r="E809" s="7">
        <f>'25-Day Average'!I809</f>
        <v>-7.8442200000000448E-2</v>
      </c>
    </row>
    <row r="810" spans="1:5" x14ac:dyDescent="0.25">
      <c r="A810" s="6">
        <v>39850</v>
      </c>
      <c r="B810" s="7">
        <f>'3-Day Average'!H810</f>
        <v>0.15684093437152385</v>
      </c>
      <c r="C810" s="7">
        <f>'3-Day Average'!I810</f>
        <v>-6.2627599999999506E-2</v>
      </c>
      <c r="D810" s="7">
        <f>'10-Day Average'!I810</f>
        <v>-0.11271700000000055</v>
      </c>
      <c r="E810" s="7">
        <f>'25-Day Average'!I810</f>
        <v>-7.8442200000000448E-2</v>
      </c>
    </row>
    <row r="811" spans="1:5" x14ac:dyDescent="0.25">
      <c r="A811" s="6">
        <v>39853</v>
      </c>
      <c r="B811" s="7">
        <f>'3-Day Average'!H811</f>
        <v>0.15016685205784203</v>
      </c>
      <c r="C811" s="7">
        <f>'3-Day Average'!I811</f>
        <v>-6.8033599999999431E-2</v>
      </c>
      <c r="D811" s="7">
        <f>'10-Day Average'!I811</f>
        <v>-0.11783500000000044</v>
      </c>
      <c r="E811" s="7">
        <f>'25-Day Average'!I811</f>
        <v>-8.3758200000000366E-2</v>
      </c>
    </row>
    <row r="812" spans="1:5" x14ac:dyDescent="0.25">
      <c r="A812" s="6">
        <v>39854</v>
      </c>
      <c r="B812" s="7">
        <f>'3-Day Average'!H812</f>
        <v>0.15906562847608449</v>
      </c>
      <c r="C812" s="7">
        <f>'3-Day Average'!I812</f>
        <v>-6.0825599999999543E-2</v>
      </c>
      <c r="D812" s="7">
        <f>'10-Day Average'!I812</f>
        <v>-0.11783500000000044</v>
      </c>
      <c r="E812" s="7">
        <f>'25-Day Average'!I812</f>
        <v>-8.3758200000000366E-2</v>
      </c>
    </row>
    <row r="813" spans="1:5" x14ac:dyDescent="0.25">
      <c r="A813" s="6">
        <v>39855</v>
      </c>
      <c r="B813" s="7">
        <f>'3-Day Average'!H813</f>
        <v>0.15127919911012228</v>
      </c>
      <c r="C813" s="7">
        <f>'3-Day Average'!I813</f>
        <v>-6.7132599999999515E-2</v>
      </c>
      <c r="D813" s="7">
        <f>'10-Day Average'!I813</f>
        <v>-0.12376050000000047</v>
      </c>
      <c r="E813" s="7">
        <f>'25-Day Average'!I813</f>
        <v>-8.9911200000000385E-2</v>
      </c>
    </row>
    <row r="814" spans="1:5" x14ac:dyDescent="0.25">
      <c r="A814" s="6">
        <v>39856</v>
      </c>
      <c r="B814" s="7">
        <f>'3-Day Average'!H814</f>
        <v>0.14794215795328139</v>
      </c>
      <c r="C814" s="7">
        <f>'3-Day Average'!I814</f>
        <v>-6.7132599999999515E-2</v>
      </c>
      <c r="D814" s="7">
        <f>'10-Day Average'!I814</f>
        <v>-0.12376050000000047</v>
      </c>
      <c r="E814" s="7">
        <f>'25-Day Average'!I814</f>
        <v>-8.9911200000000385E-2</v>
      </c>
    </row>
    <row r="815" spans="1:5" x14ac:dyDescent="0.25">
      <c r="A815" s="6">
        <v>39857</v>
      </c>
      <c r="B815" s="7">
        <f>'3-Day Average'!H815</f>
        <v>0.16129032258064516</v>
      </c>
      <c r="C815" s="7">
        <f>'3-Day Average'!I815</f>
        <v>-6.7132599999999515E-2</v>
      </c>
      <c r="D815" s="7">
        <f>'10-Day Average'!I815</f>
        <v>-0.12376050000000047</v>
      </c>
      <c r="E815" s="7">
        <f>'25-Day Average'!I815</f>
        <v>-8.9911200000000385E-2</v>
      </c>
    </row>
    <row r="816" spans="1:5" x14ac:dyDescent="0.25">
      <c r="A816" s="6">
        <v>39860</v>
      </c>
      <c r="B816" s="7">
        <f>'3-Day Average'!H816</f>
        <v>0.16351501668520566</v>
      </c>
      <c r="C816" s="7">
        <f>'3-Day Average'!I816</f>
        <v>-6.5345599999999684E-2</v>
      </c>
      <c r="D816" s="7">
        <f>'10-Day Average'!I816</f>
        <v>-0.12208250000000058</v>
      </c>
      <c r="E816" s="7">
        <f>'25-Day Average'!I816</f>
        <v>-8.8168200000000502E-2</v>
      </c>
    </row>
    <row r="817" spans="1:5" x14ac:dyDescent="0.25">
      <c r="A817" s="6">
        <v>39861</v>
      </c>
      <c r="B817" s="7">
        <f>'3-Day Average'!H817</f>
        <v>0.16129032258064516</v>
      </c>
      <c r="C817" s="7">
        <f>'3-Day Average'!I817</f>
        <v>-6.7132599999999515E-2</v>
      </c>
      <c r="D817" s="7">
        <f>'10-Day Average'!I817</f>
        <v>-0.12376050000000047</v>
      </c>
      <c r="E817" s="7">
        <f>'25-Day Average'!I817</f>
        <v>-8.9911200000000385E-2</v>
      </c>
    </row>
    <row r="818" spans="1:5" x14ac:dyDescent="0.25">
      <c r="A818" s="6">
        <v>39862</v>
      </c>
      <c r="B818" s="7">
        <f>'3-Day Average'!H818</f>
        <v>0.17686318131256942</v>
      </c>
      <c r="C818" s="7">
        <f>'3-Day Average'!I818</f>
        <v>-6.7132599999999515E-2</v>
      </c>
      <c r="D818" s="7">
        <f>'10-Day Average'!I818</f>
        <v>-0.11201450000000056</v>
      </c>
      <c r="E818" s="7">
        <f>'25-Day Average'!I818</f>
        <v>-7.7710200000000479E-2</v>
      </c>
    </row>
    <row r="819" spans="1:5" x14ac:dyDescent="0.25">
      <c r="A819" s="6">
        <v>39863</v>
      </c>
      <c r="B819" s="7">
        <f>'3-Day Average'!H819</f>
        <v>0.19243604004449383</v>
      </c>
      <c r="C819" s="7">
        <f>'3-Day Average'!I819</f>
        <v>-5.4791599999999455E-2</v>
      </c>
      <c r="D819" s="7">
        <f>'10-Day Average'!I819</f>
        <v>-0.1002685000000005</v>
      </c>
      <c r="E819" s="7">
        <f>'25-Day Average'!I819</f>
        <v>-6.550920000000042E-2</v>
      </c>
    </row>
    <row r="820" spans="1:5" x14ac:dyDescent="0.25">
      <c r="A820" s="6">
        <v>39864</v>
      </c>
      <c r="B820" s="7">
        <f>'3-Day Average'!H820</f>
        <v>0.17241379310344826</v>
      </c>
      <c r="C820" s="7">
        <f>'3-Day Average'!I820</f>
        <v>-7.0658599999999419E-2</v>
      </c>
      <c r="D820" s="7">
        <f>'10-Day Average'!I820</f>
        <v>-0.11537050000000046</v>
      </c>
      <c r="E820" s="7">
        <f>'25-Day Average'!I820</f>
        <v>-8.1196200000000385E-2</v>
      </c>
    </row>
    <row r="821" spans="1:5" x14ac:dyDescent="0.25">
      <c r="A821" s="6">
        <v>39867</v>
      </c>
      <c r="B821" s="7">
        <f>'3-Day Average'!H821</f>
        <v>0.21579532814238031</v>
      </c>
      <c r="C821" s="7">
        <f>'3-Day Average'!I821</f>
        <v>-7.0658599999999419E-2</v>
      </c>
      <c r="D821" s="7">
        <f>'10-Day Average'!I821</f>
        <v>-8.2649500000000556E-2</v>
      </c>
      <c r="E821" s="7">
        <f>'25-Day Average'!I821</f>
        <v>-4.7207700000000477E-2</v>
      </c>
    </row>
    <row r="822" spans="1:5" x14ac:dyDescent="0.25">
      <c r="A822" s="6">
        <v>39868</v>
      </c>
      <c r="B822" s="7">
        <f>'3-Day Average'!H822</f>
        <v>0.2057842046718576</v>
      </c>
      <c r="C822" s="7">
        <f>'3-Day Average'!I822</f>
        <v>-7.8308599999999423E-2</v>
      </c>
      <c r="D822" s="7">
        <f>'10-Day Average'!I822</f>
        <v>-9.0200500000000461E-2</v>
      </c>
      <c r="E822" s="7">
        <f>'25-Day Average'!I822</f>
        <v>-5.505120000000039E-2</v>
      </c>
    </row>
    <row r="823" spans="1:5" x14ac:dyDescent="0.25">
      <c r="A823" s="6">
        <v>39869</v>
      </c>
      <c r="B823" s="7">
        <f>'3-Day Average'!H823</f>
        <v>0.22803114571746383</v>
      </c>
      <c r="C823" s="7">
        <f>'3-Day Average'!I823</f>
        <v>-6.1308599999999422E-2</v>
      </c>
      <c r="D823" s="7">
        <f>'10-Day Average'!I823</f>
        <v>-7.3420500000000471E-2</v>
      </c>
      <c r="E823" s="7">
        <f>'25-Day Average'!I823</f>
        <v>-3.7621200000000389E-2</v>
      </c>
    </row>
    <row r="824" spans="1:5" x14ac:dyDescent="0.25">
      <c r="A824" s="6">
        <v>39870</v>
      </c>
      <c r="B824" s="7">
        <f>'3-Day Average'!H824</f>
        <v>0.23915461624026696</v>
      </c>
      <c r="C824" s="7">
        <f>'3-Day Average'!I824</f>
        <v>-5.2808599999999421E-2</v>
      </c>
      <c r="D824" s="7">
        <f>'10-Day Average'!I824</f>
        <v>-6.5030500000000463E-2</v>
      </c>
      <c r="E824" s="7">
        <f>'25-Day Average'!I824</f>
        <v>-2.8906200000000389E-2</v>
      </c>
    </row>
    <row r="825" spans="1:5" x14ac:dyDescent="0.25">
      <c r="A825" s="6">
        <v>39871</v>
      </c>
      <c r="B825" s="7">
        <f>'3-Day Average'!H825</f>
        <v>0.28031145717463835</v>
      </c>
      <c r="C825" s="7">
        <f>'3-Day Average'!I825</f>
        <v>-2.1358599999999422E-2</v>
      </c>
      <c r="D825" s="7">
        <f>'10-Day Average'!I825</f>
        <v>-3.398750000000058E-2</v>
      </c>
      <c r="E825" s="7">
        <f>'25-Day Average'!I825</f>
        <v>3.3392999999994938E-3</v>
      </c>
    </row>
    <row r="826" spans="1:5" x14ac:dyDescent="0.25">
      <c r="A826" s="6">
        <v>39874</v>
      </c>
      <c r="B826" s="7">
        <f>'3-Day Average'!H826</f>
        <v>0.26251390433815341</v>
      </c>
      <c r="C826" s="7">
        <f>'3-Day Average'!I826</f>
        <v>-3.4958599999999423E-2</v>
      </c>
      <c r="D826" s="7">
        <f>'10-Day Average'!I826</f>
        <v>-4.7411500000000523E-2</v>
      </c>
      <c r="E826" s="7">
        <f>'25-Day Average'!I826</f>
        <v>-1.0604700000000447E-2</v>
      </c>
    </row>
    <row r="827" spans="1:5" x14ac:dyDescent="0.25">
      <c r="A827" s="6">
        <v>39875</v>
      </c>
      <c r="B827" s="7">
        <f>'3-Day Average'!H827</f>
        <v>0.23470522803114563</v>
      </c>
      <c r="C827" s="7">
        <f>'3-Day Average'!I827</f>
        <v>-5.6208599999999422E-2</v>
      </c>
      <c r="D827" s="7">
        <f>'10-Day Average'!I827</f>
        <v>-6.838650000000053E-2</v>
      </c>
      <c r="E827" s="7">
        <f>'25-Day Average'!I827</f>
        <v>-3.2392200000000447E-2</v>
      </c>
    </row>
    <row r="828" spans="1:5" x14ac:dyDescent="0.25">
      <c r="A828" s="6">
        <v>39876</v>
      </c>
      <c r="B828" s="7">
        <f>'3-Day Average'!H828</f>
        <v>0.22246941045606228</v>
      </c>
      <c r="C828" s="7">
        <f>'3-Day Average'!I828</f>
        <v>-5.6208599999999422E-2</v>
      </c>
      <c r="D828" s="7">
        <f>'10-Day Average'!I828</f>
        <v>-7.7615500000000462E-2</v>
      </c>
      <c r="E828" s="7">
        <f>'25-Day Average'!I828</f>
        <v>-4.1978700000000389E-2</v>
      </c>
    </row>
    <row r="829" spans="1:5" x14ac:dyDescent="0.25">
      <c r="A829" s="6">
        <v>39877</v>
      </c>
      <c r="B829" s="7">
        <f>'3-Day Average'!H829</f>
        <v>0.19911012235817566</v>
      </c>
      <c r="C829" s="7">
        <f>'3-Day Average'!I829</f>
        <v>-5.6208599999999422E-2</v>
      </c>
      <c r="D829" s="7">
        <f>'10-Day Average'!I829</f>
        <v>-7.7615500000000462E-2</v>
      </c>
      <c r="E829" s="7">
        <f>'25-Day Average'!I829</f>
        <v>-6.0280200000000478E-2</v>
      </c>
    </row>
    <row r="830" spans="1:5" x14ac:dyDescent="0.25">
      <c r="A830" s="6">
        <v>39878</v>
      </c>
      <c r="B830" s="7">
        <f>'3-Day Average'!H830</f>
        <v>0.19911012235817566</v>
      </c>
      <c r="C830" s="7">
        <f>'3-Day Average'!I830</f>
        <v>-5.6208599999999422E-2</v>
      </c>
      <c r="D830" s="7">
        <f>'10-Day Average'!I830</f>
        <v>-7.7615500000000462E-2</v>
      </c>
      <c r="E830" s="7">
        <f>'25-Day Average'!I830</f>
        <v>-6.0280200000000478E-2</v>
      </c>
    </row>
    <row r="831" spans="1:5" x14ac:dyDescent="0.25">
      <c r="A831" s="6">
        <v>39881</v>
      </c>
      <c r="B831" s="7">
        <f>'3-Day Average'!H831</f>
        <v>0.22358175750834253</v>
      </c>
      <c r="C831" s="7">
        <f>'3-Day Average'!I831</f>
        <v>-5.6208599999999422E-2</v>
      </c>
      <c r="D831" s="7">
        <f>'10-Day Average'!I831</f>
        <v>-7.7615500000000462E-2</v>
      </c>
      <c r="E831" s="7">
        <f>'25-Day Average'!I831</f>
        <v>-4.1107200000000448E-2</v>
      </c>
    </row>
    <row r="832" spans="1:5" x14ac:dyDescent="0.25">
      <c r="A832" s="6">
        <v>39882</v>
      </c>
      <c r="B832" s="7">
        <f>'3-Day Average'!H832</f>
        <v>0.20800889877641809</v>
      </c>
      <c r="C832" s="7">
        <f>'3-Day Average'!I832</f>
        <v>-6.821359999999943E-2</v>
      </c>
      <c r="D832" s="7">
        <f>'10-Day Average'!I832</f>
        <v>-7.7615500000000462E-2</v>
      </c>
      <c r="E832" s="7">
        <f>'25-Day Average'!I832</f>
        <v>-5.3308200000000507E-2</v>
      </c>
    </row>
    <row r="833" spans="1:5" x14ac:dyDescent="0.25">
      <c r="A833" s="6">
        <v>39883</v>
      </c>
      <c r="B833" s="7">
        <f>'3-Day Average'!H833</f>
        <v>0.19466073414905449</v>
      </c>
      <c r="C833" s="7">
        <f>'3-Day Average'!I833</f>
        <v>-6.821359999999943E-2</v>
      </c>
      <c r="D833" s="7">
        <f>'10-Day Average'!I833</f>
        <v>-7.7615500000000462E-2</v>
      </c>
      <c r="E833" s="7">
        <f>'25-Day Average'!I833</f>
        <v>-6.3766200000000384E-2</v>
      </c>
    </row>
    <row r="834" spans="1:5" x14ac:dyDescent="0.25">
      <c r="A834" s="6">
        <v>39884</v>
      </c>
      <c r="B834" s="7">
        <f>'3-Day Average'!H834</f>
        <v>0.20133481646273629</v>
      </c>
      <c r="C834" s="7">
        <f>'3-Day Average'!I834</f>
        <v>-6.821359999999943E-2</v>
      </c>
      <c r="D834" s="7">
        <f>'10-Day Average'!I834</f>
        <v>-7.7615500000000462E-2</v>
      </c>
      <c r="E834" s="7">
        <f>'25-Day Average'!I834</f>
        <v>-5.8537200000000449E-2</v>
      </c>
    </row>
    <row r="835" spans="1:5" x14ac:dyDescent="0.25">
      <c r="A835" s="6">
        <v>39885</v>
      </c>
      <c r="B835" s="7">
        <f>'3-Day Average'!H835</f>
        <v>0.2057842046718576</v>
      </c>
      <c r="C835" s="7">
        <f>'3-Day Average'!I835</f>
        <v>-6.821359999999943E-2</v>
      </c>
      <c r="D835" s="7">
        <f>'10-Day Average'!I835</f>
        <v>-7.7615500000000462E-2</v>
      </c>
      <c r="E835" s="7">
        <f>'25-Day Average'!I835</f>
        <v>-5.505120000000039E-2</v>
      </c>
    </row>
    <row r="836" spans="1:5" x14ac:dyDescent="0.25">
      <c r="A836" s="6">
        <v>39888</v>
      </c>
      <c r="B836" s="7">
        <f>'3-Day Average'!H836</f>
        <v>0.20133481646273629</v>
      </c>
      <c r="C836" s="7">
        <f>'3-Day Average'!I836</f>
        <v>-7.1651599999999455E-2</v>
      </c>
      <c r="D836" s="7">
        <f>'10-Day Average'!I836</f>
        <v>-7.7615500000000462E-2</v>
      </c>
      <c r="E836" s="7">
        <f>'25-Day Average'!I836</f>
        <v>-5.8537200000000449E-2</v>
      </c>
    </row>
    <row r="837" spans="1:5" x14ac:dyDescent="0.25">
      <c r="A837" s="6">
        <v>39889</v>
      </c>
      <c r="B837" s="7">
        <f>'3-Day Average'!H837</f>
        <v>0.20912124582869851</v>
      </c>
      <c r="C837" s="7">
        <f>'3-Day Average'!I837</f>
        <v>-7.1651599999999455E-2</v>
      </c>
      <c r="D837" s="7">
        <f>'10-Day Average'!I837</f>
        <v>-7.7615500000000462E-2</v>
      </c>
      <c r="E837" s="7">
        <f>'25-Day Average'!I837</f>
        <v>-5.2436700000000419E-2</v>
      </c>
    </row>
    <row r="838" spans="1:5" x14ac:dyDescent="0.25">
      <c r="A838" s="6">
        <v>39890</v>
      </c>
      <c r="B838" s="7">
        <f>'3-Day Average'!H838</f>
        <v>0.20244716351501654</v>
      </c>
      <c r="C838" s="7">
        <f>'3-Day Average'!I838</f>
        <v>-7.6775599999999541E-2</v>
      </c>
      <c r="D838" s="7">
        <f>'10-Day Average'!I838</f>
        <v>-8.270650000000053E-2</v>
      </c>
      <c r="E838" s="7">
        <f>'25-Day Average'!I838</f>
        <v>-5.7665700000000507E-2</v>
      </c>
    </row>
    <row r="839" spans="1:5" x14ac:dyDescent="0.25">
      <c r="A839" s="6">
        <v>39891</v>
      </c>
      <c r="B839" s="7">
        <f>'3-Day Average'!H839</f>
        <v>0.21023359288097876</v>
      </c>
      <c r="C839" s="7">
        <f>'3-Day Average'!I839</f>
        <v>-7.6775599999999541E-2</v>
      </c>
      <c r="D839" s="7">
        <f>'10-Day Average'!I839</f>
        <v>-8.270650000000053E-2</v>
      </c>
      <c r="E839" s="7">
        <f>'25-Day Average'!I839</f>
        <v>-5.7665700000000507E-2</v>
      </c>
    </row>
    <row r="840" spans="1:5" x14ac:dyDescent="0.25">
      <c r="A840" s="6">
        <v>39892</v>
      </c>
      <c r="B840" s="7">
        <f>'3-Day Average'!H840</f>
        <v>0.19354838709677408</v>
      </c>
      <c r="C840" s="7">
        <f>'3-Day Average'!I840</f>
        <v>-8.9503099999999544E-2</v>
      </c>
      <c r="D840" s="7">
        <f>'10-Day Average'!I840</f>
        <v>-9.5351500000000519E-2</v>
      </c>
      <c r="E840" s="7">
        <f>'25-Day Average'!I840</f>
        <v>-7.0655700000000501E-2</v>
      </c>
    </row>
    <row r="841" spans="1:5" x14ac:dyDescent="0.25">
      <c r="A841" s="6">
        <v>39895</v>
      </c>
      <c r="B841" s="7">
        <f>'3-Day Average'!H841</f>
        <v>0.21913236929922122</v>
      </c>
      <c r="C841" s="7">
        <f>'3-Day Average'!I841</f>
        <v>-8.9503099999999544E-2</v>
      </c>
      <c r="D841" s="7">
        <f>'10-Day Average'!I841</f>
        <v>-9.5351500000000519E-2</v>
      </c>
      <c r="E841" s="7">
        <f>'25-Day Average'!I841</f>
        <v>-7.0655700000000501E-2</v>
      </c>
    </row>
    <row r="842" spans="1:5" x14ac:dyDescent="0.25">
      <c r="A842" s="6">
        <v>39896</v>
      </c>
      <c r="B842" s="7">
        <f>'3-Day Average'!H842</f>
        <v>0.20133481646273629</v>
      </c>
      <c r="C842" s="7">
        <f>'3-Day Average'!I842</f>
        <v>-0.10279109999999943</v>
      </c>
      <c r="D842" s="7">
        <f>'10-Day Average'!I842</f>
        <v>-0.10855150000000052</v>
      </c>
      <c r="E842" s="7">
        <f>'25-Day Average'!I842</f>
        <v>-8.4215700000000504E-2</v>
      </c>
    </row>
    <row r="843" spans="1:5" x14ac:dyDescent="0.25">
      <c r="A843" s="6">
        <v>39897</v>
      </c>
      <c r="B843" s="7">
        <f>'3-Day Average'!H843</f>
        <v>0.18909899888765294</v>
      </c>
      <c r="C843" s="7">
        <f>'3-Day Average'!I843</f>
        <v>-0.10279109999999943</v>
      </c>
      <c r="D843" s="7">
        <f>'10-Day Average'!I843</f>
        <v>-0.10855150000000052</v>
      </c>
      <c r="E843" s="7">
        <f>'25-Day Average'!I843</f>
        <v>-8.4215700000000504E-2</v>
      </c>
    </row>
    <row r="844" spans="1:5" x14ac:dyDescent="0.25">
      <c r="A844" s="6">
        <v>39898</v>
      </c>
      <c r="B844" s="7">
        <f>'3-Day Average'!H844</f>
        <v>0.17352614015572851</v>
      </c>
      <c r="C844" s="7">
        <f>'3-Day Average'!I844</f>
        <v>-0.10279109999999943</v>
      </c>
      <c r="D844" s="7">
        <f>'10-Day Average'!I844</f>
        <v>-0.10855150000000052</v>
      </c>
      <c r="E844" s="7">
        <f>'25-Day Average'!I844</f>
        <v>-8.4215700000000504E-2</v>
      </c>
    </row>
    <row r="845" spans="1:5" x14ac:dyDescent="0.25">
      <c r="A845" s="6">
        <v>39899</v>
      </c>
      <c r="B845" s="7">
        <f>'3-Day Average'!H845</f>
        <v>0.16462736373748604</v>
      </c>
      <c r="C845" s="7">
        <f>'3-Day Average'!I845</f>
        <v>-0.10279109999999943</v>
      </c>
      <c r="D845" s="7">
        <f>'10-Day Average'!I845</f>
        <v>-0.10855150000000052</v>
      </c>
      <c r="E845" s="7">
        <f>'25-Day Average'!I845</f>
        <v>-8.4215700000000504E-2</v>
      </c>
    </row>
    <row r="846" spans="1:5" x14ac:dyDescent="0.25">
      <c r="A846" s="6">
        <v>39902</v>
      </c>
      <c r="B846" s="7">
        <f>'3-Day Average'!H846</f>
        <v>0.17352614015572851</v>
      </c>
      <c r="C846" s="7">
        <f>'3-Day Average'!I846</f>
        <v>-0.10279109999999943</v>
      </c>
      <c r="D846" s="7">
        <f>'10-Day Average'!I846</f>
        <v>-0.10855150000000052</v>
      </c>
      <c r="E846" s="7">
        <f>'25-Day Average'!I846</f>
        <v>-8.4215700000000504E-2</v>
      </c>
    </row>
    <row r="847" spans="1:5" x14ac:dyDescent="0.25">
      <c r="A847" s="6">
        <v>39903</v>
      </c>
      <c r="B847" s="7">
        <f>'3-Day Average'!H847</f>
        <v>0.18464961067853164</v>
      </c>
      <c r="C847" s="7">
        <f>'3-Day Average'!I847</f>
        <v>-9.429109999999942E-2</v>
      </c>
      <c r="D847" s="7">
        <f>'10-Day Average'!I847</f>
        <v>-0.10855150000000052</v>
      </c>
      <c r="E847" s="7">
        <f>'25-Day Average'!I847</f>
        <v>-8.4215700000000504E-2</v>
      </c>
    </row>
    <row r="848" spans="1:5" x14ac:dyDescent="0.25">
      <c r="A848" s="6">
        <v>39904</v>
      </c>
      <c r="B848" s="7">
        <f>'3-Day Average'!H848</f>
        <v>0.17018909899888762</v>
      </c>
      <c r="C848" s="7">
        <f>'3-Day Average'!I848</f>
        <v>-0.10534109999999942</v>
      </c>
      <c r="D848" s="7">
        <f>'10-Day Average'!I848</f>
        <v>-0.10855150000000052</v>
      </c>
      <c r="E848" s="7">
        <f>'25-Day Average'!I848</f>
        <v>-8.4215700000000504E-2</v>
      </c>
    </row>
    <row r="849" spans="1:5" x14ac:dyDescent="0.25">
      <c r="A849" s="6">
        <v>39905</v>
      </c>
      <c r="B849" s="7">
        <f>'3-Day Average'!H849</f>
        <v>0.16462736373748604</v>
      </c>
      <c r="C849" s="7">
        <f>'3-Day Average'!I849</f>
        <v>-0.10534109999999942</v>
      </c>
      <c r="D849" s="7">
        <f>'10-Day Average'!I849</f>
        <v>-0.10855150000000052</v>
      </c>
      <c r="E849" s="7">
        <f>'25-Day Average'!I849</f>
        <v>-8.4215700000000504E-2</v>
      </c>
    </row>
    <row r="850" spans="1:5" x14ac:dyDescent="0.25">
      <c r="A850" s="6">
        <v>39906</v>
      </c>
      <c r="B850" s="7">
        <f>'3-Day Average'!H850</f>
        <v>0.14571746384872072</v>
      </c>
      <c r="C850" s="7">
        <f>'3-Day Average'!I850</f>
        <v>-0.10534109999999942</v>
      </c>
      <c r="D850" s="7">
        <f>'10-Day Average'!I850</f>
        <v>-0.10855150000000052</v>
      </c>
      <c r="E850" s="7">
        <f>'25-Day Average'!I850</f>
        <v>-8.4215700000000504E-2</v>
      </c>
    </row>
    <row r="851" spans="1:5" x14ac:dyDescent="0.25">
      <c r="A851" s="6">
        <v>39909</v>
      </c>
      <c r="B851" s="7">
        <f>'3-Day Average'!H851</f>
        <v>0.16351501668520566</v>
      </c>
      <c r="C851" s="7">
        <f>'3-Day Average'!I851</f>
        <v>-0.10534109999999942</v>
      </c>
      <c r="D851" s="7">
        <f>'10-Day Average'!I851</f>
        <v>-0.10855150000000052</v>
      </c>
      <c r="E851" s="7">
        <f>'25-Day Average'!I851</f>
        <v>-8.4215700000000504E-2</v>
      </c>
    </row>
    <row r="852" spans="1:5" x14ac:dyDescent="0.25">
      <c r="A852" s="6">
        <v>39910</v>
      </c>
      <c r="B852" s="7">
        <f>'3-Day Average'!H852</f>
        <v>0.17018909899888762</v>
      </c>
      <c r="C852" s="7">
        <f>'3-Day Average'!I852</f>
        <v>-0.10021109999999943</v>
      </c>
      <c r="D852" s="7">
        <f>'10-Day Average'!I852</f>
        <v>-0.10855150000000052</v>
      </c>
      <c r="E852" s="7">
        <f>'25-Day Average'!I852</f>
        <v>-8.4215700000000504E-2</v>
      </c>
    </row>
    <row r="853" spans="1:5" x14ac:dyDescent="0.25">
      <c r="A853" s="6">
        <v>39911</v>
      </c>
      <c r="B853" s="7">
        <f>'3-Day Average'!H853</f>
        <v>0.17686318131256942</v>
      </c>
      <c r="C853" s="7">
        <f>'3-Day Average'!I853</f>
        <v>-9.5081099999999419E-2</v>
      </c>
      <c r="D853" s="7">
        <f>'10-Day Average'!I853</f>
        <v>-0.1034695000000007</v>
      </c>
      <c r="E853" s="7">
        <f>'25-Day Average'!I853</f>
        <v>-8.4215700000000504E-2</v>
      </c>
    </row>
    <row r="854" spans="1:5" x14ac:dyDescent="0.25">
      <c r="A854" s="6">
        <v>39912</v>
      </c>
      <c r="B854" s="7">
        <f>'3-Day Average'!H854</f>
        <v>0.17352614015572851</v>
      </c>
      <c r="C854" s="7">
        <f>'3-Day Average'!I854</f>
        <v>-9.7646099999999431E-2</v>
      </c>
      <c r="D854" s="7">
        <f>'10-Day Average'!I854</f>
        <v>-0.1060105000000006</v>
      </c>
      <c r="E854" s="7">
        <f>'25-Day Average'!I854</f>
        <v>-8.4215700000000504E-2</v>
      </c>
    </row>
    <row r="855" spans="1:5" x14ac:dyDescent="0.25">
      <c r="A855" s="6">
        <v>39913</v>
      </c>
      <c r="B855" s="7">
        <f>'3-Day Average'!H855</f>
        <v>0.17352614015572851</v>
      </c>
      <c r="C855" s="7">
        <f>'3-Day Average'!I855</f>
        <v>-9.7646099999999431E-2</v>
      </c>
      <c r="D855" s="7">
        <f>'10-Day Average'!I855</f>
        <v>-0.1060105000000006</v>
      </c>
      <c r="E855" s="7">
        <f>'25-Day Average'!I855</f>
        <v>-8.4215700000000504E-2</v>
      </c>
    </row>
    <row r="856" spans="1:5" x14ac:dyDescent="0.25">
      <c r="A856" s="6">
        <v>39916</v>
      </c>
      <c r="B856" s="7">
        <f>'3-Day Average'!H856</f>
        <v>0.17352614015572851</v>
      </c>
      <c r="C856" s="7">
        <f>'3-Day Average'!I856</f>
        <v>-9.7646099999999431E-2</v>
      </c>
      <c r="D856" s="7">
        <f>'10-Day Average'!I856</f>
        <v>-0.1060105000000006</v>
      </c>
      <c r="E856" s="7">
        <f>'25-Day Average'!I856</f>
        <v>-8.4215700000000504E-2</v>
      </c>
    </row>
    <row r="857" spans="1:5" x14ac:dyDescent="0.25">
      <c r="A857" s="6">
        <v>39917</v>
      </c>
      <c r="B857" s="7">
        <f>'3-Day Average'!H857</f>
        <v>0.16907675194660721</v>
      </c>
      <c r="C857" s="7">
        <f>'3-Day Average'!I857</f>
        <v>-9.7646099999999431E-2</v>
      </c>
      <c r="D857" s="7">
        <f>'10-Day Average'!I857</f>
        <v>-0.10939850000000063</v>
      </c>
      <c r="E857" s="7">
        <f>'25-Day Average'!I857</f>
        <v>-8.4215700000000504E-2</v>
      </c>
    </row>
    <row r="858" spans="1:5" x14ac:dyDescent="0.25">
      <c r="A858" s="6">
        <v>39918</v>
      </c>
      <c r="B858" s="7">
        <f>'3-Day Average'!H858</f>
        <v>0.17908787541713006</v>
      </c>
      <c r="C858" s="7">
        <f>'3-Day Average'!I858</f>
        <v>-9.7646099999999431E-2</v>
      </c>
      <c r="D858" s="7">
        <f>'10-Day Average'!I858</f>
        <v>-0.10177550000000062</v>
      </c>
      <c r="E858" s="7">
        <f>'25-Day Average'!I858</f>
        <v>-8.4215700000000504E-2</v>
      </c>
    </row>
    <row r="859" spans="1:5" x14ac:dyDescent="0.25">
      <c r="A859" s="6">
        <v>39919</v>
      </c>
      <c r="B859" s="7">
        <f>'3-Day Average'!H859</f>
        <v>0.15461624026696319</v>
      </c>
      <c r="C859" s="7">
        <f>'3-Day Average'!I859</f>
        <v>-0.11636809999999939</v>
      </c>
      <c r="D859" s="7">
        <f>'10-Day Average'!I859</f>
        <v>-0.1204095000000007</v>
      </c>
      <c r="E859" s="7">
        <f>'25-Day Average'!I859</f>
        <v>-8.4215700000000504E-2</v>
      </c>
    </row>
    <row r="860" spans="1:5" x14ac:dyDescent="0.25">
      <c r="A860" s="6">
        <v>39920</v>
      </c>
      <c r="B860" s="7">
        <f>'3-Day Average'!H860</f>
        <v>0.15906562847608449</v>
      </c>
      <c r="C860" s="7">
        <f>'3-Day Average'!I860</f>
        <v>-0.11636809999999939</v>
      </c>
      <c r="D860" s="7">
        <f>'10-Day Average'!I860</f>
        <v>-0.1204095000000007</v>
      </c>
      <c r="E860" s="7">
        <f>'25-Day Average'!I860</f>
        <v>-8.4215700000000504E-2</v>
      </c>
    </row>
    <row r="861" spans="1:5" x14ac:dyDescent="0.25">
      <c r="A861" s="6">
        <v>39923</v>
      </c>
      <c r="B861" s="7">
        <f>'3-Day Average'!H861</f>
        <v>0.15461624026696319</v>
      </c>
      <c r="C861" s="7">
        <f>'3-Day Average'!I861</f>
        <v>-0.11636809999999939</v>
      </c>
      <c r="D861" s="7">
        <f>'10-Day Average'!I861</f>
        <v>-0.1204095000000007</v>
      </c>
      <c r="E861" s="7">
        <f>'25-Day Average'!I861</f>
        <v>-8.4215700000000504E-2</v>
      </c>
    </row>
    <row r="862" spans="1:5" x14ac:dyDescent="0.25">
      <c r="A862" s="6">
        <v>39924</v>
      </c>
      <c r="B862" s="7">
        <f>'3-Day Average'!H862</f>
        <v>0.16685205784204671</v>
      </c>
      <c r="C862" s="7">
        <f>'3-Day Average'!I862</f>
        <v>-0.11636809999999939</v>
      </c>
      <c r="D862" s="7">
        <f>'10-Day Average'!I862</f>
        <v>-0.1204095000000007</v>
      </c>
      <c r="E862" s="7">
        <f>'25-Day Average'!I862</f>
        <v>-8.4215700000000504E-2</v>
      </c>
    </row>
    <row r="863" spans="1:5" x14ac:dyDescent="0.25">
      <c r="A863" s="6">
        <v>39925</v>
      </c>
      <c r="B863" s="7">
        <f>'3-Day Average'!H863</f>
        <v>0.15684093437152385</v>
      </c>
      <c r="C863" s="7">
        <f>'3-Day Average'!I863</f>
        <v>-0.12394609999999942</v>
      </c>
      <c r="D863" s="7">
        <f>'10-Day Average'!I863</f>
        <v>-0.1204095000000007</v>
      </c>
      <c r="E863" s="7">
        <f>'25-Day Average'!I863</f>
        <v>-8.4215700000000504E-2</v>
      </c>
    </row>
    <row r="864" spans="1:5" x14ac:dyDescent="0.25">
      <c r="A864" s="6">
        <v>39926</v>
      </c>
      <c r="B864" s="7">
        <f>'3-Day Average'!H864</f>
        <v>0.16462736373748604</v>
      </c>
      <c r="C864" s="7">
        <f>'3-Day Average'!I864</f>
        <v>-0.12394609999999942</v>
      </c>
      <c r="D864" s="7">
        <f>'10-Day Average'!I864</f>
        <v>-0.1204095000000007</v>
      </c>
      <c r="E864" s="7">
        <f>'25-Day Average'!I864</f>
        <v>-8.4215700000000504E-2</v>
      </c>
    </row>
    <row r="865" spans="1:5" x14ac:dyDescent="0.25">
      <c r="A865" s="6">
        <v>39927</v>
      </c>
      <c r="B865" s="7">
        <f>'3-Day Average'!H865</f>
        <v>0.16685205784204671</v>
      </c>
      <c r="C865" s="7">
        <f>'3-Day Average'!I865</f>
        <v>-0.1222730999999994</v>
      </c>
      <c r="D865" s="7">
        <f>'10-Day Average'!I865</f>
        <v>-0.1204095000000007</v>
      </c>
      <c r="E865" s="7">
        <f>'25-Day Average'!I865</f>
        <v>-8.4215700000000504E-2</v>
      </c>
    </row>
    <row r="866" spans="1:5" x14ac:dyDescent="0.25">
      <c r="A866" s="6">
        <v>39930</v>
      </c>
      <c r="B866" s="7">
        <f>'3-Day Average'!H866</f>
        <v>0.16017797552836474</v>
      </c>
      <c r="C866" s="7">
        <f>'3-Day Average'!I866</f>
        <v>-0.12729209999999949</v>
      </c>
      <c r="D866" s="7">
        <f>'10-Day Average'!I866</f>
        <v>-0.12544050000000076</v>
      </c>
      <c r="E866" s="7">
        <f>'25-Day Average'!I866</f>
        <v>-8.4215700000000504E-2</v>
      </c>
    </row>
    <row r="867" spans="1:5" x14ac:dyDescent="0.25">
      <c r="A867" s="6">
        <v>39931</v>
      </c>
      <c r="B867" s="7">
        <f>'3-Day Average'!H867</f>
        <v>0.16351501668520566</v>
      </c>
      <c r="C867" s="7">
        <f>'3-Day Average'!I867</f>
        <v>-0.12729209999999949</v>
      </c>
      <c r="D867" s="7">
        <f>'10-Day Average'!I867</f>
        <v>-0.12544050000000076</v>
      </c>
      <c r="E867" s="7">
        <f>'25-Day Average'!I867</f>
        <v>-8.4215700000000504E-2</v>
      </c>
    </row>
    <row r="868" spans="1:5" x14ac:dyDescent="0.25">
      <c r="A868" s="6">
        <v>39932</v>
      </c>
      <c r="B868" s="7">
        <f>'3-Day Average'!H868</f>
        <v>0.16796440489432696</v>
      </c>
      <c r="C868" s="7">
        <f>'3-Day Average'!I868</f>
        <v>-0.12729209999999949</v>
      </c>
      <c r="D868" s="7">
        <f>'10-Day Average'!I868</f>
        <v>-0.12209650000000066</v>
      </c>
      <c r="E868" s="7">
        <f>'25-Day Average'!I868</f>
        <v>-8.4215700000000504E-2</v>
      </c>
    </row>
    <row r="869" spans="1:5" x14ac:dyDescent="0.25">
      <c r="A869" s="6">
        <v>39933</v>
      </c>
      <c r="B869" s="7">
        <f>'3-Day Average'!H869</f>
        <v>0.16573971078976629</v>
      </c>
      <c r="C869" s="7">
        <f>'3-Day Average'!I869</f>
        <v>-0.12895409999999946</v>
      </c>
      <c r="D869" s="7">
        <f>'10-Day Average'!I869</f>
        <v>-0.12376850000000064</v>
      </c>
      <c r="E869" s="7">
        <f>'25-Day Average'!I869</f>
        <v>-8.5959700000000597E-2</v>
      </c>
    </row>
    <row r="870" spans="1:5" x14ac:dyDescent="0.25">
      <c r="A870" s="6">
        <v>39934</v>
      </c>
      <c r="B870" s="7">
        <f>'3-Day Average'!H870</f>
        <v>0.16573971078976629</v>
      </c>
      <c r="C870" s="7">
        <f>'3-Day Average'!I870</f>
        <v>-0.12895409999999946</v>
      </c>
      <c r="D870" s="7">
        <f>'10-Day Average'!I870</f>
        <v>-0.12376850000000064</v>
      </c>
      <c r="E870" s="7">
        <f>'25-Day Average'!I870</f>
        <v>-8.5959700000000597E-2</v>
      </c>
    </row>
    <row r="871" spans="1:5" x14ac:dyDescent="0.25">
      <c r="A871" s="6">
        <v>39937</v>
      </c>
      <c r="B871" s="7">
        <f>'3-Day Average'!H871</f>
        <v>0.15684093437152385</v>
      </c>
      <c r="C871" s="7">
        <f>'3-Day Average'!I871</f>
        <v>-0.12895409999999946</v>
      </c>
      <c r="D871" s="7">
        <f>'10-Day Average'!I871</f>
        <v>-0.13045650000000067</v>
      </c>
      <c r="E871" s="7">
        <f>'25-Day Average'!I871</f>
        <v>-8.5959700000000597E-2</v>
      </c>
    </row>
    <row r="872" spans="1:5" x14ac:dyDescent="0.25">
      <c r="A872" s="6">
        <v>39938</v>
      </c>
      <c r="B872" s="7">
        <f>'3-Day Average'!H872</f>
        <v>0.15461624026696319</v>
      </c>
      <c r="C872" s="7">
        <f>'3-Day Average'!I872</f>
        <v>-0.12895409999999946</v>
      </c>
      <c r="D872" s="7">
        <f>'10-Day Average'!I872</f>
        <v>-0.13045650000000067</v>
      </c>
      <c r="E872" s="7">
        <f>'25-Day Average'!I872</f>
        <v>-8.5959700000000597E-2</v>
      </c>
    </row>
    <row r="873" spans="1:5" x14ac:dyDescent="0.25">
      <c r="A873" s="6">
        <v>39939</v>
      </c>
      <c r="B873" s="7">
        <f>'3-Day Average'!H873</f>
        <v>0.16017797552836474</v>
      </c>
      <c r="C873" s="7">
        <f>'3-Day Average'!I873</f>
        <v>-0.12895409999999946</v>
      </c>
      <c r="D873" s="7">
        <f>'10-Day Average'!I873</f>
        <v>-0.13045650000000067</v>
      </c>
      <c r="E873" s="7">
        <f>'25-Day Average'!I873</f>
        <v>-8.5959700000000597E-2</v>
      </c>
    </row>
    <row r="874" spans="1:5" x14ac:dyDescent="0.25">
      <c r="A874" s="6">
        <v>39940</v>
      </c>
      <c r="B874" s="7">
        <f>'3-Day Average'!H874</f>
        <v>0.14794215795328139</v>
      </c>
      <c r="C874" s="7">
        <f>'3-Day Average'!I874</f>
        <v>-0.13813909999999946</v>
      </c>
      <c r="D874" s="7">
        <f>'10-Day Average'!I874</f>
        <v>-0.13045650000000067</v>
      </c>
      <c r="E874" s="7">
        <f>'25-Day Average'!I874</f>
        <v>-8.5959700000000597E-2</v>
      </c>
    </row>
    <row r="875" spans="1:5" x14ac:dyDescent="0.25">
      <c r="A875" s="6">
        <v>39941</v>
      </c>
      <c r="B875" s="7">
        <f>'3-Day Average'!H875</f>
        <v>0.14126807563959942</v>
      </c>
      <c r="C875" s="7">
        <f>'3-Day Average'!I875</f>
        <v>-0.13813909999999946</v>
      </c>
      <c r="D875" s="7">
        <f>'10-Day Average'!I875</f>
        <v>-0.13045650000000067</v>
      </c>
      <c r="E875" s="7">
        <f>'25-Day Average'!I875</f>
        <v>-8.5959700000000597E-2</v>
      </c>
    </row>
    <row r="876" spans="1:5" x14ac:dyDescent="0.25">
      <c r="A876" s="6">
        <v>39944</v>
      </c>
      <c r="B876" s="7">
        <f>'3-Day Average'!H876</f>
        <v>0.13904338153503892</v>
      </c>
      <c r="C876" s="7">
        <f>'3-Day Average'!I876</f>
        <v>-0.13813909999999946</v>
      </c>
      <c r="D876" s="7">
        <f>'10-Day Average'!I876</f>
        <v>-0.13045650000000067</v>
      </c>
      <c r="E876" s="7">
        <f>'25-Day Average'!I876</f>
        <v>-8.5959700000000597E-2</v>
      </c>
    </row>
    <row r="877" spans="1:5" x14ac:dyDescent="0.25">
      <c r="A877" s="6">
        <v>39945</v>
      </c>
      <c r="B877" s="7">
        <f>'3-Day Average'!H877</f>
        <v>0.15906562847608449</v>
      </c>
      <c r="C877" s="7">
        <f>'3-Day Average'!I877</f>
        <v>-0.13813909999999946</v>
      </c>
      <c r="D877" s="7">
        <f>'10-Day Average'!I877</f>
        <v>-0.13045650000000067</v>
      </c>
      <c r="E877" s="7">
        <f>'25-Day Average'!I877</f>
        <v>-8.5959700000000597E-2</v>
      </c>
    </row>
    <row r="878" spans="1:5" x14ac:dyDescent="0.25">
      <c r="A878" s="6">
        <v>39946</v>
      </c>
      <c r="B878" s="7">
        <f>'3-Day Average'!H878</f>
        <v>0.14126807563959942</v>
      </c>
      <c r="C878" s="7">
        <f>'3-Day Average'!I878</f>
        <v>-0.15137109999999956</v>
      </c>
      <c r="D878" s="7">
        <f>'10-Day Average'!I878</f>
        <v>-0.14380050000000075</v>
      </c>
      <c r="E878" s="7">
        <f>'25-Day Average'!I878</f>
        <v>-8.5959700000000597E-2</v>
      </c>
    </row>
    <row r="879" spans="1:5" x14ac:dyDescent="0.25">
      <c r="A879" s="6">
        <v>39947</v>
      </c>
      <c r="B879" s="7">
        <f>'3-Day Average'!H879</f>
        <v>0.15016685205784203</v>
      </c>
      <c r="C879" s="7">
        <f>'3-Day Average'!I879</f>
        <v>-0.15137109999999956</v>
      </c>
      <c r="D879" s="7">
        <f>'10-Day Average'!I879</f>
        <v>-0.14380050000000075</v>
      </c>
      <c r="E879" s="7">
        <f>'25-Day Average'!I879</f>
        <v>-8.5959700000000597E-2</v>
      </c>
    </row>
    <row r="880" spans="1:5" x14ac:dyDescent="0.25">
      <c r="A880" s="6">
        <v>39948</v>
      </c>
      <c r="B880" s="7">
        <f>'3-Day Average'!H880</f>
        <v>0.15684093437152385</v>
      </c>
      <c r="C880" s="7">
        <f>'3-Day Average'!I880</f>
        <v>-0.15137109999999956</v>
      </c>
      <c r="D880" s="7">
        <f>'10-Day Average'!I880</f>
        <v>-0.14380050000000075</v>
      </c>
      <c r="E880" s="7">
        <f>'25-Day Average'!I880</f>
        <v>-8.5959700000000597E-2</v>
      </c>
    </row>
    <row r="881" spans="1:5" x14ac:dyDescent="0.25">
      <c r="A881" s="6">
        <v>39951</v>
      </c>
      <c r="B881" s="7">
        <f>'3-Day Average'!H881</f>
        <v>0.16351501668520566</v>
      </c>
      <c r="C881" s="7">
        <f>'3-Day Average'!I881</f>
        <v>-0.14647809999999969</v>
      </c>
      <c r="D881" s="7">
        <f>'10-Day Average'!I881</f>
        <v>-0.13886250000000086</v>
      </c>
      <c r="E881" s="7">
        <f>'25-Day Average'!I881</f>
        <v>-8.5959700000000597E-2</v>
      </c>
    </row>
    <row r="882" spans="1:5" x14ac:dyDescent="0.25">
      <c r="A882" s="6">
        <v>39952</v>
      </c>
      <c r="B882" s="7">
        <f>'3-Day Average'!H882</f>
        <v>0.15906562847608449</v>
      </c>
      <c r="C882" s="7">
        <f>'3-Day Average'!I882</f>
        <v>-0.14974009999999952</v>
      </c>
      <c r="D882" s="7">
        <f>'10-Day Average'!I882</f>
        <v>-0.14215450000000071</v>
      </c>
      <c r="E882" s="7">
        <f>'25-Day Average'!I882</f>
        <v>-8.9453700000000538E-2</v>
      </c>
    </row>
    <row r="883" spans="1:5" x14ac:dyDescent="0.25">
      <c r="A883" s="6">
        <v>39953</v>
      </c>
      <c r="B883" s="7">
        <f>'3-Day Average'!H883</f>
        <v>0.14794215795328139</v>
      </c>
      <c r="C883" s="7">
        <f>'3-Day Average'!I883</f>
        <v>-0.14974009999999952</v>
      </c>
      <c r="D883" s="7">
        <f>'10-Day Average'!I883</f>
        <v>-0.1503845000000007</v>
      </c>
      <c r="E883" s="7">
        <f>'25-Day Average'!I883</f>
        <v>-9.8188700000000531E-2</v>
      </c>
    </row>
    <row r="884" spans="1:5" x14ac:dyDescent="0.25">
      <c r="A884" s="6">
        <v>39954</v>
      </c>
      <c r="B884" s="7">
        <f>'3-Day Average'!H884</f>
        <v>0.14682981090100097</v>
      </c>
      <c r="C884" s="7">
        <f>'3-Day Average'!I884</f>
        <v>-0.14974009999999952</v>
      </c>
      <c r="D884" s="7">
        <f>'10-Day Average'!I884</f>
        <v>-0.1503845000000007</v>
      </c>
      <c r="E884" s="7">
        <f>'25-Day Average'!I884</f>
        <v>-9.8188700000000531E-2</v>
      </c>
    </row>
    <row r="885" spans="1:5" x14ac:dyDescent="0.25">
      <c r="A885" s="6">
        <v>39955</v>
      </c>
      <c r="B885" s="7">
        <f>'3-Day Average'!H885</f>
        <v>0.14682981090100097</v>
      </c>
      <c r="C885" s="7">
        <f>'3-Day Average'!I885</f>
        <v>-0.14974009999999952</v>
      </c>
      <c r="D885" s="7">
        <f>'10-Day Average'!I885</f>
        <v>-0.1503845000000007</v>
      </c>
      <c r="E885" s="7">
        <f>'25-Day Average'!I885</f>
        <v>-9.8188700000000531E-2</v>
      </c>
    </row>
    <row r="886" spans="1:5" x14ac:dyDescent="0.25">
      <c r="A886" s="6">
        <v>39958</v>
      </c>
      <c r="B886" s="7">
        <f>'3-Day Average'!H886</f>
        <v>0.15239154616240252</v>
      </c>
      <c r="C886" s="7">
        <f>'3-Day Average'!I886</f>
        <v>-0.14974009999999952</v>
      </c>
      <c r="D886" s="7">
        <f>'10-Day Average'!I886</f>
        <v>-0.1503845000000007</v>
      </c>
      <c r="E886" s="7">
        <f>'25-Day Average'!I886</f>
        <v>-9.8188700000000531E-2</v>
      </c>
    </row>
    <row r="887" spans="1:5" x14ac:dyDescent="0.25">
      <c r="A887" s="6">
        <v>39959</v>
      </c>
      <c r="B887" s="7">
        <f>'3-Day Average'!H887</f>
        <v>0.14682981090100097</v>
      </c>
      <c r="C887" s="7">
        <f>'3-Day Average'!I887</f>
        <v>-0.15384259999999952</v>
      </c>
      <c r="D887" s="7">
        <f>'10-Day Average'!I887</f>
        <v>-0.1503845000000007</v>
      </c>
      <c r="E887" s="7">
        <f>'25-Day Average'!I887</f>
        <v>-9.8188700000000531E-2</v>
      </c>
    </row>
    <row r="888" spans="1:5" x14ac:dyDescent="0.25">
      <c r="A888" s="6">
        <v>39960</v>
      </c>
      <c r="B888" s="7">
        <f>'3-Day Average'!H888</f>
        <v>0.15016685205784203</v>
      </c>
      <c r="C888" s="7">
        <f>'3-Day Average'!I888</f>
        <v>-0.15384259999999952</v>
      </c>
      <c r="D888" s="7">
        <f>'10-Day Average'!I888</f>
        <v>-0.1503845000000007</v>
      </c>
      <c r="E888" s="7">
        <f>'25-Day Average'!I888</f>
        <v>-9.8188700000000531E-2</v>
      </c>
    </row>
    <row r="889" spans="1:5" x14ac:dyDescent="0.25">
      <c r="A889" s="6">
        <v>39961</v>
      </c>
      <c r="B889" s="7">
        <f>'3-Day Average'!H889</f>
        <v>0.15016685205784203</v>
      </c>
      <c r="C889" s="7">
        <f>'3-Day Average'!I889</f>
        <v>-0.15384259999999952</v>
      </c>
      <c r="D889" s="7">
        <f>'10-Day Average'!I889</f>
        <v>-0.1503845000000007</v>
      </c>
      <c r="E889" s="7">
        <f>'25-Day Average'!I889</f>
        <v>-9.8188700000000531E-2</v>
      </c>
    </row>
    <row r="890" spans="1:5" x14ac:dyDescent="0.25">
      <c r="A890" s="6">
        <v>39962</v>
      </c>
      <c r="B890" s="7">
        <f>'3-Day Average'!H890</f>
        <v>0.16017797552836474</v>
      </c>
      <c r="C890" s="7">
        <f>'3-Day Average'!I890</f>
        <v>-0.14648059999999968</v>
      </c>
      <c r="D890" s="7">
        <f>'10-Day Average'!I890</f>
        <v>-0.1503845000000007</v>
      </c>
      <c r="E890" s="7">
        <f>'25-Day Average'!I890</f>
        <v>-9.8188700000000531E-2</v>
      </c>
    </row>
    <row r="891" spans="1:5" x14ac:dyDescent="0.25">
      <c r="A891" s="6">
        <v>39965</v>
      </c>
      <c r="B891" s="7">
        <f>'3-Day Average'!H891</f>
        <v>0.16129032258064516</v>
      </c>
      <c r="C891" s="7">
        <f>'3-Day Average'!I891</f>
        <v>-0.1456625999999995</v>
      </c>
      <c r="D891" s="7">
        <f>'10-Day Average'!I891</f>
        <v>-0.14957000000000059</v>
      </c>
      <c r="E891" s="7">
        <f>'25-Day Average'!I891</f>
        <v>-9.7324200000000416E-2</v>
      </c>
    </row>
    <row r="892" spans="1:5" x14ac:dyDescent="0.25">
      <c r="A892" s="6">
        <v>39966</v>
      </c>
      <c r="B892" s="7">
        <f>'3-Day Average'!H892</f>
        <v>0.14349276974416009</v>
      </c>
      <c r="C892" s="7">
        <f>'3-Day Average'!I892</f>
        <v>-0.15875059999999969</v>
      </c>
      <c r="D892" s="7">
        <f>'10-Day Average'!I892</f>
        <v>-0.16260200000000069</v>
      </c>
      <c r="E892" s="7">
        <f>'25-Day Average'!I892</f>
        <v>-0.11115620000000054</v>
      </c>
    </row>
    <row r="893" spans="1:5" x14ac:dyDescent="0.25">
      <c r="A893" s="6">
        <v>39967</v>
      </c>
      <c r="B893" s="7">
        <f>'3-Day Average'!H893</f>
        <v>0.14905450500556164</v>
      </c>
      <c r="C893" s="7">
        <f>'3-Day Average'!I893</f>
        <v>-0.15875059999999969</v>
      </c>
      <c r="D893" s="7">
        <f>'10-Day Average'!I893</f>
        <v>-0.16260200000000069</v>
      </c>
      <c r="E893" s="7">
        <f>'25-Day Average'!I893</f>
        <v>-0.11115620000000054</v>
      </c>
    </row>
    <row r="894" spans="1:5" x14ac:dyDescent="0.25">
      <c r="A894" s="6">
        <v>39968</v>
      </c>
      <c r="B894" s="7">
        <f>'3-Day Average'!H894</f>
        <v>0.13793103448275851</v>
      </c>
      <c r="C894" s="7">
        <f>'3-Day Average'!I894</f>
        <v>-0.15875059999999969</v>
      </c>
      <c r="D894" s="7">
        <f>'10-Day Average'!I894</f>
        <v>-0.16260200000000069</v>
      </c>
      <c r="E894" s="7">
        <f>'25-Day Average'!I894</f>
        <v>-0.11115620000000054</v>
      </c>
    </row>
    <row r="895" spans="1:5" x14ac:dyDescent="0.25">
      <c r="A895" s="6">
        <v>39969</v>
      </c>
      <c r="B895" s="7">
        <f>'3-Day Average'!H895</f>
        <v>0.15016685205784203</v>
      </c>
      <c r="C895" s="7">
        <f>'3-Day Average'!I895</f>
        <v>-0.15875059999999969</v>
      </c>
      <c r="D895" s="7">
        <f>'10-Day Average'!I895</f>
        <v>-0.16260200000000069</v>
      </c>
      <c r="E895" s="7">
        <f>'25-Day Average'!I895</f>
        <v>-0.11115620000000054</v>
      </c>
    </row>
    <row r="896" spans="1:5" x14ac:dyDescent="0.25">
      <c r="A896" s="6">
        <v>39972</v>
      </c>
      <c r="B896" s="7">
        <f>'3-Day Average'!H896</f>
        <v>0.14682981090100097</v>
      </c>
      <c r="C896" s="7">
        <f>'3-Day Average'!I896</f>
        <v>-0.16119109999999987</v>
      </c>
      <c r="D896" s="7">
        <f>'10-Day Average'!I896</f>
        <v>-0.16260200000000069</v>
      </c>
      <c r="E896" s="7">
        <f>'25-Day Average'!I896</f>
        <v>-0.11115620000000054</v>
      </c>
    </row>
    <row r="897" spans="1:5" x14ac:dyDescent="0.25">
      <c r="A897" s="6">
        <v>39973</v>
      </c>
      <c r="B897" s="7">
        <f>'3-Day Average'!H897</f>
        <v>0.14794215795328139</v>
      </c>
      <c r="C897" s="7">
        <f>'3-Day Average'!I897</f>
        <v>-0.16037759999999981</v>
      </c>
      <c r="D897" s="7">
        <f>'10-Day Average'!I897</f>
        <v>-0.16260200000000069</v>
      </c>
      <c r="E897" s="7">
        <f>'25-Day Average'!I897</f>
        <v>-0.11115620000000054</v>
      </c>
    </row>
    <row r="898" spans="1:5" x14ac:dyDescent="0.25">
      <c r="A898" s="6">
        <v>39974</v>
      </c>
      <c r="B898" s="7">
        <f>'3-Day Average'!H898</f>
        <v>0.15906562847608449</v>
      </c>
      <c r="C898" s="7">
        <f>'3-Day Average'!I898</f>
        <v>-0.16037759999999981</v>
      </c>
      <c r="D898" s="7">
        <f>'10-Day Average'!I898</f>
        <v>-0.16260200000000069</v>
      </c>
      <c r="E898" s="7">
        <f>'25-Day Average'!I898</f>
        <v>-0.11115620000000054</v>
      </c>
    </row>
    <row r="899" spans="1:5" x14ac:dyDescent="0.25">
      <c r="A899" s="6">
        <v>39975</v>
      </c>
      <c r="B899" s="7">
        <f>'3-Day Average'!H899</f>
        <v>0.15127919911012228</v>
      </c>
      <c r="C899" s="7">
        <f>'3-Day Average'!I899</f>
        <v>-0.16601609999999986</v>
      </c>
      <c r="D899" s="7">
        <f>'10-Day Average'!I899</f>
        <v>-0.16822650000000067</v>
      </c>
      <c r="E899" s="7">
        <f>'25-Day Average'!I899</f>
        <v>-0.1171272000000006</v>
      </c>
    </row>
    <row r="900" spans="1:5" x14ac:dyDescent="0.25">
      <c r="A900" s="6">
        <v>39976</v>
      </c>
      <c r="B900" s="7">
        <f>'3-Day Average'!H900</f>
        <v>0.15127919911012228</v>
      </c>
      <c r="C900" s="7">
        <f>'3-Day Average'!I900</f>
        <v>-0.16601609999999986</v>
      </c>
      <c r="D900" s="7">
        <f>'10-Day Average'!I900</f>
        <v>-0.16822650000000067</v>
      </c>
      <c r="E900" s="7">
        <f>'25-Day Average'!I900</f>
        <v>-0.1171272000000006</v>
      </c>
    </row>
    <row r="901" spans="1:5" x14ac:dyDescent="0.25">
      <c r="A901" s="6">
        <v>39979</v>
      </c>
      <c r="B901" s="7">
        <f>'3-Day Average'!H901</f>
        <v>0.14682981090100097</v>
      </c>
      <c r="C901" s="7">
        <f>'3-Day Average'!I901</f>
        <v>-0.16601609999999986</v>
      </c>
      <c r="D901" s="7">
        <f>'10-Day Average'!I901</f>
        <v>-0.17144050000000075</v>
      </c>
      <c r="E901" s="7">
        <f>'25-Day Average'!I901</f>
        <v>-0.12053920000000071</v>
      </c>
    </row>
    <row r="902" spans="1:5" x14ac:dyDescent="0.25">
      <c r="A902" s="6">
        <v>39980</v>
      </c>
      <c r="B902" s="7">
        <f>'3-Day Average'!H902</f>
        <v>0.15684093437152385</v>
      </c>
      <c r="C902" s="7">
        <f>'3-Day Average'!I902</f>
        <v>-0.16601609999999986</v>
      </c>
      <c r="D902" s="7">
        <f>'10-Day Average'!I902</f>
        <v>-0.17144050000000075</v>
      </c>
      <c r="E902" s="7">
        <f>'25-Day Average'!I902</f>
        <v>-0.12053920000000071</v>
      </c>
    </row>
    <row r="903" spans="1:5" x14ac:dyDescent="0.25">
      <c r="A903" s="6">
        <v>39981</v>
      </c>
      <c r="B903" s="7">
        <f>'3-Day Average'!H903</f>
        <v>0.15239154616240252</v>
      </c>
      <c r="C903" s="7">
        <f>'3-Day Average'!I903</f>
        <v>-0.16922209999999993</v>
      </c>
      <c r="D903" s="7">
        <f>'10-Day Average'!I903</f>
        <v>-0.17462650000000082</v>
      </c>
      <c r="E903" s="7">
        <f>'25-Day Average'!I903</f>
        <v>-0.12392120000000083</v>
      </c>
    </row>
    <row r="904" spans="1:5" x14ac:dyDescent="0.25">
      <c r="A904" s="6">
        <v>39982</v>
      </c>
      <c r="B904" s="7">
        <f>'3-Day Average'!H904</f>
        <v>0.15572858731924361</v>
      </c>
      <c r="C904" s="7">
        <f>'3-Day Average'!I904</f>
        <v>-0.16681759999999979</v>
      </c>
      <c r="D904" s="7">
        <f>'10-Day Average'!I904</f>
        <v>-0.1722370000000007</v>
      </c>
      <c r="E904" s="7">
        <f>'25-Day Average'!I904</f>
        <v>-0.12138470000000059</v>
      </c>
    </row>
    <row r="905" spans="1:5" x14ac:dyDescent="0.25">
      <c r="A905" s="6">
        <v>39983</v>
      </c>
      <c r="B905" s="7">
        <f>'3-Day Average'!H905</f>
        <v>0.15239154616240252</v>
      </c>
      <c r="C905" s="7">
        <f>'3-Day Average'!I905</f>
        <v>-0.16922209999999993</v>
      </c>
      <c r="D905" s="7">
        <f>'10-Day Average'!I905</f>
        <v>-0.17462650000000082</v>
      </c>
      <c r="E905" s="7">
        <f>'25-Day Average'!I905</f>
        <v>-0.12392120000000083</v>
      </c>
    </row>
    <row r="906" spans="1:5" x14ac:dyDescent="0.25">
      <c r="A906" s="6">
        <v>39986</v>
      </c>
      <c r="B906" s="7">
        <f>'3-Day Average'!H906</f>
        <v>0.14905450500556164</v>
      </c>
      <c r="C906" s="7">
        <f>'3-Day Average'!I906</f>
        <v>-0.16922209999999993</v>
      </c>
      <c r="D906" s="7">
        <f>'10-Day Average'!I906</f>
        <v>-0.17701600000000078</v>
      </c>
      <c r="E906" s="7">
        <f>'25-Day Average'!I906</f>
        <v>-0.12645770000000076</v>
      </c>
    </row>
    <row r="907" spans="1:5" x14ac:dyDescent="0.25">
      <c r="A907" s="6">
        <v>39987</v>
      </c>
      <c r="B907" s="7">
        <f>'3-Day Average'!H907</f>
        <v>0.15350389321468294</v>
      </c>
      <c r="C907" s="7">
        <f>'3-Day Average'!I907</f>
        <v>-0.16922209999999993</v>
      </c>
      <c r="D907" s="7">
        <f>'10-Day Average'!I907</f>
        <v>-0.17701600000000078</v>
      </c>
      <c r="E907" s="7">
        <f>'25-Day Average'!I907</f>
        <v>-0.12645770000000076</v>
      </c>
    </row>
    <row r="908" spans="1:5" x14ac:dyDescent="0.25">
      <c r="A908" s="6">
        <v>39988</v>
      </c>
      <c r="B908" s="7">
        <f>'3-Day Average'!H908</f>
        <v>0.15461624026696319</v>
      </c>
      <c r="C908" s="7">
        <f>'3-Day Average'!I908</f>
        <v>-0.16842109999999985</v>
      </c>
      <c r="D908" s="7">
        <f>'10-Day Average'!I908</f>
        <v>-0.17622250000000073</v>
      </c>
      <c r="E908" s="7">
        <f>'25-Day Average'!I908</f>
        <v>-0.12561570000000094</v>
      </c>
    </row>
    <row r="909" spans="1:5" x14ac:dyDescent="0.25">
      <c r="A909" s="6">
        <v>39989</v>
      </c>
      <c r="B909" s="7">
        <f>'3-Day Average'!H909</f>
        <v>0.14794215795328139</v>
      </c>
      <c r="C909" s="7">
        <f>'3-Day Average'!I909</f>
        <v>-0.17322709999999991</v>
      </c>
      <c r="D909" s="7">
        <f>'10-Day Average'!I909</f>
        <v>-0.1809835000000008</v>
      </c>
      <c r="E909" s="7">
        <f>'25-Day Average'!I909</f>
        <v>-0.13066770000000077</v>
      </c>
    </row>
    <row r="910" spans="1:5" x14ac:dyDescent="0.25">
      <c r="A910" s="6">
        <v>39990</v>
      </c>
      <c r="B910" s="7">
        <f>'3-Day Average'!H910</f>
        <v>0.14905450500556164</v>
      </c>
      <c r="C910" s="7">
        <f>'3-Day Average'!I910</f>
        <v>-0.17322709999999991</v>
      </c>
      <c r="D910" s="7">
        <f>'10-Day Average'!I910</f>
        <v>-0.1809835000000008</v>
      </c>
      <c r="E910" s="7">
        <f>'25-Day Average'!I910</f>
        <v>-0.13066770000000077</v>
      </c>
    </row>
    <row r="911" spans="1:5" x14ac:dyDescent="0.25">
      <c r="A911" s="6">
        <v>39993</v>
      </c>
      <c r="B911" s="7">
        <f>'3-Day Average'!H911</f>
        <v>0.14571746384872072</v>
      </c>
      <c r="C911" s="7">
        <f>'3-Day Average'!I911</f>
        <v>-0.17322709999999991</v>
      </c>
      <c r="D911" s="7">
        <f>'10-Day Average'!I911</f>
        <v>-0.1809835000000008</v>
      </c>
      <c r="E911" s="7">
        <f>'25-Day Average'!I911</f>
        <v>-0.13066770000000077</v>
      </c>
    </row>
    <row r="912" spans="1:5" x14ac:dyDescent="0.25">
      <c r="A912" s="6">
        <v>39994</v>
      </c>
      <c r="B912" s="7">
        <f>'3-Day Average'!H912</f>
        <v>0.14349276974416009</v>
      </c>
      <c r="C912" s="7">
        <f>'3-Day Average'!I912</f>
        <v>-0.17322709999999991</v>
      </c>
      <c r="D912" s="7">
        <f>'10-Day Average'!I912</f>
        <v>-0.1809835000000008</v>
      </c>
      <c r="E912" s="7">
        <f>'25-Day Average'!I912</f>
        <v>-0.13066770000000077</v>
      </c>
    </row>
    <row r="913" spans="1:5" x14ac:dyDescent="0.25">
      <c r="A913" s="6">
        <v>39995</v>
      </c>
      <c r="B913" s="7">
        <f>'3-Day Average'!H913</f>
        <v>0.14349276974416009</v>
      </c>
      <c r="C913" s="7">
        <f>'3-Day Average'!I913</f>
        <v>-0.17322709999999991</v>
      </c>
      <c r="D913" s="7">
        <f>'10-Day Average'!I913</f>
        <v>-0.1809835000000008</v>
      </c>
      <c r="E913" s="7">
        <f>'25-Day Average'!I913</f>
        <v>-0.13066770000000077</v>
      </c>
    </row>
    <row r="914" spans="1:5" x14ac:dyDescent="0.25">
      <c r="A914" s="6">
        <v>39996</v>
      </c>
      <c r="B914" s="7">
        <f>'3-Day Average'!H914</f>
        <v>0.13904338153503892</v>
      </c>
      <c r="C914" s="7">
        <f>'3-Day Average'!I914</f>
        <v>-0.17322709999999991</v>
      </c>
      <c r="D914" s="7">
        <f>'10-Day Average'!I914</f>
        <v>-0.1809835000000008</v>
      </c>
      <c r="E914" s="7">
        <f>'25-Day Average'!I914</f>
        <v>-0.13066770000000077</v>
      </c>
    </row>
    <row r="915" spans="1:5" x14ac:dyDescent="0.25">
      <c r="A915" s="6">
        <v>39997</v>
      </c>
      <c r="B915" s="7">
        <f>'3-Day Average'!H915</f>
        <v>0.14126807563959942</v>
      </c>
      <c r="C915" s="7">
        <f>'3-Day Average'!I915</f>
        <v>-0.17322709999999991</v>
      </c>
      <c r="D915" s="7">
        <f>'10-Day Average'!I915</f>
        <v>-0.1809835000000008</v>
      </c>
      <c r="E915" s="7">
        <f>'25-Day Average'!I915</f>
        <v>-0.13066770000000077</v>
      </c>
    </row>
    <row r="916" spans="1:5" x14ac:dyDescent="0.25">
      <c r="A916" s="6">
        <v>40000</v>
      </c>
      <c r="B916" s="7">
        <f>'3-Day Average'!H916</f>
        <v>0.14349276974416009</v>
      </c>
      <c r="C916" s="7">
        <f>'3-Day Average'!I916</f>
        <v>-0.17322709999999991</v>
      </c>
      <c r="D916" s="7">
        <f>'10-Day Average'!I916</f>
        <v>-0.1809835000000008</v>
      </c>
      <c r="E916" s="7">
        <f>'25-Day Average'!I916</f>
        <v>-0.13066770000000077</v>
      </c>
    </row>
    <row r="917" spans="1:5" x14ac:dyDescent="0.25">
      <c r="A917" s="6">
        <v>40001</v>
      </c>
      <c r="B917" s="7">
        <f>'3-Day Average'!H917</f>
        <v>0.14905450500556164</v>
      </c>
      <c r="C917" s="7">
        <f>'3-Day Average'!I917</f>
        <v>-0.16920709999999992</v>
      </c>
      <c r="D917" s="7">
        <f>'10-Day Average'!I917</f>
        <v>-0.1809835000000008</v>
      </c>
      <c r="E917" s="7">
        <f>'25-Day Average'!I917</f>
        <v>-0.13066770000000077</v>
      </c>
    </row>
    <row r="918" spans="1:5" x14ac:dyDescent="0.25">
      <c r="A918" s="6">
        <v>40002</v>
      </c>
      <c r="B918" s="7">
        <f>'3-Day Average'!H918</f>
        <v>0.15350389321468294</v>
      </c>
      <c r="C918" s="7">
        <f>'3-Day Average'!I918</f>
        <v>-0.16599109999999986</v>
      </c>
      <c r="D918" s="7">
        <f>'10-Day Average'!I918</f>
        <v>-0.17781350000000079</v>
      </c>
      <c r="E918" s="7">
        <f>'25-Day Average'!I918</f>
        <v>-0.12730170000000071</v>
      </c>
    </row>
    <row r="919" spans="1:5" x14ac:dyDescent="0.25">
      <c r="A919" s="6">
        <v>40003</v>
      </c>
      <c r="B919" s="7">
        <f>'3-Day Average'!H919</f>
        <v>0.15127919911012228</v>
      </c>
      <c r="C919" s="7">
        <f>'3-Day Average'!I919</f>
        <v>-0.16759909999999989</v>
      </c>
      <c r="D919" s="7">
        <f>'10-Day Average'!I919</f>
        <v>-0.17939850000000079</v>
      </c>
      <c r="E919" s="7">
        <f>'25-Day Average'!I919</f>
        <v>-0.12898470000000073</v>
      </c>
    </row>
    <row r="920" spans="1:5" x14ac:dyDescent="0.25">
      <c r="A920" s="6">
        <v>40004</v>
      </c>
      <c r="B920" s="7">
        <f>'3-Day Average'!H920</f>
        <v>0.15016685205784203</v>
      </c>
      <c r="C920" s="7">
        <f>'3-Day Average'!I920</f>
        <v>-0.16840309999999983</v>
      </c>
      <c r="D920" s="7">
        <f>'10-Day Average'!I920</f>
        <v>-0.18019100000000079</v>
      </c>
      <c r="E920" s="7">
        <f>'25-Day Average'!I920</f>
        <v>-0.12982620000000067</v>
      </c>
    </row>
    <row r="921" spans="1:5" x14ac:dyDescent="0.25">
      <c r="A921" s="6">
        <v>40007</v>
      </c>
      <c r="B921" s="7">
        <f>'3-Day Average'!H921</f>
        <v>0.15461624026696319</v>
      </c>
      <c r="C921" s="7">
        <f>'3-Day Average'!I921</f>
        <v>-0.16840309999999983</v>
      </c>
      <c r="D921" s="7">
        <f>'10-Day Average'!I921</f>
        <v>-0.17702100000000079</v>
      </c>
      <c r="E921" s="7">
        <f>'25-Day Average'!I921</f>
        <v>-0.12646020000000077</v>
      </c>
    </row>
    <row r="922" spans="1:5" x14ac:dyDescent="0.25">
      <c r="A922" s="6">
        <v>40008</v>
      </c>
      <c r="B922" s="7">
        <f>'3-Day Average'!H922</f>
        <v>0.16017797552836474</v>
      </c>
      <c r="C922" s="7">
        <f>'3-Day Average'!I922</f>
        <v>-0.16439809999999982</v>
      </c>
      <c r="D922" s="7">
        <f>'10-Day Average'!I922</f>
        <v>-0.17305850000000078</v>
      </c>
      <c r="E922" s="7">
        <f>'25-Day Average'!I922</f>
        <v>-0.12225270000000077</v>
      </c>
    </row>
    <row r="923" spans="1:5" x14ac:dyDescent="0.25">
      <c r="A923" s="6">
        <v>40009</v>
      </c>
      <c r="B923" s="7">
        <f>'3-Day Average'!H923</f>
        <v>0.16351501668520566</v>
      </c>
      <c r="C923" s="7">
        <f>'3-Day Average'!I923</f>
        <v>-0.16199509999999995</v>
      </c>
      <c r="D923" s="7">
        <f>'10-Day Average'!I923</f>
        <v>-0.17068100000000078</v>
      </c>
      <c r="E923" s="7">
        <f>'25-Day Average'!I923</f>
        <v>-0.1197282000000008</v>
      </c>
    </row>
    <row r="924" spans="1:5" x14ac:dyDescent="0.25">
      <c r="A924" s="6">
        <v>40010</v>
      </c>
      <c r="B924" s="7">
        <f>'3-Day Average'!H924</f>
        <v>0.15572858731924361</v>
      </c>
      <c r="C924" s="7">
        <f>'3-Day Average'!I924</f>
        <v>-0.16760209999999978</v>
      </c>
      <c r="D924" s="7">
        <f>'10-Day Average'!I924</f>
        <v>-0.17622850000000079</v>
      </c>
      <c r="E924" s="7">
        <f>'25-Day Average'!I924</f>
        <v>-0.12561870000000069</v>
      </c>
    </row>
    <row r="925" spans="1:5" x14ac:dyDescent="0.25">
      <c r="A925" s="6">
        <v>40011</v>
      </c>
      <c r="B925" s="7">
        <f>'3-Day Average'!H925</f>
        <v>0.16017797552836474</v>
      </c>
      <c r="C925" s="7">
        <f>'3-Day Average'!I925</f>
        <v>-0.16760209999999978</v>
      </c>
      <c r="D925" s="7">
        <f>'10-Day Average'!I925</f>
        <v>-0.17305850000000078</v>
      </c>
      <c r="E925" s="7">
        <f>'25-Day Average'!I925</f>
        <v>-0.12225270000000077</v>
      </c>
    </row>
    <row r="926" spans="1:5" x14ac:dyDescent="0.25">
      <c r="A926" s="6">
        <v>40014</v>
      </c>
      <c r="B926" s="7">
        <f>'3-Day Average'!H926</f>
        <v>0.15572858731924361</v>
      </c>
      <c r="C926" s="7">
        <f>'3-Day Average'!I926</f>
        <v>-0.17079409999999959</v>
      </c>
      <c r="D926" s="7">
        <f>'10-Day Average'!I926</f>
        <v>-0.17622850000000079</v>
      </c>
      <c r="E926" s="7">
        <f>'25-Day Average'!I926</f>
        <v>-0.12561870000000069</v>
      </c>
    </row>
    <row r="927" spans="1:5" x14ac:dyDescent="0.25">
      <c r="A927" s="6">
        <v>40015</v>
      </c>
      <c r="B927" s="7">
        <f>'3-Day Average'!H927</f>
        <v>0.16017797552836474</v>
      </c>
      <c r="C927" s="7">
        <f>'3-Day Average'!I927</f>
        <v>-0.17079409999999959</v>
      </c>
      <c r="D927" s="7">
        <f>'10-Day Average'!I927</f>
        <v>-0.17305850000000078</v>
      </c>
      <c r="E927" s="7">
        <f>'25-Day Average'!I927</f>
        <v>-0.12225270000000077</v>
      </c>
    </row>
    <row r="928" spans="1:5" x14ac:dyDescent="0.25">
      <c r="A928" s="6">
        <v>40016</v>
      </c>
      <c r="B928" s="7">
        <f>'3-Day Average'!H928</f>
        <v>0.16240266963292541</v>
      </c>
      <c r="C928" s="7">
        <f>'3-Day Average'!I928</f>
        <v>-0.16920409999999961</v>
      </c>
      <c r="D928" s="7">
        <f>'10-Day Average'!I928</f>
        <v>-0.17147350000000078</v>
      </c>
      <c r="E928" s="7">
        <f>'25-Day Average'!I928</f>
        <v>-0.12056970000000074</v>
      </c>
    </row>
    <row r="929" spans="1:5" x14ac:dyDescent="0.25">
      <c r="A929" s="6">
        <v>40017</v>
      </c>
      <c r="B929" s="7">
        <f>'3-Day Average'!H929</f>
        <v>0.16573971078976629</v>
      </c>
      <c r="C929" s="7">
        <f>'3-Day Average'!I929</f>
        <v>-0.16681909999999961</v>
      </c>
      <c r="D929" s="7">
        <f>'10-Day Average'!I929</f>
        <v>-0.16909600000000077</v>
      </c>
      <c r="E929" s="7">
        <f>'25-Day Average'!I929</f>
        <v>-0.11804520000000077</v>
      </c>
    </row>
    <row r="930" spans="1:5" x14ac:dyDescent="0.25">
      <c r="A930" s="6">
        <v>40018</v>
      </c>
      <c r="B930" s="7">
        <f>'3-Day Average'!H930</f>
        <v>0.16351501668520566</v>
      </c>
      <c r="C930" s="7">
        <f>'3-Day Average'!I930</f>
        <v>-0.16840909999999959</v>
      </c>
      <c r="D930" s="7">
        <f>'10-Day Average'!I930</f>
        <v>-0.17068100000000078</v>
      </c>
      <c r="E930" s="7">
        <f>'25-Day Average'!I930</f>
        <v>-0.1197282000000008</v>
      </c>
    </row>
    <row r="931" spans="1:5" x14ac:dyDescent="0.25">
      <c r="A931" s="6">
        <v>40021</v>
      </c>
      <c r="B931" s="7">
        <f>'3-Day Average'!H931</f>
        <v>0.16129032258064516</v>
      </c>
      <c r="C931" s="7">
        <f>'3-Day Average'!I931</f>
        <v>-0.16840909999999959</v>
      </c>
      <c r="D931" s="7">
        <f>'10-Day Average'!I931</f>
        <v>-0.17226600000000078</v>
      </c>
      <c r="E931" s="7">
        <f>'25-Day Average'!I931</f>
        <v>-0.12141120000000068</v>
      </c>
    </row>
    <row r="932" spans="1:5" x14ac:dyDescent="0.25">
      <c r="A932" s="6">
        <v>40022</v>
      </c>
      <c r="B932" s="7">
        <f>'3-Day Average'!H932</f>
        <v>0.16240266963292541</v>
      </c>
      <c r="C932" s="7">
        <f>'3-Day Average'!I932</f>
        <v>-0.16840909999999959</v>
      </c>
      <c r="D932" s="7">
        <f>'10-Day Average'!I932</f>
        <v>-0.17147350000000078</v>
      </c>
      <c r="E932" s="7">
        <f>'25-Day Average'!I932</f>
        <v>-0.12056970000000074</v>
      </c>
    </row>
    <row r="933" spans="1:5" x14ac:dyDescent="0.25">
      <c r="A933" s="6">
        <v>40023</v>
      </c>
      <c r="B933" s="7">
        <f>'3-Day Average'!H933</f>
        <v>0.16573971078976629</v>
      </c>
      <c r="C933" s="7">
        <f>'3-Day Average'!I933</f>
        <v>-0.16840909999999959</v>
      </c>
      <c r="D933" s="7">
        <f>'10-Day Average'!I933</f>
        <v>-0.16909600000000077</v>
      </c>
      <c r="E933" s="7">
        <f>'25-Day Average'!I933</f>
        <v>-0.11804520000000077</v>
      </c>
    </row>
    <row r="934" spans="1:5" x14ac:dyDescent="0.25">
      <c r="A934" s="6">
        <v>40024</v>
      </c>
      <c r="B934" s="7">
        <f>'3-Day Average'!H934</f>
        <v>0.16907675194660721</v>
      </c>
      <c r="C934" s="7">
        <f>'3-Day Average'!I934</f>
        <v>-0.16602859999999972</v>
      </c>
      <c r="D934" s="7">
        <f>'10-Day Average'!I934</f>
        <v>-0.1667185000000008</v>
      </c>
      <c r="E934" s="7">
        <f>'25-Day Average'!I934</f>
        <v>-0.11552070000000079</v>
      </c>
    </row>
    <row r="935" spans="1:5" x14ac:dyDescent="0.25">
      <c r="A935" s="6">
        <v>40025</v>
      </c>
      <c r="B935" s="7">
        <f>'3-Day Average'!H935</f>
        <v>0.17241379310344826</v>
      </c>
      <c r="C935" s="7">
        <f>'3-Day Average'!I935</f>
        <v>-0.16364809999999955</v>
      </c>
      <c r="D935" s="7">
        <f>'10-Day Average'!I935</f>
        <v>-0.16434100000000079</v>
      </c>
      <c r="E935" s="7">
        <f>'25-Day Average'!I935</f>
        <v>-0.11299620000000068</v>
      </c>
    </row>
    <row r="936" spans="1:5" x14ac:dyDescent="0.25">
      <c r="A936" s="6">
        <v>40028</v>
      </c>
      <c r="B936" s="7">
        <f>'3-Day Average'!H936</f>
        <v>0.17130144605116787</v>
      </c>
      <c r="C936" s="7">
        <f>'3-Day Average'!I936</f>
        <v>-0.1644415999999996</v>
      </c>
      <c r="D936" s="7">
        <f>'10-Day Average'!I936</f>
        <v>-0.16513350000000079</v>
      </c>
      <c r="E936" s="7">
        <f>'25-Day Average'!I936</f>
        <v>-0.11383770000000076</v>
      </c>
    </row>
    <row r="937" spans="1:5" x14ac:dyDescent="0.25">
      <c r="A937" s="6">
        <v>40029</v>
      </c>
      <c r="B937" s="7">
        <f>'3-Day Average'!H937</f>
        <v>0.17018909899888762</v>
      </c>
      <c r="C937" s="7">
        <f>'3-Day Average'!I937</f>
        <v>-0.16523509999999966</v>
      </c>
      <c r="D937" s="7">
        <f>'10-Day Average'!I937</f>
        <v>-0.1659260000000008</v>
      </c>
      <c r="E937" s="7">
        <f>'25-Day Average'!I937</f>
        <v>-0.11467920000000072</v>
      </c>
    </row>
    <row r="938" spans="1:5" x14ac:dyDescent="0.25">
      <c r="A938" s="6">
        <v>40030</v>
      </c>
      <c r="B938" s="7">
        <f>'3-Day Average'!H938</f>
        <v>0.17018909899888762</v>
      </c>
      <c r="C938" s="7">
        <f>'3-Day Average'!I938</f>
        <v>-0.16523509999999966</v>
      </c>
      <c r="D938" s="7">
        <f>'10-Day Average'!I938</f>
        <v>-0.1659260000000008</v>
      </c>
      <c r="E938" s="7">
        <f>'25-Day Average'!I938</f>
        <v>-0.11467920000000072</v>
      </c>
    </row>
    <row r="939" spans="1:5" x14ac:dyDescent="0.25">
      <c r="A939" s="6">
        <v>40031</v>
      </c>
      <c r="B939" s="7">
        <f>'3-Day Average'!H939</f>
        <v>0.16796440489432696</v>
      </c>
      <c r="C939" s="7">
        <f>'3-Day Average'!I939</f>
        <v>-0.16523509999999966</v>
      </c>
      <c r="D939" s="7">
        <f>'10-Day Average'!I939</f>
        <v>-0.1675110000000008</v>
      </c>
      <c r="E939" s="7">
        <f>'25-Day Average'!I939</f>
        <v>-0.11636220000000073</v>
      </c>
    </row>
    <row r="940" spans="1:5" x14ac:dyDescent="0.25">
      <c r="A940" s="6">
        <v>40032</v>
      </c>
      <c r="B940" s="7">
        <f>'3-Day Average'!H940</f>
        <v>0.17352614015572851</v>
      </c>
      <c r="C940" s="7">
        <f>'3-Day Average'!I940</f>
        <v>-0.16523509999999966</v>
      </c>
      <c r="D940" s="7">
        <f>'10-Day Average'!I940</f>
        <v>-0.16354850000000079</v>
      </c>
      <c r="E940" s="7">
        <f>'25-Day Average'!I940</f>
        <v>-0.11215470000000075</v>
      </c>
    </row>
    <row r="941" spans="1:5" x14ac:dyDescent="0.25">
      <c r="A941" s="6">
        <v>40035</v>
      </c>
      <c r="B941" s="7">
        <f>'3-Day Average'!H941</f>
        <v>0.18464961067853164</v>
      </c>
      <c r="C941" s="7">
        <f>'3-Day Average'!I941</f>
        <v>-0.15732509999999966</v>
      </c>
      <c r="D941" s="7">
        <f>'10-Day Average'!I941</f>
        <v>-0.15562350000000078</v>
      </c>
      <c r="E941" s="7">
        <f>'25-Day Average'!I941</f>
        <v>-0.10373970000000074</v>
      </c>
    </row>
    <row r="942" spans="1:5" x14ac:dyDescent="0.25">
      <c r="A942" s="6">
        <v>40036</v>
      </c>
      <c r="B942" s="7">
        <f>'3-Day Average'!H942</f>
        <v>0.19799777530589541</v>
      </c>
      <c r="C942" s="7">
        <f>'3-Day Average'!I942</f>
        <v>-0.14783309999999969</v>
      </c>
      <c r="D942" s="7">
        <f>'10-Day Average'!I942</f>
        <v>-0.14611350000000078</v>
      </c>
      <c r="E942" s="7">
        <f>'25-Day Average'!I942</f>
        <v>-9.3641700000000716E-2</v>
      </c>
    </row>
    <row r="943" spans="1:5" x14ac:dyDescent="0.25">
      <c r="A943" s="6">
        <v>40037</v>
      </c>
      <c r="B943" s="7">
        <f>'3-Day Average'!H943</f>
        <v>0.18464961067853164</v>
      </c>
      <c r="C943" s="7">
        <f>'3-Day Average'!I943</f>
        <v>-0.15732509999999966</v>
      </c>
      <c r="D943" s="7">
        <f>'10-Day Average'!I943</f>
        <v>-0.15562350000000078</v>
      </c>
      <c r="E943" s="7">
        <f>'25-Day Average'!I943</f>
        <v>-0.10373970000000074</v>
      </c>
    </row>
    <row r="944" spans="1:5" x14ac:dyDescent="0.25">
      <c r="A944" s="6">
        <v>40038</v>
      </c>
      <c r="B944" s="7">
        <f>'3-Day Average'!H944</f>
        <v>0.18798665183537253</v>
      </c>
      <c r="C944" s="7">
        <f>'3-Day Average'!I944</f>
        <v>-0.15732509999999966</v>
      </c>
      <c r="D944" s="7">
        <f>'10-Day Average'!I944</f>
        <v>-0.1532460000000008</v>
      </c>
      <c r="E944" s="7">
        <f>'25-Day Average'!I944</f>
        <v>-0.10121520000000077</v>
      </c>
    </row>
    <row r="945" spans="1:5" x14ac:dyDescent="0.25">
      <c r="A945" s="6">
        <v>40039</v>
      </c>
      <c r="B945" s="7">
        <f>'3-Day Average'!H945</f>
        <v>0.19799777530589541</v>
      </c>
      <c r="C945" s="7">
        <f>'3-Day Average'!I945</f>
        <v>-0.15732509999999966</v>
      </c>
      <c r="D945" s="7">
        <f>'10-Day Average'!I945</f>
        <v>-0.14611350000000078</v>
      </c>
      <c r="E945" s="7">
        <f>'25-Day Average'!I945</f>
        <v>-9.3641700000000716E-2</v>
      </c>
    </row>
    <row r="946" spans="1:5" x14ac:dyDescent="0.25">
      <c r="A946" s="6">
        <v>40042</v>
      </c>
      <c r="B946" s="7">
        <f>'3-Day Average'!H946</f>
        <v>0.19243604004449383</v>
      </c>
      <c r="C946" s="7">
        <f>'3-Day Average'!I946</f>
        <v>-0.16123509999999966</v>
      </c>
      <c r="D946" s="7">
        <f>'10-Day Average'!I946</f>
        <v>-0.15007600000000079</v>
      </c>
      <c r="E946" s="7">
        <f>'25-Day Average'!I946</f>
        <v>-9.7849200000000705E-2</v>
      </c>
    </row>
    <row r="947" spans="1:5" x14ac:dyDescent="0.25">
      <c r="A947" s="6">
        <v>40043</v>
      </c>
      <c r="B947" s="7">
        <f>'3-Day Average'!H947</f>
        <v>0.16907675194660721</v>
      </c>
      <c r="C947" s="7">
        <f>'3-Day Average'!I947</f>
        <v>-0.16123509999999966</v>
      </c>
      <c r="D947" s="7">
        <f>'10-Day Average'!I947</f>
        <v>-0.1667185000000008</v>
      </c>
      <c r="E947" s="7">
        <f>'25-Day Average'!I947</f>
        <v>-0.11552070000000079</v>
      </c>
    </row>
    <row r="948" spans="1:5" x14ac:dyDescent="0.25">
      <c r="A948" s="6">
        <v>40044</v>
      </c>
      <c r="B948" s="7">
        <f>'3-Day Average'!H948</f>
        <v>0.1579532814238041</v>
      </c>
      <c r="C948" s="7">
        <f>'3-Day Average'!I948</f>
        <v>-0.16123509999999966</v>
      </c>
      <c r="D948" s="7">
        <f>'10-Day Average'!I948</f>
        <v>-0.1667185000000008</v>
      </c>
      <c r="E948" s="7">
        <f>'25-Day Average'!I948</f>
        <v>-0.11552070000000079</v>
      </c>
    </row>
    <row r="949" spans="1:5" x14ac:dyDescent="0.25">
      <c r="A949" s="6">
        <v>40045</v>
      </c>
      <c r="B949" s="7">
        <f>'3-Day Average'!H949</f>
        <v>0.17130144605116787</v>
      </c>
      <c r="C949" s="7">
        <f>'3-Day Average'!I949</f>
        <v>-0.16123509999999966</v>
      </c>
      <c r="D949" s="7">
        <f>'10-Day Average'!I949</f>
        <v>-0.1667185000000008</v>
      </c>
      <c r="E949" s="7">
        <f>'25-Day Average'!I949</f>
        <v>-0.11552070000000079</v>
      </c>
    </row>
    <row r="950" spans="1:5" x14ac:dyDescent="0.25">
      <c r="A950" s="6">
        <v>40046</v>
      </c>
      <c r="B950" s="7">
        <f>'3-Day Average'!H950</f>
        <v>0.16796440489432696</v>
      </c>
      <c r="C950" s="7">
        <f>'3-Day Average'!I950</f>
        <v>-0.16362459999999962</v>
      </c>
      <c r="D950" s="7">
        <f>'10-Day Average'!I950</f>
        <v>-0.1667185000000008</v>
      </c>
      <c r="E950" s="7">
        <f>'25-Day Average'!I950</f>
        <v>-0.11552070000000079</v>
      </c>
    </row>
    <row r="951" spans="1:5" x14ac:dyDescent="0.25">
      <c r="A951" s="6">
        <v>40049</v>
      </c>
      <c r="B951" s="7">
        <f>'3-Day Average'!H951</f>
        <v>0.16462736373748604</v>
      </c>
      <c r="C951" s="7">
        <f>'3-Day Average'!I951</f>
        <v>-0.16601409999999961</v>
      </c>
      <c r="D951" s="7">
        <f>'10-Day Average'!I951</f>
        <v>-0.1667185000000008</v>
      </c>
      <c r="E951" s="7">
        <f>'25-Day Average'!I951</f>
        <v>-0.11552070000000079</v>
      </c>
    </row>
    <row r="952" spans="1:5" x14ac:dyDescent="0.25">
      <c r="A952" s="6">
        <v>40050</v>
      </c>
      <c r="B952" s="7">
        <f>'3-Day Average'!H952</f>
        <v>0.16351501668520566</v>
      </c>
      <c r="C952" s="7">
        <f>'3-Day Average'!I952</f>
        <v>-0.16601409999999961</v>
      </c>
      <c r="D952" s="7">
        <f>'10-Day Average'!I952</f>
        <v>-0.1667185000000008</v>
      </c>
      <c r="E952" s="7">
        <f>'25-Day Average'!I952</f>
        <v>-0.11552070000000079</v>
      </c>
    </row>
    <row r="953" spans="1:5" x14ac:dyDescent="0.25">
      <c r="A953" s="6">
        <v>40051</v>
      </c>
      <c r="B953" s="7">
        <f>'3-Day Average'!H953</f>
        <v>0.16017797552836474</v>
      </c>
      <c r="C953" s="7">
        <f>'3-Day Average'!I953</f>
        <v>-0.16601409999999961</v>
      </c>
      <c r="D953" s="7">
        <f>'10-Day Average'!I953</f>
        <v>-0.1667185000000008</v>
      </c>
      <c r="E953" s="7">
        <f>'25-Day Average'!I953</f>
        <v>-0.11552070000000079</v>
      </c>
    </row>
    <row r="954" spans="1:5" x14ac:dyDescent="0.25">
      <c r="A954" s="6">
        <v>40052</v>
      </c>
      <c r="B954" s="7">
        <f>'3-Day Average'!H954</f>
        <v>0.16796440489432696</v>
      </c>
      <c r="C954" s="7">
        <f>'3-Day Average'!I954</f>
        <v>-0.16601409999999961</v>
      </c>
      <c r="D954" s="7">
        <f>'10-Day Average'!I954</f>
        <v>-0.1667185000000008</v>
      </c>
      <c r="E954" s="7">
        <f>'25-Day Average'!I954</f>
        <v>-0.11552070000000079</v>
      </c>
    </row>
    <row r="955" spans="1:5" x14ac:dyDescent="0.25">
      <c r="A955" s="6">
        <v>40053</v>
      </c>
      <c r="B955" s="7">
        <f>'3-Day Average'!H955</f>
        <v>0.16796440489432696</v>
      </c>
      <c r="C955" s="7">
        <f>'3-Day Average'!I955</f>
        <v>-0.16601409999999961</v>
      </c>
      <c r="D955" s="7">
        <f>'10-Day Average'!I955</f>
        <v>-0.1667185000000008</v>
      </c>
      <c r="E955" s="7">
        <f>'25-Day Average'!I955</f>
        <v>-0.11552070000000079</v>
      </c>
    </row>
    <row r="956" spans="1:5" x14ac:dyDescent="0.25">
      <c r="A956" s="6">
        <v>40056</v>
      </c>
      <c r="B956" s="7">
        <f>'3-Day Average'!H956</f>
        <v>0.15461624026696319</v>
      </c>
      <c r="C956" s="7">
        <f>'3-Day Average'!I956</f>
        <v>-0.17554209999999962</v>
      </c>
      <c r="D956" s="7">
        <f>'10-Day Average'!I956</f>
        <v>-0.1667185000000008</v>
      </c>
      <c r="E956" s="7">
        <f>'25-Day Average'!I956</f>
        <v>-0.11552070000000079</v>
      </c>
    </row>
    <row r="957" spans="1:5" x14ac:dyDescent="0.25">
      <c r="A957" s="6">
        <v>40057</v>
      </c>
      <c r="B957" s="7">
        <f>'3-Day Average'!H957</f>
        <v>0.17018909899888762</v>
      </c>
      <c r="C957" s="7">
        <f>'3-Day Average'!I957</f>
        <v>-0.17554209999999962</v>
      </c>
      <c r="D957" s="7">
        <f>'10-Day Average'!I957</f>
        <v>-0.1667185000000008</v>
      </c>
      <c r="E957" s="7">
        <f>'25-Day Average'!I957</f>
        <v>-0.11552070000000079</v>
      </c>
    </row>
    <row r="958" spans="1:5" x14ac:dyDescent="0.25">
      <c r="A958" s="6">
        <v>40058</v>
      </c>
      <c r="B958" s="7">
        <f>'3-Day Average'!H958</f>
        <v>0.17018909899888762</v>
      </c>
      <c r="C958" s="7">
        <f>'3-Day Average'!I958</f>
        <v>-0.17554209999999962</v>
      </c>
      <c r="D958" s="7">
        <f>'10-Day Average'!I958</f>
        <v>-0.1667185000000008</v>
      </c>
      <c r="E958" s="7">
        <f>'25-Day Average'!I958</f>
        <v>-0.11552070000000079</v>
      </c>
    </row>
    <row r="959" spans="1:5" x14ac:dyDescent="0.25">
      <c r="A959" s="6">
        <v>40059</v>
      </c>
      <c r="B959" s="7">
        <f>'3-Day Average'!H959</f>
        <v>0.16017797552836474</v>
      </c>
      <c r="C959" s="7">
        <f>'3-Day Average'!I959</f>
        <v>-0.18259359999999958</v>
      </c>
      <c r="D959" s="7">
        <f>'10-Day Average'!I959</f>
        <v>-0.17384650000000096</v>
      </c>
      <c r="E959" s="7">
        <f>'25-Day Average'!I959</f>
        <v>-0.11552070000000079</v>
      </c>
    </row>
    <row r="960" spans="1:5" x14ac:dyDescent="0.25">
      <c r="A960" s="6">
        <v>40060</v>
      </c>
      <c r="B960" s="7">
        <f>'3-Day Average'!H960</f>
        <v>0.16573971078976629</v>
      </c>
      <c r="C960" s="7">
        <f>'3-Day Average'!I960</f>
        <v>-0.18259359999999958</v>
      </c>
      <c r="D960" s="7">
        <f>'10-Day Average'!I960</f>
        <v>-0.17384650000000096</v>
      </c>
      <c r="E960" s="7">
        <f>'25-Day Average'!I960</f>
        <v>-0.11552070000000079</v>
      </c>
    </row>
    <row r="961" spans="1:5" x14ac:dyDescent="0.25">
      <c r="A961" s="6">
        <v>40063</v>
      </c>
      <c r="B961" s="7">
        <f>'3-Day Average'!H961</f>
        <v>0.16129032258064516</v>
      </c>
      <c r="C961" s="7">
        <f>'3-Day Average'!I961</f>
        <v>-0.18571159999999945</v>
      </c>
      <c r="D961" s="7">
        <f>'10-Day Average'!I961</f>
        <v>-0.17699850000000078</v>
      </c>
      <c r="E961" s="7">
        <f>'25-Day Average'!I961</f>
        <v>-0.11552070000000079</v>
      </c>
    </row>
    <row r="962" spans="1:5" x14ac:dyDescent="0.25">
      <c r="A962" s="6">
        <v>40064</v>
      </c>
      <c r="B962" s="7">
        <f>'3-Day Average'!H962</f>
        <v>0.16351501668520566</v>
      </c>
      <c r="C962" s="7">
        <f>'3-Day Average'!I962</f>
        <v>-0.18571159999999945</v>
      </c>
      <c r="D962" s="7">
        <f>'10-Day Average'!I962</f>
        <v>-0.17699850000000078</v>
      </c>
      <c r="E962" s="7">
        <f>'25-Day Average'!I962</f>
        <v>-0.11552070000000079</v>
      </c>
    </row>
    <row r="963" spans="1:5" x14ac:dyDescent="0.25">
      <c r="A963" s="6">
        <v>40065</v>
      </c>
      <c r="B963" s="7">
        <f>'3-Day Average'!H963</f>
        <v>0.16129032258064516</v>
      </c>
      <c r="C963" s="7">
        <f>'3-Day Average'!I963</f>
        <v>-0.18571159999999945</v>
      </c>
      <c r="D963" s="7">
        <f>'10-Day Average'!I963</f>
        <v>-0.17699850000000078</v>
      </c>
      <c r="E963" s="7">
        <f>'25-Day Average'!I963</f>
        <v>-0.11552070000000079</v>
      </c>
    </row>
    <row r="964" spans="1:5" x14ac:dyDescent="0.25">
      <c r="A964" s="6">
        <v>40066</v>
      </c>
      <c r="B964" s="7">
        <f>'3-Day Average'!H964</f>
        <v>0.16240266963292541</v>
      </c>
      <c r="C964" s="7">
        <f>'3-Day Average'!I964</f>
        <v>-0.18571159999999945</v>
      </c>
      <c r="D964" s="7">
        <f>'10-Day Average'!I964</f>
        <v>-0.17699850000000078</v>
      </c>
      <c r="E964" s="7">
        <f>'25-Day Average'!I964</f>
        <v>-0.11552070000000079</v>
      </c>
    </row>
    <row r="965" spans="1:5" x14ac:dyDescent="0.25">
      <c r="A965" s="6">
        <v>40067</v>
      </c>
      <c r="B965" s="7">
        <f>'3-Day Average'!H965</f>
        <v>0.16685205784204671</v>
      </c>
      <c r="C965" s="7">
        <f>'3-Day Average'!I965</f>
        <v>-0.18571159999999945</v>
      </c>
      <c r="D965" s="7">
        <f>'10-Day Average'!I965</f>
        <v>-0.17699850000000078</v>
      </c>
      <c r="E965" s="7">
        <f>'25-Day Average'!I965</f>
        <v>-0.11552070000000079</v>
      </c>
    </row>
    <row r="966" spans="1:5" x14ac:dyDescent="0.25">
      <c r="A966" s="6">
        <v>40070</v>
      </c>
      <c r="B966" s="7">
        <f>'3-Day Average'!H966</f>
        <v>0.16573971078976629</v>
      </c>
      <c r="C966" s="7">
        <f>'3-Day Average'!I966</f>
        <v>-0.1864875999999995</v>
      </c>
      <c r="D966" s="7">
        <f>'10-Day Average'!I966</f>
        <v>-0.17778300000000091</v>
      </c>
      <c r="E966" s="7">
        <f>'25-Day Average'!I966</f>
        <v>-0.11552070000000079</v>
      </c>
    </row>
    <row r="967" spans="1:5" x14ac:dyDescent="0.25">
      <c r="A967" s="6">
        <v>40071</v>
      </c>
      <c r="B967" s="7">
        <f>'3-Day Average'!H967</f>
        <v>0.16017797552836474</v>
      </c>
      <c r="C967" s="7">
        <f>'3-Day Average'!I967</f>
        <v>-0.1903675999999995</v>
      </c>
      <c r="D967" s="7">
        <f>'10-Day Average'!I967</f>
        <v>-0.18170550000000091</v>
      </c>
      <c r="E967" s="7">
        <f>'25-Day Average'!I967</f>
        <v>-0.11552070000000079</v>
      </c>
    </row>
    <row r="968" spans="1:5" x14ac:dyDescent="0.25">
      <c r="A968" s="6">
        <v>40072</v>
      </c>
      <c r="B968" s="7">
        <f>'3-Day Average'!H968</f>
        <v>0.16351501668520566</v>
      </c>
      <c r="C968" s="7">
        <f>'3-Day Average'!I968</f>
        <v>-0.1903675999999995</v>
      </c>
      <c r="D968" s="7">
        <f>'10-Day Average'!I968</f>
        <v>-0.18170550000000091</v>
      </c>
      <c r="E968" s="7">
        <f>'25-Day Average'!I968</f>
        <v>-0.11552070000000079</v>
      </c>
    </row>
    <row r="969" spans="1:5" x14ac:dyDescent="0.25">
      <c r="A969" s="6">
        <v>40073</v>
      </c>
      <c r="B969" s="7">
        <f>'3-Day Average'!H969</f>
        <v>0.16351501668520566</v>
      </c>
      <c r="C969" s="7">
        <f>'3-Day Average'!I969</f>
        <v>-0.1903675999999995</v>
      </c>
      <c r="D969" s="7">
        <f>'10-Day Average'!I969</f>
        <v>-0.18170550000000091</v>
      </c>
      <c r="E969" s="7">
        <f>'25-Day Average'!I969</f>
        <v>-0.11552070000000079</v>
      </c>
    </row>
    <row r="970" spans="1:5" x14ac:dyDescent="0.25">
      <c r="A970" s="6">
        <v>40074</v>
      </c>
      <c r="B970" s="7">
        <f>'3-Day Average'!H970</f>
        <v>0.16462736373748604</v>
      </c>
      <c r="C970" s="7">
        <f>'3-Day Average'!I970</f>
        <v>-0.18959359999999942</v>
      </c>
      <c r="D970" s="7">
        <f>'10-Day Average'!I970</f>
        <v>-0.18092350000000079</v>
      </c>
      <c r="E970" s="7">
        <f>'25-Day Average'!I970</f>
        <v>-0.11552070000000079</v>
      </c>
    </row>
    <row r="971" spans="1:5" x14ac:dyDescent="0.25">
      <c r="A971" s="6">
        <v>40077</v>
      </c>
      <c r="B971" s="7">
        <f>'3-Day Average'!H971</f>
        <v>0.16351501668520566</v>
      </c>
      <c r="C971" s="7">
        <f>'3-Day Average'!I971</f>
        <v>-0.1903675999999995</v>
      </c>
      <c r="D971" s="7">
        <f>'10-Day Average'!I971</f>
        <v>-0.18170550000000091</v>
      </c>
      <c r="E971" s="7">
        <f>'25-Day Average'!I971</f>
        <v>-0.11552070000000079</v>
      </c>
    </row>
    <row r="972" spans="1:5" x14ac:dyDescent="0.25">
      <c r="A972" s="6">
        <v>40078</v>
      </c>
      <c r="B972" s="7">
        <f>'3-Day Average'!H972</f>
        <v>0.16907675194660721</v>
      </c>
      <c r="C972" s="7">
        <f>'3-Day Average'!I972</f>
        <v>-0.1903675999999995</v>
      </c>
      <c r="D972" s="7">
        <f>'10-Day Average'!I972</f>
        <v>-0.17779550000000091</v>
      </c>
      <c r="E972" s="7">
        <f>'25-Day Average'!I972</f>
        <v>-0.11552070000000079</v>
      </c>
    </row>
    <row r="973" spans="1:5" x14ac:dyDescent="0.25">
      <c r="A973" s="6">
        <v>40079</v>
      </c>
      <c r="B973" s="7">
        <f>'3-Day Average'!H973</f>
        <v>0.17018909899888762</v>
      </c>
      <c r="C973" s="7">
        <f>'3-Day Average'!I973</f>
        <v>-0.18959759999999951</v>
      </c>
      <c r="D973" s="7">
        <f>'10-Day Average'!I973</f>
        <v>-0.1770135000000008</v>
      </c>
      <c r="E973" s="7">
        <f>'25-Day Average'!I973</f>
        <v>-0.11467920000000072</v>
      </c>
    </row>
    <row r="974" spans="1:5" x14ac:dyDescent="0.25">
      <c r="A974" s="6">
        <v>40080</v>
      </c>
      <c r="B974" s="7">
        <f>'3-Day Average'!H974</f>
        <v>0.15906562847608449</v>
      </c>
      <c r="C974" s="7">
        <f>'3-Day Average'!I974</f>
        <v>-0.19729759999999952</v>
      </c>
      <c r="D974" s="7">
        <f>'10-Day Average'!I974</f>
        <v>-0.18483350000000079</v>
      </c>
      <c r="E974" s="7">
        <f>'25-Day Average'!I974</f>
        <v>-0.12309420000000071</v>
      </c>
    </row>
    <row r="975" spans="1:5" x14ac:dyDescent="0.25">
      <c r="A975" s="6">
        <v>40081</v>
      </c>
      <c r="B975" s="7">
        <f>'3-Day Average'!H975</f>
        <v>0.1579532814238041</v>
      </c>
      <c r="C975" s="7">
        <f>'3-Day Average'!I975</f>
        <v>-0.19729759999999952</v>
      </c>
      <c r="D975" s="7">
        <f>'10-Day Average'!I975</f>
        <v>-0.18483350000000079</v>
      </c>
      <c r="E975" s="7">
        <f>'25-Day Average'!I975</f>
        <v>-0.12309420000000071</v>
      </c>
    </row>
    <row r="976" spans="1:5" x14ac:dyDescent="0.25">
      <c r="A976" s="6">
        <v>40084</v>
      </c>
      <c r="B976" s="7">
        <f>'3-Day Average'!H976</f>
        <v>0.16129032258064516</v>
      </c>
      <c r="C976" s="7">
        <f>'3-Day Average'!I976</f>
        <v>-0.19729759999999952</v>
      </c>
      <c r="D976" s="7">
        <f>'10-Day Average'!I976</f>
        <v>-0.18483350000000079</v>
      </c>
      <c r="E976" s="7">
        <f>'25-Day Average'!I976</f>
        <v>-0.12309420000000071</v>
      </c>
    </row>
    <row r="977" spans="1:5" x14ac:dyDescent="0.25">
      <c r="A977" s="6">
        <v>40085</v>
      </c>
      <c r="B977" s="7">
        <f>'3-Day Average'!H977</f>
        <v>0.1579532814238041</v>
      </c>
      <c r="C977" s="7">
        <f>'3-Day Average'!I977</f>
        <v>-0.19960309999999967</v>
      </c>
      <c r="D977" s="7">
        <f>'10-Day Average'!I977</f>
        <v>-0.18483350000000079</v>
      </c>
      <c r="E977" s="7">
        <f>'25-Day Average'!I977</f>
        <v>-0.12309420000000071</v>
      </c>
    </row>
    <row r="978" spans="1:5" x14ac:dyDescent="0.25">
      <c r="A978" s="6">
        <v>40086</v>
      </c>
      <c r="B978" s="7">
        <f>'3-Day Average'!H978</f>
        <v>0.17018909899888762</v>
      </c>
      <c r="C978" s="7">
        <f>'3-Day Average'!I978</f>
        <v>-0.19960309999999967</v>
      </c>
      <c r="D978" s="7">
        <f>'10-Day Average'!I978</f>
        <v>-0.18483350000000079</v>
      </c>
      <c r="E978" s="7">
        <f>'25-Day Average'!I978</f>
        <v>-0.12309420000000071</v>
      </c>
    </row>
    <row r="979" spans="1:5" x14ac:dyDescent="0.25">
      <c r="A979" s="6">
        <v>40087</v>
      </c>
      <c r="B979" s="7">
        <f>'3-Day Average'!H979</f>
        <v>0.17018909899888762</v>
      </c>
      <c r="C979" s="7">
        <f>'3-Day Average'!I979</f>
        <v>-0.19960309999999967</v>
      </c>
      <c r="D979" s="7">
        <f>'10-Day Average'!I979</f>
        <v>-0.18483350000000079</v>
      </c>
      <c r="E979" s="7">
        <f>'25-Day Average'!I979</f>
        <v>-0.12309420000000071</v>
      </c>
    </row>
    <row r="980" spans="1:5" x14ac:dyDescent="0.25">
      <c r="A980" s="6">
        <v>40088</v>
      </c>
      <c r="B980" s="7">
        <f>'3-Day Average'!H980</f>
        <v>0.15684093437152385</v>
      </c>
      <c r="C980" s="7">
        <f>'3-Day Average'!I980</f>
        <v>-0.20872909999999975</v>
      </c>
      <c r="D980" s="7">
        <f>'10-Day Average'!I980</f>
        <v>-0.19412750000000087</v>
      </c>
      <c r="E980" s="7">
        <f>'25-Day Average'!I980</f>
        <v>-0.13309620000000069</v>
      </c>
    </row>
    <row r="981" spans="1:5" x14ac:dyDescent="0.25">
      <c r="A981" s="6">
        <v>40091</v>
      </c>
      <c r="B981" s="7">
        <f>'3-Day Average'!H981</f>
        <v>0.15684093437152385</v>
      </c>
      <c r="C981" s="7">
        <f>'3-Day Average'!I981</f>
        <v>-0.20872909999999975</v>
      </c>
      <c r="D981" s="7">
        <f>'10-Day Average'!I981</f>
        <v>-0.19412750000000087</v>
      </c>
      <c r="E981" s="7">
        <f>'25-Day Average'!I981</f>
        <v>-0.13309620000000069</v>
      </c>
    </row>
    <row r="982" spans="1:5" x14ac:dyDescent="0.25">
      <c r="A982" s="6">
        <v>40092</v>
      </c>
      <c r="B982" s="7">
        <f>'3-Day Average'!H982</f>
        <v>0.1579532814238041</v>
      </c>
      <c r="C982" s="7">
        <f>'3-Day Average'!I982</f>
        <v>-0.20872909999999975</v>
      </c>
      <c r="D982" s="7">
        <f>'10-Day Average'!I982</f>
        <v>-0.19412750000000087</v>
      </c>
      <c r="E982" s="7">
        <f>'25-Day Average'!I982</f>
        <v>-0.13309620000000069</v>
      </c>
    </row>
    <row r="983" spans="1:5" x14ac:dyDescent="0.25">
      <c r="A983" s="6">
        <v>40093</v>
      </c>
      <c r="B983" s="7">
        <f>'3-Day Average'!H983</f>
        <v>0.15684093437152385</v>
      </c>
      <c r="C983" s="7">
        <f>'3-Day Average'!I983</f>
        <v>-0.20948909999999973</v>
      </c>
      <c r="D983" s="7">
        <f>'10-Day Average'!I983</f>
        <v>-0.19412750000000087</v>
      </c>
      <c r="E983" s="7">
        <f>'25-Day Average'!I983</f>
        <v>-0.13309620000000069</v>
      </c>
    </row>
    <row r="984" spans="1:5" x14ac:dyDescent="0.25">
      <c r="A984" s="6">
        <v>40094</v>
      </c>
      <c r="B984" s="7">
        <f>'3-Day Average'!H984</f>
        <v>0.16573971078976629</v>
      </c>
      <c r="C984" s="7">
        <f>'3-Day Average'!I984</f>
        <v>-0.20948909999999973</v>
      </c>
      <c r="D984" s="7">
        <f>'10-Day Average'!I984</f>
        <v>-0.19412750000000087</v>
      </c>
      <c r="E984" s="7">
        <f>'25-Day Average'!I984</f>
        <v>-0.13309620000000069</v>
      </c>
    </row>
    <row r="985" spans="1:5" x14ac:dyDescent="0.25">
      <c r="A985" s="6">
        <v>40095</v>
      </c>
      <c r="B985" s="7">
        <f>'3-Day Average'!H985</f>
        <v>0.16240266963292541</v>
      </c>
      <c r="C985" s="7">
        <f>'3-Day Average'!I985</f>
        <v>-0.21175109999999972</v>
      </c>
      <c r="D985" s="7">
        <f>'10-Day Average'!I985</f>
        <v>-0.19643300000000091</v>
      </c>
      <c r="E985" s="7">
        <f>'25-Day Average'!I985</f>
        <v>-0.13557720000000059</v>
      </c>
    </row>
    <row r="986" spans="1:5" x14ac:dyDescent="0.25">
      <c r="A986" s="6">
        <v>40098</v>
      </c>
      <c r="B986" s="7">
        <f>'3-Day Average'!H986</f>
        <v>0.16129032258064516</v>
      </c>
      <c r="C986" s="7">
        <f>'3-Day Average'!I986</f>
        <v>-0.21250509999999967</v>
      </c>
      <c r="D986" s="7">
        <f>'10-Day Average'!I986</f>
        <v>-0.19720150000000081</v>
      </c>
      <c r="E986" s="7">
        <f>'25-Day Average'!I986</f>
        <v>-0.13557720000000059</v>
      </c>
    </row>
    <row r="987" spans="1:5" x14ac:dyDescent="0.25">
      <c r="A987" s="6">
        <v>40099</v>
      </c>
      <c r="B987" s="7">
        <f>'3-Day Average'!H987</f>
        <v>0.16017797552836474</v>
      </c>
      <c r="C987" s="7">
        <f>'3-Day Average'!I987</f>
        <v>-0.21250509999999967</v>
      </c>
      <c r="D987" s="7">
        <f>'10-Day Average'!I987</f>
        <v>-0.19720150000000081</v>
      </c>
      <c r="E987" s="7">
        <f>'25-Day Average'!I987</f>
        <v>-0.13557720000000059</v>
      </c>
    </row>
    <row r="988" spans="1:5" x14ac:dyDescent="0.25">
      <c r="A988" s="6">
        <v>40100</v>
      </c>
      <c r="B988" s="7">
        <f>'3-Day Average'!H988</f>
        <v>0.16685205784204671</v>
      </c>
      <c r="C988" s="7">
        <f>'3-Day Average'!I988</f>
        <v>-0.21250509999999967</v>
      </c>
      <c r="D988" s="7">
        <f>'10-Day Average'!I988</f>
        <v>-0.19720150000000081</v>
      </c>
      <c r="E988" s="7">
        <f>'25-Day Average'!I988</f>
        <v>-0.13557720000000059</v>
      </c>
    </row>
    <row r="989" spans="1:5" x14ac:dyDescent="0.25">
      <c r="A989" s="6">
        <v>40101</v>
      </c>
      <c r="B989" s="7">
        <f>'3-Day Average'!H989</f>
        <v>0.16796440489432696</v>
      </c>
      <c r="C989" s="7">
        <f>'3-Day Average'!I989</f>
        <v>-0.21175459999999963</v>
      </c>
      <c r="D989" s="7">
        <f>'10-Day Average'!I989</f>
        <v>-0.19643650000000082</v>
      </c>
      <c r="E989" s="7">
        <f>'25-Day Average'!I989</f>
        <v>-0.13475320000000066</v>
      </c>
    </row>
    <row r="990" spans="1:5" x14ac:dyDescent="0.25">
      <c r="A990" s="6">
        <v>40102</v>
      </c>
      <c r="B990" s="7">
        <f>'3-Day Average'!H990</f>
        <v>0.17018909899888762</v>
      </c>
      <c r="C990" s="7">
        <f>'3-Day Average'!I990</f>
        <v>-0.21025359999999957</v>
      </c>
      <c r="D990" s="7">
        <f>'10-Day Average'!I990</f>
        <v>-0.19490650000000082</v>
      </c>
      <c r="E990" s="7">
        <f>'25-Day Average'!I990</f>
        <v>-0.13310520000000062</v>
      </c>
    </row>
    <row r="991" spans="1:5" x14ac:dyDescent="0.25">
      <c r="A991" s="6">
        <v>40105</v>
      </c>
      <c r="B991" s="7">
        <f>'3-Day Average'!H991</f>
        <v>0.17241379310344826</v>
      </c>
      <c r="C991" s="7">
        <f>'3-Day Average'!I991</f>
        <v>-0.20875259999999965</v>
      </c>
      <c r="D991" s="7">
        <f>'10-Day Average'!I991</f>
        <v>-0.19337650000000081</v>
      </c>
      <c r="E991" s="7">
        <f>'25-Day Average'!I991</f>
        <v>-0.13145720000000061</v>
      </c>
    </row>
    <row r="992" spans="1:5" x14ac:dyDescent="0.25">
      <c r="A992" s="6">
        <v>40106</v>
      </c>
      <c r="B992" s="7">
        <f>'3-Day Average'!H992</f>
        <v>0.16129032258064516</v>
      </c>
      <c r="C992" s="7">
        <f>'3-Day Average'!I992</f>
        <v>-0.21625759999999966</v>
      </c>
      <c r="D992" s="7">
        <f>'10-Day Average'!I992</f>
        <v>-0.2010265000000008</v>
      </c>
      <c r="E992" s="7">
        <f>'25-Day Average'!I992</f>
        <v>-0.1396972000000006</v>
      </c>
    </row>
    <row r="993" spans="1:5" x14ac:dyDescent="0.25">
      <c r="A993" s="6">
        <v>40107</v>
      </c>
      <c r="B993" s="7">
        <f>'3-Day Average'!H993</f>
        <v>0.16351501668520566</v>
      </c>
      <c r="C993" s="7">
        <f>'3-Day Average'!I993</f>
        <v>-0.21625759999999966</v>
      </c>
      <c r="D993" s="7">
        <f>'10-Day Average'!I993</f>
        <v>-0.2010265000000008</v>
      </c>
      <c r="E993" s="7">
        <f>'25-Day Average'!I993</f>
        <v>-0.1396972000000006</v>
      </c>
    </row>
    <row r="994" spans="1:5" x14ac:dyDescent="0.25">
      <c r="A994" s="6">
        <v>40108</v>
      </c>
      <c r="B994" s="7">
        <f>'3-Day Average'!H994</f>
        <v>0.1579532814238041</v>
      </c>
      <c r="C994" s="7">
        <f>'3-Day Average'!I994</f>
        <v>-0.21625759999999966</v>
      </c>
      <c r="D994" s="7">
        <f>'10-Day Average'!I994</f>
        <v>-0.2010265000000008</v>
      </c>
      <c r="E994" s="7">
        <f>'25-Day Average'!I994</f>
        <v>-0.1396972000000006</v>
      </c>
    </row>
    <row r="995" spans="1:5" x14ac:dyDescent="0.25">
      <c r="A995" s="6">
        <v>40109</v>
      </c>
      <c r="B995" s="7">
        <f>'3-Day Average'!H995</f>
        <v>0.16017797552836474</v>
      </c>
      <c r="C995" s="7">
        <f>'3-Day Average'!I995</f>
        <v>-0.21625759999999966</v>
      </c>
      <c r="D995" s="7">
        <f>'10-Day Average'!I995</f>
        <v>-0.2010265000000008</v>
      </c>
      <c r="E995" s="7">
        <f>'25-Day Average'!I995</f>
        <v>-0.1396972000000006</v>
      </c>
    </row>
    <row r="996" spans="1:5" x14ac:dyDescent="0.25">
      <c r="A996" s="6">
        <v>40112</v>
      </c>
      <c r="B996" s="7">
        <f>'3-Day Average'!H996</f>
        <v>0.16017797552836474</v>
      </c>
      <c r="C996" s="7">
        <f>'3-Day Average'!I996</f>
        <v>-0.21625759999999966</v>
      </c>
      <c r="D996" s="7">
        <f>'10-Day Average'!I996</f>
        <v>-0.2010265000000008</v>
      </c>
      <c r="E996" s="7">
        <f>'25-Day Average'!I996</f>
        <v>-0.1396972000000006</v>
      </c>
    </row>
    <row r="997" spans="1:5" x14ac:dyDescent="0.25">
      <c r="A997" s="6">
        <v>40113</v>
      </c>
      <c r="B997" s="7">
        <f>'3-Day Average'!H997</f>
        <v>0.15350389321468294</v>
      </c>
      <c r="C997" s="7">
        <f>'3-Day Average'!I997</f>
        <v>-0.22076359999999973</v>
      </c>
      <c r="D997" s="7">
        <f>'10-Day Average'!I997</f>
        <v>-0.2010265000000008</v>
      </c>
      <c r="E997" s="7">
        <f>'25-Day Average'!I997</f>
        <v>-0.1396972000000006</v>
      </c>
    </row>
    <row r="998" spans="1:5" x14ac:dyDescent="0.25">
      <c r="A998" s="6">
        <v>40114</v>
      </c>
      <c r="B998" s="7">
        <f>'3-Day Average'!H998</f>
        <v>0.15461624026696319</v>
      </c>
      <c r="C998" s="7">
        <f>'3-Day Average'!I998</f>
        <v>-0.22076359999999973</v>
      </c>
      <c r="D998" s="7">
        <f>'10-Day Average'!I998</f>
        <v>-0.2010265000000008</v>
      </c>
      <c r="E998" s="7">
        <f>'25-Day Average'!I998</f>
        <v>-0.1396972000000006</v>
      </c>
    </row>
    <row r="999" spans="1:5" x14ac:dyDescent="0.25">
      <c r="A999" s="6">
        <v>40115</v>
      </c>
      <c r="B999" s="7">
        <f>'3-Day Average'!H999</f>
        <v>0.1579532814238041</v>
      </c>
      <c r="C999" s="7">
        <f>'3-Day Average'!I999</f>
        <v>-0.22076359999999973</v>
      </c>
      <c r="D999" s="7">
        <f>'10-Day Average'!I999</f>
        <v>-0.2010265000000008</v>
      </c>
      <c r="E999" s="7">
        <f>'25-Day Average'!I999</f>
        <v>-0.1396972000000006</v>
      </c>
    </row>
    <row r="1000" spans="1:5" x14ac:dyDescent="0.25">
      <c r="A1000" s="6">
        <v>40116</v>
      </c>
      <c r="B1000" s="7">
        <f>'3-Day Average'!H1000</f>
        <v>0.15906562847608449</v>
      </c>
      <c r="C1000" s="7">
        <f>'3-Day Average'!I1000</f>
        <v>-0.22001509999999966</v>
      </c>
      <c r="D1000" s="7">
        <f>'10-Day Average'!I1000</f>
        <v>-0.2010265000000008</v>
      </c>
      <c r="E1000" s="7">
        <f>'25-Day Average'!I1000</f>
        <v>-0.1396972000000006</v>
      </c>
    </row>
    <row r="1001" spans="1:5" x14ac:dyDescent="0.25">
      <c r="A1001" s="6">
        <v>40119</v>
      </c>
      <c r="B1001" s="7">
        <f>'3-Day Average'!H1001</f>
        <v>0.15684093437152385</v>
      </c>
      <c r="C1001" s="7">
        <f>'3-Day Average'!I1001</f>
        <v>-0.22151209999999963</v>
      </c>
      <c r="D1001" s="7">
        <f>'10-Day Average'!I1001</f>
        <v>-0.2010265000000008</v>
      </c>
      <c r="E1001" s="7">
        <f>'25-Day Average'!I1001</f>
        <v>-0.1396972000000006</v>
      </c>
    </row>
    <row r="1002" spans="1:5" x14ac:dyDescent="0.25">
      <c r="A1002" s="6">
        <v>40120</v>
      </c>
      <c r="B1002" s="7">
        <f>'3-Day Average'!H1002</f>
        <v>0.15016685205784203</v>
      </c>
      <c r="C1002" s="7">
        <f>'3-Day Average'!I1002</f>
        <v>-0.22151209999999963</v>
      </c>
      <c r="D1002" s="7">
        <f>'10-Day Average'!I1002</f>
        <v>-0.2010265000000008</v>
      </c>
      <c r="E1002" s="7">
        <f>'25-Day Average'!I1002</f>
        <v>-0.1396972000000006</v>
      </c>
    </row>
    <row r="1003" spans="1:5" x14ac:dyDescent="0.25">
      <c r="A1003" s="6">
        <v>40121</v>
      </c>
      <c r="B1003" s="7">
        <f>'3-Day Average'!H1003</f>
        <v>0.15684093437152385</v>
      </c>
      <c r="C1003" s="7">
        <f>'3-Day Average'!I1003</f>
        <v>-0.22151209999999963</v>
      </c>
      <c r="D1003" s="7">
        <f>'10-Day Average'!I1003</f>
        <v>-0.2010265000000008</v>
      </c>
      <c r="E1003" s="7">
        <f>'25-Day Average'!I1003</f>
        <v>-0.1396972000000006</v>
      </c>
    </row>
    <row r="1004" spans="1:5" x14ac:dyDescent="0.25">
      <c r="A1004" s="6">
        <v>40122</v>
      </c>
      <c r="B1004" s="7">
        <f>'3-Day Average'!H1004</f>
        <v>0.15350389321468294</v>
      </c>
      <c r="C1004" s="7">
        <f>'3-Day Average'!I1004</f>
        <v>-0.22375759999999967</v>
      </c>
      <c r="D1004" s="7">
        <f>'10-Day Average'!I1004</f>
        <v>-0.20333050000000075</v>
      </c>
      <c r="E1004" s="7">
        <f>'25-Day Average'!I1004</f>
        <v>-0.1396972000000006</v>
      </c>
    </row>
    <row r="1005" spans="1:5" x14ac:dyDescent="0.25">
      <c r="A1005" s="6">
        <v>40123</v>
      </c>
      <c r="B1005" s="7">
        <f>'3-Day Average'!H1005</f>
        <v>0.15461624026696319</v>
      </c>
      <c r="C1005" s="7">
        <f>'3-Day Average'!I1005</f>
        <v>-0.2230090999999996</v>
      </c>
      <c r="D1005" s="7">
        <f>'10-Day Average'!I1005</f>
        <v>-0.20333050000000075</v>
      </c>
      <c r="E1005" s="7">
        <f>'25-Day Average'!I1005</f>
        <v>-0.1396972000000006</v>
      </c>
    </row>
    <row r="1006" spans="1:5" x14ac:dyDescent="0.25">
      <c r="A1006" s="6">
        <v>40126</v>
      </c>
      <c r="B1006" s="7">
        <f>'3-Day Average'!H1006</f>
        <v>0.15350389321468294</v>
      </c>
      <c r="C1006" s="7">
        <f>'3-Day Average'!I1006</f>
        <v>-0.2230090999999996</v>
      </c>
      <c r="D1006" s="7">
        <f>'10-Day Average'!I1006</f>
        <v>-0.20333050000000075</v>
      </c>
      <c r="E1006" s="7">
        <f>'25-Day Average'!I1006</f>
        <v>-0.1396972000000006</v>
      </c>
    </row>
    <row r="1007" spans="1:5" x14ac:dyDescent="0.25">
      <c r="A1007" s="6">
        <v>40127</v>
      </c>
      <c r="B1007" s="7">
        <f>'3-Day Average'!H1007</f>
        <v>0.15906562847608449</v>
      </c>
      <c r="C1007" s="7">
        <f>'3-Day Average'!I1007</f>
        <v>-0.2230090999999996</v>
      </c>
      <c r="D1007" s="7">
        <f>'10-Day Average'!I1007</f>
        <v>-0.20333050000000075</v>
      </c>
      <c r="E1007" s="7">
        <f>'25-Day Average'!I1007</f>
        <v>-0.1396972000000006</v>
      </c>
    </row>
    <row r="1008" spans="1:5" x14ac:dyDescent="0.25">
      <c r="A1008" s="6">
        <v>40128</v>
      </c>
      <c r="B1008" s="7">
        <f>'3-Day Average'!H1008</f>
        <v>0.16462736373748604</v>
      </c>
      <c r="C1008" s="7">
        <f>'3-Day Average'!I1008</f>
        <v>-0.2192815999999996</v>
      </c>
      <c r="D1008" s="7">
        <f>'10-Day Average'!I1008</f>
        <v>-0.19950800000000077</v>
      </c>
      <c r="E1008" s="7">
        <f>'25-Day Average'!I1008</f>
        <v>-0.1396972000000006</v>
      </c>
    </row>
    <row r="1009" spans="1:5" x14ac:dyDescent="0.25">
      <c r="A1009" s="6">
        <v>40129</v>
      </c>
      <c r="B1009" s="7">
        <f>'3-Day Average'!H1009</f>
        <v>0.17018909899888762</v>
      </c>
      <c r="C1009" s="7">
        <f>'3-Day Average'!I1009</f>
        <v>-0.21555409999999961</v>
      </c>
      <c r="D1009" s="7">
        <f>'10-Day Average'!I1009</f>
        <v>-0.19568550000000076</v>
      </c>
      <c r="E1009" s="7">
        <f>'25-Day Average'!I1009</f>
        <v>-0.13558970000000059</v>
      </c>
    </row>
    <row r="1010" spans="1:5" x14ac:dyDescent="0.25">
      <c r="A1010" s="6">
        <v>40130</v>
      </c>
      <c r="B1010" s="7">
        <f>'3-Day Average'!H1010</f>
        <v>0.17352614015572851</v>
      </c>
      <c r="C1010" s="7">
        <f>'3-Day Average'!I1010</f>
        <v>-0.21331759999999966</v>
      </c>
      <c r="D1010" s="7">
        <f>'10-Day Average'!I1010</f>
        <v>-0.19339200000000084</v>
      </c>
      <c r="E1010" s="7">
        <f>'25-Day Average'!I1010</f>
        <v>-0.13312520000000061</v>
      </c>
    </row>
    <row r="1011" spans="1:5" x14ac:dyDescent="0.25">
      <c r="A1011" s="6">
        <v>40133</v>
      </c>
      <c r="B1011" s="7">
        <f>'3-Day Average'!H1011</f>
        <v>0.17352614015572851</v>
      </c>
      <c r="C1011" s="7">
        <f>'3-Day Average'!I1011</f>
        <v>-0.21331759999999966</v>
      </c>
      <c r="D1011" s="7">
        <f>'10-Day Average'!I1011</f>
        <v>-0.19339200000000084</v>
      </c>
      <c r="E1011" s="7">
        <f>'25-Day Average'!I1011</f>
        <v>-0.13312520000000061</v>
      </c>
    </row>
    <row r="1012" spans="1:5" x14ac:dyDescent="0.25">
      <c r="A1012" s="6">
        <v>40134</v>
      </c>
      <c r="B1012" s="7">
        <f>'3-Day Average'!H1012</f>
        <v>0.17352614015572851</v>
      </c>
      <c r="C1012" s="7">
        <f>'3-Day Average'!I1012</f>
        <v>-0.21331759999999966</v>
      </c>
      <c r="D1012" s="7">
        <f>'10-Day Average'!I1012</f>
        <v>-0.19339200000000084</v>
      </c>
      <c r="E1012" s="7">
        <f>'25-Day Average'!I1012</f>
        <v>-0.13312520000000061</v>
      </c>
    </row>
    <row r="1013" spans="1:5" x14ac:dyDescent="0.25">
      <c r="A1013" s="6">
        <v>40135</v>
      </c>
      <c r="B1013" s="7">
        <f>'3-Day Average'!H1013</f>
        <v>0.16796440489432696</v>
      </c>
      <c r="C1013" s="7">
        <f>'3-Day Average'!I1013</f>
        <v>-0.21704509999999966</v>
      </c>
      <c r="D1013" s="7">
        <f>'10-Day Average'!I1013</f>
        <v>-0.19721450000000085</v>
      </c>
      <c r="E1013" s="7">
        <f>'25-Day Average'!I1013</f>
        <v>-0.13723270000000062</v>
      </c>
    </row>
    <row r="1014" spans="1:5" x14ac:dyDescent="0.25">
      <c r="A1014" s="6">
        <v>40136</v>
      </c>
      <c r="B1014" s="7">
        <f>'3-Day Average'!H1014</f>
        <v>0.16907675194660721</v>
      </c>
      <c r="C1014" s="7">
        <f>'3-Day Average'!I1014</f>
        <v>-0.21704509999999966</v>
      </c>
      <c r="D1014" s="7">
        <f>'10-Day Average'!I1014</f>
        <v>-0.19645000000000087</v>
      </c>
      <c r="E1014" s="7">
        <f>'25-Day Average'!I1014</f>
        <v>-0.13641120000000068</v>
      </c>
    </row>
    <row r="1015" spans="1:5" x14ac:dyDescent="0.25">
      <c r="A1015" s="6">
        <v>40137</v>
      </c>
      <c r="B1015" s="7">
        <f>'3-Day Average'!H1015</f>
        <v>0.16907675194660721</v>
      </c>
      <c r="C1015" s="7">
        <f>'3-Day Average'!I1015</f>
        <v>-0.21704509999999966</v>
      </c>
      <c r="D1015" s="7">
        <f>'10-Day Average'!I1015</f>
        <v>-0.19645000000000087</v>
      </c>
      <c r="E1015" s="7">
        <f>'25-Day Average'!I1015</f>
        <v>-0.13641120000000068</v>
      </c>
    </row>
    <row r="1016" spans="1:5" x14ac:dyDescent="0.25">
      <c r="A1016" s="6">
        <v>40140</v>
      </c>
      <c r="B1016" s="7">
        <f>'3-Day Average'!H1016</f>
        <v>0.17686318131256942</v>
      </c>
      <c r="C1016" s="7">
        <f>'3-Day Average'!I1016</f>
        <v>-0.21183359999999971</v>
      </c>
      <c r="D1016" s="7">
        <f>'10-Day Average'!I1016</f>
        <v>-0.19109850000000092</v>
      </c>
      <c r="E1016" s="7">
        <f>'25-Day Average'!I1016</f>
        <v>-0.13066070000000066</v>
      </c>
    </row>
    <row r="1017" spans="1:5" x14ac:dyDescent="0.25">
      <c r="A1017" s="6">
        <v>40141</v>
      </c>
      <c r="B1017" s="7">
        <f>'3-Day Average'!H1017</f>
        <v>0.17130144605116787</v>
      </c>
      <c r="C1017" s="7">
        <f>'3-Day Average'!I1017</f>
        <v>-0.21555609999999972</v>
      </c>
      <c r="D1017" s="7">
        <f>'10-Day Average'!I1017</f>
        <v>-0.19492100000000093</v>
      </c>
      <c r="E1017" s="7">
        <f>'25-Day Average'!I1017</f>
        <v>-0.13476820000000064</v>
      </c>
    </row>
    <row r="1018" spans="1:5" x14ac:dyDescent="0.25">
      <c r="A1018" s="6">
        <v>40142</v>
      </c>
      <c r="B1018" s="7">
        <f>'3-Day Average'!H1018</f>
        <v>0.17463848720800876</v>
      </c>
      <c r="C1018" s="7">
        <f>'3-Day Average'!I1018</f>
        <v>-0.21555609999999972</v>
      </c>
      <c r="D1018" s="7">
        <f>'10-Day Average'!I1018</f>
        <v>-0.19262750000000087</v>
      </c>
      <c r="E1018" s="7">
        <f>'25-Day Average'!I1018</f>
        <v>-0.13230370000000069</v>
      </c>
    </row>
    <row r="1019" spans="1:5" x14ac:dyDescent="0.25">
      <c r="A1019" s="6">
        <v>40143</v>
      </c>
      <c r="B1019" s="7">
        <f>'3-Day Average'!H1019</f>
        <v>0.17241379310344826</v>
      </c>
      <c r="C1019" s="7">
        <f>'3-Day Average'!I1019</f>
        <v>-0.21704109999999971</v>
      </c>
      <c r="D1019" s="7">
        <f>'10-Day Average'!I1019</f>
        <v>-0.19415650000000081</v>
      </c>
      <c r="E1019" s="7">
        <f>'25-Day Average'!I1019</f>
        <v>-0.13394670000000056</v>
      </c>
    </row>
    <row r="1020" spans="1:5" x14ac:dyDescent="0.25">
      <c r="A1020" s="6">
        <v>40144</v>
      </c>
      <c r="B1020" s="7">
        <f>'3-Day Average'!H1020</f>
        <v>0.16462736373748604</v>
      </c>
      <c r="C1020" s="7">
        <f>'3-Day Average'!I1020</f>
        <v>-0.21704109999999971</v>
      </c>
      <c r="D1020" s="7">
        <f>'10-Day Average'!I1020</f>
        <v>-0.19950800000000077</v>
      </c>
      <c r="E1020" s="7">
        <f>'25-Day Average'!I1020</f>
        <v>-0.1396972000000006</v>
      </c>
    </row>
    <row r="1021" spans="1:5" x14ac:dyDescent="0.25">
      <c r="A1021" s="6">
        <v>40147</v>
      </c>
      <c r="B1021" s="7">
        <f>'3-Day Average'!H1021</f>
        <v>0.16907675194660721</v>
      </c>
      <c r="C1021" s="7">
        <f>'3-Day Average'!I1021</f>
        <v>-0.21704109999999971</v>
      </c>
      <c r="D1021" s="7">
        <f>'10-Day Average'!I1021</f>
        <v>-0.19950800000000077</v>
      </c>
      <c r="E1021" s="7">
        <f>'25-Day Average'!I1021</f>
        <v>-0.13641120000000068</v>
      </c>
    </row>
    <row r="1022" spans="1:5" x14ac:dyDescent="0.25">
      <c r="A1022" s="6">
        <v>40148</v>
      </c>
      <c r="B1022" s="7">
        <f>'3-Day Average'!H1022</f>
        <v>0.17241379310344826</v>
      </c>
      <c r="C1022" s="7">
        <f>'3-Day Average'!I1022</f>
        <v>-0.21480759999999965</v>
      </c>
      <c r="D1022" s="7">
        <f>'10-Day Average'!I1022</f>
        <v>-0.19950800000000077</v>
      </c>
      <c r="E1022" s="7">
        <f>'25-Day Average'!I1022</f>
        <v>-0.13394670000000056</v>
      </c>
    </row>
    <row r="1023" spans="1:5" x14ac:dyDescent="0.25">
      <c r="A1023" s="6">
        <v>40149</v>
      </c>
      <c r="B1023" s="7">
        <f>'3-Day Average'!H1023</f>
        <v>0.15684093437152385</v>
      </c>
      <c r="C1023" s="7">
        <f>'3-Day Average'!I1023</f>
        <v>-0.2252305999999997</v>
      </c>
      <c r="D1023" s="7">
        <f>'10-Day Average'!I1023</f>
        <v>-0.21013400000000082</v>
      </c>
      <c r="E1023" s="7">
        <f>'25-Day Average'!I1023</f>
        <v>-0.14544770000000062</v>
      </c>
    </row>
    <row r="1024" spans="1:5" x14ac:dyDescent="0.25">
      <c r="A1024" s="6">
        <v>40150</v>
      </c>
      <c r="B1024" s="7">
        <f>'3-Day Average'!H1024</f>
        <v>0.16351501668520566</v>
      </c>
      <c r="C1024" s="7">
        <f>'3-Day Average'!I1024</f>
        <v>-0.2252305999999997</v>
      </c>
      <c r="D1024" s="7">
        <f>'10-Day Average'!I1024</f>
        <v>-0.21013400000000082</v>
      </c>
      <c r="E1024" s="7">
        <f>'25-Day Average'!I1024</f>
        <v>-0.14544770000000062</v>
      </c>
    </row>
    <row r="1025" spans="1:5" x14ac:dyDescent="0.25">
      <c r="A1025" s="6">
        <v>40151</v>
      </c>
      <c r="B1025" s="7">
        <f>'3-Day Average'!H1025</f>
        <v>0.16017797552836474</v>
      </c>
      <c r="C1025" s="7">
        <f>'3-Day Average'!I1025</f>
        <v>-0.2252305999999997</v>
      </c>
      <c r="D1025" s="7">
        <f>'10-Day Average'!I1025</f>
        <v>-0.21013400000000082</v>
      </c>
      <c r="E1025" s="7">
        <f>'25-Day Average'!I1025</f>
        <v>-0.14544770000000062</v>
      </c>
    </row>
    <row r="1026" spans="1:5" x14ac:dyDescent="0.25">
      <c r="A1026" s="6">
        <v>40154</v>
      </c>
      <c r="B1026" s="7">
        <f>'3-Day Average'!H1026</f>
        <v>0.15350389321468294</v>
      </c>
      <c r="C1026" s="7">
        <f>'3-Day Average'!I1026</f>
        <v>-0.2252305999999997</v>
      </c>
      <c r="D1026" s="7">
        <f>'10-Day Average'!I1026</f>
        <v>-0.21013400000000082</v>
      </c>
      <c r="E1026" s="7">
        <f>'25-Day Average'!I1026</f>
        <v>-0.14544770000000062</v>
      </c>
    </row>
    <row r="1027" spans="1:5" x14ac:dyDescent="0.25">
      <c r="A1027" s="6">
        <v>40155</v>
      </c>
      <c r="B1027" s="7">
        <f>'3-Day Average'!H1027</f>
        <v>0.15350389321468294</v>
      </c>
      <c r="C1027" s="7">
        <f>'3-Day Average'!I1027</f>
        <v>-0.2252305999999997</v>
      </c>
      <c r="D1027" s="7">
        <f>'10-Day Average'!I1027</f>
        <v>-0.21013400000000082</v>
      </c>
      <c r="E1027" s="7">
        <f>'25-Day Average'!I1027</f>
        <v>-0.14544770000000062</v>
      </c>
    </row>
    <row r="1028" spans="1:5" x14ac:dyDescent="0.25">
      <c r="A1028" s="6">
        <v>40156</v>
      </c>
      <c r="B1028" s="7">
        <f>'3-Day Average'!H1028</f>
        <v>0.15350389321468294</v>
      </c>
      <c r="C1028" s="7">
        <f>'3-Day Average'!I1028</f>
        <v>-0.2252305999999997</v>
      </c>
      <c r="D1028" s="7">
        <f>'10-Day Average'!I1028</f>
        <v>-0.21013400000000082</v>
      </c>
      <c r="E1028" s="7">
        <f>'25-Day Average'!I1028</f>
        <v>-0.14544770000000062</v>
      </c>
    </row>
    <row r="1029" spans="1:5" x14ac:dyDescent="0.25">
      <c r="A1029" s="6">
        <v>40157</v>
      </c>
      <c r="B1029" s="7">
        <f>'3-Day Average'!H1029</f>
        <v>0.1579532814238041</v>
      </c>
      <c r="C1029" s="7">
        <f>'3-Day Average'!I1029</f>
        <v>-0.2252305999999997</v>
      </c>
      <c r="D1029" s="7">
        <f>'10-Day Average'!I1029</f>
        <v>-0.21013400000000082</v>
      </c>
      <c r="E1029" s="7">
        <f>'25-Day Average'!I1029</f>
        <v>-0.14544770000000062</v>
      </c>
    </row>
    <row r="1030" spans="1:5" x14ac:dyDescent="0.25">
      <c r="A1030" s="6">
        <v>40158</v>
      </c>
      <c r="B1030" s="7">
        <f>'3-Day Average'!H1030</f>
        <v>0.15906562847608449</v>
      </c>
      <c r="C1030" s="7">
        <f>'3-Day Average'!I1030</f>
        <v>-0.22448659999999959</v>
      </c>
      <c r="D1030" s="7">
        <f>'10-Day Average'!I1030</f>
        <v>-0.21013400000000082</v>
      </c>
      <c r="E1030" s="7">
        <f>'25-Day Average'!I1030</f>
        <v>-0.14544770000000062</v>
      </c>
    </row>
    <row r="1031" spans="1:5" x14ac:dyDescent="0.25">
      <c r="A1031" s="6">
        <v>40161</v>
      </c>
      <c r="B1031" s="7">
        <f>'3-Day Average'!H1031</f>
        <v>0.16129032258064516</v>
      </c>
      <c r="C1031" s="7">
        <f>'3-Day Average'!I1031</f>
        <v>-0.22299859999999957</v>
      </c>
      <c r="D1031" s="7">
        <f>'10-Day Average'!I1031</f>
        <v>-0.21013400000000082</v>
      </c>
      <c r="E1031" s="7">
        <f>'25-Day Average'!I1031</f>
        <v>-0.14544770000000062</v>
      </c>
    </row>
    <row r="1032" spans="1:5" x14ac:dyDescent="0.25">
      <c r="A1032" s="6">
        <v>40162</v>
      </c>
      <c r="B1032" s="7">
        <f>'3-Day Average'!H1032</f>
        <v>0.16017797552836474</v>
      </c>
      <c r="C1032" s="7">
        <f>'3-Day Average'!I1032</f>
        <v>-0.22374259999999965</v>
      </c>
      <c r="D1032" s="7">
        <f>'10-Day Average'!I1032</f>
        <v>-0.2108905000000009</v>
      </c>
      <c r="E1032" s="7">
        <f>'25-Day Average'!I1032</f>
        <v>-0.14544770000000062</v>
      </c>
    </row>
    <row r="1033" spans="1:5" x14ac:dyDescent="0.25">
      <c r="A1033" s="6">
        <v>40163</v>
      </c>
      <c r="B1033" s="7">
        <f>'3-Day Average'!H1033</f>
        <v>0.16129032258064516</v>
      </c>
      <c r="C1033" s="7">
        <f>'3-Day Average'!I1033</f>
        <v>-0.22299859999999957</v>
      </c>
      <c r="D1033" s="7">
        <f>'10-Day Average'!I1033</f>
        <v>-0.21013400000000082</v>
      </c>
      <c r="E1033" s="7">
        <f>'25-Day Average'!I1033</f>
        <v>-0.14544770000000062</v>
      </c>
    </row>
    <row r="1034" spans="1:5" x14ac:dyDescent="0.25">
      <c r="A1034" s="6">
        <v>40164</v>
      </c>
      <c r="B1034" s="7">
        <f>'3-Day Average'!H1034</f>
        <v>0.1579532814238041</v>
      </c>
      <c r="C1034" s="7">
        <f>'3-Day Average'!I1034</f>
        <v>-0.2252305999999997</v>
      </c>
      <c r="D1034" s="7">
        <f>'10-Day Average'!I1034</f>
        <v>-0.21240350000000094</v>
      </c>
      <c r="E1034" s="7">
        <f>'25-Day Average'!I1034</f>
        <v>-0.14544770000000062</v>
      </c>
    </row>
    <row r="1035" spans="1:5" x14ac:dyDescent="0.25">
      <c r="A1035" s="6">
        <v>40165</v>
      </c>
      <c r="B1035" s="7">
        <f>'3-Day Average'!H1035</f>
        <v>0.16462736373748604</v>
      </c>
      <c r="C1035" s="7">
        <f>'3-Day Average'!I1035</f>
        <v>-0.2252305999999997</v>
      </c>
      <c r="D1035" s="7">
        <f>'10-Day Average'!I1035</f>
        <v>-0.20786450000000084</v>
      </c>
      <c r="E1035" s="7">
        <f>'25-Day Average'!I1035</f>
        <v>-0.14544770000000062</v>
      </c>
    </row>
    <row r="1036" spans="1:5" x14ac:dyDescent="0.25">
      <c r="A1036" s="6">
        <v>40168</v>
      </c>
      <c r="B1036" s="7">
        <f>'3-Day Average'!H1036</f>
        <v>0.15906562847608449</v>
      </c>
      <c r="C1036" s="7">
        <f>'3-Day Average'!I1036</f>
        <v>-0.22892809999999969</v>
      </c>
      <c r="D1036" s="7">
        <f>'10-Day Average'!I1036</f>
        <v>-0.21164700000000083</v>
      </c>
      <c r="E1036" s="7">
        <f>'25-Day Average'!I1036</f>
        <v>-0.14544770000000062</v>
      </c>
    </row>
    <row r="1037" spans="1:5" x14ac:dyDescent="0.25">
      <c r="A1037" s="6">
        <v>40169</v>
      </c>
      <c r="B1037" s="7">
        <f>'3-Day Average'!H1037</f>
        <v>0.16351501668520566</v>
      </c>
      <c r="C1037" s="7">
        <f>'3-Day Average'!I1037</f>
        <v>-0.22892809999999969</v>
      </c>
      <c r="D1037" s="7">
        <f>'10-Day Average'!I1037</f>
        <v>-0.20862100000000094</v>
      </c>
      <c r="E1037" s="7">
        <f>'25-Day Average'!I1037</f>
        <v>-0.14544770000000062</v>
      </c>
    </row>
    <row r="1038" spans="1:5" x14ac:dyDescent="0.25">
      <c r="A1038" s="6">
        <v>40170</v>
      </c>
      <c r="B1038" s="7">
        <f>'3-Day Average'!H1038</f>
        <v>0.16462736373748604</v>
      </c>
      <c r="C1038" s="7">
        <f>'3-Day Average'!I1038</f>
        <v>-0.22819109999999956</v>
      </c>
      <c r="D1038" s="7">
        <f>'10-Day Average'!I1038</f>
        <v>-0.20786450000000084</v>
      </c>
      <c r="E1038" s="7">
        <f>'25-Day Average'!I1038</f>
        <v>-0.14544770000000062</v>
      </c>
    </row>
    <row r="1039" spans="1:5" x14ac:dyDescent="0.25">
      <c r="A1039" s="6">
        <v>40171</v>
      </c>
      <c r="B1039" s="7">
        <f>'3-Day Average'!H1039</f>
        <v>0.16685205784204671</v>
      </c>
      <c r="C1039" s="7">
        <f>'3-Day Average'!I1039</f>
        <v>-0.22671709999999962</v>
      </c>
      <c r="D1039" s="7">
        <f>'10-Day Average'!I1039</f>
        <v>-0.20635150000000083</v>
      </c>
      <c r="E1039" s="7">
        <f>'25-Day Average'!I1039</f>
        <v>-0.14381570000000052</v>
      </c>
    </row>
    <row r="1040" spans="1:5" x14ac:dyDescent="0.25">
      <c r="A1040" s="6">
        <v>40172</v>
      </c>
      <c r="B1040" s="7">
        <f>'3-Day Average'!H1040</f>
        <v>0.16129032258064516</v>
      </c>
      <c r="C1040" s="7">
        <f>'3-Day Average'!I1040</f>
        <v>-0.23040209999999964</v>
      </c>
      <c r="D1040" s="7">
        <f>'10-Day Average'!I1040</f>
        <v>-0.21013400000000082</v>
      </c>
      <c r="E1040" s="7">
        <f>'25-Day Average'!I1040</f>
        <v>-0.14789570000000052</v>
      </c>
    </row>
    <row r="1041" spans="1:5" x14ac:dyDescent="0.25">
      <c r="A1041" s="6">
        <v>40175</v>
      </c>
      <c r="B1041" s="7">
        <f>'3-Day Average'!H1041</f>
        <v>0.16240266963292541</v>
      </c>
      <c r="C1041" s="7">
        <f>'3-Day Average'!I1041</f>
        <v>-0.23040209999999964</v>
      </c>
      <c r="D1041" s="7">
        <f>'10-Day Average'!I1041</f>
        <v>-0.21013400000000082</v>
      </c>
      <c r="E1041" s="7">
        <f>'25-Day Average'!I1041</f>
        <v>-0.14789570000000052</v>
      </c>
    </row>
    <row r="1042" spans="1:5" x14ac:dyDescent="0.25">
      <c r="A1042" s="6">
        <v>40176</v>
      </c>
      <c r="B1042" s="7">
        <f>'3-Day Average'!H1042</f>
        <v>0.16462736373748604</v>
      </c>
      <c r="C1042" s="7">
        <f>'3-Day Average'!I1042</f>
        <v>-0.23040209999999964</v>
      </c>
      <c r="D1042" s="7">
        <f>'10-Day Average'!I1042</f>
        <v>-0.20862300000000075</v>
      </c>
      <c r="E1042" s="7">
        <f>'25-Day Average'!I1042</f>
        <v>-0.14789570000000052</v>
      </c>
    </row>
    <row r="1043" spans="1:5" x14ac:dyDescent="0.25">
      <c r="A1043" s="6">
        <v>40177</v>
      </c>
      <c r="B1043" s="7">
        <f>'3-Day Average'!H1043</f>
        <v>0.16685205784204671</v>
      </c>
      <c r="C1043" s="7">
        <f>'3-Day Average'!I1043</f>
        <v>-0.22893209999999964</v>
      </c>
      <c r="D1043" s="7">
        <f>'10-Day Average'!I1043</f>
        <v>-0.20711200000000085</v>
      </c>
      <c r="E1043" s="7">
        <f>'25-Day Average'!I1043</f>
        <v>-0.14626870000000039</v>
      </c>
    </row>
    <row r="1044" spans="1:5" x14ac:dyDescent="0.25">
      <c r="A1044" s="6">
        <v>40178</v>
      </c>
      <c r="B1044" s="7">
        <f>'3-Day Average'!H1044</f>
        <v>0.16685205784204671</v>
      </c>
      <c r="C1044" s="7">
        <f>'3-Day Average'!I1044</f>
        <v>-0.22893209999999964</v>
      </c>
      <c r="D1044" s="7">
        <f>'10-Day Average'!I1044</f>
        <v>-0.20711200000000085</v>
      </c>
      <c r="E1044" s="7">
        <f>'25-Day Average'!I1044</f>
        <v>-0.14626870000000039</v>
      </c>
    </row>
    <row r="1045" spans="1:5" x14ac:dyDescent="0.25">
      <c r="A1045" s="6">
        <v>40179</v>
      </c>
      <c r="B1045" s="7">
        <f>'3-Day Average'!H1045</f>
        <v>0.16685205784204671</v>
      </c>
      <c r="C1045" s="7">
        <f>'3-Day Average'!I1045</f>
        <v>-0.22893209999999964</v>
      </c>
      <c r="D1045" s="7">
        <f>'10-Day Average'!I1045</f>
        <v>-0.20711200000000085</v>
      </c>
      <c r="E1045" s="7">
        <f>'25-Day Average'!I1045</f>
        <v>-0.14626870000000039</v>
      </c>
    </row>
    <row r="1046" spans="1:5" x14ac:dyDescent="0.25">
      <c r="A1046" s="6">
        <v>40182</v>
      </c>
      <c r="B1046" s="7">
        <f>'3-Day Average'!H1046</f>
        <v>0.16907675194660721</v>
      </c>
      <c r="C1046" s="7">
        <f>'3-Day Average'!I1046</f>
        <v>-0.22746209999999964</v>
      </c>
      <c r="D1046" s="7">
        <f>'10-Day Average'!I1046</f>
        <v>-0.20560100000000078</v>
      </c>
      <c r="E1046" s="7">
        <f>'25-Day Average'!I1046</f>
        <v>-0.14464170000000057</v>
      </c>
    </row>
    <row r="1047" spans="1:5" x14ac:dyDescent="0.25">
      <c r="A1047" s="6">
        <v>40183</v>
      </c>
      <c r="B1047" s="7">
        <f>'3-Day Average'!H1047</f>
        <v>0.17352614015572851</v>
      </c>
      <c r="C1047" s="7">
        <f>'3-Day Average'!I1047</f>
        <v>-0.22452209999999961</v>
      </c>
      <c r="D1047" s="7">
        <f>'10-Day Average'!I1047</f>
        <v>-0.20257900000000081</v>
      </c>
      <c r="E1047" s="7">
        <f>'25-Day Average'!I1047</f>
        <v>-0.14138770000000048</v>
      </c>
    </row>
    <row r="1048" spans="1:5" x14ac:dyDescent="0.25">
      <c r="A1048" s="6">
        <v>40184</v>
      </c>
      <c r="B1048" s="7">
        <f>'3-Day Average'!H1048</f>
        <v>0.17463848720800876</v>
      </c>
      <c r="C1048" s="7">
        <f>'3-Day Average'!I1048</f>
        <v>-0.22378709999999963</v>
      </c>
      <c r="D1048" s="7">
        <f>'10-Day Average'!I1048</f>
        <v>-0.20182350000000079</v>
      </c>
      <c r="E1048" s="7">
        <f>'25-Day Average'!I1048</f>
        <v>-0.14057420000000057</v>
      </c>
    </row>
    <row r="1049" spans="1:5" x14ac:dyDescent="0.25">
      <c r="A1049" s="6">
        <v>40185</v>
      </c>
      <c r="B1049" s="7">
        <f>'3-Day Average'!H1049</f>
        <v>0.17575083426028917</v>
      </c>
      <c r="C1049" s="7">
        <f>'3-Day Average'!I1049</f>
        <v>-0.22305209999999961</v>
      </c>
      <c r="D1049" s="7">
        <f>'10-Day Average'!I1049</f>
        <v>-0.20106800000000075</v>
      </c>
      <c r="E1049" s="7">
        <f>'25-Day Average'!I1049</f>
        <v>-0.13976070000000052</v>
      </c>
    </row>
    <row r="1050" spans="1:5" x14ac:dyDescent="0.25">
      <c r="A1050" s="6">
        <v>40186</v>
      </c>
      <c r="B1050" s="7">
        <f>'3-Day Average'!H1050</f>
        <v>0.17797552836484981</v>
      </c>
      <c r="C1050" s="7">
        <f>'3-Day Average'!I1050</f>
        <v>-0.22158209999999962</v>
      </c>
      <c r="D1050" s="7">
        <f>'10-Day Average'!I1050</f>
        <v>-0.19955700000000084</v>
      </c>
      <c r="E1050" s="7">
        <f>'25-Day Average'!I1050</f>
        <v>-0.13813370000000039</v>
      </c>
    </row>
    <row r="1051" spans="1:5" x14ac:dyDescent="0.25">
      <c r="A1051" s="6">
        <v>40189</v>
      </c>
      <c r="B1051" s="7">
        <f>'3-Day Average'!H1051</f>
        <v>0.18020022246941031</v>
      </c>
      <c r="C1051" s="7">
        <f>'3-Day Average'!I1051</f>
        <v>-0.22011209999999962</v>
      </c>
      <c r="D1051" s="7">
        <f>'10-Day Average'!I1051</f>
        <v>-0.19804600000000078</v>
      </c>
      <c r="E1051" s="7">
        <f>'25-Day Average'!I1051</f>
        <v>-0.13650670000000056</v>
      </c>
    </row>
    <row r="1052" spans="1:5" x14ac:dyDescent="0.25">
      <c r="A1052" s="6">
        <v>40190</v>
      </c>
      <c r="B1052" s="7">
        <f>'3-Day Average'!H1052</f>
        <v>0.18020022246941031</v>
      </c>
      <c r="C1052" s="7">
        <f>'3-Day Average'!I1052</f>
        <v>-0.22011209999999962</v>
      </c>
      <c r="D1052" s="7">
        <f>'10-Day Average'!I1052</f>
        <v>-0.19804600000000078</v>
      </c>
      <c r="E1052" s="7">
        <f>'25-Day Average'!I1052</f>
        <v>-0.13650670000000056</v>
      </c>
    </row>
    <row r="1053" spans="1:5" x14ac:dyDescent="0.25">
      <c r="A1053" s="6">
        <v>40191</v>
      </c>
      <c r="B1053" s="7">
        <f>'3-Day Average'!H1053</f>
        <v>0.17241379310344826</v>
      </c>
      <c r="C1053" s="7">
        <f>'3-Day Average'!I1053</f>
        <v>-0.22525709999999963</v>
      </c>
      <c r="D1053" s="7">
        <f>'10-Day Average'!I1053</f>
        <v>-0.20333450000000083</v>
      </c>
      <c r="E1053" s="7">
        <f>'25-Day Average'!I1053</f>
        <v>-0.14220120000000039</v>
      </c>
    </row>
    <row r="1054" spans="1:5" x14ac:dyDescent="0.25">
      <c r="A1054" s="6">
        <v>40192</v>
      </c>
      <c r="B1054" s="7">
        <f>'3-Day Average'!H1054</f>
        <v>0.17797552836484981</v>
      </c>
      <c r="C1054" s="7">
        <f>'3-Day Average'!I1054</f>
        <v>-0.22525709999999963</v>
      </c>
      <c r="D1054" s="7">
        <f>'10-Day Average'!I1054</f>
        <v>-0.20333450000000083</v>
      </c>
      <c r="E1054" s="7">
        <f>'25-Day Average'!I1054</f>
        <v>-0.13813370000000039</v>
      </c>
    </row>
    <row r="1055" spans="1:5" x14ac:dyDescent="0.25">
      <c r="A1055" s="6">
        <v>40193</v>
      </c>
      <c r="B1055" s="7">
        <f>'3-Day Average'!H1055</f>
        <v>0.17241379310344826</v>
      </c>
      <c r="C1055" s="7">
        <f>'3-Day Average'!I1055</f>
        <v>-0.22891459999999964</v>
      </c>
      <c r="D1055" s="7">
        <f>'10-Day Average'!I1055</f>
        <v>-0.20709450000000085</v>
      </c>
      <c r="E1055" s="7">
        <f>'25-Day Average'!I1055</f>
        <v>-0.14220120000000039</v>
      </c>
    </row>
    <row r="1056" spans="1:5" x14ac:dyDescent="0.25">
      <c r="A1056" s="6">
        <v>40196</v>
      </c>
      <c r="B1056" s="7">
        <f>'3-Day Average'!H1056</f>
        <v>0.17018909899888762</v>
      </c>
      <c r="C1056" s="7">
        <f>'3-Day Average'!I1056</f>
        <v>-0.22891459999999964</v>
      </c>
      <c r="D1056" s="7">
        <f>'10-Day Average'!I1056</f>
        <v>-0.20709450000000085</v>
      </c>
      <c r="E1056" s="7">
        <f>'25-Day Average'!I1056</f>
        <v>-0.14382820000000052</v>
      </c>
    </row>
    <row r="1057" spans="1:5" x14ac:dyDescent="0.25">
      <c r="A1057" s="6">
        <v>40197</v>
      </c>
      <c r="B1057" s="7">
        <f>'3-Day Average'!H1057</f>
        <v>0.16796440489432696</v>
      </c>
      <c r="C1057" s="7">
        <f>'3-Day Average'!I1057</f>
        <v>-0.22891459999999964</v>
      </c>
      <c r="D1057" s="7">
        <f>'10-Day Average'!I1057</f>
        <v>-0.20709450000000085</v>
      </c>
      <c r="E1057" s="7">
        <f>'25-Day Average'!I1057</f>
        <v>-0.14545520000000048</v>
      </c>
    </row>
    <row r="1058" spans="1:5" x14ac:dyDescent="0.25">
      <c r="A1058" s="6">
        <v>40198</v>
      </c>
      <c r="B1058" s="7">
        <f>'3-Day Average'!H1058</f>
        <v>0.16462736373748604</v>
      </c>
      <c r="C1058" s="7">
        <f>'3-Day Average'!I1058</f>
        <v>-0.22891459999999964</v>
      </c>
      <c r="D1058" s="7">
        <f>'10-Day Average'!I1058</f>
        <v>-0.20709450000000085</v>
      </c>
      <c r="E1058" s="7">
        <f>'25-Day Average'!I1058</f>
        <v>-0.14545520000000048</v>
      </c>
    </row>
    <row r="1059" spans="1:5" x14ac:dyDescent="0.25">
      <c r="A1059" s="6">
        <v>40199</v>
      </c>
      <c r="B1059" s="7">
        <f>'3-Day Average'!H1059</f>
        <v>0.16017797552836474</v>
      </c>
      <c r="C1059" s="7">
        <f>'3-Day Average'!I1059</f>
        <v>-0.22891459999999964</v>
      </c>
      <c r="D1059" s="7">
        <f>'10-Day Average'!I1059</f>
        <v>-0.20709450000000085</v>
      </c>
      <c r="E1059" s="7">
        <f>'25-Day Average'!I1059</f>
        <v>-0.14545520000000048</v>
      </c>
    </row>
    <row r="1060" spans="1:5" x14ac:dyDescent="0.25">
      <c r="A1060" s="6">
        <v>40200</v>
      </c>
      <c r="B1060" s="7">
        <f>'3-Day Average'!H1060</f>
        <v>0.16573971078976629</v>
      </c>
      <c r="C1060" s="7">
        <f>'3-Day Average'!I1060</f>
        <v>-0.22891459999999964</v>
      </c>
      <c r="D1060" s="7">
        <f>'10-Day Average'!I1060</f>
        <v>-0.20709450000000085</v>
      </c>
      <c r="E1060" s="7">
        <f>'25-Day Average'!I1060</f>
        <v>-0.14545520000000048</v>
      </c>
    </row>
    <row r="1061" spans="1:5" x14ac:dyDescent="0.25">
      <c r="A1061" s="6">
        <v>40203</v>
      </c>
      <c r="B1061" s="7">
        <f>'3-Day Average'!H1061</f>
        <v>0.17241379310344826</v>
      </c>
      <c r="C1061" s="7">
        <f>'3-Day Average'!I1061</f>
        <v>-0.22450159999999961</v>
      </c>
      <c r="D1061" s="7">
        <f>'10-Day Average'!I1061</f>
        <v>-0.20709450000000085</v>
      </c>
      <c r="E1061" s="7">
        <f>'25-Day Average'!I1061</f>
        <v>-0.14545520000000048</v>
      </c>
    </row>
    <row r="1062" spans="1:5" x14ac:dyDescent="0.25">
      <c r="A1062" s="6">
        <v>40204</v>
      </c>
      <c r="B1062" s="7">
        <f>'3-Day Average'!H1062</f>
        <v>0.17018909899888762</v>
      </c>
      <c r="C1062" s="7">
        <f>'3-Day Average'!I1062</f>
        <v>-0.22597259999999952</v>
      </c>
      <c r="D1062" s="7">
        <f>'10-Day Average'!I1062</f>
        <v>-0.2085985000000008</v>
      </c>
      <c r="E1062" s="7">
        <f>'25-Day Average'!I1062</f>
        <v>-0.14707620000000055</v>
      </c>
    </row>
    <row r="1063" spans="1:5" x14ac:dyDescent="0.25">
      <c r="A1063" s="6">
        <v>40205</v>
      </c>
      <c r="B1063" s="7">
        <f>'3-Day Average'!H1063</f>
        <v>0.16129032258064516</v>
      </c>
      <c r="C1063" s="7">
        <f>'3-Day Average'!I1063</f>
        <v>-0.23185659999999961</v>
      </c>
      <c r="D1063" s="7">
        <f>'10-Day Average'!I1063</f>
        <v>-0.21461450000000085</v>
      </c>
      <c r="E1063" s="7">
        <f>'25-Day Average'!I1063</f>
        <v>-0.15356020000000048</v>
      </c>
    </row>
    <row r="1064" spans="1:5" x14ac:dyDescent="0.25">
      <c r="A1064" s="6">
        <v>40206</v>
      </c>
      <c r="B1064" s="7">
        <f>'3-Day Average'!H1064</f>
        <v>0.16129032258064516</v>
      </c>
      <c r="C1064" s="7">
        <f>'3-Day Average'!I1064</f>
        <v>-0.23185659999999961</v>
      </c>
      <c r="D1064" s="7">
        <f>'10-Day Average'!I1064</f>
        <v>-0.21461450000000085</v>
      </c>
      <c r="E1064" s="7">
        <f>'25-Day Average'!I1064</f>
        <v>-0.15356020000000048</v>
      </c>
    </row>
    <row r="1065" spans="1:5" x14ac:dyDescent="0.25">
      <c r="A1065" s="6">
        <v>40207</v>
      </c>
      <c r="B1065" s="7">
        <f>'3-Day Average'!H1065</f>
        <v>0.16796440489432696</v>
      </c>
      <c r="C1065" s="7">
        <f>'3-Day Average'!I1065</f>
        <v>-0.23185659999999961</v>
      </c>
      <c r="D1065" s="7">
        <f>'10-Day Average'!I1065</f>
        <v>-0.21461450000000085</v>
      </c>
      <c r="E1065" s="7">
        <f>'25-Day Average'!I1065</f>
        <v>-0.15356020000000048</v>
      </c>
    </row>
    <row r="1066" spans="1:5" x14ac:dyDescent="0.25">
      <c r="A1066" s="6">
        <v>40210</v>
      </c>
      <c r="B1066" s="7">
        <f>'3-Day Average'!H1066</f>
        <v>0.17797552836484981</v>
      </c>
      <c r="C1066" s="7">
        <f>'3-Day Average'!I1066</f>
        <v>-0.22527309999999953</v>
      </c>
      <c r="D1066" s="7">
        <f>'10-Day Average'!I1066</f>
        <v>-0.20788700000000085</v>
      </c>
      <c r="E1066" s="7">
        <f>'25-Day Average'!I1066</f>
        <v>-0.15356020000000048</v>
      </c>
    </row>
    <row r="1067" spans="1:5" x14ac:dyDescent="0.25">
      <c r="A1067" s="6">
        <v>40211</v>
      </c>
      <c r="B1067" s="7">
        <f>'3-Day Average'!H1067</f>
        <v>0.17797552836484981</v>
      </c>
      <c r="C1067" s="7">
        <f>'3-Day Average'!I1067</f>
        <v>-0.22527309999999953</v>
      </c>
      <c r="D1067" s="7">
        <f>'10-Day Average'!I1067</f>
        <v>-0.20788700000000085</v>
      </c>
      <c r="E1067" s="7">
        <f>'25-Day Average'!I1067</f>
        <v>-0.15356020000000048</v>
      </c>
    </row>
    <row r="1068" spans="1:5" x14ac:dyDescent="0.25">
      <c r="A1068" s="6">
        <v>40212</v>
      </c>
      <c r="B1068" s="7">
        <f>'3-Day Average'!H1068</f>
        <v>0.17908787541713006</v>
      </c>
      <c r="C1068" s="7">
        <f>'3-Day Average'!I1068</f>
        <v>-0.22454159999999959</v>
      </c>
      <c r="D1068" s="7">
        <f>'10-Day Average'!I1068</f>
        <v>-0.20713950000000084</v>
      </c>
      <c r="E1068" s="7">
        <f>'25-Day Average'!I1068</f>
        <v>-0.15276120000000054</v>
      </c>
    </row>
    <row r="1069" spans="1:5" x14ac:dyDescent="0.25">
      <c r="A1069" s="6">
        <v>40213</v>
      </c>
      <c r="B1069" s="7">
        <f>'3-Day Average'!H1069</f>
        <v>0.17908787541713006</v>
      </c>
      <c r="C1069" s="7">
        <f>'3-Day Average'!I1069</f>
        <v>-0.22454159999999959</v>
      </c>
      <c r="D1069" s="7">
        <f>'10-Day Average'!I1069</f>
        <v>-0.20713950000000084</v>
      </c>
      <c r="E1069" s="7">
        <f>'25-Day Average'!I1069</f>
        <v>-0.15276120000000054</v>
      </c>
    </row>
    <row r="1070" spans="1:5" x14ac:dyDescent="0.25">
      <c r="A1070" s="6">
        <v>40214</v>
      </c>
      <c r="B1070" s="7">
        <f>'3-Day Average'!H1070</f>
        <v>0.16129032258064516</v>
      </c>
      <c r="C1070" s="7">
        <f>'3-Day Average'!I1070</f>
        <v>-0.23624559999999953</v>
      </c>
      <c r="D1070" s="7">
        <f>'10-Day Average'!I1070</f>
        <v>-0.21909950000000084</v>
      </c>
      <c r="E1070" s="7">
        <f>'25-Day Average'!I1070</f>
        <v>-0.16554520000000048</v>
      </c>
    </row>
    <row r="1071" spans="1:5" x14ac:dyDescent="0.25">
      <c r="A1071" s="6">
        <v>40217</v>
      </c>
      <c r="B1071" s="7">
        <f>'3-Day Average'!H1071</f>
        <v>0.17241379310344826</v>
      </c>
      <c r="C1071" s="7">
        <f>'3-Day Average'!I1071</f>
        <v>-0.23624559999999953</v>
      </c>
      <c r="D1071" s="7">
        <f>'10-Day Average'!I1071</f>
        <v>-0.21909950000000084</v>
      </c>
      <c r="E1071" s="7">
        <f>'25-Day Average'!I1071</f>
        <v>-0.16554520000000048</v>
      </c>
    </row>
    <row r="1072" spans="1:5" x14ac:dyDescent="0.25">
      <c r="A1072" s="6">
        <v>40218</v>
      </c>
      <c r="B1072" s="7">
        <f>'3-Day Average'!H1072</f>
        <v>0.17908787541713006</v>
      </c>
      <c r="C1072" s="7">
        <f>'3-Day Average'!I1072</f>
        <v>-0.23189859999999957</v>
      </c>
      <c r="D1072" s="7">
        <f>'10-Day Average'!I1072</f>
        <v>-0.2146565000000008</v>
      </c>
      <c r="E1072" s="7">
        <f>'25-Day Average'!I1072</f>
        <v>-0.16079620000000053</v>
      </c>
    </row>
    <row r="1073" spans="1:5" x14ac:dyDescent="0.25">
      <c r="A1073" s="6">
        <v>40219</v>
      </c>
      <c r="B1073" s="7">
        <f>'3-Day Average'!H1073</f>
        <v>0.17463848720800876</v>
      </c>
      <c r="C1073" s="7">
        <f>'3-Day Average'!I1073</f>
        <v>-0.23479659999999961</v>
      </c>
      <c r="D1073" s="7">
        <f>'10-Day Average'!I1073</f>
        <v>-0.2176185000000008</v>
      </c>
      <c r="E1073" s="7">
        <f>'25-Day Average'!I1073</f>
        <v>-0.16396220000000059</v>
      </c>
    </row>
    <row r="1074" spans="1:5" x14ac:dyDescent="0.25">
      <c r="A1074" s="6">
        <v>40220</v>
      </c>
      <c r="B1074" s="7">
        <f>'3-Day Average'!H1074</f>
        <v>0.18020022246941031</v>
      </c>
      <c r="C1074" s="7">
        <f>'3-Day Average'!I1074</f>
        <v>-0.23479659999999961</v>
      </c>
      <c r="D1074" s="7">
        <f>'10-Day Average'!I1074</f>
        <v>-0.21391600000000077</v>
      </c>
      <c r="E1074" s="7">
        <f>'25-Day Average'!I1074</f>
        <v>-0.16000470000000058</v>
      </c>
    </row>
    <row r="1075" spans="1:5" x14ac:dyDescent="0.25">
      <c r="A1075" s="6">
        <v>40221</v>
      </c>
      <c r="B1075" s="7">
        <f>'3-Day Average'!H1075</f>
        <v>0.18353726362625139</v>
      </c>
      <c r="C1075" s="7">
        <f>'3-Day Average'!I1075</f>
        <v>-0.23263359999999941</v>
      </c>
      <c r="D1075" s="7">
        <f>'10-Day Average'!I1075</f>
        <v>-0.21169450000000084</v>
      </c>
      <c r="E1075" s="7">
        <f>'25-Day Average'!I1075</f>
        <v>-0.15763020000000047</v>
      </c>
    </row>
    <row r="1076" spans="1:5" x14ac:dyDescent="0.25">
      <c r="A1076" s="6">
        <v>40224</v>
      </c>
      <c r="B1076" s="7">
        <f>'3-Day Average'!H1076</f>
        <v>0.18353726362625139</v>
      </c>
      <c r="C1076" s="7">
        <f>'3-Day Average'!I1076</f>
        <v>-0.23263359999999941</v>
      </c>
      <c r="D1076" s="7">
        <f>'10-Day Average'!I1076</f>
        <v>-0.21169450000000084</v>
      </c>
      <c r="E1076" s="7">
        <f>'25-Day Average'!I1076</f>
        <v>-0.15763020000000047</v>
      </c>
    </row>
    <row r="1077" spans="1:5" x14ac:dyDescent="0.25">
      <c r="A1077" s="6">
        <v>40225</v>
      </c>
      <c r="B1077" s="7">
        <f>'3-Day Average'!H1077</f>
        <v>0.18353726362625139</v>
      </c>
      <c r="C1077" s="7">
        <f>'3-Day Average'!I1077</f>
        <v>-0.23263359999999941</v>
      </c>
      <c r="D1077" s="7">
        <f>'10-Day Average'!I1077</f>
        <v>-0.21169450000000084</v>
      </c>
      <c r="E1077" s="7">
        <f>'25-Day Average'!I1077</f>
        <v>-0.15763020000000047</v>
      </c>
    </row>
    <row r="1078" spans="1:5" x14ac:dyDescent="0.25">
      <c r="A1078" s="6">
        <v>40226</v>
      </c>
      <c r="B1078" s="7">
        <f>'3-Day Average'!H1078</f>
        <v>0.18909899888765294</v>
      </c>
      <c r="C1078" s="7">
        <f>'3-Day Average'!I1078</f>
        <v>-0.22902859999999942</v>
      </c>
      <c r="D1078" s="7">
        <f>'10-Day Average'!I1078</f>
        <v>-0.20799200000000084</v>
      </c>
      <c r="E1078" s="7">
        <f>'25-Day Average'!I1078</f>
        <v>-0.15367270000000047</v>
      </c>
    </row>
    <row r="1079" spans="1:5" x14ac:dyDescent="0.25">
      <c r="A1079" s="6">
        <v>40227</v>
      </c>
      <c r="B1079" s="7">
        <f>'3-Day Average'!H1079</f>
        <v>0.18687430478309228</v>
      </c>
      <c r="C1079" s="7">
        <f>'3-Day Average'!I1079</f>
        <v>-0.23047059999999955</v>
      </c>
      <c r="D1079" s="7">
        <f>'10-Day Average'!I1079</f>
        <v>-0.20947300000000077</v>
      </c>
      <c r="E1079" s="7">
        <f>'25-Day Average'!I1079</f>
        <v>-0.1552557000000005</v>
      </c>
    </row>
    <row r="1080" spans="1:5" x14ac:dyDescent="0.25">
      <c r="A1080" s="6">
        <v>40228</v>
      </c>
      <c r="B1080" s="7">
        <f>'3-Day Average'!H1080</f>
        <v>0.17686318131256942</v>
      </c>
      <c r="C1080" s="7">
        <f>'3-Day Average'!I1080</f>
        <v>-0.23695959999999949</v>
      </c>
      <c r="D1080" s="7">
        <f>'10-Day Average'!I1080</f>
        <v>-0.21613750000000087</v>
      </c>
      <c r="E1080" s="7">
        <f>'25-Day Average'!I1080</f>
        <v>-0.16237920000000056</v>
      </c>
    </row>
    <row r="1081" spans="1:5" x14ac:dyDescent="0.25">
      <c r="A1081" s="6">
        <v>40231</v>
      </c>
      <c r="B1081" s="7">
        <f>'3-Day Average'!H1081</f>
        <v>0.18576195773081189</v>
      </c>
      <c r="C1081" s="7">
        <f>'3-Day Average'!I1081</f>
        <v>-0.23695959999999949</v>
      </c>
      <c r="D1081" s="7">
        <f>'10-Day Average'!I1081</f>
        <v>-0.21613750000000087</v>
      </c>
      <c r="E1081" s="7">
        <f>'25-Day Average'!I1081</f>
        <v>-0.15604720000000058</v>
      </c>
    </row>
    <row r="1082" spans="1:5" x14ac:dyDescent="0.25">
      <c r="A1082" s="6">
        <v>40232</v>
      </c>
      <c r="B1082" s="7">
        <f>'3-Day Average'!H1082</f>
        <v>0.19132369299221344</v>
      </c>
      <c r="C1082" s="7">
        <f>'3-Day Average'!I1082</f>
        <v>-0.23338209999999948</v>
      </c>
      <c r="D1082" s="7">
        <f>'10-Day Average'!I1082</f>
        <v>-0.21246250000000089</v>
      </c>
      <c r="E1082" s="7">
        <f>'25-Day Average'!I1082</f>
        <v>-0.1520897000000006</v>
      </c>
    </row>
    <row r="1083" spans="1:5" x14ac:dyDescent="0.25">
      <c r="A1083" s="6">
        <v>40233</v>
      </c>
      <c r="B1083" s="7">
        <f>'3-Day Average'!H1083</f>
        <v>0.19021134593993319</v>
      </c>
      <c r="C1083" s="7">
        <f>'3-Day Average'!I1083</f>
        <v>-0.23409759999999952</v>
      </c>
      <c r="D1083" s="7">
        <f>'10-Day Average'!I1083</f>
        <v>-0.21319750000000087</v>
      </c>
      <c r="E1083" s="7">
        <f>'25-Day Average'!I1083</f>
        <v>-0.15288120000000052</v>
      </c>
    </row>
    <row r="1084" spans="1:5" x14ac:dyDescent="0.25">
      <c r="A1084" s="6">
        <v>40234</v>
      </c>
      <c r="B1084" s="7">
        <f>'3-Day Average'!H1084</f>
        <v>0.18464961067853164</v>
      </c>
      <c r="C1084" s="7">
        <f>'3-Day Average'!I1084</f>
        <v>-0.2376750999999995</v>
      </c>
      <c r="D1084" s="7">
        <f>'10-Day Average'!I1084</f>
        <v>-0.21687250000000088</v>
      </c>
      <c r="E1084" s="7">
        <f>'25-Day Average'!I1084</f>
        <v>-0.15683870000000052</v>
      </c>
    </row>
    <row r="1085" spans="1:5" x14ac:dyDescent="0.25">
      <c r="A1085" s="6">
        <v>40235</v>
      </c>
      <c r="B1085" s="7">
        <f>'3-Day Average'!H1085</f>
        <v>0.19354838709677408</v>
      </c>
      <c r="C1085" s="7">
        <f>'3-Day Average'!I1085</f>
        <v>-0.2376750999999995</v>
      </c>
      <c r="D1085" s="7">
        <f>'10-Day Average'!I1085</f>
        <v>-0.21687250000000088</v>
      </c>
      <c r="E1085" s="7">
        <f>'25-Day Average'!I1085</f>
        <v>-0.15050670000000058</v>
      </c>
    </row>
    <row r="1086" spans="1:5" x14ac:dyDescent="0.25">
      <c r="A1086" s="6">
        <v>40238</v>
      </c>
      <c r="B1086" s="7">
        <f>'3-Day Average'!H1086</f>
        <v>0.20244716351501654</v>
      </c>
      <c r="C1086" s="7">
        <f>'3-Day Average'!I1086</f>
        <v>-0.23199509999999951</v>
      </c>
      <c r="D1086" s="7">
        <f>'10-Day Average'!I1086</f>
        <v>-0.21103650000000082</v>
      </c>
      <c r="E1086" s="7">
        <f>'25-Day Average'!I1086</f>
        <v>-0.1441747000000006</v>
      </c>
    </row>
    <row r="1087" spans="1:5" x14ac:dyDescent="0.25">
      <c r="A1087" s="6">
        <v>40239</v>
      </c>
      <c r="B1087" s="7">
        <f>'3-Day Average'!H1087</f>
        <v>0.19911012235817566</v>
      </c>
      <c r="C1087" s="7">
        <f>'3-Day Average'!I1087</f>
        <v>-0.2341250999999995</v>
      </c>
      <c r="D1087" s="7">
        <f>'10-Day Average'!I1087</f>
        <v>-0.21322500000000089</v>
      </c>
      <c r="E1087" s="7">
        <f>'25-Day Average'!I1087</f>
        <v>-0.14654920000000057</v>
      </c>
    </row>
    <row r="1088" spans="1:5" x14ac:dyDescent="0.25">
      <c r="A1088" s="6">
        <v>40240</v>
      </c>
      <c r="B1088" s="7">
        <f>'3-Day Average'!H1088</f>
        <v>0.18909899888765294</v>
      </c>
      <c r="C1088" s="7">
        <f>'3-Day Average'!I1088</f>
        <v>-0.24051509999999951</v>
      </c>
      <c r="D1088" s="7">
        <f>'10-Day Average'!I1088</f>
        <v>-0.21979050000000075</v>
      </c>
      <c r="E1088" s="7">
        <f>'25-Day Average'!I1088</f>
        <v>-0.15367270000000047</v>
      </c>
    </row>
    <row r="1089" spans="1:5" x14ac:dyDescent="0.25">
      <c r="A1089" s="6">
        <v>40241</v>
      </c>
      <c r="B1089" s="7">
        <f>'3-Day Average'!H1089</f>
        <v>0.19354838709677408</v>
      </c>
      <c r="C1089" s="7">
        <f>'3-Day Average'!I1089</f>
        <v>-0.24051509999999951</v>
      </c>
      <c r="D1089" s="7">
        <f>'10-Day Average'!I1089</f>
        <v>-0.21979050000000075</v>
      </c>
      <c r="E1089" s="7">
        <f>'25-Day Average'!I1089</f>
        <v>-0.15050670000000058</v>
      </c>
    </row>
    <row r="1090" spans="1:5" x14ac:dyDescent="0.25">
      <c r="A1090" s="6">
        <v>40242</v>
      </c>
      <c r="B1090" s="7">
        <f>'3-Day Average'!H1090</f>
        <v>0.20689655172413784</v>
      </c>
      <c r="C1090" s="7">
        <f>'3-Day Average'!I1090</f>
        <v>-0.24051509999999951</v>
      </c>
      <c r="D1090" s="7">
        <f>'10-Day Average'!I1090</f>
        <v>-0.21106650000000066</v>
      </c>
      <c r="E1090" s="7">
        <f>'25-Day Average'!I1090</f>
        <v>-0.14100870000000054</v>
      </c>
    </row>
    <row r="1091" spans="1:5" x14ac:dyDescent="0.25">
      <c r="A1091" s="6">
        <v>40245</v>
      </c>
      <c r="B1091" s="7">
        <f>'3-Day Average'!H1091</f>
        <v>0.20022246941045604</v>
      </c>
      <c r="C1091" s="7">
        <f>'3-Day Average'!I1091</f>
        <v>-0.24471209999999949</v>
      </c>
      <c r="D1091" s="7">
        <f>'10-Day Average'!I1091</f>
        <v>-0.21542850000000063</v>
      </c>
      <c r="E1091" s="7">
        <f>'25-Day Average'!I1091</f>
        <v>-0.14575770000000049</v>
      </c>
    </row>
    <row r="1092" spans="1:5" x14ac:dyDescent="0.25">
      <c r="A1092" s="6">
        <v>40246</v>
      </c>
      <c r="B1092" s="7">
        <f>'3-Day Average'!H1092</f>
        <v>0.20689655172413784</v>
      </c>
      <c r="C1092" s="7">
        <f>'3-Day Average'!I1092</f>
        <v>-0.24051509999999951</v>
      </c>
      <c r="D1092" s="7">
        <f>'10-Day Average'!I1092</f>
        <v>-0.21106650000000066</v>
      </c>
      <c r="E1092" s="7">
        <f>'25-Day Average'!I1092</f>
        <v>-0.14100870000000054</v>
      </c>
    </row>
    <row r="1093" spans="1:5" x14ac:dyDescent="0.25">
      <c r="A1093" s="6">
        <v>40247</v>
      </c>
      <c r="B1093" s="7">
        <f>'3-Day Average'!H1093</f>
        <v>0.21023359288097876</v>
      </c>
      <c r="C1093" s="7">
        <f>'3-Day Average'!I1093</f>
        <v>-0.23841659999999959</v>
      </c>
      <c r="D1093" s="7">
        <f>'10-Day Average'!I1093</f>
        <v>-0.20888550000000075</v>
      </c>
      <c r="E1093" s="7">
        <f>'25-Day Average'!I1093</f>
        <v>-0.13863420000000057</v>
      </c>
    </row>
    <row r="1094" spans="1:5" x14ac:dyDescent="0.25">
      <c r="A1094" s="6">
        <v>40248</v>
      </c>
      <c r="B1094" s="7">
        <f>'3-Day Average'!H1094</f>
        <v>0.21134593993325917</v>
      </c>
      <c r="C1094" s="7">
        <f>'3-Day Average'!I1094</f>
        <v>-0.23771709999999949</v>
      </c>
      <c r="D1094" s="7">
        <f>'10-Day Average'!I1094</f>
        <v>-0.20815850000000063</v>
      </c>
      <c r="E1094" s="7">
        <f>'25-Day Average'!I1094</f>
        <v>-0.13784270000000048</v>
      </c>
    </row>
    <row r="1095" spans="1:5" x14ac:dyDescent="0.25">
      <c r="A1095" s="6">
        <v>40249</v>
      </c>
      <c r="B1095" s="7">
        <f>'3-Day Average'!H1095</f>
        <v>0.21023359288097876</v>
      </c>
      <c r="C1095" s="7">
        <f>'3-Day Average'!I1095</f>
        <v>-0.23841659999999959</v>
      </c>
      <c r="D1095" s="7">
        <f>'10-Day Average'!I1095</f>
        <v>-0.20888550000000075</v>
      </c>
      <c r="E1095" s="7">
        <f>'25-Day Average'!I1095</f>
        <v>-0.13863420000000057</v>
      </c>
    </row>
    <row r="1096" spans="1:5" x14ac:dyDescent="0.25">
      <c r="A1096" s="6">
        <v>40252</v>
      </c>
      <c r="B1096" s="7">
        <f>'3-Day Average'!H1096</f>
        <v>0.22135706340378186</v>
      </c>
      <c r="C1096" s="7">
        <f>'3-Day Average'!I1096</f>
        <v>-0.23841659999999959</v>
      </c>
      <c r="D1096" s="7">
        <f>'10-Day Average'!I1096</f>
        <v>-0.20161550000000075</v>
      </c>
      <c r="E1096" s="7">
        <f>'25-Day Average'!I1096</f>
        <v>-0.13071920000000056</v>
      </c>
    </row>
    <row r="1097" spans="1:5" x14ac:dyDescent="0.25">
      <c r="A1097" s="6">
        <v>40253</v>
      </c>
      <c r="B1097" s="7">
        <f>'3-Day Average'!H1097</f>
        <v>0.21802002224694098</v>
      </c>
      <c r="C1097" s="7">
        <f>'3-Day Average'!I1097</f>
        <v>-0.24049709999999963</v>
      </c>
      <c r="D1097" s="7">
        <f>'10-Day Average'!I1097</f>
        <v>-0.20379650000000066</v>
      </c>
      <c r="E1097" s="7">
        <f>'25-Day Average'!I1097</f>
        <v>-0.13309370000000054</v>
      </c>
    </row>
    <row r="1098" spans="1:5" x14ac:dyDescent="0.25">
      <c r="A1098" s="6">
        <v>40254</v>
      </c>
      <c r="B1098" s="7">
        <f>'3-Day Average'!H1098</f>
        <v>0.22580645161290319</v>
      </c>
      <c r="C1098" s="7">
        <f>'3-Day Average'!I1098</f>
        <v>-0.23564259999999965</v>
      </c>
      <c r="D1098" s="7">
        <f>'10-Day Average'!I1098</f>
        <v>-0.19870750000000059</v>
      </c>
      <c r="E1098" s="7">
        <f>'25-Day Average'!I1098</f>
        <v>-0.12755320000000051</v>
      </c>
    </row>
    <row r="1099" spans="1:5" x14ac:dyDescent="0.25">
      <c r="A1099" s="6">
        <v>40255</v>
      </c>
      <c r="B1099" s="7">
        <f>'3-Day Average'!H1099</f>
        <v>0.22358175750834253</v>
      </c>
      <c r="C1099" s="7">
        <f>'3-Day Average'!I1099</f>
        <v>-0.23702959999999962</v>
      </c>
      <c r="D1099" s="7">
        <f>'10-Day Average'!I1099</f>
        <v>-0.20016150000000066</v>
      </c>
      <c r="E1099" s="7">
        <f>'25-Day Average'!I1099</f>
        <v>-0.12913620000000053</v>
      </c>
    </row>
    <row r="1100" spans="1:5" x14ac:dyDescent="0.25">
      <c r="A1100" s="6">
        <v>40256</v>
      </c>
      <c r="B1100" s="7">
        <f>'3-Day Average'!H1100</f>
        <v>0.22691879866518344</v>
      </c>
      <c r="C1100" s="7">
        <f>'3-Day Average'!I1100</f>
        <v>-0.23494909999999961</v>
      </c>
      <c r="D1100" s="7">
        <f>'10-Day Average'!I1100</f>
        <v>-0.19798050000000075</v>
      </c>
      <c r="E1100" s="7">
        <f>'25-Day Average'!I1100</f>
        <v>-0.12676170000000056</v>
      </c>
    </row>
    <row r="1101" spans="1:5" x14ac:dyDescent="0.25">
      <c r="A1101" s="6">
        <v>40259</v>
      </c>
      <c r="B1101" s="7">
        <f>'3-Day Average'!H1101</f>
        <v>0.22024471635150161</v>
      </c>
      <c r="C1101" s="7">
        <f>'3-Day Average'!I1101</f>
        <v>-0.23911009999999966</v>
      </c>
      <c r="D1101" s="7">
        <f>'10-Day Average'!I1101</f>
        <v>-0.20234250000000059</v>
      </c>
      <c r="E1101" s="7">
        <f>'25-Day Average'!I1101</f>
        <v>-0.13151070000000051</v>
      </c>
    </row>
    <row r="1102" spans="1:5" x14ac:dyDescent="0.25">
      <c r="A1102" s="6">
        <v>40260</v>
      </c>
      <c r="B1102" s="7">
        <f>'3-Day Average'!H1102</f>
        <v>0.22580645161290319</v>
      </c>
      <c r="C1102" s="7">
        <f>'3-Day Average'!I1102</f>
        <v>-0.23911009999999966</v>
      </c>
      <c r="D1102" s="7">
        <f>'10-Day Average'!I1102</f>
        <v>-0.19870750000000059</v>
      </c>
      <c r="E1102" s="7">
        <f>'25-Day Average'!I1102</f>
        <v>-0.12755320000000051</v>
      </c>
    </row>
    <row r="1103" spans="1:5" x14ac:dyDescent="0.25">
      <c r="A1103" s="6">
        <v>40261</v>
      </c>
      <c r="B1103" s="7">
        <f>'3-Day Average'!H1103</f>
        <v>0.22580645161290319</v>
      </c>
      <c r="C1103" s="7">
        <f>'3-Day Average'!I1103</f>
        <v>-0.23911009999999966</v>
      </c>
      <c r="D1103" s="7">
        <f>'10-Day Average'!I1103</f>
        <v>-0.19870750000000059</v>
      </c>
      <c r="E1103" s="7">
        <f>'25-Day Average'!I1103</f>
        <v>-0.12755320000000051</v>
      </c>
    </row>
    <row r="1104" spans="1:5" x14ac:dyDescent="0.25">
      <c r="A1104" s="6">
        <v>40262</v>
      </c>
      <c r="B1104" s="7">
        <f>'3-Day Average'!H1104</f>
        <v>0.22024471635150161</v>
      </c>
      <c r="C1104" s="7">
        <f>'3-Day Average'!I1104</f>
        <v>-0.24256009999999967</v>
      </c>
      <c r="D1104" s="7">
        <f>'10-Day Average'!I1104</f>
        <v>-0.20234250000000059</v>
      </c>
      <c r="E1104" s="7">
        <f>'25-Day Average'!I1104</f>
        <v>-0.13151070000000051</v>
      </c>
    </row>
    <row r="1105" spans="1:5" x14ac:dyDescent="0.25">
      <c r="A1105" s="6">
        <v>40263</v>
      </c>
      <c r="B1105" s="7">
        <f>'3-Day Average'!H1105</f>
        <v>0.22914349276974408</v>
      </c>
      <c r="C1105" s="7">
        <f>'3-Day Average'!I1105</f>
        <v>-0.24256009999999967</v>
      </c>
      <c r="D1105" s="7">
        <f>'10-Day Average'!I1105</f>
        <v>-0.20234250000000059</v>
      </c>
      <c r="E1105" s="7">
        <f>'25-Day Average'!I1105</f>
        <v>-0.12517870000000053</v>
      </c>
    </row>
    <row r="1106" spans="1:5" x14ac:dyDescent="0.25">
      <c r="A1106" s="6">
        <v>40266</v>
      </c>
      <c r="B1106" s="7">
        <f>'3-Day Average'!H1106</f>
        <v>0.23136818687430474</v>
      </c>
      <c r="C1106" s="7">
        <f>'3-Day Average'!I1106</f>
        <v>-0.24119009999999966</v>
      </c>
      <c r="D1106" s="7">
        <f>'10-Day Average'!I1106</f>
        <v>-0.20089950000000056</v>
      </c>
      <c r="E1106" s="7">
        <f>'25-Day Average'!I1106</f>
        <v>-0.1235957000000005</v>
      </c>
    </row>
    <row r="1107" spans="1:5" x14ac:dyDescent="0.25">
      <c r="A1107" s="6">
        <v>40267</v>
      </c>
      <c r="B1107" s="7">
        <f>'3-Day Average'!H1107</f>
        <v>0.23359288097886538</v>
      </c>
      <c r="C1107" s="7">
        <f>'3-Day Average'!I1107</f>
        <v>-0.23982009999999965</v>
      </c>
      <c r="D1107" s="7">
        <f>'10-Day Average'!I1107</f>
        <v>-0.19945650000000054</v>
      </c>
      <c r="E1107" s="7">
        <f>'25-Day Average'!I1107</f>
        <v>-0.12201270000000047</v>
      </c>
    </row>
    <row r="1108" spans="1:5" x14ac:dyDescent="0.25">
      <c r="A1108" s="6">
        <v>40268</v>
      </c>
      <c r="B1108" s="7">
        <f>'3-Day Average'!H1108</f>
        <v>0.23470522803114563</v>
      </c>
      <c r="C1108" s="7">
        <f>'3-Day Average'!I1108</f>
        <v>-0.23913509999999966</v>
      </c>
      <c r="D1108" s="7">
        <f>'10-Day Average'!I1108</f>
        <v>-0.19873500000000058</v>
      </c>
      <c r="E1108" s="7">
        <f>'25-Day Average'!I1108</f>
        <v>-0.12122120000000054</v>
      </c>
    </row>
    <row r="1109" spans="1:5" x14ac:dyDescent="0.25">
      <c r="A1109" s="6">
        <v>40269</v>
      </c>
      <c r="B1109" s="7">
        <f>'3-Day Average'!H1109</f>
        <v>0.25139043381535031</v>
      </c>
      <c r="C1109" s="7">
        <f>'3-Day Average'!I1109</f>
        <v>-0.22886009999999965</v>
      </c>
      <c r="D1109" s="7">
        <f>'10-Day Average'!I1109</f>
        <v>-0.18791250000000059</v>
      </c>
      <c r="E1109" s="7">
        <f>'25-Day Average'!I1109</f>
        <v>-0.10934870000000053</v>
      </c>
    </row>
    <row r="1110" spans="1:5" x14ac:dyDescent="0.25">
      <c r="A1110" s="6">
        <v>40270</v>
      </c>
      <c r="B1110" s="7">
        <f>'3-Day Average'!H1110</f>
        <v>0.25250278086763056</v>
      </c>
      <c r="C1110" s="7">
        <f>'3-Day Average'!I1110</f>
        <v>-0.22817509999999966</v>
      </c>
      <c r="D1110" s="7">
        <f>'10-Day Average'!I1110</f>
        <v>-0.18719100000000063</v>
      </c>
      <c r="E1110" s="7">
        <f>'25-Day Average'!I1110</f>
        <v>-0.10855720000000059</v>
      </c>
    </row>
    <row r="1111" spans="1:5" x14ac:dyDescent="0.25">
      <c r="A1111" s="6">
        <v>40273</v>
      </c>
      <c r="B1111" s="7">
        <f>'3-Day Average'!H1111</f>
        <v>0.25250278086763056</v>
      </c>
      <c r="C1111" s="7">
        <f>'3-Day Average'!I1111</f>
        <v>-0.22817509999999966</v>
      </c>
      <c r="D1111" s="7">
        <f>'10-Day Average'!I1111</f>
        <v>-0.18719100000000063</v>
      </c>
      <c r="E1111" s="7">
        <f>'25-Day Average'!I1111</f>
        <v>-0.10855720000000059</v>
      </c>
    </row>
    <row r="1112" spans="1:5" x14ac:dyDescent="0.25">
      <c r="A1112" s="6">
        <v>40274</v>
      </c>
      <c r="B1112" s="7">
        <f>'3-Day Average'!H1112</f>
        <v>0.25250278086763056</v>
      </c>
      <c r="C1112" s="7">
        <f>'3-Day Average'!I1112</f>
        <v>-0.22817509999999966</v>
      </c>
      <c r="D1112" s="7">
        <f>'10-Day Average'!I1112</f>
        <v>-0.18719100000000063</v>
      </c>
      <c r="E1112" s="7">
        <f>'25-Day Average'!I1112</f>
        <v>-0.10855720000000059</v>
      </c>
    </row>
    <row r="1113" spans="1:5" x14ac:dyDescent="0.25">
      <c r="A1113" s="6">
        <v>40275</v>
      </c>
      <c r="B1113" s="7">
        <f>'3-Day Average'!H1113</f>
        <v>0.26028921023359275</v>
      </c>
      <c r="C1113" s="7">
        <f>'3-Day Average'!I1113</f>
        <v>-0.22338009999999967</v>
      </c>
      <c r="D1113" s="7">
        <f>'10-Day Average'!I1113</f>
        <v>-0.18214050000000062</v>
      </c>
      <c r="E1113" s="7">
        <f>'25-Day Average'!I1113</f>
        <v>-0.10301670000000056</v>
      </c>
    </row>
    <row r="1114" spans="1:5" x14ac:dyDescent="0.25">
      <c r="A1114" s="6">
        <v>40276</v>
      </c>
      <c r="B1114" s="7">
        <f>'3-Day Average'!H1114</f>
        <v>0.25583982202447164</v>
      </c>
      <c r="C1114" s="7">
        <f>'3-Day Average'!I1114</f>
        <v>-0.22612009999999966</v>
      </c>
      <c r="D1114" s="7">
        <f>'10-Day Average'!I1114</f>
        <v>-0.18502650000000051</v>
      </c>
      <c r="E1114" s="7">
        <f>'25-Day Average'!I1114</f>
        <v>-0.10618270000000048</v>
      </c>
    </row>
    <row r="1115" spans="1:5" x14ac:dyDescent="0.25">
      <c r="A1115" s="6">
        <v>40277</v>
      </c>
      <c r="B1115" s="7">
        <f>'3-Day Average'!H1115</f>
        <v>0.26473859844271408</v>
      </c>
      <c r="C1115" s="7">
        <f>'3-Day Average'!I1115</f>
        <v>-0.22612009999999966</v>
      </c>
      <c r="D1115" s="7">
        <f>'10-Day Average'!I1115</f>
        <v>-0.17925450000000057</v>
      </c>
      <c r="E1115" s="7">
        <f>'25-Day Average'!I1115</f>
        <v>-9.98507000000005E-2</v>
      </c>
    </row>
    <row r="1116" spans="1:5" x14ac:dyDescent="0.25">
      <c r="A1116" s="6">
        <v>40280</v>
      </c>
      <c r="B1116" s="7">
        <f>'3-Day Average'!H1116</f>
        <v>0.26696329254727474</v>
      </c>
      <c r="C1116" s="7">
        <f>'3-Day Average'!I1116</f>
        <v>-0.22475909999999974</v>
      </c>
      <c r="D1116" s="7">
        <f>'10-Day Average'!I1116</f>
        <v>-0.17781150000000051</v>
      </c>
      <c r="E1116" s="7">
        <f>'25-Day Average'!I1116</f>
        <v>-9.8267700000000471E-2</v>
      </c>
    </row>
    <row r="1117" spans="1:5" x14ac:dyDescent="0.25">
      <c r="A1117" s="6">
        <v>40281</v>
      </c>
      <c r="B1117" s="7">
        <f>'3-Day Average'!H1117</f>
        <v>0.28031145717463835</v>
      </c>
      <c r="C1117" s="7">
        <f>'3-Day Average'!I1117</f>
        <v>-0.21659309999999968</v>
      </c>
      <c r="D1117" s="7">
        <f>'10-Day Average'!I1117</f>
        <v>-0.16915350000000065</v>
      </c>
      <c r="E1117" s="7">
        <f>'25-Day Average'!I1117</f>
        <v>-8.876970000000059E-2</v>
      </c>
    </row>
    <row r="1118" spans="1:5" x14ac:dyDescent="0.25">
      <c r="A1118" s="6">
        <v>40282</v>
      </c>
      <c r="B1118" s="7">
        <f>'3-Day Average'!H1118</f>
        <v>0.28476084538375968</v>
      </c>
      <c r="C1118" s="7">
        <f>'3-Day Average'!I1118</f>
        <v>-0.2138710999999997</v>
      </c>
      <c r="D1118" s="7">
        <f>'10-Day Average'!I1118</f>
        <v>-0.1662675000000006</v>
      </c>
      <c r="E1118" s="7">
        <f>'25-Day Average'!I1118</f>
        <v>-8.5603700000000532E-2</v>
      </c>
    </row>
    <row r="1119" spans="1:5" x14ac:dyDescent="0.25">
      <c r="A1119" s="6">
        <v>40283</v>
      </c>
      <c r="B1119" s="7">
        <f>'3-Day Average'!H1119</f>
        <v>0.24137931034482746</v>
      </c>
      <c r="C1119" s="7">
        <f>'3-Day Average'!I1119</f>
        <v>-0.2404105999999997</v>
      </c>
      <c r="D1119" s="7">
        <f>'10-Day Average'!I1119</f>
        <v>-0.19440600000000063</v>
      </c>
      <c r="E1119" s="7">
        <f>'25-Day Average'!I1119</f>
        <v>-0.11647220000000059</v>
      </c>
    </row>
    <row r="1120" spans="1:5" x14ac:dyDescent="0.25">
      <c r="A1120" s="6">
        <v>40284</v>
      </c>
      <c r="B1120" s="7">
        <f>'3-Day Average'!H1120</f>
        <v>0.2436040044493881</v>
      </c>
      <c r="C1120" s="7">
        <f>'3-Day Average'!I1120</f>
        <v>-0.2404105999999997</v>
      </c>
      <c r="D1120" s="7">
        <f>'10-Day Average'!I1120</f>
        <v>-0.19440600000000063</v>
      </c>
      <c r="E1120" s="7">
        <f>'25-Day Average'!I1120</f>
        <v>-0.11488920000000057</v>
      </c>
    </row>
    <row r="1121" spans="1:5" x14ac:dyDescent="0.25">
      <c r="A1121" s="6">
        <v>40287</v>
      </c>
      <c r="B1121" s="7">
        <f>'3-Day Average'!H1121</f>
        <v>0.25695216907675189</v>
      </c>
      <c r="C1121" s="7">
        <f>'3-Day Average'!I1121</f>
        <v>-0.2404105999999997</v>
      </c>
      <c r="D1121" s="7">
        <f>'10-Day Average'!I1121</f>
        <v>-0.19440600000000063</v>
      </c>
      <c r="E1121" s="7">
        <f>'25-Day Average'!I1121</f>
        <v>-0.10539120000000053</v>
      </c>
    </row>
    <row r="1122" spans="1:5" x14ac:dyDescent="0.25">
      <c r="A1122" s="6">
        <v>40288</v>
      </c>
      <c r="B1122" s="7">
        <f>'3-Day Average'!H1122</f>
        <v>0.26473859844271408</v>
      </c>
      <c r="C1122" s="7">
        <f>'3-Day Average'!I1122</f>
        <v>-0.2357065999999996</v>
      </c>
      <c r="D1122" s="7">
        <f>'10-Day Average'!I1122</f>
        <v>-0.19440600000000063</v>
      </c>
      <c r="E1122" s="7">
        <f>'25-Day Average'!I1122</f>
        <v>-9.98507000000005E-2</v>
      </c>
    </row>
    <row r="1123" spans="1:5" x14ac:dyDescent="0.25">
      <c r="A1123" s="6">
        <v>40289</v>
      </c>
      <c r="B1123" s="7">
        <f>'3-Day Average'!H1123</f>
        <v>0.27252502780867627</v>
      </c>
      <c r="C1123" s="7">
        <f>'3-Day Average'!I1123</f>
        <v>-0.23100259999999967</v>
      </c>
      <c r="D1123" s="7">
        <f>'10-Day Average'!I1123</f>
        <v>-0.18944650000000052</v>
      </c>
      <c r="E1123" s="7">
        <f>'25-Day Average'!I1123</f>
        <v>-9.4310200000000483E-2</v>
      </c>
    </row>
    <row r="1124" spans="1:5" x14ac:dyDescent="0.25">
      <c r="A1124" s="6">
        <v>40290</v>
      </c>
      <c r="B1124" s="7">
        <f>'3-Day Average'!H1124</f>
        <v>0.27030033370411566</v>
      </c>
      <c r="C1124" s="7">
        <f>'3-Day Average'!I1124</f>
        <v>-0.2323465999999996</v>
      </c>
      <c r="D1124" s="7">
        <f>'10-Day Average'!I1124</f>
        <v>-0.19086350000000063</v>
      </c>
      <c r="E1124" s="7">
        <f>'25-Day Average'!I1124</f>
        <v>-9.5893200000000511E-2</v>
      </c>
    </row>
    <row r="1125" spans="1:5" x14ac:dyDescent="0.25">
      <c r="A1125" s="6">
        <v>40291</v>
      </c>
      <c r="B1125" s="7">
        <f>'3-Day Average'!H1125</f>
        <v>0.25139043381535031</v>
      </c>
      <c r="C1125" s="7">
        <f>'3-Day Average'!I1125</f>
        <v>-0.2437705999999997</v>
      </c>
      <c r="D1125" s="7">
        <f>'10-Day Average'!I1125</f>
        <v>-0.20290800000000062</v>
      </c>
      <c r="E1125" s="7">
        <f>'25-Day Average'!I1125</f>
        <v>-0.10934870000000053</v>
      </c>
    </row>
    <row r="1126" spans="1:5" x14ac:dyDescent="0.25">
      <c r="A1126" s="6">
        <v>40294</v>
      </c>
      <c r="B1126" s="7">
        <f>'3-Day Average'!H1126</f>
        <v>0.26585094549499433</v>
      </c>
      <c r="C1126" s="7">
        <f>'3-Day Average'!I1126</f>
        <v>-0.2437705999999997</v>
      </c>
      <c r="D1126" s="7">
        <f>'10-Day Average'!I1126</f>
        <v>-0.20290800000000062</v>
      </c>
      <c r="E1126" s="7">
        <f>'25-Day Average'!I1126</f>
        <v>-9.9059200000000569E-2</v>
      </c>
    </row>
    <row r="1127" spans="1:5" x14ac:dyDescent="0.25">
      <c r="A1127" s="6">
        <v>40295</v>
      </c>
      <c r="B1127" s="7">
        <f>'3-Day Average'!H1127</f>
        <v>0.25695216907675189</v>
      </c>
      <c r="C1127" s="7">
        <f>'3-Day Average'!I1127</f>
        <v>-0.2490865999999996</v>
      </c>
      <c r="D1127" s="7">
        <f>'10-Day Average'!I1127</f>
        <v>-0.20850800000000061</v>
      </c>
      <c r="E1127" s="7">
        <f>'25-Day Average'!I1127</f>
        <v>-0.10539120000000053</v>
      </c>
    </row>
    <row r="1128" spans="1:5" x14ac:dyDescent="0.25">
      <c r="A1128" s="6">
        <v>40296</v>
      </c>
      <c r="B1128" s="7">
        <f>'3-Day Average'!H1128</f>
        <v>0.22914349276974408</v>
      </c>
      <c r="C1128" s="7">
        <f>'3-Day Average'!I1128</f>
        <v>-0.2490865999999996</v>
      </c>
      <c r="D1128" s="7">
        <f>'10-Day Average'!I1128</f>
        <v>-0.20850800000000061</v>
      </c>
      <c r="E1128" s="7">
        <f>'25-Day Average'!I1128</f>
        <v>-0.12517870000000053</v>
      </c>
    </row>
    <row r="1129" spans="1:5" x14ac:dyDescent="0.25">
      <c r="A1129" s="6">
        <v>40297</v>
      </c>
      <c r="B1129" s="7">
        <f>'3-Day Average'!H1129</f>
        <v>0.21913236929922122</v>
      </c>
      <c r="C1129" s="7">
        <f>'3-Day Average'!I1129</f>
        <v>-0.2490865999999996</v>
      </c>
      <c r="D1129" s="7">
        <f>'10-Day Average'!I1129</f>
        <v>-0.20850800000000061</v>
      </c>
      <c r="E1129" s="7">
        <f>'25-Day Average'!I1129</f>
        <v>-0.12517870000000053</v>
      </c>
    </row>
    <row r="1130" spans="1:5" x14ac:dyDescent="0.25">
      <c r="A1130" s="6">
        <v>40298</v>
      </c>
      <c r="B1130" s="7">
        <f>'3-Day Average'!H1130</f>
        <v>0.21245828698553942</v>
      </c>
      <c r="C1130" s="7">
        <f>'3-Day Average'!I1130</f>
        <v>-0.2490865999999996</v>
      </c>
      <c r="D1130" s="7">
        <f>'10-Day Average'!I1130</f>
        <v>-0.20850800000000061</v>
      </c>
      <c r="E1130" s="7">
        <f>'25-Day Average'!I1130</f>
        <v>-0.12517870000000053</v>
      </c>
    </row>
    <row r="1131" spans="1:5" x14ac:dyDescent="0.25">
      <c r="A1131" s="6">
        <v>40301</v>
      </c>
      <c r="B1131" s="7">
        <f>'3-Day Average'!H1131</f>
        <v>0.21802002224694098</v>
      </c>
      <c r="C1131" s="7">
        <f>'3-Day Average'!I1131</f>
        <v>-0.2490865999999996</v>
      </c>
      <c r="D1131" s="7">
        <f>'10-Day Average'!I1131</f>
        <v>-0.20850800000000061</v>
      </c>
      <c r="E1131" s="7">
        <f>'25-Day Average'!I1131</f>
        <v>-0.12517870000000053</v>
      </c>
    </row>
    <row r="1132" spans="1:5" x14ac:dyDescent="0.25">
      <c r="A1132" s="6">
        <v>40302</v>
      </c>
      <c r="B1132" s="7">
        <f>'3-Day Average'!H1132</f>
        <v>0.20800889877641809</v>
      </c>
      <c r="C1132" s="7">
        <f>'3-Day Average'!I1132</f>
        <v>-0.25525609999999954</v>
      </c>
      <c r="D1132" s="7">
        <f>'10-Day Average'!I1132</f>
        <v>-0.20850800000000061</v>
      </c>
      <c r="E1132" s="7">
        <f>'25-Day Average'!I1132</f>
        <v>-0.12517870000000053</v>
      </c>
    </row>
    <row r="1133" spans="1:5" x14ac:dyDescent="0.25">
      <c r="A1133" s="6">
        <v>40303</v>
      </c>
      <c r="B1133" s="7">
        <f>'3-Day Average'!H1133</f>
        <v>0.21468298109010006</v>
      </c>
      <c r="C1133" s="7">
        <f>'3-Day Average'!I1133</f>
        <v>-0.25525609999999954</v>
      </c>
      <c r="D1133" s="7">
        <f>'10-Day Average'!I1133</f>
        <v>-0.20850800000000061</v>
      </c>
      <c r="E1133" s="7">
        <f>'25-Day Average'!I1133</f>
        <v>-0.12517870000000053</v>
      </c>
    </row>
    <row r="1134" spans="1:5" x14ac:dyDescent="0.25">
      <c r="A1134" s="6">
        <v>40304</v>
      </c>
      <c r="B1134" s="7">
        <f>'3-Day Average'!H1134</f>
        <v>0.20800889877641809</v>
      </c>
      <c r="C1134" s="7">
        <f>'3-Day Average'!I1134</f>
        <v>-0.25934509999999966</v>
      </c>
      <c r="D1134" s="7">
        <f>'10-Day Average'!I1134</f>
        <v>-0.20850800000000061</v>
      </c>
      <c r="E1134" s="7">
        <f>'25-Day Average'!I1134</f>
        <v>-0.12517870000000053</v>
      </c>
    </row>
    <row r="1135" spans="1:5" x14ac:dyDescent="0.25">
      <c r="A1135" s="6">
        <v>40305</v>
      </c>
      <c r="B1135" s="7">
        <f>'3-Day Average'!H1135</f>
        <v>0.22024471635150161</v>
      </c>
      <c r="C1135" s="7">
        <f>'3-Day Average'!I1135</f>
        <v>-0.25934509999999966</v>
      </c>
      <c r="D1135" s="7">
        <f>'10-Day Average'!I1135</f>
        <v>-0.20850800000000061</v>
      </c>
      <c r="E1135" s="7">
        <f>'25-Day Average'!I1135</f>
        <v>-0.12517870000000053</v>
      </c>
    </row>
    <row r="1136" spans="1:5" x14ac:dyDescent="0.25">
      <c r="A1136" s="6">
        <v>40308</v>
      </c>
      <c r="B1136" s="7">
        <f>'3-Day Average'!H1136</f>
        <v>0.21134593993325917</v>
      </c>
      <c r="C1136" s="7">
        <f>'3-Day Average'!I1136</f>
        <v>-0.26474509999999968</v>
      </c>
      <c r="D1136" s="7">
        <f>'10-Day Average'!I1136</f>
        <v>-0.20850800000000061</v>
      </c>
      <c r="E1136" s="7">
        <f>'25-Day Average'!I1136</f>
        <v>-0.12517870000000053</v>
      </c>
    </row>
    <row r="1137" spans="1:5" x14ac:dyDescent="0.25">
      <c r="A1137" s="6">
        <v>40309</v>
      </c>
      <c r="B1137" s="7">
        <f>'3-Day Average'!H1137</f>
        <v>0.20912124582869851</v>
      </c>
      <c r="C1137" s="7">
        <f>'3-Day Average'!I1137</f>
        <v>-0.26474509999999968</v>
      </c>
      <c r="D1137" s="7">
        <f>'10-Day Average'!I1137</f>
        <v>-0.20850800000000061</v>
      </c>
      <c r="E1137" s="7">
        <f>'25-Day Average'!I1137</f>
        <v>-0.12517870000000053</v>
      </c>
    </row>
    <row r="1138" spans="1:5" x14ac:dyDescent="0.25">
      <c r="A1138" s="6">
        <v>40310</v>
      </c>
      <c r="B1138" s="7">
        <f>'3-Day Average'!H1138</f>
        <v>0.21690767519466073</v>
      </c>
      <c r="C1138" s="7">
        <f>'3-Day Average'!I1138</f>
        <v>-0.26474509999999968</v>
      </c>
      <c r="D1138" s="7">
        <f>'10-Day Average'!I1138</f>
        <v>-0.20850800000000061</v>
      </c>
      <c r="E1138" s="7">
        <f>'25-Day Average'!I1138</f>
        <v>-0.12517870000000053</v>
      </c>
    </row>
    <row r="1139" spans="1:5" x14ac:dyDescent="0.25">
      <c r="A1139" s="6">
        <v>40311</v>
      </c>
      <c r="B1139" s="7">
        <f>'3-Day Average'!H1139</f>
        <v>0.22358175750834253</v>
      </c>
      <c r="C1139" s="7">
        <f>'3-Day Average'!I1139</f>
        <v>-0.2607130999999997</v>
      </c>
      <c r="D1139" s="7">
        <f>'10-Day Average'!I1139</f>
        <v>-0.20417000000000057</v>
      </c>
      <c r="E1139" s="7">
        <f>'25-Day Average'!I1139</f>
        <v>-0.12517870000000053</v>
      </c>
    </row>
    <row r="1140" spans="1:5" x14ac:dyDescent="0.25">
      <c r="A1140" s="6">
        <v>40312</v>
      </c>
      <c r="B1140" s="7">
        <f>'3-Day Average'!H1140</f>
        <v>0.22024471635150161</v>
      </c>
      <c r="C1140" s="7">
        <f>'3-Day Average'!I1140</f>
        <v>-0.2627290999999996</v>
      </c>
      <c r="D1140" s="7">
        <f>'10-Day Average'!I1140</f>
        <v>-0.20633900000000052</v>
      </c>
      <c r="E1140" s="7">
        <f>'25-Day Average'!I1140</f>
        <v>-0.12517870000000053</v>
      </c>
    </row>
    <row r="1141" spans="1:5" x14ac:dyDescent="0.25">
      <c r="A1141" s="6">
        <v>40315</v>
      </c>
      <c r="B1141" s="7">
        <f>'3-Day Average'!H1141</f>
        <v>0.22358175750834253</v>
      </c>
      <c r="C1141" s="7">
        <f>'3-Day Average'!I1141</f>
        <v>-0.2607130999999997</v>
      </c>
      <c r="D1141" s="7">
        <f>'10-Day Average'!I1141</f>
        <v>-0.20417000000000057</v>
      </c>
      <c r="E1141" s="7">
        <f>'25-Day Average'!I1141</f>
        <v>-0.12517870000000053</v>
      </c>
    </row>
    <row r="1142" spans="1:5" x14ac:dyDescent="0.25">
      <c r="A1142" s="6">
        <v>40316</v>
      </c>
      <c r="B1142" s="7">
        <f>'3-Day Average'!H1142</f>
        <v>0.23581757508342588</v>
      </c>
      <c r="C1142" s="7">
        <f>'3-Day Average'!I1142</f>
        <v>-0.25332109999999969</v>
      </c>
      <c r="D1142" s="7">
        <f>'10-Day Average'!I1142</f>
        <v>-0.19621700000000056</v>
      </c>
      <c r="E1142" s="7">
        <f>'25-Day Average'!I1142</f>
        <v>-0.12517870000000053</v>
      </c>
    </row>
    <row r="1143" spans="1:5" x14ac:dyDescent="0.25">
      <c r="A1143" s="6">
        <v>40317</v>
      </c>
      <c r="B1143" s="7">
        <f>'3-Day Average'!H1143</f>
        <v>0.24137931034482746</v>
      </c>
      <c r="C1143" s="7">
        <f>'3-Day Average'!I1143</f>
        <v>-0.24996109999999971</v>
      </c>
      <c r="D1143" s="7">
        <f>'10-Day Average'!I1143</f>
        <v>-0.19260200000000055</v>
      </c>
      <c r="E1143" s="7">
        <f>'25-Day Average'!I1143</f>
        <v>-0.12124370000000054</v>
      </c>
    </row>
    <row r="1144" spans="1:5" x14ac:dyDescent="0.25">
      <c r="A1144" s="6">
        <v>40318</v>
      </c>
      <c r="B1144" s="7">
        <f>'3-Day Average'!H1144</f>
        <v>0.25472747497219123</v>
      </c>
      <c r="C1144" s="7">
        <f>'3-Day Average'!I1144</f>
        <v>-0.24189709999999978</v>
      </c>
      <c r="D1144" s="7">
        <f>'10-Day Average'!I1144</f>
        <v>-0.18392600000000064</v>
      </c>
      <c r="E1144" s="7">
        <f>'25-Day Average'!I1144</f>
        <v>-0.1117997000000006</v>
      </c>
    </row>
    <row r="1145" spans="1:5" x14ac:dyDescent="0.25">
      <c r="A1145" s="6">
        <v>40319</v>
      </c>
      <c r="B1145" s="7">
        <f>'3-Day Average'!H1145</f>
        <v>0.25472747497219123</v>
      </c>
      <c r="C1145" s="7">
        <f>'3-Day Average'!I1145</f>
        <v>-0.24189709999999978</v>
      </c>
      <c r="D1145" s="7">
        <f>'10-Day Average'!I1145</f>
        <v>-0.18392600000000064</v>
      </c>
      <c r="E1145" s="7">
        <f>'25-Day Average'!I1145</f>
        <v>-0.1117997000000006</v>
      </c>
    </row>
    <row r="1146" spans="1:5" x14ac:dyDescent="0.25">
      <c r="A1146" s="6">
        <v>40322</v>
      </c>
      <c r="B1146" s="7">
        <f>'3-Day Average'!H1146</f>
        <v>0.23248053392658499</v>
      </c>
      <c r="C1146" s="7">
        <f>'3-Day Average'!I1146</f>
        <v>-0.25533709999999976</v>
      </c>
      <c r="D1146" s="7">
        <f>'10-Day Average'!I1146</f>
        <v>-0.19838600000000065</v>
      </c>
      <c r="E1146" s="7">
        <f>'25-Day Average'!I1146</f>
        <v>-0.12753970000000059</v>
      </c>
    </row>
    <row r="1147" spans="1:5" x14ac:dyDescent="0.25">
      <c r="A1147" s="6">
        <v>40323</v>
      </c>
      <c r="B1147" s="7">
        <f>'3-Day Average'!H1147</f>
        <v>0.22914349276974408</v>
      </c>
      <c r="C1147" s="7">
        <f>'3-Day Average'!I1147</f>
        <v>-0.25533709999999976</v>
      </c>
      <c r="D1147" s="7">
        <f>'10-Day Average'!I1147</f>
        <v>-0.20055500000000059</v>
      </c>
      <c r="E1147" s="7">
        <f>'25-Day Average'!I1147</f>
        <v>-0.12753970000000059</v>
      </c>
    </row>
    <row r="1148" spans="1:5" x14ac:dyDescent="0.25">
      <c r="A1148" s="6">
        <v>40324</v>
      </c>
      <c r="B1148" s="7">
        <f>'3-Day Average'!H1148</f>
        <v>0.22914349276974408</v>
      </c>
      <c r="C1148" s="7">
        <f>'3-Day Average'!I1148</f>
        <v>-0.25533709999999976</v>
      </c>
      <c r="D1148" s="7">
        <f>'10-Day Average'!I1148</f>
        <v>-0.20055500000000059</v>
      </c>
      <c r="E1148" s="7">
        <f>'25-Day Average'!I1148</f>
        <v>-0.12753970000000059</v>
      </c>
    </row>
    <row r="1149" spans="1:5" x14ac:dyDescent="0.25">
      <c r="A1149" s="6">
        <v>40325</v>
      </c>
      <c r="B1149" s="7">
        <f>'3-Day Average'!H1149</f>
        <v>0.21802002224694098</v>
      </c>
      <c r="C1149" s="7">
        <f>'3-Day Average'!I1149</f>
        <v>-0.25533709999999976</v>
      </c>
      <c r="D1149" s="7">
        <f>'10-Day Average'!I1149</f>
        <v>-0.20055500000000059</v>
      </c>
      <c r="E1149" s="7">
        <f>'25-Day Average'!I1149</f>
        <v>-0.12753970000000059</v>
      </c>
    </row>
    <row r="1150" spans="1:5" x14ac:dyDescent="0.25">
      <c r="A1150" s="6">
        <v>40326</v>
      </c>
      <c r="B1150" s="7">
        <f>'3-Day Average'!H1150</f>
        <v>0.21913236929922122</v>
      </c>
      <c r="C1150" s="7">
        <f>'3-Day Average'!I1150</f>
        <v>-0.25533709999999976</v>
      </c>
      <c r="D1150" s="7">
        <f>'10-Day Average'!I1150</f>
        <v>-0.20055500000000059</v>
      </c>
      <c r="E1150" s="7">
        <f>'25-Day Average'!I1150</f>
        <v>-0.12753970000000059</v>
      </c>
    </row>
    <row r="1151" spans="1:5" x14ac:dyDescent="0.25">
      <c r="A1151" s="6">
        <v>40329</v>
      </c>
      <c r="B1151" s="7">
        <f>'3-Day Average'!H1151</f>
        <v>0.22024471635150161</v>
      </c>
      <c r="C1151" s="7">
        <f>'3-Day Average'!I1151</f>
        <v>-0.25533709999999976</v>
      </c>
      <c r="D1151" s="7">
        <f>'10-Day Average'!I1151</f>
        <v>-0.20055500000000059</v>
      </c>
      <c r="E1151" s="7">
        <f>'25-Day Average'!I1151</f>
        <v>-0.12753970000000059</v>
      </c>
    </row>
    <row r="1152" spans="1:5" x14ac:dyDescent="0.25">
      <c r="A1152" s="6">
        <v>40330</v>
      </c>
      <c r="B1152" s="7">
        <f>'3-Day Average'!H1152</f>
        <v>0.22803114571746383</v>
      </c>
      <c r="C1152" s="7">
        <f>'3-Day Average'!I1152</f>
        <v>-0.25058759999999963</v>
      </c>
      <c r="D1152" s="7">
        <f>'10-Day Average'!I1152</f>
        <v>-0.20055500000000059</v>
      </c>
      <c r="E1152" s="7">
        <f>'25-Day Average'!I1152</f>
        <v>-0.12753970000000059</v>
      </c>
    </row>
    <row r="1153" spans="1:5" x14ac:dyDescent="0.25">
      <c r="A1153" s="6">
        <v>40331</v>
      </c>
      <c r="B1153" s="7">
        <f>'3-Day Average'!H1153</f>
        <v>0.21913236929922122</v>
      </c>
      <c r="C1153" s="7">
        <f>'3-Day Average'!I1153</f>
        <v>-0.25601559999999984</v>
      </c>
      <c r="D1153" s="7">
        <f>'10-Day Average'!I1153</f>
        <v>-0.20055500000000059</v>
      </c>
      <c r="E1153" s="7">
        <f>'25-Day Average'!I1153</f>
        <v>-0.13385970000000058</v>
      </c>
    </row>
    <row r="1154" spans="1:5" x14ac:dyDescent="0.25">
      <c r="A1154" s="6">
        <v>40332</v>
      </c>
      <c r="B1154" s="7">
        <f>'3-Day Average'!H1154</f>
        <v>0.21802002224694098</v>
      </c>
      <c r="C1154" s="7">
        <f>'3-Day Average'!I1154</f>
        <v>-0.25601559999999984</v>
      </c>
      <c r="D1154" s="7">
        <f>'10-Day Average'!I1154</f>
        <v>-0.20055500000000059</v>
      </c>
      <c r="E1154" s="7">
        <f>'25-Day Average'!I1154</f>
        <v>-0.13385970000000058</v>
      </c>
    </row>
    <row r="1155" spans="1:5" x14ac:dyDescent="0.25">
      <c r="A1155" s="6">
        <v>40333</v>
      </c>
      <c r="B1155" s="7">
        <f>'3-Day Average'!H1155</f>
        <v>0.21357063403781967</v>
      </c>
      <c r="C1155" s="7">
        <f>'3-Day Average'!I1155</f>
        <v>-0.25601559999999984</v>
      </c>
      <c r="D1155" s="7">
        <f>'10-Day Average'!I1155</f>
        <v>-0.20055500000000059</v>
      </c>
      <c r="E1155" s="7">
        <f>'25-Day Average'!I1155</f>
        <v>-0.13385970000000058</v>
      </c>
    </row>
    <row r="1156" spans="1:5" x14ac:dyDescent="0.25">
      <c r="A1156" s="6">
        <v>40336</v>
      </c>
      <c r="B1156" s="7">
        <f>'3-Day Average'!H1156</f>
        <v>0.20800889877641809</v>
      </c>
      <c r="C1156" s="7">
        <f>'3-Day Average'!I1156</f>
        <v>-0.25601559999999984</v>
      </c>
      <c r="D1156" s="7">
        <f>'10-Day Average'!I1156</f>
        <v>-0.20055500000000059</v>
      </c>
      <c r="E1156" s="7">
        <f>'25-Day Average'!I1156</f>
        <v>-0.13385970000000058</v>
      </c>
    </row>
    <row r="1157" spans="1:5" x14ac:dyDescent="0.25">
      <c r="A1157" s="6">
        <v>40337</v>
      </c>
      <c r="B1157" s="7">
        <f>'3-Day Average'!H1157</f>
        <v>0.21245828698553942</v>
      </c>
      <c r="C1157" s="7">
        <f>'3-Day Average'!I1157</f>
        <v>-0.25601559999999984</v>
      </c>
      <c r="D1157" s="7">
        <f>'10-Day Average'!I1157</f>
        <v>-0.20055500000000059</v>
      </c>
      <c r="E1157" s="7">
        <f>'25-Day Average'!I1157</f>
        <v>-0.13385970000000058</v>
      </c>
    </row>
    <row r="1158" spans="1:5" x14ac:dyDescent="0.25">
      <c r="A1158" s="6">
        <v>40338</v>
      </c>
      <c r="B1158" s="7">
        <f>'3-Day Average'!H1158</f>
        <v>0.22246941045606228</v>
      </c>
      <c r="C1158" s="7">
        <f>'3-Day Average'!I1158</f>
        <v>-0.24987309999999982</v>
      </c>
      <c r="D1158" s="7">
        <f>'10-Day Average'!I1158</f>
        <v>-0.20055500000000059</v>
      </c>
      <c r="E1158" s="7">
        <f>'25-Day Average'!I1158</f>
        <v>-0.13385970000000058</v>
      </c>
    </row>
    <row r="1159" spans="1:5" x14ac:dyDescent="0.25">
      <c r="A1159" s="6">
        <v>40339</v>
      </c>
      <c r="B1159" s="7">
        <f>'3-Day Average'!H1159</f>
        <v>0.22469410456062278</v>
      </c>
      <c r="C1159" s="7">
        <f>'3-Day Average'!I1159</f>
        <v>-0.24850809999999984</v>
      </c>
      <c r="D1159" s="7">
        <f>'10-Day Average'!I1159</f>
        <v>-0.19910100000000064</v>
      </c>
      <c r="E1159" s="7">
        <f>'25-Day Average'!I1159</f>
        <v>-0.13385970000000058</v>
      </c>
    </row>
    <row r="1160" spans="1:5" x14ac:dyDescent="0.25">
      <c r="A1160" s="6">
        <v>40340</v>
      </c>
      <c r="B1160" s="7">
        <f>'3-Day Average'!H1160</f>
        <v>0.23248053392658499</v>
      </c>
      <c r="C1160" s="7">
        <f>'3-Day Average'!I1160</f>
        <v>-0.24373059999999983</v>
      </c>
      <c r="D1160" s="7">
        <f>'10-Day Average'!I1160</f>
        <v>-0.19401200000000071</v>
      </c>
      <c r="E1160" s="7">
        <f>'25-Day Average'!I1160</f>
        <v>-0.12835420000000056</v>
      </c>
    </row>
    <row r="1161" spans="1:5" x14ac:dyDescent="0.25">
      <c r="A1161" s="6">
        <v>40343</v>
      </c>
      <c r="B1161" s="7">
        <f>'3-Day Average'!H1161</f>
        <v>0.23248053392658499</v>
      </c>
      <c r="C1161" s="7">
        <f>'3-Day Average'!I1161</f>
        <v>-0.24373059999999983</v>
      </c>
      <c r="D1161" s="7">
        <f>'10-Day Average'!I1161</f>
        <v>-0.19401200000000071</v>
      </c>
      <c r="E1161" s="7">
        <f>'25-Day Average'!I1161</f>
        <v>-0.12835420000000056</v>
      </c>
    </row>
    <row r="1162" spans="1:5" x14ac:dyDescent="0.25">
      <c r="A1162" s="6">
        <v>40344</v>
      </c>
      <c r="B1162" s="7">
        <f>'3-Day Average'!H1162</f>
        <v>0.23136818687430474</v>
      </c>
      <c r="C1162" s="7">
        <f>'3-Day Average'!I1162</f>
        <v>-0.24441309999999983</v>
      </c>
      <c r="D1162" s="7">
        <f>'10-Day Average'!I1162</f>
        <v>-0.19473900000000052</v>
      </c>
      <c r="E1162" s="7">
        <f>'25-Day Average'!I1162</f>
        <v>-0.1291407000000005</v>
      </c>
    </row>
    <row r="1163" spans="1:5" x14ac:dyDescent="0.25">
      <c r="A1163" s="6">
        <v>40345</v>
      </c>
      <c r="B1163" s="7">
        <f>'3-Day Average'!H1163</f>
        <v>0.22691879866518344</v>
      </c>
      <c r="C1163" s="7">
        <f>'3-Day Average'!I1163</f>
        <v>-0.24441309999999983</v>
      </c>
      <c r="D1163" s="7">
        <f>'10-Day Average'!I1163</f>
        <v>-0.19764700000000071</v>
      </c>
      <c r="E1163" s="7">
        <f>'25-Day Average'!I1163</f>
        <v>-0.13228670000000056</v>
      </c>
    </row>
    <row r="1164" spans="1:5" x14ac:dyDescent="0.25">
      <c r="A1164" s="6">
        <v>40346</v>
      </c>
      <c r="B1164" s="7">
        <f>'3-Day Average'!H1164</f>
        <v>0.23359288097886538</v>
      </c>
      <c r="C1164" s="7">
        <f>'3-Day Average'!I1164</f>
        <v>-0.24441309999999983</v>
      </c>
      <c r="D1164" s="7">
        <f>'10-Day Average'!I1164</f>
        <v>-0.1932850000000006</v>
      </c>
      <c r="E1164" s="7">
        <f>'25-Day Average'!I1164</f>
        <v>-0.12756770000000048</v>
      </c>
    </row>
    <row r="1165" spans="1:5" x14ac:dyDescent="0.25">
      <c r="A1165" s="6">
        <v>40347</v>
      </c>
      <c r="B1165" s="7">
        <f>'3-Day Average'!H1165</f>
        <v>0.23915461624026696</v>
      </c>
      <c r="C1165" s="7">
        <f>'3-Day Average'!I1165</f>
        <v>-0.24100809999999984</v>
      </c>
      <c r="D1165" s="7">
        <f>'10-Day Average'!I1165</f>
        <v>-0.1896500000000006</v>
      </c>
      <c r="E1165" s="7">
        <f>'25-Day Average'!I1165</f>
        <v>-0.12363520000000047</v>
      </c>
    </row>
    <row r="1166" spans="1:5" x14ac:dyDescent="0.25">
      <c r="A1166" s="6">
        <v>40350</v>
      </c>
      <c r="B1166" s="7">
        <f>'3-Day Average'!H1166</f>
        <v>0.2480533926585094</v>
      </c>
      <c r="C1166" s="7">
        <f>'3-Day Average'!I1166</f>
        <v>-0.23556009999999994</v>
      </c>
      <c r="D1166" s="7">
        <f>'10-Day Average'!I1166</f>
        <v>-0.18383400000000052</v>
      </c>
      <c r="E1166" s="7">
        <f>'25-Day Average'!I1166</f>
        <v>-0.11734320000000051</v>
      </c>
    </row>
    <row r="1167" spans="1:5" x14ac:dyDescent="0.25">
      <c r="A1167" s="6">
        <v>40351</v>
      </c>
      <c r="B1167" s="7">
        <f>'3-Day Average'!H1167</f>
        <v>0.24471635150166851</v>
      </c>
      <c r="C1167" s="7">
        <f>'3-Day Average'!I1167</f>
        <v>-0.23760309999999984</v>
      </c>
      <c r="D1167" s="7">
        <f>'10-Day Average'!I1167</f>
        <v>-0.18601500000000057</v>
      </c>
      <c r="E1167" s="7">
        <f>'25-Day Average'!I1167</f>
        <v>-0.11970270000000048</v>
      </c>
    </row>
    <row r="1168" spans="1:5" x14ac:dyDescent="0.25">
      <c r="A1168" s="6">
        <v>40352</v>
      </c>
      <c r="B1168" s="7">
        <f>'3-Day Average'!H1168</f>
        <v>0.25361512791991098</v>
      </c>
      <c r="C1168" s="7">
        <f>'3-Day Average'!I1168</f>
        <v>-0.23215509999999995</v>
      </c>
      <c r="D1168" s="7">
        <f>'10-Day Average'!I1168</f>
        <v>-0.18019900000000053</v>
      </c>
      <c r="E1168" s="7">
        <f>'25-Day Average'!I1168</f>
        <v>-0.1134107000000005</v>
      </c>
    </row>
    <row r="1169" spans="1:5" x14ac:dyDescent="0.25">
      <c r="A1169" s="6">
        <v>40353</v>
      </c>
      <c r="B1169" s="7">
        <f>'3-Day Average'!H1169</f>
        <v>0.25361512791991098</v>
      </c>
      <c r="C1169" s="7">
        <f>'3-Day Average'!I1169</f>
        <v>-0.23215509999999995</v>
      </c>
      <c r="D1169" s="7">
        <f>'10-Day Average'!I1169</f>
        <v>-0.18019900000000053</v>
      </c>
      <c r="E1169" s="7">
        <f>'25-Day Average'!I1169</f>
        <v>-0.1134107000000005</v>
      </c>
    </row>
    <row r="1170" spans="1:5" x14ac:dyDescent="0.25">
      <c r="A1170" s="6">
        <v>40354</v>
      </c>
      <c r="B1170" s="7">
        <f>'3-Day Average'!H1170</f>
        <v>0.26585094549499433</v>
      </c>
      <c r="C1170" s="7">
        <f>'3-Day Average'!I1170</f>
        <v>-0.22466409999999989</v>
      </c>
      <c r="D1170" s="7">
        <f>'10-Day Average'!I1170</f>
        <v>-0.17220200000000069</v>
      </c>
      <c r="E1170" s="7">
        <f>'25-Day Average'!I1170</f>
        <v>-0.10475920000000057</v>
      </c>
    </row>
    <row r="1171" spans="1:5" x14ac:dyDescent="0.25">
      <c r="A1171" s="6">
        <v>40357</v>
      </c>
      <c r="B1171" s="7">
        <f>'3-Day Average'!H1171</f>
        <v>0.26473859844271408</v>
      </c>
      <c r="C1171" s="7">
        <f>'3-Day Average'!I1171</f>
        <v>-0.22534509999999994</v>
      </c>
      <c r="D1171" s="7">
        <f>'10-Day Average'!I1171</f>
        <v>-0.17292900000000053</v>
      </c>
      <c r="E1171" s="7">
        <f>'25-Day Average'!I1171</f>
        <v>-0.10554570000000051</v>
      </c>
    </row>
    <row r="1172" spans="1:5" x14ac:dyDescent="0.25">
      <c r="A1172" s="6">
        <v>40358</v>
      </c>
      <c r="B1172" s="7">
        <f>'3-Day Average'!H1172</f>
        <v>0.25361512791991098</v>
      </c>
      <c r="C1172" s="7">
        <f>'3-Day Average'!I1172</f>
        <v>-0.23215509999999995</v>
      </c>
      <c r="D1172" s="7">
        <f>'10-Day Average'!I1172</f>
        <v>-0.18019900000000053</v>
      </c>
      <c r="E1172" s="7">
        <f>'25-Day Average'!I1172</f>
        <v>-0.1134107000000005</v>
      </c>
    </row>
    <row r="1173" spans="1:5" x14ac:dyDescent="0.25">
      <c r="A1173" s="6">
        <v>40359</v>
      </c>
      <c r="B1173" s="7">
        <f>'3-Day Average'!H1173</f>
        <v>0.25583982202447164</v>
      </c>
      <c r="C1173" s="7">
        <f>'3-Day Average'!I1173</f>
        <v>-0.23215509999999995</v>
      </c>
      <c r="D1173" s="7">
        <f>'10-Day Average'!I1173</f>
        <v>-0.17874500000000057</v>
      </c>
      <c r="E1173" s="7">
        <f>'25-Day Average'!I1173</f>
        <v>-0.11183770000000048</v>
      </c>
    </row>
    <row r="1174" spans="1:5" x14ac:dyDescent="0.25">
      <c r="A1174" s="6">
        <v>40360</v>
      </c>
      <c r="B1174" s="7">
        <f>'3-Day Average'!H1174</f>
        <v>0.25583982202447164</v>
      </c>
      <c r="C1174" s="7">
        <f>'3-Day Average'!I1174</f>
        <v>-0.23215509999999995</v>
      </c>
      <c r="D1174" s="7">
        <f>'10-Day Average'!I1174</f>
        <v>-0.17874500000000057</v>
      </c>
      <c r="E1174" s="7">
        <f>'25-Day Average'!I1174</f>
        <v>-0.11183770000000048</v>
      </c>
    </row>
    <row r="1175" spans="1:5" x14ac:dyDescent="0.25">
      <c r="A1175" s="6">
        <v>40361</v>
      </c>
      <c r="B1175" s="7">
        <f>'3-Day Average'!H1175</f>
        <v>0.25806451612903214</v>
      </c>
      <c r="C1175" s="7">
        <f>'3-Day Average'!I1175</f>
        <v>-0.23079509999999995</v>
      </c>
      <c r="D1175" s="7">
        <f>'10-Day Average'!I1175</f>
        <v>-0.17729100000000064</v>
      </c>
      <c r="E1175" s="7">
        <f>'25-Day Average'!I1175</f>
        <v>-0.11026470000000059</v>
      </c>
    </row>
    <row r="1176" spans="1:5" x14ac:dyDescent="0.25">
      <c r="A1176" s="6">
        <v>40364</v>
      </c>
      <c r="B1176" s="7">
        <f>'3-Day Average'!H1176</f>
        <v>0.2591768631813125</v>
      </c>
      <c r="C1176" s="7">
        <f>'3-Day Average'!I1176</f>
        <v>-0.23011509999999996</v>
      </c>
      <c r="D1176" s="7">
        <f>'10-Day Average'!I1176</f>
        <v>-0.17656400000000053</v>
      </c>
      <c r="E1176" s="7">
        <f>'25-Day Average'!I1176</f>
        <v>-0.10947820000000051</v>
      </c>
    </row>
    <row r="1177" spans="1:5" x14ac:dyDescent="0.25">
      <c r="A1177" s="6">
        <v>40365</v>
      </c>
      <c r="B1177" s="7">
        <f>'3-Day Average'!H1177</f>
        <v>0.27474972191323677</v>
      </c>
      <c r="C1177" s="7">
        <f>'3-Day Average'!I1177</f>
        <v>-0.22059509999999996</v>
      </c>
      <c r="D1177" s="7">
        <f>'10-Day Average'!I1177</f>
        <v>-0.16638600000000064</v>
      </c>
      <c r="E1177" s="7">
        <f>'25-Day Average'!I1177</f>
        <v>-9.8467200000000588E-2</v>
      </c>
    </row>
    <row r="1178" spans="1:5" x14ac:dyDescent="0.25">
      <c r="A1178" s="6">
        <v>40366</v>
      </c>
      <c r="B1178" s="7">
        <f>'3-Day Average'!H1178</f>
        <v>0.27030033370411566</v>
      </c>
      <c r="C1178" s="7">
        <f>'3-Day Average'!I1178</f>
        <v>-0.22331509999999996</v>
      </c>
      <c r="D1178" s="7">
        <f>'10-Day Average'!I1178</f>
        <v>-0.16929400000000053</v>
      </c>
      <c r="E1178" s="7">
        <f>'25-Day Average'!I1178</f>
        <v>-0.1016132000000005</v>
      </c>
    </row>
    <row r="1179" spans="1:5" x14ac:dyDescent="0.25">
      <c r="A1179" s="6">
        <v>40367</v>
      </c>
      <c r="B1179" s="7">
        <f>'3-Day Average'!H1179</f>
        <v>0.27586206896551718</v>
      </c>
      <c r="C1179" s="7">
        <f>'3-Day Average'!I1179</f>
        <v>-0.21991509999999995</v>
      </c>
      <c r="D1179" s="7">
        <f>'10-Day Average'!I1179</f>
        <v>-0.16565900000000053</v>
      </c>
      <c r="E1179" s="7">
        <f>'25-Day Average'!I1179</f>
        <v>-9.7680700000000509E-2</v>
      </c>
    </row>
    <row r="1180" spans="1:5" x14ac:dyDescent="0.25">
      <c r="A1180" s="6">
        <v>40368</v>
      </c>
      <c r="B1180" s="7">
        <f>'3-Day Average'!H1180</f>
        <v>0.2791991101223581</v>
      </c>
      <c r="C1180" s="7">
        <f>'3-Day Average'!I1180</f>
        <v>-0.21787509999999996</v>
      </c>
      <c r="D1180" s="7">
        <f>'10-Day Average'!I1180</f>
        <v>-0.16347800000000062</v>
      </c>
      <c r="E1180" s="7">
        <f>'25-Day Average'!I1180</f>
        <v>-9.5321200000000536E-2</v>
      </c>
    </row>
    <row r="1181" spans="1:5" x14ac:dyDescent="0.25">
      <c r="A1181" s="6">
        <v>40371</v>
      </c>
      <c r="B1181" s="7">
        <f>'3-Day Average'!H1181</f>
        <v>0.27586206896551718</v>
      </c>
      <c r="C1181" s="7">
        <f>'3-Day Average'!I1181</f>
        <v>-0.21991509999999995</v>
      </c>
      <c r="D1181" s="7">
        <f>'10-Day Average'!I1181</f>
        <v>-0.16565900000000053</v>
      </c>
      <c r="E1181" s="7">
        <f>'25-Day Average'!I1181</f>
        <v>-9.7680700000000509E-2</v>
      </c>
    </row>
    <row r="1182" spans="1:5" x14ac:dyDescent="0.25">
      <c r="A1182" s="6">
        <v>40372</v>
      </c>
      <c r="B1182" s="7">
        <f>'3-Day Average'!H1182</f>
        <v>0.26473859844271408</v>
      </c>
      <c r="C1182" s="7">
        <f>'3-Day Average'!I1182</f>
        <v>-0.21991509999999995</v>
      </c>
      <c r="D1182" s="7">
        <f>'10-Day Average'!I1182</f>
        <v>-0.17292900000000053</v>
      </c>
      <c r="E1182" s="7">
        <f>'25-Day Average'!I1182</f>
        <v>-0.10554570000000051</v>
      </c>
    </row>
    <row r="1183" spans="1:5" x14ac:dyDescent="0.25">
      <c r="A1183" s="6">
        <v>40373</v>
      </c>
      <c r="B1183" s="7">
        <f>'3-Day Average'!H1183</f>
        <v>0.26918798665183524</v>
      </c>
      <c r="C1183" s="7">
        <f>'3-Day Average'!I1183</f>
        <v>-0.21991509999999995</v>
      </c>
      <c r="D1183" s="7">
        <f>'10-Day Average'!I1183</f>
        <v>-0.17292900000000053</v>
      </c>
      <c r="E1183" s="7">
        <f>'25-Day Average'!I1183</f>
        <v>-0.10239970000000059</v>
      </c>
    </row>
    <row r="1184" spans="1:5" x14ac:dyDescent="0.25">
      <c r="A1184" s="6">
        <v>40374</v>
      </c>
      <c r="B1184" s="7">
        <f>'3-Day Average'!H1184</f>
        <v>0.26473859844271408</v>
      </c>
      <c r="C1184" s="7">
        <f>'3-Day Average'!I1184</f>
        <v>-0.21991509999999995</v>
      </c>
      <c r="D1184" s="7">
        <f>'10-Day Average'!I1184</f>
        <v>-0.1758270000000004</v>
      </c>
      <c r="E1184" s="7">
        <f>'25-Day Average'!I1184</f>
        <v>-0.10554570000000051</v>
      </c>
    </row>
    <row r="1185" spans="1:5" x14ac:dyDescent="0.25">
      <c r="A1185" s="6">
        <v>40375</v>
      </c>
      <c r="B1185" s="7">
        <f>'3-Day Average'!H1185</f>
        <v>0.26585094549499433</v>
      </c>
      <c r="C1185" s="7">
        <f>'3-Day Average'!I1185</f>
        <v>-0.21991509999999995</v>
      </c>
      <c r="D1185" s="7">
        <f>'10-Day Average'!I1185</f>
        <v>-0.1758270000000004</v>
      </c>
      <c r="E1185" s="7">
        <f>'25-Day Average'!I1185</f>
        <v>-0.10475920000000057</v>
      </c>
    </row>
    <row r="1186" spans="1:5" x14ac:dyDescent="0.25">
      <c r="A1186" s="6">
        <v>40378</v>
      </c>
      <c r="B1186" s="7">
        <f>'3-Day Average'!H1186</f>
        <v>0.26028921023359275</v>
      </c>
      <c r="C1186" s="7">
        <f>'3-Day Average'!I1186</f>
        <v>-0.21991509999999995</v>
      </c>
      <c r="D1186" s="7">
        <f>'10-Day Average'!I1186</f>
        <v>-0.1758270000000004</v>
      </c>
      <c r="E1186" s="7">
        <f>'25-Day Average'!I1186</f>
        <v>-0.10869170000000057</v>
      </c>
    </row>
    <row r="1187" spans="1:5" x14ac:dyDescent="0.25">
      <c r="A1187" s="6">
        <v>40379</v>
      </c>
      <c r="B1187" s="7">
        <f>'3-Day Average'!H1187</f>
        <v>0.26028921023359275</v>
      </c>
      <c r="C1187" s="7">
        <f>'3-Day Average'!I1187</f>
        <v>-0.21991509999999995</v>
      </c>
      <c r="D1187" s="7">
        <f>'10-Day Average'!I1187</f>
        <v>-0.1758270000000004</v>
      </c>
      <c r="E1187" s="7">
        <f>'25-Day Average'!I1187</f>
        <v>-0.10869170000000057</v>
      </c>
    </row>
    <row r="1188" spans="1:5" x14ac:dyDescent="0.25">
      <c r="A1188" s="6">
        <v>40380</v>
      </c>
      <c r="B1188" s="7">
        <f>'3-Day Average'!H1188</f>
        <v>0.25806451612903214</v>
      </c>
      <c r="C1188" s="7">
        <f>'3-Day Average'!I1188</f>
        <v>-0.21991509999999995</v>
      </c>
      <c r="D1188" s="7">
        <f>'10-Day Average'!I1188</f>
        <v>-0.1758270000000004</v>
      </c>
      <c r="E1188" s="7">
        <f>'25-Day Average'!I1188</f>
        <v>-0.11026470000000059</v>
      </c>
    </row>
    <row r="1189" spans="1:5" x14ac:dyDescent="0.25">
      <c r="A1189" s="6">
        <v>40381</v>
      </c>
      <c r="B1189" s="7">
        <f>'3-Day Average'!H1189</f>
        <v>0.25361512791991098</v>
      </c>
      <c r="C1189" s="7">
        <f>'3-Day Average'!I1189</f>
        <v>-0.21991509999999995</v>
      </c>
      <c r="D1189" s="7">
        <f>'10-Day Average'!I1189</f>
        <v>-0.1758270000000004</v>
      </c>
      <c r="E1189" s="7">
        <f>'25-Day Average'!I1189</f>
        <v>-0.11026470000000059</v>
      </c>
    </row>
    <row r="1190" spans="1:5" x14ac:dyDescent="0.25">
      <c r="A1190" s="6">
        <v>40382</v>
      </c>
      <c r="B1190" s="7">
        <f>'3-Day Average'!H1190</f>
        <v>0.26473859844271408</v>
      </c>
      <c r="C1190" s="7">
        <f>'3-Day Average'!I1190</f>
        <v>-0.21991509999999995</v>
      </c>
      <c r="D1190" s="7">
        <f>'10-Day Average'!I1190</f>
        <v>-0.1758270000000004</v>
      </c>
      <c r="E1190" s="7">
        <f>'25-Day Average'!I1190</f>
        <v>-0.11026470000000059</v>
      </c>
    </row>
    <row r="1191" spans="1:5" x14ac:dyDescent="0.25">
      <c r="A1191" s="6">
        <v>40385</v>
      </c>
      <c r="B1191" s="7">
        <f>'3-Day Average'!H1191</f>
        <v>0.26473859844271408</v>
      </c>
      <c r="C1191" s="7">
        <f>'3-Day Average'!I1191</f>
        <v>-0.21991509999999995</v>
      </c>
      <c r="D1191" s="7">
        <f>'10-Day Average'!I1191</f>
        <v>-0.1758270000000004</v>
      </c>
      <c r="E1191" s="7">
        <f>'25-Day Average'!I1191</f>
        <v>-0.11026470000000059</v>
      </c>
    </row>
    <row r="1192" spans="1:5" x14ac:dyDescent="0.25">
      <c r="A1192" s="6">
        <v>40386</v>
      </c>
      <c r="B1192" s="7">
        <f>'3-Day Average'!H1192</f>
        <v>0.26140155728587317</v>
      </c>
      <c r="C1192" s="7">
        <f>'3-Day Average'!I1192</f>
        <v>-0.22197309999999984</v>
      </c>
      <c r="D1192" s="7">
        <f>'10-Day Average'!I1192</f>
        <v>-0.17800050000000048</v>
      </c>
      <c r="E1192" s="7">
        <f>'25-Day Average'!I1192</f>
        <v>-0.11261220000000059</v>
      </c>
    </row>
    <row r="1193" spans="1:5" x14ac:dyDescent="0.25">
      <c r="A1193" s="6">
        <v>40387</v>
      </c>
      <c r="B1193" s="7">
        <f>'3-Day Average'!H1193</f>
        <v>0.2591768631813125</v>
      </c>
      <c r="C1193" s="7">
        <f>'3-Day Average'!I1193</f>
        <v>-0.22197309999999984</v>
      </c>
      <c r="D1193" s="7">
        <f>'10-Day Average'!I1193</f>
        <v>-0.17800050000000048</v>
      </c>
      <c r="E1193" s="7">
        <f>'25-Day Average'!I1193</f>
        <v>-0.11261220000000059</v>
      </c>
    </row>
    <row r="1194" spans="1:5" x14ac:dyDescent="0.25">
      <c r="A1194" s="6">
        <v>40388</v>
      </c>
      <c r="B1194" s="7">
        <f>'3-Day Average'!H1194</f>
        <v>0.26251390433815341</v>
      </c>
      <c r="C1194" s="7">
        <f>'3-Day Average'!I1194</f>
        <v>-0.22197309999999984</v>
      </c>
      <c r="D1194" s="7">
        <f>'10-Day Average'!I1194</f>
        <v>-0.17800050000000048</v>
      </c>
      <c r="E1194" s="7">
        <f>'25-Day Average'!I1194</f>
        <v>-0.11261220000000059</v>
      </c>
    </row>
    <row r="1195" spans="1:5" x14ac:dyDescent="0.25">
      <c r="A1195" s="6">
        <v>40389</v>
      </c>
      <c r="B1195" s="7">
        <f>'3-Day Average'!H1195</f>
        <v>0.27586206896551718</v>
      </c>
      <c r="C1195" s="7">
        <f>'3-Day Average'!I1195</f>
        <v>-0.21375309999999983</v>
      </c>
      <c r="D1195" s="7">
        <f>'10-Day Average'!I1195</f>
        <v>-0.16931250000000045</v>
      </c>
      <c r="E1195" s="7">
        <f>'25-Day Average'!I1195</f>
        <v>-0.11261220000000059</v>
      </c>
    </row>
    <row r="1196" spans="1:5" x14ac:dyDescent="0.25">
      <c r="A1196" s="6">
        <v>40392</v>
      </c>
      <c r="B1196" s="7">
        <f>'3-Day Average'!H1196</f>
        <v>0.28364849833147943</v>
      </c>
      <c r="C1196" s="7">
        <f>'3-Day Average'!I1196</f>
        <v>-0.20895809999999984</v>
      </c>
      <c r="D1196" s="7">
        <f>'10-Day Average'!I1196</f>
        <v>-0.1642445000000004</v>
      </c>
      <c r="E1196" s="7">
        <f>'25-Day Average'!I1196</f>
        <v>-0.10719770000000048</v>
      </c>
    </row>
    <row r="1197" spans="1:5" x14ac:dyDescent="0.25">
      <c r="A1197" s="6">
        <v>40393</v>
      </c>
      <c r="B1197" s="7">
        <f>'3-Day Average'!H1197</f>
        <v>0.28142380422691876</v>
      </c>
      <c r="C1197" s="7">
        <f>'3-Day Average'!I1197</f>
        <v>-0.21032809999999982</v>
      </c>
      <c r="D1197" s="7">
        <f>'10-Day Average'!I1197</f>
        <v>-0.16569250000000044</v>
      </c>
      <c r="E1197" s="7">
        <f>'25-Day Average'!I1197</f>
        <v>-0.1087447000000006</v>
      </c>
    </row>
    <row r="1198" spans="1:5" x14ac:dyDescent="0.25">
      <c r="A1198" s="6">
        <v>40394</v>
      </c>
      <c r="B1198" s="7">
        <f>'3-Day Average'!H1198</f>
        <v>0.28364849833147943</v>
      </c>
      <c r="C1198" s="7">
        <f>'3-Day Average'!I1198</f>
        <v>-0.20895809999999984</v>
      </c>
      <c r="D1198" s="7">
        <f>'10-Day Average'!I1198</f>
        <v>-0.1642445000000004</v>
      </c>
      <c r="E1198" s="7">
        <f>'25-Day Average'!I1198</f>
        <v>-0.10719770000000048</v>
      </c>
    </row>
    <row r="1199" spans="1:5" x14ac:dyDescent="0.25">
      <c r="A1199" s="6">
        <v>40395</v>
      </c>
      <c r="B1199" s="7">
        <f>'3-Day Average'!H1199</f>
        <v>0.2791991101223581</v>
      </c>
      <c r="C1199" s="7">
        <f>'3-Day Average'!I1199</f>
        <v>-0.21169809999999983</v>
      </c>
      <c r="D1199" s="7">
        <f>'10-Day Average'!I1199</f>
        <v>-0.16714050000000047</v>
      </c>
      <c r="E1199" s="7">
        <f>'25-Day Average'!I1199</f>
        <v>-0.11029170000000056</v>
      </c>
    </row>
    <row r="1200" spans="1:5" x14ac:dyDescent="0.25">
      <c r="A1200" s="6">
        <v>40396</v>
      </c>
      <c r="B1200" s="7">
        <f>'3-Day Average'!H1200</f>
        <v>0.28809788654060053</v>
      </c>
      <c r="C1200" s="7">
        <f>'3-Day Average'!I1200</f>
        <v>-0.21169809999999983</v>
      </c>
      <c r="D1200" s="7">
        <f>'10-Day Average'!I1200</f>
        <v>-0.16134850000000051</v>
      </c>
      <c r="E1200" s="7">
        <f>'25-Day Average'!I1200</f>
        <v>-0.10410370000000053</v>
      </c>
    </row>
    <row r="1201" spans="1:5" x14ac:dyDescent="0.25">
      <c r="A1201" s="6">
        <v>40399</v>
      </c>
      <c r="B1201" s="7">
        <f>'3-Day Average'!H1201</f>
        <v>0.27363737486095652</v>
      </c>
      <c r="C1201" s="7">
        <f>'3-Day Average'!I1201</f>
        <v>-0.22054459999999979</v>
      </c>
      <c r="D1201" s="7">
        <f>'10-Day Average'!I1201</f>
        <v>-0.17076050000000045</v>
      </c>
      <c r="E1201" s="7">
        <f>'25-Day Average'!I1201</f>
        <v>-0.11415920000000057</v>
      </c>
    </row>
    <row r="1202" spans="1:5" x14ac:dyDescent="0.25">
      <c r="A1202" s="6">
        <v>40400</v>
      </c>
      <c r="B1202" s="7">
        <f>'3-Day Average'!H1202</f>
        <v>0.27697441601779743</v>
      </c>
      <c r="C1202" s="7">
        <f>'3-Day Average'!I1202</f>
        <v>-0.22054459999999979</v>
      </c>
      <c r="D1202" s="7">
        <f>'10-Day Average'!I1202</f>
        <v>-0.17076050000000045</v>
      </c>
      <c r="E1202" s="7">
        <f>'25-Day Average'!I1202</f>
        <v>-0.11183870000000054</v>
      </c>
    </row>
    <row r="1203" spans="1:5" x14ac:dyDescent="0.25">
      <c r="A1203" s="6">
        <v>40401</v>
      </c>
      <c r="B1203" s="7">
        <f>'3-Day Average'!H1203</f>
        <v>0.2791991101223581</v>
      </c>
      <c r="C1203" s="7">
        <f>'3-Day Average'!I1203</f>
        <v>-0.22054459999999979</v>
      </c>
      <c r="D1203" s="7">
        <f>'10-Day Average'!I1203</f>
        <v>-0.16931650000000037</v>
      </c>
      <c r="E1203" s="7">
        <f>'25-Day Average'!I1203</f>
        <v>-0.11029170000000056</v>
      </c>
    </row>
    <row r="1204" spans="1:5" x14ac:dyDescent="0.25">
      <c r="A1204" s="6">
        <v>40402</v>
      </c>
      <c r="B1204" s="7">
        <f>'3-Day Average'!H1204</f>
        <v>0.27808676307007785</v>
      </c>
      <c r="C1204" s="7">
        <f>'3-Day Average'!I1204</f>
        <v>-0.22122209999999978</v>
      </c>
      <c r="D1204" s="7">
        <f>'10-Day Average'!I1204</f>
        <v>-0.17003850000000034</v>
      </c>
      <c r="E1204" s="7">
        <f>'25-Day Average'!I1204</f>
        <v>-0.11106520000000047</v>
      </c>
    </row>
    <row r="1205" spans="1:5" x14ac:dyDescent="0.25">
      <c r="A1205" s="6">
        <v>40403</v>
      </c>
      <c r="B1205" s="7">
        <f>'3-Day Average'!H1205</f>
        <v>0.27141268075639591</v>
      </c>
      <c r="C1205" s="7">
        <f>'3-Day Average'!I1205</f>
        <v>-0.22528709999999977</v>
      </c>
      <c r="D1205" s="7">
        <f>'10-Day Average'!I1205</f>
        <v>-0.17003850000000034</v>
      </c>
      <c r="E1205" s="7">
        <f>'25-Day Average'!I1205</f>
        <v>-0.11570620000000054</v>
      </c>
    </row>
    <row r="1206" spans="1:5" x14ac:dyDescent="0.25">
      <c r="A1206" s="6">
        <v>40406</v>
      </c>
      <c r="B1206" s="7">
        <f>'3-Day Average'!H1206</f>
        <v>0.29143492769744145</v>
      </c>
      <c r="C1206" s="7">
        <f>'3-Day Average'!I1206</f>
        <v>-0.22528709999999977</v>
      </c>
      <c r="D1206" s="7">
        <f>'10-Day Average'!I1206</f>
        <v>-0.17003850000000034</v>
      </c>
      <c r="E1206" s="7">
        <f>'25-Day Average'!I1206</f>
        <v>-0.10178320000000066</v>
      </c>
    </row>
    <row r="1207" spans="1:5" x14ac:dyDescent="0.25">
      <c r="A1207" s="6">
        <v>40407</v>
      </c>
      <c r="B1207" s="7">
        <f>'3-Day Average'!H1207</f>
        <v>0.28809788654060053</v>
      </c>
      <c r="C1207" s="7">
        <f>'3-Day Average'!I1207</f>
        <v>-0.22728809999999983</v>
      </c>
      <c r="D1207" s="7">
        <f>'10-Day Average'!I1207</f>
        <v>-0.17218200000000042</v>
      </c>
      <c r="E1207" s="7">
        <f>'25-Day Average'!I1207</f>
        <v>-0.10410370000000053</v>
      </c>
    </row>
    <row r="1208" spans="1:5" x14ac:dyDescent="0.25">
      <c r="A1208" s="6">
        <v>40408</v>
      </c>
      <c r="B1208" s="7">
        <f>'3-Day Average'!H1208</f>
        <v>0.28698553948832028</v>
      </c>
      <c r="C1208" s="7">
        <f>'3-Day Average'!I1208</f>
        <v>-0.22795509999999966</v>
      </c>
      <c r="D1208" s="7">
        <f>'10-Day Average'!I1208</f>
        <v>-0.17289650000000023</v>
      </c>
      <c r="E1208" s="7">
        <f>'25-Day Average'!I1208</f>
        <v>-0.1048772000000006</v>
      </c>
    </row>
    <row r="1209" spans="1:5" x14ac:dyDescent="0.25">
      <c r="A1209" s="6">
        <v>40409</v>
      </c>
      <c r="B1209" s="7">
        <f>'3-Day Average'!H1209</f>
        <v>0.28364849833147943</v>
      </c>
      <c r="C1209" s="7">
        <f>'3-Day Average'!I1209</f>
        <v>-0.22795509999999966</v>
      </c>
      <c r="D1209" s="7">
        <f>'10-Day Average'!I1209</f>
        <v>-0.17504000000000028</v>
      </c>
      <c r="E1209" s="7">
        <f>'25-Day Average'!I1209</f>
        <v>-0.10719770000000048</v>
      </c>
    </row>
    <row r="1210" spans="1:5" x14ac:dyDescent="0.25">
      <c r="A1210" s="6">
        <v>40410</v>
      </c>
      <c r="B1210" s="7">
        <f>'3-Day Average'!H1210</f>
        <v>0.2791991101223581</v>
      </c>
      <c r="C1210" s="7">
        <f>'3-Day Average'!I1210</f>
        <v>-0.22795509999999966</v>
      </c>
      <c r="D1210" s="7">
        <f>'10-Day Average'!I1210</f>
        <v>-0.17789800000000033</v>
      </c>
      <c r="E1210" s="7">
        <f>'25-Day Average'!I1210</f>
        <v>-0.11029170000000056</v>
      </c>
    </row>
    <row r="1211" spans="1:5" x14ac:dyDescent="0.25">
      <c r="A1211" s="6">
        <v>40413</v>
      </c>
      <c r="B1211" s="7">
        <f>'3-Day Average'!H1211</f>
        <v>0.28921023359288095</v>
      </c>
      <c r="C1211" s="7">
        <f>'3-Day Average'!I1211</f>
        <v>-0.22795509999999966</v>
      </c>
      <c r="D1211" s="7">
        <f>'10-Day Average'!I1211</f>
        <v>-0.17789800000000033</v>
      </c>
      <c r="E1211" s="7">
        <f>'25-Day Average'!I1211</f>
        <v>-0.10333020000000048</v>
      </c>
    </row>
    <row r="1212" spans="1:5" x14ac:dyDescent="0.25">
      <c r="A1212" s="6">
        <v>40414</v>
      </c>
      <c r="B1212" s="7">
        <f>'3-Day Average'!H1212</f>
        <v>0.27808676307007785</v>
      </c>
      <c r="C1212" s="7">
        <f>'3-Day Average'!I1212</f>
        <v>-0.23461509999999966</v>
      </c>
      <c r="D1212" s="7">
        <f>'10-Day Average'!I1212</f>
        <v>-0.18498800000000032</v>
      </c>
      <c r="E1212" s="7">
        <f>'25-Day Average'!I1212</f>
        <v>-0.11106520000000047</v>
      </c>
    </row>
    <row r="1213" spans="1:5" x14ac:dyDescent="0.25">
      <c r="A1213" s="6">
        <v>40415</v>
      </c>
      <c r="B1213" s="7">
        <f>'3-Day Average'!H1213</f>
        <v>0.28587319243603992</v>
      </c>
      <c r="C1213" s="7">
        <f>'3-Day Average'!I1213</f>
        <v>-0.23461509999999966</v>
      </c>
      <c r="D1213" s="7">
        <f>'10-Day Average'!I1213</f>
        <v>-0.18498800000000032</v>
      </c>
      <c r="E1213" s="7">
        <f>'25-Day Average'!I1213</f>
        <v>-0.10565070000000065</v>
      </c>
    </row>
    <row r="1214" spans="1:5" x14ac:dyDescent="0.25">
      <c r="A1214" s="6">
        <v>40416</v>
      </c>
      <c r="B1214" s="7">
        <f>'3-Day Average'!H1214</f>
        <v>0.29477196885428253</v>
      </c>
      <c r="C1214" s="7">
        <f>'3-Day Average'!I1214</f>
        <v>-0.22931909999999961</v>
      </c>
      <c r="D1214" s="7">
        <f>'10-Day Average'!I1214</f>
        <v>-0.17934800000000031</v>
      </c>
      <c r="E1214" s="7">
        <f>'25-Day Average'!I1214</f>
        <v>-9.9462700000000473E-2</v>
      </c>
    </row>
    <row r="1215" spans="1:5" x14ac:dyDescent="0.25">
      <c r="A1215" s="6">
        <v>40417</v>
      </c>
      <c r="B1215" s="7">
        <f>'3-Day Average'!H1215</f>
        <v>0.31145717463848721</v>
      </c>
      <c r="C1215" s="7">
        <f>'3-Day Average'!I1215</f>
        <v>-0.21938909999999959</v>
      </c>
      <c r="D1215" s="7">
        <f>'10-Day Average'!I1215</f>
        <v>-0.16877300000000031</v>
      </c>
      <c r="E1215" s="7">
        <f>'25-Day Average'!I1215</f>
        <v>-8.7860200000000471E-2</v>
      </c>
    </row>
    <row r="1216" spans="1:5" x14ac:dyDescent="0.25">
      <c r="A1216" s="6">
        <v>40420</v>
      </c>
      <c r="B1216" s="7">
        <f>'3-Day Average'!H1216</f>
        <v>0.32591768631813123</v>
      </c>
      <c r="C1216" s="7">
        <f>'3-Day Average'!I1216</f>
        <v>-0.21078309999999953</v>
      </c>
      <c r="D1216" s="7">
        <f>'10-Day Average'!I1216</f>
        <v>-0.15960800000000033</v>
      </c>
      <c r="E1216" s="7">
        <f>'25-Day Average'!I1216</f>
        <v>-7.7804700000000587E-2</v>
      </c>
    </row>
    <row r="1217" spans="1:5" x14ac:dyDescent="0.25">
      <c r="A1217" s="6">
        <v>40421</v>
      </c>
      <c r="B1217" s="7">
        <f>'3-Day Average'!H1217</f>
        <v>0.32480533926585081</v>
      </c>
      <c r="C1217" s="7">
        <f>'3-Day Average'!I1217</f>
        <v>-0.21144509999999966</v>
      </c>
      <c r="D1217" s="7">
        <f>'10-Day Average'!I1217</f>
        <v>-0.16031300000000032</v>
      </c>
      <c r="E1217" s="7">
        <f>'25-Day Average'!I1217</f>
        <v>-7.8578200000000653E-2</v>
      </c>
    </row>
    <row r="1218" spans="1:5" x14ac:dyDescent="0.25">
      <c r="A1218" s="6">
        <v>40422</v>
      </c>
      <c r="B1218" s="7">
        <f>'3-Day Average'!H1218</f>
        <v>0.31924360400444923</v>
      </c>
      <c r="C1218" s="7">
        <f>'3-Day Average'!I1218</f>
        <v>-0.21475509999999964</v>
      </c>
      <c r="D1218" s="7">
        <f>'10-Day Average'!I1218</f>
        <v>-0.16383800000000032</v>
      </c>
      <c r="E1218" s="7">
        <f>'25-Day Average'!I1218</f>
        <v>-8.2445700000000649E-2</v>
      </c>
    </row>
    <row r="1219" spans="1:5" x14ac:dyDescent="0.25">
      <c r="A1219" s="6">
        <v>40423</v>
      </c>
      <c r="B1219" s="7">
        <f>'3-Day Average'!H1219</f>
        <v>0.32369299221357056</v>
      </c>
      <c r="C1219" s="7">
        <f>'3-Day Average'!I1219</f>
        <v>-0.21475509999999964</v>
      </c>
      <c r="D1219" s="7">
        <f>'10-Day Average'!I1219</f>
        <v>-0.16101800000000033</v>
      </c>
      <c r="E1219" s="7">
        <f>'25-Day Average'!I1219</f>
        <v>-7.9351700000000566E-2</v>
      </c>
    </row>
    <row r="1220" spans="1:5" x14ac:dyDescent="0.25">
      <c r="A1220" s="6">
        <v>40424</v>
      </c>
      <c r="B1220" s="7">
        <f>'3-Day Average'!H1220</f>
        <v>0.30367074527252497</v>
      </c>
      <c r="C1220" s="7">
        <f>'3-Day Average'!I1220</f>
        <v>-0.22662609999999958</v>
      </c>
      <c r="D1220" s="7">
        <f>'10-Day Average'!I1220</f>
        <v>-0.17370800000000031</v>
      </c>
      <c r="E1220" s="7">
        <f>'25-Day Average'!I1220</f>
        <v>-9.3274700000000599E-2</v>
      </c>
    </row>
    <row r="1221" spans="1:5" x14ac:dyDescent="0.25">
      <c r="A1221" s="6">
        <v>40427</v>
      </c>
      <c r="B1221" s="7">
        <f>'3-Day Average'!H1221</f>
        <v>0.32703003337041148</v>
      </c>
      <c r="C1221" s="7">
        <f>'3-Day Average'!I1221</f>
        <v>-0.22662609999999958</v>
      </c>
      <c r="D1221" s="7">
        <f>'10-Day Average'!I1221</f>
        <v>-0.17370800000000031</v>
      </c>
      <c r="E1221" s="7">
        <f>'25-Day Average'!I1221</f>
        <v>-7.7031200000000535E-2</v>
      </c>
    </row>
    <row r="1222" spans="1:5" x14ac:dyDescent="0.25">
      <c r="A1222" s="6">
        <v>40428</v>
      </c>
      <c r="B1222" s="7">
        <f>'3-Day Average'!H1222</f>
        <v>0.33370411568409342</v>
      </c>
      <c r="C1222" s="7">
        <f>'3-Day Average'!I1222</f>
        <v>-0.22273809999999955</v>
      </c>
      <c r="D1222" s="7">
        <f>'10-Day Average'!I1222</f>
        <v>-0.16955300000000031</v>
      </c>
      <c r="E1222" s="7">
        <f>'25-Day Average'!I1222</f>
        <v>-7.2390200000000474E-2</v>
      </c>
    </row>
    <row r="1223" spans="1:5" x14ac:dyDescent="0.25">
      <c r="A1223" s="6">
        <v>40429</v>
      </c>
      <c r="B1223" s="7">
        <f>'3-Day Average'!H1223</f>
        <v>0.33370411568409342</v>
      </c>
      <c r="C1223" s="7">
        <f>'3-Day Average'!I1223</f>
        <v>-0.22273809999999955</v>
      </c>
      <c r="D1223" s="7">
        <f>'10-Day Average'!I1223</f>
        <v>-0.16955300000000031</v>
      </c>
      <c r="E1223" s="7">
        <f>'25-Day Average'!I1223</f>
        <v>-7.2390200000000474E-2</v>
      </c>
    </row>
    <row r="1224" spans="1:5" x14ac:dyDescent="0.25">
      <c r="A1224" s="6">
        <v>40430</v>
      </c>
      <c r="B1224" s="7">
        <f>'3-Day Average'!H1224</f>
        <v>0.3214682981090099</v>
      </c>
      <c r="C1224" s="7">
        <f>'3-Day Average'!I1224</f>
        <v>-0.22986609999999957</v>
      </c>
      <c r="D1224" s="7">
        <f>'10-Day Average'!I1224</f>
        <v>-0.17717050000000031</v>
      </c>
      <c r="E1224" s="7">
        <f>'25-Day Average'!I1224</f>
        <v>-8.0898700000000531E-2</v>
      </c>
    </row>
    <row r="1225" spans="1:5" x14ac:dyDescent="0.25">
      <c r="A1225" s="6">
        <v>40431</v>
      </c>
      <c r="B1225" s="7">
        <f>'3-Day Average'!H1225</f>
        <v>0.33147942157953275</v>
      </c>
      <c r="C1225" s="7">
        <f>'3-Day Average'!I1225</f>
        <v>-0.22986609999999957</v>
      </c>
      <c r="D1225" s="7">
        <f>'10-Day Average'!I1225</f>
        <v>-0.17717050000000031</v>
      </c>
      <c r="E1225" s="7">
        <f>'25-Day Average'!I1225</f>
        <v>-7.3937200000000591E-2</v>
      </c>
    </row>
    <row r="1226" spans="1:5" x14ac:dyDescent="0.25">
      <c r="A1226" s="6">
        <v>40434</v>
      </c>
      <c r="B1226" s="7">
        <f>'3-Day Average'!H1226</f>
        <v>0.33815350389321458</v>
      </c>
      <c r="C1226" s="7">
        <f>'3-Day Average'!I1226</f>
        <v>-0.22600809999999968</v>
      </c>
      <c r="D1226" s="7">
        <f>'10-Day Average'!I1226</f>
        <v>-0.17304850000000049</v>
      </c>
      <c r="E1226" s="7">
        <f>'25-Day Average'!I1226</f>
        <v>-6.929620000000053E-2</v>
      </c>
    </row>
    <row r="1227" spans="1:5" x14ac:dyDescent="0.25">
      <c r="A1227" s="6">
        <v>40435</v>
      </c>
      <c r="B1227" s="7">
        <f>'3-Day Average'!H1227</f>
        <v>0.33481646273637367</v>
      </c>
      <c r="C1227" s="7">
        <f>'3-Day Average'!I1227</f>
        <v>-0.22793709999999962</v>
      </c>
      <c r="D1227" s="7">
        <f>'10-Day Average'!I1227</f>
        <v>-0.17510950000000042</v>
      </c>
      <c r="E1227" s="7">
        <f>'25-Day Average'!I1227</f>
        <v>-7.161670000000056E-2</v>
      </c>
    </row>
    <row r="1228" spans="1:5" x14ac:dyDescent="0.25">
      <c r="A1228" s="6">
        <v>40436</v>
      </c>
      <c r="B1228" s="7">
        <f>'3-Day Average'!H1228</f>
        <v>0.34705228031145702</v>
      </c>
      <c r="C1228" s="7">
        <f>'3-Day Average'!I1228</f>
        <v>-0.22086409999999959</v>
      </c>
      <c r="D1228" s="7">
        <f>'10-Day Average'!I1228</f>
        <v>-0.16755250000000044</v>
      </c>
      <c r="E1228" s="7">
        <f>'25-Day Average'!I1228</f>
        <v>-6.3108200000000655E-2</v>
      </c>
    </row>
    <row r="1229" spans="1:5" x14ac:dyDescent="0.25">
      <c r="A1229" s="6">
        <v>40437</v>
      </c>
      <c r="B1229" s="7">
        <f>'3-Day Average'!H1229</f>
        <v>0.35706340378197987</v>
      </c>
      <c r="C1229" s="7">
        <f>'3-Day Average'!I1229</f>
        <v>-0.21507709999999963</v>
      </c>
      <c r="D1229" s="7">
        <f>'10-Day Average'!I1229</f>
        <v>-0.16136950000000042</v>
      </c>
      <c r="E1229" s="7">
        <f>'25-Day Average'!I1229</f>
        <v>-5.6146700000000563E-2</v>
      </c>
    </row>
    <row r="1230" spans="1:5" x14ac:dyDescent="0.25">
      <c r="A1230" s="6">
        <v>40438</v>
      </c>
      <c r="B1230" s="7">
        <f>'3-Day Average'!H1230</f>
        <v>0.37819799777530588</v>
      </c>
      <c r="C1230" s="7">
        <f>'3-Day Average'!I1230</f>
        <v>-0.20286009999999965</v>
      </c>
      <c r="D1230" s="7">
        <f>'10-Day Average'!I1230</f>
        <v>-0.14831650000000038</v>
      </c>
      <c r="E1230" s="7">
        <f>'25-Day Average'!I1230</f>
        <v>-4.1450200000000478E-2</v>
      </c>
    </row>
    <row r="1231" spans="1:5" x14ac:dyDescent="0.25">
      <c r="A1231" s="6">
        <v>40441</v>
      </c>
      <c r="B1231" s="7">
        <f>'3-Day Average'!H1231</f>
        <v>0.36707452725250278</v>
      </c>
      <c r="C1231" s="7">
        <f>'3-Day Average'!I1231</f>
        <v>-0.20929009999999965</v>
      </c>
      <c r="D1231" s="7">
        <f>'10-Day Average'!I1231</f>
        <v>-0.15518650000000037</v>
      </c>
      <c r="E1231" s="7">
        <f>'25-Day Average'!I1231</f>
        <v>-4.9185200000000477E-2</v>
      </c>
    </row>
    <row r="1232" spans="1:5" x14ac:dyDescent="0.25">
      <c r="A1232" s="6">
        <v>40442</v>
      </c>
      <c r="B1232" s="7">
        <f>'3-Day Average'!H1232</f>
        <v>0.35150166852057835</v>
      </c>
      <c r="C1232" s="7">
        <f>'3-Day Average'!I1232</f>
        <v>-0.20929009999999965</v>
      </c>
      <c r="D1232" s="7">
        <f>'10-Day Average'!I1232</f>
        <v>-0.16480450000000041</v>
      </c>
      <c r="E1232" s="7">
        <f>'25-Day Average'!I1232</f>
        <v>-6.0014200000000566E-2</v>
      </c>
    </row>
    <row r="1233" spans="1:5" x14ac:dyDescent="0.25">
      <c r="A1233" s="6">
        <v>40443</v>
      </c>
      <c r="B1233" s="7">
        <f>'3-Day Average'!H1233</f>
        <v>0.36040044493882079</v>
      </c>
      <c r="C1233" s="7">
        <f>'3-Day Average'!I1233</f>
        <v>-0.20929009999999965</v>
      </c>
      <c r="D1233" s="7">
        <f>'10-Day Average'!I1233</f>
        <v>-0.15930850000000049</v>
      </c>
      <c r="E1233" s="7">
        <f>'25-Day Average'!I1233</f>
        <v>-5.3826200000000539E-2</v>
      </c>
    </row>
    <row r="1234" spans="1:5" x14ac:dyDescent="0.25">
      <c r="A1234" s="6">
        <v>40444</v>
      </c>
      <c r="B1234" s="7">
        <f>'3-Day Average'!H1234</f>
        <v>0.3637374860956617</v>
      </c>
      <c r="C1234" s="7">
        <f>'3-Day Average'!I1234</f>
        <v>-0.20735059999999969</v>
      </c>
      <c r="D1234" s="7">
        <f>'10-Day Average'!I1234</f>
        <v>-0.15724750000000043</v>
      </c>
      <c r="E1234" s="7">
        <f>'25-Day Average'!I1234</f>
        <v>-5.1505700000000654E-2</v>
      </c>
    </row>
    <row r="1235" spans="1:5" x14ac:dyDescent="0.25">
      <c r="A1235" s="6">
        <v>40445</v>
      </c>
      <c r="B1235" s="7">
        <f>'3-Day Average'!H1235</f>
        <v>0.38042269187986638</v>
      </c>
      <c r="C1235" s="7">
        <f>'3-Day Average'!I1235</f>
        <v>-0.19765309999999969</v>
      </c>
      <c r="D1235" s="7">
        <f>'10-Day Average'!I1235</f>
        <v>-0.14694250000000045</v>
      </c>
      <c r="E1235" s="7">
        <f>'25-Day Average'!I1235</f>
        <v>-3.9903200000000652E-2</v>
      </c>
    </row>
    <row r="1236" spans="1:5" x14ac:dyDescent="0.25">
      <c r="A1236" s="6">
        <v>40448</v>
      </c>
      <c r="B1236" s="7">
        <f>'3-Day Average'!H1236</f>
        <v>0.37931034482758613</v>
      </c>
      <c r="C1236" s="7">
        <f>'3-Day Average'!I1236</f>
        <v>-0.19829959999999963</v>
      </c>
      <c r="D1236" s="7">
        <f>'10-Day Average'!I1236</f>
        <v>-0.14762950000000041</v>
      </c>
      <c r="E1236" s="7">
        <f>'25-Day Average'!I1236</f>
        <v>-4.0676700000000565E-2</v>
      </c>
    </row>
    <row r="1237" spans="1:5" x14ac:dyDescent="0.25">
      <c r="A1237" s="6">
        <v>40449</v>
      </c>
      <c r="B1237" s="7">
        <f>'3-Day Average'!H1237</f>
        <v>0.37708565072302547</v>
      </c>
      <c r="C1237" s="7">
        <f>'3-Day Average'!I1237</f>
        <v>-0.19959259999999965</v>
      </c>
      <c r="D1237" s="7">
        <f>'10-Day Average'!I1237</f>
        <v>-0.14900350000000048</v>
      </c>
      <c r="E1237" s="7">
        <f>'25-Day Average'!I1237</f>
        <v>-4.2223700000000537E-2</v>
      </c>
    </row>
    <row r="1238" spans="1:5" x14ac:dyDescent="0.25">
      <c r="A1238" s="6">
        <v>40450</v>
      </c>
      <c r="B1238" s="7">
        <f>'3-Day Average'!H1238</f>
        <v>0.37931034482758613</v>
      </c>
      <c r="C1238" s="7">
        <f>'3-Day Average'!I1238</f>
        <v>-0.19959259999999965</v>
      </c>
      <c r="D1238" s="7">
        <f>'10-Day Average'!I1238</f>
        <v>-0.14762950000000041</v>
      </c>
      <c r="E1238" s="7">
        <f>'25-Day Average'!I1238</f>
        <v>-4.0676700000000565E-2</v>
      </c>
    </row>
    <row r="1239" spans="1:5" x14ac:dyDescent="0.25">
      <c r="A1239" s="6">
        <v>40451</v>
      </c>
      <c r="B1239" s="7">
        <f>'3-Day Average'!H1239</f>
        <v>0.37819799777530588</v>
      </c>
      <c r="C1239" s="7">
        <f>'3-Day Average'!I1239</f>
        <v>-0.20023759999999965</v>
      </c>
      <c r="D1239" s="7">
        <f>'10-Day Average'!I1239</f>
        <v>-0.14831650000000038</v>
      </c>
      <c r="E1239" s="7">
        <f>'25-Day Average'!I1239</f>
        <v>-4.1450200000000478E-2</v>
      </c>
    </row>
    <row r="1240" spans="1:5" x14ac:dyDescent="0.25">
      <c r="A1240" s="6">
        <v>40452</v>
      </c>
      <c r="B1240" s="7">
        <f>'3-Day Average'!H1240</f>
        <v>0.37708565072302547</v>
      </c>
      <c r="C1240" s="7">
        <f>'3-Day Average'!I1240</f>
        <v>-0.20088259999999966</v>
      </c>
      <c r="D1240" s="7">
        <f>'10-Day Average'!I1240</f>
        <v>-0.14900350000000048</v>
      </c>
      <c r="E1240" s="7">
        <f>'25-Day Average'!I1240</f>
        <v>-4.2223700000000537E-2</v>
      </c>
    </row>
    <row r="1241" spans="1:5" x14ac:dyDescent="0.25">
      <c r="A1241" s="6">
        <v>40455</v>
      </c>
      <c r="B1241" s="7">
        <f>'3-Day Average'!H1241</f>
        <v>0.36929922135706328</v>
      </c>
      <c r="C1241" s="7">
        <f>'3-Day Average'!I1241</f>
        <v>-0.20088259999999966</v>
      </c>
      <c r="D1241" s="7">
        <f>'10-Day Average'!I1241</f>
        <v>-0.15381250000000043</v>
      </c>
      <c r="E1241" s="7">
        <f>'25-Day Average'!I1241</f>
        <v>-4.7638200000000651E-2</v>
      </c>
    </row>
    <row r="1242" spans="1:5" x14ac:dyDescent="0.25">
      <c r="A1242" s="6">
        <v>40456</v>
      </c>
      <c r="B1242" s="7">
        <f>'3-Day Average'!H1242</f>
        <v>0.38487208008898766</v>
      </c>
      <c r="C1242" s="7">
        <f>'3-Day Average'!I1242</f>
        <v>-0.20088259999999966</v>
      </c>
      <c r="D1242" s="7">
        <f>'10-Day Average'!I1242</f>
        <v>-0.15381250000000043</v>
      </c>
      <c r="E1242" s="7">
        <f>'25-Day Average'!I1242</f>
        <v>-3.6809200000000562E-2</v>
      </c>
    </row>
    <row r="1243" spans="1:5" x14ac:dyDescent="0.25">
      <c r="A1243" s="6">
        <v>40457</v>
      </c>
      <c r="B1243" s="7">
        <f>'3-Day Average'!H1243</f>
        <v>0.38709677419354832</v>
      </c>
      <c r="C1243" s="7">
        <f>'3-Day Average'!I1243</f>
        <v>-0.19959959999999963</v>
      </c>
      <c r="D1243" s="7">
        <f>'10-Day Average'!I1243</f>
        <v>-0.15245350000000035</v>
      </c>
      <c r="E1243" s="7">
        <f>'25-Day Average'!I1243</f>
        <v>-3.526220000000059E-2</v>
      </c>
    </row>
    <row r="1244" spans="1:5" x14ac:dyDescent="0.25">
      <c r="A1244" s="6">
        <v>40458</v>
      </c>
      <c r="B1244" s="7">
        <f>'3-Day Average'!H1244</f>
        <v>0.38375973303670741</v>
      </c>
      <c r="C1244" s="7">
        <f>'3-Day Average'!I1244</f>
        <v>-0.2015240999999996</v>
      </c>
      <c r="D1244" s="7">
        <f>'10-Day Average'!I1244</f>
        <v>-0.15449200000000041</v>
      </c>
      <c r="E1244" s="7">
        <f>'25-Day Average'!I1244</f>
        <v>-3.7582700000000475E-2</v>
      </c>
    </row>
    <row r="1245" spans="1:5" x14ac:dyDescent="0.25">
      <c r="A1245" s="6">
        <v>40459</v>
      </c>
      <c r="B1245" s="7">
        <f>'3-Day Average'!H1245</f>
        <v>0.38820912124582857</v>
      </c>
      <c r="C1245" s="7">
        <f>'3-Day Average'!I1245</f>
        <v>-0.2015240999999996</v>
      </c>
      <c r="D1245" s="7">
        <f>'10-Day Average'!I1245</f>
        <v>-0.15177400000000052</v>
      </c>
      <c r="E1245" s="7">
        <f>'25-Day Average'!I1245</f>
        <v>-3.4488700000000538E-2</v>
      </c>
    </row>
    <row r="1246" spans="1:5" x14ac:dyDescent="0.25">
      <c r="A1246" s="6">
        <v>40462</v>
      </c>
      <c r="B1246" s="7">
        <f>'3-Day Average'!H1246</f>
        <v>0.3926585094549499</v>
      </c>
      <c r="C1246" s="7">
        <f>'3-Day Average'!I1246</f>
        <v>-0.19896609999999942</v>
      </c>
      <c r="D1246" s="7">
        <f>'10-Day Average'!I1246</f>
        <v>-0.14905600000000035</v>
      </c>
      <c r="E1246" s="7">
        <f>'25-Day Average'!I1246</f>
        <v>-3.1394700000000594E-2</v>
      </c>
    </row>
    <row r="1247" spans="1:5" x14ac:dyDescent="0.25">
      <c r="A1247" s="6">
        <v>40463</v>
      </c>
      <c r="B1247" s="7">
        <f>'3-Day Average'!H1247</f>
        <v>0.40155728587319234</v>
      </c>
      <c r="C1247" s="7">
        <f>'3-Day Average'!I1247</f>
        <v>-0.1938500999999995</v>
      </c>
      <c r="D1247" s="7">
        <f>'10-Day Average'!I1247</f>
        <v>-0.14362000000000044</v>
      </c>
      <c r="E1247" s="7">
        <f>'25-Day Average'!I1247</f>
        <v>-2.5206700000000564E-2</v>
      </c>
    </row>
    <row r="1248" spans="1:5" x14ac:dyDescent="0.25">
      <c r="A1248" s="6">
        <v>40464</v>
      </c>
      <c r="B1248" s="7">
        <f>'3-Day Average'!H1248</f>
        <v>0.42046718576195768</v>
      </c>
      <c r="C1248" s="7">
        <f>'3-Day Average'!I1248</f>
        <v>-0.18297859999999944</v>
      </c>
      <c r="D1248" s="7">
        <f>'10-Day Average'!I1248</f>
        <v>-0.13206850000000034</v>
      </c>
      <c r="E1248" s="7">
        <f>'25-Day Average'!I1248</f>
        <v>-1.2057200000000594E-2</v>
      </c>
    </row>
    <row r="1249" spans="1:5" x14ac:dyDescent="0.25">
      <c r="A1249" s="6">
        <v>40465</v>
      </c>
      <c r="B1249" s="7">
        <f>'3-Day Average'!H1249</f>
        <v>0.41156840934371519</v>
      </c>
      <c r="C1249" s="7">
        <f>'3-Day Average'!I1249</f>
        <v>-0.18809459999999947</v>
      </c>
      <c r="D1249" s="7">
        <f>'10-Day Average'!I1249</f>
        <v>-0.13750450000000042</v>
      </c>
      <c r="E1249" s="7">
        <f>'25-Day Average'!I1249</f>
        <v>-1.8245200000000478E-2</v>
      </c>
    </row>
    <row r="1250" spans="1:5" x14ac:dyDescent="0.25">
      <c r="A1250" s="6">
        <v>40466</v>
      </c>
      <c r="B1250" s="7">
        <f>'3-Day Average'!H1250</f>
        <v>0.41490545050055611</v>
      </c>
      <c r="C1250" s="7">
        <f>'3-Day Average'!I1250</f>
        <v>-0.18617609999999943</v>
      </c>
      <c r="D1250" s="7">
        <f>'10-Day Average'!I1250</f>
        <v>-0.13546600000000034</v>
      </c>
      <c r="E1250" s="7">
        <f>'25-Day Average'!I1250</f>
        <v>-1.5924700000000593E-2</v>
      </c>
    </row>
    <row r="1251" spans="1:5" x14ac:dyDescent="0.25">
      <c r="A1251" s="6">
        <v>40469</v>
      </c>
      <c r="B1251" s="7">
        <f>'3-Day Average'!H1251</f>
        <v>0.40155728587319234</v>
      </c>
      <c r="C1251" s="7">
        <f>'3-Day Average'!I1251</f>
        <v>-0.18617609999999943</v>
      </c>
      <c r="D1251" s="7">
        <f>'10-Day Average'!I1251</f>
        <v>-0.14362000000000044</v>
      </c>
      <c r="E1251" s="7">
        <f>'25-Day Average'!I1251</f>
        <v>-2.5206700000000564E-2</v>
      </c>
    </row>
    <row r="1252" spans="1:5" x14ac:dyDescent="0.25">
      <c r="A1252" s="6">
        <v>40470</v>
      </c>
      <c r="B1252" s="7">
        <f>'3-Day Average'!H1252</f>
        <v>0.4238042269187986</v>
      </c>
      <c r="C1252" s="7">
        <f>'3-Day Average'!I1252</f>
        <v>-0.18617609999999943</v>
      </c>
      <c r="D1252" s="7">
        <f>'10-Day Average'!I1252</f>
        <v>-0.13003000000000042</v>
      </c>
      <c r="E1252" s="7">
        <f>'25-Day Average'!I1252</f>
        <v>-9.7367000000005647E-3</v>
      </c>
    </row>
    <row r="1253" spans="1:5" x14ac:dyDescent="0.25">
      <c r="A1253" s="6">
        <v>40471</v>
      </c>
      <c r="B1253" s="7">
        <f>'3-Day Average'!H1253</f>
        <v>0.43381535038932145</v>
      </c>
      <c r="C1253" s="7">
        <f>'3-Day Average'!I1253</f>
        <v>-0.18045659999999944</v>
      </c>
      <c r="D1253" s="7">
        <f>'10-Day Average'!I1253</f>
        <v>-0.12391450000000041</v>
      </c>
      <c r="E1253" s="7">
        <f>'25-Day Average'!I1253</f>
        <v>-2.7752000000004773E-3</v>
      </c>
    </row>
    <row r="1254" spans="1:5" x14ac:dyDescent="0.25">
      <c r="A1254" s="6">
        <v>40472</v>
      </c>
      <c r="B1254" s="7">
        <f>'3-Day Average'!H1254</f>
        <v>0.43826473859844273</v>
      </c>
      <c r="C1254" s="7">
        <f>'3-Day Average'!I1254</f>
        <v>-0.17791459999999934</v>
      </c>
      <c r="D1254" s="7">
        <f>'10-Day Average'!I1254</f>
        <v>-0.12119650000000037</v>
      </c>
      <c r="E1254" s="7">
        <f>'25-Day Average'!I1254</f>
        <v>3.1879999999946451E-4</v>
      </c>
    </row>
    <row r="1255" spans="1:5" x14ac:dyDescent="0.25">
      <c r="A1255" s="6">
        <v>40473</v>
      </c>
      <c r="B1255" s="7">
        <f>'3-Day Average'!H1255</f>
        <v>0.4371523915461622</v>
      </c>
      <c r="C1255" s="7">
        <f>'3-Day Average'!I1255</f>
        <v>-0.17855009999999952</v>
      </c>
      <c r="D1255" s="7">
        <f>'10-Day Average'!I1255</f>
        <v>-0.1218760000000005</v>
      </c>
      <c r="E1255" s="7">
        <f>'25-Day Average'!I1255</f>
        <v>-4.547000000005937E-4</v>
      </c>
    </row>
    <row r="1256" spans="1:5" x14ac:dyDescent="0.25">
      <c r="A1256" s="6">
        <v>40476</v>
      </c>
      <c r="B1256" s="7">
        <f>'3-Day Average'!H1256</f>
        <v>0.43047830923248037</v>
      </c>
      <c r="C1256" s="7">
        <f>'3-Day Average'!I1256</f>
        <v>-0.18236309999999939</v>
      </c>
      <c r="D1256" s="7">
        <f>'10-Day Average'!I1256</f>
        <v>-0.12595300000000045</v>
      </c>
      <c r="E1256" s="7">
        <f>'25-Day Average'!I1256</f>
        <v>-5.0957000000006521E-3</v>
      </c>
    </row>
    <row r="1257" spans="1:5" x14ac:dyDescent="0.25">
      <c r="A1257" s="6">
        <v>40477</v>
      </c>
      <c r="B1257" s="7">
        <f>'3-Day Average'!H1257</f>
        <v>0.42269187986651835</v>
      </c>
      <c r="C1257" s="7">
        <f>'3-Day Average'!I1257</f>
        <v>-0.18236309999999939</v>
      </c>
      <c r="D1257" s="7">
        <f>'10-Day Average'!I1257</f>
        <v>-0.13070950000000039</v>
      </c>
      <c r="E1257" s="7">
        <f>'25-Day Average'!I1257</f>
        <v>-1.0510200000000478E-2</v>
      </c>
    </row>
    <row r="1258" spans="1:5" x14ac:dyDescent="0.25">
      <c r="A1258" s="6">
        <v>40478</v>
      </c>
      <c r="B1258" s="7">
        <f>'3-Day Average'!H1258</f>
        <v>0.40489432703003325</v>
      </c>
      <c r="C1258" s="7">
        <f>'3-Day Average'!I1258</f>
        <v>-0.18236309999999939</v>
      </c>
      <c r="D1258" s="7">
        <f>'10-Day Average'!I1258</f>
        <v>-0.13070950000000039</v>
      </c>
      <c r="E1258" s="7">
        <f>'25-Day Average'!I1258</f>
        <v>-2.2886200000000537E-2</v>
      </c>
    </row>
    <row r="1259" spans="1:5" x14ac:dyDescent="0.25">
      <c r="A1259" s="6">
        <v>40479</v>
      </c>
      <c r="B1259" s="7">
        <f>'3-Day Average'!H1259</f>
        <v>0.41490545050055611</v>
      </c>
      <c r="C1259" s="7">
        <f>'3-Day Average'!I1259</f>
        <v>-0.18236309999999939</v>
      </c>
      <c r="D1259" s="7">
        <f>'10-Day Average'!I1259</f>
        <v>-0.13070950000000039</v>
      </c>
      <c r="E1259" s="7">
        <f>'25-Day Average'!I1259</f>
        <v>-1.5924700000000593E-2</v>
      </c>
    </row>
    <row r="1260" spans="1:5" x14ac:dyDescent="0.25">
      <c r="A1260" s="6">
        <v>40480</v>
      </c>
      <c r="B1260" s="7">
        <f>'3-Day Average'!H1260</f>
        <v>0.40155728587319234</v>
      </c>
      <c r="C1260" s="7">
        <f>'3-Day Average'!I1260</f>
        <v>-0.19007309999999938</v>
      </c>
      <c r="D1260" s="7">
        <f>'10-Day Average'!I1260</f>
        <v>-0.13070950000000039</v>
      </c>
      <c r="E1260" s="7">
        <f>'25-Day Average'!I1260</f>
        <v>-2.5206700000000564E-2</v>
      </c>
    </row>
    <row r="1261" spans="1:5" x14ac:dyDescent="0.25">
      <c r="A1261" s="6">
        <v>40483</v>
      </c>
      <c r="B1261" s="7">
        <f>'3-Day Average'!H1261</f>
        <v>0.4327030033370412</v>
      </c>
      <c r="C1261" s="7">
        <f>'3-Day Average'!I1261</f>
        <v>-0.19007309999999938</v>
      </c>
      <c r="D1261" s="7">
        <f>'10-Day Average'!I1261</f>
        <v>-0.13070950000000039</v>
      </c>
      <c r="E1261" s="7">
        <f>'25-Day Average'!I1261</f>
        <v>-2.5206700000000564E-2</v>
      </c>
    </row>
    <row r="1262" spans="1:5" x14ac:dyDescent="0.25">
      <c r="A1262" s="6">
        <v>40484</v>
      </c>
      <c r="B1262" s="7">
        <f>'3-Day Average'!H1262</f>
        <v>0.43047830923248037</v>
      </c>
      <c r="C1262" s="7">
        <f>'3-Day Average'!I1262</f>
        <v>-0.1913300999999995</v>
      </c>
      <c r="D1262" s="7">
        <f>'10-Day Average'!I1262</f>
        <v>-0.13205850000000049</v>
      </c>
      <c r="E1262" s="7">
        <f>'25-Day Average'!I1262</f>
        <v>-2.6719700000000738E-2</v>
      </c>
    </row>
    <row r="1263" spans="1:5" x14ac:dyDescent="0.25">
      <c r="A1263" s="6">
        <v>40485</v>
      </c>
      <c r="B1263" s="7">
        <f>'3-Day Average'!H1263</f>
        <v>0.4238042269187986</v>
      </c>
      <c r="C1263" s="7">
        <f>'3-Day Average'!I1263</f>
        <v>-0.19510109999999942</v>
      </c>
      <c r="D1263" s="7">
        <f>'10-Day Average'!I1263</f>
        <v>-0.13610550000000046</v>
      </c>
      <c r="E1263" s="7">
        <f>'25-Day Average'!I1263</f>
        <v>-3.125870000000068E-2</v>
      </c>
    </row>
    <row r="1264" spans="1:5" x14ac:dyDescent="0.25">
      <c r="A1264" s="6">
        <v>40486</v>
      </c>
      <c r="B1264" s="7">
        <f>'3-Day Average'!H1264</f>
        <v>0.42157953281423793</v>
      </c>
      <c r="C1264" s="7">
        <f>'3-Day Average'!I1264</f>
        <v>-0.19510109999999942</v>
      </c>
      <c r="D1264" s="7">
        <f>'10-Day Average'!I1264</f>
        <v>-0.13745450000000056</v>
      </c>
      <c r="E1264" s="7">
        <f>'25-Day Average'!I1264</f>
        <v>-3.2771700000000709E-2</v>
      </c>
    </row>
    <row r="1265" spans="1:5" x14ac:dyDescent="0.25">
      <c r="A1265" s="6">
        <v>40487</v>
      </c>
      <c r="B1265" s="7">
        <f>'3-Day Average'!H1265</f>
        <v>0.41713014460511677</v>
      </c>
      <c r="C1265" s="7">
        <f>'3-Day Average'!I1265</f>
        <v>-0.19510109999999942</v>
      </c>
      <c r="D1265" s="7">
        <f>'10-Day Average'!I1265</f>
        <v>-0.13745450000000056</v>
      </c>
      <c r="E1265" s="7">
        <f>'25-Day Average'!I1265</f>
        <v>-3.5797700000000626E-2</v>
      </c>
    </row>
    <row r="1266" spans="1:5" x14ac:dyDescent="0.25">
      <c r="A1266" s="6">
        <v>40490</v>
      </c>
      <c r="B1266" s="7">
        <f>'3-Day Average'!H1266</f>
        <v>0.42157953281423793</v>
      </c>
      <c r="C1266" s="7">
        <f>'3-Day Average'!I1266</f>
        <v>-0.19510109999999942</v>
      </c>
      <c r="D1266" s="7">
        <f>'10-Day Average'!I1266</f>
        <v>-0.13745450000000056</v>
      </c>
      <c r="E1266" s="7">
        <f>'25-Day Average'!I1266</f>
        <v>-3.2771700000000709E-2</v>
      </c>
    </row>
    <row r="1267" spans="1:5" x14ac:dyDescent="0.25">
      <c r="A1267" s="6">
        <v>40491</v>
      </c>
      <c r="B1267" s="7">
        <f>'3-Day Average'!H1267</f>
        <v>0.41824249165739702</v>
      </c>
      <c r="C1267" s="7">
        <f>'3-Day Average'!I1267</f>
        <v>-0.19698959999999935</v>
      </c>
      <c r="D1267" s="7">
        <f>'10-Day Average'!I1267</f>
        <v>-0.13947800000000046</v>
      </c>
      <c r="E1267" s="7">
        <f>'25-Day Average'!I1267</f>
        <v>-3.5041200000000682E-2</v>
      </c>
    </row>
    <row r="1268" spans="1:5" x14ac:dyDescent="0.25">
      <c r="A1268" s="6">
        <v>40492</v>
      </c>
      <c r="B1268" s="7">
        <f>'3-Day Average'!H1268</f>
        <v>0.42491657397107885</v>
      </c>
      <c r="C1268" s="7">
        <f>'3-Day Average'!I1268</f>
        <v>-0.19698959999999935</v>
      </c>
      <c r="D1268" s="7">
        <f>'10-Day Average'!I1268</f>
        <v>-0.13947800000000046</v>
      </c>
      <c r="E1268" s="7">
        <f>'25-Day Average'!I1268</f>
        <v>-3.0502200000000739E-2</v>
      </c>
    </row>
    <row r="1269" spans="1:5" x14ac:dyDescent="0.25">
      <c r="A1269" s="6">
        <v>40493</v>
      </c>
      <c r="B1269" s="7">
        <f>'3-Day Average'!H1269</f>
        <v>0.41379310344827569</v>
      </c>
      <c r="C1269" s="7">
        <f>'3-Day Average'!I1269</f>
        <v>-0.20325459999999934</v>
      </c>
      <c r="D1269" s="7">
        <f>'10-Day Average'!I1269</f>
        <v>-0.14619300000000046</v>
      </c>
      <c r="E1269" s="7">
        <f>'25-Day Average'!I1269</f>
        <v>-3.8067200000000738E-2</v>
      </c>
    </row>
    <row r="1270" spans="1:5" x14ac:dyDescent="0.25">
      <c r="A1270" s="6">
        <v>40494</v>
      </c>
      <c r="B1270" s="7">
        <f>'3-Day Average'!H1270</f>
        <v>0.42046718576195768</v>
      </c>
      <c r="C1270" s="7">
        <f>'3-Day Average'!I1270</f>
        <v>-0.20325459999999934</v>
      </c>
      <c r="D1270" s="7">
        <f>'10-Day Average'!I1270</f>
        <v>-0.14619300000000046</v>
      </c>
      <c r="E1270" s="7">
        <f>'25-Day Average'!I1270</f>
        <v>-3.8067200000000738E-2</v>
      </c>
    </row>
    <row r="1271" spans="1:5" x14ac:dyDescent="0.25">
      <c r="A1271" s="6">
        <v>40497</v>
      </c>
      <c r="B1271" s="7">
        <f>'3-Day Average'!H1271</f>
        <v>0.41824249165739702</v>
      </c>
      <c r="C1271" s="7">
        <f>'3-Day Average'!I1271</f>
        <v>-0.20450159999999931</v>
      </c>
      <c r="D1271" s="7">
        <f>'10-Day Average'!I1271</f>
        <v>-0.14619300000000046</v>
      </c>
      <c r="E1271" s="7">
        <f>'25-Day Average'!I1271</f>
        <v>-3.9573200000000801E-2</v>
      </c>
    </row>
    <row r="1272" spans="1:5" x14ac:dyDescent="0.25">
      <c r="A1272" s="6">
        <v>40498</v>
      </c>
      <c r="B1272" s="7">
        <f>'3-Day Average'!H1272</f>
        <v>0.40266963292547259</v>
      </c>
      <c r="C1272" s="7">
        <f>'3-Day Average'!I1272</f>
        <v>-0.21323059999999938</v>
      </c>
      <c r="D1272" s="7">
        <f>'10-Day Average'!I1272</f>
        <v>-0.14619300000000046</v>
      </c>
      <c r="E1272" s="7">
        <f>'25-Day Average'!I1272</f>
        <v>-3.9573200000000801E-2</v>
      </c>
    </row>
    <row r="1273" spans="1:5" x14ac:dyDescent="0.25">
      <c r="A1273" s="6">
        <v>40499</v>
      </c>
      <c r="B1273" s="7">
        <f>'3-Day Average'!H1273</f>
        <v>0.39822024471635142</v>
      </c>
      <c r="C1273" s="7">
        <f>'3-Day Average'!I1273</f>
        <v>-0.21323059999999938</v>
      </c>
      <c r="D1273" s="7">
        <f>'10-Day Average'!I1273</f>
        <v>-0.14619300000000046</v>
      </c>
      <c r="E1273" s="7">
        <f>'25-Day Average'!I1273</f>
        <v>-3.9573200000000801E-2</v>
      </c>
    </row>
    <row r="1274" spans="1:5" x14ac:dyDescent="0.25">
      <c r="A1274" s="6">
        <v>40500</v>
      </c>
      <c r="B1274" s="7">
        <f>'3-Day Average'!H1274</f>
        <v>0.40934371523915458</v>
      </c>
      <c r="C1274" s="7">
        <f>'3-Day Average'!I1274</f>
        <v>-0.21323059999999938</v>
      </c>
      <c r="D1274" s="7">
        <f>'10-Day Average'!I1274</f>
        <v>-0.14619300000000046</v>
      </c>
      <c r="E1274" s="7">
        <f>'25-Day Average'!I1274</f>
        <v>-3.9573200000000801E-2</v>
      </c>
    </row>
    <row r="1275" spans="1:5" x14ac:dyDescent="0.25">
      <c r="A1275" s="6">
        <v>40501</v>
      </c>
      <c r="B1275" s="7">
        <f>'3-Day Average'!H1275</f>
        <v>0.41156840934371519</v>
      </c>
      <c r="C1275" s="7">
        <f>'3-Day Average'!I1275</f>
        <v>-0.21198959999999947</v>
      </c>
      <c r="D1275" s="7">
        <f>'10-Day Average'!I1275</f>
        <v>-0.14619300000000046</v>
      </c>
      <c r="E1275" s="7">
        <f>'25-Day Average'!I1275</f>
        <v>-3.9573200000000801E-2</v>
      </c>
    </row>
    <row r="1276" spans="1:5" x14ac:dyDescent="0.25">
      <c r="A1276" s="6">
        <v>40504</v>
      </c>
      <c r="B1276" s="7">
        <f>'3-Day Average'!H1276</f>
        <v>0.41935483870967727</v>
      </c>
      <c r="C1276" s="7">
        <f>'3-Day Average'!I1276</f>
        <v>-0.20764609999999942</v>
      </c>
      <c r="D1276" s="7">
        <f>'10-Day Average'!I1276</f>
        <v>-0.14619300000000046</v>
      </c>
      <c r="E1276" s="7">
        <f>'25-Day Average'!I1276</f>
        <v>-3.9573200000000801E-2</v>
      </c>
    </row>
    <row r="1277" spans="1:5" x14ac:dyDescent="0.25">
      <c r="A1277" s="6">
        <v>40505</v>
      </c>
      <c r="B1277" s="7">
        <f>'3-Day Average'!H1277</f>
        <v>0.40489432703003325</v>
      </c>
      <c r="C1277" s="7">
        <f>'3-Day Average'!I1277</f>
        <v>-0.2157125999999995</v>
      </c>
      <c r="D1277" s="7">
        <f>'10-Day Average'!I1277</f>
        <v>-0.15489000000000044</v>
      </c>
      <c r="E1277" s="7">
        <f>'25-Day Average'!I1277</f>
        <v>-3.9573200000000801E-2</v>
      </c>
    </row>
    <row r="1278" spans="1:5" x14ac:dyDescent="0.25">
      <c r="A1278" s="6">
        <v>40506</v>
      </c>
      <c r="B1278" s="7">
        <f>'3-Day Average'!H1278</f>
        <v>0.40934371523915458</v>
      </c>
      <c r="C1278" s="7">
        <f>'3-Day Average'!I1278</f>
        <v>-0.2157125999999995</v>
      </c>
      <c r="D1278" s="7">
        <f>'10-Day Average'!I1278</f>
        <v>-0.15489000000000044</v>
      </c>
      <c r="E1278" s="7">
        <f>'25-Day Average'!I1278</f>
        <v>-3.9573200000000801E-2</v>
      </c>
    </row>
    <row r="1279" spans="1:5" x14ac:dyDescent="0.25">
      <c r="A1279" s="6">
        <v>40507</v>
      </c>
      <c r="B1279" s="7">
        <f>'3-Day Average'!H1279</f>
        <v>0.40600667408231367</v>
      </c>
      <c r="C1279" s="7">
        <f>'3-Day Average'!I1279</f>
        <v>-0.2157125999999995</v>
      </c>
      <c r="D1279" s="7">
        <f>'10-Day Average'!I1279</f>
        <v>-0.15489000000000044</v>
      </c>
      <c r="E1279" s="7">
        <f>'25-Day Average'!I1279</f>
        <v>-3.9573200000000801E-2</v>
      </c>
    </row>
    <row r="1280" spans="1:5" x14ac:dyDescent="0.25">
      <c r="A1280" s="6">
        <v>40508</v>
      </c>
      <c r="B1280" s="7">
        <f>'3-Day Average'!H1280</f>
        <v>0.40934371523915458</v>
      </c>
      <c r="C1280" s="7">
        <f>'3-Day Average'!I1280</f>
        <v>-0.2157125999999995</v>
      </c>
      <c r="D1280" s="7">
        <f>'10-Day Average'!I1280</f>
        <v>-0.15489000000000044</v>
      </c>
      <c r="E1280" s="7">
        <f>'25-Day Average'!I1280</f>
        <v>-3.9573200000000801E-2</v>
      </c>
    </row>
    <row r="1281" spans="1:5" x14ac:dyDescent="0.25">
      <c r="A1281" s="6">
        <v>40511</v>
      </c>
      <c r="B1281" s="7">
        <f>'3-Day Average'!H1281</f>
        <v>0.42714126807563962</v>
      </c>
      <c r="C1281" s="7">
        <f>'3-Day Average'!I1281</f>
        <v>-0.20580859999999943</v>
      </c>
      <c r="D1281" s="7">
        <f>'10-Day Average'!I1281</f>
        <v>-0.14421800000000046</v>
      </c>
      <c r="E1281" s="7">
        <f>'25-Day Average'!I1281</f>
        <v>-3.9573200000000801E-2</v>
      </c>
    </row>
    <row r="1282" spans="1:5" x14ac:dyDescent="0.25">
      <c r="A1282" s="6">
        <v>40512</v>
      </c>
      <c r="B1282" s="7">
        <f>'3-Day Average'!H1282</f>
        <v>0.42157953281423793</v>
      </c>
      <c r="C1282" s="7">
        <f>'3-Day Average'!I1282</f>
        <v>-0.20890359999999958</v>
      </c>
      <c r="D1282" s="7">
        <f>'10-Day Average'!I1282</f>
        <v>-0.1475530000000006</v>
      </c>
      <c r="E1282" s="7">
        <f>'25-Day Average'!I1282</f>
        <v>-4.3315700000000797E-2</v>
      </c>
    </row>
    <row r="1283" spans="1:5" x14ac:dyDescent="0.25">
      <c r="A1283" s="6">
        <v>40513</v>
      </c>
      <c r="B1283" s="7">
        <f>'3-Day Average'!H1283</f>
        <v>0.43159065628476062</v>
      </c>
      <c r="C1283" s="7">
        <f>'3-Day Average'!I1283</f>
        <v>-0.20333259999999967</v>
      </c>
      <c r="D1283" s="7">
        <f>'10-Day Average'!I1283</f>
        <v>-0.14155000000000059</v>
      </c>
      <c r="E1283" s="7">
        <f>'25-Day Average'!I1283</f>
        <v>-3.6579200000000853E-2</v>
      </c>
    </row>
    <row r="1284" spans="1:5" x14ac:dyDescent="0.25">
      <c r="A1284" s="6">
        <v>40514</v>
      </c>
      <c r="B1284" s="7">
        <f>'3-Day Average'!H1284</f>
        <v>0.42157953281423793</v>
      </c>
      <c r="C1284" s="7">
        <f>'3-Day Average'!I1284</f>
        <v>-0.20890359999999958</v>
      </c>
      <c r="D1284" s="7">
        <f>'10-Day Average'!I1284</f>
        <v>-0.1475530000000006</v>
      </c>
      <c r="E1284" s="7">
        <f>'25-Day Average'!I1284</f>
        <v>-4.3315700000000797E-2</v>
      </c>
    </row>
    <row r="1285" spans="1:5" x14ac:dyDescent="0.25">
      <c r="A1285" s="6">
        <v>40515</v>
      </c>
      <c r="B1285" s="7">
        <f>'3-Day Average'!H1285</f>
        <v>0.40489432703003325</v>
      </c>
      <c r="C1285" s="7">
        <f>'3-Day Average'!I1285</f>
        <v>-0.20890359999999958</v>
      </c>
      <c r="D1285" s="7">
        <f>'10-Day Average'!I1285</f>
        <v>-0.15755800000000061</v>
      </c>
      <c r="E1285" s="7">
        <f>'25-Day Average'!I1285</f>
        <v>-5.4543200000000798E-2</v>
      </c>
    </row>
    <row r="1286" spans="1:5" x14ac:dyDescent="0.25">
      <c r="A1286" s="6">
        <v>40518</v>
      </c>
      <c r="B1286" s="7">
        <f>'3-Day Average'!H1286</f>
        <v>0.40044493882091209</v>
      </c>
      <c r="C1286" s="7">
        <f>'3-Day Average'!I1286</f>
        <v>-0.20890359999999958</v>
      </c>
      <c r="D1286" s="7">
        <f>'10-Day Average'!I1286</f>
        <v>-0.15755800000000061</v>
      </c>
      <c r="E1286" s="7">
        <f>'25-Day Average'!I1286</f>
        <v>-5.4543200000000798E-2</v>
      </c>
    </row>
    <row r="1287" spans="1:5" x14ac:dyDescent="0.25">
      <c r="A1287" s="6">
        <v>40519</v>
      </c>
      <c r="B1287" s="7">
        <f>'3-Day Average'!H1287</f>
        <v>0.41935483870967727</v>
      </c>
      <c r="C1287" s="7">
        <f>'3-Day Average'!I1287</f>
        <v>-0.20890359999999958</v>
      </c>
      <c r="D1287" s="7">
        <f>'10-Day Average'!I1287</f>
        <v>-0.15755800000000061</v>
      </c>
      <c r="E1287" s="7">
        <f>'25-Day Average'!I1287</f>
        <v>-5.4543200000000798E-2</v>
      </c>
    </row>
    <row r="1288" spans="1:5" x14ac:dyDescent="0.25">
      <c r="A1288" s="6">
        <v>40520</v>
      </c>
      <c r="B1288" s="7">
        <f>'3-Day Average'!H1288</f>
        <v>0.40934371523915458</v>
      </c>
      <c r="C1288" s="7">
        <f>'3-Day Average'!I1288</f>
        <v>-0.21447909999999945</v>
      </c>
      <c r="D1288" s="7">
        <f>'10-Day Average'!I1288</f>
        <v>-0.16349800000000062</v>
      </c>
      <c r="E1288" s="7">
        <f>'25-Day Average'!I1288</f>
        <v>-6.1207700000000767E-2</v>
      </c>
    </row>
    <row r="1289" spans="1:5" x14ac:dyDescent="0.25">
      <c r="A1289" s="6">
        <v>40521</v>
      </c>
      <c r="B1289" s="7">
        <f>'3-Day Average'!H1289</f>
        <v>0.41713014460511677</v>
      </c>
      <c r="C1289" s="7">
        <f>'3-Day Average'!I1289</f>
        <v>-0.21447909999999945</v>
      </c>
      <c r="D1289" s="7">
        <f>'10-Day Average'!I1289</f>
        <v>-0.16349800000000062</v>
      </c>
      <c r="E1289" s="7">
        <f>'25-Day Average'!I1289</f>
        <v>-6.1207700000000767E-2</v>
      </c>
    </row>
    <row r="1290" spans="1:5" x14ac:dyDescent="0.25">
      <c r="A1290" s="6">
        <v>40522</v>
      </c>
      <c r="B1290" s="7">
        <f>'3-Day Average'!H1290</f>
        <v>0.41824249165739702</v>
      </c>
      <c r="C1290" s="7">
        <f>'3-Day Average'!I1290</f>
        <v>-0.21386259999999951</v>
      </c>
      <c r="D1290" s="7">
        <f>'10-Day Average'!I1290</f>
        <v>-0.16284150000000067</v>
      </c>
      <c r="E1290" s="7">
        <f>'25-Day Average'!I1290</f>
        <v>-6.0471200000000828E-2</v>
      </c>
    </row>
    <row r="1291" spans="1:5" x14ac:dyDescent="0.25">
      <c r="A1291" s="6">
        <v>40525</v>
      </c>
      <c r="B1291" s="7">
        <f>'3-Day Average'!H1291</f>
        <v>0.42269187986651835</v>
      </c>
      <c r="C1291" s="7">
        <f>'3-Day Average'!I1291</f>
        <v>-0.21139659999999946</v>
      </c>
      <c r="D1291" s="7">
        <f>'10-Day Average'!I1291</f>
        <v>-0.16021550000000062</v>
      </c>
      <c r="E1291" s="7">
        <f>'25-Day Average'!I1291</f>
        <v>-5.7525200000000769E-2</v>
      </c>
    </row>
    <row r="1292" spans="1:5" x14ac:dyDescent="0.25">
      <c r="A1292" s="6">
        <v>40526</v>
      </c>
      <c r="B1292" s="7">
        <f>'3-Day Average'!H1292</f>
        <v>0.42269187986651835</v>
      </c>
      <c r="C1292" s="7">
        <f>'3-Day Average'!I1292</f>
        <v>-0.21139659999999946</v>
      </c>
      <c r="D1292" s="7">
        <f>'10-Day Average'!I1292</f>
        <v>-0.16021550000000062</v>
      </c>
      <c r="E1292" s="7">
        <f>'25-Day Average'!I1292</f>
        <v>-5.7525200000000769E-2</v>
      </c>
    </row>
    <row r="1293" spans="1:5" x14ac:dyDescent="0.25">
      <c r="A1293" s="6">
        <v>40527</v>
      </c>
      <c r="B1293" s="7">
        <f>'3-Day Average'!H1293</f>
        <v>0.40711902113459392</v>
      </c>
      <c r="C1293" s="7">
        <f>'3-Day Average'!I1293</f>
        <v>-0.22002759999999952</v>
      </c>
      <c r="D1293" s="7">
        <f>'10-Day Average'!I1293</f>
        <v>-0.16940650000000068</v>
      </c>
      <c r="E1293" s="7">
        <f>'25-Day Average'!I1293</f>
        <v>-6.7836200000000832E-2</v>
      </c>
    </row>
    <row r="1294" spans="1:5" x14ac:dyDescent="0.25">
      <c r="A1294" s="6">
        <v>40528</v>
      </c>
      <c r="B1294" s="7">
        <f>'3-Day Average'!H1294</f>
        <v>0.40266963292547259</v>
      </c>
      <c r="C1294" s="7">
        <f>'3-Day Average'!I1294</f>
        <v>-0.22002759999999952</v>
      </c>
      <c r="D1294" s="7">
        <f>'10-Day Average'!I1294</f>
        <v>-0.16940650000000068</v>
      </c>
      <c r="E1294" s="7">
        <f>'25-Day Average'!I1294</f>
        <v>-6.7836200000000832E-2</v>
      </c>
    </row>
    <row r="1295" spans="1:5" x14ac:dyDescent="0.25">
      <c r="A1295" s="6">
        <v>40529</v>
      </c>
      <c r="B1295" s="7">
        <f>'3-Day Average'!H1295</f>
        <v>0.39933259176863167</v>
      </c>
      <c r="C1295" s="7">
        <f>'3-Day Average'!I1295</f>
        <v>-0.22002759999999952</v>
      </c>
      <c r="D1295" s="7">
        <f>'10-Day Average'!I1295</f>
        <v>-0.16940650000000068</v>
      </c>
      <c r="E1295" s="7">
        <f>'25-Day Average'!I1295</f>
        <v>-6.7836200000000832E-2</v>
      </c>
    </row>
    <row r="1296" spans="1:5" x14ac:dyDescent="0.25">
      <c r="A1296" s="6">
        <v>40532</v>
      </c>
      <c r="B1296" s="7">
        <f>'3-Day Average'!H1296</f>
        <v>0.42157953281423793</v>
      </c>
      <c r="C1296" s="7">
        <f>'3-Day Average'!I1296</f>
        <v>-0.22002759999999952</v>
      </c>
      <c r="D1296" s="7">
        <f>'10-Day Average'!I1296</f>
        <v>-0.16940650000000068</v>
      </c>
      <c r="E1296" s="7">
        <f>'25-Day Average'!I1296</f>
        <v>-6.7836200000000832E-2</v>
      </c>
    </row>
    <row r="1297" spans="1:5" x14ac:dyDescent="0.25">
      <c r="A1297" s="6">
        <v>40533</v>
      </c>
      <c r="B1297" s="7">
        <f>'3-Day Average'!H1297</f>
        <v>0.42825361512791987</v>
      </c>
      <c r="C1297" s="7">
        <f>'3-Day Average'!I1297</f>
        <v>-0.21636759999999952</v>
      </c>
      <c r="D1297" s="7">
        <f>'10-Day Average'!I1297</f>
        <v>-0.16550950000000056</v>
      </c>
      <c r="E1297" s="7">
        <f>'25-Day Average'!I1297</f>
        <v>-6.3462200000000746E-2</v>
      </c>
    </row>
    <row r="1298" spans="1:5" x14ac:dyDescent="0.25">
      <c r="A1298" s="6">
        <v>40534</v>
      </c>
      <c r="B1298" s="7">
        <f>'3-Day Average'!H1298</f>
        <v>0.41713014460511677</v>
      </c>
      <c r="C1298" s="7">
        <f>'3-Day Average'!I1298</f>
        <v>-0.22246759999999952</v>
      </c>
      <c r="D1298" s="7">
        <f>'10-Day Average'!I1298</f>
        <v>-0.17200450000000056</v>
      </c>
      <c r="E1298" s="7">
        <f>'25-Day Average'!I1298</f>
        <v>-7.0752200000000737E-2</v>
      </c>
    </row>
    <row r="1299" spans="1:5" x14ac:dyDescent="0.25">
      <c r="A1299" s="6">
        <v>40535</v>
      </c>
      <c r="B1299" s="7">
        <f>'3-Day Average'!H1299</f>
        <v>0.41045606229143483</v>
      </c>
      <c r="C1299" s="7">
        <f>'3-Day Average'!I1299</f>
        <v>-0.22246759999999952</v>
      </c>
      <c r="D1299" s="7">
        <f>'10-Day Average'!I1299</f>
        <v>-0.17590150000000068</v>
      </c>
      <c r="E1299" s="7">
        <f>'25-Day Average'!I1299</f>
        <v>-7.5126200000000823E-2</v>
      </c>
    </row>
    <row r="1300" spans="1:5" x14ac:dyDescent="0.25">
      <c r="A1300" s="6">
        <v>40536</v>
      </c>
      <c r="B1300" s="7">
        <f>'3-Day Average'!H1300</f>
        <v>0.41156840934371519</v>
      </c>
      <c r="C1300" s="7">
        <f>'3-Day Average'!I1300</f>
        <v>-0.22246759999999952</v>
      </c>
      <c r="D1300" s="7">
        <f>'10-Day Average'!I1300</f>
        <v>-0.17590150000000068</v>
      </c>
      <c r="E1300" s="7">
        <f>'25-Day Average'!I1300</f>
        <v>-7.5126200000000823E-2</v>
      </c>
    </row>
    <row r="1301" spans="1:5" x14ac:dyDescent="0.25">
      <c r="A1301" s="6">
        <v>40539</v>
      </c>
      <c r="B1301" s="7">
        <f>'3-Day Average'!H1301</f>
        <v>0.41156840934371519</v>
      </c>
      <c r="C1301" s="7">
        <f>'3-Day Average'!I1301</f>
        <v>-0.22246759999999952</v>
      </c>
      <c r="D1301" s="7">
        <f>'10-Day Average'!I1301</f>
        <v>-0.17590150000000068</v>
      </c>
      <c r="E1301" s="7">
        <f>'25-Day Average'!I1301</f>
        <v>-7.5126200000000823E-2</v>
      </c>
    </row>
    <row r="1302" spans="1:5" x14ac:dyDescent="0.25">
      <c r="A1302" s="6">
        <v>40540</v>
      </c>
      <c r="B1302" s="7">
        <f>'3-Day Average'!H1302</f>
        <v>0.40600667408231367</v>
      </c>
      <c r="C1302" s="7">
        <f>'3-Day Average'!I1302</f>
        <v>-0.22553009999999951</v>
      </c>
      <c r="D1302" s="7">
        <f>'10-Day Average'!I1302</f>
        <v>-0.17590150000000068</v>
      </c>
      <c r="E1302" s="7">
        <f>'25-Day Average'!I1302</f>
        <v>-7.5126200000000823E-2</v>
      </c>
    </row>
    <row r="1303" spans="1:5" x14ac:dyDescent="0.25">
      <c r="A1303" s="6">
        <v>40541</v>
      </c>
      <c r="B1303" s="7">
        <f>'3-Day Average'!H1303</f>
        <v>0.41935483870967727</v>
      </c>
      <c r="C1303" s="7">
        <f>'3-Day Average'!I1303</f>
        <v>-0.22553009999999951</v>
      </c>
      <c r="D1303" s="7">
        <f>'10-Day Average'!I1303</f>
        <v>-0.17590150000000068</v>
      </c>
      <c r="E1303" s="7">
        <f>'25-Day Average'!I1303</f>
        <v>-7.5126200000000823E-2</v>
      </c>
    </row>
    <row r="1304" spans="1:5" x14ac:dyDescent="0.25">
      <c r="A1304" s="6">
        <v>40542</v>
      </c>
      <c r="B1304" s="7">
        <f>'3-Day Average'!H1304</f>
        <v>0.41379310344827569</v>
      </c>
      <c r="C1304" s="7">
        <f>'3-Day Average'!I1304</f>
        <v>-0.22856259999999951</v>
      </c>
      <c r="D1304" s="7">
        <f>'10-Day Average'!I1304</f>
        <v>-0.17912900000000068</v>
      </c>
      <c r="E1304" s="7">
        <f>'25-Day Average'!I1304</f>
        <v>-7.8748700000000824E-2</v>
      </c>
    </row>
    <row r="1305" spans="1:5" x14ac:dyDescent="0.25">
      <c r="A1305" s="6">
        <v>40543</v>
      </c>
      <c r="B1305" s="7">
        <f>'3-Day Average'!H1305</f>
        <v>0.403781979977753</v>
      </c>
      <c r="C1305" s="7">
        <f>'3-Day Average'!I1305</f>
        <v>-0.23402109999999943</v>
      </c>
      <c r="D1305" s="7">
        <f>'10-Day Average'!I1305</f>
        <v>-0.17912900000000068</v>
      </c>
      <c r="E1305" s="7">
        <f>'25-Day Average'!I1305</f>
        <v>-7.8748700000000824E-2</v>
      </c>
    </row>
    <row r="1306" spans="1:5" x14ac:dyDescent="0.25">
      <c r="A1306" s="6">
        <v>40546</v>
      </c>
      <c r="B1306" s="7">
        <f>'3-Day Average'!H1306</f>
        <v>0.42269187986651835</v>
      </c>
      <c r="C1306" s="7">
        <f>'3-Day Average'!I1306</f>
        <v>-0.23402109999999943</v>
      </c>
      <c r="D1306" s="7">
        <f>'10-Day Average'!I1306</f>
        <v>-0.17912900000000068</v>
      </c>
      <c r="E1306" s="7">
        <f>'25-Day Average'!I1306</f>
        <v>-7.8748700000000824E-2</v>
      </c>
    </row>
    <row r="1307" spans="1:5" x14ac:dyDescent="0.25">
      <c r="A1307" s="6">
        <v>40547</v>
      </c>
      <c r="B1307" s="7">
        <f>'3-Day Average'!H1307</f>
        <v>0.41490545050055611</v>
      </c>
      <c r="C1307" s="7">
        <f>'3-Day Average'!I1307</f>
        <v>-0.23821059999999955</v>
      </c>
      <c r="D1307" s="7">
        <f>'10-Day Average'!I1307</f>
        <v>-0.18361950000000068</v>
      </c>
      <c r="E1307" s="7">
        <f>'25-Day Average'!I1307</f>
        <v>-8.3788700000000826E-2</v>
      </c>
    </row>
    <row r="1308" spans="1:5" x14ac:dyDescent="0.25">
      <c r="A1308" s="6">
        <v>40548</v>
      </c>
      <c r="B1308" s="7">
        <f>'3-Day Average'!H1308</f>
        <v>0.42157953281423793</v>
      </c>
      <c r="C1308" s="7">
        <f>'3-Day Average'!I1308</f>
        <v>-0.23461959999999948</v>
      </c>
      <c r="D1308" s="7">
        <f>'10-Day Average'!I1308</f>
        <v>-0.17977050000000075</v>
      </c>
      <c r="E1308" s="7">
        <f>'25-Day Average'!I1308</f>
        <v>-7.9468700000000822E-2</v>
      </c>
    </row>
    <row r="1309" spans="1:5" x14ac:dyDescent="0.25">
      <c r="A1309" s="6">
        <v>40549</v>
      </c>
      <c r="B1309" s="7">
        <f>'3-Day Average'!H1309</f>
        <v>0.42825361512791987</v>
      </c>
      <c r="C1309" s="7">
        <f>'3-Day Average'!I1309</f>
        <v>-0.23102859999999942</v>
      </c>
      <c r="D1309" s="7">
        <f>'10-Day Average'!I1309</f>
        <v>-0.17592150000000067</v>
      </c>
      <c r="E1309" s="7">
        <f>'25-Day Average'!I1309</f>
        <v>-7.5148700000000832E-2</v>
      </c>
    </row>
    <row r="1310" spans="1:5" x14ac:dyDescent="0.25">
      <c r="A1310" s="6">
        <v>40550</v>
      </c>
      <c r="B1310" s="7">
        <f>'3-Day Average'!H1310</f>
        <v>0.42825361512791987</v>
      </c>
      <c r="C1310" s="7">
        <f>'3-Day Average'!I1310</f>
        <v>-0.23102859999999942</v>
      </c>
      <c r="D1310" s="7">
        <f>'10-Day Average'!I1310</f>
        <v>-0.17592150000000067</v>
      </c>
      <c r="E1310" s="7">
        <f>'25-Day Average'!I1310</f>
        <v>-7.5148700000000832E-2</v>
      </c>
    </row>
    <row r="1311" spans="1:5" x14ac:dyDescent="0.25">
      <c r="A1311" s="6">
        <v>40553</v>
      </c>
      <c r="B1311" s="7">
        <f>'3-Day Average'!H1311</f>
        <v>0.4238042269187986</v>
      </c>
      <c r="C1311" s="7">
        <f>'3-Day Average'!I1311</f>
        <v>-0.23342259999999951</v>
      </c>
      <c r="D1311" s="7">
        <f>'10-Day Average'!I1311</f>
        <v>-0.17848750000000072</v>
      </c>
      <c r="E1311" s="7">
        <f>'25-Day Average'!I1311</f>
        <v>-7.8028700000000825E-2</v>
      </c>
    </row>
    <row r="1312" spans="1:5" x14ac:dyDescent="0.25">
      <c r="A1312" s="6">
        <v>40554</v>
      </c>
      <c r="B1312" s="7">
        <f>'3-Day Average'!H1312</f>
        <v>0.43604004449388195</v>
      </c>
      <c r="C1312" s="7">
        <f>'3-Day Average'!I1312</f>
        <v>-0.23342259999999951</v>
      </c>
      <c r="D1312" s="7">
        <f>'10-Day Average'!I1312</f>
        <v>-0.17143100000000078</v>
      </c>
      <c r="E1312" s="7">
        <f>'25-Day Average'!I1312</f>
        <v>-7.0108700000000829E-2</v>
      </c>
    </row>
    <row r="1313" spans="1:5" x14ac:dyDescent="0.25">
      <c r="A1313" s="6">
        <v>40555</v>
      </c>
      <c r="B1313" s="7">
        <f>'3-Day Average'!H1313</f>
        <v>0.43826473859844273</v>
      </c>
      <c r="C1313" s="7">
        <f>'3-Day Average'!I1313</f>
        <v>-0.2322355999999994</v>
      </c>
      <c r="D1313" s="7">
        <f>'10-Day Average'!I1313</f>
        <v>-0.1701480000000006</v>
      </c>
      <c r="E1313" s="7">
        <f>'25-Day Average'!I1313</f>
        <v>-6.8668700000000679E-2</v>
      </c>
    </row>
    <row r="1314" spans="1:5" x14ac:dyDescent="0.25">
      <c r="A1314" s="6">
        <v>40556</v>
      </c>
      <c r="B1314" s="7">
        <f>'3-Day Average'!H1314</f>
        <v>0.43381535038932145</v>
      </c>
      <c r="C1314" s="7">
        <f>'3-Day Average'!I1314</f>
        <v>-0.23460959999999934</v>
      </c>
      <c r="D1314" s="7">
        <f>'10-Day Average'!I1314</f>
        <v>-0.17271400000000067</v>
      </c>
      <c r="E1314" s="7">
        <f>'25-Day Average'!I1314</f>
        <v>-7.1548700000000826E-2</v>
      </c>
    </row>
    <row r="1315" spans="1:5" x14ac:dyDescent="0.25">
      <c r="A1315" s="6">
        <v>40557</v>
      </c>
      <c r="B1315" s="7">
        <f>'3-Day Average'!H1315</f>
        <v>0.4238042269187986</v>
      </c>
      <c r="C1315" s="7">
        <f>'3-Day Average'!I1315</f>
        <v>-0.23460959999999934</v>
      </c>
      <c r="D1315" s="7">
        <f>'10-Day Average'!I1315</f>
        <v>-0.17848750000000072</v>
      </c>
      <c r="E1315" s="7">
        <f>'25-Day Average'!I1315</f>
        <v>-7.8028700000000825E-2</v>
      </c>
    </row>
    <row r="1316" spans="1:5" x14ac:dyDescent="0.25">
      <c r="A1316" s="6">
        <v>40560</v>
      </c>
      <c r="B1316" s="7">
        <f>'3-Day Average'!H1316</f>
        <v>0.42491657397107885</v>
      </c>
      <c r="C1316" s="7">
        <f>'3-Day Average'!I1316</f>
        <v>-0.23460959999999934</v>
      </c>
      <c r="D1316" s="7">
        <f>'10-Day Average'!I1316</f>
        <v>-0.17848750000000072</v>
      </c>
      <c r="E1316" s="7">
        <f>'25-Day Average'!I1316</f>
        <v>-7.7308700000000827E-2</v>
      </c>
    </row>
    <row r="1317" spans="1:5" x14ac:dyDescent="0.25">
      <c r="A1317" s="6">
        <v>40561</v>
      </c>
      <c r="B1317" s="7">
        <f>'3-Day Average'!H1317</f>
        <v>0.42936596218020012</v>
      </c>
      <c r="C1317" s="7">
        <f>'3-Day Average'!I1317</f>
        <v>-0.23460959999999934</v>
      </c>
      <c r="D1317" s="7">
        <f>'10-Day Average'!I1317</f>
        <v>-0.17848750000000072</v>
      </c>
      <c r="E1317" s="7">
        <f>'25-Day Average'!I1317</f>
        <v>-7.4428700000000833E-2</v>
      </c>
    </row>
    <row r="1318" spans="1:5" x14ac:dyDescent="0.25">
      <c r="A1318" s="6">
        <v>40562</v>
      </c>
      <c r="B1318" s="7">
        <f>'3-Day Average'!H1318</f>
        <v>0.4349276974416017</v>
      </c>
      <c r="C1318" s="7">
        <f>'3-Day Average'!I1318</f>
        <v>-0.23163209999999934</v>
      </c>
      <c r="D1318" s="7">
        <f>'10-Day Average'!I1318</f>
        <v>-0.17529250000000074</v>
      </c>
      <c r="E1318" s="7">
        <f>'25-Day Average'!I1318</f>
        <v>-7.0828700000000827E-2</v>
      </c>
    </row>
    <row r="1319" spans="1:5" x14ac:dyDescent="0.25">
      <c r="A1319" s="6">
        <v>40563</v>
      </c>
      <c r="B1319" s="7">
        <f>'3-Day Average'!H1319</f>
        <v>0.4260289210233591</v>
      </c>
      <c r="C1319" s="7">
        <f>'3-Day Average'!I1319</f>
        <v>-0.23639609999999942</v>
      </c>
      <c r="D1319" s="7">
        <f>'10-Day Average'!I1319</f>
        <v>-0.18040450000000086</v>
      </c>
      <c r="E1319" s="7">
        <f>'25-Day Average'!I1319</f>
        <v>-7.6588700000000967E-2</v>
      </c>
    </row>
    <row r="1320" spans="1:5" x14ac:dyDescent="0.25">
      <c r="A1320" s="6">
        <v>40564</v>
      </c>
      <c r="B1320" s="7">
        <f>'3-Day Average'!H1320</f>
        <v>0.42714126807563962</v>
      </c>
      <c r="C1320" s="7">
        <f>'3-Day Average'!I1320</f>
        <v>-0.23639609999999942</v>
      </c>
      <c r="D1320" s="7">
        <f>'10-Day Average'!I1320</f>
        <v>-0.18040450000000086</v>
      </c>
      <c r="E1320" s="7">
        <f>'25-Day Average'!I1320</f>
        <v>-7.5868700000000677E-2</v>
      </c>
    </row>
    <row r="1321" spans="1:5" x14ac:dyDescent="0.25">
      <c r="A1321" s="6">
        <v>40567</v>
      </c>
      <c r="B1321" s="7">
        <f>'3-Day Average'!H1321</f>
        <v>0.4260289210233591</v>
      </c>
      <c r="C1321" s="7">
        <f>'3-Day Average'!I1321</f>
        <v>-0.23639609999999942</v>
      </c>
      <c r="D1321" s="7">
        <f>'10-Day Average'!I1321</f>
        <v>-0.18040450000000086</v>
      </c>
      <c r="E1321" s="7">
        <f>'25-Day Average'!I1321</f>
        <v>-7.6588700000000967E-2</v>
      </c>
    </row>
    <row r="1322" spans="1:5" x14ac:dyDescent="0.25">
      <c r="A1322" s="6">
        <v>40568</v>
      </c>
      <c r="B1322" s="7">
        <f>'3-Day Average'!H1322</f>
        <v>0.41935483870967727</v>
      </c>
      <c r="C1322" s="7">
        <f>'3-Day Average'!I1322</f>
        <v>-0.23639609999999942</v>
      </c>
      <c r="D1322" s="7">
        <f>'10-Day Average'!I1322</f>
        <v>-0.18040450000000086</v>
      </c>
      <c r="E1322" s="7">
        <f>'25-Day Average'!I1322</f>
        <v>-8.0908700000000833E-2</v>
      </c>
    </row>
    <row r="1323" spans="1:5" x14ac:dyDescent="0.25">
      <c r="A1323" s="6">
        <v>40569</v>
      </c>
      <c r="B1323" s="7">
        <f>'3-Day Average'!H1323</f>
        <v>0.42157953281423793</v>
      </c>
      <c r="C1323" s="7">
        <f>'3-Day Average'!I1323</f>
        <v>-0.23639609999999942</v>
      </c>
      <c r="D1323" s="7">
        <f>'10-Day Average'!I1323</f>
        <v>-0.18040450000000086</v>
      </c>
      <c r="E1323" s="7">
        <f>'25-Day Average'!I1323</f>
        <v>-8.0908700000000833E-2</v>
      </c>
    </row>
    <row r="1324" spans="1:5" x14ac:dyDescent="0.25">
      <c r="A1324" s="6">
        <v>40570</v>
      </c>
      <c r="B1324" s="7">
        <f>'3-Day Average'!H1324</f>
        <v>0.42046718576195768</v>
      </c>
      <c r="C1324" s="7">
        <f>'3-Day Average'!I1324</f>
        <v>-0.23639609999999942</v>
      </c>
      <c r="D1324" s="7">
        <f>'10-Day Average'!I1324</f>
        <v>-0.18040450000000086</v>
      </c>
      <c r="E1324" s="7">
        <f>'25-Day Average'!I1324</f>
        <v>-8.0908700000000833E-2</v>
      </c>
    </row>
    <row r="1325" spans="1:5" x14ac:dyDescent="0.25">
      <c r="A1325" s="6">
        <v>40571</v>
      </c>
      <c r="B1325" s="7">
        <f>'3-Day Average'!H1325</f>
        <v>0.41935483870967727</v>
      </c>
      <c r="C1325" s="7">
        <f>'3-Day Average'!I1325</f>
        <v>-0.23639609999999942</v>
      </c>
      <c r="D1325" s="7">
        <f>'10-Day Average'!I1325</f>
        <v>-0.18040450000000086</v>
      </c>
      <c r="E1325" s="7">
        <f>'25-Day Average'!I1325</f>
        <v>-8.0908700000000833E-2</v>
      </c>
    </row>
    <row r="1326" spans="1:5" x14ac:dyDescent="0.25">
      <c r="A1326" s="6">
        <v>40574</v>
      </c>
      <c r="B1326" s="7">
        <f>'3-Day Average'!H1326</f>
        <v>0.40711902113459392</v>
      </c>
      <c r="C1326" s="7">
        <f>'3-Day Average'!I1326</f>
        <v>-0.23639609999999942</v>
      </c>
      <c r="D1326" s="7">
        <f>'10-Day Average'!I1326</f>
        <v>-0.18040450000000086</v>
      </c>
      <c r="E1326" s="7">
        <f>'25-Day Average'!I1326</f>
        <v>-8.0908700000000833E-2</v>
      </c>
    </row>
    <row r="1327" spans="1:5" x14ac:dyDescent="0.25">
      <c r="A1327" s="6">
        <v>40575</v>
      </c>
      <c r="B1327" s="7">
        <f>'3-Day Average'!H1327</f>
        <v>0.42157953281423793</v>
      </c>
      <c r="C1327" s="7">
        <f>'3-Day Average'!I1327</f>
        <v>-0.23639609999999942</v>
      </c>
      <c r="D1327" s="7">
        <f>'10-Day Average'!I1327</f>
        <v>-0.18040450000000086</v>
      </c>
      <c r="E1327" s="7">
        <f>'25-Day Average'!I1327</f>
        <v>-8.0908700000000833E-2</v>
      </c>
    </row>
    <row r="1328" spans="1:5" x14ac:dyDescent="0.25">
      <c r="A1328" s="6">
        <v>40576</v>
      </c>
      <c r="B1328" s="7">
        <f>'3-Day Average'!H1328</f>
        <v>0.43159065628476062</v>
      </c>
      <c r="C1328" s="7">
        <f>'3-Day Average'!I1328</f>
        <v>-0.2310230999999994</v>
      </c>
      <c r="D1328" s="7">
        <f>'10-Day Average'!I1328</f>
        <v>-0.18040450000000086</v>
      </c>
      <c r="E1328" s="7">
        <f>'25-Day Average'!I1328</f>
        <v>-8.0908700000000833E-2</v>
      </c>
    </row>
    <row r="1329" spans="1:5" x14ac:dyDescent="0.25">
      <c r="A1329" s="6">
        <v>40581</v>
      </c>
      <c r="B1329" s="7">
        <f>'3-Day Average'!H1329</f>
        <v>0.40823136818687417</v>
      </c>
      <c r="C1329" s="7">
        <f>'3-Day Average'!I1329</f>
        <v>-0.24356009999999936</v>
      </c>
      <c r="D1329" s="7">
        <f>'10-Day Average'!I1329</f>
        <v>-0.19377100000000078</v>
      </c>
      <c r="E1329" s="7">
        <f>'25-Day Average'!I1329</f>
        <v>-9.5902700000000771E-2</v>
      </c>
    </row>
    <row r="1330" spans="1:5" x14ac:dyDescent="0.25">
      <c r="A1330" s="6">
        <v>40582</v>
      </c>
      <c r="B1330" s="7">
        <f>'3-Day Average'!H1330</f>
        <v>0.40934371523915458</v>
      </c>
      <c r="C1330" s="7">
        <f>'3-Day Average'!I1330</f>
        <v>-0.24356009999999936</v>
      </c>
      <c r="D1330" s="7">
        <f>'10-Day Average'!I1330</f>
        <v>-0.19377100000000078</v>
      </c>
      <c r="E1330" s="7">
        <f>'25-Day Average'!I1330</f>
        <v>-9.5902700000000771E-2</v>
      </c>
    </row>
    <row r="1331" spans="1:5" x14ac:dyDescent="0.25">
      <c r="A1331" s="6">
        <v>40583</v>
      </c>
      <c r="B1331" s="7">
        <f>'3-Day Average'!H1331</f>
        <v>0.40266963292547259</v>
      </c>
      <c r="C1331" s="7">
        <f>'3-Day Average'!I1331</f>
        <v>-0.24356009999999936</v>
      </c>
      <c r="D1331" s="7">
        <f>'10-Day Average'!I1331</f>
        <v>-0.19377100000000078</v>
      </c>
      <c r="E1331" s="7">
        <f>'25-Day Average'!I1331</f>
        <v>-9.5902700000000771E-2</v>
      </c>
    </row>
    <row r="1332" spans="1:5" x14ac:dyDescent="0.25">
      <c r="A1332" s="6">
        <v>40584</v>
      </c>
      <c r="B1332" s="7">
        <f>'3-Day Average'!H1332</f>
        <v>0.38709677419354832</v>
      </c>
      <c r="C1332" s="7">
        <f>'3-Day Average'!I1332</f>
        <v>-0.24356009999999936</v>
      </c>
      <c r="D1332" s="7">
        <f>'10-Day Average'!I1332</f>
        <v>-0.19377100000000078</v>
      </c>
      <c r="E1332" s="7">
        <f>'25-Day Average'!I1332</f>
        <v>-9.5902700000000771E-2</v>
      </c>
    </row>
    <row r="1333" spans="1:5" x14ac:dyDescent="0.25">
      <c r="A1333" s="6">
        <v>40585</v>
      </c>
      <c r="B1333" s="7">
        <f>'3-Day Average'!H1333</f>
        <v>0.38932146829810899</v>
      </c>
      <c r="C1333" s="7">
        <f>'3-Day Average'!I1333</f>
        <v>-0.24356009999999936</v>
      </c>
      <c r="D1333" s="7">
        <f>'10-Day Average'!I1333</f>
        <v>-0.19377100000000078</v>
      </c>
      <c r="E1333" s="7">
        <f>'25-Day Average'!I1333</f>
        <v>-9.5902700000000771E-2</v>
      </c>
    </row>
    <row r="1334" spans="1:5" x14ac:dyDescent="0.25">
      <c r="A1334" s="6">
        <v>40588</v>
      </c>
      <c r="B1334" s="7">
        <f>'3-Day Average'!H1334</f>
        <v>0.3926585094549499</v>
      </c>
      <c r="C1334" s="7">
        <f>'3-Day Average'!I1334</f>
        <v>-0.24356009999999936</v>
      </c>
      <c r="D1334" s="7">
        <f>'10-Day Average'!I1334</f>
        <v>-0.19377100000000078</v>
      </c>
      <c r="E1334" s="7">
        <f>'25-Day Average'!I1334</f>
        <v>-9.5902700000000771E-2</v>
      </c>
    </row>
    <row r="1335" spans="1:5" x14ac:dyDescent="0.25">
      <c r="A1335" s="6">
        <v>40589</v>
      </c>
      <c r="B1335" s="7">
        <f>'3-Day Average'!H1335</f>
        <v>0.39377085650723015</v>
      </c>
      <c r="C1335" s="7">
        <f>'3-Day Average'!I1335</f>
        <v>-0.24295609999999943</v>
      </c>
      <c r="D1335" s="7">
        <f>'10-Day Average'!I1335</f>
        <v>-0.19377100000000078</v>
      </c>
      <c r="E1335" s="7">
        <f>'25-Day Average'!I1335</f>
        <v>-9.5902700000000771E-2</v>
      </c>
    </row>
    <row r="1336" spans="1:5" x14ac:dyDescent="0.25">
      <c r="A1336" s="6">
        <v>40590</v>
      </c>
      <c r="B1336" s="7">
        <f>'3-Day Average'!H1336</f>
        <v>0.39710789766407106</v>
      </c>
      <c r="C1336" s="7">
        <f>'3-Day Average'!I1336</f>
        <v>-0.24114409999999945</v>
      </c>
      <c r="D1336" s="7">
        <f>'10-Day Average'!I1336</f>
        <v>-0.19377100000000078</v>
      </c>
      <c r="E1336" s="7">
        <f>'25-Day Average'!I1336</f>
        <v>-9.5902700000000771E-2</v>
      </c>
    </row>
    <row r="1337" spans="1:5" x14ac:dyDescent="0.25">
      <c r="A1337" s="6">
        <v>40591</v>
      </c>
      <c r="B1337" s="7">
        <f>'3-Day Average'!H1337</f>
        <v>0.39043381535038924</v>
      </c>
      <c r="C1337" s="7">
        <f>'3-Day Average'!I1337</f>
        <v>-0.24476809999999941</v>
      </c>
      <c r="D1337" s="7">
        <f>'10-Day Average'!I1337</f>
        <v>-0.19377100000000078</v>
      </c>
      <c r="E1337" s="7">
        <f>'25-Day Average'!I1337</f>
        <v>-9.5902700000000771E-2</v>
      </c>
    </row>
    <row r="1338" spans="1:5" x14ac:dyDescent="0.25">
      <c r="A1338" s="6">
        <v>40592</v>
      </c>
      <c r="B1338" s="7">
        <f>'3-Day Average'!H1338</f>
        <v>0.39822024471635142</v>
      </c>
      <c r="C1338" s="7">
        <f>'3-Day Average'!I1338</f>
        <v>-0.24476809999999941</v>
      </c>
      <c r="D1338" s="7">
        <f>'10-Day Average'!I1338</f>
        <v>-0.19377100000000078</v>
      </c>
      <c r="E1338" s="7">
        <f>'25-Day Average'!I1338</f>
        <v>-9.5902700000000771E-2</v>
      </c>
    </row>
    <row r="1339" spans="1:5" x14ac:dyDescent="0.25">
      <c r="A1339" s="6">
        <v>40595</v>
      </c>
      <c r="B1339" s="7">
        <f>'3-Day Average'!H1339</f>
        <v>0.40600667408231367</v>
      </c>
      <c r="C1339" s="7">
        <f>'3-Day Average'!I1339</f>
        <v>-0.24056459999999949</v>
      </c>
      <c r="D1339" s="7">
        <f>'10-Day Average'!I1339</f>
        <v>-0.18928400000000067</v>
      </c>
      <c r="E1339" s="7">
        <f>'25-Day Average'!I1339</f>
        <v>-9.5902700000000771E-2</v>
      </c>
    </row>
    <row r="1340" spans="1:5" x14ac:dyDescent="0.25">
      <c r="A1340" s="6">
        <v>40596</v>
      </c>
      <c r="B1340" s="7">
        <f>'3-Day Average'!H1340</f>
        <v>0.40711902113459392</v>
      </c>
      <c r="C1340" s="7">
        <f>'3-Day Average'!I1340</f>
        <v>-0.23996409999999946</v>
      </c>
      <c r="D1340" s="7">
        <f>'10-Day Average'!I1340</f>
        <v>-0.18864300000000075</v>
      </c>
      <c r="E1340" s="7">
        <f>'25-Day Average'!I1340</f>
        <v>-9.5902700000000771E-2</v>
      </c>
    </row>
    <row r="1341" spans="1:5" x14ac:dyDescent="0.25">
      <c r="A1341" s="6">
        <v>40597</v>
      </c>
      <c r="B1341" s="7">
        <f>'3-Day Average'!H1341</f>
        <v>0.41045606229143483</v>
      </c>
      <c r="C1341" s="7">
        <f>'3-Day Average'!I1341</f>
        <v>-0.2381625999999995</v>
      </c>
      <c r="D1341" s="7">
        <f>'10-Day Average'!I1341</f>
        <v>-0.18672000000000072</v>
      </c>
      <c r="E1341" s="7">
        <f>'25-Day Average'!I1341</f>
        <v>-9.5902700000000771E-2</v>
      </c>
    </row>
    <row r="1342" spans="1:5" x14ac:dyDescent="0.25">
      <c r="A1342" s="6">
        <v>40598</v>
      </c>
      <c r="B1342" s="7">
        <f>'3-Day Average'!H1342</f>
        <v>0.40044493882091209</v>
      </c>
      <c r="C1342" s="7">
        <f>'3-Day Average'!I1342</f>
        <v>-0.24356709999999948</v>
      </c>
      <c r="D1342" s="7">
        <f>'10-Day Average'!I1342</f>
        <v>-0.19248900000000066</v>
      </c>
      <c r="E1342" s="7">
        <f>'25-Day Average'!I1342</f>
        <v>-9.5902700000000771E-2</v>
      </c>
    </row>
    <row r="1343" spans="1:5" x14ac:dyDescent="0.25">
      <c r="A1343" s="6">
        <v>40599</v>
      </c>
      <c r="B1343" s="7">
        <f>'3-Day Average'!H1343</f>
        <v>0.40934371523915458</v>
      </c>
      <c r="C1343" s="7">
        <f>'3-Day Average'!I1343</f>
        <v>-0.24356709999999948</v>
      </c>
      <c r="D1343" s="7">
        <f>'10-Day Average'!I1343</f>
        <v>-0.18736100000000078</v>
      </c>
      <c r="E1343" s="7">
        <f>'25-Day Average'!I1343</f>
        <v>-9.5902700000000771E-2</v>
      </c>
    </row>
    <row r="1344" spans="1:5" x14ac:dyDescent="0.25">
      <c r="A1344" s="6">
        <v>40602</v>
      </c>
      <c r="B1344" s="7">
        <f>'3-Day Average'!H1344</f>
        <v>0.41156840934371519</v>
      </c>
      <c r="C1344" s="7">
        <f>'3-Day Average'!I1344</f>
        <v>-0.24237309999999954</v>
      </c>
      <c r="D1344" s="7">
        <f>'10-Day Average'!I1344</f>
        <v>-0.18607900000000066</v>
      </c>
      <c r="E1344" s="7">
        <f>'25-Day Average'!I1344</f>
        <v>-9.4475700000000648E-2</v>
      </c>
    </row>
    <row r="1345" spans="1:5" x14ac:dyDescent="0.25">
      <c r="A1345" s="6">
        <v>40603</v>
      </c>
      <c r="B1345" s="7">
        <f>'3-Day Average'!H1345</f>
        <v>0.41268075639599544</v>
      </c>
      <c r="C1345" s="7">
        <f>'3-Day Average'!I1345</f>
        <v>-0.24177609999999958</v>
      </c>
      <c r="D1345" s="7">
        <f>'10-Day Average'!I1345</f>
        <v>-0.18543800000000077</v>
      </c>
      <c r="E1345" s="7">
        <f>'25-Day Average'!I1345</f>
        <v>-9.3762200000000739E-2</v>
      </c>
    </row>
    <row r="1346" spans="1:5" x14ac:dyDescent="0.25">
      <c r="A1346" s="6">
        <v>40604</v>
      </c>
      <c r="B1346" s="7">
        <f>'3-Day Average'!H1346</f>
        <v>0.40266963292547259</v>
      </c>
      <c r="C1346" s="7">
        <f>'3-Day Average'!I1346</f>
        <v>-0.24714909999999959</v>
      </c>
      <c r="D1346" s="7">
        <f>'10-Day Average'!I1346</f>
        <v>-0.19120700000000085</v>
      </c>
      <c r="E1346" s="7">
        <f>'25-Day Average'!I1346</f>
        <v>-0.10018370000000083</v>
      </c>
    </row>
    <row r="1347" spans="1:5" x14ac:dyDescent="0.25">
      <c r="A1347" s="6">
        <v>40605</v>
      </c>
      <c r="B1347" s="7">
        <f>'3-Day Average'!H1347</f>
        <v>0.403781979977753</v>
      </c>
      <c r="C1347" s="7">
        <f>'3-Day Average'!I1347</f>
        <v>-0.24714909999999959</v>
      </c>
      <c r="D1347" s="7">
        <f>'10-Day Average'!I1347</f>
        <v>-0.19120700000000085</v>
      </c>
      <c r="E1347" s="7">
        <f>'25-Day Average'!I1347</f>
        <v>-0.10018370000000083</v>
      </c>
    </row>
    <row r="1348" spans="1:5" x14ac:dyDescent="0.25">
      <c r="A1348" s="6">
        <v>40606</v>
      </c>
      <c r="B1348" s="7">
        <f>'3-Day Average'!H1348</f>
        <v>0.403781979977753</v>
      </c>
      <c r="C1348" s="7">
        <f>'3-Day Average'!I1348</f>
        <v>-0.24714909999999959</v>
      </c>
      <c r="D1348" s="7">
        <f>'10-Day Average'!I1348</f>
        <v>-0.19120700000000085</v>
      </c>
      <c r="E1348" s="7">
        <f>'25-Day Average'!I1348</f>
        <v>-0.10018370000000083</v>
      </c>
    </row>
    <row r="1349" spans="1:5" x14ac:dyDescent="0.25">
      <c r="A1349" s="6">
        <v>40609</v>
      </c>
      <c r="B1349" s="7">
        <f>'3-Day Average'!H1349</f>
        <v>0.403781979977753</v>
      </c>
      <c r="C1349" s="7">
        <f>'3-Day Average'!I1349</f>
        <v>-0.24714909999999959</v>
      </c>
      <c r="D1349" s="7">
        <f>'10-Day Average'!I1349</f>
        <v>-0.19120700000000085</v>
      </c>
      <c r="E1349" s="7">
        <f>'25-Day Average'!I1349</f>
        <v>-0.10018370000000083</v>
      </c>
    </row>
    <row r="1350" spans="1:5" x14ac:dyDescent="0.25">
      <c r="A1350" s="6">
        <v>40610</v>
      </c>
      <c r="B1350" s="7">
        <f>'3-Day Average'!H1350</f>
        <v>0.41713014460511677</v>
      </c>
      <c r="C1350" s="7">
        <f>'3-Day Average'!I1350</f>
        <v>-0.23999109999999957</v>
      </c>
      <c r="D1350" s="7">
        <f>'10-Day Average'!I1350</f>
        <v>-0.19120700000000085</v>
      </c>
      <c r="E1350" s="7">
        <f>'25-Day Average'!I1350</f>
        <v>-0.10018370000000083</v>
      </c>
    </row>
    <row r="1351" spans="1:5" x14ac:dyDescent="0.25">
      <c r="A1351" s="6">
        <v>40611</v>
      </c>
      <c r="B1351" s="7">
        <f>'3-Day Average'!H1351</f>
        <v>0.42714126807563962</v>
      </c>
      <c r="C1351" s="7">
        <f>'3-Day Average'!I1351</f>
        <v>-0.23462259999999951</v>
      </c>
      <c r="D1351" s="7">
        <f>'10-Day Average'!I1351</f>
        <v>-0.18549650000000081</v>
      </c>
      <c r="E1351" s="7">
        <f>'25-Day Average'!I1351</f>
        <v>-9.382970000000089E-2</v>
      </c>
    </row>
    <row r="1352" spans="1:5" x14ac:dyDescent="0.25">
      <c r="A1352" s="6">
        <v>40612</v>
      </c>
      <c r="B1352" s="7">
        <f>'3-Day Average'!H1352</f>
        <v>0.42825361512791987</v>
      </c>
      <c r="C1352" s="7">
        <f>'3-Day Average'!I1352</f>
        <v>-0.23402609999999957</v>
      </c>
      <c r="D1352" s="7">
        <f>'10-Day Average'!I1352</f>
        <v>-0.18486200000000083</v>
      </c>
      <c r="E1352" s="7">
        <f>'25-Day Average'!I1352</f>
        <v>-9.3123700000000822E-2</v>
      </c>
    </row>
    <row r="1353" spans="1:5" x14ac:dyDescent="0.25">
      <c r="A1353" s="6">
        <v>40613</v>
      </c>
      <c r="B1353" s="7">
        <f>'3-Day Average'!H1353</f>
        <v>0.41713014460511677</v>
      </c>
      <c r="C1353" s="7">
        <f>'3-Day Average'!I1353</f>
        <v>-0.23999109999999957</v>
      </c>
      <c r="D1353" s="7">
        <f>'10-Day Average'!I1353</f>
        <v>-0.19120700000000085</v>
      </c>
      <c r="E1353" s="7">
        <f>'25-Day Average'!I1353</f>
        <v>-0.10018370000000083</v>
      </c>
    </row>
    <row r="1354" spans="1:5" x14ac:dyDescent="0.25">
      <c r="A1354" s="6">
        <v>40616</v>
      </c>
      <c r="B1354" s="7">
        <f>'3-Day Average'!H1354</f>
        <v>0.4371523915461622</v>
      </c>
      <c r="C1354" s="7">
        <f>'3-Day Average'!I1354</f>
        <v>-0.23999109999999957</v>
      </c>
      <c r="D1354" s="7">
        <f>'10-Day Average'!I1354</f>
        <v>-0.17978600000000095</v>
      </c>
      <c r="E1354" s="7">
        <f>'25-Day Average'!I1354</f>
        <v>-8.7475700000000947E-2</v>
      </c>
    </row>
    <row r="1355" spans="1:5" x14ac:dyDescent="0.25">
      <c r="A1355" s="6">
        <v>40617</v>
      </c>
      <c r="B1355" s="7">
        <f>'3-Day Average'!H1355</f>
        <v>0.3926585094549499</v>
      </c>
      <c r="C1355" s="7">
        <f>'3-Day Average'!I1355</f>
        <v>-0.26351109999999944</v>
      </c>
      <c r="D1355" s="7">
        <f>'10-Day Average'!I1355</f>
        <v>-0.20516600000000079</v>
      </c>
      <c r="E1355" s="7">
        <f>'25-Day Average'!I1355</f>
        <v>-0.11571570000000095</v>
      </c>
    </row>
    <row r="1356" spans="1:5" x14ac:dyDescent="0.25">
      <c r="A1356" s="6">
        <v>40618</v>
      </c>
      <c r="B1356" s="7">
        <f>'3-Day Average'!H1356</f>
        <v>0.38487208008898766</v>
      </c>
      <c r="C1356" s="7">
        <f>'3-Day Average'!I1356</f>
        <v>-0.26351109999999944</v>
      </c>
      <c r="D1356" s="7">
        <f>'10-Day Average'!I1356</f>
        <v>-0.20516600000000079</v>
      </c>
      <c r="E1356" s="7">
        <f>'25-Day Average'!I1356</f>
        <v>-0.11571570000000095</v>
      </c>
    </row>
    <row r="1357" spans="1:5" x14ac:dyDescent="0.25">
      <c r="A1357" s="6">
        <v>40619</v>
      </c>
      <c r="B1357" s="7">
        <f>'3-Day Average'!H1357</f>
        <v>0.35928809788654054</v>
      </c>
      <c r="C1357" s="7">
        <f>'3-Day Average'!I1357</f>
        <v>-0.26351109999999944</v>
      </c>
      <c r="D1357" s="7">
        <f>'10-Day Average'!I1357</f>
        <v>-0.20516600000000079</v>
      </c>
      <c r="E1357" s="7">
        <f>'25-Day Average'!I1357</f>
        <v>-0.11571570000000095</v>
      </c>
    </row>
    <row r="1358" spans="1:5" x14ac:dyDescent="0.25">
      <c r="A1358" s="6">
        <v>40620</v>
      </c>
      <c r="B1358" s="7">
        <f>'3-Day Average'!H1358</f>
        <v>0.33370411568409342</v>
      </c>
      <c r="C1358" s="7">
        <f>'3-Day Average'!I1358</f>
        <v>-0.26351109999999944</v>
      </c>
      <c r="D1358" s="7">
        <f>'10-Day Average'!I1358</f>
        <v>-0.20516600000000079</v>
      </c>
      <c r="E1358" s="7">
        <f>'25-Day Average'!I1358</f>
        <v>-0.11571570000000095</v>
      </c>
    </row>
    <row r="1359" spans="1:5" x14ac:dyDescent="0.25">
      <c r="A1359" s="6">
        <v>40623</v>
      </c>
      <c r="B1359" s="7">
        <f>'3-Day Average'!H1359</f>
        <v>0.36484983314794212</v>
      </c>
      <c r="C1359" s="7">
        <f>'3-Day Average'!I1359</f>
        <v>-0.26351109999999944</v>
      </c>
      <c r="D1359" s="7">
        <f>'10-Day Average'!I1359</f>
        <v>-0.20516600000000079</v>
      </c>
      <c r="E1359" s="7">
        <f>'25-Day Average'!I1359</f>
        <v>-0.11571570000000095</v>
      </c>
    </row>
    <row r="1360" spans="1:5" x14ac:dyDescent="0.25">
      <c r="A1360" s="6">
        <v>40624</v>
      </c>
      <c r="B1360" s="7">
        <f>'3-Day Average'!H1360</f>
        <v>0.37597330367074522</v>
      </c>
      <c r="C1360" s="7">
        <f>'3-Day Average'!I1360</f>
        <v>-0.25751109999999944</v>
      </c>
      <c r="D1360" s="7">
        <f>'10-Day Average'!I1360</f>
        <v>-0.20516600000000079</v>
      </c>
      <c r="E1360" s="7">
        <f>'25-Day Average'!I1360</f>
        <v>-0.11571570000000095</v>
      </c>
    </row>
    <row r="1361" spans="1:5" x14ac:dyDescent="0.25">
      <c r="A1361" s="6">
        <v>40625</v>
      </c>
      <c r="B1361" s="7">
        <f>'3-Day Average'!H1361</f>
        <v>0.3748609566184648</v>
      </c>
      <c r="C1361" s="7">
        <f>'3-Day Average'!I1361</f>
        <v>-0.25811109999999943</v>
      </c>
      <c r="D1361" s="7">
        <f>'10-Day Average'!I1361</f>
        <v>-0.20516600000000079</v>
      </c>
      <c r="E1361" s="7">
        <f>'25-Day Average'!I1361</f>
        <v>-0.11571570000000095</v>
      </c>
    </row>
    <row r="1362" spans="1:5" x14ac:dyDescent="0.25">
      <c r="A1362" s="6">
        <v>40626</v>
      </c>
      <c r="B1362" s="7">
        <f>'3-Day Average'!H1362</f>
        <v>0.3726362625139043</v>
      </c>
      <c r="C1362" s="7">
        <f>'3-Day Average'!I1362</f>
        <v>-0.25931109999999941</v>
      </c>
      <c r="D1362" s="7">
        <f>'10-Day Average'!I1362</f>
        <v>-0.20516600000000079</v>
      </c>
      <c r="E1362" s="7">
        <f>'25-Day Average'!I1362</f>
        <v>-0.11571570000000095</v>
      </c>
    </row>
    <row r="1363" spans="1:5" x14ac:dyDescent="0.25">
      <c r="A1363" s="6">
        <v>40627</v>
      </c>
      <c r="B1363" s="7">
        <f>'3-Day Average'!H1363</f>
        <v>0.37708565072302547</v>
      </c>
      <c r="C1363" s="7">
        <f>'3-Day Average'!I1363</f>
        <v>-0.25931109999999941</v>
      </c>
      <c r="D1363" s="7">
        <f>'10-Day Average'!I1363</f>
        <v>-0.20516600000000079</v>
      </c>
      <c r="E1363" s="7">
        <f>'25-Day Average'!I1363</f>
        <v>-0.11571570000000095</v>
      </c>
    </row>
    <row r="1364" spans="1:5" x14ac:dyDescent="0.25">
      <c r="A1364" s="6">
        <v>40630</v>
      </c>
      <c r="B1364" s="7">
        <f>'3-Day Average'!H1364</f>
        <v>0.38709677419354832</v>
      </c>
      <c r="C1364" s="7">
        <f>'3-Day Average'!I1364</f>
        <v>-0.2539290999999993</v>
      </c>
      <c r="D1364" s="7">
        <f>'10-Day Average'!I1364</f>
        <v>-0.20516600000000079</v>
      </c>
      <c r="E1364" s="7">
        <f>'25-Day Average'!I1364</f>
        <v>-0.11571570000000095</v>
      </c>
    </row>
    <row r="1365" spans="1:5" x14ac:dyDescent="0.25">
      <c r="A1365" s="6">
        <v>40631</v>
      </c>
      <c r="B1365" s="7">
        <f>'3-Day Average'!H1365</f>
        <v>0.38820912124582857</v>
      </c>
      <c r="C1365" s="7">
        <f>'3-Day Average'!I1365</f>
        <v>-0.25333109999999942</v>
      </c>
      <c r="D1365" s="7">
        <f>'10-Day Average'!I1365</f>
        <v>-0.20452900000000096</v>
      </c>
      <c r="E1365" s="7">
        <f>'25-Day Average'!I1365</f>
        <v>-0.11571570000000095</v>
      </c>
    </row>
    <row r="1366" spans="1:5" x14ac:dyDescent="0.25">
      <c r="A1366" s="6">
        <v>40632</v>
      </c>
      <c r="B1366" s="7">
        <f>'3-Day Average'!H1366</f>
        <v>0.39599555061179081</v>
      </c>
      <c r="C1366" s="7">
        <f>'3-Day Average'!I1366</f>
        <v>-0.24914509999999937</v>
      </c>
      <c r="D1366" s="7">
        <f>'10-Day Average'!I1366</f>
        <v>-0.20007000000000089</v>
      </c>
      <c r="E1366" s="7">
        <f>'25-Day Average'!I1366</f>
        <v>-0.11571570000000095</v>
      </c>
    </row>
    <row r="1367" spans="1:5" x14ac:dyDescent="0.25">
      <c r="A1367" s="6">
        <v>40633</v>
      </c>
      <c r="B1367" s="7">
        <f>'3-Day Average'!H1367</f>
        <v>0.39933259176863167</v>
      </c>
      <c r="C1367" s="7">
        <f>'3-Day Average'!I1367</f>
        <v>-0.24735109999999944</v>
      </c>
      <c r="D1367" s="7">
        <f>'10-Day Average'!I1367</f>
        <v>-0.19815900000000097</v>
      </c>
      <c r="E1367" s="7">
        <f>'25-Day Average'!I1367</f>
        <v>-0.11360220000000103</v>
      </c>
    </row>
    <row r="1368" spans="1:5" x14ac:dyDescent="0.25">
      <c r="A1368" s="6">
        <v>40634</v>
      </c>
      <c r="B1368" s="7">
        <f>'3-Day Average'!H1368</f>
        <v>0.40711902113459392</v>
      </c>
      <c r="C1368" s="7">
        <f>'3-Day Average'!I1368</f>
        <v>-0.24316509999999936</v>
      </c>
      <c r="D1368" s="7">
        <f>'10-Day Average'!I1368</f>
        <v>-0.19370000000000087</v>
      </c>
      <c r="E1368" s="7">
        <f>'25-Day Average'!I1368</f>
        <v>-0.10867070000000094</v>
      </c>
    </row>
    <row r="1369" spans="1:5" x14ac:dyDescent="0.25">
      <c r="A1369" s="6">
        <v>40637</v>
      </c>
      <c r="B1369" s="7">
        <f>'3-Day Average'!H1369</f>
        <v>0.41379310344827569</v>
      </c>
      <c r="C1369" s="7">
        <f>'3-Day Average'!I1369</f>
        <v>-0.23957709999999935</v>
      </c>
      <c r="D1369" s="7">
        <f>'10-Day Average'!I1369</f>
        <v>-0.18987800000000091</v>
      </c>
      <c r="E1369" s="7">
        <f>'25-Day Average'!I1369</f>
        <v>-0.10444370000000097</v>
      </c>
    </row>
    <row r="1370" spans="1:5" x14ac:dyDescent="0.25">
      <c r="A1370" s="6">
        <v>40639</v>
      </c>
      <c r="B1370" s="7">
        <f>'3-Day Average'!H1370</f>
        <v>0.41713014460511677</v>
      </c>
      <c r="C1370" s="7">
        <f>'3-Day Average'!I1370</f>
        <v>-0.23778309999999939</v>
      </c>
      <c r="D1370" s="7">
        <f>'10-Day Average'!I1370</f>
        <v>-0.18796700000000086</v>
      </c>
      <c r="E1370" s="7">
        <f>'25-Day Average'!I1370</f>
        <v>-0.10233020000000091</v>
      </c>
    </row>
    <row r="1371" spans="1:5" x14ac:dyDescent="0.25">
      <c r="A1371" s="6">
        <v>40640</v>
      </c>
      <c r="B1371" s="7">
        <f>'3-Day Average'!H1371</f>
        <v>0.42157953281423793</v>
      </c>
      <c r="C1371" s="7">
        <f>'3-Day Average'!I1371</f>
        <v>-0.23539109999999944</v>
      </c>
      <c r="D1371" s="7">
        <f>'10-Day Average'!I1371</f>
        <v>-0.18541900000000097</v>
      </c>
      <c r="E1371" s="7">
        <f>'25-Day Average'!I1371</f>
        <v>-9.9512200000001036E-2</v>
      </c>
    </row>
    <row r="1372" spans="1:5" x14ac:dyDescent="0.25">
      <c r="A1372" s="6">
        <v>40641</v>
      </c>
      <c r="B1372" s="7">
        <f>'3-Day Average'!H1372</f>
        <v>0.41935483870967727</v>
      </c>
      <c r="C1372" s="7">
        <f>'3-Day Average'!I1372</f>
        <v>-0.23658709999999933</v>
      </c>
      <c r="D1372" s="7">
        <f>'10-Day Average'!I1372</f>
        <v>-0.18669300000000091</v>
      </c>
      <c r="E1372" s="7">
        <f>'25-Day Average'!I1372</f>
        <v>-0.10092120000000097</v>
      </c>
    </row>
    <row r="1373" spans="1:5" x14ac:dyDescent="0.25">
      <c r="A1373" s="6">
        <v>40644</v>
      </c>
      <c r="B1373" s="7">
        <f>'3-Day Average'!H1373</f>
        <v>0.41935483870967727</v>
      </c>
      <c r="C1373" s="7">
        <f>'3-Day Average'!I1373</f>
        <v>-0.23658709999999933</v>
      </c>
      <c r="D1373" s="7">
        <f>'10-Day Average'!I1373</f>
        <v>-0.18669300000000091</v>
      </c>
      <c r="E1373" s="7">
        <f>'25-Day Average'!I1373</f>
        <v>-0.10092120000000097</v>
      </c>
    </row>
    <row r="1374" spans="1:5" x14ac:dyDescent="0.25">
      <c r="A1374" s="6">
        <v>40645</v>
      </c>
      <c r="B1374" s="7">
        <f>'3-Day Average'!H1374</f>
        <v>0.41824249165739702</v>
      </c>
      <c r="C1374" s="7">
        <f>'3-Day Average'!I1374</f>
        <v>-0.23658709999999933</v>
      </c>
      <c r="D1374" s="7">
        <f>'10-Day Average'!I1374</f>
        <v>-0.18733000000000088</v>
      </c>
      <c r="E1374" s="7">
        <f>'25-Day Average'!I1374</f>
        <v>-0.10162570000000094</v>
      </c>
    </row>
    <row r="1375" spans="1:5" x14ac:dyDescent="0.25">
      <c r="A1375" s="6">
        <v>40646</v>
      </c>
      <c r="B1375" s="7">
        <f>'3-Day Average'!H1375</f>
        <v>0.42491657397107885</v>
      </c>
      <c r="C1375" s="7">
        <f>'3-Day Average'!I1375</f>
        <v>-0.23658709999999933</v>
      </c>
      <c r="D1375" s="7">
        <f>'10-Day Average'!I1375</f>
        <v>-0.18350800000000089</v>
      </c>
      <c r="E1375" s="7">
        <f>'25-Day Average'!I1375</f>
        <v>-9.7398700000000976E-2</v>
      </c>
    </row>
    <row r="1376" spans="1:5" x14ac:dyDescent="0.25">
      <c r="A1376" s="6">
        <v>40647</v>
      </c>
      <c r="B1376" s="7">
        <f>'3-Day Average'!H1376</f>
        <v>0.42046718576195768</v>
      </c>
      <c r="C1376" s="7">
        <f>'3-Day Average'!I1376</f>
        <v>-0.2389690999999993</v>
      </c>
      <c r="D1376" s="7">
        <f>'10-Day Average'!I1376</f>
        <v>-0.18605600000000078</v>
      </c>
      <c r="E1376" s="7">
        <f>'25-Day Average'!I1376</f>
        <v>-0.10021670000000085</v>
      </c>
    </row>
    <row r="1377" spans="1:5" x14ac:dyDescent="0.25">
      <c r="A1377" s="6">
        <v>40648</v>
      </c>
      <c r="B1377" s="7">
        <f>'3-Day Average'!H1377</f>
        <v>0.41935483870967727</v>
      </c>
      <c r="C1377" s="7">
        <f>'3-Day Average'!I1377</f>
        <v>-0.2389690999999993</v>
      </c>
      <c r="D1377" s="7">
        <f>'10-Day Average'!I1377</f>
        <v>-0.18669300000000091</v>
      </c>
      <c r="E1377" s="7">
        <f>'25-Day Average'!I1377</f>
        <v>-0.10092120000000097</v>
      </c>
    </row>
    <row r="1378" spans="1:5" x14ac:dyDescent="0.25">
      <c r="A1378" s="6">
        <v>40651</v>
      </c>
      <c r="B1378" s="7">
        <f>'3-Day Average'!H1378</f>
        <v>0.42157953281423793</v>
      </c>
      <c r="C1378" s="7">
        <f>'3-Day Average'!I1378</f>
        <v>-0.2389690999999993</v>
      </c>
      <c r="D1378" s="7">
        <f>'10-Day Average'!I1378</f>
        <v>-0.18541900000000097</v>
      </c>
      <c r="E1378" s="7">
        <f>'25-Day Average'!I1378</f>
        <v>-9.9512200000001036E-2</v>
      </c>
    </row>
    <row r="1379" spans="1:5" x14ac:dyDescent="0.25">
      <c r="A1379" s="6">
        <v>40652</v>
      </c>
      <c r="B1379" s="7">
        <f>'3-Day Average'!H1379</f>
        <v>0.41268075639599544</v>
      </c>
      <c r="C1379" s="7">
        <f>'3-Day Average'!I1379</f>
        <v>-0.24372909999999931</v>
      </c>
      <c r="D1379" s="7">
        <f>'10-Day Average'!I1379</f>
        <v>-0.19051500000000088</v>
      </c>
      <c r="E1379" s="7">
        <f>'25-Day Average'!I1379</f>
        <v>-0.10514820000000094</v>
      </c>
    </row>
    <row r="1380" spans="1:5" x14ac:dyDescent="0.25">
      <c r="A1380" s="6">
        <v>40653</v>
      </c>
      <c r="B1380" s="7">
        <f>'3-Day Average'!H1380</f>
        <v>0.40934371523915458</v>
      </c>
      <c r="C1380" s="7">
        <f>'3-Day Average'!I1380</f>
        <v>-0.24372909999999931</v>
      </c>
      <c r="D1380" s="7">
        <f>'10-Day Average'!I1380</f>
        <v>-0.19051500000000088</v>
      </c>
      <c r="E1380" s="7">
        <f>'25-Day Average'!I1380</f>
        <v>-0.10726170000000086</v>
      </c>
    </row>
    <row r="1381" spans="1:5" x14ac:dyDescent="0.25">
      <c r="A1381" s="6">
        <v>40654</v>
      </c>
      <c r="B1381" s="7">
        <f>'3-Day Average'!H1381</f>
        <v>0.42157953281423793</v>
      </c>
      <c r="C1381" s="7">
        <f>'3-Day Average'!I1381</f>
        <v>-0.24372909999999931</v>
      </c>
      <c r="D1381" s="7">
        <f>'10-Day Average'!I1381</f>
        <v>-0.19051500000000088</v>
      </c>
      <c r="E1381" s="7">
        <f>'25-Day Average'!I1381</f>
        <v>-9.9512200000001036E-2</v>
      </c>
    </row>
    <row r="1382" spans="1:5" x14ac:dyDescent="0.25">
      <c r="A1382" s="6">
        <v>40659</v>
      </c>
      <c r="B1382" s="7">
        <f>'3-Day Average'!H1382</f>
        <v>0.41490545050055611</v>
      </c>
      <c r="C1382" s="7">
        <f>'3-Day Average'!I1382</f>
        <v>-0.24727809999999925</v>
      </c>
      <c r="D1382" s="7">
        <f>'10-Day Average'!I1382</f>
        <v>-0.19431300000000076</v>
      </c>
      <c r="E1382" s="7">
        <f>'25-Day Average'!I1382</f>
        <v>-0.10373920000000085</v>
      </c>
    </row>
    <row r="1383" spans="1:5" x14ac:dyDescent="0.25">
      <c r="A1383" s="6">
        <v>40660</v>
      </c>
      <c r="B1383" s="7">
        <f>'3-Day Average'!H1383</f>
        <v>0.41713014460511677</v>
      </c>
      <c r="C1383" s="7">
        <f>'3-Day Average'!I1383</f>
        <v>-0.24727809999999925</v>
      </c>
      <c r="D1383" s="7">
        <f>'10-Day Average'!I1383</f>
        <v>-0.19431300000000076</v>
      </c>
      <c r="E1383" s="7">
        <f>'25-Day Average'!I1383</f>
        <v>-0.10233020000000091</v>
      </c>
    </row>
    <row r="1384" spans="1:5" x14ac:dyDescent="0.25">
      <c r="A1384" s="6">
        <v>40661</v>
      </c>
      <c r="B1384" s="7">
        <f>'3-Day Average'!H1384</f>
        <v>0.42269187986651835</v>
      </c>
      <c r="C1384" s="7">
        <f>'3-Day Average'!I1384</f>
        <v>-0.24727809999999925</v>
      </c>
      <c r="D1384" s="7">
        <f>'10-Day Average'!I1384</f>
        <v>-0.19431300000000076</v>
      </c>
      <c r="E1384" s="7">
        <f>'25-Day Average'!I1384</f>
        <v>-9.8807700000000914E-2</v>
      </c>
    </row>
    <row r="1385" spans="1:5" x14ac:dyDescent="0.25">
      <c r="A1385" s="6">
        <v>40662</v>
      </c>
      <c r="B1385" s="7">
        <f>'3-Day Average'!H1385</f>
        <v>0.42157953281423793</v>
      </c>
      <c r="C1385" s="7">
        <f>'3-Day Average'!I1385</f>
        <v>-0.2478665999999993</v>
      </c>
      <c r="D1385" s="7">
        <f>'10-Day Average'!I1385</f>
        <v>-0.19494250000000088</v>
      </c>
      <c r="E1385" s="7">
        <f>'25-Day Average'!I1385</f>
        <v>-9.9512200000001036E-2</v>
      </c>
    </row>
    <row r="1386" spans="1:5" x14ac:dyDescent="0.25">
      <c r="A1386" s="6">
        <v>40666</v>
      </c>
      <c r="B1386" s="7">
        <f>'3-Day Average'!H1386</f>
        <v>0.41824249165739702</v>
      </c>
      <c r="C1386" s="7">
        <f>'3-Day Average'!I1386</f>
        <v>-0.24963209999999933</v>
      </c>
      <c r="D1386" s="7">
        <f>'10-Day Average'!I1386</f>
        <v>-0.19683100000000078</v>
      </c>
      <c r="E1386" s="7">
        <f>'25-Day Average'!I1386</f>
        <v>-0.10162570000000094</v>
      </c>
    </row>
    <row r="1387" spans="1:5" x14ac:dyDescent="0.25">
      <c r="A1387" s="6">
        <v>40667</v>
      </c>
      <c r="B1387" s="7">
        <f>'3-Day Average'!H1387</f>
        <v>0.41601779755283635</v>
      </c>
      <c r="C1387" s="7">
        <f>'3-Day Average'!I1387</f>
        <v>-0.24963209999999933</v>
      </c>
      <c r="D1387" s="7">
        <f>'10-Day Average'!I1387</f>
        <v>-0.19809000000000088</v>
      </c>
      <c r="E1387" s="7">
        <f>'25-Day Average'!I1387</f>
        <v>-0.10303470000000103</v>
      </c>
    </row>
    <row r="1388" spans="1:5" x14ac:dyDescent="0.25">
      <c r="A1388" s="6">
        <v>40668</v>
      </c>
      <c r="B1388" s="7">
        <f>'3-Day Average'!H1388</f>
        <v>0.4238042269187986</v>
      </c>
      <c r="C1388" s="7">
        <f>'3-Day Average'!I1388</f>
        <v>-0.24963209999999933</v>
      </c>
      <c r="D1388" s="7">
        <f>'10-Day Average'!I1388</f>
        <v>-0.19809000000000088</v>
      </c>
      <c r="E1388" s="7">
        <f>'25-Day Average'!I1388</f>
        <v>-9.8103200000000945E-2</v>
      </c>
    </row>
    <row r="1389" spans="1:5" x14ac:dyDescent="0.25">
      <c r="A1389" s="6">
        <v>40669</v>
      </c>
      <c r="B1389" s="7">
        <f>'3-Day Average'!H1389</f>
        <v>0.41601779755283635</v>
      </c>
      <c r="C1389" s="7">
        <f>'3-Day Average'!I1389</f>
        <v>-0.2537340999999993</v>
      </c>
      <c r="D1389" s="7">
        <f>'10-Day Average'!I1389</f>
        <v>-0.20247200000000085</v>
      </c>
      <c r="E1389" s="7">
        <f>'25-Day Average'!I1389</f>
        <v>-0.10303470000000103</v>
      </c>
    </row>
    <row r="1390" spans="1:5" x14ac:dyDescent="0.25">
      <c r="A1390" s="6">
        <v>40672</v>
      </c>
      <c r="B1390" s="7">
        <f>'3-Day Average'!H1390</f>
        <v>0.42491657397107885</v>
      </c>
      <c r="C1390" s="7">
        <f>'3-Day Average'!I1390</f>
        <v>-0.2537340999999993</v>
      </c>
      <c r="D1390" s="7">
        <f>'10-Day Average'!I1390</f>
        <v>-0.20247200000000085</v>
      </c>
      <c r="E1390" s="7">
        <f>'25-Day Average'!I1390</f>
        <v>-9.7398700000000976E-2</v>
      </c>
    </row>
    <row r="1391" spans="1:5" x14ac:dyDescent="0.25">
      <c r="A1391" s="6">
        <v>40674</v>
      </c>
      <c r="B1391" s="7">
        <f>'3-Day Average'!H1391</f>
        <v>0.42157953281423793</v>
      </c>
      <c r="C1391" s="7">
        <f>'3-Day Average'!I1391</f>
        <v>-0.25548159999999931</v>
      </c>
      <c r="D1391" s="7">
        <f>'10-Day Average'!I1391</f>
        <v>-0.20433950000000084</v>
      </c>
      <c r="E1391" s="7">
        <f>'25-Day Average'!I1391</f>
        <v>-9.9512200000001036E-2</v>
      </c>
    </row>
    <row r="1392" spans="1:5" x14ac:dyDescent="0.25">
      <c r="A1392" s="6">
        <v>40675</v>
      </c>
      <c r="B1392" s="7">
        <f>'3-Day Average'!H1392</f>
        <v>0.41156840934371519</v>
      </c>
      <c r="C1392" s="7">
        <f>'3-Day Average'!I1392</f>
        <v>-0.26072409999999929</v>
      </c>
      <c r="D1392" s="7">
        <f>'10-Day Average'!I1392</f>
        <v>-0.20994200000000085</v>
      </c>
      <c r="E1392" s="7">
        <f>'25-Day Average'!I1392</f>
        <v>-0.10585270000000091</v>
      </c>
    </row>
    <row r="1393" spans="1:5" x14ac:dyDescent="0.25">
      <c r="A1393" s="6">
        <v>40676</v>
      </c>
      <c r="B1393" s="7">
        <f>'3-Day Average'!H1393</f>
        <v>0.42714126807563962</v>
      </c>
      <c r="C1393" s="7">
        <f>'3-Day Average'!I1393</f>
        <v>-0.26072409999999929</v>
      </c>
      <c r="D1393" s="7">
        <f>'10-Day Average'!I1393</f>
        <v>-0.20994200000000085</v>
      </c>
      <c r="E1393" s="7">
        <f>'25-Day Average'!I1393</f>
        <v>-0.10585270000000091</v>
      </c>
    </row>
    <row r="1394" spans="1:5" x14ac:dyDescent="0.25">
      <c r="A1394" s="6">
        <v>40679</v>
      </c>
      <c r="B1394" s="7">
        <f>'3-Day Average'!H1394</f>
        <v>0.42269187986651835</v>
      </c>
      <c r="C1394" s="7">
        <f>'3-Day Average'!I1394</f>
        <v>-0.26302809999999927</v>
      </c>
      <c r="D1394" s="7">
        <f>'10-Day Average'!I1394</f>
        <v>-0.21240400000000095</v>
      </c>
      <c r="E1394" s="7">
        <f>'25-Day Average'!I1394</f>
        <v>-0.10863870000000098</v>
      </c>
    </row>
    <row r="1395" spans="1:5" x14ac:dyDescent="0.25">
      <c r="A1395" s="6">
        <v>40680</v>
      </c>
      <c r="B1395" s="7">
        <f>'3-Day Average'!H1395</f>
        <v>0.42269187986651835</v>
      </c>
      <c r="C1395" s="7">
        <f>'3-Day Average'!I1395</f>
        <v>-0.26302809999999927</v>
      </c>
      <c r="D1395" s="7">
        <f>'10-Day Average'!I1395</f>
        <v>-0.21240400000000095</v>
      </c>
      <c r="E1395" s="7">
        <f>'25-Day Average'!I1395</f>
        <v>-0.10863870000000098</v>
      </c>
    </row>
    <row r="1396" spans="1:5" x14ac:dyDescent="0.25">
      <c r="A1396" s="6">
        <v>40681</v>
      </c>
      <c r="B1396" s="7">
        <f>'3-Day Average'!H1396</f>
        <v>0.42714126807563962</v>
      </c>
      <c r="C1396" s="7">
        <f>'3-Day Average'!I1396</f>
        <v>-0.26302809999999927</v>
      </c>
      <c r="D1396" s="7">
        <f>'10-Day Average'!I1396</f>
        <v>-0.20994200000000085</v>
      </c>
      <c r="E1396" s="7">
        <f>'25-Day Average'!I1396</f>
        <v>-0.10585270000000091</v>
      </c>
    </row>
    <row r="1397" spans="1:5" x14ac:dyDescent="0.25">
      <c r="A1397" s="6">
        <v>40682</v>
      </c>
      <c r="B1397" s="7">
        <f>'3-Day Average'!H1397</f>
        <v>0.43381535038932145</v>
      </c>
      <c r="C1397" s="7">
        <f>'3-Day Average'!I1397</f>
        <v>-0.25958409999999932</v>
      </c>
      <c r="D1397" s="7">
        <f>'10-Day Average'!I1397</f>
        <v>-0.20624900000000096</v>
      </c>
      <c r="E1397" s="7">
        <f>'25-Day Average'!I1397</f>
        <v>-0.10167370000000098</v>
      </c>
    </row>
    <row r="1398" spans="1:5" x14ac:dyDescent="0.25">
      <c r="A1398" s="6">
        <v>40683</v>
      </c>
      <c r="B1398" s="7">
        <f>'3-Day Average'!H1398</f>
        <v>0.43381535038932145</v>
      </c>
      <c r="C1398" s="7">
        <f>'3-Day Average'!I1398</f>
        <v>-0.25958409999999932</v>
      </c>
      <c r="D1398" s="7">
        <f>'10-Day Average'!I1398</f>
        <v>-0.20624900000000096</v>
      </c>
      <c r="E1398" s="7">
        <f>'25-Day Average'!I1398</f>
        <v>-0.10167370000000098</v>
      </c>
    </row>
    <row r="1399" spans="1:5" x14ac:dyDescent="0.25">
      <c r="A1399" s="6">
        <v>40686</v>
      </c>
      <c r="B1399" s="7">
        <f>'3-Day Average'!H1399</f>
        <v>0.42491657397107885</v>
      </c>
      <c r="C1399" s="7">
        <f>'3-Day Average'!I1399</f>
        <v>-0.26417609999999941</v>
      </c>
      <c r="D1399" s="7">
        <f>'10-Day Average'!I1399</f>
        <v>-0.21117300000000092</v>
      </c>
      <c r="E1399" s="7">
        <f>'25-Day Average'!I1399</f>
        <v>-0.10724570000000108</v>
      </c>
    </row>
    <row r="1400" spans="1:5" x14ac:dyDescent="0.25">
      <c r="A1400" s="6">
        <v>40687</v>
      </c>
      <c r="B1400" s="7">
        <f>'3-Day Average'!H1400</f>
        <v>0.42491657397107885</v>
      </c>
      <c r="C1400" s="7">
        <f>'3-Day Average'!I1400</f>
        <v>-0.26417609999999941</v>
      </c>
      <c r="D1400" s="7">
        <f>'10-Day Average'!I1400</f>
        <v>-0.21117300000000092</v>
      </c>
      <c r="E1400" s="7">
        <f>'25-Day Average'!I1400</f>
        <v>-0.10724570000000108</v>
      </c>
    </row>
    <row r="1401" spans="1:5" x14ac:dyDescent="0.25">
      <c r="A1401" s="6">
        <v>40688</v>
      </c>
      <c r="B1401" s="7">
        <f>'3-Day Average'!H1401</f>
        <v>0.43381535038932145</v>
      </c>
      <c r="C1401" s="7">
        <f>'3-Day Average'!I1401</f>
        <v>-0.26417609999999941</v>
      </c>
      <c r="D1401" s="7">
        <f>'10-Day Average'!I1401</f>
        <v>-0.21117300000000092</v>
      </c>
      <c r="E1401" s="7">
        <f>'25-Day Average'!I1401</f>
        <v>-0.10167370000000098</v>
      </c>
    </row>
    <row r="1402" spans="1:5" x14ac:dyDescent="0.25">
      <c r="A1402" s="6">
        <v>40689</v>
      </c>
      <c r="B1402" s="7">
        <f>'3-Day Average'!H1402</f>
        <v>0.43937708565072298</v>
      </c>
      <c r="C1402" s="7">
        <f>'3-Day Average'!I1402</f>
        <v>-0.26132359999999943</v>
      </c>
      <c r="D1402" s="7">
        <f>'10-Day Average'!I1402</f>
        <v>-0.2081155000000009</v>
      </c>
      <c r="E1402" s="7">
        <f>'25-Day Average'!I1402</f>
        <v>-9.8191200000000978E-2</v>
      </c>
    </row>
    <row r="1403" spans="1:5" x14ac:dyDescent="0.25">
      <c r="A1403" s="6">
        <v>40690</v>
      </c>
      <c r="B1403" s="7">
        <f>'3-Day Average'!H1403</f>
        <v>0.45161290322580638</v>
      </c>
      <c r="C1403" s="7">
        <f>'3-Day Average'!I1403</f>
        <v>-0.25504809999999939</v>
      </c>
      <c r="D1403" s="7">
        <f>'10-Day Average'!I1403</f>
        <v>-0.20138900000000096</v>
      </c>
      <c r="E1403" s="7">
        <f>'25-Day Average'!I1403</f>
        <v>-9.0529700000001032E-2</v>
      </c>
    </row>
    <row r="1404" spans="1:5" x14ac:dyDescent="0.25">
      <c r="A1404" s="6">
        <v>40693</v>
      </c>
      <c r="B1404" s="7">
        <f>'3-Day Average'!H1404</f>
        <v>0.45383759733036688</v>
      </c>
      <c r="C1404" s="7">
        <f>'3-Day Average'!I1404</f>
        <v>-0.2539070999999995</v>
      </c>
      <c r="D1404" s="7">
        <f>'10-Day Average'!I1404</f>
        <v>-0.20016600000000107</v>
      </c>
      <c r="E1404" s="7">
        <f>'25-Day Average'!I1404</f>
        <v>-8.9136700000001151E-2</v>
      </c>
    </row>
    <row r="1405" spans="1:5" x14ac:dyDescent="0.25">
      <c r="A1405" s="6">
        <v>40694</v>
      </c>
      <c r="B1405" s="7">
        <f>'3-Day Average'!H1405</f>
        <v>0.47719688542825367</v>
      </c>
      <c r="C1405" s="7">
        <f>'3-Day Average'!I1405</f>
        <v>-0.2419265999999993</v>
      </c>
      <c r="D1405" s="7">
        <f>'10-Day Average'!I1405</f>
        <v>-0.18732450000000084</v>
      </c>
      <c r="E1405" s="7">
        <f>'25-Day Average'!I1405</f>
        <v>-7.4510200000000915E-2</v>
      </c>
    </row>
    <row r="1406" spans="1:5" x14ac:dyDescent="0.25">
      <c r="A1406" s="6">
        <v>40695</v>
      </c>
      <c r="B1406" s="7">
        <f>'3-Day Average'!H1406</f>
        <v>0.48053392658509442</v>
      </c>
      <c r="C1406" s="7">
        <f>'3-Day Average'!I1406</f>
        <v>-0.24021509999999938</v>
      </c>
      <c r="D1406" s="7">
        <f>'10-Day Average'!I1406</f>
        <v>-0.18549000000000102</v>
      </c>
      <c r="E1406" s="7">
        <f>'25-Day Average'!I1406</f>
        <v>-7.2420700000001087E-2</v>
      </c>
    </row>
    <row r="1407" spans="1:5" x14ac:dyDescent="0.25">
      <c r="A1407" s="6">
        <v>40696</v>
      </c>
      <c r="B1407" s="7">
        <f>'3-Day Average'!H1407</f>
        <v>0.46607341490545051</v>
      </c>
      <c r="C1407" s="7">
        <f>'3-Day Average'!I1407</f>
        <v>-0.24763159999999931</v>
      </c>
      <c r="D1407" s="7">
        <f>'10-Day Average'!I1407</f>
        <v>-0.19343950000000085</v>
      </c>
      <c r="E1407" s="7">
        <f>'25-Day Average'!I1407</f>
        <v>-8.1475200000000914E-2</v>
      </c>
    </row>
    <row r="1408" spans="1:5" x14ac:dyDescent="0.25">
      <c r="A1408" s="6">
        <v>40697</v>
      </c>
      <c r="B1408" s="7">
        <f>'3-Day Average'!H1408</f>
        <v>0.4482758620689653</v>
      </c>
      <c r="C1408" s="7">
        <f>'3-Day Average'!I1408</f>
        <v>-0.24763159999999931</v>
      </c>
      <c r="D1408" s="7">
        <f>'10-Day Average'!I1408</f>
        <v>-0.20322350000000108</v>
      </c>
      <c r="E1408" s="7">
        <f>'25-Day Average'!I1408</f>
        <v>-9.2619200000001151E-2</v>
      </c>
    </row>
    <row r="1409" spans="1:5" x14ac:dyDescent="0.25">
      <c r="A1409" s="6">
        <v>40701</v>
      </c>
      <c r="B1409" s="7">
        <f>'3-Day Average'!H1409</f>
        <v>0.44938820912124589</v>
      </c>
      <c r="C1409" s="7">
        <f>'3-Day Average'!I1409</f>
        <v>-0.24763159999999931</v>
      </c>
      <c r="D1409" s="7">
        <f>'10-Day Average'!I1409</f>
        <v>-0.20322350000000108</v>
      </c>
      <c r="E1409" s="7">
        <f>'25-Day Average'!I1409</f>
        <v>-9.1922700000000912E-2</v>
      </c>
    </row>
    <row r="1410" spans="1:5" x14ac:dyDescent="0.25">
      <c r="A1410" s="6">
        <v>40702</v>
      </c>
      <c r="B1410" s="7">
        <f>'3-Day Average'!H1410</f>
        <v>0.4371523915461622</v>
      </c>
      <c r="C1410" s="7">
        <f>'3-Day Average'!I1410</f>
        <v>-0.24763159999999931</v>
      </c>
      <c r="D1410" s="7">
        <f>'10-Day Average'!I1410</f>
        <v>-0.20322350000000108</v>
      </c>
      <c r="E1410" s="7">
        <f>'25-Day Average'!I1410</f>
        <v>-9.958420000000115E-2</v>
      </c>
    </row>
    <row r="1411" spans="1:5" x14ac:dyDescent="0.25">
      <c r="A1411" s="6">
        <v>40703</v>
      </c>
      <c r="B1411" s="7">
        <f>'3-Day Average'!H1411</f>
        <v>0.44493882091212456</v>
      </c>
      <c r="C1411" s="7">
        <f>'3-Day Average'!I1411</f>
        <v>-0.24763159999999931</v>
      </c>
      <c r="D1411" s="7">
        <f>'10-Day Average'!I1411</f>
        <v>-0.20322350000000108</v>
      </c>
      <c r="E1411" s="7">
        <f>'25-Day Average'!I1411</f>
        <v>-9.4708700000000978E-2</v>
      </c>
    </row>
    <row r="1412" spans="1:5" x14ac:dyDescent="0.25">
      <c r="A1412" s="6">
        <v>40704</v>
      </c>
      <c r="B1412" s="7">
        <f>'3-Day Average'!H1412</f>
        <v>0.44048943270300323</v>
      </c>
      <c r="C1412" s="7">
        <f>'3-Day Average'!I1412</f>
        <v>-0.24994759999999935</v>
      </c>
      <c r="D1412" s="7">
        <f>'10-Day Average'!I1412</f>
        <v>-0.20322350000000108</v>
      </c>
      <c r="E1412" s="7">
        <f>'25-Day Average'!I1412</f>
        <v>-9.7494700000001031E-2</v>
      </c>
    </row>
    <row r="1413" spans="1:5" x14ac:dyDescent="0.25">
      <c r="A1413" s="6">
        <v>40707</v>
      </c>
      <c r="B1413" s="7">
        <f>'3-Day Average'!H1413</f>
        <v>0.4482758620689653</v>
      </c>
      <c r="C1413" s="7">
        <f>'3-Day Average'!I1413</f>
        <v>-0.24994759999999935</v>
      </c>
      <c r="D1413" s="7">
        <f>'10-Day Average'!I1413</f>
        <v>-0.20322350000000108</v>
      </c>
      <c r="E1413" s="7">
        <f>'25-Day Average'!I1413</f>
        <v>-9.2619200000001151E-2</v>
      </c>
    </row>
    <row r="1414" spans="1:5" x14ac:dyDescent="0.25">
      <c r="A1414" s="6">
        <v>40708</v>
      </c>
      <c r="B1414" s="7">
        <f>'3-Day Average'!H1414</f>
        <v>0.46273637374860949</v>
      </c>
      <c r="C1414" s="7">
        <f>'3-Day Average'!I1414</f>
        <v>-0.24245959999999933</v>
      </c>
      <c r="D1414" s="7">
        <f>'10-Day Average'!I1414</f>
        <v>-0.20322350000000108</v>
      </c>
      <c r="E1414" s="7">
        <f>'25-Day Average'!I1414</f>
        <v>-8.3564700000001033E-2</v>
      </c>
    </row>
    <row r="1415" spans="1:5" x14ac:dyDescent="0.25">
      <c r="A1415" s="6">
        <v>40709</v>
      </c>
      <c r="B1415" s="7">
        <f>'3-Day Average'!H1415</f>
        <v>0.49721913236929904</v>
      </c>
      <c r="C1415" s="7">
        <f>'3-Day Average'!I1415</f>
        <v>-0.22460359999999943</v>
      </c>
      <c r="D1415" s="7">
        <f>'10-Day Average'!I1415</f>
        <v>-0.18445300000000106</v>
      </c>
      <c r="E1415" s="7">
        <f>'25-Day Average'!I1415</f>
        <v>-6.1973200000001089E-2</v>
      </c>
    </row>
    <row r="1416" spans="1:5" x14ac:dyDescent="0.25">
      <c r="A1416" s="6">
        <v>40710</v>
      </c>
      <c r="B1416" s="7">
        <f>'3-Day Average'!H1416</f>
        <v>0.48275862068965519</v>
      </c>
      <c r="C1416" s="7">
        <f>'3-Day Average'!I1416</f>
        <v>-0.23209159999999932</v>
      </c>
      <c r="D1416" s="7">
        <f>'10-Day Average'!I1416</f>
        <v>-0.19232450000000098</v>
      </c>
      <c r="E1416" s="7">
        <f>'25-Day Average'!I1416</f>
        <v>-7.1027700000000915E-2</v>
      </c>
    </row>
    <row r="1417" spans="1:5" x14ac:dyDescent="0.25">
      <c r="A1417" s="6">
        <v>40711</v>
      </c>
      <c r="B1417" s="7">
        <f>'3-Day Average'!H1417</f>
        <v>0.46162402669632924</v>
      </c>
      <c r="C1417" s="7">
        <f>'3-Day Average'!I1417</f>
        <v>-0.24303559999999924</v>
      </c>
      <c r="D1417" s="7">
        <f>'10-Day Average'!I1417</f>
        <v>-0.20382900000000109</v>
      </c>
      <c r="E1417" s="7">
        <f>'25-Day Average'!I1417</f>
        <v>-8.4261200000000966E-2</v>
      </c>
    </row>
    <row r="1418" spans="1:5" x14ac:dyDescent="0.25">
      <c r="A1418" s="6">
        <v>40714</v>
      </c>
      <c r="B1418" s="7">
        <f>'3-Day Average'!H1418</f>
        <v>0.45939933259176841</v>
      </c>
      <c r="C1418" s="7">
        <f>'3-Day Average'!I1418</f>
        <v>-0.24303559999999924</v>
      </c>
      <c r="D1418" s="7">
        <f>'10-Day Average'!I1418</f>
        <v>-0.20504000000000117</v>
      </c>
      <c r="E1418" s="7">
        <f>'25-Day Average'!I1418</f>
        <v>-8.5654200000001152E-2</v>
      </c>
    </row>
    <row r="1419" spans="1:5" x14ac:dyDescent="0.25">
      <c r="A1419" s="6">
        <v>40715</v>
      </c>
      <c r="B1419" s="7">
        <f>'3-Day Average'!H1419</f>
        <v>0.49721913236929904</v>
      </c>
      <c r="C1419" s="7">
        <f>'3-Day Average'!I1419</f>
        <v>-0.24303559999999924</v>
      </c>
      <c r="D1419" s="7">
        <f>'10-Day Average'!I1419</f>
        <v>-0.18445300000000106</v>
      </c>
      <c r="E1419" s="7">
        <f>'25-Day Average'!I1419</f>
        <v>-6.1973200000001089E-2</v>
      </c>
    </row>
    <row r="1420" spans="1:5" x14ac:dyDescent="0.25">
      <c r="A1420" s="6">
        <v>40716</v>
      </c>
      <c r="B1420" s="7">
        <f>'3-Day Average'!H1420</f>
        <v>0.49054505005561727</v>
      </c>
      <c r="C1420" s="7">
        <f>'3-Day Average'!I1420</f>
        <v>-0.24640759999999923</v>
      </c>
      <c r="D1420" s="7">
        <f>'10-Day Average'!I1420</f>
        <v>-0.18808600000000109</v>
      </c>
      <c r="E1420" s="7">
        <f>'25-Day Average'!I1420</f>
        <v>-6.6152200000001035E-2</v>
      </c>
    </row>
    <row r="1421" spans="1:5" x14ac:dyDescent="0.25">
      <c r="A1421" s="6">
        <v>40717</v>
      </c>
      <c r="B1421" s="7">
        <f>'3-Day Average'!H1421</f>
        <v>0.49610678531701879</v>
      </c>
      <c r="C1421" s="7">
        <f>'3-Day Average'!I1421</f>
        <v>-0.24359759999999922</v>
      </c>
      <c r="D1421" s="7">
        <f>'10-Day Average'!I1421</f>
        <v>-0.18505850000000107</v>
      </c>
      <c r="E1421" s="7">
        <f>'25-Day Average'!I1421</f>
        <v>-6.2669700000001036E-2</v>
      </c>
    </row>
    <row r="1422" spans="1:5" x14ac:dyDescent="0.25">
      <c r="A1422" s="6">
        <v>40718</v>
      </c>
      <c r="B1422" s="7">
        <f>'3-Day Average'!H1422</f>
        <v>0.518353726362625</v>
      </c>
      <c r="C1422" s="7">
        <f>'3-Day Average'!I1422</f>
        <v>-0.23235759999999922</v>
      </c>
      <c r="D1422" s="7">
        <f>'10-Day Average'!I1422</f>
        <v>-0.17294850000000109</v>
      </c>
      <c r="E1422" s="7">
        <f>'25-Day Average'!I1422</f>
        <v>-4.8739700000001031E-2</v>
      </c>
    </row>
    <row r="1423" spans="1:5" x14ac:dyDescent="0.25">
      <c r="A1423" s="6">
        <v>40721</v>
      </c>
      <c r="B1423" s="7">
        <f>'3-Day Average'!H1423</f>
        <v>0.5161290322580645</v>
      </c>
      <c r="C1423" s="7">
        <f>'3-Day Average'!I1423</f>
        <v>-0.23348159999999915</v>
      </c>
      <c r="D1423" s="7">
        <f>'10-Day Average'!I1423</f>
        <v>-0.17415950000000099</v>
      </c>
      <c r="E1423" s="7">
        <f>'25-Day Average'!I1423</f>
        <v>-5.0132700000000911E-2</v>
      </c>
    </row>
    <row r="1424" spans="1:5" x14ac:dyDescent="0.25">
      <c r="A1424" s="6">
        <v>40722</v>
      </c>
      <c r="B1424" s="7">
        <f>'3-Day Average'!H1424</f>
        <v>0.51279199110122353</v>
      </c>
      <c r="C1424" s="7">
        <f>'3-Day Average'!I1424</f>
        <v>-0.23516759999999923</v>
      </c>
      <c r="D1424" s="7">
        <f>'10-Day Average'!I1424</f>
        <v>-0.17597600000000108</v>
      </c>
      <c r="E1424" s="7">
        <f>'25-Day Average'!I1424</f>
        <v>-5.222220000000103E-2</v>
      </c>
    </row>
    <row r="1425" spans="1:5" x14ac:dyDescent="0.25">
      <c r="A1425" s="6">
        <v>40723</v>
      </c>
      <c r="B1425" s="7">
        <f>'3-Day Average'!H1425</f>
        <v>0.51167964404894328</v>
      </c>
      <c r="C1425" s="7">
        <f>'3-Day Average'!I1425</f>
        <v>-0.23516759999999923</v>
      </c>
      <c r="D1425" s="7">
        <f>'10-Day Average'!I1425</f>
        <v>-0.17658150000000111</v>
      </c>
      <c r="E1425" s="7">
        <f>'25-Day Average'!I1425</f>
        <v>-5.2918700000000971E-2</v>
      </c>
    </row>
    <row r="1426" spans="1:5" x14ac:dyDescent="0.25">
      <c r="A1426" s="6">
        <v>40724</v>
      </c>
      <c r="B1426" s="7">
        <f>'3-Day Average'!H1426</f>
        <v>0.53392658509454949</v>
      </c>
      <c r="C1426" s="7">
        <f>'3-Day Average'!I1426</f>
        <v>-0.23516759999999923</v>
      </c>
      <c r="D1426" s="7">
        <f>'10-Day Average'!I1426</f>
        <v>-0.1644715000000011</v>
      </c>
      <c r="E1426" s="7">
        <f>'25-Day Average'!I1426</f>
        <v>-3.8988700000000973E-2</v>
      </c>
    </row>
    <row r="1427" spans="1:5" x14ac:dyDescent="0.25">
      <c r="A1427" s="6">
        <v>40728</v>
      </c>
      <c r="B1427" s="7">
        <f>'3-Day Average'!H1427</f>
        <v>0.51724137931034475</v>
      </c>
      <c r="C1427" s="7">
        <f>'3-Day Average'!I1427</f>
        <v>-0.24348509999999923</v>
      </c>
      <c r="D1427" s="7">
        <f>'10-Day Average'!I1427</f>
        <v>-0.1735540000000011</v>
      </c>
      <c r="E1427" s="7">
        <f>'25-Day Average'!I1427</f>
        <v>-4.9436200000000971E-2</v>
      </c>
    </row>
    <row r="1428" spans="1:5" x14ac:dyDescent="0.25">
      <c r="A1428" s="6">
        <v>40729</v>
      </c>
      <c r="B1428" s="7">
        <f>'3-Day Average'!H1428</f>
        <v>0.5083426028921022</v>
      </c>
      <c r="C1428" s="7">
        <f>'3-Day Average'!I1428</f>
        <v>-0.24348509999999923</v>
      </c>
      <c r="D1428" s="7">
        <f>'10-Day Average'!I1428</f>
        <v>-0.17839800000000106</v>
      </c>
      <c r="E1428" s="7">
        <f>'25-Day Average'!I1428</f>
        <v>-5.500820000000109E-2</v>
      </c>
    </row>
    <row r="1429" spans="1:5" x14ac:dyDescent="0.25">
      <c r="A1429" s="6">
        <v>40730</v>
      </c>
      <c r="B1429" s="7">
        <f>'3-Day Average'!H1429</f>
        <v>0.50055617352614012</v>
      </c>
      <c r="C1429" s="7">
        <f>'3-Day Average'!I1429</f>
        <v>-0.24348509999999923</v>
      </c>
      <c r="D1429" s="7">
        <f>'10-Day Average'!I1429</f>
        <v>-0.17839800000000106</v>
      </c>
      <c r="E1429" s="7">
        <f>'25-Day Average'!I1429</f>
        <v>-5.9883700000000969E-2</v>
      </c>
    </row>
    <row r="1430" spans="1:5" x14ac:dyDescent="0.25">
      <c r="A1430" s="6">
        <v>40731</v>
      </c>
      <c r="B1430" s="7">
        <f>'3-Day Average'!H1430</f>
        <v>0.49165739710789752</v>
      </c>
      <c r="C1430" s="7">
        <f>'3-Day Average'!I1430</f>
        <v>-0.24348509999999923</v>
      </c>
      <c r="D1430" s="7">
        <f>'10-Day Average'!I1430</f>
        <v>-0.17839800000000106</v>
      </c>
      <c r="E1430" s="7">
        <f>'25-Day Average'!I1430</f>
        <v>-6.5455700000001088E-2</v>
      </c>
    </row>
    <row r="1431" spans="1:5" x14ac:dyDescent="0.25">
      <c r="A1431" s="6">
        <v>40732</v>
      </c>
      <c r="B1431" s="7">
        <f>'3-Day Average'!H1431</f>
        <v>0.5061179087875417</v>
      </c>
      <c r="C1431" s="7">
        <f>'3-Day Average'!I1431</f>
        <v>-0.24348509999999923</v>
      </c>
      <c r="D1431" s="7">
        <f>'10-Day Average'!I1431</f>
        <v>-0.17839800000000106</v>
      </c>
      <c r="E1431" s="7">
        <f>'25-Day Average'!I1431</f>
        <v>-5.640120000000097E-2</v>
      </c>
    </row>
    <row r="1432" spans="1:5" x14ac:dyDescent="0.25">
      <c r="A1432" s="6">
        <v>40735</v>
      </c>
      <c r="B1432" s="7">
        <f>'3-Day Average'!H1432</f>
        <v>0.50389321468298087</v>
      </c>
      <c r="C1432" s="7">
        <f>'3-Day Average'!I1432</f>
        <v>-0.24460209999999932</v>
      </c>
      <c r="D1432" s="7">
        <f>'10-Day Average'!I1432</f>
        <v>-0.17839800000000106</v>
      </c>
      <c r="E1432" s="7">
        <f>'25-Day Average'!I1432</f>
        <v>-5.7794200000001149E-2</v>
      </c>
    </row>
    <row r="1433" spans="1:5" x14ac:dyDescent="0.25">
      <c r="A1433" s="6">
        <v>40736</v>
      </c>
      <c r="B1433" s="7">
        <f>'3-Day Average'!H1433</f>
        <v>0.50166852057842037</v>
      </c>
      <c r="C1433" s="7">
        <f>'3-Day Average'!I1433</f>
        <v>-0.2457190999999993</v>
      </c>
      <c r="D1433" s="7">
        <f>'10-Day Average'!I1433</f>
        <v>-0.17839800000000106</v>
      </c>
      <c r="E1433" s="7">
        <f>'25-Day Average'!I1433</f>
        <v>-5.9187200000001029E-2</v>
      </c>
    </row>
    <row r="1434" spans="1:5" x14ac:dyDescent="0.25">
      <c r="A1434" s="6">
        <v>40737</v>
      </c>
      <c r="B1434" s="7">
        <f>'3-Day Average'!H1434</f>
        <v>0.52502780867630683</v>
      </c>
      <c r="C1434" s="7">
        <f>'3-Day Average'!I1434</f>
        <v>-0.2457190999999993</v>
      </c>
      <c r="D1434" s="7">
        <f>'10-Day Average'!I1434</f>
        <v>-0.17839800000000106</v>
      </c>
      <c r="E1434" s="7">
        <f>'25-Day Average'!I1434</f>
        <v>-4.4560700000001091E-2</v>
      </c>
    </row>
    <row r="1435" spans="1:5" x14ac:dyDescent="0.25">
      <c r="A1435" s="6">
        <v>40738</v>
      </c>
      <c r="B1435" s="7">
        <f>'3-Day Average'!H1435</f>
        <v>0.52391546162402658</v>
      </c>
      <c r="C1435" s="7">
        <f>'3-Day Average'!I1435</f>
        <v>-0.2462690999999993</v>
      </c>
      <c r="D1435" s="7">
        <f>'10-Day Average'!I1435</f>
        <v>-0.17899700000000099</v>
      </c>
      <c r="E1435" s="7">
        <f>'25-Day Average'!I1435</f>
        <v>-4.5257200000001031E-2</v>
      </c>
    </row>
    <row r="1436" spans="1:5" x14ac:dyDescent="0.25">
      <c r="A1436" s="6">
        <v>40739</v>
      </c>
      <c r="B1436" s="7">
        <f>'3-Day Average'!H1436</f>
        <v>0.52725250278086766</v>
      </c>
      <c r="C1436" s="7">
        <f>'3-Day Average'!I1436</f>
        <v>-0.24461909999999931</v>
      </c>
      <c r="D1436" s="7">
        <f>'10-Day Average'!I1436</f>
        <v>-0.17720000000000088</v>
      </c>
      <c r="E1436" s="7">
        <f>'25-Day Average'!I1436</f>
        <v>-4.3167700000000912E-2</v>
      </c>
    </row>
    <row r="1437" spans="1:5" x14ac:dyDescent="0.25">
      <c r="A1437" s="6">
        <v>40742</v>
      </c>
      <c r="B1437" s="7">
        <f>'3-Day Average'!H1437</f>
        <v>0.51946607341490525</v>
      </c>
      <c r="C1437" s="7">
        <f>'3-Day Average'!I1437</f>
        <v>-0.2484690999999993</v>
      </c>
      <c r="D1437" s="7">
        <f>'10-Day Average'!I1437</f>
        <v>-0.18139300000000105</v>
      </c>
      <c r="E1437" s="7">
        <f>'25-Day Average'!I1437</f>
        <v>-4.8043200000001091E-2</v>
      </c>
    </row>
    <row r="1438" spans="1:5" x14ac:dyDescent="0.25">
      <c r="A1438" s="6">
        <v>40743</v>
      </c>
      <c r="B1438" s="7">
        <f>'3-Day Average'!H1438</f>
        <v>0.54171301446051157</v>
      </c>
      <c r="C1438" s="7">
        <f>'3-Day Average'!I1438</f>
        <v>-0.2484690999999993</v>
      </c>
      <c r="D1438" s="7">
        <f>'10-Day Average'!I1438</f>
        <v>-0.16941300000000103</v>
      </c>
      <c r="E1438" s="7">
        <f>'25-Day Average'!I1438</f>
        <v>-3.4113200000001086E-2</v>
      </c>
    </row>
    <row r="1439" spans="1:5" x14ac:dyDescent="0.25">
      <c r="A1439" s="6">
        <v>40744</v>
      </c>
      <c r="B1439" s="7">
        <f>'3-Day Average'!H1439</f>
        <v>0.55283648498331461</v>
      </c>
      <c r="C1439" s="7">
        <f>'3-Day Average'!I1439</f>
        <v>-0.2430490999999993</v>
      </c>
      <c r="D1439" s="7">
        <f>'10-Day Average'!I1439</f>
        <v>-0.16342300000000104</v>
      </c>
      <c r="E1439" s="7">
        <f>'25-Day Average'!I1439</f>
        <v>-2.714820000000109E-2</v>
      </c>
    </row>
    <row r="1440" spans="1:5" x14ac:dyDescent="0.25">
      <c r="A1440" s="6">
        <v>40745</v>
      </c>
      <c r="B1440" s="7">
        <f>'3-Day Average'!H1440</f>
        <v>0.54949944382647387</v>
      </c>
      <c r="C1440" s="7">
        <f>'3-Day Average'!I1440</f>
        <v>-0.24467509999999923</v>
      </c>
      <c r="D1440" s="7">
        <f>'10-Day Average'!I1440</f>
        <v>-0.16522000000000087</v>
      </c>
      <c r="E1440" s="7">
        <f>'25-Day Average'!I1440</f>
        <v>-2.9237700000000914E-2</v>
      </c>
    </row>
    <row r="1441" spans="1:5" x14ac:dyDescent="0.25">
      <c r="A1441" s="6">
        <v>40746</v>
      </c>
      <c r="B1441" s="7">
        <f>'3-Day Average'!H1441</f>
        <v>0.55506117908787544</v>
      </c>
      <c r="C1441" s="7">
        <f>'3-Day Average'!I1441</f>
        <v>-0.24196509999999921</v>
      </c>
      <c r="D1441" s="7">
        <f>'10-Day Average'!I1441</f>
        <v>-0.16222500000000087</v>
      </c>
      <c r="E1441" s="7">
        <f>'25-Day Average'!I1441</f>
        <v>-2.5755200000000915E-2</v>
      </c>
    </row>
    <row r="1442" spans="1:5" x14ac:dyDescent="0.25">
      <c r="A1442" s="6">
        <v>40749</v>
      </c>
      <c r="B1442" s="7">
        <f>'3-Day Average'!H1442</f>
        <v>0.55506117908787544</v>
      </c>
      <c r="C1442" s="7">
        <f>'3-Day Average'!I1442</f>
        <v>-0.24196509999999921</v>
      </c>
      <c r="D1442" s="7">
        <f>'10-Day Average'!I1442</f>
        <v>-0.16222500000000087</v>
      </c>
      <c r="E1442" s="7">
        <f>'25-Day Average'!I1442</f>
        <v>-2.5755200000000915E-2</v>
      </c>
    </row>
    <row r="1443" spans="1:5" x14ac:dyDescent="0.25">
      <c r="A1443" s="6">
        <v>40750</v>
      </c>
      <c r="B1443" s="7">
        <f>'3-Day Average'!H1443</f>
        <v>0.57285873192436032</v>
      </c>
      <c r="C1443" s="7">
        <f>'3-Day Average'!I1443</f>
        <v>-0.23329309999999925</v>
      </c>
      <c r="D1443" s="7">
        <f>'10-Day Average'!I1443</f>
        <v>-0.15264100000000094</v>
      </c>
      <c r="E1443" s="7">
        <f>'25-Day Average'!I1443</f>
        <v>-1.4611200000000973E-2</v>
      </c>
    </row>
    <row r="1444" spans="1:5" x14ac:dyDescent="0.25">
      <c r="A1444" s="6">
        <v>40751</v>
      </c>
      <c r="B1444" s="7">
        <f>'3-Day Average'!H1444</f>
        <v>0.57508342602892082</v>
      </c>
      <c r="C1444" s="7">
        <f>'3-Day Average'!I1444</f>
        <v>-0.23220909999999931</v>
      </c>
      <c r="D1444" s="7">
        <f>'10-Day Average'!I1444</f>
        <v>-0.15144300000000105</v>
      </c>
      <c r="E1444" s="7">
        <f>'25-Day Average'!I1444</f>
        <v>-1.3218200000001089E-2</v>
      </c>
    </row>
    <row r="1445" spans="1:5" x14ac:dyDescent="0.25">
      <c r="A1445" s="6">
        <v>40752</v>
      </c>
      <c r="B1445" s="7">
        <f>'3-Day Average'!H1445</f>
        <v>0.59399332591768639</v>
      </c>
      <c r="C1445" s="7">
        <f>'3-Day Average'!I1445</f>
        <v>-0.22299509999999922</v>
      </c>
      <c r="D1445" s="7">
        <f>'10-Day Average'!I1445</f>
        <v>-0.14126000000000088</v>
      </c>
      <c r="E1445" s="7">
        <f>'25-Day Average'!I1445</f>
        <v>-1.3777000000009139E-3</v>
      </c>
    </row>
    <row r="1446" spans="1:5" x14ac:dyDescent="0.25">
      <c r="A1446" s="6">
        <v>40753</v>
      </c>
      <c r="B1446" s="7">
        <f>'3-Day Average'!H1446</f>
        <v>0.60177975528364835</v>
      </c>
      <c r="C1446" s="7">
        <f>'3-Day Average'!I1446</f>
        <v>-0.21920109999999929</v>
      </c>
      <c r="D1446" s="7">
        <f>'10-Day Average'!I1446</f>
        <v>-0.13706700000000099</v>
      </c>
      <c r="E1446" s="7">
        <f>'25-Day Average'!I1446</f>
        <v>3.4977999999989697E-3</v>
      </c>
    </row>
    <row r="1447" spans="1:5" x14ac:dyDescent="0.25">
      <c r="A1447" s="6">
        <v>40756</v>
      </c>
      <c r="B1447" s="7">
        <f>'3-Day Average'!H1447</f>
        <v>0.60956618464961043</v>
      </c>
      <c r="C1447" s="7">
        <f>'3-Day Average'!I1447</f>
        <v>-0.21540709999999932</v>
      </c>
      <c r="D1447" s="7">
        <f>'10-Day Average'!I1447</f>
        <v>-0.1328740000000011</v>
      </c>
      <c r="E1447" s="7">
        <f>'25-Day Average'!I1447</f>
        <v>8.3732999999988535E-3</v>
      </c>
    </row>
    <row r="1448" spans="1:5" x14ac:dyDescent="0.25">
      <c r="A1448" s="6">
        <v>40757</v>
      </c>
      <c r="B1448" s="7">
        <f>'3-Day Average'!H1448</f>
        <v>0.60511679644048944</v>
      </c>
      <c r="C1448" s="7">
        <f>'3-Day Average'!I1448</f>
        <v>-0.21757509999999922</v>
      </c>
      <c r="D1448" s="7">
        <f>'10-Day Average'!I1448</f>
        <v>-0.13527000000000086</v>
      </c>
      <c r="E1448" s="7">
        <f>'25-Day Average'!I1448</f>
        <v>5.5872999999990857E-3</v>
      </c>
    </row>
    <row r="1449" spans="1:5" x14ac:dyDescent="0.25">
      <c r="A1449" s="6">
        <v>40758</v>
      </c>
      <c r="B1449" s="7">
        <f>'3-Day Average'!H1449</f>
        <v>0.57619577308120107</v>
      </c>
      <c r="C1449" s="7">
        <f>'3-Day Average'!I1449</f>
        <v>-0.21757509999999922</v>
      </c>
      <c r="D1449" s="7">
        <f>'10-Day Average'!I1449</f>
        <v>-0.15084400000000112</v>
      </c>
      <c r="E1449" s="7">
        <f>'25-Day Average'!I1449</f>
        <v>-1.2521700000001147E-2</v>
      </c>
    </row>
    <row r="1450" spans="1:5" x14ac:dyDescent="0.25">
      <c r="A1450" s="6">
        <v>40759</v>
      </c>
      <c r="B1450" s="7">
        <f>'3-Day Average'!H1450</f>
        <v>0.56729699666295885</v>
      </c>
      <c r="C1450" s="7">
        <f>'3-Day Average'!I1450</f>
        <v>-0.21757509999999922</v>
      </c>
      <c r="D1450" s="7">
        <f>'10-Day Average'!I1450</f>
        <v>-0.15084400000000112</v>
      </c>
      <c r="E1450" s="7">
        <f>'25-Day Average'!I1450</f>
        <v>-1.8093700000000972E-2</v>
      </c>
    </row>
    <row r="1451" spans="1:5" x14ac:dyDescent="0.25">
      <c r="A1451" s="6">
        <v>40760</v>
      </c>
      <c r="B1451" s="7">
        <f>'3-Day Average'!H1451</f>
        <v>0.53948832035595107</v>
      </c>
      <c r="C1451" s="7">
        <f>'3-Day Average'!I1451</f>
        <v>-0.21757509999999922</v>
      </c>
      <c r="D1451" s="7">
        <f>'10-Day Average'!I1451</f>
        <v>-0.15084400000000112</v>
      </c>
      <c r="E1451" s="7">
        <f>'25-Day Average'!I1451</f>
        <v>-3.5506200000000973E-2</v>
      </c>
    </row>
    <row r="1452" spans="1:5" x14ac:dyDescent="0.25">
      <c r="A1452" s="6">
        <v>40763</v>
      </c>
      <c r="B1452" s="7">
        <f>'3-Day Average'!H1452</f>
        <v>0.50945494994438245</v>
      </c>
      <c r="C1452" s="7">
        <f>'3-Day Average'!I1452</f>
        <v>-0.21757509999999922</v>
      </c>
      <c r="D1452" s="7">
        <f>'10-Day Average'!I1452</f>
        <v>-0.15084400000000112</v>
      </c>
      <c r="E1452" s="7">
        <f>'25-Day Average'!I1452</f>
        <v>-3.5506200000000973E-2</v>
      </c>
    </row>
    <row r="1453" spans="1:5" x14ac:dyDescent="0.25">
      <c r="A1453" s="6">
        <v>40764</v>
      </c>
      <c r="B1453" s="7">
        <f>'3-Day Average'!H1453</f>
        <v>0.48943270300333702</v>
      </c>
      <c r="C1453" s="7">
        <f>'3-Day Average'!I1453</f>
        <v>-0.21757509999999922</v>
      </c>
      <c r="D1453" s="7">
        <f>'10-Day Average'!I1453</f>
        <v>-0.15084400000000112</v>
      </c>
      <c r="E1453" s="7">
        <f>'25-Day Average'!I1453</f>
        <v>-3.5506200000000973E-2</v>
      </c>
    </row>
    <row r="1454" spans="1:5" x14ac:dyDescent="0.25">
      <c r="A1454" s="6">
        <v>40765</v>
      </c>
      <c r="B1454" s="7">
        <f>'3-Day Average'!H1454</f>
        <v>0.50723025583982195</v>
      </c>
      <c r="C1454" s="7">
        <f>'3-Day Average'!I1454</f>
        <v>-0.21757509999999922</v>
      </c>
      <c r="D1454" s="7">
        <f>'10-Day Average'!I1454</f>
        <v>-0.15084400000000112</v>
      </c>
      <c r="E1454" s="7">
        <f>'25-Day Average'!I1454</f>
        <v>-3.5506200000000973E-2</v>
      </c>
    </row>
    <row r="1455" spans="1:5" x14ac:dyDescent="0.25">
      <c r="A1455" s="6">
        <v>40766</v>
      </c>
      <c r="B1455" s="7">
        <f>'3-Day Average'!H1455</f>
        <v>0.50500556173526145</v>
      </c>
      <c r="C1455" s="7">
        <f>'3-Day Average'!I1455</f>
        <v>-0.21872909999999915</v>
      </c>
      <c r="D1455" s="7">
        <f>'10-Day Average'!I1455</f>
        <v>-0.15084400000000112</v>
      </c>
      <c r="E1455" s="7">
        <f>'25-Day Average'!I1455</f>
        <v>-3.5506200000000973E-2</v>
      </c>
    </row>
    <row r="1456" spans="1:5" x14ac:dyDescent="0.25">
      <c r="A1456" s="6">
        <v>40767</v>
      </c>
      <c r="B1456" s="7">
        <f>'3-Day Average'!H1456</f>
        <v>0.50055617352614012</v>
      </c>
      <c r="C1456" s="7">
        <f>'3-Day Average'!I1456</f>
        <v>-0.22103709999999918</v>
      </c>
      <c r="D1456" s="7">
        <f>'10-Day Average'!I1456</f>
        <v>-0.15084400000000112</v>
      </c>
      <c r="E1456" s="7">
        <f>'25-Day Average'!I1456</f>
        <v>-3.5506200000000973E-2</v>
      </c>
    </row>
    <row r="1457" spans="1:5" x14ac:dyDescent="0.25">
      <c r="A1457" s="6">
        <v>40770</v>
      </c>
      <c r="B1457" s="7">
        <f>'3-Day Average'!H1457</f>
        <v>0.48832035595105677</v>
      </c>
      <c r="C1457" s="7">
        <f>'3-Day Average'!I1457</f>
        <v>-0.22103709999999918</v>
      </c>
      <c r="D1457" s="7">
        <f>'10-Day Average'!I1457</f>
        <v>-0.15084400000000112</v>
      </c>
      <c r="E1457" s="7">
        <f>'25-Day Average'!I1457</f>
        <v>-3.5506200000000973E-2</v>
      </c>
    </row>
    <row r="1458" spans="1:5" x14ac:dyDescent="0.25">
      <c r="A1458" s="6">
        <v>40771</v>
      </c>
      <c r="B1458" s="7">
        <f>'3-Day Average'!H1458</f>
        <v>0.51501668520578403</v>
      </c>
      <c r="C1458" s="7">
        <f>'3-Day Average'!I1458</f>
        <v>-0.22103709999999918</v>
      </c>
      <c r="D1458" s="7">
        <f>'10-Day Average'!I1458</f>
        <v>-0.15084400000000112</v>
      </c>
      <c r="E1458" s="7">
        <f>'25-Day Average'!I1458</f>
        <v>-3.5506200000000973E-2</v>
      </c>
    </row>
    <row r="1459" spans="1:5" x14ac:dyDescent="0.25">
      <c r="A1459" s="6">
        <v>40772</v>
      </c>
      <c r="B1459" s="7">
        <f>'3-Day Average'!H1459</f>
        <v>0.55172413793103436</v>
      </c>
      <c r="C1459" s="7">
        <f>'3-Day Average'!I1459</f>
        <v>-0.20217759999999907</v>
      </c>
      <c r="D1459" s="7">
        <f>'10-Day Average'!I1459</f>
        <v>-0.15084400000000112</v>
      </c>
      <c r="E1459" s="7">
        <f>'25-Day Average'!I1459</f>
        <v>-3.5506200000000973E-2</v>
      </c>
    </row>
    <row r="1460" spans="1:5" x14ac:dyDescent="0.25">
      <c r="A1460" s="6">
        <v>40773</v>
      </c>
      <c r="B1460" s="7">
        <f>'3-Day Average'!H1460</f>
        <v>0.55061179087875411</v>
      </c>
      <c r="C1460" s="7">
        <f>'3-Day Average'!I1460</f>
        <v>-0.20274909999999902</v>
      </c>
      <c r="D1460" s="7">
        <f>'10-Day Average'!I1460</f>
        <v>-0.15145250000000102</v>
      </c>
      <c r="E1460" s="7">
        <f>'25-Day Average'!I1460</f>
        <v>-3.6197200000000887E-2</v>
      </c>
    </row>
    <row r="1461" spans="1:5" x14ac:dyDescent="0.25">
      <c r="A1461" s="6">
        <v>40774</v>
      </c>
      <c r="B1461" s="7">
        <f>'3-Day Average'!H1461</f>
        <v>0.51946607341490525</v>
      </c>
      <c r="C1461" s="7">
        <f>'3-Day Average'!I1461</f>
        <v>-0.21875109999999914</v>
      </c>
      <c r="D1461" s="7">
        <f>'10-Day Average'!I1461</f>
        <v>-0.16849050000000118</v>
      </c>
      <c r="E1461" s="7">
        <f>'25-Day Average'!I1461</f>
        <v>-5.5545200000001058E-2</v>
      </c>
    </row>
    <row r="1462" spans="1:5" x14ac:dyDescent="0.25">
      <c r="A1462" s="6">
        <v>40777</v>
      </c>
      <c r="B1462" s="7">
        <f>'3-Day Average'!H1462</f>
        <v>0.54171301446051157</v>
      </c>
      <c r="C1462" s="7">
        <f>'3-Day Average'!I1462</f>
        <v>-0.21875109999999914</v>
      </c>
      <c r="D1462" s="7">
        <f>'10-Day Average'!I1462</f>
        <v>-0.15632050000000119</v>
      </c>
      <c r="E1462" s="7">
        <f>'25-Day Average'!I1462</f>
        <v>-5.5545200000001058E-2</v>
      </c>
    </row>
    <row r="1463" spans="1:5" x14ac:dyDescent="0.25">
      <c r="A1463" s="6">
        <v>40778</v>
      </c>
      <c r="B1463" s="7">
        <f>'3-Day Average'!H1463</f>
        <v>0.57174638487208007</v>
      </c>
      <c r="C1463" s="7">
        <f>'3-Day Average'!I1463</f>
        <v>-0.20353659999999901</v>
      </c>
      <c r="D1463" s="7">
        <f>'10-Day Average'!I1463</f>
        <v>-0.13989100000000107</v>
      </c>
      <c r="E1463" s="7">
        <f>'25-Day Average'!I1463</f>
        <v>-5.5545200000001058E-2</v>
      </c>
    </row>
    <row r="1464" spans="1:5" x14ac:dyDescent="0.25">
      <c r="A1464" s="6">
        <v>40779</v>
      </c>
      <c r="B1464" s="7">
        <f>'3-Day Average'!H1464</f>
        <v>0.57953281423804215</v>
      </c>
      <c r="C1464" s="7">
        <f>'3-Day Average'!I1464</f>
        <v>-0.19959209999999905</v>
      </c>
      <c r="D1464" s="7">
        <f>'10-Day Average'!I1464</f>
        <v>-0.1356315000000011</v>
      </c>
      <c r="E1464" s="7">
        <f>'25-Day Average'!I1464</f>
        <v>-5.0869200000001148E-2</v>
      </c>
    </row>
    <row r="1465" spans="1:5" x14ac:dyDescent="0.25">
      <c r="A1465" s="6">
        <v>40780</v>
      </c>
      <c r="B1465" s="7">
        <f>'3-Day Average'!H1465</f>
        <v>0.60734149054504993</v>
      </c>
      <c r="C1465" s="7">
        <f>'3-Day Average'!I1465</f>
        <v>-0.18550459999999905</v>
      </c>
      <c r="D1465" s="7">
        <f>'10-Day Average'!I1465</f>
        <v>-0.12041900000000111</v>
      </c>
      <c r="E1465" s="7">
        <f>'25-Day Average'!I1465</f>
        <v>-3.4169200000001149E-2</v>
      </c>
    </row>
    <row r="1466" spans="1:5" x14ac:dyDescent="0.25">
      <c r="A1466" s="6">
        <v>40781</v>
      </c>
      <c r="B1466" s="7">
        <f>'3-Day Average'!H1466</f>
        <v>0.59844271412680738</v>
      </c>
      <c r="C1466" s="7">
        <f>'3-Day Average'!I1466</f>
        <v>-0.19001259999999909</v>
      </c>
      <c r="D1466" s="7">
        <f>'10-Day Average'!I1466</f>
        <v>-0.12528700000000115</v>
      </c>
      <c r="E1466" s="7">
        <f>'25-Day Average'!I1466</f>
        <v>-3.9513200000001233E-2</v>
      </c>
    </row>
    <row r="1467" spans="1:5" x14ac:dyDescent="0.25">
      <c r="A1467" s="6">
        <v>40784</v>
      </c>
      <c r="B1467" s="7">
        <f>'3-Day Average'!H1467</f>
        <v>0.59510567296996664</v>
      </c>
      <c r="C1467" s="7">
        <f>'3-Day Average'!I1467</f>
        <v>-0.19170309999999896</v>
      </c>
      <c r="D1467" s="7">
        <f>'10-Day Average'!I1467</f>
        <v>-0.12711250000000102</v>
      </c>
      <c r="E1467" s="7">
        <f>'25-Day Average'!I1467</f>
        <v>-4.1517200000001177E-2</v>
      </c>
    </row>
    <row r="1468" spans="1:5" x14ac:dyDescent="0.25">
      <c r="A1468" s="6">
        <v>40785</v>
      </c>
      <c r="B1468" s="7">
        <f>'3-Day Average'!H1468</f>
        <v>0.59955506117908786</v>
      </c>
      <c r="C1468" s="7">
        <f>'3-Day Average'!I1468</f>
        <v>-0.19170309999999896</v>
      </c>
      <c r="D1468" s="7">
        <f>'10-Day Average'!I1468</f>
        <v>-0.12467850000000108</v>
      </c>
      <c r="E1468" s="7">
        <f>'25-Day Average'!I1468</f>
        <v>-3.8845200000001058E-2</v>
      </c>
    </row>
    <row r="1469" spans="1:5" x14ac:dyDescent="0.25">
      <c r="A1469" s="6">
        <v>40786</v>
      </c>
      <c r="B1469" s="7">
        <f>'3-Day Average'!H1469</f>
        <v>0.60511679644048944</v>
      </c>
      <c r="C1469" s="7">
        <f>'3-Day Average'!I1469</f>
        <v>-0.18889309999999895</v>
      </c>
      <c r="D1469" s="7">
        <f>'10-Day Average'!I1469</f>
        <v>-0.12163600000000108</v>
      </c>
      <c r="E1469" s="7">
        <f>'25-Day Average'!I1469</f>
        <v>-3.5505200000001062E-2</v>
      </c>
    </row>
    <row r="1470" spans="1:5" x14ac:dyDescent="0.25">
      <c r="A1470" s="6">
        <v>40787</v>
      </c>
      <c r="B1470" s="7">
        <f>'3-Day Average'!H1470</f>
        <v>0.61846496106785309</v>
      </c>
      <c r="C1470" s="7">
        <f>'3-Day Average'!I1470</f>
        <v>-0.18214909999999901</v>
      </c>
      <c r="D1470" s="7">
        <f>'10-Day Average'!I1470</f>
        <v>-0.1143340000000011</v>
      </c>
      <c r="E1470" s="7">
        <f>'25-Day Average'!I1470</f>
        <v>-2.7489200000001147E-2</v>
      </c>
    </row>
    <row r="1471" spans="1:5" x14ac:dyDescent="0.25">
      <c r="A1471" s="6">
        <v>40788</v>
      </c>
      <c r="B1471" s="7">
        <f>'3-Day Average'!H1471</f>
        <v>0.60177975528364835</v>
      </c>
      <c r="C1471" s="7">
        <f>'3-Day Average'!I1471</f>
        <v>-0.19057909999999903</v>
      </c>
      <c r="D1471" s="7">
        <f>'10-Day Average'!I1471</f>
        <v>-0.12346150000000111</v>
      </c>
      <c r="E1471" s="7">
        <f>'25-Day Average'!I1471</f>
        <v>-3.7509200000001144E-2</v>
      </c>
    </row>
    <row r="1472" spans="1:5" x14ac:dyDescent="0.25">
      <c r="A1472" s="6">
        <v>40791</v>
      </c>
      <c r="B1472" s="7">
        <f>'3-Day Average'!H1472</f>
        <v>0.55617352614015569</v>
      </c>
      <c r="C1472" s="7">
        <f>'3-Day Average'!I1472</f>
        <v>-0.19057909999999903</v>
      </c>
      <c r="D1472" s="7">
        <f>'10-Day Average'!I1472</f>
        <v>-0.14841000000000101</v>
      </c>
      <c r="E1472" s="7">
        <f>'25-Day Average'!I1472</f>
        <v>-6.4897200000001182E-2</v>
      </c>
    </row>
    <row r="1473" spans="1:5" x14ac:dyDescent="0.25">
      <c r="A1473" s="6">
        <v>40792</v>
      </c>
      <c r="B1473" s="7">
        <f>'3-Day Average'!H1473</f>
        <v>0.60066740823136811</v>
      </c>
      <c r="C1473" s="7">
        <f>'3-Day Average'!I1473</f>
        <v>-0.19057909999999903</v>
      </c>
      <c r="D1473" s="7">
        <f>'10-Day Average'!I1473</f>
        <v>-0.14841000000000101</v>
      </c>
      <c r="E1473" s="7">
        <f>'25-Day Average'!I1473</f>
        <v>-3.8177200000001174E-2</v>
      </c>
    </row>
    <row r="1474" spans="1:5" x14ac:dyDescent="0.25">
      <c r="A1474" s="6">
        <v>40793</v>
      </c>
      <c r="B1474" s="7">
        <f>'3-Day Average'!H1474</f>
        <v>0.61735261401557284</v>
      </c>
      <c r="C1474" s="7">
        <f>'3-Day Average'!I1474</f>
        <v>-0.18214909999999901</v>
      </c>
      <c r="D1474" s="7">
        <f>'10-Day Average'!I1474</f>
        <v>-0.13953750000000101</v>
      </c>
      <c r="E1474" s="7">
        <f>'25-Day Average'!I1474</f>
        <v>-2.8157200000001176E-2</v>
      </c>
    </row>
    <row r="1475" spans="1:5" x14ac:dyDescent="0.25">
      <c r="A1475" s="6">
        <v>40794</v>
      </c>
      <c r="B1475" s="7">
        <f>'3-Day Average'!H1475</f>
        <v>0.58620689655172398</v>
      </c>
      <c r="C1475" s="7">
        <f>'3-Day Average'!I1475</f>
        <v>-0.19788509999999906</v>
      </c>
      <c r="D1475" s="7">
        <f>'10-Day Average'!I1475</f>
        <v>-0.15609950000000114</v>
      </c>
      <c r="E1475" s="7">
        <f>'25-Day Average'!I1475</f>
        <v>-4.6861200000001116E-2</v>
      </c>
    </row>
    <row r="1476" spans="1:5" x14ac:dyDescent="0.25">
      <c r="A1476" s="6">
        <v>40795</v>
      </c>
      <c r="B1476" s="7">
        <f>'3-Day Average'!H1476</f>
        <v>0.59844271412680738</v>
      </c>
      <c r="C1476" s="7">
        <f>'3-Day Average'!I1476</f>
        <v>-0.19788509999999906</v>
      </c>
      <c r="D1476" s="7">
        <f>'10-Day Average'!I1476</f>
        <v>-0.15609950000000114</v>
      </c>
      <c r="E1476" s="7">
        <f>'25-Day Average'!I1476</f>
        <v>-3.9513200000001233E-2</v>
      </c>
    </row>
    <row r="1477" spans="1:5" x14ac:dyDescent="0.25">
      <c r="A1477" s="6">
        <v>40798</v>
      </c>
      <c r="B1477" s="7">
        <f>'3-Day Average'!H1477</f>
        <v>0.59510567296996664</v>
      </c>
      <c r="C1477" s="7">
        <f>'3-Day Average'!I1477</f>
        <v>-0.19788509999999906</v>
      </c>
      <c r="D1477" s="7">
        <f>'10-Day Average'!I1477</f>
        <v>-0.15786050000000104</v>
      </c>
      <c r="E1477" s="7">
        <f>'25-Day Average'!I1477</f>
        <v>-4.1517200000001177E-2</v>
      </c>
    </row>
    <row r="1478" spans="1:5" x14ac:dyDescent="0.25">
      <c r="A1478" s="6">
        <v>40800</v>
      </c>
      <c r="B1478" s="7">
        <f>'3-Day Average'!H1478</f>
        <v>0.61290322580645151</v>
      </c>
      <c r="C1478" s="7">
        <f>'3-Day Average'!I1478</f>
        <v>-0.18894109999999914</v>
      </c>
      <c r="D1478" s="7">
        <f>'10-Day Average'!I1478</f>
        <v>-0.15786050000000104</v>
      </c>
      <c r="E1478" s="7">
        <f>'25-Day Average'!I1478</f>
        <v>-3.0829200000001146E-2</v>
      </c>
    </row>
    <row r="1479" spans="1:5" x14ac:dyDescent="0.25">
      <c r="A1479" s="6">
        <v>40801</v>
      </c>
      <c r="B1479" s="7">
        <f>'3-Day Average'!H1479</f>
        <v>0.63181312569521664</v>
      </c>
      <c r="C1479" s="7">
        <f>'3-Day Average'!I1479</f>
        <v>-0.17943809999999924</v>
      </c>
      <c r="D1479" s="7">
        <f>'10-Day Average'!I1479</f>
        <v>-0.14799200000000112</v>
      </c>
      <c r="E1479" s="7">
        <f>'25-Day Average'!I1479</f>
        <v>-1.9473200000001235E-2</v>
      </c>
    </row>
    <row r="1480" spans="1:5" x14ac:dyDescent="0.25">
      <c r="A1480" s="6">
        <v>40802</v>
      </c>
      <c r="B1480" s="7">
        <f>'3-Day Average'!H1480</f>
        <v>0.62625139043381517</v>
      </c>
      <c r="C1480" s="7">
        <f>'3-Day Average'!I1480</f>
        <v>-0.18223309999999926</v>
      </c>
      <c r="D1480" s="7">
        <f>'10-Day Average'!I1480</f>
        <v>-0.15089450000000112</v>
      </c>
      <c r="E1480" s="7">
        <f>'25-Day Average'!I1480</f>
        <v>-2.2813200000001234E-2</v>
      </c>
    </row>
    <row r="1481" spans="1:5" x14ac:dyDescent="0.25">
      <c r="A1481" s="6">
        <v>40805</v>
      </c>
      <c r="B1481" s="7">
        <f>'3-Day Average'!H1481</f>
        <v>0.62068965517241359</v>
      </c>
      <c r="C1481" s="7">
        <f>'3-Day Average'!I1481</f>
        <v>-0.18502809999999925</v>
      </c>
      <c r="D1481" s="7">
        <f>'10-Day Average'!I1481</f>
        <v>-0.15379700000000113</v>
      </c>
      <c r="E1481" s="7">
        <f>'25-Day Average'!I1481</f>
        <v>-2.6153200000001233E-2</v>
      </c>
    </row>
    <row r="1482" spans="1:5" x14ac:dyDescent="0.25">
      <c r="A1482" s="6">
        <v>40806</v>
      </c>
      <c r="B1482" s="7">
        <f>'3-Day Average'!H1482</f>
        <v>0.66740823136818683</v>
      </c>
      <c r="C1482" s="7">
        <f>'3-Day Average'!I1482</f>
        <v>-0.18502809999999925</v>
      </c>
      <c r="D1482" s="7">
        <f>'10-Day Average'!I1482</f>
        <v>-0.12941600000000109</v>
      </c>
      <c r="E1482" s="7">
        <f>'25-Day Average'!I1482</f>
        <v>1.9027999999988241E-3</v>
      </c>
    </row>
    <row r="1483" spans="1:5" x14ac:dyDescent="0.25">
      <c r="A1483" s="6">
        <v>40807</v>
      </c>
      <c r="B1483" s="7">
        <f>'3-Day Average'!H1483</f>
        <v>0.66407119021134575</v>
      </c>
      <c r="C1483" s="7">
        <f>'3-Day Average'!I1483</f>
        <v>-0.18665859999999942</v>
      </c>
      <c r="D1483" s="7">
        <f>'10-Day Average'!I1483</f>
        <v>-0.13115750000000101</v>
      </c>
      <c r="E1483" s="7">
        <f>'25-Day Average'!I1483</f>
        <v>-1.0120000000111759E-4</v>
      </c>
    </row>
    <row r="1484" spans="1:5" x14ac:dyDescent="0.25">
      <c r="A1484" s="6">
        <v>40808</v>
      </c>
      <c r="B1484" s="7">
        <f>'3-Day Average'!H1484</f>
        <v>0.64849833147942137</v>
      </c>
      <c r="C1484" s="7">
        <f>'3-Day Average'!I1484</f>
        <v>-0.19426759999999937</v>
      </c>
      <c r="D1484" s="7">
        <f>'10-Day Average'!I1484</f>
        <v>-0.13928450000000114</v>
      </c>
      <c r="E1484" s="7">
        <f>'25-Day Average'!I1484</f>
        <v>-9.4532000000012335E-3</v>
      </c>
    </row>
    <row r="1485" spans="1:5" x14ac:dyDescent="0.25">
      <c r="A1485" s="6">
        <v>40809</v>
      </c>
      <c r="B1485" s="7">
        <f>'3-Day Average'!H1485</f>
        <v>0.60734149054504993</v>
      </c>
      <c r="C1485" s="7">
        <f>'3-Day Average'!I1485</f>
        <v>-0.19426759999999937</v>
      </c>
      <c r="D1485" s="7">
        <f>'10-Day Average'!I1485</f>
        <v>-0.16076300000000104</v>
      </c>
      <c r="E1485" s="7">
        <f>'25-Day Average'!I1485</f>
        <v>-3.4169200000001149E-2</v>
      </c>
    </row>
    <row r="1486" spans="1:5" x14ac:dyDescent="0.25">
      <c r="A1486" s="6">
        <v>40812</v>
      </c>
      <c r="B1486" s="7">
        <f>'3-Day Average'!H1486</f>
        <v>0.62068965517241359</v>
      </c>
      <c r="C1486" s="7">
        <f>'3-Day Average'!I1486</f>
        <v>-0.19426759999999937</v>
      </c>
      <c r="D1486" s="7">
        <f>'10-Day Average'!I1486</f>
        <v>-0.16076300000000104</v>
      </c>
      <c r="E1486" s="7">
        <f>'25-Day Average'!I1486</f>
        <v>-2.6153200000001233E-2</v>
      </c>
    </row>
    <row r="1487" spans="1:5" x14ac:dyDescent="0.25">
      <c r="A1487" s="6">
        <v>40813</v>
      </c>
      <c r="B1487" s="7">
        <f>'3-Day Average'!H1487</f>
        <v>0.63403781979977747</v>
      </c>
      <c r="C1487" s="7">
        <f>'3-Day Average'!I1487</f>
        <v>-0.19426759999999937</v>
      </c>
      <c r="D1487" s="7">
        <f>'10-Day Average'!I1487</f>
        <v>-0.16076300000000104</v>
      </c>
      <c r="E1487" s="7">
        <f>'25-Day Average'!I1487</f>
        <v>-1.8137200000001175E-2</v>
      </c>
    </row>
    <row r="1488" spans="1:5" x14ac:dyDescent="0.25">
      <c r="A1488" s="6">
        <v>40814</v>
      </c>
      <c r="B1488" s="7">
        <f>'3-Day Average'!H1488</f>
        <v>0.56952169076751935</v>
      </c>
      <c r="C1488" s="7">
        <f>'3-Day Average'!I1488</f>
        <v>-0.2260515999999993</v>
      </c>
      <c r="D1488" s="7">
        <f>'10-Day Average'!I1488</f>
        <v>-0.19388100000000122</v>
      </c>
      <c r="E1488" s="7">
        <f>'25-Day Average'!I1488</f>
        <v>-5.6881200000001117E-2</v>
      </c>
    </row>
    <row r="1489" spans="1:5" x14ac:dyDescent="0.25">
      <c r="A1489" s="6">
        <v>40816</v>
      </c>
      <c r="B1489" s="7">
        <f>'3-Day Average'!H1489</f>
        <v>0.56952169076751935</v>
      </c>
      <c r="C1489" s="7">
        <f>'3-Day Average'!I1489</f>
        <v>-0.2260515999999993</v>
      </c>
      <c r="D1489" s="7">
        <f>'10-Day Average'!I1489</f>
        <v>-0.19388100000000122</v>
      </c>
      <c r="E1489" s="7">
        <f>'25-Day Average'!I1489</f>
        <v>-5.6881200000001117E-2</v>
      </c>
    </row>
    <row r="1490" spans="1:5" x14ac:dyDescent="0.25">
      <c r="A1490" s="6">
        <v>40819</v>
      </c>
      <c r="B1490" s="7">
        <f>'3-Day Average'!H1490</f>
        <v>0.55728587319243594</v>
      </c>
      <c r="C1490" s="7">
        <f>'3-Day Average'!I1490</f>
        <v>-0.2260515999999993</v>
      </c>
      <c r="D1490" s="7">
        <f>'10-Day Average'!I1490</f>
        <v>-0.19388100000000122</v>
      </c>
      <c r="E1490" s="7">
        <f>'25-Day Average'!I1490</f>
        <v>-5.6881200000001117E-2</v>
      </c>
    </row>
    <row r="1491" spans="1:5" x14ac:dyDescent="0.25">
      <c r="A1491" s="6">
        <v>40820</v>
      </c>
      <c r="B1491" s="7">
        <f>'3-Day Average'!H1491</f>
        <v>0.52280311457174633</v>
      </c>
      <c r="C1491" s="7">
        <f>'3-Day Average'!I1491</f>
        <v>-0.2260515999999993</v>
      </c>
      <c r="D1491" s="7">
        <f>'10-Day Average'!I1491</f>
        <v>-0.19388100000000122</v>
      </c>
      <c r="E1491" s="7">
        <f>'25-Day Average'!I1491</f>
        <v>-5.6881200000001117E-2</v>
      </c>
    </row>
    <row r="1492" spans="1:5" x14ac:dyDescent="0.25">
      <c r="A1492" s="6">
        <v>40822</v>
      </c>
      <c r="B1492" s="7">
        <f>'3-Day Average'!H1492</f>
        <v>0.55617352614015569</v>
      </c>
      <c r="C1492" s="7">
        <f>'3-Day Average'!I1492</f>
        <v>-0.2260515999999993</v>
      </c>
      <c r="D1492" s="7">
        <f>'10-Day Average'!I1492</f>
        <v>-0.19388100000000122</v>
      </c>
      <c r="E1492" s="7">
        <f>'25-Day Average'!I1492</f>
        <v>-5.6881200000001117E-2</v>
      </c>
    </row>
    <row r="1493" spans="1:5" x14ac:dyDescent="0.25">
      <c r="A1493" s="6">
        <v>40823</v>
      </c>
      <c r="B1493" s="7">
        <f>'3-Day Average'!H1493</f>
        <v>0.55506117908787544</v>
      </c>
      <c r="C1493" s="7">
        <f>'3-Day Average'!I1493</f>
        <v>-0.22660459999999918</v>
      </c>
      <c r="D1493" s="7">
        <f>'10-Day Average'!I1493</f>
        <v>-0.19388100000000122</v>
      </c>
      <c r="E1493" s="7">
        <f>'25-Day Average'!I1493</f>
        <v>-5.6881200000001117E-2</v>
      </c>
    </row>
    <row r="1494" spans="1:5" x14ac:dyDescent="0.25">
      <c r="A1494" s="6">
        <v>40826</v>
      </c>
      <c r="B1494" s="7">
        <f>'3-Day Average'!H1494</f>
        <v>0.56507230255839802</v>
      </c>
      <c r="C1494" s="7">
        <f>'3-Day Average'!I1494</f>
        <v>-0.22162759999999937</v>
      </c>
      <c r="D1494" s="7">
        <f>'10-Day Average'!I1494</f>
        <v>-0.19388100000000122</v>
      </c>
      <c r="E1494" s="7">
        <f>'25-Day Average'!I1494</f>
        <v>-5.6881200000001117E-2</v>
      </c>
    </row>
    <row r="1495" spans="1:5" x14ac:dyDescent="0.25">
      <c r="A1495" s="6">
        <v>40827</v>
      </c>
      <c r="B1495" s="7">
        <f>'3-Day Average'!H1495</f>
        <v>0.53948832035595107</v>
      </c>
      <c r="C1495" s="7">
        <f>'3-Day Average'!I1495</f>
        <v>-0.23434659999999929</v>
      </c>
      <c r="D1495" s="7">
        <f>'10-Day Average'!I1495</f>
        <v>-0.19388100000000122</v>
      </c>
      <c r="E1495" s="7">
        <f>'25-Day Average'!I1495</f>
        <v>-5.6881200000001117E-2</v>
      </c>
    </row>
    <row r="1496" spans="1:5" x14ac:dyDescent="0.25">
      <c r="A1496" s="6">
        <v>40828</v>
      </c>
      <c r="B1496" s="7">
        <f>'3-Day Average'!H1496</f>
        <v>0.51056729699666303</v>
      </c>
      <c r="C1496" s="7">
        <f>'3-Day Average'!I1496</f>
        <v>-0.23434659999999929</v>
      </c>
      <c r="D1496" s="7">
        <f>'10-Day Average'!I1496</f>
        <v>-0.19388100000000122</v>
      </c>
      <c r="E1496" s="7">
        <f>'25-Day Average'!I1496</f>
        <v>-5.6881200000001117E-2</v>
      </c>
    </row>
    <row r="1497" spans="1:5" x14ac:dyDescent="0.25">
      <c r="A1497" s="6">
        <v>40829</v>
      </c>
      <c r="B1497" s="7">
        <f>'3-Day Average'!H1497</f>
        <v>0.51056729699666303</v>
      </c>
      <c r="C1497" s="7">
        <f>'3-Day Average'!I1497</f>
        <v>-0.23434659999999929</v>
      </c>
      <c r="D1497" s="7">
        <f>'10-Day Average'!I1497</f>
        <v>-0.19388100000000122</v>
      </c>
      <c r="E1497" s="7">
        <f>'25-Day Average'!I1497</f>
        <v>-5.6881200000001117E-2</v>
      </c>
    </row>
    <row r="1498" spans="1:5" x14ac:dyDescent="0.25">
      <c r="A1498" s="6">
        <v>40830</v>
      </c>
      <c r="B1498" s="7">
        <f>'3-Day Average'!H1498</f>
        <v>0.51946607341490525</v>
      </c>
      <c r="C1498" s="7">
        <f>'3-Day Average'!I1498</f>
        <v>-0.23434659999999929</v>
      </c>
      <c r="D1498" s="7">
        <f>'10-Day Average'!I1498</f>
        <v>-0.19388100000000122</v>
      </c>
      <c r="E1498" s="7">
        <f>'25-Day Average'!I1498</f>
        <v>-5.6881200000001117E-2</v>
      </c>
    </row>
    <row r="1499" spans="1:5" x14ac:dyDescent="0.25">
      <c r="A1499" s="6">
        <v>40833</v>
      </c>
      <c r="B1499" s="7">
        <f>'3-Day Average'!H1499</f>
        <v>0.52280311457174633</v>
      </c>
      <c r="C1499" s="7">
        <f>'3-Day Average'!I1499</f>
        <v>-0.23266509999999938</v>
      </c>
      <c r="D1499" s="7">
        <f>'10-Day Average'!I1499</f>
        <v>-0.19388100000000122</v>
      </c>
      <c r="E1499" s="7">
        <f>'25-Day Average'!I1499</f>
        <v>-5.6881200000001117E-2</v>
      </c>
    </row>
    <row r="1500" spans="1:5" x14ac:dyDescent="0.25">
      <c r="A1500" s="6">
        <v>40834</v>
      </c>
      <c r="B1500" s="7">
        <f>'3-Day Average'!H1500</f>
        <v>0.53058954393770841</v>
      </c>
      <c r="C1500" s="7">
        <f>'3-Day Average'!I1500</f>
        <v>-0.2287415999999993</v>
      </c>
      <c r="D1500" s="7">
        <f>'10-Day Average'!I1500</f>
        <v>-0.19388100000000122</v>
      </c>
      <c r="E1500" s="7">
        <f>'25-Day Average'!I1500</f>
        <v>-5.6881200000001117E-2</v>
      </c>
    </row>
    <row r="1501" spans="1:5" x14ac:dyDescent="0.25">
      <c r="A1501" s="6">
        <v>40835</v>
      </c>
      <c r="B1501" s="7">
        <f>'3-Day Average'!H1501</f>
        <v>0.56284760845383752</v>
      </c>
      <c r="C1501" s="7">
        <f>'3-Day Average'!I1501</f>
        <v>-0.21248709999999935</v>
      </c>
      <c r="D1501" s="7">
        <f>'10-Day Average'!I1501</f>
        <v>-0.19388100000000122</v>
      </c>
      <c r="E1501" s="7">
        <f>'25-Day Average'!I1501</f>
        <v>-5.6881200000001117E-2</v>
      </c>
    </row>
    <row r="1502" spans="1:5" x14ac:dyDescent="0.25">
      <c r="A1502" s="6">
        <v>40836</v>
      </c>
      <c r="B1502" s="7">
        <f>'3-Day Average'!H1502</f>
        <v>0.54616240266963278</v>
      </c>
      <c r="C1502" s="7">
        <f>'3-Day Average'!I1502</f>
        <v>-0.22089459999999933</v>
      </c>
      <c r="D1502" s="7">
        <f>'10-Day Average'!I1502</f>
        <v>-0.20248350000000123</v>
      </c>
      <c r="E1502" s="7">
        <f>'25-Day Average'!I1502</f>
        <v>-5.6881200000001117E-2</v>
      </c>
    </row>
    <row r="1503" spans="1:5" x14ac:dyDescent="0.25">
      <c r="A1503" s="6">
        <v>40837</v>
      </c>
      <c r="B1503" s="7">
        <f>'3-Day Average'!H1503</f>
        <v>0.56173526140155727</v>
      </c>
      <c r="C1503" s="7">
        <f>'3-Day Average'!I1503</f>
        <v>-0.22089459999999933</v>
      </c>
      <c r="D1503" s="7">
        <f>'10-Day Average'!I1503</f>
        <v>-0.19445450000000114</v>
      </c>
      <c r="E1503" s="7">
        <f>'25-Day Average'!I1503</f>
        <v>-5.6881200000001117E-2</v>
      </c>
    </row>
    <row r="1504" spans="1:5" x14ac:dyDescent="0.25">
      <c r="A1504" s="6">
        <v>40840</v>
      </c>
      <c r="B1504" s="7">
        <f>'3-Day Average'!H1504</f>
        <v>0.5784204671857619</v>
      </c>
      <c r="C1504" s="7">
        <f>'3-Day Average'!I1504</f>
        <v>-0.21257709999999932</v>
      </c>
      <c r="D1504" s="7">
        <f>'10-Day Average'!I1504</f>
        <v>-0.18585200000000113</v>
      </c>
      <c r="E1504" s="7">
        <f>'25-Day Average'!I1504</f>
        <v>-5.6881200000001117E-2</v>
      </c>
    </row>
    <row r="1505" spans="1:5" x14ac:dyDescent="0.25">
      <c r="A1505" s="6">
        <v>40841</v>
      </c>
      <c r="B1505" s="7">
        <f>'3-Day Average'!H1505</f>
        <v>0.57285873192436032</v>
      </c>
      <c r="C1505" s="7">
        <f>'3-Day Average'!I1505</f>
        <v>-0.21534959999999934</v>
      </c>
      <c r="D1505" s="7">
        <f>'10-Day Average'!I1505</f>
        <v>-0.18871950000000112</v>
      </c>
      <c r="E1505" s="7">
        <f>'25-Day Average'!I1505</f>
        <v>-6.0203700000001116E-2</v>
      </c>
    </row>
    <row r="1506" spans="1:5" x14ac:dyDescent="0.25">
      <c r="A1506" s="6">
        <v>40842</v>
      </c>
      <c r="B1506" s="7">
        <f>'3-Day Average'!H1506</f>
        <v>0.57619577308120107</v>
      </c>
      <c r="C1506" s="7">
        <f>'3-Day Average'!I1506</f>
        <v>-0.21368609999999943</v>
      </c>
      <c r="D1506" s="7">
        <f>'10-Day Average'!I1506</f>
        <v>-0.18699900000000125</v>
      </c>
      <c r="E1506" s="7">
        <f>'25-Day Average'!I1506</f>
        <v>-5.8210200000001204E-2</v>
      </c>
    </row>
    <row r="1507" spans="1:5" x14ac:dyDescent="0.25">
      <c r="A1507" s="6">
        <v>40843</v>
      </c>
      <c r="B1507" s="7">
        <f>'3-Day Average'!H1507</f>
        <v>0.55394883203559486</v>
      </c>
      <c r="C1507" s="7">
        <f>'3-Day Average'!I1507</f>
        <v>-0.22477609999999942</v>
      </c>
      <c r="D1507" s="7">
        <f>'10-Day Average'!I1507</f>
        <v>-0.19846900000000126</v>
      </c>
      <c r="E1507" s="7">
        <f>'25-Day Average'!I1507</f>
        <v>-7.1500200000001207E-2</v>
      </c>
    </row>
    <row r="1508" spans="1:5" x14ac:dyDescent="0.25">
      <c r="A1508" s="6">
        <v>40844</v>
      </c>
      <c r="B1508" s="7">
        <f>'3-Day Average'!H1508</f>
        <v>0.55172413793103436</v>
      </c>
      <c r="C1508" s="7">
        <f>'3-Day Average'!I1508</f>
        <v>-0.22477609999999942</v>
      </c>
      <c r="D1508" s="7">
        <f>'10-Day Average'!I1508</f>
        <v>-0.19961600000000121</v>
      </c>
      <c r="E1508" s="7">
        <f>'25-Day Average'!I1508</f>
        <v>-7.1500200000001207E-2</v>
      </c>
    </row>
    <row r="1509" spans="1:5" x14ac:dyDescent="0.25">
      <c r="A1509" s="6">
        <v>40847</v>
      </c>
      <c r="B1509" s="7">
        <f>'3-Day Average'!H1509</f>
        <v>0.54727474972191303</v>
      </c>
      <c r="C1509" s="7">
        <f>'3-Day Average'!I1509</f>
        <v>-0.22477609999999942</v>
      </c>
      <c r="D1509" s="7">
        <f>'10-Day Average'!I1509</f>
        <v>-0.19961600000000121</v>
      </c>
      <c r="E1509" s="7">
        <f>'25-Day Average'!I1509</f>
        <v>-7.1500200000001207E-2</v>
      </c>
    </row>
    <row r="1510" spans="1:5" x14ac:dyDescent="0.25">
      <c r="A1510" s="6">
        <v>40848</v>
      </c>
      <c r="B1510" s="7">
        <f>'3-Day Average'!H1510</f>
        <v>0.55061179087875411</v>
      </c>
      <c r="C1510" s="7">
        <f>'3-Day Average'!I1510</f>
        <v>-0.22477609999999942</v>
      </c>
      <c r="D1510" s="7">
        <f>'10-Day Average'!I1510</f>
        <v>-0.19961600000000121</v>
      </c>
      <c r="E1510" s="7">
        <f>'25-Day Average'!I1510</f>
        <v>-7.1500200000001207E-2</v>
      </c>
    </row>
    <row r="1511" spans="1:5" x14ac:dyDescent="0.25">
      <c r="A1511" s="6">
        <v>40849</v>
      </c>
      <c r="B1511" s="7">
        <f>'3-Day Average'!H1511</f>
        <v>0.57508342602892082</v>
      </c>
      <c r="C1511" s="7">
        <f>'3-Day Average'!I1511</f>
        <v>-0.2125440999999996</v>
      </c>
      <c r="D1511" s="7">
        <f>'10-Day Average'!I1511</f>
        <v>-0.19961600000000121</v>
      </c>
      <c r="E1511" s="7">
        <f>'25-Day Average'!I1511</f>
        <v>-7.1500200000001207E-2</v>
      </c>
    </row>
    <row r="1512" spans="1:5" x14ac:dyDescent="0.25">
      <c r="A1512" s="6">
        <v>40850</v>
      </c>
      <c r="B1512" s="7">
        <f>'3-Day Average'!H1512</f>
        <v>0.55172413793103436</v>
      </c>
      <c r="C1512" s="7">
        <f>'3-Day Average'!I1512</f>
        <v>-0.22422009999999951</v>
      </c>
      <c r="D1512" s="7">
        <f>'10-Day Average'!I1512</f>
        <v>-0.21148100000000122</v>
      </c>
      <c r="E1512" s="7">
        <f>'25-Day Average'!I1512</f>
        <v>-8.5265700000001235E-2</v>
      </c>
    </row>
    <row r="1513" spans="1:5" x14ac:dyDescent="0.25">
      <c r="A1513" s="6">
        <v>40851</v>
      </c>
      <c r="B1513" s="7">
        <f>'3-Day Average'!H1513</f>
        <v>0.57285873192436032</v>
      </c>
      <c r="C1513" s="7">
        <f>'3-Day Average'!I1513</f>
        <v>-0.22422009999999951</v>
      </c>
      <c r="D1513" s="7">
        <f>'10-Day Average'!I1513</f>
        <v>-0.21148100000000122</v>
      </c>
      <c r="E1513" s="7">
        <f>'25-Day Average'!I1513</f>
        <v>-7.2811200000001269E-2</v>
      </c>
    </row>
    <row r="1514" spans="1:5" x14ac:dyDescent="0.25">
      <c r="A1514" s="6">
        <v>40854</v>
      </c>
      <c r="B1514" s="7">
        <f>'3-Day Average'!H1514</f>
        <v>0.57730812013348165</v>
      </c>
      <c r="C1514" s="7">
        <f>'3-Day Average'!I1514</f>
        <v>-0.22202609999999956</v>
      </c>
      <c r="D1514" s="7">
        <f>'10-Day Average'!I1514</f>
        <v>-0.20925100000000121</v>
      </c>
      <c r="E1514" s="7">
        <f>'25-Day Average'!I1514</f>
        <v>-7.0189200000001145E-2</v>
      </c>
    </row>
    <row r="1515" spans="1:5" x14ac:dyDescent="0.25">
      <c r="A1515" s="6">
        <v>40855</v>
      </c>
      <c r="B1515" s="7">
        <f>'3-Day Average'!H1515</f>
        <v>0.56507230255839802</v>
      </c>
      <c r="C1515" s="7">
        <f>'3-Day Average'!I1515</f>
        <v>-0.22805959999999964</v>
      </c>
      <c r="D1515" s="7">
        <f>'10-Day Average'!I1515</f>
        <v>-0.21538350000000123</v>
      </c>
      <c r="E1515" s="7">
        <f>'25-Day Average'!I1515</f>
        <v>-7.739970000000132E-2</v>
      </c>
    </row>
    <row r="1516" spans="1:5" x14ac:dyDescent="0.25">
      <c r="A1516" s="6">
        <v>40856</v>
      </c>
      <c r="B1516" s="7">
        <f>'3-Day Average'!H1516</f>
        <v>0.55728587319243594</v>
      </c>
      <c r="C1516" s="7">
        <f>'3-Day Average'!I1516</f>
        <v>-0.22805959999999964</v>
      </c>
      <c r="D1516" s="7">
        <f>'10-Day Average'!I1516</f>
        <v>-0.21928600000000123</v>
      </c>
      <c r="E1516" s="7">
        <f>'25-Day Average'!I1516</f>
        <v>-8.1988200000001232E-2</v>
      </c>
    </row>
    <row r="1517" spans="1:5" x14ac:dyDescent="0.25">
      <c r="A1517" s="6">
        <v>40857</v>
      </c>
      <c r="B1517" s="7">
        <f>'3-Day Average'!H1517</f>
        <v>0.53948832035595107</v>
      </c>
      <c r="C1517" s="7">
        <f>'3-Day Average'!I1517</f>
        <v>-0.22805959999999964</v>
      </c>
      <c r="D1517" s="7">
        <f>'10-Day Average'!I1517</f>
        <v>-0.21928600000000123</v>
      </c>
      <c r="E1517" s="7">
        <f>'25-Day Average'!I1517</f>
        <v>-9.2476200000001257E-2</v>
      </c>
    </row>
    <row r="1518" spans="1:5" x14ac:dyDescent="0.25">
      <c r="A1518" s="6">
        <v>40858</v>
      </c>
      <c r="B1518" s="7">
        <f>'3-Day Average'!H1518</f>
        <v>0.53503893214682974</v>
      </c>
      <c r="C1518" s="7">
        <f>'3-Day Average'!I1518</f>
        <v>-0.22805959999999964</v>
      </c>
      <c r="D1518" s="7">
        <f>'10-Day Average'!I1518</f>
        <v>-0.21928600000000123</v>
      </c>
      <c r="E1518" s="7">
        <f>'25-Day Average'!I1518</f>
        <v>-9.2476200000001257E-2</v>
      </c>
    </row>
    <row r="1519" spans="1:5" x14ac:dyDescent="0.25">
      <c r="A1519" s="6">
        <v>40861</v>
      </c>
      <c r="B1519" s="7">
        <f>'3-Day Average'!H1519</f>
        <v>0.53058954393770841</v>
      </c>
      <c r="C1519" s="7">
        <f>'3-Day Average'!I1519</f>
        <v>-0.22805959999999964</v>
      </c>
      <c r="D1519" s="7">
        <f>'10-Day Average'!I1519</f>
        <v>-0.21928600000000123</v>
      </c>
      <c r="E1519" s="7">
        <f>'25-Day Average'!I1519</f>
        <v>-9.2476200000001257E-2</v>
      </c>
    </row>
    <row r="1520" spans="1:5" x14ac:dyDescent="0.25">
      <c r="A1520" s="6">
        <v>40862</v>
      </c>
      <c r="B1520" s="7">
        <f>'3-Day Average'!H1520</f>
        <v>0.52614015572858708</v>
      </c>
      <c r="C1520" s="7">
        <f>'3-Day Average'!I1520</f>
        <v>-0.22805959999999964</v>
      </c>
      <c r="D1520" s="7">
        <f>'10-Day Average'!I1520</f>
        <v>-0.21928600000000123</v>
      </c>
      <c r="E1520" s="7">
        <f>'25-Day Average'!I1520</f>
        <v>-9.2476200000001257E-2</v>
      </c>
    </row>
    <row r="1521" spans="1:5" x14ac:dyDescent="0.25">
      <c r="A1521" s="6">
        <v>40863</v>
      </c>
      <c r="B1521" s="7">
        <f>'3-Day Average'!H1521</f>
        <v>0.5205784204671855</v>
      </c>
      <c r="C1521" s="7">
        <f>'3-Day Average'!I1521</f>
        <v>-0.22805959999999964</v>
      </c>
      <c r="D1521" s="7">
        <f>'10-Day Average'!I1521</f>
        <v>-0.21928600000000123</v>
      </c>
      <c r="E1521" s="7">
        <f>'25-Day Average'!I1521</f>
        <v>-9.2476200000001257E-2</v>
      </c>
    </row>
    <row r="1522" spans="1:5" x14ac:dyDescent="0.25">
      <c r="A1522" s="6">
        <v>40864</v>
      </c>
      <c r="B1522" s="7">
        <f>'3-Day Average'!H1522</f>
        <v>0.51946607341490525</v>
      </c>
      <c r="C1522" s="7">
        <f>'3-Day Average'!I1522</f>
        <v>-0.22805959999999964</v>
      </c>
      <c r="D1522" s="7">
        <f>'10-Day Average'!I1522</f>
        <v>-0.21928600000000123</v>
      </c>
      <c r="E1522" s="7">
        <f>'25-Day Average'!I1522</f>
        <v>-9.2476200000001257E-2</v>
      </c>
    </row>
    <row r="1523" spans="1:5" x14ac:dyDescent="0.25">
      <c r="A1523" s="6">
        <v>40865</v>
      </c>
      <c r="B1523" s="7">
        <f>'3-Day Average'!H1523</f>
        <v>0.51724137931034475</v>
      </c>
      <c r="C1523" s="7">
        <f>'3-Day Average'!I1523</f>
        <v>-0.22805959999999964</v>
      </c>
      <c r="D1523" s="7">
        <f>'10-Day Average'!I1523</f>
        <v>-0.21928600000000123</v>
      </c>
      <c r="E1523" s="7">
        <f>'25-Day Average'!I1523</f>
        <v>-9.2476200000001257E-2</v>
      </c>
    </row>
    <row r="1524" spans="1:5" x14ac:dyDescent="0.25">
      <c r="A1524" s="6">
        <v>40868</v>
      </c>
      <c r="B1524" s="7">
        <f>'3-Day Average'!H1524</f>
        <v>0.52947719688542816</v>
      </c>
      <c r="C1524" s="7">
        <f>'3-Day Average'!I1524</f>
        <v>-0.22805959999999964</v>
      </c>
      <c r="D1524" s="7">
        <f>'10-Day Average'!I1524</f>
        <v>-0.21928600000000123</v>
      </c>
      <c r="E1524" s="7">
        <f>'25-Day Average'!I1524</f>
        <v>-9.2476200000001257E-2</v>
      </c>
    </row>
    <row r="1525" spans="1:5" x14ac:dyDescent="0.25">
      <c r="A1525" s="6">
        <v>40869</v>
      </c>
      <c r="B1525" s="7">
        <f>'3-Day Average'!H1525</f>
        <v>0.54393770856507229</v>
      </c>
      <c r="C1525" s="7">
        <f>'3-Day Average'!I1525</f>
        <v>-0.22076659999999959</v>
      </c>
      <c r="D1525" s="7">
        <f>'10-Day Average'!I1525</f>
        <v>-0.21928600000000123</v>
      </c>
      <c r="E1525" s="7">
        <f>'25-Day Average'!I1525</f>
        <v>-9.2476200000001257E-2</v>
      </c>
    </row>
    <row r="1526" spans="1:5" x14ac:dyDescent="0.25">
      <c r="A1526" s="6">
        <v>40870</v>
      </c>
      <c r="B1526" s="7">
        <f>'3-Day Average'!H1526</f>
        <v>0.54505005561735254</v>
      </c>
      <c r="C1526" s="7">
        <f>'3-Day Average'!I1526</f>
        <v>-0.22020559999999953</v>
      </c>
      <c r="D1526" s="7">
        <f>'10-Day Average'!I1526</f>
        <v>-0.21872400000000125</v>
      </c>
      <c r="E1526" s="7">
        <f>'25-Day Average'!I1526</f>
        <v>-9.2476200000001257E-2</v>
      </c>
    </row>
    <row r="1527" spans="1:5" x14ac:dyDescent="0.25">
      <c r="A1527" s="6">
        <v>40871</v>
      </c>
      <c r="B1527" s="7">
        <f>'3-Day Average'!H1527</f>
        <v>0.54838709677419328</v>
      </c>
      <c r="C1527" s="7">
        <f>'3-Day Average'!I1527</f>
        <v>-0.21852259999999965</v>
      </c>
      <c r="D1527" s="7">
        <f>'10-Day Average'!I1527</f>
        <v>-0.21703800000000134</v>
      </c>
      <c r="E1527" s="7">
        <f>'25-Day Average'!I1527</f>
        <v>-9.2476200000001257E-2</v>
      </c>
    </row>
    <row r="1528" spans="1:5" x14ac:dyDescent="0.25">
      <c r="A1528" s="6">
        <v>40872</v>
      </c>
      <c r="B1528" s="7">
        <f>'3-Day Average'!H1528</f>
        <v>0.53948832035595107</v>
      </c>
      <c r="C1528" s="7">
        <f>'3-Day Average'!I1528</f>
        <v>-0.22301059999999953</v>
      </c>
      <c r="D1528" s="7">
        <f>'10-Day Average'!I1528</f>
        <v>-0.22153400000000126</v>
      </c>
      <c r="E1528" s="7">
        <f>'25-Day Average'!I1528</f>
        <v>-9.2476200000001257E-2</v>
      </c>
    </row>
    <row r="1529" spans="1:5" x14ac:dyDescent="0.25">
      <c r="A1529" s="6">
        <v>40875</v>
      </c>
      <c r="B1529" s="7">
        <f>'3-Day Average'!H1529</f>
        <v>0.53726362625139024</v>
      </c>
      <c r="C1529" s="7">
        <f>'3-Day Average'!I1529</f>
        <v>-0.22301059999999953</v>
      </c>
      <c r="D1529" s="7">
        <f>'10-Day Average'!I1529</f>
        <v>-0.22265800000000133</v>
      </c>
      <c r="E1529" s="7">
        <f>'25-Day Average'!I1529</f>
        <v>-9.2476200000001257E-2</v>
      </c>
    </row>
    <row r="1530" spans="1:5" x14ac:dyDescent="0.25">
      <c r="A1530" s="6">
        <v>40876</v>
      </c>
      <c r="B1530" s="7">
        <f>'3-Day Average'!H1530</f>
        <v>0.53503893214682974</v>
      </c>
      <c r="C1530" s="7">
        <f>'3-Day Average'!I1530</f>
        <v>-0.22301059999999953</v>
      </c>
      <c r="D1530" s="7">
        <f>'10-Day Average'!I1530</f>
        <v>-0.22378200000000129</v>
      </c>
      <c r="E1530" s="7">
        <f>'25-Day Average'!I1530</f>
        <v>-9.2476200000001257E-2</v>
      </c>
    </row>
    <row r="1531" spans="1:5" x14ac:dyDescent="0.25">
      <c r="A1531" s="6">
        <v>40877</v>
      </c>
      <c r="B1531" s="7">
        <f>'3-Day Average'!H1531</f>
        <v>0.518353726362625</v>
      </c>
      <c r="C1531" s="7">
        <f>'3-Day Average'!I1531</f>
        <v>-0.22301059999999953</v>
      </c>
      <c r="D1531" s="7">
        <f>'10-Day Average'!I1531</f>
        <v>-0.23221200000000128</v>
      </c>
      <c r="E1531" s="7">
        <f>'25-Day Average'!I1531</f>
        <v>-9.2476200000001257E-2</v>
      </c>
    </row>
    <row r="1532" spans="1:5" x14ac:dyDescent="0.25">
      <c r="A1532" s="6">
        <v>40878</v>
      </c>
      <c r="B1532" s="7">
        <f>'3-Day Average'!H1532</f>
        <v>0.52614015572858708</v>
      </c>
      <c r="C1532" s="7">
        <f>'3-Day Average'!I1532</f>
        <v>-0.22301059999999953</v>
      </c>
      <c r="D1532" s="7">
        <f>'10-Day Average'!I1532</f>
        <v>-0.23221200000000128</v>
      </c>
      <c r="E1532" s="7">
        <f>'25-Day Average'!I1532</f>
        <v>-9.2476200000001257E-2</v>
      </c>
    </row>
    <row r="1533" spans="1:5" x14ac:dyDescent="0.25">
      <c r="A1533" s="6">
        <v>40879</v>
      </c>
      <c r="B1533" s="7">
        <f>'3-Day Average'!H1533</f>
        <v>0.49944382647385988</v>
      </c>
      <c r="C1533" s="7">
        <f>'3-Day Average'!I1533</f>
        <v>-0.22301059999999953</v>
      </c>
      <c r="D1533" s="7">
        <f>'10-Day Average'!I1533</f>
        <v>-0.23221200000000128</v>
      </c>
      <c r="E1533" s="7">
        <f>'25-Day Average'!I1533</f>
        <v>-9.2476200000001257E-2</v>
      </c>
    </row>
    <row r="1534" spans="1:5" x14ac:dyDescent="0.25">
      <c r="A1534" s="6">
        <v>40882</v>
      </c>
      <c r="B1534" s="7">
        <f>'3-Day Average'!H1534</f>
        <v>0.50389321468298087</v>
      </c>
      <c r="C1534" s="7">
        <f>'3-Day Average'!I1534</f>
        <v>-0.22301059999999953</v>
      </c>
      <c r="D1534" s="7">
        <f>'10-Day Average'!I1534</f>
        <v>-0.23221200000000128</v>
      </c>
      <c r="E1534" s="7">
        <f>'25-Day Average'!I1534</f>
        <v>-9.2476200000001257E-2</v>
      </c>
    </row>
    <row r="1535" spans="1:5" x14ac:dyDescent="0.25">
      <c r="A1535" s="6">
        <v>40883</v>
      </c>
      <c r="B1535" s="7">
        <f>'3-Day Average'!H1535</f>
        <v>0.48498331479421569</v>
      </c>
      <c r="C1535" s="7">
        <f>'3-Day Average'!I1535</f>
        <v>-0.22301059999999953</v>
      </c>
      <c r="D1535" s="7">
        <f>'10-Day Average'!I1535</f>
        <v>-0.23221200000000128</v>
      </c>
      <c r="E1535" s="7">
        <f>'25-Day Average'!I1535</f>
        <v>-9.2476200000001257E-2</v>
      </c>
    </row>
    <row r="1536" spans="1:5" x14ac:dyDescent="0.25">
      <c r="A1536" s="6">
        <v>40884</v>
      </c>
      <c r="B1536" s="7">
        <f>'3-Day Average'!H1536</f>
        <v>0.49721913236929904</v>
      </c>
      <c r="C1536" s="7">
        <f>'3-Day Average'!I1536</f>
        <v>-0.22301059999999953</v>
      </c>
      <c r="D1536" s="7">
        <f>'10-Day Average'!I1536</f>
        <v>-0.23221200000000128</v>
      </c>
      <c r="E1536" s="7">
        <f>'25-Day Average'!I1536</f>
        <v>-9.2476200000001257E-2</v>
      </c>
    </row>
    <row r="1537" spans="1:5" x14ac:dyDescent="0.25">
      <c r="A1537" s="6">
        <v>40885</v>
      </c>
      <c r="B1537" s="7">
        <f>'3-Day Average'!H1537</f>
        <v>0.50166852057842037</v>
      </c>
      <c r="C1537" s="7">
        <f>'3-Day Average'!I1537</f>
        <v>-0.2207025999999995</v>
      </c>
      <c r="D1537" s="7">
        <f>'10-Day Average'!I1537</f>
        <v>-0.23221200000000128</v>
      </c>
      <c r="E1537" s="7">
        <f>'25-Day Average'!I1537</f>
        <v>-9.2476200000001257E-2</v>
      </c>
    </row>
    <row r="1538" spans="1:5" x14ac:dyDescent="0.25">
      <c r="A1538" s="6">
        <v>40886</v>
      </c>
      <c r="B1538" s="7">
        <f>'3-Day Average'!H1538</f>
        <v>0.48164627363737467</v>
      </c>
      <c r="C1538" s="7">
        <f>'3-Day Average'!I1538</f>
        <v>-0.23108859999999956</v>
      </c>
      <c r="D1538" s="7">
        <f>'10-Day Average'!I1538</f>
        <v>-0.23221200000000128</v>
      </c>
      <c r="E1538" s="7">
        <f>'25-Day Average'!I1538</f>
        <v>-9.2476200000001257E-2</v>
      </c>
    </row>
    <row r="1539" spans="1:5" x14ac:dyDescent="0.25">
      <c r="A1539" s="6">
        <v>40889</v>
      </c>
      <c r="B1539" s="7">
        <f>'3-Day Average'!H1539</f>
        <v>0.47052280311457151</v>
      </c>
      <c r="C1539" s="7">
        <f>'3-Day Average'!I1539</f>
        <v>-0.23108859999999956</v>
      </c>
      <c r="D1539" s="7">
        <f>'10-Day Average'!I1539</f>
        <v>-0.23221200000000128</v>
      </c>
      <c r="E1539" s="7">
        <f>'25-Day Average'!I1539</f>
        <v>-9.2476200000001257E-2</v>
      </c>
    </row>
    <row r="1540" spans="1:5" x14ac:dyDescent="0.25">
      <c r="A1540" s="6">
        <v>40890</v>
      </c>
      <c r="B1540" s="7">
        <f>'3-Day Average'!H1540</f>
        <v>0.46273637374860949</v>
      </c>
      <c r="C1540" s="7">
        <f>'3-Day Average'!I1540</f>
        <v>-0.23108859999999956</v>
      </c>
      <c r="D1540" s="7">
        <f>'10-Day Average'!I1540</f>
        <v>-0.23221200000000128</v>
      </c>
      <c r="E1540" s="7">
        <f>'25-Day Average'!I1540</f>
        <v>-9.2476200000001257E-2</v>
      </c>
    </row>
    <row r="1541" spans="1:5" x14ac:dyDescent="0.25">
      <c r="A1541" s="6">
        <v>40891</v>
      </c>
      <c r="B1541" s="7">
        <f>'3-Day Average'!H1541</f>
        <v>0.47385984427141259</v>
      </c>
      <c r="C1541" s="7">
        <f>'3-Day Average'!I1541</f>
        <v>-0.23108859999999956</v>
      </c>
      <c r="D1541" s="7">
        <f>'10-Day Average'!I1541</f>
        <v>-0.23221200000000128</v>
      </c>
      <c r="E1541" s="7">
        <f>'25-Day Average'!I1541</f>
        <v>-9.2476200000001257E-2</v>
      </c>
    </row>
    <row r="1542" spans="1:5" x14ac:dyDescent="0.25">
      <c r="A1542" s="6">
        <v>40892</v>
      </c>
      <c r="B1542" s="7">
        <f>'3-Day Average'!H1542</f>
        <v>0.45161290322580638</v>
      </c>
      <c r="C1542" s="7">
        <f>'3-Day Average'!I1542</f>
        <v>-0.24268859999999956</v>
      </c>
      <c r="D1542" s="7">
        <f>'10-Day Average'!I1542</f>
        <v>-0.23221200000000128</v>
      </c>
      <c r="E1542" s="7">
        <f>'25-Day Average'!I1542</f>
        <v>-9.2476200000001257E-2</v>
      </c>
    </row>
    <row r="1543" spans="1:5" x14ac:dyDescent="0.25">
      <c r="A1543" s="6">
        <v>40893</v>
      </c>
      <c r="B1543" s="7">
        <f>'3-Day Average'!H1543</f>
        <v>0.46941045606229126</v>
      </c>
      <c r="C1543" s="7">
        <f>'3-Day Average'!I1543</f>
        <v>-0.24268859999999956</v>
      </c>
      <c r="D1543" s="7">
        <f>'10-Day Average'!I1543</f>
        <v>-0.23221200000000128</v>
      </c>
      <c r="E1543" s="7">
        <f>'25-Day Average'!I1543</f>
        <v>-9.2476200000001257E-2</v>
      </c>
    </row>
    <row r="1544" spans="1:5" x14ac:dyDescent="0.25">
      <c r="A1544" s="6">
        <v>40896</v>
      </c>
      <c r="B1544" s="7">
        <f>'3-Day Average'!H1544</f>
        <v>0.45272525027808663</v>
      </c>
      <c r="C1544" s="7">
        <f>'3-Day Average'!I1544</f>
        <v>-0.25128359999999955</v>
      </c>
      <c r="D1544" s="7">
        <f>'10-Day Average'!I1544</f>
        <v>-0.23221200000000128</v>
      </c>
      <c r="E1544" s="7">
        <f>'25-Day Average'!I1544</f>
        <v>-9.2476200000001257E-2</v>
      </c>
    </row>
    <row r="1545" spans="1:5" x14ac:dyDescent="0.25">
      <c r="A1545" s="6">
        <v>40897</v>
      </c>
      <c r="B1545" s="7">
        <f>'3-Day Average'!H1545</f>
        <v>0.45939933259176841</v>
      </c>
      <c r="C1545" s="7">
        <f>'3-Day Average'!I1545</f>
        <v>-0.25128359999999955</v>
      </c>
      <c r="D1545" s="7">
        <f>'10-Day Average'!I1545</f>
        <v>-0.23221200000000128</v>
      </c>
      <c r="E1545" s="7">
        <f>'25-Day Average'!I1545</f>
        <v>-9.2476200000001257E-2</v>
      </c>
    </row>
    <row r="1546" spans="1:5" x14ac:dyDescent="0.25">
      <c r="A1546" s="6">
        <v>40898</v>
      </c>
      <c r="B1546" s="7">
        <f>'3-Day Average'!H1546</f>
        <v>0.46273637374860949</v>
      </c>
      <c r="C1546" s="7">
        <f>'3-Day Average'!I1546</f>
        <v>-0.25128359999999955</v>
      </c>
      <c r="D1546" s="7">
        <f>'10-Day Average'!I1546</f>
        <v>-0.23221200000000128</v>
      </c>
      <c r="E1546" s="7">
        <f>'25-Day Average'!I1546</f>
        <v>-9.2476200000001257E-2</v>
      </c>
    </row>
    <row r="1547" spans="1:5" x14ac:dyDescent="0.25">
      <c r="A1547" s="6">
        <v>40899</v>
      </c>
      <c r="B1547" s="7">
        <f>'3-Day Average'!H1547</f>
        <v>0.46607341490545051</v>
      </c>
      <c r="C1547" s="7">
        <f>'3-Day Average'!I1547</f>
        <v>-0.24957659999999945</v>
      </c>
      <c r="D1547" s="7">
        <f>'10-Day Average'!I1547</f>
        <v>-0.23221200000000128</v>
      </c>
      <c r="E1547" s="7">
        <f>'25-Day Average'!I1547</f>
        <v>-9.2476200000001257E-2</v>
      </c>
    </row>
    <row r="1548" spans="1:5" x14ac:dyDescent="0.25">
      <c r="A1548" s="6">
        <v>40900</v>
      </c>
      <c r="B1548" s="7">
        <f>'3-Day Average'!H1548</f>
        <v>0.46941045606229126</v>
      </c>
      <c r="C1548" s="7">
        <f>'3-Day Average'!I1548</f>
        <v>-0.24786959999999963</v>
      </c>
      <c r="D1548" s="7">
        <f>'10-Day Average'!I1548</f>
        <v>-0.23046450000000129</v>
      </c>
      <c r="E1548" s="7">
        <f>'25-Day Average'!I1548</f>
        <v>-9.2476200000001257E-2</v>
      </c>
    </row>
    <row r="1549" spans="1:5" x14ac:dyDescent="0.25">
      <c r="A1549" s="6">
        <v>40903</v>
      </c>
      <c r="B1549" s="7">
        <f>'3-Day Average'!H1549</f>
        <v>0.46941045606229126</v>
      </c>
      <c r="C1549" s="7">
        <f>'3-Day Average'!I1549</f>
        <v>-0.24786959999999963</v>
      </c>
      <c r="D1549" s="7">
        <f>'10-Day Average'!I1549</f>
        <v>-0.23046450000000129</v>
      </c>
      <c r="E1549" s="7">
        <f>'25-Day Average'!I1549</f>
        <v>-9.2476200000001257E-2</v>
      </c>
    </row>
    <row r="1550" spans="1:5" x14ac:dyDescent="0.25">
      <c r="A1550" s="6">
        <v>40904</v>
      </c>
      <c r="B1550" s="7">
        <f>'3-Day Average'!H1550</f>
        <v>0.46941045606229126</v>
      </c>
      <c r="C1550" s="7">
        <f>'3-Day Average'!I1550</f>
        <v>-0.24786959999999963</v>
      </c>
      <c r="D1550" s="7">
        <f>'10-Day Average'!I1550</f>
        <v>-0.23046450000000129</v>
      </c>
      <c r="E1550" s="7">
        <f>'25-Day Average'!I1550</f>
        <v>-9.2476200000001257E-2</v>
      </c>
    </row>
    <row r="1551" spans="1:5" x14ac:dyDescent="0.25">
      <c r="A1551" s="6">
        <v>40905</v>
      </c>
      <c r="B1551" s="7">
        <f>'3-Day Average'!H1551</f>
        <v>0.45828698553948816</v>
      </c>
      <c r="C1551" s="7">
        <f>'3-Day Average'!I1551</f>
        <v>-0.25355959999999961</v>
      </c>
      <c r="D1551" s="7">
        <f>'10-Day Average'!I1551</f>
        <v>-0.23628950000000129</v>
      </c>
      <c r="E1551" s="7">
        <f>'25-Day Average'!I1551</f>
        <v>-9.2476200000001257E-2</v>
      </c>
    </row>
    <row r="1552" spans="1:5" x14ac:dyDescent="0.25">
      <c r="A1552" s="6">
        <v>40906</v>
      </c>
      <c r="B1552" s="7">
        <f>'3-Day Average'!H1552</f>
        <v>0.45717463848720791</v>
      </c>
      <c r="C1552" s="7">
        <f>'3-Day Average'!I1552</f>
        <v>-0.25355959999999961</v>
      </c>
      <c r="D1552" s="7">
        <f>'10-Day Average'!I1552</f>
        <v>-0.23628950000000129</v>
      </c>
      <c r="E1552" s="7">
        <f>'25-Day Average'!I1552</f>
        <v>-9.2476200000001257E-2</v>
      </c>
    </row>
    <row r="1553" spans="1:5" x14ac:dyDescent="0.25">
      <c r="A1553" s="6">
        <v>40907</v>
      </c>
      <c r="B1553" s="7">
        <f>'3-Day Average'!H1553</f>
        <v>0.46941045606229126</v>
      </c>
      <c r="C1553" s="7">
        <f>'3-Day Average'!I1553</f>
        <v>-0.25355959999999961</v>
      </c>
      <c r="D1553" s="7">
        <f>'10-Day Average'!I1553</f>
        <v>-0.23628950000000129</v>
      </c>
      <c r="E1553" s="7">
        <f>'25-Day Average'!I1553</f>
        <v>-9.2476200000001257E-2</v>
      </c>
    </row>
    <row r="1554" spans="1:5" x14ac:dyDescent="0.25">
      <c r="A1554" s="6">
        <v>40910</v>
      </c>
      <c r="B1554" s="7">
        <f>'3-Day Average'!H1554</f>
        <v>0.46941045606229126</v>
      </c>
      <c r="C1554" s="7">
        <f>'3-Day Average'!I1554</f>
        <v>-0.25355959999999961</v>
      </c>
      <c r="D1554" s="7">
        <f>'10-Day Average'!I1554</f>
        <v>-0.23628950000000129</v>
      </c>
      <c r="E1554" s="7">
        <f>'25-Day Average'!I1554</f>
        <v>-9.2476200000001257E-2</v>
      </c>
    </row>
    <row r="1555" spans="1:5" x14ac:dyDescent="0.25">
      <c r="A1555" s="6">
        <v>40911</v>
      </c>
      <c r="B1555" s="7">
        <f>'3-Day Average'!H1555</f>
        <v>0.47274749721913234</v>
      </c>
      <c r="C1555" s="7">
        <f>'3-Day Average'!I1555</f>
        <v>-0.25186459999999961</v>
      </c>
      <c r="D1555" s="7">
        <f>'10-Day Average'!I1555</f>
        <v>-0.23455550000000133</v>
      </c>
      <c r="E1555" s="7">
        <f>'25-Day Average'!I1555</f>
        <v>-9.2476200000001257E-2</v>
      </c>
    </row>
    <row r="1556" spans="1:5" x14ac:dyDescent="0.25">
      <c r="A1556" s="6">
        <v>40912</v>
      </c>
      <c r="B1556" s="7">
        <f>'3-Day Average'!H1556</f>
        <v>0.47497219132369284</v>
      </c>
      <c r="C1556" s="7">
        <f>'3-Day Average'!I1556</f>
        <v>-0.25073459999999964</v>
      </c>
      <c r="D1556" s="7">
        <f>'10-Day Average'!I1556</f>
        <v>-0.23339950000000129</v>
      </c>
      <c r="E1556" s="7">
        <f>'25-Day Average'!I1556</f>
        <v>-9.2476200000001257E-2</v>
      </c>
    </row>
    <row r="1557" spans="1:5" x14ac:dyDescent="0.25">
      <c r="A1557" s="6">
        <v>40913</v>
      </c>
      <c r="B1557" s="7">
        <f>'3-Day Average'!H1557</f>
        <v>0.47608453837597309</v>
      </c>
      <c r="C1557" s="7">
        <f>'3-Day Average'!I1557</f>
        <v>-0.2501695999999996</v>
      </c>
      <c r="D1557" s="7">
        <f>'10-Day Average'!I1557</f>
        <v>-0.2328215000000014</v>
      </c>
      <c r="E1557" s="7">
        <f>'25-Day Average'!I1557</f>
        <v>-9.2476200000001257E-2</v>
      </c>
    </row>
    <row r="1558" spans="1:5" x14ac:dyDescent="0.25">
      <c r="A1558" s="6">
        <v>40914</v>
      </c>
      <c r="B1558" s="7">
        <f>'3-Day Average'!H1558</f>
        <v>0.47942157953281417</v>
      </c>
      <c r="C1558" s="7">
        <f>'3-Day Average'!I1558</f>
        <v>-0.24847459999999963</v>
      </c>
      <c r="D1558" s="7">
        <f>'10-Day Average'!I1558</f>
        <v>-0.23108750000000131</v>
      </c>
      <c r="E1558" s="7">
        <f>'25-Day Average'!I1558</f>
        <v>-9.0425700000001233E-2</v>
      </c>
    </row>
    <row r="1559" spans="1:5" x14ac:dyDescent="0.25">
      <c r="A1559" s="6">
        <v>40917</v>
      </c>
      <c r="B1559" s="7">
        <f>'3-Day Average'!H1559</f>
        <v>0.47830923248053392</v>
      </c>
      <c r="C1559" s="7">
        <f>'3-Day Average'!I1559</f>
        <v>-0.24903959999999964</v>
      </c>
      <c r="D1559" s="7">
        <f>'10-Day Average'!I1559</f>
        <v>-0.23166550000000133</v>
      </c>
      <c r="E1559" s="7">
        <f>'25-Day Average'!I1559</f>
        <v>-9.1109200000001153E-2</v>
      </c>
    </row>
    <row r="1560" spans="1:5" x14ac:dyDescent="0.25">
      <c r="A1560" s="6">
        <v>40918</v>
      </c>
      <c r="B1560" s="7">
        <f>'3-Day Average'!H1560</f>
        <v>0.48387096774193544</v>
      </c>
      <c r="C1560" s="7">
        <f>'3-Day Average'!I1560</f>
        <v>-0.24621459999999962</v>
      </c>
      <c r="D1560" s="7">
        <f>'10-Day Average'!I1560</f>
        <v>-0.22877550000000133</v>
      </c>
      <c r="E1560" s="7">
        <f>'25-Day Average'!I1560</f>
        <v>-8.7691700000001149E-2</v>
      </c>
    </row>
    <row r="1561" spans="1:5" x14ac:dyDescent="0.25">
      <c r="A1561" s="6">
        <v>40919</v>
      </c>
      <c r="B1561" s="7">
        <f>'3-Day Average'!H1561</f>
        <v>0.46607341490545051</v>
      </c>
      <c r="C1561" s="7">
        <f>'3-Day Average'!I1561</f>
        <v>-0.25525459999999961</v>
      </c>
      <c r="D1561" s="7">
        <f>'10-Day Average'!I1561</f>
        <v>-0.23802350000000122</v>
      </c>
      <c r="E1561" s="7">
        <f>'25-Day Average'!I1561</f>
        <v>-9.8627700000001206E-2</v>
      </c>
    </row>
    <row r="1562" spans="1:5" x14ac:dyDescent="0.25">
      <c r="A1562" s="6">
        <v>40920</v>
      </c>
      <c r="B1562" s="7">
        <f>'3-Day Average'!H1562</f>
        <v>0.44271412680756372</v>
      </c>
      <c r="C1562" s="7">
        <f>'3-Day Average'!I1562</f>
        <v>-0.25525459999999961</v>
      </c>
      <c r="D1562" s="7">
        <f>'10-Day Average'!I1562</f>
        <v>-0.23802350000000122</v>
      </c>
      <c r="E1562" s="7">
        <f>'25-Day Average'!I1562</f>
        <v>-9.8627700000001206E-2</v>
      </c>
    </row>
    <row r="1563" spans="1:5" x14ac:dyDescent="0.25">
      <c r="A1563" s="6">
        <v>40921</v>
      </c>
      <c r="B1563" s="7">
        <f>'3-Day Average'!H1563</f>
        <v>0.4260289210233591</v>
      </c>
      <c r="C1563" s="7">
        <f>'3-Day Average'!I1563</f>
        <v>-0.25525459999999961</v>
      </c>
      <c r="D1563" s="7">
        <f>'10-Day Average'!I1563</f>
        <v>-0.23802350000000122</v>
      </c>
      <c r="E1563" s="7">
        <f>'25-Day Average'!I1563</f>
        <v>-9.8627700000001206E-2</v>
      </c>
    </row>
    <row r="1564" spans="1:5" x14ac:dyDescent="0.25">
      <c r="A1564" s="6">
        <v>40924</v>
      </c>
      <c r="B1564" s="7">
        <f>'3-Day Average'!H1564</f>
        <v>0.40711902113459392</v>
      </c>
      <c r="C1564" s="7">
        <f>'3-Day Average'!I1564</f>
        <v>-0.25525459999999961</v>
      </c>
      <c r="D1564" s="7">
        <f>'10-Day Average'!I1564</f>
        <v>-0.23802350000000122</v>
      </c>
      <c r="E1564" s="7">
        <f>'25-Day Average'!I1564</f>
        <v>-9.8627700000001206E-2</v>
      </c>
    </row>
    <row r="1565" spans="1:5" x14ac:dyDescent="0.25">
      <c r="A1565" s="6">
        <v>40925</v>
      </c>
      <c r="B1565" s="7">
        <f>'3-Day Average'!H1565</f>
        <v>0.4260289210233591</v>
      </c>
      <c r="C1565" s="7">
        <f>'3-Day Average'!I1565</f>
        <v>-0.25525459999999961</v>
      </c>
      <c r="D1565" s="7">
        <f>'10-Day Average'!I1565</f>
        <v>-0.23802350000000122</v>
      </c>
      <c r="E1565" s="7">
        <f>'25-Day Average'!I1565</f>
        <v>-9.8627700000001206E-2</v>
      </c>
    </row>
    <row r="1566" spans="1:5" x14ac:dyDescent="0.25">
      <c r="A1566" s="6">
        <v>40926</v>
      </c>
      <c r="B1566" s="7">
        <f>'3-Day Average'!H1566</f>
        <v>0.40044493882091209</v>
      </c>
      <c r="C1566" s="7">
        <f>'3-Day Average'!I1566</f>
        <v>-0.26860609999999957</v>
      </c>
      <c r="D1566" s="7">
        <f>'10-Day Average'!I1566</f>
        <v>-0.23802350000000122</v>
      </c>
      <c r="E1566" s="7">
        <f>'25-Day Average'!I1566</f>
        <v>-9.8627700000001206E-2</v>
      </c>
    </row>
    <row r="1567" spans="1:5" x14ac:dyDescent="0.25">
      <c r="A1567" s="6">
        <v>40927</v>
      </c>
      <c r="B1567" s="7">
        <f>'3-Day Average'!H1567</f>
        <v>0.38598442714126791</v>
      </c>
      <c r="C1567" s="7">
        <f>'3-Day Average'!I1567</f>
        <v>-0.26860609999999957</v>
      </c>
      <c r="D1567" s="7">
        <f>'10-Day Average'!I1567</f>
        <v>-0.23802350000000122</v>
      </c>
      <c r="E1567" s="7">
        <f>'25-Day Average'!I1567</f>
        <v>-9.8627700000001206E-2</v>
      </c>
    </row>
    <row r="1568" spans="1:5" x14ac:dyDescent="0.25">
      <c r="A1568" s="6">
        <v>40928</v>
      </c>
      <c r="B1568" s="7">
        <f>'3-Day Average'!H1568</f>
        <v>0.39599555061179081</v>
      </c>
      <c r="C1568" s="7">
        <f>'3-Day Average'!I1568</f>
        <v>-0.26860609999999957</v>
      </c>
      <c r="D1568" s="7">
        <f>'10-Day Average'!I1568</f>
        <v>-0.23802350000000122</v>
      </c>
      <c r="E1568" s="7">
        <f>'25-Day Average'!I1568</f>
        <v>-9.8627700000001206E-2</v>
      </c>
    </row>
    <row r="1569" spans="1:5" x14ac:dyDescent="0.25">
      <c r="A1569" s="6">
        <v>40931</v>
      </c>
      <c r="B1569" s="7">
        <f>'3-Day Average'!H1569</f>
        <v>0.39599555061179081</v>
      </c>
      <c r="C1569" s="7">
        <f>'3-Day Average'!I1569</f>
        <v>-0.26860609999999957</v>
      </c>
      <c r="D1569" s="7">
        <f>'10-Day Average'!I1569</f>
        <v>-0.23802350000000122</v>
      </c>
      <c r="E1569" s="7">
        <f>'25-Day Average'!I1569</f>
        <v>-9.8627700000001206E-2</v>
      </c>
    </row>
    <row r="1570" spans="1:5" x14ac:dyDescent="0.25">
      <c r="A1570" s="6">
        <v>40932</v>
      </c>
      <c r="B1570" s="7">
        <f>'3-Day Average'!H1570</f>
        <v>0.39599555061179081</v>
      </c>
      <c r="C1570" s="7">
        <f>'3-Day Average'!I1570</f>
        <v>-0.26860609999999957</v>
      </c>
      <c r="D1570" s="7">
        <f>'10-Day Average'!I1570</f>
        <v>-0.23802350000000122</v>
      </c>
      <c r="E1570" s="7">
        <f>'25-Day Average'!I1570</f>
        <v>-9.8627700000001206E-2</v>
      </c>
    </row>
    <row r="1571" spans="1:5" x14ac:dyDescent="0.25">
      <c r="A1571" s="6">
        <v>40933</v>
      </c>
      <c r="B1571" s="7">
        <f>'3-Day Average'!H1571</f>
        <v>0.39599555061179081</v>
      </c>
      <c r="C1571" s="7">
        <f>'3-Day Average'!I1571</f>
        <v>-0.26860609999999957</v>
      </c>
      <c r="D1571" s="7">
        <f>'10-Day Average'!I1571</f>
        <v>-0.23802350000000122</v>
      </c>
      <c r="E1571" s="7">
        <f>'25-Day Average'!I1571</f>
        <v>-9.8627700000001206E-2</v>
      </c>
    </row>
    <row r="1572" spans="1:5" x14ac:dyDescent="0.25">
      <c r="A1572" s="6">
        <v>40934</v>
      </c>
      <c r="B1572" s="7">
        <f>'3-Day Average'!H1572</f>
        <v>0.38932146829810899</v>
      </c>
      <c r="C1572" s="7">
        <f>'3-Day Average'!I1572</f>
        <v>-0.2721010999999996</v>
      </c>
      <c r="D1572" s="7">
        <f>'10-Day Average'!I1572</f>
        <v>-0.23802350000000122</v>
      </c>
      <c r="E1572" s="7">
        <f>'25-Day Average'!I1572</f>
        <v>-9.8627700000001206E-2</v>
      </c>
    </row>
    <row r="1573" spans="1:5" x14ac:dyDescent="0.25">
      <c r="A1573" s="6">
        <v>40935</v>
      </c>
      <c r="B1573" s="7">
        <f>'3-Day Average'!H1573</f>
        <v>0.40155728587319234</v>
      </c>
      <c r="C1573" s="7">
        <f>'3-Day Average'!I1573</f>
        <v>-0.2721010999999996</v>
      </c>
      <c r="D1573" s="7">
        <f>'10-Day Average'!I1573</f>
        <v>-0.23802350000000122</v>
      </c>
      <c r="E1573" s="7">
        <f>'25-Day Average'!I1573</f>
        <v>-9.8627700000001206E-2</v>
      </c>
    </row>
    <row r="1574" spans="1:5" x14ac:dyDescent="0.25">
      <c r="A1574" s="6">
        <v>40938</v>
      </c>
      <c r="B1574" s="7">
        <f>'3-Day Average'!H1574</f>
        <v>0.4238042269187986</v>
      </c>
      <c r="C1574" s="7">
        <f>'3-Day Average'!I1574</f>
        <v>-0.26055109999999959</v>
      </c>
      <c r="D1574" s="7">
        <f>'10-Day Average'!I1574</f>
        <v>-0.22593350000000123</v>
      </c>
      <c r="E1574" s="7">
        <f>'25-Day Average'!I1574</f>
        <v>-9.8627700000001206E-2</v>
      </c>
    </row>
    <row r="1575" spans="1:5" x14ac:dyDescent="0.25">
      <c r="A1575" s="6">
        <v>40939</v>
      </c>
      <c r="B1575" s="7">
        <f>'3-Day Average'!H1575</f>
        <v>0.41268075639599544</v>
      </c>
      <c r="C1575" s="7">
        <f>'3-Day Average'!I1575</f>
        <v>-0.26632609999999957</v>
      </c>
      <c r="D1575" s="7">
        <f>'10-Day Average'!I1575</f>
        <v>-0.23197850000000123</v>
      </c>
      <c r="E1575" s="7">
        <f>'25-Day Average'!I1575</f>
        <v>-9.8627700000001206E-2</v>
      </c>
    </row>
    <row r="1576" spans="1:5" x14ac:dyDescent="0.25">
      <c r="A1576" s="6">
        <v>40940</v>
      </c>
      <c r="B1576" s="7">
        <f>'3-Day Average'!H1576</f>
        <v>0.41824249165739702</v>
      </c>
      <c r="C1576" s="7">
        <f>'3-Day Average'!I1576</f>
        <v>-0.26343859999999958</v>
      </c>
      <c r="D1576" s="7">
        <f>'10-Day Average'!I1576</f>
        <v>-0.22895600000000121</v>
      </c>
      <c r="E1576" s="7">
        <f>'25-Day Average'!I1576</f>
        <v>-9.8627700000001206E-2</v>
      </c>
    </row>
    <row r="1577" spans="1:5" x14ac:dyDescent="0.25">
      <c r="A1577" s="6">
        <v>40941</v>
      </c>
      <c r="B1577" s="7">
        <f>'3-Day Average'!H1577</f>
        <v>0.40934371523915458</v>
      </c>
      <c r="C1577" s="7">
        <f>'3-Day Average'!I1577</f>
        <v>-0.26805859999999959</v>
      </c>
      <c r="D1577" s="7">
        <f>'10-Day Average'!I1577</f>
        <v>-0.23379200000000114</v>
      </c>
      <c r="E1577" s="7">
        <f>'25-Day Average'!I1577</f>
        <v>-9.8627700000001206E-2</v>
      </c>
    </row>
    <row r="1578" spans="1:5" x14ac:dyDescent="0.25">
      <c r="A1578" s="6">
        <v>40942</v>
      </c>
      <c r="B1578" s="7">
        <f>'3-Day Average'!H1578</f>
        <v>0.403781979977753</v>
      </c>
      <c r="C1578" s="7">
        <f>'3-Day Average'!I1578</f>
        <v>-0.26805859999999959</v>
      </c>
      <c r="D1578" s="7">
        <f>'10-Day Average'!I1578</f>
        <v>-0.23681450000000112</v>
      </c>
      <c r="E1578" s="7">
        <f>'25-Day Average'!I1578</f>
        <v>-9.8627700000001206E-2</v>
      </c>
    </row>
    <row r="1579" spans="1:5" x14ac:dyDescent="0.25">
      <c r="A1579" s="6">
        <v>40945</v>
      </c>
      <c r="B1579" s="7">
        <f>'3-Day Average'!H1579</f>
        <v>0.40155728587319234</v>
      </c>
      <c r="C1579" s="7">
        <f>'3-Day Average'!I1579</f>
        <v>-0.26805859999999959</v>
      </c>
      <c r="D1579" s="7">
        <f>'10-Day Average'!I1579</f>
        <v>-0.23681450000000112</v>
      </c>
      <c r="E1579" s="7">
        <f>'25-Day Average'!I1579</f>
        <v>-9.8627700000001206E-2</v>
      </c>
    </row>
    <row r="1580" spans="1:5" x14ac:dyDescent="0.25">
      <c r="A1580" s="6">
        <v>40946</v>
      </c>
      <c r="B1580" s="7">
        <f>'3-Day Average'!H1580</f>
        <v>0.41490545050055611</v>
      </c>
      <c r="C1580" s="7">
        <f>'3-Day Average'!I1580</f>
        <v>-0.26805859999999959</v>
      </c>
      <c r="D1580" s="7">
        <f>'10-Day Average'!I1580</f>
        <v>-0.23681450000000112</v>
      </c>
      <c r="E1580" s="7">
        <f>'25-Day Average'!I1580</f>
        <v>-9.8627700000001206E-2</v>
      </c>
    </row>
    <row r="1581" spans="1:5" x14ac:dyDescent="0.25">
      <c r="A1581" s="6">
        <v>40947</v>
      </c>
      <c r="B1581" s="7">
        <f>'3-Day Average'!H1581</f>
        <v>0.41601779755283635</v>
      </c>
      <c r="C1581" s="7">
        <f>'3-Day Average'!I1581</f>
        <v>-0.26748359999999954</v>
      </c>
      <c r="D1581" s="7">
        <f>'10-Day Average'!I1581</f>
        <v>-0.23621500000000131</v>
      </c>
      <c r="E1581" s="7">
        <f>'25-Day Average'!I1581</f>
        <v>-9.8627700000001206E-2</v>
      </c>
    </row>
    <row r="1582" spans="1:5" x14ac:dyDescent="0.25">
      <c r="A1582" s="6">
        <v>40948</v>
      </c>
      <c r="B1582" s="7">
        <f>'3-Day Average'!H1582</f>
        <v>0.41490545050055611</v>
      </c>
      <c r="C1582" s="7">
        <f>'3-Day Average'!I1582</f>
        <v>-0.26805859999999959</v>
      </c>
      <c r="D1582" s="7">
        <f>'10-Day Average'!I1582</f>
        <v>-0.23681450000000112</v>
      </c>
      <c r="E1582" s="7">
        <f>'25-Day Average'!I1582</f>
        <v>-9.8627700000001206E-2</v>
      </c>
    </row>
    <row r="1583" spans="1:5" x14ac:dyDescent="0.25">
      <c r="A1583" s="6">
        <v>40949</v>
      </c>
      <c r="B1583" s="7">
        <f>'3-Day Average'!H1583</f>
        <v>0.42491657397107885</v>
      </c>
      <c r="C1583" s="7">
        <f>'3-Day Average'!I1583</f>
        <v>-0.26805859999999959</v>
      </c>
      <c r="D1583" s="7">
        <f>'10-Day Average'!I1583</f>
        <v>-0.23141900000000126</v>
      </c>
      <c r="E1583" s="7">
        <f>'25-Day Average'!I1583</f>
        <v>-9.8627700000001206E-2</v>
      </c>
    </row>
    <row r="1584" spans="1:5" x14ac:dyDescent="0.25">
      <c r="A1584" s="6">
        <v>40952</v>
      </c>
      <c r="B1584" s="7">
        <f>'3-Day Average'!H1584</f>
        <v>0.43937708565072298</v>
      </c>
      <c r="C1584" s="7">
        <f>'3-Day Average'!I1584</f>
        <v>-0.26063559999999941</v>
      </c>
      <c r="D1584" s="7">
        <f>'10-Day Average'!I1584</f>
        <v>-0.2236255000000012</v>
      </c>
      <c r="E1584" s="7">
        <f>'25-Day Average'!I1584</f>
        <v>-8.9482200000001025E-2</v>
      </c>
    </row>
    <row r="1585" spans="1:5" x14ac:dyDescent="0.25">
      <c r="A1585" s="6">
        <v>40953</v>
      </c>
      <c r="B1585" s="7">
        <f>'3-Day Average'!H1585</f>
        <v>0.43826473859844273</v>
      </c>
      <c r="C1585" s="7">
        <f>'3-Day Average'!I1585</f>
        <v>-0.26120659999999946</v>
      </c>
      <c r="D1585" s="7">
        <f>'10-Day Average'!I1585</f>
        <v>-0.22422500000000117</v>
      </c>
      <c r="E1585" s="7">
        <f>'25-Day Average'!I1585</f>
        <v>-9.018570000000109E-2</v>
      </c>
    </row>
    <row r="1586" spans="1:5" x14ac:dyDescent="0.25">
      <c r="A1586" s="6">
        <v>40954</v>
      </c>
      <c r="B1586" s="7">
        <f>'3-Day Average'!H1586</f>
        <v>0.44938820912124589</v>
      </c>
      <c r="C1586" s="7">
        <f>'3-Day Average'!I1586</f>
        <v>-0.25549659999999946</v>
      </c>
      <c r="D1586" s="7">
        <f>'10-Day Average'!I1586</f>
        <v>-0.21823000000000117</v>
      </c>
      <c r="E1586" s="7">
        <f>'25-Day Average'!I1586</f>
        <v>-8.315070000000109E-2</v>
      </c>
    </row>
    <row r="1587" spans="1:5" x14ac:dyDescent="0.25">
      <c r="A1587" s="6">
        <v>40955</v>
      </c>
      <c r="B1587" s="7">
        <f>'3-Day Average'!H1587</f>
        <v>0.44938820912124589</v>
      </c>
      <c r="C1587" s="7">
        <f>'3-Day Average'!I1587</f>
        <v>-0.25549659999999946</v>
      </c>
      <c r="D1587" s="7">
        <f>'10-Day Average'!I1587</f>
        <v>-0.21823000000000117</v>
      </c>
      <c r="E1587" s="7">
        <f>'25-Day Average'!I1587</f>
        <v>-8.315070000000109E-2</v>
      </c>
    </row>
    <row r="1588" spans="1:5" x14ac:dyDescent="0.25">
      <c r="A1588" s="6">
        <v>40956</v>
      </c>
      <c r="B1588" s="7">
        <f>'3-Day Average'!H1588</f>
        <v>0.45161290322580638</v>
      </c>
      <c r="C1588" s="7">
        <f>'3-Day Average'!I1588</f>
        <v>-0.25435459999999949</v>
      </c>
      <c r="D1588" s="7">
        <f>'10-Day Average'!I1588</f>
        <v>-0.21703100000000122</v>
      </c>
      <c r="E1588" s="7">
        <f>'25-Day Average'!I1588</f>
        <v>-8.1743700000001113E-2</v>
      </c>
    </row>
    <row r="1589" spans="1:5" x14ac:dyDescent="0.25">
      <c r="A1589" s="6">
        <v>40959</v>
      </c>
      <c r="B1589" s="7">
        <f>'3-Day Average'!H1589</f>
        <v>0.45494994438264741</v>
      </c>
      <c r="C1589" s="7">
        <f>'3-Day Average'!I1589</f>
        <v>-0.25264159999999947</v>
      </c>
      <c r="D1589" s="7">
        <f>'10-Day Average'!I1589</f>
        <v>-0.21523250000000116</v>
      </c>
      <c r="E1589" s="7">
        <f>'25-Day Average'!I1589</f>
        <v>-7.9633200000001084E-2</v>
      </c>
    </row>
    <row r="1590" spans="1:5" x14ac:dyDescent="0.25">
      <c r="A1590" s="6">
        <v>40960</v>
      </c>
      <c r="B1590" s="7">
        <f>'3-Day Average'!H1590</f>
        <v>0.47942157953281417</v>
      </c>
      <c r="C1590" s="7">
        <f>'3-Day Average'!I1590</f>
        <v>-0.24007959999999948</v>
      </c>
      <c r="D1590" s="7">
        <f>'10-Day Average'!I1590</f>
        <v>-0.20204350000000124</v>
      </c>
      <c r="E1590" s="7">
        <f>'25-Day Average'!I1590</f>
        <v>-6.4156200000001121E-2</v>
      </c>
    </row>
    <row r="1591" spans="1:5" x14ac:dyDescent="0.25">
      <c r="A1591" s="6">
        <v>40961</v>
      </c>
      <c r="B1591" s="7">
        <f>'3-Day Average'!H1591</f>
        <v>0.47942157953281417</v>
      </c>
      <c r="C1591" s="7">
        <f>'3-Day Average'!I1591</f>
        <v>-0.24007959999999948</v>
      </c>
      <c r="D1591" s="7">
        <f>'10-Day Average'!I1591</f>
        <v>-0.20204350000000124</v>
      </c>
      <c r="E1591" s="7">
        <f>'25-Day Average'!I1591</f>
        <v>-6.4156200000001121E-2</v>
      </c>
    </row>
    <row r="1592" spans="1:5" x14ac:dyDescent="0.25">
      <c r="A1592" s="6">
        <v>40962</v>
      </c>
      <c r="B1592" s="7">
        <f>'3-Day Average'!H1592</f>
        <v>0.47163515016685209</v>
      </c>
      <c r="C1592" s="7">
        <f>'3-Day Average'!I1592</f>
        <v>-0.24407659999999945</v>
      </c>
      <c r="D1592" s="7">
        <f>'10-Day Average'!I1592</f>
        <v>-0.20624000000000117</v>
      </c>
      <c r="E1592" s="7">
        <f>'25-Day Average'!I1592</f>
        <v>-6.9080700000001091E-2</v>
      </c>
    </row>
    <row r="1593" spans="1:5" x14ac:dyDescent="0.25">
      <c r="A1593" s="6">
        <v>40963</v>
      </c>
      <c r="B1593" s="7">
        <f>'3-Day Average'!H1593</f>
        <v>0.47830923248053392</v>
      </c>
      <c r="C1593" s="7">
        <f>'3-Day Average'!I1593</f>
        <v>-0.24407659999999945</v>
      </c>
      <c r="D1593" s="7">
        <f>'10-Day Average'!I1593</f>
        <v>-0.20264300000000118</v>
      </c>
      <c r="E1593" s="7">
        <f>'25-Day Average'!I1593</f>
        <v>-6.4859700000001033E-2</v>
      </c>
    </row>
    <row r="1594" spans="1:5" x14ac:dyDescent="0.25">
      <c r="A1594" s="6">
        <v>40966</v>
      </c>
      <c r="B1594" s="7">
        <f>'3-Day Average'!H1594</f>
        <v>0.47163515016685209</v>
      </c>
      <c r="C1594" s="7">
        <f>'3-Day Average'!I1594</f>
        <v>-0.2474875999999995</v>
      </c>
      <c r="D1594" s="7">
        <f>'10-Day Average'!I1594</f>
        <v>-0.20624000000000117</v>
      </c>
      <c r="E1594" s="7">
        <f>'25-Day Average'!I1594</f>
        <v>-6.9080700000001091E-2</v>
      </c>
    </row>
    <row r="1595" spans="1:5" x14ac:dyDescent="0.25">
      <c r="A1595" s="6">
        <v>40967</v>
      </c>
      <c r="B1595" s="7">
        <f>'3-Day Average'!H1595</f>
        <v>0.49833147942157929</v>
      </c>
      <c r="C1595" s="7">
        <f>'3-Day Average'!I1595</f>
        <v>-0.2474875999999995</v>
      </c>
      <c r="D1595" s="7">
        <f>'10-Day Average'!I1595</f>
        <v>-0.19185200000000127</v>
      </c>
      <c r="E1595" s="7">
        <f>'25-Day Average'!I1595</f>
        <v>-5.2196700000001144E-2</v>
      </c>
    </row>
    <row r="1596" spans="1:5" x14ac:dyDescent="0.25">
      <c r="A1596" s="6">
        <v>40968</v>
      </c>
      <c r="B1596" s="7">
        <f>'3-Day Average'!H1596</f>
        <v>0.52391546162402658</v>
      </c>
      <c r="C1596" s="7">
        <f>'3-Day Average'!I1596</f>
        <v>-0.23464209999999949</v>
      </c>
      <c r="D1596" s="7">
        <f>'10-Day Average'!I1596</f>
        <v>-0.17806350000000123</v>
      </c>
      <c r="E1596" s="7">
        <f>'25-Day Average'!I1596</f>
        <v>-3.6016200000001115E-2</v>
      </c>
    </row>
    <row r="1597" spans="1:5" x14ac:dyDescent="0.25">
      <c r="A1597" s="6">
        <v>40969</v>
      </c>
      <c r="B1597" s="7">
        <f>'3-Day Average'!H1597</f>
        <v>0.53058954393770841</v>
      </c>
      <c r="C1597" s="7">
        <f>'3-Day Average'!I1597</f>
        <v>-0.23129109999999958</v>
      </c>
      <c r="D1597" s="7">
        <f>'10-Day Average'!I1597</f>
        <v>-0.17446650000000125</v>
      </c>
      <c r="E1597" s="7">
        <f>'25-Day Average'!I1597</f>
        <v>-3.1795200000001203E-2</v>
      </c>
    </row>
    <row r="1598" spans="1:5" x14ac:dyDescent="0.25">
      <c r="A1598" s="6">
        <v>40970</v>
      </c>
      <c r="B1598" s="7">
        <f>'3-Day Average'!H1598</f>
        <v>0.51724137931034475</v>
      </c>
      <c r="C1598" s="7">
        <f>'3-Day Average'!I1598</f>
        <v>-0.2379930999999994</v>
      </c>
      <c r="D1598" s="7">
        <f>'10-Day Average'!I1598</f>
        <v>-0.1816605000000012</v>
      </c>
      <c r="E1598" s="7">
        <f>'25-Day Average'!I1598</f>
        <v>-4.0237200000001028E-2</v>
      </c>
    </row>
    <row r="1599" spans="1:5" x14ac:dyDescent="0.25">
      <c r="A1599" s="6">
        <v>40973</v>
      </c>
      <c r="B1599" s="7">
        <f>'3-Day Average'!H1599</f>
        <v>0.51056729699666303</v>
      </c>
      <c r="C1599" s="7">
        <f>'3-Day Average'!I1599</f>
        <v>-0.2379930999999994</v>
      </c>
      <c r="D1599" s="7">
        <f>'10-Day Average'!I1599</f>
        <v>-0.18525750000000116</v>
      </c>
      <c r="E1599" s="7">
        <f>'25-Day Average'!I1599</f>
        <v>-4.4458200000001086E-2</v>
      </c>
    </row>
    <row r="1600" spans="1:5" x14ac:dyDescent="0.25">
      <c r="A1600" s="6">
        <v>40974</v>
      </c>
      <c r="B1600" s="7">
        <f>'3-Day Average'!H1600</f>
        <v>0.51167964404894328</v>
      </c>
      <c r="C1600" s="7">
        <f>'3-Day Average'!I1600</f>
        <v>-0.2379930999999994</v>
      </c>
      <c r="D1600" s="7">
        <f>'10-Day Average'!I1600</f>
        <v>-0.18465800000000118</v>
      </c>
      <c r="E1600" s="7">
        <f>'25-Day Average'!I1600</f>
        <v>-4.3754700000001027E-2</v>
      </c>
    </row>
    <row r="1601" spans="1:5" x14ac:dyDescent="0.25">
      <c r="A1601" s="6">
        <v>40975</v>
      </c>
      <c r="B1601" s="7">
        <f>'3-Day Average'!H1601</f>
        <v>0.5205784204671855</v>
      </c>
      <c r="C1601" s="7">
        <f>'3-Day Average'!I1601</f>
        <v>-0.2379930999999994</v>
      </c>
      <c r="D1601" s="7">
        <f>'10-Day Average'!I1601</f>
        <v>-0.17986200000000127</v>
      </c>
      <c r="E1601" s="7">
        <f>'25-Day Average'!I1601</f>
        <v>-3.8126700000001144E-2</v>
      </c>
    </row>
    <row r="1602" spans="1:5" x14ac:dyDescent="0.25">
      <c r="A1602" s="6">
        <v>40976</v>
      </c>
      <c r="B1602" s="7">
        <f>'3-Day Average'!H1602</f>
        <v>0.53392658509454949</v>
      </c>
      <c r="C1602" s="7">
        <f>'3-Day Average'!I1602</f>
        <v>-0.2313090999999993</v>
      </c>
      <c r="D1602" s="7">
        <f>'10-Day Average'!I1602</f>
        <v>-0.17266800000000118</v>
      </c>
      <c r="E1602" s="7">
        <f>'25-Day Average'!I1602</f>
        <v>-2.9684700000001032E-2</v>
      </c>
    </row>
    <row r="1603" spans="1:5" x14ac:dyDescent="0.25">
      <c r="A1603" s="6">
        <v>40977</v>
      </c>
      <c r="B1603" s="7">
        <f>'3-Day Average'!H1603</f>
        <v>0.50278086763070062</v>
      </c>
      <c r="C1603" s="7">
        <f>'3-Day Average'!I1603</f>
        <v>-0.24690509999999938</v>
      </c>
      <c r="D1603" s="7">
        <f>'10-Day Average'!I1603</f>
        <v>-0.18945400000000126</v>
      </c>
      <c r="E1603" s="7">
        <f>'25-Day Average'!I1603</f>
        <v>-4.9382700000001202E-2</v>
      </c>
    </row>
    <row r="1604" spans="1:5" x14ac:dyDescent="0.25">
      <c r="A1604" s="6">
        <v>40980</v>
      </c>
      <c r="B1604" s="7">
        <f>'3-Day Average'!H1604</f>
        <v>0.50055617352614012</v>
      </c>
      <c r="C1604" s="7">
        <f>'3-Day Average'!I1604</f>
        <v>-0.24690509999999938</v>
      </c>
      <c r="D1604" s="7">
        <f>'10-Day Average'!I1604</f>
        <v>-0.18945400000000126</v>
      </c>
      <c r="E1604" s="7">
        <f>'25-Day Average'!I1604</f>
        <v>-5.0789700000001027E-2</v>
      </c>
    </row>
    <row r="1605" spans="1:5" x14ac:dyDescent="0.25">
      <c r="A1605" s="6">
        <v>40981</v>
      </c>
      <c r="B1605" s="7">
        <f>'3-Day Average'!H1605</f>
        <v>0.51390433815350378</v>
      </c>
      <c r="C1605" s="7">
        <f>'3-Day Average'!I1605</f>
        <v>-0.24690509999999938</v>
      </c>
      <c r="D1605" s="7">
        <f>'10-Day Average'!I1605</f>
        <v>-0.18945400000000126</v>
      </c>
      <c r="E1605" s="7">
        <f>'25-Day Average'!I1605</f>
        <v>-4.2347700000001202E-2</v>
      </c>
    </row>
    <row r="1606" spans="1:5" x14ac:dyDescent="0.25">
      <c r="A1606" s="6">
        <v>40982</v>
      </c>
      <c r="B1606" s="7">
        <f>'3-Day Average'!H1606</f>
        <v>0.518353726362625</v>
      </c>
      <c r="C1606" s="7">
        <f>'3-Day Average'!I1606</f>
        <v>-0.24469309999999939</v>
      </c>
      <c r="D1606" s="7">
        <f>'10-Day Average'!I1606</f>
        <v>-0.18945400000000126</v>
      </c>
      <c r="E1606" s="7">
        <f>'25-Day Average'!I1606</f>
        <v>-3.9533700000001115E-2</v>
      </c>
    </row>
    <row r="1607" spans="1:5" x14ac:dyDescent="0.25">
      <c r="A1607" s="6">
        <v>40983</v>
      </c>
      <c r="B1607" s="7">
        <f>'3-Day Average'!H1607</f>
        <v>0.5061179087875417</v>
      </c>
      <c r="C1607" s="7">
        <f>'3-Day Average'!I1607</f>
        <v>-0.25077609999999945</v>
      </c>
      <c r="D1607" s="7">
        <f>'10-Day Average'!I1607</f>
        <v>-0.19598250000000117</v>
      </c>
      <c r="E1607" s="7">
        <f>'25-Day Average'!I1607</f>
        <v>-4.7272200000001027E-2</v>
      </c>
    </row>
    <row r="1608" spans="1:5" x14ac:dyDescent="0.25">
      <c r="A1608" s="6">
        <v>40984</v>
      </c>
      <c r="B1608" s="7">
        <f>'3-Day Average'!H1608</f>
        <v>0.5083426028921022</v>
      </c>
      <c r="C1608" s="7">
        <f>'3-Day Average'!I1608</f>
        <v>-0.25077609999999945</v>
      </c>
      <c r="D1608" s="7">
        <f>'10-Day Average'!I1608</f>
        <v>-0.19598250000000117</v>
      </c>
      <c r="E1608" s="7">
        <f>'25-Day Average'!I1608</f>
        <v>-4.5865200000001202E-2</v>
      </c>
    </row>
    <row r="1609" spans="1:5" x14ac:dyDescent="0.25">
      <c r="A1609" s="6">
        <v>40987</v>
      </c>
      <c r="B1609" s="7">
        <f>'3-Day Average'!H1609</f>
        <v>0.49165739710789752</v>
      </c>
      <c r="C1609" s="7">
        <f>'3-Day Average'!I1609</f>
        <v>-0.25077609999999945</v>
      </c>
      <c r="D1609" s="7">
        <f>'10-Day Average'!I1609</f>
        <v>-0.19598250000000117</v>
      </c>
      <c r="E1609" s="7">
        <f>'25-Day Average'!I1609</f>
        <v>-5.6417700000001202E-2</v>
      </c>
    </row>
    <row r="1610" spans="1:5" x14ac:dyDescent="0.25">
      <c r="A1610" s="6">
        <v>40988</v>
      </c>
      <c r="B1610" s="7">
        <f>'3-Day Average'!H1610</f>
        <v>0.47497219132369284</v>
      </c>
      <c r="C1610" s="7">
        <f>'3-Day Average'!I1610</f>
        <v>-0.25077609999999945</v>
      </c>
      <c r="D1610" s="7">
        <f>'10-Day Average'!I1610</f>
        <v>-0.19598250000000117</v>
      </c>
      <c r="E1610" s="7">
        <f>'25-Day Average'!I1610</f>
        <v>-5.6417700000001202E-2</v>
      </c>
    </row>
    <row r="1611" spans="1:5" x14ac:dyDescent="0.25">
      <c r="A1611" s="6">
        <v>40989</v>
      </c>
      <c r="B1611" s="7">
        <f>'3-Day Average'!H1611</f>
        <v>0.46829810901001101</v>
      </c>
      <c r="C1611" s="7">
        <f>'3-Day Average'!I1611</f>
        <v>-0.25077609999999945</v>
      </c>
      <c r="D1611" s="7">
        <f>'10-Day Average'!I1611</f>
        <v>-0.19598250000000117</v>
      </c>
      <c r="E1611" s="7">
        <f>'25-Day Average'!I1611</f>
        <v>-5.6417700000001202E-2</v>
      </c>
    </row>
    <row r="1612" spans="1:5" x14ac:dyDescent="0.25">
      <c r="A1612" s="6">
        <v>40990</v>
      </c>
      <c r="B1612" s="7">
        <f>'3-Day Average'!H1612</f>
        <v>0.47719688542825367</v>
      </c>
      <c r="C1612" s="7">
        <f>'3-Day Average'!I1612</f>
        <v>-0.25077609999999945</v>
      </c>
      <c r="D1612" s="7">
        <f>'10-Day Average'!I1612</f>
        <v>-0.19598250000000117</v>
      </c>
      <c r="E1612" s="7">
        <f>'25-Day Average'!I1612</f>
        <v>-5.6417700000001202E-2</v>
      </c>
    </row>
    <row r="1613" spans="1:5" x14ac:dyDescent="0.25">
      <c r="A1613" s="6">
        <v>40991</v>
      </c>
      <c r="B1613" s="7">
        <f>'3-Day Average'!H1613</f>
        <v>0.45717463848720791</v>
      </c>
      <c r="C1613" s="7">
        <f>'3-Day Average'!I1613</f>
        <v>-0.26092809999999955</v>
      </c>
      <c r="D1613" s="7">
        <f>'10-Day Average'!I1613</f>
        <v>-0.19598250000000117</v>
      </c>
      <c r="E1613" s="7">
        <f>'25-Day Average'!I1613</f>
        <v>-5.6417700000001202E-2</v>
      </c>
    </row>
    <row r="1614" spans="1:5" x14ac:dyDescent="0.25">
      <c r="A1614" s="6">
        <v>40994</v>
      </c>
      <c r="B1614" s="7">
        <f>'3-Day Average'!H1614</f>
        <v>0.46496106785316998</v>
      </c>
      <c r="C1614" s="7">
        <f>'3-Day Average'!I1614</f>
        <v>-0.26092809999999955</v>
      </c>
      <c r="D1614" s="7">
        <f>'10-Day Average'!I1614</f>
        <v>-0.19598250000000117</v>
      </c>
      <c r="E1614" s="7">
        <f>'25-Day Average'!I1614</f>
        <v>-5.6417700000001202E-2</v>
      </c>
    </row>
    <row r="1615" spans="1:5" x14ac:dyDescent="0.25">
      <c r="A1615" s="6">
        <v>40995</v>
      </c>
      <c r="B1615" s="7">
        <f>'3-Day Average'!H1615</f>
        <v>0.49054505005561727</v>
      </c>
      <c r="C1615" s="7">
        <f>'3-Day Average'!I1615</f>
        <v>-0.26092809999999955</v>
      </c>
      <c r="D1615" s="7">
        <f>'10-Day Average'!I1615</f>
        <v>-0.19598250000000117</v>
      </c>
      <c r="E1615" s="7">
        <f>'25-Day Average'!I1615</f>
        <v>-5.6417700000001202E-2</v>
      </c>
    </row>
    <row r="1616" spans="1:5" x14ac:dyDescent="0.25">
      <c r="A1616" s="6">
        <v>40996</v>
      </c>
      <c r="B1616" s="7">
        <f>'3-Day Average'!H1616</f>
        <v>0.50055617352614012</v>
      </c>
      <c r="C1616" s="7">
        <f>'3-Day Average'!I1616</f>
        <v>-0.25596459999999949</v>
      </c>
      <c r="D1616" s="7">
        <f>'10-Day Average'!I1616</f>
        <v>-0.19058250000000115</v>
      </c>
      <c r="E1616" s="7">
        <f>'25-Day Average'!I1616</f>
        <v>-5.6417700000001202E-2</v>
      </c>
    </row>
    <row r="1617" spans="1:5" x14ac:dyDescent="0.25">
      <c r="A1617" s="6">
        <v>40997</v>
      </c>
      <c r="B1617" s="7">
        <f>'3-Day Average'!H1617</f>
        <v>0.49499443826473855</v>
      </c>
      <c r="C1617" s="7">
        <f>'3-Day Average'!I1617</f>
        <v>-0.25872209999999946</v>
      </c>
      <c r="D1617" s="7">
        <f>'10-Day Average'!I1617</f>
        <v>-0.19358250000000116</v>
      </c>
      <c r="E1617" s="7">
        <f>'25-Day Average'!I1617</f>
        <v>-5.9912700000001207E-2</v>
      </c>
    </row>
    <row r="1618" spans="1:5" x14ac:dyDescent="0.25">
      <c r="A1618" s="6">
        <v>40998</v>
      </c>
      <c r="B1618" s="7">
        <f>'3-Day Average'!H1618</f>
        <v>0.49054505005561727</v>
      </c>
      <c r="C1618" s="7">
        <f>'3-Day Average'!I1618</f>
        <v>-0.25872209999999946</v>
      </c>
      <c r="D1618" s="7">
        <f>'10-Day Average'!I1618</f>
        <v>-0.19598250000000117</v>
      </c>
      <c r="E1618" s="7">
        <f>'25-Day Average'!I1618</f>
        <v>-5.9912700000001207E-2</v>
      </c>
    </row>
    <row r="1619" spans="1:5" x14ac:dyDescent="0.25">
      <c r="A1619" s="6">
        <v>41001</v>
      </c>
      <c r="B1619" s="7">
        <f>'3-Day Average'!H1619</f>
        <v>0.49165739710789752</v>
      </c>
      <c r="C1619" s="7">
        <f>'3-Day Average'!I1619</f>
        <v>-0.25872209999999946</v>
      </c>
      <c r="D1619" s="7">
        <f>'10-Day Average'!I1619</f>
        <v>-0.19538250000000115</v>
      </c>
      <c r="E1619" s="7">
        <f>'25-Day Average'!I1619</f>
        <v>-5.9912700000001207E-2</v>
      </c>
    </row>
    <row r="1620" spans="1:5" x14ac:dyDescent="0.25">
      <c r="A1620" s="6">
        <v>41002</v>
      </c>
      <c r="B1620" s="7">
        <f>'3-Day Average'!H1620</f>
        <v>0.48609566184649594</v>
      </c>
      <c r="C1620" s="7">
        <f>'3-Day Average'!I1620</f>
        <v>-0.25872209999999946</v>
      </c>
      <c r="D1620" s="7">
        <f>'10-Day Average'!I1620</f>
        <v>-0.19838250000000116</v>
      </c>
      <c r="E1620" s="7">
        <f>'25-Day Average'!I1620</f>
        <v>-5.9912700000001207E-2</v>
      </c>
    </row>
    <row r="1621" spans="1:5" x14ac:dyDescent="0.25">
      <c r="A1621" s="6">
        <v>41003</v>
      </c>
      <c r="B1621" s="7">
        <f>'3-Day Average'!H1621</f>
        <v>0.48609566184649594</v>
      </c>
      <c r="C1621" s="7">
        <f>'3-Day Average'!I1621</f>
        <v>-0.25872209999999946</v>
      </c>
      <c r="D1621" s="7">
        <f>'10-Day Average'!I1621</f>
        <v>-0.19838250000000116</v>
      </c>
      <c r="E1621" s="7">
        <f>'25-Day Average'!I1621</f>
        <v>-5.9912700000001207E-2</v>
      </c>
    </row>
    <row r="1622" spans="1:5" x14ac:dyDescent="0.25">
      <c r="A1622" s="6">
        <v>41004</v>
      </c>
      <c r="B1622" s="7">
        <f>'3-Day Average'!H1622</f>
        <v>0.48720800889877619</v>
      </c>
      <c r="C1622" s="7">
        <f>'3-Day Average'!I1622</f>
        <v>-0.25872209999999946</v>
      </c>
      <c r="D1622" s="7">
        <f>'10-Day Average'!I1622</f>
        <v>-0.19778250000000117</v>
      </c>
      <c r="E1622" s="7">
        <f>'25-Day Average'!I1622</f>
        <v>-5.9912700000001207E-2</v>
      </c>
    </row>
    <row r="1623" spans="1:5" x14ac:dyDescent="0.25">
      <c r="A1623" s="6">
        <v>41005</v>
      </c>
      <c r="B1623" s="7">
        <f>'3-Day Average'!H1623</f>
        <v>0.48720800889877619</v>
      </c>
      <c r="C1623" s="7">
        <f>'3-Day Average'!I1623</f>
        <v>-0.25872209999999946</v>
      </c>
      <c r="D1623" s="7">
        <f>'10-Day Average'!I1623</f>
        <v>-0.19778250000000117</v>
      </c>
      <c r="E1623" s="7">
        <f>'25-Day Average'!I1623</f>
        <v>-5.9912700000001207E-2</v>
      </c>
    </row>
    <row r="1624" spans="1:5" x14ac:dyDescent="0.25">
      <c r="A1624" s="6">
        <v>41008</v>
      </c>
      <c r="B1624" s="7">
        <f>'3-Day Average'!H1624</f>
        <v>0.48720800889877619</v>
      </c>
      <c r="C1624" s="7">
        <f>'3-Day Average'!I1624</f>
        <v>-0.25872209999999946</v>
      </c>
      <c r="D1624" s="7">
        <f>'10-Day Average'!I1624</f>
        <v>-0.19778250000000117</v>
      </c>
      <c r="E1624" s="7">
        <f>'25-Day Average'!I1624</f>
        <v>-5.9912700000001207E-2</v>
      </c>
    </row>
    <row r="1625" spans="1:5" x14ac:dyDescent="0.25">
      <c r="A1625" s="6">
        <v>41009</v>
      </c>
      <c r="B1625" s="7">
        <f>'3-Day Average'!H1625</f>
        <v>0.46384872080088974</v>
      </c>
      <c r="C1625" s="7">
        <f>'3-Day Average'!I1625</f>
        <v>-0.27035609999999943</v>
      </c>
      <c r="D1625" s="7">
        <f>'10-Day Average'!I1625</f>
        <v>-0.19778250000000117</v>
      </c>
      <c r="E1625" s="7">
        <f>'25-Day Average'!I1625</f>
        <v>-5.9912700000001207E-2</v>
      </c>
    </row>
    <row r="1626" spans="1:5" x14ac:dyDescent="0.25">
      <c r="A1626" s="6">
        <v>41010</v>
      </c>
      <c r="B1626" s="7">
        <f>'3-Day Average'!H1626</f>
        <v>0.45606229143492766</v>
      </c>
      <c r="C1626" s="7">
        <f>'3-Day Average'!I1626</f>
        <v>-0.27035609999999943</v>
      </c>
      <c r="D1626" s="7">
        <f>'10-Day Average'!I1626</f>
        <v>-0.19778250000000117</v>
      </c>
      <c r="E1626" s="7">
        <f>'25-Day Average'!I1626</f>
        <v>-5.9912700000001207E-2</v>
      </c>
    </row>
    <row r="1627" spans="1:5" x14ac:dyDescent="0.25">
      <c r="A1627" s="6">
        <v>41011</v>
      </c>
      <c r="B1627" s="7">
        <f>'3-Day Average'!H1627</f>
        <v>0.45828698553948816</v>
      </c>
      <c r="C1627" s="7">
        <f>'3-Day Average'!I1627</f>
        <v>-0.27035609999999943</v>
      </c>
      <c r="D1627" s="7">
        <f>'10-Day Average'!I1627</f>
        <v>-0.19778250000000117</v>
      </c>
      <c r="E1627" s="7">
        <f>'25-Day Average'!I1627</f>
        <v>-5.9912700000001207E-2</v>
      </c>
    </row>
    <row r="1628" spans="1:5" x14ac:dyDescent="0.25">
      <c r="A1628" s="6">
        <v>41012</v>
      </c>
      <c r="B1628" s="7">
        <f>'3-Day Average'!H1628</f>
        <v>0.45939933259176841</v>
      </c>
      <c r="C1628" s="7">
        <f>'3-Day Average'!I1628</f>
        <v>-0.27035609999999943</v>
      </c>
      <c r="D1628" s="7">
        <f>'10-Day Average'!I1628</f>
        <v>-0.19778250000000117</v>
      </c>
      <c r="E1628" s="7">
        <f>'25-Day Average'!I1628</f>
        <v>-5.9912700000001207E-2</v>
      </c>
    </row>
    <row r="1629" spans="1:5" x14ac:dyDescent="0.25">
      <c r="A1629" s="6">
        <v>41015</v>
      </c>
      <c r="B1629" s="7">
        <f>'3-Day Average'!H1629</f>
        <v>0.47274749721913234</v>
      </c>
      <c r="C1629" s="7">
        <f>'3-Day Average'!I1629</f>
        <v>-0.26368409999999931</v>
      </c>
      <c r="D1629" s="7">
        <f>'10-Day Average'!I1629</f>
        <v>-0.19778250000000117</v>
      </c>
      <c r="E1629" s="7">
        <f>'25-Day Average'!I1629</f>
        <v>-5.9912700000001207E-2</v>
      </c>
    </row>
    <row r="1630" spans="1:5" x14ac:dyDescent="0.25">
      <c r="A1630" s="6">
        <v>41016</v>
      </c>
      <c r="B1630" s="7">
        <f>'3-Day Average'!H1630</f>
        <v>0.46829810901001101</v>
      </c>
      <c r="C1630" s="7">
        <f>'3-Day Average'!I1630</f>
        <v>-0.26590809999999937</v>
      </c>
      <c r="D1630" s="7">
        <f>'10-Day Average'!I1630</f>
        <v>-0.19778250000000117</v>
      </c>
      <c r="E1630" s="7">
        <f>'25-Day Average'!I1630</f>
        <v>-5.9912700000001207E-2</v>
      </c>
    </row>
    <row r="1631" spans="1:5" x14ac:dyDescent="0.25">
      <c r="A1631" s="6">
        <v>41017</v>
      </c>
      <c r="B1631" s="7">
        <f>'3-Day Average'!H1631</f>
        <v>0.47942157953281417</v>
      </c>
      <c r="C1631" s="7">
        <f>'3-Day Average'!I1631</f>
        <v>-0.26034809999999942</v>
      </c>
      <c r="D1631" s="7">
        <f>'10-Day Average'!I1631</f>
        <v>-0.19778250000000117</v>
      </c>
      <c r="E1631" s="7">
        <f>'25-Day Average'!I1631</f>
        <v>-5.9912700000001207E-2</v>
      </c>
    </row>
    <row r="1632" spans="1:5" x14ac:dyDescent="0.25">
      <c r="A1632" s="6">
        <v>41018</v>
      </c>
      <c r="B1632" s="7">
        <f>'3-Day Average'!H1632</f>
        <v>0.48498331479421569</v>
      </c>
      <c r="C1632" s="7">
        <f>'3-Day Average'!I1632</f>
        <v>-0.25756809999999941</v>
      </c>
      <c r="D1632" s="7">
        <f>'10-Day Average'!I1632</f>
        <v>-0.19476750000000118</v>
      </c>
      <c r="E1632" s="7">
        <f>'25-Day Average'!I1632</f>
        <v>-5.9912700000001207E-2</v>
      </c>
    </row>
    <row r="1633" spans="1:5" x14ac:dyDescent="0.25">
      <c r="A1633" s="6">
        <v>41019</v>
      </c>
      <c r="B1633" s="7">
        <f>'3-Day Average'!H1633</f>
        <v>0.48609566184649594</v>
      </c>
      <c r="C1633" s="7">
        <f>'3-Day Average'!I1633</f>
        <v>-0.25701209999999947</v>
      </c>
      <c r="D1633" s="7">
        <f>'10-Day Average'!I1633</f>
        <v>-0.19416450000000113</v>
      </c>
      <c r="E1633" s="7">
        <f>'25-Day Average'!I1633</f>
        <v>-5.9208700000001266E-2</v>
      </c>
    </row>
    <row r="1634" spans="1:5" x14ac:dyDescent="0.25">
      <c r="A1634" s="6">
        <v>41022</v>
      </c>
      <c r="B1634" s="7">
        <f>'3-Day Average'!H1634</f>
        <v>0.47052280311457151</v>
      </c>
      <c r="C1634" s="7">
        <f>'3-Day Average'!I1634</f>
        <v>-0.26479609999999942</v>
      </c>
      <c r="D1634" s="7">
        <f>'10-Day Average'!I1634</f>
        <v>-0.20260650000000124</v>
      </c>
      <c r="E1634" s="7">
        <f>'25-Day Average'!I1634</f>
        <v>-6.9064700000001325E-2</v>
      </c>
    </row>
    <row r="1635" spans="1:5" x14ac:dyDescent="0.25">
      <c r="A1635" s="6">
        <v>41023</v>
      </c>
      <c r="B1635" s="7">
        <f>'3-Day Average'!H1635</f>
        <v>0.47385984427141259</v>
      </c>
      <c r="C1635" s="7">
        <f>'3-Day Average'!I1635</f>
        <v>-0.26479609999999942</v>
      </c>
      <c r="D1635" s="7">
        <f>'10-Day Average'!I1635</f>
        <v>-0.20079750000000116</v>
      </c>
      <c r="E1635" s="7">
        <f>'25-Day Average'!I1635</f>
        <v>-6.9064700000001325E-2</v>
      </c>
    </row>
    <row r="1636" spans="1:5" x14ac:dyDescent="0.25">
      <c r="A1636" s="6">
        <v>41024</v>
      </c>
      <c r="B1636" s="7">
        <f>'3-Day Average'!H1636</f>
        <v>0.46607341490545051</v>
      </c>
      <c r="C1636" s="7">
        <f>'3-Day Average'!I1636</f>
        <v>-0.26479609999999942</v>
      </c>
      <c r="D1636" s="7">
        <f>'10-Day Average'!I1636</f>
        <v>-0.20501850000000107</v>
      </c>
      <c r="E1636" s="7">
        <f>'25-Day Average'!I1636</f>
        <v>-6.9064700000001325E-2</v>
      </c>
    </row>
    <row r="1637" spans="1:5" x14ac:dyDescent="0.25">
      <c r="A1637" s="6">
        <v>41025</v>
      </c>
      <c r="B1637" s="7">
        <f>'3-Day Average'!H1637</f>
        <v>0.47274749721913234</v>
      </c>
      <c r="C1637" s="7">
        <f>'3-Day Average'!I1637</f>
        <v>-0.26479609999999942</v>
      </c>
      <c r="D1637" s="7">
        <f>'10-Day Average'!I1637</f>
        <v>-0.20501850000000107</v>
      </c>
      <c r="E1637" s="7">
        <f>'25-Day Average'!I1637</f>
        <v>-6.9064700000001325E-2</v>
      </c>
    </row>
    <row r="1638" spans="1:5" x14ac:dyDescent="0.25">
      <c r="A1638" s="6">
        <v>41026</v>
      </c>
      <c r="B1638" s="7">
        <f>'3-Day Average'!H1638</f>
        <v>0.46941045606229126</v>
      </c>
      <c r="C1638" s="7">
        <f>'3-Day Average'!I1638</f>
        <v>-0.26646109999999945</v>
      </c>
      <c r="D1638" s="7">
        <f>'10-Day Average'!I1638</f>
        <v>-0.20501850000000107</v>
      </c>
      <c r="E1638" s="7">
        <f>'25-Day Average'!I1638</f>
        <v>-6.9064700000001325E-2</v>
      </c>
    </row>
    <row r="1639" spans="1:5" x14ac:dyDescent="0.25">
      <c r="A1639" s="6">
        <v>41029</v>
      </c>
      <c r="B1639" s="7">
        <f>'3-Day Average'!H1639</f>
        <v>0.47830923248053392</v>
      </c>
      <c r="C1639" s="7">
        <f>'3-Day Average'!I1639</f>
        <v>-0.2620210999999994</v>
      </c>
      <c r="D1639" s="7">
        <f>'10-Day Average'!I1639</f>
        <v>-0.20501850000000107</v>
      </c>
      <c r="E1639" s="7">
        <f>'25-Day Average'!I1639</f>
        <v>-6.9064700000001325E-2</v>
      </c>
    </row>
    <row r="1640" spans="1:5" x14ac:dyDescent="0.25">
      <c r="A1640" s="6">
        <v>41030</v>
      </c>
      <c r="B1640" s="7">
        <f>'3-Day Average'!H1640</f>
        <v>0.47830923248053392</v>
      </c>
      <c r="C1640" s="7">
        <f>'3-Day Average'!I1640</f>
        <v>-0.2620210999999994</v>
      </c>
      <c r="D1640" s="7">
        <f>'10-Day Average'!I1640</f>
        <v>-0.20501850000000107</v>
      </c>
      <c r="E1640" s="7">
        <f>'25-Day Average'!I1640</f>
        <v>-6.9064700000001325E-2</v>
      </c>
    </row>
    <row r="1641" spans="1:5" x14ac:dyDescent="0.25">
      <c r="A1641" s="6">
        <v>41031</v>
      </c>
      <c r="B1641" s="7">
        <f>'3-Day Average'!H1641</f>
        <v>0.4938820912124583</v>
      </c>
      <c r="C1641" s="7">
        <f>'3-Day Average'!I1641</f>
        <v>-0.2542510999999994</v>
      </c>
      <c r="D1641" s="7">
        <f>'10-Day Average'!I1641</f>
        <v>-0.19664650000000097</v>
      </c>
      <c r="E1641" s="7">
        <f>'25-Day Average'!I1641</f>
        <v>-5.9264700000001176E-2</v>
      </c>
    </row>
    <row r="1642" spans="1:5" x14ac:dyDescent="0.25">
      <c r="A1642" s="6">
        <v>41032</v>
      </c>
      <c r="B1642" s="7">
        <f>'3-Day Average'!H1642</f>
        <v>0.48720800889877619</v>
      </c>
      <c r="C1642" s="7">
        <f>'3-Day Average'!I1642</f>
        <v>-0.2575810999999994</v>
      </c>
      <c r="D1642" s="7">
        <f>'10-Day Average'!I1642</f>
        <v>-0.20023450000000115</v>
      </c>
      <c r="E1642" s="7">
        <f>'25-Day Average'!I1642</f>
        <v>-6.346470000000147E-2</v>
      </c>
    </row>
    <row r="1643" spans="1:5" x14ac:dyDescent="0.25">
      <c r="A1643" s="6">
        <v>41033</v>
      </c>
      <c r="B1643" s="7">
        <f>'3-Day Average'!H1643</f>
        <v>0.48832035595105677</v>
      </c>
      <c r="C1643" s="7">
        <f>'3-Day Average'!I1643</f>
        <v>-0.25702609999999942</v>
      </c>
      <c r="D1643" s="7">
        <f>'10-Day Average'!I1643</f>
        <v>-0.19963650000000097</v>
      </c>
      <c r="E1643" s="7">
        <f>'25-Day Average'!I1643</f>
        <v>-6.2764700000001172E-2</v>
      </c>
    </row>
    <row r="1644" spans="1:5" x14ac:dyDescent="0.25">
      <c r="A1644" s="6">
        <v>41036</v>
      </c>
      <c r="B1644" s="7">
        <f>'3-Day Average'!H1644</f>
        <v>0.46829810901001101</v>
      </c>
      <c r="C1644" s="7">
        <f>'3-Day Average'!I1644</f>
        <v>-0.25702609999999942</v>
      </c>
      <c r="D1644" s="7">
        <f>'10-Day Average'!I1644</f>
        <v>-0.21040050000000105</v>
      </c>
      <c r="E1644" s="7">
        <f>'25-Day Average'!I1644</f>
        <v>-7.5364700000001325E-2</v>
      </c>
    </row>
    <row r="1645" spans="1:5" x14ac:dyDescent="0.25">
      <c r="A1645" s="6">
        <v>41037</v>
      </c>
      <c r="B1645" s="7">
        <f>'3-Day Average'!H1645</f>
        <v>0.47497219132369284</v>
      </c>
      <c r="C1645" s="7">
        <f>'3-Day Average'!I1645</f>
        <v>-0.25702609999999942</v>
      </c>
      <c r="D1645" s="7">
        <f>'10-Day Average'!I1645</f>
        <v>-0.21040050000000105</v>
      </c>
      <c r="E1645" s="7">
        <f>'25-Day Average'!I1645</f>
        <v>-7.5364700000001325E-2</v>
      </c>
    </row>
    <row r="1646" spans="1:5" x14ac:dyDescent="0.25">
      <c r="A1646" s="6">
        <v>41038</v>
      </c>
      <c r="B1646" s="7">
        <f>'3-Day Average'!H1646</f>
        <v>0.46607341490545051</v>
      </c>
      <c r="C1646" s="7">
        <f>'3-Day Average'!I1646</f>
        <v>-0.25702609999999942</v>
      </c>
      <c r="D1646" s="7">
        <f>'10-Day Average'!I1646</f>
        <v>-0.21040050000000105</v>
      </c>
      <c r="E1646" s="7">
        <f>'25-Day Average'!I1646</f>
        <v>-7.5364700000001325E-2</v>
      </c>
    </row>
    <row r="1647" spans="1:5" x14ac:dyDescent="0.25">
      <c r="A1647" s="6">
        <v>41039</v>
      </c>
      <c r="B1647" s="7">
        <f>'3-Day Average'!H1647</f>
        <v>0.46162402669632924</v>
      </c>
      <c r="C1647" s="7">
        <f>'3-Day Average'!I1647</f>
        <v>-0.25702609999999942</v>
      </c>
      <c r="D1647" s="7">
        <f>'10-Day Average'!I1647</f>
        <v>-0.21040050000000105</v>
      </c>
      <c r="E1647" s="7">
        <f>'25-Day Average'!I1647</f>
        <v>-7.5364700000001325E-2</v>
      </c>
    </row>
    <row r="1648" spans="1:5" x14ac:dyDescent="0.25">
      <c r="A1648" s="6">
        <v>41040</v>
      </c>
      <c r="B1648" s="7">
        <f>'3-Day Average'!H1648</f>
        <v>0.45828698553948816</v>
      </c>
      <c r="C1648" s="7">
        <f>'3-Day Average'!I1648</f>
        <v>-0.25702609999999942</v>
      </c>
      <c r="D1648" s="7">
        <f>'10-Day Average'!I1648</f>
        <v>-0.21040050000000105</v>
      </c>
      <c r="E1648" s="7">
        <f>'25-Day Average'!I1648</f>
        <v>-7.5364700000001325E-2</v>
      </c>
    </row>
    <row r="1649" spans="1:5" x14ac:dyDescent="0.25">
      <c r="A1649" s="6">
        <v>41043</v>
      </c>
      <c r="B1649" s="7">
        <f>'3-Day Average'!H1649</f>
        <v>0.44271412680756372</v>
      </c>
      <c r="C1649" s="7">
        <f>'3-Day Average'!I1649</f>
        <v>-0.25702609999999942</v>
      </c>
      <c r="D1649" s="7">
        <f>'10-Day Average'!I1649</f>
        <v>-0.21040050000000105</v>
      </c>
      <c r="E1649" s="7">
        <f>'25-Day Average'!I1649</f>
        <v>-7.5364700000001325E-2</v>
      </c>
    </row>
    <row r="1650" spans="1:5" x14ac:dyDescent="0.25">
      <c r="A1650" s="6">
        <v>41044</v>
      </c>
      <c r="B1650" s="7">
        <f>'3-Day Average'!H1650</f>
        <v>0.45050055617352613</v>
      </c>
      <c r="C1650" s="7">
        <f>'3-Day Average'!I1650</f>
        <v>-0.25702609999999942</v>
      </c>
      <c r="D1650" s="7">
        <f>'10-Day Average'!I1650</f>
        <v>-0.21040050000000105</v>
      </c>
      <c r="E1650" s="7">
        <f>'25-Day Average'!I1650</f>
        <v>-7.5364700000001325E-2</v>
      </c>
    </row>
    <row r="1651" spans="1:5" x14ac:dyDescent="0.25">
      <c r="A1651" s="6">
        <v>41045</v>
      </c>
      <c r="B1651" s="7">
        <f>'3-Day Average'!H1651</f>
        <v>0.42269187986651835</v>
      </c>
      <c r="C1651" s="7">
        <f>'3-Day Average'!I1651</f>
        <v>-0.25702609999999942</v>
      </c>
      <c r="D1651" s="7">
        <f>'10-Day Average'!I1651</f>
        <v>-0.21040050000000105</v>
      </c>
      <c r="E1651" s="7">
        <f>'25-Day Average'!I1651</f>
        <v>-7.5364700000001325E-2</v>
      </c>
    </row>
    <row r="1652" spans="1:5" x14ac:dyDescent="0.25">
      <c r="A1652" s="6">
        <v>41046</v>
      </c>
      <c r="B1652" s="7">
        <f>'3-Day Average'!H1652</f>
        <v>0.41601779755283635</v>
      </c>
      <c r="C1652" s="7">
        <f>'3-Day Average'!I1652</f>
        <v>-0.25702609999999942</v>
      </c>
      <c r="D1652" s="7">
        <f>'10-Day Average'!I1652</f>
        <v>-0.21040050000000105</v>
      </c>
      <c r="E1652" s="7">
        <f>'25-Day Average'!I1652</f>
        <v>-7.5364700000001325E-2</v>
      </c>
    </row>
    <row r="1653" spans="1:5" x14ac:dyDescent="0.25">
      <c r="A1653" s="6">
        <v>41047</v>
      </c>
      <c r="B1653" s="7">
        <f>'3-Day Average'!H1653</f>
        <v>0.43047830923248037</v>
      </c>
      <c r="C1653" s="7">
        <f>'3-Day Average'!I1653</f>
        <v>-0.25702609999999942</v>
      </c>
      <c r="D1653" s="7">
        <f>'10-Day Average'!I1653</f>
        <v>-0.21040050000000105</v>
      </c>
      <c r="E1653" s="7">
        <f>'25-Day Average'!I1653</f>
        <v>-7.5364700000001325E-2</v>
      </c>
    </row>
    <row r="1654" spans="1:5" x14ac:dyDescent="0.25">
      <c r="A1654" s="6">
        <v>41050</v>
      </c>
      <c r="B1654" s="7">
        <f>'3-Day Average'!H1654</f>
        <v>0.42046718576195768</v>
      </c>
      <c r="C1654" s="7">
        <f>'3-Day Average'!I1654</f>
        <v>-0.26222359999999945</v>
      </c>
      <c r="D1654" s="7">
        <f>'10-Day Average'!I1654</f>
        <v>-0.21040050000000105</v>
      </c>
      <c r="E1654" s="7">
        <f>'25-Day Average'!I1654</f>
        <v>-7.5364700000001325E-2</v>
      </c>
    </row>
    <row r="1655" spans="1:5" x14ac:dyDescent="0.25">
      <c r="A1655" s="6">
        <v>41051</v>
      </c>
      <c r="B1655" s="7">
        <f>'3-Day Average'!H1655</f>
        <v>0.42491657397107885</v>
      </c>
      <c r="C1655" s="7">
        <f>'3-Day Average'!I1655</f>
        <v>-0.26222359999999945</v>
      </c>
      <c r="D1655" s="7">
        <f>'10-Day Average'!I1655</f>
        <v>-0.21040050000000105</v>
      </c>
      <c r="E1655" s="7">
        <f>'25-Day Average'!I1655</f>
        <v>-7.5364700000001325E-2</v>
      </c>
    </row>
    <row r="1656" spans="1:5" x14ac:dyDescent="0.25">
      <c r="A1656" s="6">
        <v>41052</v>
      </c>
      <c r="B1656" s="7">
        <f>'3-Day Average'!H1656</f>
        <v>0.42046718576195768</v>
      </c>
      <c r="C1656" s="7">
        <f>'3-Day Average'!I1656</f>
        <v>-0.26222359999999945</v>
      </c>
      <c r="D1656" s="7">
        <f>'10-Day Average'!I1656</f>
        <v>-0.21040050000000105</v>
      </c>
      <c r="E1656" s="7">
        <f>'25-Day Average'!I1656</f>
        <v>-7.5364700000001325E-2</v>
      </c>
    </row>
    <row r="1657" spans="1:5" x14ac:dyDescent="0.25">
      <c r="A1657" s="6">
        <v>41053</v>
      </c>
      <c r="B1657" s="7">
        <f>'3-Day Average'!H1657</f>
        <v>0.42714126807563962</v>
      </c>
      <c r="C1657" s="7">
        <f>'3-Day Average'!I1657</f>
        <v>-0.26222359999999945</v>
      </c>
      <c r="D1657" s="7">
        <f>'10-Day Average'!I1657</f>
        <v>-0.21040050000000105</v>
      </c>
      <c r="E1657" s="7">
        <f>'25-Day Average'!I1657</f>
        <v>-7.5364700000001325E-2</v>
      </c>
    </row>
    <row r="1658" spans="1:5" x14ac:dyDescent="0.25">
      <c r="A1658" s="6">
        <v>41054</v>
      </c>
      <c r="B1658" s="7">
        <f>'3-Day Average'!H1658</f>
        <v>0.42157953281423793</v>
      </c>
      <c r="C1658" s="7">
        <f>'3-Day Average'!I1658</f>
        <v>-0.26509859999999941</v>
      </c>
      <c r="D1658" s="7">
        <f>'10-Day Average'!I1658</f>
        <v>-0.21040050000000105</v>
      </c>
      <c r="E1658" s="7">
        <f>'25-Day Average'!I1658</f>
        <v>-7.5364700000001325E-2</v>
      </c>
    </row>
    <row r="1659" spans="1:5" x14ac:dyDescent="0.25">
      <c r="A1659" s="6">
        <v>41057</v>
      </c>
      <c r="B1659" s="7">
        <f>'3-Day Average'!H1659</f>
        <v>0.41935483870967727</v>
      </c>
      <c r="C1659" s="7">
        <f>'3-Day Average'!I1659</f>
        <v>-0.26509859999999941</v>
      </c>
      <c r="D1659" s="7">
        <f>'10-Day Average'!I1659</f>
        <v>-0.21040050000000105</v>
      </c>
      <c r="E1659" s="7">
        <f>'25-Day Average'!I1659</f>
        <v>-7.5364700000001325E-2</v>
      </c>
    </row>
    <row r="1660" spans="1:5" x14ac:dyDescent="0.25">
      <c r="A1660" s="6">
        <v>41058</v>
      </c>
      <c r="B1660" s="7">
        <f>'3-Day Average'!H1660</f>
        <v>0.42046718576195768</v>
      </c>
      <c r="C1660" s="7">
        <f>'3-Day Average'!I1660</f>
        <v>-0.26509859999999941</v>
      </c>
      <c r="D1660" s="7">
        <f>'10-Day Average'!I1660</f>
        <v>-0.21040050000000105</v>
      </c>
      <c r="E1660" s="7">
        <f>'25-Day Average'!I1660</f>
        <v>-7.5364700000001325E-2</v>
      </c>
    </row>
    <row r="1661" spans="1:5" x14ac:dyDescent="0.25">
      <c r="A1661" s="6">
        <v>41059</v>
      </c>
      <c r="B1661" s="7">
        <f>'3-Day Average'!H1661</f>
        <v>0.40266963292547259</v>
      </c>
      <c r="C1661" s="7">
        <f>'3-Day Average'!I1661</f>
        <v>-0.26509859999999941</v>
      </c>
      <c r="D1661" s="7">
        <f>'10-Day Average'!I1661</f>
        <v>-0.21040050000000105</v>
      </c>
      <c r="E1661" s="7">
        <f>'25-Day Average'!I1661</f>
        <v>-7.5364700000001325E-2</v>
      </c>
    </row>
    <row r="1662" spans="1:5" x14ac:dyDescent="0.25">
      <c r="A1662" s="6">
        <v>41060</v>
      </c>
      <c r="B1662" s="7">
        <f>'3-Day Average'!H1662</f>
        <v>0.40600667408231367</v>
      </c>
      <c r="C1662" s="7">
        <f>'3-Day Average'!I1662</f>
        <v>-0.26509859999999941</v>
      </c>
      <c r="D1662" s="7">
        <f>'10-Day Average'!I1662</f>
        <v>-0.21040050000000105</v>
      </c>
      <c r="E1662" s="7">
        <f>'25-Day Average'!I1662</f>
        <v>-7.5364700000001325E-2</v>
      </c>
    </row>
    <row r="1663" spans="1:5" x14ac:dyDescent="0.25">
      <c r="A1663" s="6">
        <v>41061</v>
      </c>
      <c r="B1663" s="7">
        <f>'3-Day Average'!H1663</f>
        <v>0.41824249165739702</v>
      </c>
      <c r="C1663" s="7">
        <f>'3-Day Average'!I1663</f>
        <v>-0.26509859999999941</v>
      </c>
      <c r="D1663" s="7">
        <f>'10-Day Average'!I1663</f>
        <v>-0.21040050000000105</v>
      </c>
      <c r="E1663" s="7">
        <f>'25-Day Average'!I1663</f>
        <v>-7.5364700000001325E-2</v>
      </c>
    </row>
    <row r="1664" spans="1:5" x14ac:dyDescent="0.25">
      <c r="A1664" s="6">
        <v>41064</v>
      </c>
      <c r="B1664" s="7">
        <f>'3-Day Average'!H1664</f>
        <v>0.41490545050055611</v>
      </c>
      <c r="C1664" s="7">
        <f>'3-Day Average'!I1664</f>
        <v>-0.26682659999999947</v>
      </c>
      <c r="D1664" s="7">
        <f>'10-Day Average'!I1664</f>
        <v>-0.21225750000000101</v>
      </c>
      <c r="E1664" s="7">
        <f>'25-Day Average'!I1664</f>
        <v>-7.5364700000001325E-2</v>
      </c>
    </row>
    <row r="1665" spans="1:5" x14ac:dyDescent="0.25">
      <c r="A1665" s="6">
        <v>41065</v>
      </c>
      <c r="B1665" s="7">
        <f>'3-Day Average'!H1665</f>
        <v>0.40600667408231367</v>
      </c>
      <c r="C1665" s="7">
        <f>'3-Day Average'!I1665</f>
        <v>-0.27143459999999936</v>
      </c>
      <c r="D1665" s="7">
        <f>'10-Day Average'!I1665</f>
        <v>-0.21225750000000101</v>
      </c>
      <c r="E1665" s="7">
        <f>'25-Day Average'!I1665</f>
        <v>-7.5364700000001325E-2</v>
      </c>
    </row>
    <row r="1666" spans="1:5" x14ac:dyDescent="0.25">
      <c r="A1666" s="6">
        <v>41066</v>
      </c>
      <c r="B1666" s="7">
        <f>'3-Day Average'!H1666</f>
        <v>0.41601779755283635</v>
      </c>
      <c r="C1666" s="7">
        <f>'3-Day Average'!I1666</f>
        <v>-0.27143459999999936</v>
      </c>
      <c r="D1666" s="7">
        <f>'10-Day Average'!I1666</f>
        <v>-0.21225750000000101</v>
      </c>
      <c r="E1666" s="7">
        <f>'25-Day Average'!I1666</f>
        <v>-7.5364700000001325E-2</v>
      </c>
    </row>
    <row r="1667" spans="1:5" x14ac:dyDescent="0.25">
      <c r="A1667" s="6">
        <v>41067</v>
      </c>
      <c r="B1667" s="7">
        <f>'3-Day Average'!H1667</f>
        <v>0.41935483870967727</v>
      </c>
      <c r="C1667" s="7">
        <f>'3-Day Average'!I1667</f>
        <v>-0.26971859999999925</v>
      </c>
      <c r="D1667" s="7">
        <f>'10-Day Average'!I1667</f>
        <v>-0.21040200000000114</v>
      </c>
      <c r="E1667" s="7">
        <f>'25-Day Average'!I1667</f>
        <v>-7.5364700000001325E-2</v>
      </c>
    </row>
    <row r="1668" spans="1:5" x14ac:dyDescent="0.25">
      <c r="A1668" s="6">
        <v>41068</v>
      </c>
      <c r="B1668" s="7">
        <f>'3-Day Average'!H1668</f>
        <v>0.39822024471635142</v>
      </c>
      <c r="C1668" s="7">
        <f>'3-Day Average'!I1668</f>
        <v>-0.28058659999999919</v>
      </c>
      <c r="D1668" s="7">
        <f>'10-Day Average'!I1668</f>
        <v>-0.22215350000000109</v>
      </c>
      <c r="E1668" s="7">
        <f>'25-Day Average'!I1668</f>
        <v>-7.5364700000001325E-2</v>
      </c>
    </row>
    <row r="1669" spans="1:5" x14ac:dyDescent="0.25">
      <c r="A1669" s="6">
        <v>41071</v>
      </c>
      <c r="B1669" s="7">
        <f>'3-Day Average'!H1669</f>
        <v>0.41601779755283635</v>
      </c>
      <c r="C1669" s="7">
        <f>'3-Day Average'!I1669</f>
        <v>-0.28058659999999919</v>
      </c>
      <c r="D1669" s="7">
        <f>'10-Day Average'!I1669</f>
        <v>-0.22215350000000109</v>
      </c>
      <c r="E1669" s="7">
        <f>'25-Day Average'!I1669</f>
        <v>-7.5364700000001325E-2</v>
      </c>
    </row>
    <row r="1670" spans="1:5" x14ac:dyDescent="0.25">
      <c r="A1670" s="6">
        <v>41072</v>
      </c>
      <c r="B1670" s="7">
        <f>'3-Day Average'!H1670</f>
        <v>0.41156840934371519</v>
      </c>
      <c r="C1670" s="7">
        <f>'3-Day Average'!I1670</f>
        <v>-0.28284659999999917</v>
      </c>
      <c r="D1670" s="7">
        <f>'10-Day Average'!I1670</f>
        <v>-0.22459750000000103</v>
      </c>
      <c r="E1670" s="7">
        <f>'25-Day Average'!I1670</f>
        <v>-7.5364700000001325E-2</v>
      </c>
    </row>
    <row r="1671" spans="1:5" x14ac:dyDescent="0.25">
      <c r="A1671" s="6">
        <v>41073</v>
      </c>
      <c r="B1671" s="7">
        <f>'3-Day Average'!H1671</f>
        <v>0.41490545050055611</v>
      </c>
      <c r="C1671" s="7">
        <f>'3-Day Average'!I1671</f>
        <v>-0.28115159999999917</v>
      </c>
      <c r="D1671" s="7">
        <f>'10-Day Average'!I1671</f>
        <v>-0.22276450000000114</v>
      </c>
      <c r="E1671" s="7">
        <f>'25-Day Average'!I1671</f>
        <v>-7.5364700000001325E-2</v>
      </c>
    </row>
    <row r="1672" spans="1:5" x14ac:dyDescent="0.25">
      <c r="A1672" s="6">
        <v>41074</v>
      </c>
      <c r="B1672" s="7">
        <f>'3-Day Average'!H1672</f>
        <v>0.40600667408231367</v>
      </c>
      <c r="C1672" s="7">
        <f>'3-Day Average'!I1672</f>
        <v>-0.28567159999999914</v>
      </c>
      <c r="D1672" s="7">
        <f>'10-Day Average'!I1672</f>
        <v>-0.22765250000000101</v>
      </c>
      <c r="E1672" s="7">
        <f>'25-Day Average'!I1672</f>
        <v>-7.5364700000001325E-2</v>
      </c>
    </row>
    <row r="1673" spans="1:5" x14ac:dyDescent="0.25">
      <c r="A1673" s="6">
        <v>41075</v>
      </c>
      <c r="B1673" s="7">
        <f>'3-Day Average'!H1673</f>
        <v>0.42269187986651835</v>
      </c>
      <c r="C1673" s="7">
        <f>'3-Day Average'!I1673</f>
        <v>-0.28567159999999914</v>
      </c>
      <c r="D1673" s="7">
        <f>'10-Day Average'!I1673</f>
        <v>-0.22765250000000101</v>
      </c>
      <c r="E1673" s="7">
        <f>'25-Day Average'!I1673</f>
        <v>-7.5364700000001325E-2</v>
      </c>
    </row>
    <row r="1674" spans="1:5" x14ac:dyDescent="0.25">
      <c r="A1674" s="6">
        <v>41078</v>
      </c>
      <c r="B1674" s="7">
        <f>'3-Day Average'!H1674</f>
        <v>0.43159065628476062</v>
      </c>
      <c r="C1674" s="7">
        <f>'3-Day Average'!I1674</f>
        <v>-0.28120359999999928</v>
      </c>
      <c r="D1674" s="7">
        <f>'10-Day Average'!I1674</f>
        <v>-0.22282450000000115</v>
      </c>
      <c r="E1674" s="7">
        <f>'25-Day Average'!I1674</f>
        <v>-6.958470000000147E-2</v>
      </c>
    </row>
    <row r="1675" spans="1:5" x14ac:dyDescent="0.25">
      <c r="A1675" s="6">
        <v>41079</v>
      </c>
      <c r="B1675" s="7">
        <f>'3-Day Average'!H1675</f>
        <v>0.44382647385984431</v>
      </c>
      <c r="C1675" s="7">
        <f>'3-Day Average'!I1675</f>
        <v>-0.2750600999999992</v>
      </c>
      <c r="D1675" s="7">
        <f>'10-Day Average'!I1675</f>
        <v>-0.21618600000000107</v>
      </c>
      <c r="E1675" s="7">
        <f>'25-Day Average'!I1675</f>
        <v>-6.1637200000001176E-2</v>
      </c>
    </row>
    <row r="1676" spans="1:5" x14ac:dyDescent="0.25">
      <c r="A1676" s="6">
        <v>41080</v>
      </c>
      <c r="B1676" s="7">
        <f>'3-Day Average'!H1676</f>
        <v>0.4460511679644048</v>
      </c>
      <c r="C1676" s="7">
        <f>'3-Day Average'!I1676</f>
        <v>-0.27394309999999927</v>
      </c>
      <c r="D1676" s="7">
        <f>'10-Day Average'!I1676</f>
        <v>-0.21497900000000111</v>
      </c>
      <c r="E1676" s="7">
        <f>'25-Day Average'!I1676</f>
        <v>-6.019220000000132E-2</v>
      </c>
    </row>
    <row r="1677" spans="1:5" x14ac:dyDescent="0.25">
      <c r="A1677" s="6">
        <v>41081</v>
      </c>
      <c r="B1677" s="7">
        <f>'3-Day Average'!H1677</f>
        <v>0.43826473859844273</v>
      </c>
      <c r="C1677" s="7">
        <f>'3-Day Average'!I1677</f>
        <v>-0.27785259999999923</v>
      </c>
      <c r="D1677" s="7">
        <f>'10-Day Average'!I1677</f>
        <v>-0.21920350000000108</v>
      </c>
      <c r="E1677" s="7">
        <f>'25-Day Average'!I1677</f>
        <v>-6.5249700000001173E-2</v>
      </c>
    </row>
    <row r="1678" spans="1:5" x14ac:dyDescent="0.25">
      <c r="A1678" s="6">
        <v>41082</v>
      </c>
      <c r="B1678" s="7">
        <f>'3-Day Average'!H1678</f>
        <v>0.43381535038932145</v>
      </c>
      <c r="C1678" s="7">
        <f>'3-Day Average'!I1678</f>
        <v>-0.27785259999999923</v>
      </c>
      <c r="D1678" s="7">
        <f>'10-Day Average'!I1678</f>
        <v>-0.22161750000000102</v>
      </c>
      <c r="E1678" s="7">
        <f>'25-Day Average'!I1678</f>
        <v>-6.8139700000001316E-2</v>
      </c>
    </row>
    <row r="1679" spans="1:5" x14ac:dyDescent="0.25">
      <c r="A1679" s="6">
        <v>41085</v>
      </c>
      <c r="B1679" s="7">
        <f>'3-Day Average'!H1679</f>
        <v>0.43826473859844273</v>
      </c>
      <c r="C1679" s="7">
        <f>'3-Day Average'!I1679</f>
        <v>-0.27785259999999923</v>
      </c>
      <c r="D1679" s="7">
        <f>'10-Day Average'!I1679</f>
        <v>-0.21920350000000108</v>
      </c>
      <c r="E1679" s="7">
        <f>'25-Day Average'!I1679</f>
        <v>-6.5249700000001173E-2</v>
      </c>
    </row>
    <row r="1680" spans="1:5" x14ac:dyDescent="0.25">
      <c r="A1680" s="6">
        <v>41086</v>
      </c>
      <c r="B1680" s="7">
        <f>'3-Day Average'!H1680</f>
        <v>0.44382647385984431</v>
      </c>
      <c r="C1680" s="7">
        <f>'3-Day Average'!I1680</f>
        <v>-0.2750600999999992</v>
      </c>
      <c r="D1680" s="7">
        <f>'10-Day Average'!I1680</f>
        <v>-0.21618600000000107</v>
      </c>
      <c r="E1680" s="7">
        <f>'25-Day Average'!I1680</f>
        <v>-6.1637200000001176E-2</v>
      </c>
    </row>
    <row r="1681" spans="1:5" x14ac:dyDescent="0.25">
      <c r="A1681" s="6">
        <v>41087</v>
      </c>
      <c r="B1681" s="7">
        <f>'3-Day Average'!H1681</f>
        <v>0.45161290322580638</v>
      </c>
      <c r="C1681" s="7">
        <f>'3-Day Average'!I1681</f>
        <v>-0.27115059999999924</v>
      </c>
      <c r="D1681" s="7">
        <f>'10-Day Average'!I1681</f>
        <v>-0.21196150000000111</v>
      </c>
      <c r="E1681" s="7">
        <f>'25-Day Average'!I1681</f>
        <v>-5.6579700000001322E-2</v>
      </c>
    </row>
    <row r="1682" spans="1:5" x14ac:dyDescent="0.25">
      <c r="A1682" s="6">
        <v>41088</v>
      </c>
      <c r="B1682" s="7">
        <f>'3-Day Average'!H1682</f>
        <v>0.44493882091212456</v>
      </c>
      <c r="C1682" s="7">
        <f>'3-Day Average'!I1682</f>
        <v>-0.27450159999999918</v>
      </c>
      <c r="D1682" s="7">
        <f>'10-Day Average'!I1682</f>
        <v>-0.21558250000000101</v>
      </c>
      <c r="E1682" s="7">
        <f>'25-Day Average'!I1682</f>
        <v>-6.0914700000001321E-2</v>
      </c>
    </row>
    <row r="1683" spans="1:5" x14ac:dyDescent="0.25">
      <c r="A1683" s="6">
        <v>41089</v>
      </c>
      <c r="B1683" s="7">
        <f>'3-Day Average'!H1683</f>
        <v>0.46273637374860949</v>
      </c>
      <c r="C1683" s="7">
        <f>'3-Day Average'!I1683</f>
        <v>-0.27450159999999918</v>
      </c>
      <c r="D1683" s="7">
        <f>'10-Day Average'!I1683</f>
        <v>-0.20592650000000109</v>
      </c>
      <c r="E1683" s="7">
        <f>'25-Day Average'!I1683</f>
        <v>-4.935470000000132E-2</v>
      </c>
    </row>
    <row r="1684" spans="1:5" x14ac:dyDescent="0.25">
      <c r="A1684" s="6">
        <v>41092</v>
      </c>
      <c r="B1684" s="7">
        <f>'3-Day Average'!H1684</f>
        <v>0.46273637374860949</v>
      </c>
      <c r="C1684" s="7">
        <f>'3-Day Average'!I1684</f>
        <v>-0.27450159999999918</v>
      </c>
      <c r="D1684" s="7">
        <f>'10-Day Average'!I1684</f>
        <v>-0.20592650000000109</v>
      </c>
      <c r="E1684" s="7">
        <f>'25-Day Average'!I1684</f>
        <v>-4.935470000000132E-2</v>
      </c>
    </row>
    <row r="1685" spans="1:5" x14ac:dyDescent="0.25">
      <c r="A1685" s="6">
        <v>41093</v>
      </c>
      <c r="B1685" s="7">
        <f>'3-Day Average'!H1685</f>
        <v>0.47830923248053392</v>
      </c>
      <c r="C1685" s="7">
        <f>'3-Day Average'!I1685</f>
        <v>-0.26678059999999909</v>
      </c>
      <c r="D1685" s="7">
        <f>'10-Day Average'!I1685</f>
        <v>-0.19747750000000103</v>
      </c>
      <c r="E1685" s="7">
        <f>'25-Day Average'!I1685</f>
        <v>-3.9239700000001321E-2</v>
      </c>
    </row>
    <row r="1686" spans="1:5" x14ac:dyDescent="0.25">
      <c r="A1686" s="6">
        <v>41094</v>
      </c>
      <c r="B1686" s="7">
        <f>'3-Day Average'!H1686</f>
        <v>0.47830923248053392</v>
      </c>
      <c r="C1686" s="7">
        <f>'3-Day Average'!I1686</f>
        <v>-0.26678059999999909</v>
      </c>
      <c r="D1686" s="7">
        <f>'10-Day Average'!I1686</f>
        <v>-0.19747750000000103</v>
      </c>
      <c r="E1686" s="7">
        <f>'25-Day Average'!I1686</f>
        <v>-3.9239700000001321E-2</v>
      </c>
    </row>
    <row r="1687" spans="1:5" x14ac:dyDescent="0.25">
      <c r="A1687" s="6">
        <v>41095</v>
      </c>
      <c r="B1687" s="7">
        <f>'3-Day Average'!H1687</f>
        <v>0.49721913236929904</v>
      </c>
      <c r="C1687" s="7">
        <f>'3-Day Average'!I1687</f>
        <v>-0.25740509999999922</v>
      </c>
      <c r="D1687" s="7">
        <f>'10-Day Average'!I1687</f>
        <v>-0.18721800000000119</v>
      </c>
      <c r="E1687" s="7">
        <f>'25-Day Average'!I1687</f>
        <v>-2.6957200000001322E-2</v>
      </c>
    </row>
    <row r="1688" spans="1:5" x14ac:dyDescent="0.25">
      <c r="A1688" s="6">
        <v>41096</v>
      </c>
      <c r="B1688" s="7">
        <f>'3-Day Average'!H1688</f>
        <v>0.50166852057842037</v>
      </c>
      <c r="C1688" s="7">
        <f>'3-Day Average'!I1688</f>
        <v>-0.25519909999999918</v>
      </c>
      <c r="D1688" s="7">
        <f>'10-Day Average'!I1688</f>
        <v>-0.18480400000000111</v>
      </c>
      <c r="E1688" s="7">
        <f>'25-Day Average'!I1688</f>
        <v>-2.4067200000001322E-2</v>
      </c>
    </row>
    <row r="1689" spans="1:5" x14ac:dyDescent="0.25">
      <c r="A1689" s="6">
        <v>41099</v>
      </c>
      <c r="B1689" s="7">
        <f>'3-Day Average'!H1689</f>
        <v>0.49499443826473855</v>
      </c>
      <c r="C1689" s="7">
        <f>'3-Day Average'!I1689</f>
        <v>-0.25850809999999913</v>
      </c>
      <c r="D1689" s="7">
        <f>'10-Day Average'!I1689</f>
        <v>-0.18842500000000101</v>
      </c>
      <c r="E1689" s="7">
        <f>'25-Day Average'!I1689</f>
        <v>-2.8402200000001321E-2</v>
      </c>
    </row>
    <row r="1690" spans="1:5" x14ac:dyDescent="0.25">
      <c r="A1690" s="6">
        <v>41100</v>
      </c>
      <c r="B1690" s="7">
        <f>'3-Day Average'!H1690</f>
        <v>0.45606229143492766</v>
      </c>
      <c r="C1690" s="7">
        <f>'3-Day Average'!I1690</f>
        <v>-0.25850809999999913</v>
      </c>
      <c r="D1690" s="7">
        <f>'10-Day Average'!I1690</f>
        <v>-0.20954750000000102</v>
      </c>
      <c r="E1690" s="7">
        <f>'25-Day Average'!I1690</f>
        <v>-5.3689700000001318E-2</v>
      </c>
    </row>
    <row r="1691" spans="1:5" x14ac:dyDescent="0.25">
      <c r="A1691" s="6">
        <v>41101</v>
      </c>
      <c r="B1691" s="7">
        <f>'3-Day Average'!H1691</f>
        <v>0.4460511679644048</v>
      </c>
      <c r="C1691" s="7">
        <f>'3-Day Average'!I1691</f>
        <v>-0.25850809999999913</v>
      </c>
      <c r="D1691" s="7">
        <f>'10-Day Average'!I1691</f>
        <v>-0.20954750000000102</v>
      </c>
      <c r="E1691" s="7">
        <f>'25-Day Average'!I1691</f>
        <v>-6.019220000000132E-2</v>
      </c>
    </row>
    <row r="1692" spans="1:5" x14ac:dyDescent="0.25">
      <c r="A1692" s="6">
        <v>41102</v>
      </c>
      <c r="B1692" s="7">
        <f>'3-Day Average'!H1692</f>
        <v>0.44048943270300323</v>
      </c>
      <c r="C1692" s="7">
        <f>'3-Day Average'!I1692</f>
        <v>-0.25850809999999913</v>
      </c>
      <c r="D1692" s="7">
        <f>'10-Day Average'!I1692</f>
        <v>-0.20954750000000102</v>
      </c>
      <c r="E1692" s="7">
        <f>'25-Day Average'!I1692</f>
        <v>-6.3804700000001324E-2</v>
      </c>
    </row>
    <row r="1693" spans="1:5" x14ac:dyDescent="0.25">
      <c r="A1693" s="6">
        <v>41103</v>
      </c>
      <c r="B1693" s="7">
        <f>'3-Day Average'!H1693</f>
        <v>0.44271412680756372</v>
      </c>
      <c r="C1693" s="7">
        <f>'3-Day Average'!I1693</f>
        <v>-0.25850809999999913</v>
      </c>
      <c r="D1693" s="7">
        <f>'10-Day Average'!I1693</f>
        <v>-0.20954750000000102</v>
      </c>
      <c r="E1693" s="7">
        <f>'25-Day Average'!I1693</f>
        <v>-6.3804700000001324E-2</v>
      </c>
    </row>
    <row r="1694" spans="1:5" x14ac:dyDescent="0.25">
      <c r="A1694" s="6">
        <v>41106</v>
      </c>
      <c r="B1694" s="7">
        <f>'3-Day Average'!H1694</f>
        <v>0.43381535038932145</v>
      </c>
      <c r="C1694" s="7">
        <f>'3-Day Average'!I1694</f>
        <v>-0.25850809999999913</v>
      </c>
      <c r="D1694" s="7">
        <f>'10-Day Average'!I1694</f>
        <v>-0.20954750000000102</v>
      </c>
      <c r="E1694" s="7">
        <f>'25-Day Average'!I1694</f>
        <v>-6.3804700000001324E-2</v>
      </c>
    </row>
    <row r="1695" spans="1:5" x14ac:dyDescent="0.25">
      <c r="A1695" s="6">
        <v>41107</v>
      </c>
      <c r="B1695" s="7">
        <f>'3-Day Average'!H1695</f>
        <v>0.45494994438264741</v>
      </c>
      <c r="C1695" s="7">
        <f>'3-Day Average'!I1695</f>
        <v>-0.25850809999999913</v>
      </c>
      <c r="D1695" s="7">
        <f>'10-Day Average'!I1695</f>
        <v>-0.20954750000000102</v>
      </c>
      <c r="E1695" s="7">
        <f>'25-Day Average'!I1695</f>
        <v>-6.3804700000001324E-2</v>
      </c>
    </row>
    <row r="1696" spans="1:5" x14ac:dyDescent="0.25">
      <c r="A1696" s="6">
        <v>41108</v>
      </c>
      <c r="B1696" s="7">
        <f>'3-Day Average'!H1696</f>
        <v>0.45161290322580638</v>
      </c>
      <c r="C1696" s="7">
        <f>'3-Day Average'!I1696</f>
        <v>-0.26020759999999921</v>
      </c>
      <c r="D1696" s="7">
        <f>'10-Day Average'!I1696</f>
        <v>-0.20954750000000102</v>
      </c>
      <c r="E1696" s="7">
        <f>'25-Day Average'!I1696</f>
        <v>-6.5951200000001403E-2</v>
      </c>
    </row>
    <row r="1697" spans="1:5" x14ac:dyDescent="0.25">
      <c r="A1697" s="6">
        <v>41109</v>
      </c>
      <c r="B1697" s="7">
        <f>'3-Day Average'!H1697</f>
        <v>0.46829810901001101</v>
      </c>
      <c r="C1697" s="7">
        <f>'3-Day Average'!I1697</f>
        <v>-0.25171009999999922</v>
      </c>
      <c r="D1697" s="7">
        <f>'10-Day Average'!I1697</f>
        <v>-0.20954750000000102</v>
      </c>
      <c r="E1697" s="7">
        <f>'25-Day Average'!I1697</f>
        <v>-6.5951200000001403E-2</v>
      </c>
    </row>
    <row r="1698" spans="1:5" x14ac:dyDescent="0.25">
      <c r="A1698" s="6">
        <v>41110</v>
      </c>
      <c r="B1698" s="7">
        <f>'3-Day Average'!H1698</f>
        <v>0.46384872080088974</v>
      </c>
      <c r="C1698" s="7">
        <f>'3-Day Average'!I1698</f>
        <v>-0.25397609999999926</v>
      </c>
      <c r="D1698" s="7">
        <f>'10-Day Average'!I1698</f>
        <v>-0.21194150000000112</v>
      </c>
      <c r="E1698" s="7">
        <f>'25-Day Average'!I1698</f>
        <v>-6.8781200000001402E-2</v>
      </c>
    </row>
    <row r="1699" spans="1:5" x14ac:dyDescent="0.25">
      <c r="A1699" s="6">
        <v>41113</v>
      </c>
      <c r="B1699" s="7">
        <f>'3-Day Average'!H1699</f>
        <v>0.4482758620689653</v>
      </c>
      <c r="C1699" s="7">
        <f>'3-Day Average'!I1699</f>
        <v>-0.26190709999999934</v>
      </c>
      <c r="D1699" s="7">
        <f>'10-Day Average'!I1699</f>
        <v>-0.22032050000000106</v>
      </c>
      <c r="E1699" s="7">
        <f>'25-Day Average'!I1699</f>
        <v>-7.8686200000001552E-2</v>
      </c>
    </row>
    <row r="1700" spans="1:5" x14ac:dyDescent="0.25">
      <c r="A1700" s="6">
        <v>41114</v>
      </c>
      <c r="B1700" s="7">
        <f>'3-Day Average'!H1700</f>
        <v>0.44271412680756372</v>
      </c>
      <c r="C1700" s="7">
        <f>'3-Day Average'!I1700</f>
        <v>-0.26190709999999934</v>
      </c>
      <c r="D1700" s="7">
        <f>'10-Day Average'!I1700</f>
        <v>-0.22032050000000106</v>
      </c>
      <c r="E1700" s="7">
        <f>'25-Day Average'!I1700</f>
        <v>-7.8686200000001552E-2</v>
      </c>
    </row>
    <row r="1701" spans="1:5" x14ac:dyDescent="0.25">
      <c r="A1701" s="6">
        <v>41115</v>
      </c>
      <c r="B1701" s="7">
        <f>'3-Day Average'!H1701</f>
        <v>0.44271412680756372</v>
      </c>
      <c r="C1701" s="7">
        <f>'3-Day Average'!I1701</f>
        <v>-0.26190709999999934</v>
      </c>
      <c r="D1701" s="7">
        <f>'10-Day Average'!I1701</f>
        <v>-0.22032050000000106</v>
      </c>
      <c r="E1701" s="7">
        <f>'25-Day Average'!I1701</f>
        <v>-7.8686200000001552E-2</v>
      </c>
    </row>
    <row r="1702" spans="1:5" x14ac:dyDescent="0.25">
      <c r="A1702" s="6">
        <v>41116</v>
      </c>
      <c r="B1702" s="7">
        <f>'3-Day Average'!H1702</f>
        <v>0.4460511679644048</v>
      </c>
      <c r="C1702" s="7">
        <f>'3-Day Average'!I1702</f>
        <v>-0.26190709999999934</v>
      </c>
      <c r="D1702" s="7">
        <f>'10-Day Average'!I1702</f>
        <v>-0.22032050000000106</v>
      </c>
      <c r="E1702" s="7">
        <f>'25-Day Average'!I1702</f>
        <v>-7.8686200000001552E-2</v>
      </c>
    </row>
    <row r="1703" spans="1:5" x14ac:dyDescent="0.25">
      <c r="A1703" s="6">
        <v>41117</v>
      </c>
      <c r="B1703" s="7">
        <f>'3-Day Average'!H1703</f>
        <v>0.46273637374860949</v>
      </c>
      <c r="C1703" s="7">
        <f>'3-Day Average'!I1703</f>
        <v>-0.25339459999999936</v>
      </c>
      <c r="D1703" s="7">
        <f>'10-Day Average'!I1703</f>
        <v>-0.22032050000000106</v>
      </c>
      <c r="E1703" s="7">
        <f>'25-Day Average'!I1703</f>
        <v>-7.8686200000001552E-2</v>
      </c>
    </row>
    <row r="1704" spans="1:5" x14ac:dyDescent="0.25">
      <c r="A1704" s="6">
        <v>41120</v>
      </c>
      <c r="B1704" s="7">
        <f>'3-Day Average'!H1704</f>
        <v>0.48832035595105677</v>
      </c>
      <c r="C1704" s="7">
        <f>'3-Day Average'!I1704</f>
        <v>-0.24034209999999934</v>
      </c>
      <c r="D1704" s="7">
        <f>'10-Day Average'!I1704</f>
        <v>-0.20669300000000104</v>
      </c>
      <c r="E1704" s="7">
        <f>'25-Day Average'!I1704</f>
        <v>-6.2574700000001468E-2</v>
      </c>
    </row>
    <row r="1705" spans="1:5" x14ac:dyDescent="0.25">
      <c r="A1705" s="6">
        <v>41121</v>
      </c>
      <c r="B1705" s="7">
        <f>'3-Day Average'!H1705</f>
        <v>0.49054505005561727</v>
      </c>
      <c r="C1705" s="7">
        <f>'3-Day Average'!I1705</f>
        <v>-0.23920709999999934</v>
      </c>
      <c r="D1705" s="7">
        <f>'10-Day Average'!I1705</f>
        <v>-0.20550800000000105</v>
      </c>
      <c r="E1705" s="7">
        <f>'25-Day Average'!I1705</f>
        <v>-6.1173700000001552E-2</v>
      </c>
    </row>
    <row r="1706" spans="1:5" x14ac:dyDescent="0.25">
      <c r="A1706" s="6">
        <v>41122</v>
      </c>
      <c r="B1706" s="7">
        <f>'3-Day Average'!H1706</f>
        <v>0.48720800889877619</v>
      </c>
      <c r="C1706" s="7">
        <f>'3-Day Average'!I1706</f>
        <v>-0.24090959999999934</v>
      </c>
      <c r="D1706" s="7">
        <f>'10-Day Average'!I1706</f>
        <v>-0.20728550000000104</v>
      </c>
      <c r="E1706" s="7">
        <f>'25-Day Average'!I1706</f>
        <v>-6.3275200000001641E-2</v>
      </c>
    </row>
    <row r="1707" spans="1:5" x14ac:dyDescent="0.25">
      <c r="A1707" s="6">
        <v>41123</v>
      </c>
      <c r="B1707" s="7">
        <f>'3-Day Average'!H1707</f>
        <v>0.48609566184649594</v>
      </c>
      <c r="C1707" s="7">
        <f>'3-Day Average'!I1707</f>
        <v>-0.24090959999999934</v>
      </c>
      <c r="D1707" s="7">
        <f>'10-Day Average'!I1707</f>
        <v>-0.20787800000000103</v>
      </c>
      <c r="E1707" s="7">
        <f>'25-Day Average'!I1707</f>
        <v>-6.3975700000001523E-2</v>
      </c>
    </row>
    <row r="1708" spans="1:5" x14ac:dyDescent="0.25">
      <c r="A1708" s="6">
        <v>41124</v>
      </c>
      <c r="B1708" s="7">
        <f>'3-Day Average'!H1708</f>
        <v>0.48720800889877619</v>
      </c>
      <c r="C1708" s="7">
        <f>'3-Day Average'!I1708</f>
        <v>-0.24090959999999934</v>
      </c>
      <c r="D1708" s="7">
        <f>'10-Day Average'!I1708</f>
        <v>-0.20728550000000104</v>
      </c>
      <c r="E1708" s="7">
        <f>'25-Day Average'!I1708</f>
        <v>-6.3275200000001641E-2</v>
      </c>
    </row>
    <row r="1709" spans="1:5" x14ac:dyDescent="0.25">
      <c r="A1709" s="6">
        <v>41127</v>
      </c>
      <c r="B1709" s="7">
        <f>'3-Day Average'!H1709</f>
        <v>0.48832035595105677</v>
      </c>
      <c r="C1709" s="7">
        <f>'3-Day Average'!I1709</f>
        <v>-0.24034209999999934</v>
      </c>
      <c r="D1709" s="7">
        <f>'10-Day Average'!I1709</f>
        <v>-0.20669300000000104</v>
      </c>
      <c r="E1709" s="7">
        <f>'25-Day Average'!I1709</f>
        <v>-6.2574700000001468E-2</v>
      </c>
    </row>
    <row r="1710" spans="1:5" x14ac:dyDescent="0.25">
      <c r="A1710" s="6">
        <v>41128</v>
      </c>
      <c r="B1710" s="7">
        <f>'3-Day Average'!H1710</f>
        <v>0.49610678531701879</v>
      </c>
      <c r="C1710" s="7">
        <f>'3-Day Average'!I1710</f>
        <v>-0.23636959999999935</v>
      </c>
      <c r="D1710" s="7">
        <f>'10-Day Average'!I1710</f>
        <v>-0.20254550000000104</v>
      </c>
      <c r="E1710" s="7">
        <f>'25-Day Average'!I1710</f>
        <v>-5.7671200000001553E-2</v>
      </c>
    </row>
    <row r="1711" spans="1:5" x14ac:dyDescent="0.25">
      <c r="A1711" s="6">
        <v>41129</v>
      </c>
      <c r="B1711" s="7">
        <f>'3-Day Average'!H1711</f>
        <v>0.48832035595105677</v>
      </c>
      <c r="C1711" s="7">
        <f>'3-Day Average'!I1711</f>
        <v>-0.24034209999999934</v>
      </c>
      <c r="D1711" s="7">
        <f>'10-Day Average'!I1711</f>
        <v>-0.20669300000000104</v>
      </c>
      <c r="E1711" s="7">
        <f>'25-Day Average'!I1711</f>
        <v>-6.2574700000001468E-2</v>
      </c>
    </row>
    <row r="1712" spans="1:5" x14ac:dyDescent="0.25">
      <c r="A1712" s="6">
        <v>41130</v>
      </c>
      <c r="B1712" s="7">
        <f>'3-Day Average'!H1712</f>
        <v>0.50055617352614012</v>
      </c>
      <c r="C1712" s="7">
        <f>'3-Day Average'!I1712</f>
        <v>-0.24034209999999934</v>
      </c>
      <c r="D1712" s="7">
        <f>'10-Day Average'!I1712</f>
        <v>-0.20017550000000106</v>
      </c>
      <c r="E1712" s="7">
        <f>'25-Day Average'!I1712</f>
        <v>-5.4869200000001582E-2</v>
      </c>
    </row>
    <row r="1713" spans="1:5" x14ac:dyDescent="0.25">
      <c r="A1713" s="6">
        <v>41131</v>
      </c>
      <c r="B1713" s="7">
        <f>'3-Day Average'!H1713</f>
        <v>0.49721913236929904</v>
      </c>
      <c r="C1713" s="7">
        <f>'3-Day Average'!I1713</f>
        <v>-0.24203109999999928</v>
      </c>
      <c r="D1713" s="7">
        <f>'10-Day Average'!I1713</f>
        <v>-0.20195300000000105</v>
      </c>
      <c r="E1713" s="7">
        <f>'25-Day Average'!I1713</f>
        <v>-5.6970700000001526E-2</v>
      </c>
    </row>
    <row r="1714" spans="1:5" x14ac:dyDescent="0.25">
      <c r="A1714" s="6">
        <v>41134</v>
      </c>
      <c r="B1714" s="7">
        <f>'3-Day Average'!H1714</f>
        <v>0.50389321468298087</v>
      </c>
      <c r="C1714" s="7">
        <f>'3-Day Average'!I1714</f>
        <v>-0.2386530999999994</v>
      </c>
      <c r="D1714" s="7">
        <f>'10-Day Average'!I1714</f>
        <v>-0.19839800000000105</v>
      </c>
      <c r="E1714" s="7">
        <f>'25-Day Average'!I1714</f>
        <v>-5.2767700000001638E-2</v>
      </c>
    </row>
    <row r="1715" spans="1:5" x14ac:dyDescent="0.25">
      <c r="A1715" s="6">
        <v>41135</v>
      </c>
      <c r="B1715" s="7">
        <f>'3-Day Average'!H1715</f>
        <v>0.50723025583982195</v>
      </c>
      <c r="C1715" s="7">
        <f>'3-Day Average'!I1715</f>
        <v>-0.23696409999999932</v>
      </c>
      <c r="D1715" s="7">
        <f>'10-Day Average'!I1715</f>
        <v>-0.19662050000000106</v>
      </c>
      <c r="E1715" s="7">
        <f>'25-Day Average'!I1715</f>
        <v>-5.0666200000001556E-2</v>
      </c>
    </row>
    <row r="1716" spans="1:5" x14ac:dyDescent="0.25">
      <c r="A1716" s="6">
        <v>41136</v>
      </c>
      <c r="B1716" s="7">
        <f>'3-Day Average'!H1716</f>
        <v>0.47052280311457151</v>
      </c>
      <c r="C1716" s="7">
        <f>'3-Day Average'!I1716</f>
        <v>-0.25554309999999941</v>
      </c>
      <c r="D1716" s="7">
        <f>'10-Day Average'!I1716</f>
        <v>-0.21617300000000106</v>
      </c>
      <c r="E1716" s="7">
        <f>'25-Day Average'!I1716</f>
        <v>-7.3782700000001644E-2</v>
      </c>
    </row>
    <row r="1717" spans="1:5" x14ac:dyDescent="0.25">
      <c r="A1717" s="6">
        <v>41137</v>
      </c>
      <c r="B1717" s="7">
        <f>'3-Day Average'!H1717</f>
        <v>0.45050055617352613</v>
      </c>
      <c r="C1717" s="7">
        <f>'3-Day Average'!I1717</f>
        <v>-0.25554309999999941</v>
      </c>
      <c r="D1717" s="7">
        <f>'10-Day Average'!I1717</f>
        <v>-0.21617300000000106</v>
      </c>
      <c r="E1717" s="7">
        <f>'25-Day Average'!I1717</f>
        <v>-7.3782700000001644E-2</v>
      </c>
    </row>
    <row r="1718" spans="1:5" x14ac:dyDescent="0.25">
      <c r="A1718" s="6">
        <v>41138</v>
      </c>
      <c r="B1718" s="7">
        <f>'3-Day Average'!H1718</f>
        <v>0.45939933259176841</v>
      </c>
      <c r="C1718" s="7">
        <f>'3-Day Average'!I1718</f>
        <v>-0.25554309999999941</v>
      </c>
      <c r="D1718" s="7">
        <f>'10-Day Average'!I1718</f>
        <v>-0.21617300000000106</v>
      </c>
      <c r="E1718" s="7">
        <f>'25-Day Average'!I1718</f>
        <v>-7.3782700000001644E-2</v>
      </c>
    </row>
    <row r="1719" spans="1:5" x14ac:dyDescent="0.25">
      <c r="A1719" s="6">
        <v>41141</v>
      </c>
      <c r="B1719" s="7">
        <f>'3-Day Average'!H1719</f>
        <v>0.45717463848720791</v>
      </c>
      <c r="C1719" s="7">
        <f>'3-Day Average'!I1719</f>
        <v>-0.25554309999999941</v>
      </c>
      <c r="D1719" s="7">
        <f>'10-Day Average'!I1719</f>
        <v>-0.21617300000000106</v>
      </c>
      <c r="E1719" s="7">
        <f>'25-Day Average'!I1719</f>
        <v>-7.3782700000001644E-2</v>
      </c>
    </row>
    <row r="1720" spans="1:5" x14ac:dyDescent="0.25">
      <c r="A1720" s="6">
        <v>41142</v>
      </c>
      <c r="B1720" s="7">
        <f>'3-Day Average'!H1720</f>
        <v>0.46051167964404899</v>
      </c>
      <c r="C1720" s="7">
        <f>'3-Day Average'!I1720</f>
        <v>-0.25383909999999932</v>
      </c>
      <c r="D1720" s="7">
        <f>'10-Day Average'!I1720</f>
        <v>-0.21617300000000106</v>
      </c>
      <c r="E1720" s="7">
        <f>'25-Day Average'!I1720</f>
        <v>-7.3782700000001644E-2</v>
      </c>
    </row>
    <row r="1721" spans="1:5" x14ac:dyDescent="0.25">
      <c r="A1721" s="6">
        <v>41143</v>
      </c>
      <c r="B1721" s="7">
        <f>'3-Day Average'!H1721</f>
        <v>0.45272525027808663</v>
      </c>
      <c r="C1721" s="7">
        <f>'3-Day Average'!I1721</f>
        <v>-0.25781509999999935</v>
      </c>
      <c r="D1721" s="7">
        <f>'10-Day Average'!I1721</f>
        <v>-0.21617300000000106</v>
      </c>
      <c r="E1721" s="7">
        <f>'25-Day Average'!I1721</f>
        <v>-7.3782700000001644E-2</v>
      </c>
    </row>
    <row r="1722" spans="1:5" x14ac:dyDescent="0.25">
      <c r="A1722" s="6">
        <v>41144</v>
      </c>
      <c r="B1722" s="7">
        <f>'3-Day Average'!H1722</f>
        <v>0.45383759733036688</v>
      </c>
      <c r="C1722" s="7">
        <f>'3-Day Average'!I1722</f>
        <v>-0.25781509999999935</v>
      </c>
      <c r="D1722" s="7">
        <f>'10-Day Average'!I1722</f>
        <v>-0.21617300000000106</v>
      </c>
      <c r="E1722" s="7">
        <f>'25-Day Average'!I1722</f>
        <v>-7.3782700000001644E-2</v>
      </c>
    </row>
    <row r="1723" spans="1:5" x14ac:dyDescent="0.25">
      <c r="A1723" s="6">
        <v>41145</v>
      </c>
      <c r="B1723" s="7">
        <f>'3-Day Average'!H1723</f>
        <v>0.4482758620689653</v>
      </c>
      <c r="C1723" s="7">
        <f>'3-Day Average'!I1723</f>
        <v>-0.25781509999999935</v>
      </c>
      <c r="D1723" s="7">
        <f>'10-Day Average'!I1723</f>
        <v>-0.21617300000000106</v>
      </c>
      <c r="E1723" s="7">
        <f>'25-Day Average'!I1723</f>
        <v>-7.3782700000001644E-2</v>
      </c>
    </row>
    <row r="1724" spans="1:5" x14ac:dyDescent="0.25">
      <c r="A1724" s="6">
        <v>41148</v>
      </c>
      <c r="B1724" s="7">
        <f>'3-Day Average'!H1724</f>
        <v>0.4482758620689653</v>
      </c>
      <c r="C1724" s="7">
        <f>'3-Day Average'!I1724</f>
        <v>-0.25781509999999935</v>
      </c>
      <c r="D1724" s="7">
        <f>'10-Day Average'!I1724</f>
        <v>-0.21617300000000106</v>
      </c>
      <c r="E1724" s="7">
        <f>'25-Day Average'!I1724</f>
        <v>-7.3782700000001644E-2</v>
      </c>
    </row>
    <row r="1725" spans="1:5" x14ac:dyDescent="0.25">
      <c r="A1725" s="6">
        <v>41149</v>
      </c>
      <c r="B1725" s="7">
        <f>'3-Day Average'!H1725</f>
        <v>0.4460511679644048</v>
      </c>
      <c r="C1725" s="7">
        <f>'3-Day Average'!I1725</f>
        <v>-0.25781509999999935</v>
      </c>
      <c r="D1725" s="7">
        <f>'10-Day Average'!I1725</f>
        <v>-0.21617300000000106</v>
      </c>
      <c r="E1725" s="7">
        <f>'25-Day Average'!I1725</f>
        <v>-7.3782700000001644E-2</v>
      </c>
    </row>
    <row r="1726" spans="1:5" x14ac:dyDescent="0.25">
      <c r="A1726" s="6">
        <v>41150</v>
      </c>
      <c r="B1726" s="7">
        <f>'3-Day Average'!H1726</f>
        <v>0.44382647385984431</v>
      </c>
      <c r="C1726" s="7">
        <f>'3-Day Average'!I1726</f>
        <v>-0.25781509999999935</v>
      </c>
      <c r="D1726" s="7">
        <f>'10-Day Average'!I1726</f>
        <v>-0.21617300000000106</v>
      </c>
      <c r="E1726" s="7">
        <f>'25-Day Average'!I1726</f>
        <v>-7.3782700000001644E-2</v>
      </c>
    </row>
    <row r="1727" spans="1:5" x14ac:dyDescent="0.25">
      <c r="A1727" s="6">
        <v>41151</v>
      </c>
      <c r="B1727" s="7">
        <f>'3-Day Average'!H1727</f>
        <v>0.4371523915461622</v>
      </c>
      <c r="C1727" s="7">
        <f>'3-Day Average'!I1727</f>
        <v>-0.25781509999999935</v>
      </c>
      <c r="D1727" s="7">
        <f>'10-Day Average'!I1727</f>
        <v>-0.21617300000000106</v>
      </c>
      <c r="E1727" s="7">
        <f>'25-Day Average'!I1727</f>
        <v>-7.3782700000001644E-2</v>
      </c>
    </row>
    <row r="1728" spans="1:5" x14ac:dyDescent="0.25">
      <c r="A1728" s="6">
        <v>41152</v>
      </c>
      <c r="B1728" s="7">
        <f>'3-Day Average'!H1728</f>
        <v>0.43826473859844273</v>
      </c>
      <c r="C1728" s="7">
        <f>'3-Day Average'!I1728</f>
        <v>-0.25781509999999935</v>
      </c>
      <c r="D1728" s="7">
        <f>'10-Day Average'!I1728</f>
        <v>-0.21617300000000106</v>
      </c>
      <c r="E1728" s="7">
        <f>'25-Day Average'!I1728</f>
        <v>-7.3782700000001644E-2</v>
      </c>
    </row>
    <row r="1729" spans="1:5" x14ac:dyDescent="0.25">
      <c r="A1729" s="6">
        <v>41155</v>
      </c>
      <c r="B1729" s="7">
        <f>'3-Day Average'!H1729</f>
        <v>0.43937708565072298</v>
      </c>
      <c r="C1729" s="7">
        <f>'3-Day Average'!I1729</f>
        <v>-0.25781509999999935</v>
      </c>
      <c r="D1729" s="7">
        <f>'10-Day Average'!I1729</f>
        <v>-0.21617300000000106</v>
      </c>
      <c r="E1729" s="7">
        <f>'25-Day Average'!I1729</f>
        <v>-7.3782700000001644E-2</v>
      </c>
    </row>
    <row r="1730" spans="1:5" x14ac:dyDescent="0.25">
      <c r="A1730" s="6">
        <v>41156</v>
      </c>
      <c r="B1730" s="7">
        <f>'3-Day Average'!H1730</f>
        <v>0.4238042269187986</v>
      </c>
      <c r="C1730" s="7">
        <f>'3-Day Average'!I1730</f>
        <v>-0.26584409999999947</v>
      </c>
      <c r="D1730" s="7">
        <f>'10-Day Average'!I1730</f>
        <v>-0.21617300000000106</v>
      </c>
      <c r="E1730" s="7">
        <f>'25-Day Average'!I1730</f>
        <v>-7.3782700000001644E-2</v>
      </c>
    </row>
    <row r="1731" spans="1:5" x14ac:dyDescent="0.25">
      <c r="A1731" s="6">
        <v>41157</v>
      </c>
      <c r="B1731" s="7">
        <f>'3-Day Average'!H1731</f>
        <v>0.41268075639599544</v>
      </c>
      <c r="C1731" s="7">
        <f>'3-Day Average'!I1731</f>
        <v>-0.26584409999999947</v>
      </c>
      <c r="D1731" s="7">
        <f>'10-Day Average'!I1731</f>
        <v>-0.21617300000000106</v>
      </c>
      <c r="E1731" s="7">
        <f>'25-Day Average'!I1731</f>
        <v>-7.3782700000001644E-2</v>
      </c>
    </row>
    <row r="1732" spans="1:5" x14ac:dyDescent="0.25">
      <c r="A1732" s="6">
        <v>41158</v>
      </c>
      <c r="B1732" s="7">
        <f>'3-Day Average'!H1732</f>
        <v>0.40823136818687417</v>
      </c>
      <c r="C1732" s="7">
        <f>'3-Day Average'!I1732</f>
        <v>-0.26584409999999947</v>
      </c>
      <c r="D1732" s="7">
        <f>'10-Day Average'!I1732</f>
        <v>-0.21617300000000106</v>
      </c>
      <c r="E1732" s="7">
        <f>'25-Day Average'!I1732</f>
        <v>-7.3782700000001644E-2</v>
      </c>
    </row>
    <row r="1733" spans="1:5" x14ac:dyDescent="0.25">
      <c r="A1733" s="6">
        <v>41159</v>
      </c>
      <c r="B1733" s="7">
        <f>'3-Day Average'!H1733</f>
        <v>0.4349276974416017</v>
      </c>
      <c r="C1733" s="7">
        <f>'3-Day Average'!I1733</f>
        <v>-0.26584409999999947</v>
      </c>
      <c r="D1733" s="7">
        <f>'10-Day Average'!I1733</f>
        <v>-0.21617300000000106</v>
      </c>
      <c r="E1733" s="7">
        <f>'25-Day Average'!I1733</f>
        <v>-7.3782700000001644E-2</v>
      </c>
    </row>
    <row r="1734" spans="1:5" x14ac:dyDescent="0.25">
      <c r="A1734" s="6">
        <v>41162</v>
      </c>
      <c r="B1734" s="7">
        <f>'3-Day Average'!H1734</f>
        <v>0.4371523915461622</v>
      </c>
      <c r="C1734" s="7">
        <f>'3-Day Average'!I1734</f>
        <v>-0.26470609999999956</v>
      </c>
      <c r="D1734" s="7">
        <f>'10-Day Average'!I1734</f>
        <v>-0.21495800000000104</v>
      </c>
      <c r="E1734" s="7">
        <f>'25-Day Average'!I1734</f>
        <v>-7.3782700000001644E-2</v>
      </c>
    </row>
    <row r="1735" spans="1:5" x14ac:dyDescent="0.25">
      <c r="A1735" s="6">
        <v>41163</v>
      </c>
      <c r="B1735" s="7">
        <f>'3-Day Average'!H1735</f>
        <v>0.4349276974416017</v>
      </c>
      <c r="C1735" s="7">
        <f>'3-Day Average'!I1735</f>
        <v>-0.26584409999999947</v>
      </c>
      <c r="D1735" s="7">
        <f>'10-Day Average'!I1735</f>
        <v>-0.21617300000000106</v>
      </c>
      <c r="E1735" s="7">
        <f>'25-Day Average'!I1735</f>
        <v>-7.3782700000001644E-2</v>
      </c>
    </row>
    <row r="1736" spans="1:5" x14ac:dyDescent="0.25">
      <c r="A1736" s="6">
        <v>41164</v>
      </c>
      <c r="B1736" s="7">
        <f>'3-Day Average'!H1736</f>
        <v>0.43937708565072298</v>
      </c>
      <c r="C1736" s="7">
        <f>'3-Day Average'!I1736</f>
        <v>-0.26584409999999947</v>
      </c>
      <c r="D1736" s="7">
        <f>'10-Day Average'!I1736</f>
        <v>-0.21374300000000104</v>
      </c>
      <c r="E1736" s="7">
        <f>'25-Day Average'!I1736</f>
        <v>-7.3782700000001644E-2</v>
      </c>
    </row>
    <row r="1737" spans="1:5" x14ac:dyDescent="0.25">
      <c r="A1737" s="6">
        <v>41165</v>
      </c>
      <c r="B1737" s="7">
        <f>'3-Day Average'!H1737</f>
        <v>0.43937708565072298</v>
      </c>
      <c r="C1737" s="7">
        <f>'3-Day Average'!I1737</f>
        <v>-0.26584409999999947</v>
      </c>
      <c r="D1737" s="7">
        <f>'10-Day Average'!I1737</f>
        <v>-0.21374300000000104</v>
      </c>
      <c r="E1737" s="7">
        <f>'25-Day Average'!I1737</f>
        <v>-7.3782700000001644E-2</v>
      </c>
    </row>
    <row r="1738" spans="1:5" x14ac:dyDescent="0.25">
      <c r="A1738" s="6">
        <v>41166</v>
      </c>
      <c r="B1738" s="7">
        <f>'3-Day Average'!H1738</f>
        <v>0.45050055617352613</v>
      </c>
      <c r="C1738" s="7">
        <f>'3-Day Average'!I1738</f>
        <v>-0.26017409999999946</v>
      </c>
      <c r="D1738" s="7">
        <f>'10-Day Average'!I1738</f>
        <v>-0.20766800000000105</v>
      </c>
      <c r="E1738" s="7">
        <f>'25-Day Average'!I1738</f>
        <v>-7.3782700000001644E-2</v>
      </c>
    </row>
    <row r="1739" spans="1:5" x14ac:dyDescent="0.25">
      <c r="A1739" s="6">
        <v>41169</v>
      </c>
      <c r="B1739" s="7">
        <f>'3-Day Average'!H1739</f>
        <v>0.45161290322580638</v>
      </c>
      <c r="C1739" s="7">
        <f>'3-Day Average'!I1739</f>
        <v>-0.25960709999999948</v>
      </c>
      <c r="D1739" s="7">
        <f>'10-Day Average'!I1739</f>
        <v>-0.20706050000000104</v>
      </c>
      <c r="E1739" s="7">
        <f>'25-Day Average'!I1739</f>
        <v>-7.3072700000001642E-2</v>
      </c>
    </row>
    <row r="1740" spans="1:5" x14ac:dyDescent="0.25">
      <c r="A1740" s="6">
        <v>41170</v>
      </c>
      <c r="B1740" s="7">
        <f>'3-Day Average'!H1740</f>
        <v>0.44716351501668505</v>
      </c>
      <c r="C1740" s="7">
        <f>'3-Day Average'!I1740</f>
        <v>-0.26187509999999953</v>
      </c>
      <c r="D1740" s="7">
        <f>'10-Day Average'!I1740</f>
        <v>-0.20949050000000105</v>
      </c>
      <c r="E1740" s="7">
        <f>'25-Day Average'!I1740</f>
        <v>-7.5912700000001637E-2</v>
      </c>
    </row>
    <row r="1741" spans="1:5" x14ac:dyDescent="0.25">
      <c r="A1741" s="6">
        <v>41171</v>
      </c>
      <c r="B1741" s="7">
        <f>'3-Day Average'!H1741</f>
        <v>0.46162402669632924</v>
      </c>
      <c r="C1741" s="7">
        <f>'3-Day Average'!I1741</f>
        <v>-0.26187509999999953</v>
      </c>
      <c r="D1741" s="7">
        <f>'10-Day Average'!I1741</f>
        <v>-0.20159300000000105</v>
      </c>
      <c r="E1741" s="7">
        <f>'25-Day Average'!I1741</f>
        <v>-6.6682700000001635E-2</v>
      </c>
    </row>
    <row r="1742" spans="1:5" x14ac:dyDescent="0.25">
      <c r="A1742" s="6">
        <v>41172</v>
      </c>
      <c r="B1742" s="7">
        <f>'3-Day Average'!H1742</f>
        <v>0.46496106785316998</v>
      </c>
      <c r="C1742" s="7">
        <f>'3-Day Average'!I1742</f>
        <v>-0.26019059999999966</v>
      </c>
      <c r="D1742" s="7">
        <f>'10-Day Average'!I1742</f>
        <v>-0.19977050000000104</v>
      </c>
      <c r="E1742" s="7">
        <f>'25-Day Average'!I1742</f>
        <v>-6.4552700000001781E-2</v>
      </c>
    </row>
    <row r="1743" spans="1:5" x14ac:dyDescent="0.25">
      <c r="A1743" s="6">
        <v>41173</v>
      </c>
      <c r="B1743" s="7">
        <f>'3-Day Average'!H1743</f>
        <v>0.46496106785316998</v>
      </c>
      <c r="C1743" s="7">
        <f>'3-Day Average'!I1743</f>
        <v>-0.26019059999999966</v>
      </c>
      <c r="D1743" s="7">
        <f>'10-Day Average'!I1743</f>
        <v>-0.19977050000000104</v>
      </c>
      <c r="E1743" s="7">
        <f>'25-Day Average'!I1743</f>
        <v>-6.4552700000001781E-2</v>
      </c>
    </row>
    <row r="1744" spans="1:5" x14ac:dyDescent="0.25">
      <c r="A1744" s="6">
        <v>41176</v>
      </c>
      <c r="B1744" s="7">
        <f>'3-Day Average'!H1744</f>
        <v>0.45939933259176841</v>
      </c>
      <c r="C1744" s="7">
        <f>'3-Day Average'!I1744</f>
        <v>-0.26299809999999968</v>
      </c>
      <c r="D1744" s="7">
        <f>'10-Day Average'!I1744</f>
        <v>-0.20280800000000104</v>
      </c>
      <c r="E1744" s="7">
        <f>'25-Day Average'!I1744</f>
        <v>-6.8102700000001792E-2</v>
      </c>
    </row>
    <row r="1745" spans="1:5" x14ac:dyDescent="0.25">
      <c r="A1745" s="6">
        <v>41177</v>
      </c>
      <c r="B1745" s="7">
        <f>'3-Day Average'!H1745</f>
        <v>0.47052280311457151</v>
      </c>
      <c r="C1745" s="7">
        <f>'3-Day Average'!I1745</f>
        <v>-0.26299809999999968</v>
      </c>
      <c r="D1745" s="7">
        <f>'10-Day Average'!I1745</f>
        <v>-0.19673300000000105</v>
      </c>
      <c r="E1745" s="7">
        <f>'25-Day Average'!I1745</f>
        <v>-6.100270000000179E-2</v>
      </c>
    </row>
    <row r="1746" spans="1:5" x14ac:dyDescent="0.25">
      <c r="A1746" s="6">
        <v>41178</v>
      </c>
      <c r="B1746" s="7">
        <f>'3-Day Average'!H1746</f>
        <v>0.45383759733036688</v>
      </c>
      <c r="C1746" s="7">
        <f>'3-Day Average'!I1746</f>
        <v>-0.27135309999999968</v>
      </c>
      <c r="D1746" s="7">
        <f>'10-Day Average'!I1746</f>
        <v>-0.20584550000000104</v>
      </c>
      <c r="E1746" s="7">
        <f>'25-Day Average'!I1746</f>
        <v>-7.165270000000179E-2</v>
      </c>
    </row>
    <row r="1747" spans="1:5" x14ac:dyDescent="0.25">
      <c r="A1747" s="6">
        <v>41179</v>
      </c>
      <c r="B1747" s="7">
        <f>'3-Day Average'!H1747</f>
        <v>0.46162402669632924</v>
      </c>
      <c r="C1747" s="7">
        <f>'3-Day Average'!I1747</f>
        <v>-0.27135309999999968</v>
      </c>
      <c r="D1747" s="7">
        <f>'10-Day Average'!I1747</f>
        <v>-0.20584550000000104</v>
      </c>
      <c r="E1747" s="7">
        <f>'25-Day Average'!I1747</f>
        <v>-6.6682700000001635E-2</v>
      </c>
    </row>
    <row r="1748" spans="1:5" x14ac:dyDescent="0.25">
      <c r="A1748" s="6">
        <v>41180</v>
      </c>
      <c r="B1748" s="7">
        <f>'3-Day Average'!H1748</f>
        <v>0.46607341490545051</v>
      </c>
      <c r="C1748" s="7">
        <f>'3-Day Average'!I1748</f>
        <v>-0.27135309999999968</v>
      </c>
      <c r="D1748" s="7">
        <f>'10-Day Average'!I1748</f>
        <v>-0.20342950000000098</v>
      </c>
      <c r="E1748" s="7">
        <f>'25-Day Average'!I1748</f>
        <v>-6.3842700000001501E-2</v>
      </c>
    </row>
    <row r="1749" spans="1:5" x14ac:dyDescent="0.25">
      <c r="A1749" s="6">
        <v>41183</v>
      </c>
      <c r="B1749" s="7">
        <f>'3-Day Average'!H1749</f>
        <v>0.46607341490545051</v>
      </c>
      <c r="C1749" s="7">
        <f>'3-Day Average'!I1749</f>
        <v>-0.27135309999999968</v>
      </c>
      <c r="D1749" s="7">
        <f>'10-Day Average'!I1749</f>
        <v>-0.20342950000000098</v>
      </c>
      <c r="E1749" s="7">
        <f>'25-Day Average'!I1749</f>
        <v>-6.3842700000001501E-2</v>
      </c>
    </row>
    <row r="1750" spans="1:5" x14ac:dyDescent="0.25">
      <c r="A1750" s="6">
        <v>41184</v>
      </c>
      <c r="B1750" s="7">
        <f>'3-Day Average'!H1750</f>
        <v>0.46607341490545051</v>
      </c>
      <c r="C1750" s="7">
        <f>'3-Day Average'!I1750</f>
        <v>-0.27135309999999968</v>
      </c>
      <c r="D1750" s="7">
        <f>'10-Day Average'!I1750</f>
        <v>-0.20342950000000098</v>
      </c>
      <c r="E1750" s="7">
        <f>'25-Day Average'!I1750</f>
        <v>-6.3842700000001501E-2</v>
      </c>
    </row>
    <row r="1751" spans="1:5" x14ac:dyDescent="0.25">
      <c r="A1751" s="6">
        <v>41185</v>
      </c>
      <c r="B1751" s="7">
        <f>'3-Day Average'!H1751</f>
        <v>0.47830923248053392</v>
      </c>
      <c r="C1751" s="7">
        <f>'3-Day Average'!I1751</f>
        <v>-0.26527559999999967</v>
      </c>
      <c r="D1751" s="7">
        <f>'10-Day Average'!I1751</f>
        <v>-0.19678550000000106</v>
      </c>
      <c r="E1751" s="7">
        <f>'25-Day Average'!I1751</f>
        <v>-5.6032700000001642E-2</v>
      </c>
    </row>
    <row r="1752" spans="1:5" x14ac:dyDescent="0.25">
      <c r="A1752" s="6">
        <v>41186</v>
      </c>
      <c r="B1752" s="7">
        <f>'3-Day Average'!H1752</f>
        <v>0.46718576195773076</v>
      </c>
      <c r="C1752" s="7">
        <f>'3-Day Average'!I1752</f>
        <v>-0.27080059999999967</v>
      </c>
      <c r="D1752" s="7">
        <f>'10-Day Average'!I1752</f>
        <v>-0.20282550000000105</v>
      </c>
      <c r="E1752" s="7">
        <f>'25-Day Average'!I1752</f>
        <v>-6.3132700000001638E-2</v>
      </c>
    </row>
    <row r="1753" spans="1:5" x14ac:dyDescent="0.25">
      <c r="A1753" s="6">
        <v>41187</v>
      </c>
      <c r="B1753" s="7">
        <f>'3-Day Average'!H1753</f>
        <v>0.46718576195773076</v>
      </c>
      <c r="C1753" s="7">
        <f>'3-Day Average'!I1753</f>
        <v>-0.27080059999999967</v>
      </c>
      <c r="D1753" s="7">
        <f>'10-Day Average'!I1753</f>
        <v>-0.20282550000000105</v>
      </c>
      <c r="E1753" s="7">
        <f>'25-Day Average'!I1753</f>
        <v>-6.3132700000001638E-2</v>
      </c>
    </row>
    <row r="1754" spans="1:5" x14ac:dyDescent="0.25">
      <c r="A1754" s="6">
        <v>41190</v>
      </c>
      <c r="B1754" s="7">
        <f>'3-Day Average'!H1754</f>
        <v>0.46496106785316998</v>
      </c>
      <c r="C1754" s="7">
        <f>'3-Day Average'!I1754</f>
        <v>-0.27080059999999967</v>
      </c>
      <c r="D1754" s="7">
        <f>'10-Day Average'!I1754</f>
        <v>-0.20403350000000123</v>
      </c>
      <c r="E1754" s="7">
        <f>'25-Day Average'!I1754</f>
        <v>-6.4552700000001781E-2</v>
      </c>
    </row>
    <row r="1755" spans="1:5" x14ac:dyDescent="0.25">
      <c r="A1755" s="6">
        <v>41191</v>
      </c>
      <c r="B1755" s="7">
        <f>'3-Day Average'!H1755</f>
        <v>0.47163515016685209</v>
      </c>
      <c r="C1755" s="7">
        <f>'3-Day Average'!I1755</f>
        <v>-0.27080059999999967</v>
      </c>
      <c r="D1755" s="7">
        <f>'10-Day Average'!I1755</f>
        <v>-0.20403350000000123</v>
      </c>
      <c r="E1755" s="7">
        <f>'25-Day Average'!I1755</f>
        <v>-6.0292700000001496E-2</v>
      </c>
    </row>
    <row r="1756" spans="1:5" x14ac:dyDescent="0.25">
      <c r="A1756" s="6">
        <v>41192</v>
      </c>
      <c r="B1756" s="7">
        <f>'3-Day Average'!H1756</f>
        <v>0.46829810901001101</v>
      </c>
      <c r="C1756" s="7">
        <f>'3-Day Average'!I1756</f>
        <v>-0.27245359999999974</v>
      </c>
      <c r="D1756" s="7">
        <f>'10-Day Average'!I1756</f>
        <v>-0.20583800000000133</v>
      </c>
      <c r="E1756" s="7">
        <f>'25-Day Average'!I1756</f>
        <v>-6.2422700000001642E-2</v>
      </c>
    </row>
    <row r="1757" spans="1:5" x14ac:dyDescent="0.25">
      <c r="A1757" s="6">
        <v>41193</v>
      </c>
      <c r="B1757" s="7">
        <f>'3-Day Average'!H1757</f>
        <v>0.44938820912124589</v>
      </c>
      <c r="C1757" s="7">
        <f>'3-Day Average'!I1757</f>
        <v>-0.2818205999999997</v>
      </c>
      <c r="D1757" s="7">
        <f>'10-Day Average'!I1757</f>
        <v>-0.21606350000000121</v>
      </c>
      <c r="E1757" s="7">
        <f>'25-Day Average'!I1757</f>
        <v>-7.4492700000001494E-2</v>
      </c>
    </row>
    <row r="1758" spans="1:5" x14ac:dyDescent="0.25">
      <c r="A1758" s="6">
        <v>41194</v>
      </c>
      <c r="B1758" s="7">
        <f>'3-Day Average'!H1758</f>
        <v>0.45050055617352613</v>
      </c>
      <c r="C1758" s="7">
        <f>'3-Day Average'!I1758</f>
        <v>-0.2818205999999997</v>
      </c>
      <c r="D1758" s="7">
        <f>'10-Day Average'!I1758</f>
        <v>-0.21606350000000121</v>
      </c>
      <c r="E1758" s="7">
        <f>'25-Day Average'!I1758</f>
        <v>-7.4492700000001494E-2</v>
      </c>
    </row>
    <row r="1759" spans="1:5" x14ac:dyDescent="0.25">
      <c r="A1759" s="6">
        <v>41197</v>
      </c>
      <c r="B1759" s="7">
        <f>'3-Day Average'!H1759</f>
        <v>0.45050055617352613</v>
      </c>
      <c r="C1759" s="7">
        <f>'3-Day Average'!I1759</f>
        <v>-0.2818205999999997</v>
      </c>
      <c r="D1759" s="7">
        <f>'10-Day Average'!I1759</f>
        <v>-0.21606350000000121</v>
      </c>
      <c r="E1759" s="7">
        <f>'25-Day Average'!I1759</f>
        <v>-7.4492700000001494E-2</v>
      </c>
    </row>
    <row r="1760" spans="1:5" x14ac:dyDescent="0.25">
      <c r="A1760" s="6">
        <v>41198</v>
      </c>
      <c r="B1760" s="7">
        <f>'3-Day Average'!H1760</f>
        <v>0.45606229143492766</v>
      </c>
      <c r="C1760" s="7">
        <f>'3-Day Average'!I1760</f>
        <v>-0.27906809999999971</v>
      </c>
      <c r="D1760" s="7">
        <f>'10-Day Average'!I1760</f>
        <v>-0.21606350000000121</v>
      </c>
      <c r="E1760" s="7">
        <f>'25-Day Average'!I1760</f>
        <v>-7.4492700000001494E-2</v>
      </c>
    </row>
    <row r="1761" spans="1:5" x14ac:dyDescent="0.25">
      <c r="A1761" s="6">
        <v>41199</v>
      </c>
      <c r="B1761" s="7">
        <f>'3-Day Average'!H1761</f>
        <v>0.45606229143492766</v>
      </c>
      <c r="C1761" s="7">
        <f>'3-Day Average'!I1761</f>
        <v>-0.27906809999999971</v>
      </c>
      <c r="D1761" s="7">
        <f>'10-Day Average'!I1761</f>
        <v>-0.21606350000000121</v>
      </c>
      <c r="E1761" s="7">
        <f>'25-Day Average'!I1761</f>
        <v>-7.4492700000001494E-2</v>
      </c>
    </row>
    <row r="1762" spans="1:5" x14ac:dyDescent="0.25">
      <c r="A1762" s="6">
        <v>41200</v>
      </c>
      <c r="B1762" s="7">
        <f>'3-Day Average'!H1762</f>
        <v>0.45939933259176841</v>
      </c>
      <c r="C1762" s="7">
        <f>'3-Day Average'!I1762</f>
        <v>-0.27741659999999974</v>
      </c>
      <c r="D1762" s="7">
        <f>'10-Day Average'!I1762</f>
        <v>-0.21606350000000121</v>
      </c>
      <c r="E1762" s="7">
        <f>'25-Day Average'!I1762</f>
        <v>-7.4492700000001494E-2</v>
      </c>
    </row>
    <row r="1763" spans="1:5" x14ac:dyDescent="0.25">
      <c r="A1763" s="6">
        <v>41201</v>
      </c>
      <c r="B1763" s="7">
        <f>'3-Day Average'!H1763</f>
        <v>0.45939933259176841</v>
      </c>
      <c r="C1763" s="7">
        <f>'3-Day Average'!I1763</f>
        <v>-0.27741659999999974</v>
      </c>
      <c r="D1763" s="7">
        <f>'10-Day Average'!I1763</f>
        <v>-0.21606350000000121</v>
      </c>
      <c r="E1763" s="7">
        <f>'25-Day Average'!I1763</f>
        <v>-7.4492700000001494E-2</v>
      </c>
    </row>
    <row r="1764" spans="1:5" x14ac:dyDescent="0.25">
      <c r="A1764" s="6">
        <v>41204</v>
      </c>
      <c r="B1764" s="7">
        <f>'3-Day Average'!H1764</f>
        <v>0.45939933259176841</v>
      </c>
      <c r="C1764" s="7">
        <f>'3-Day Average'!I1764</f>
        <v>-0.27741659999999974</v>
      </c>
      <c r="D1764" s="7">
        <f>'10-Day Average'!I1764</f>
        <v>-0.21606350000000121</v>
      </c>
      <c r="E1764" s="7">
        <f>'25-Day Average'!I1764</f>
        <v>-7.4492700000001494E-2</v>
      </c>
    </row>
    <row r="1765" spans="1:5" x14ac:dyDescent="0.25">
      <c r="A1765" s="6">
        <v>41205</v>
      </c>
      <c r="B1765" s="7">
        <f>'3-Day Average'!H1765</f>
        <v>0.45939933259176841</v>
      </c>
      <c r="C1765" s="7">
        <f>'3-Day Average'!I1765</f>
        <v>-0.27741659999999974</v>
      </c>
      <c r="D1765" s="7">
        <f>'10-Day Average'!I1765</f>
        <v>-0.21606350000000121</v>
      </c>
      <c r="E1765" s="7">
        <f>'25-Day Average'!I1765</f>
        <v>-7.4492700000001494E-2</v>
      </c>
    </row>
    <row r="1766" spans="1:5" x14ac:dyDescent="0.25">
      <c r="A1766" s="6">
        <v>41206</v>
      </c>
      <c r="B1766" s="7">
        <f>'3-Day Average'!H1766</f>
        <v>0.46829810901001101</v>
      </c>
      <c r="C1766" s="7">
        <f>'3-Day Average'!I1766</f>
        <v>-0.27301259999999966</v>
      </c>
      <c r="D1766" s="7">
        <f>'10-Day Average'!I1766</f>
        <v>-0.21128350000000123</v>
      </c>
      <c r="E1766" s="7">
        <f>'25-Day Average'!I1766</f>
        <v>-7.4492700000001494E-2</v>
      </c>
    </row>
    <row r="1767" spans="1:5" x14ac:dyDescent="0.25">
      <c r="A1767" s="6">
        <v>41207</v>
      </c>
      <c r="B1767" s="7">
        <f>'3-Day Average'!H1767</f>
        <v>0.47274749721913234</v>
      </c>
      <c r="C1767" s="7">
        <f>'3-Day Average'!I1767</f>
        <v>-0.27081059999999968</v>
      </c>
      <c r="D1767" s="7">
        <f>'10-Day Average'!I1767</f>
        <v>-0.20889350000000123</v>
      </c>
      <c r="E1767" s="7">
        <f>'25-Day Average'!I1767</f>
        <v>-7.168870000000141E-2</v>
      </c>
    </row>
    <row r="1768" spans="1:5" x14ac:dyDescent="0.25">
      <c r="A1768" s="6">
        <v>41208</v>
      </c>
      <c r="B1768" s="7">
        <f>'3-Day Average'!H1768</f>
        <v>0.46829810901001101</v>
      </c>
      <c r="C1768" s="7">
        <f>'3-Day Average'!I1768</f>
        <v>-0.27301259999999966</v>
      </c>
      <c r="D1768" s="7">
        <f>'10-Day Average'!I1768</f>
        <v>-0.21128350000000123</v>
      </c>
      <c r="E1768" s="7">
        <f>'25-Day Average'!I1768</f>
        <v>-7.4492700000001494E-2</v>
      </c>
    </row>
    <row r="1769" spans="1:5" x14ac:dyDescent="0.25">
      <c r="A1769" s="6">
        <v>41211</v>
      </c>
      <c r="B1769" s="7">
        <f>'3-Day Average'!H1769</f>
        <v>0.46718576195773076</v>
      </c>
      <c r="C1769" s="7">
        <f>'3-Day Average'!I1769</f>
        <v>-0.27301259999999966</v>
      </c>
      <c r="D1769" s="7">
        <f>'10-Day Average'!I1769</f>
        <v>-0.21188100000000124</v>
      </c>
      <c r="E1769" s="7">
        <f>'25-Day Average'!I1769</f>
        <v>-7.5193700000001404E-2</v>
      </c>
    </row>
    <row r="1770" spans="1:5" x14ac:dyDescent="0.25">
      <c r="A1770" s="6">
        <v>41212</v>
      </c>
      <c r="B1770" s="7">
        <f>'3-Day Average'!H1770</f>
        <v>0.46941045606229126</v>
      </c>
      <c r="C1770" s="7">
        <f>'3-Day Average'!I1770</f>
        <v>-0.27301259999999966</v>
      </c>
      <c r="D1770" s="7">
        <f>'10-Day Average'!I1770</f>
        <v>-0.21068600000000123</v>
      </c>
      <c r="E1770" s="7">
        <f>'25-Day Average'!I1770</f>
        <v>-7.3791700000001584E-2</v>
      </c>
    </row>
    <row r="1771" spans="1:5" x14ac:dyDescent="0.25">
      <c r="A1771" s="6">
        <v>41213</v>
      </c>
      <c r="B1771" s="7">
        <f>'3-Day Average'!H1771</f>
        <v>0.47052280311457151</v>
      </c>
      <c r="C1771" s="7">
        <f>'3-Day Average'!I1771</f>
        <v>-0.27246259999999967</v>
      </c>
      <c r="D1771" s="7">
        <f>'10-Day Average'!I1771</f>
        <v>-0.21008850000000123</v>
      </c>
      <c r="E1771" s="7">
        <f>'25-Day Average'!I1771</f>
        <v>-7.3090700000001521E-2</v>
      </c>
    </row>
    <row r="1772" spans="1:5" x14ac:dyDescent="0.25">
      <c r="A1772" s="6">
        <v>41214</v>
      </c>
      <c r="B1772" s="7">
        <f>'3-Day Average'!H1772</f>
        <v>0.46718576195773076</v>
      </c>
      <c r="C1772" s="7">
        <f>'3-Day Average'!I1772</f>
        <v>-0.27411259999999965</v>
      </c>
      <c r="D1772" s="7">
        <f>'10-Day Average'!I1772</f>
        <v>-0.21188100000000124</v>
      </c>
      <c r="E1772" s="7">
        <f>'25-Day Average'!I1772</f>
        <v>-7.5193700000001404E-2</v>
      </c>
    </row>
    <row r="1773" spans="1:5" x14ac:dyDescent="0.25">
      <c r="A1773" s="6">
        <v>41215</v>
      </c>
      <c r="B1773" s="7">
        <f>'3-Day Average'!H1773</f>
        <v>0.47163515016685209</v>
      </c>
      <c r="C1773" s="7">
        <f>'3-Day Average'!I1773</f>
        <v>-0.27411259999999965</v>
      </c>
      <c r="D1773" s="7">
        <f>'10-Day Average'!I1773</f>
        <v>-0.20949100000000123</v>
      </c>
      <c r="E1773" s="7">
        <f>'25-Day Average'!I1773</f>
        <v>-7.2389700000001472E-2</v>
      </c>
    </row>
    <row r="1774" spans="1:5" x14ac:dyDescent="0.25">
      <c r="A1774" s="6">
        <v>41218</v>
      </c>
      <c r="B1774" s="7">
        <f>'3-Day Average'!H1774</f>
        <v>0.47052280311457151</v>
      </c>
      <c r="C1774" s="7">
        <f>'3-Day Average'!I1774</f>
        <v>-0.27466109999999971</v>
      </c>
      <c r="D1774" s="7">
        <f>'10-Day Average'!I1774</f>
        <v>-0.21008850000000123</v>
      </c>
      <c r="E1774" s="7">
        <f>'25-Day Average'!I1774</f>
        <v>-7.3090700000001521E-2</v>
      </c>
    </row>
    <row r="1775" spans="1:5" x14ac:dyDescent="0.25">
      <c r="A1775" s="6">
        <v>41219</v>
      </c>
      <c r="B1775" s="7">
        <f>'3-Day Average'!H1775</f>
        <v>0.47830923248053392</v>
      </c>
      <c r="C1775" s="7">
        <f>'3-Day Average'!I1775</f>
        <v>-0.27082159999999961</v>
      </c>
      <c r="D1775" s="7">
        <f>'10-Day Average'!I1775</f>
        <v>-0.20590600000000123</v>
      </c>
      <c r="E1775" s="7">
        <f>'25-Day Average'!I1775</f>
        <v>-6.8183700000001415E-2</v>
      </c>
    </row>
    <row r="1776" spans="1:5" x14ac:dyDescent="0.25">
      <c r="A1776" s="6">
        <v>41220</v>
      </c>
      <c r="B1776" s="7">
        <f>'3-Day Average'!H1776</f>
        <v>0.48387096774193544</v>
      </c>
      <c r="C1776" s="7">
        <f>'3-Day Average'!I1776</f>
        <v>-0.26807909999999963</v>
      </c>
      <c r="D1776" s="7">
        <f>'10-Day Average'!I1776</f>
        <v>-0.20291850000000122</v>
      </c>
      <c r="E1776" s="7">
        <f>'25-Day Average'!I1776</f>
        <v>-6.4678700000001407E-2</v>
      </c>
    </row>
    <row r="1777" spans="1:5" x14ac:dyDescent="0.25">
      <c r="A1777" s="6">
        <v>41221</v>
      </c>
      <c r="B1777" s="7">
        <f>'3-Day Average'!H1777</f>
        <v>0.46941045606229126</v>
      </c>
      <c r="C1777" s="7">
        <f>'3-Day Average'!I1777</f>
        <v>-0.27520959999999978</v>
      </c>
      <c r="D1777" s="7">
        <f>'10-Day Average'!I1777</f>
        <v>-0.21068600000000123</v>
      </c>
      <c r="E1777" s="7">
        <f>'25-Day Average'!I1777</f>
        <v>-7.3791700000001584E-2</v>
      </c>
    </row>
    <row r="1778" spans="1:5" x14ac:dyDescent="0.25">
      <c r="A1778" s="6">
        <v>41222</v>
      </c>
      <c r="B1778" s="7">
        <f>'3-Day Average'!H1778</f>
        <v>0.46051167964404899</v>
      </c>
      <c r="C1778" s="7">
        <f>'3-Day Average'!I1778</f>
        <v>-0.27520959999999978</v>
      </c>
      <c r="D1778" s="7">
        <f>'10-Day Average'!I1778</f>
        <v>-0.21068600000000123</v>
      </c>
      <c r="E1778" s="7">
        <f>'25-Day Average'!I1778</f>
        <v>-7.9399700000001461E-2</v>
      </c>
    </row>
    <row r="1779" spans="1:5" x14ac:dyDescent="0.25">
      <c r="A1779" s="6">
        <v>41225</v>
      </c>
      <c r="B1779" s="7">
        <f>'3-Day Average'!H1779</f>
        <v>0.46384872080088974</v>
      </c>
      <c r="C1779" s="7">
        <f>'3-Day Average'!I1779</f>
        <v>-0.27520959999999978</v>
      </c>
      <c r="D1779" s="7">
        <f>'10-Day Average'!I1779</f>
        <v>-0.21068600000000123</v>
      </c>
      <c r="E1779" s="7">
        <f>'25-Day Average'!I1779</f>
        <v>-7.9399700000001461E-2</v>
      </c>
    </row>
    <row r="1780" spans="1:5" x14ac:dyDescent="0.25">
      <c r="A1780" s="6">
        <v>41226</v>
      </c>
      <c r="B1780" s="7">
        <f>'3-Day Average'!H1780</f>
        <v>0.45939933259176841</v>
      </c>
      <c r="C1780" s="7">
        <f>'3-Day Average'!I1780</f>
        <v>-0.27520959999999978</v>
      </c>
      <c r="D1780" s="7">
        <f>'10-Day Average'!I1780</f>
        <v>-0.21068600000000123</v>
      </c>
      <c r="E1780" s="7">
        <f>'25-Day Average'!I1780</f>
        <v>-7.9399700000001461E-2</v>
      </c>
    </row>
    <row r="1781" spans="1:5" x14ac:dyDescent="0.25">
      <c r="A1781" s="6">
        <v>41227</v>
      </c>
      <c r="B1781" s="7">
        <f>'3-Day Average'!H1781</f>
        <v>0.46384872080088974</v>
      </c>
      <c r="C1781" s="7">
        <f>'3-Day Average'!I1781</f>
        <v>-0.27520959999999978</v>
      </c>
      <c r="D1781" s="7">
        <f>'10-Day Average'!I1781</f>
        <v>-0.21068600000000123</v>
      </c>
      <c r="E1781" s="7">
        <f>'25-Day Average'!I1781</f>
        <v>-7.9399700000001461E-2</v>
      </c>
    </row>
    <row r="1782" spans="1:5" x14ac:dyDescent="0.25">
      <c r="A1782" s="6">
        <v>41228</v>
      </c>
      <c r="B1782" s="7">
        <f>'3-Day Average'!H1782</f>
        <v>0.46718576195773076</v>
      </c>
      <c r="C1782" s="7">
        <f>'3-Day Average'!I1782</f>
        <v>-0.2735580999999998</v>
      </c>
      <c r="D1782" s="7">
        <f>'10-Day Average'!I1782</f>
        <v>-0.21068600000000123</v>
      </c>
      <c r="E1782" s="7">
        <f>'25-Day Average'!I1782</f>
        <v>-7.9399700000001461E-2</v>
      </c>
    </row>
    <row r="1783" spans="1:5" x14ac:dyDescent="0.25">
      <c r="A1783" s="6">
        <v>41229</v>
      </c>
      <c r="B1783" s="7">
        <f>'3-Day Average'!H1783</f>
        <v>0.47163515016685209</v>
      </c>
      <c r="C1783" s="7">
        <f>'3-Day Average'!I1783</f>
        <v>-0.27135609999999971</v>
      </c>
      <c r="D1783" s="7">
        <f>'10-Day Average'!I1783</f>
        <v>-0.21068600000000123</v>
      </c>
      <c r="E1783" s="7">
        <f>'25-Day Average'!I1783</f>
        <v>-7.6609700000001321E-2</v>
      </c>
    </row>
    <row r="1784" spans="1:5" x14ac:dyDescent="0.25">
      <c r="A1784" s="6">
        <v>41232</v>
      </c>
      <c r="B1784" s="7">
        <f>'3-Day Average'!H1784</f>
        <v>0.47497219132369284</v>
      </c>
      <c r="C1784" s="7">
        <f>'3-Day Average'!I1784</f>
        <v>-0.26970459999999979</v>
      </c>
      <c r="D1784" s="7">
        <f>'10-Day Average'!I1784</f>
        <v>-0.2088965000000014</v>
      </c>
      <c r="E1784" s="7">
        <f>'25-Day Average'!I1784</f>
        <v>-7.4517200000001463E-2</v>
      </c>
    </row>
    <row r="1785" spans="1:5" x14ac:dyDescent="0.25">
      <c r="A1785" s="6">
        <v>41233</v>
      </c>
      <c r="B1785" s="7">
        <f>'3-Day Average'!H1785</f>
        <v>0.47942157953281417</v>
      </c>
      <c r="C1785" s="7">
        <f>'3-Day Average'!I1785</f>
        <v>-0.26750259999999981</v>
      </c>
      <c r="D1785" s="7">
        <f>'10-Day Average'!I1785</f>
        <v>-0.20651050000000135</v>
      </c>
      <c r="E1785" s="7">
        <f>'25-Day Average'!I1785</f>
        <v>-7.1727200000001462E-2</v>
      </c>
    </row>
    <row r="1786" spans="1:5" x14ac:dyDescent="0.25">
      <c r="A1786" s="6">
        <v>41234</v>
      </c>
      <c r="B1786" s="7">
        <f>'3-Day Average'!H1786</f>
        <v>0.48387096774193544</v>
      </c>
      <c r="C1786" s="7">
        <f>'3-Day Average'!I1786</f>
        <v>-0.26530059999999983</v>
      </c>
      <c r="D1786" s="7">
        <f>'10-Day Average'!I1786</f>
        <v>-0.20412450000000129</v>
      </c>
      <c r="E1786" s="7">
        <f>'25-Day Average'!I1786</f>
        <v>-6.8937200000001461E-2</v>
      </c>
    </row>
    <row r="1787" spans="1:5" x14ac:dyDescent="0.25">
      <c r="A1787" s="6">
        <v>41235</v>
      </c>
      <c r="B1787" s="7">
        <f>'3-Day Average'!H1787</f>
        <v>0.48387096774193544</v>
      </c>
      <c r="C1787" s="7">
        <f>'3-Day Average'!I1787</f>
        <v>-0.26530059999999983</v>
      </c>
      <c r="D1787" s="7">
        <f>'10-Day Average'!I1787</f>
        <v>-0.20412450000000129</v>
      </c>
      <c r="E1787" s="7">
        <f>'25-Day Average'!I1787</f>
        <v>-6.8937200000001461E-2</v>
      </c>
    </row>
    <row r="1788" spans="1:5" x14ac:dyDescent="0.25">
      <c r="A1788" s="6">
        <v>41236</v>
      </c>
      <c r="B1788" s="7">
        <f>'3-Day Average'!H1788</f>
        <v>0.49165739710789752</v>
      </c>
      <c r="C1788" s="7">
        <f>'3-Day Average'!I1788</f>
        <v>-0.26144709999999977</v>
      </c>
      <c r="D1788" s="7">
        <f>'10-Day Average'!I1788</f>
        <v>-0.1999490000000014</v>
      </c>
      <c r="E1788" s="7">
        <f>'25-Day Average'!I1788</f>
        <v>-6.4054700000001463E-2</v>
      </c>
    </row>
    <row r="1789" spans="1:5" x14ac:dyDescent="0.25">
      <c r="A1789" s="6">
        <v>41239</v>
      </c>
      <c r="B1789" s="7">
        <f>'3-Day Average'!H1789</f>
        <v>0.49499443826473855</v>
      </c>
      <c r="C1789" s="7">
        <f>'3-Day Average'!I1789</f>
        <v>-0.25979559999999985</v>
      </c>
      <c r="D1789" s="7">
        <f>'10-Day Average'!I1789</f>
        <v>-0.19815950000000129</v>
      </c>
      <c r="E1789" s="7">
        <f>'25-Day Average'!I1789</f>
        <v>-6.1962200000001466E-2</v>
      </c>
    </row>
    <row r="1790" spans="1:5" x14ac:dyDescent="0.25">
      <c r="A1790" s="6">
        <v>41240</v>
      </c>
      <c r="B1790" s="7">
        <f>'3-Day Average'!H1790</f>
        <v>0.49499443826473855</v>
      </c>
      <c r="C1790" s="7">
        <f>'3-Day Average'!I1790</f>
        <v>-0.25979559999999985</v>
      </c>
      <c r="D1790" s="7">
        <f>'10-Day Average'!I1790</f>
        <v>-0.19815950000000129</v>
      </c>
      <c r="E1790" s="7">
        <f>'25-Day Average'!I1790</f>
        <v>-6.1962200000001466E-2</v>
      </c>
    </row>
    <row r="1791" spans="1:5" x14ac:dyDescent="0.25">
      <c r="A1791" s="6">
        <v>41241</v>
      </c>
      <c r="B1791" s="7">
        <f>'3-Day Average'!H1791</f>
        <v>0.49276974416017777</v>
      </c>
      <c r="C1791" s="7">
        <f>'3-Day Average'!I1791</f>
        <v>-0.26089659999999987</v>
      </c>
      <c r="D1791" s="7">
        <f>'10-Day Average'!I1791</f>
        <v>-0.19935250000000146</v>
      </c>
      <c r="E1791" s="7">
        <f>'25-Day Average'!I1791</f>
        <v>-6.3357200000001612E-2</v>
      </c>
    </row>
    <row r="1792" spans="1:5" x14ac:dyDescent="0.25">
      <c r="A1792" s="6">
        <v>41242</v>
      </c>
      <c r="B1792" s="7">
        <f>'3-Day Average'!H1792</f>
        <v>0.50278086763070062</v>
      </c>
      <c r="C1792" s="7">
        <f>'3-Day Average'!I1792</f>
        <v>-0.26089659999999987</v>
      </c>
      <c r="D1792" s="7">
        <f>'10-Day Average'!I1792</f>
        <v>-0.19398400000000141</v>
      </c>
      <c r="E1792" s="7">
        <f>'25-Day Average'!I1792</f>
        <v>-5.7079700000001468E-2</v>
      </c>
    </row>
    <row r="1793" spans="1:5" x14ac:dyDescent="0.25">
      <c r="A1793" s="6">
        <v>41243</v>
      </c>
      <c r="B1793" s="7">
        <f>'3-Day Average'!H1793</f>
        <v>0.51167964404894328</v>
      </c>
      <c r="C1793" s="7">
        <f>'3-Day Average'!I1793</f>
        <v>-0.25652059999999982</v>
      </c>
      <c r="D1793" s="7">
        <f>'10-Day Average'!I1793</f>
        <v>-0.18921200000000127</v>
      </c>
      <c r="E1793" s="7">
        <f>'25-Day Average'!I1793</f>
        <v>-5.1499700000001467E-2</v>
      </c>
    </row>
    <row r="1794" spans="1:5" x14ac:dyDescent="0.25">
      <c r="A1794" s="6">
        <v>41246</v>
      </c>
      <c r="B1794" s="7">
        <f>'3-Day Average'!H1794</f>
        <v>0.49499443826473855</v>
      </c>
      <c r="C1794" s="7">
        <f>'3-Day Average'!I1794</f>
        <v>-0.26472559999999984</v>
      </c>
      <c r="D1794" s="7">
        <f>'10-Day Average'!I1794</f>
        <v>-0.19815950000000129</v>
      </c>
      <c r="E1794" s="7">
        <f>'25-Day Average'!I1794</f>
        <v>-6.1962200000001466E-2</v>
      </c>
    </row>
    <row r="1795" spans="1:5" x14ac:dyDescent="0.25">
      <c r="A1795" s="6">
        <v>41247</v>
      </c>
      <c r="B1795" s="7">
        <f>'3-Day Average'!H1795</f>
        <v>0.48832035595105677</v>
      </c>
      <c r="C1795" s="7">
        <f>'3-Day Average'!I1795</f>
        <v>-0.26472559999999984</v>
      </c>
      <c r="D1795" s="7">
        <f>'10-Day Average'!I1795</f>
        <v>-0.20173850000000121</v>
      </c>
      <c r="E1795" s="7">
        <f>'25-Day Average'!I1795</f>
        <v>-6.6147200000001322E-2</v>
      </c>
    </row>
    <row r="1796" spans="1:5" x14ac:dyDescent="0.25">
      <c r="A1796" s="6">
        <v>41248</v>
      </c>
      <c r="B1796" s="7">
        <f>'3-Day Average'!H1796</f>
        <v>0.5061179087875417</v>
      </c>
      <c r="C1796" s="7">
        <f>'3-Day Average'!I1796</f>
        <v>-0.26472559999999984</v>
      </c>
      <c r="D1796" s="7">
        <f>'10-Day Average'!I1796</f>
        <v>-0.20173850000000121</v>
      </c>
      <c r="E1796" s="7">
        <f>'25-Day Average'!I1796</f>
        <v>-5.4987200000001464E-2</v>
      </c>
    </row>
    <row r="1797" spans="1:5" x14ac:dyDescent="0.25">
      <c r="A1797" s="6">
        <v>41249</v>
      </c>
      <c r="B1797" s="7">
        <f>'3-Day Average'!H1797</f>
        <v>0.50055617352614012</v>
      </c>
      <c r="C1797" s="7">
        <f>'3-Day Average'!I1797</f>
        <v>-0.26744059999999981</v>
      </c>
      <c r="D1797" s="7">
        <f>'10-Day Average'!I1797</f>
        <v>-0.20468600000000123</v>
      </c>
      <c r="E1797" s="7">
        <f>'25-Day Average'!I1797</f>
        <v>-5.8474700000001469E-2</v>
      </c>
    </row>
    <row r="1798" spans="1:5" x14ac:dyDescent="0.25">
      <c r="A1798" s="6">
        <v>41250</v>
      </c>
      <c r="B1798" s="7">
        <f>'3-Day Average'!H1798</f>
        <v>0.49054505005561727</v>
      </c>
      <c r="C1798" s="7">
        <f>'3-Day Average'!I1798</f>
        <v>-0.27232759999999978</v>
      </c>
      <c r="D1798" s="7">
        <f>'10-Day Average'!I1798</f>
        <v>-0.20999150000000125</v>
      </c>
      <c r="E1798" s="7">
        <f>'25-Day Average'!I1798</f>
        <v>-6.4752200000001467E-2</v>
      </c>
    </row>
    <row r="1799" spans="1:5" x14ac:dyDescent="0.25">
      <c r="A1799" s="6">
        <v>41253</v>
      </c>
      <c r="B1799" s="7">
        <f>'3-Day Average'!H1799</f>
        <v>0.49610678531701879</v>
      </c>
      <c r="C1799" s="7">
        <f>'3-Day Average'!I1799</f>
        <v>-0.27232759999999978</v>
      </c>
      <c r="D1799" s="7">
        <f>'10-Day Average'!I1799</f>
        <v>-0.20999150000000125</v>
      </c>
      <c r="E1799" s="7">
        <f>'25-Day Average'!I1799</f>
        <v>-6.1264700000001469E-2</v>
      </c>
    </row>
    <row r="1800" spans="1:5" x14ac:dyDescent="0.25">
      <c r="A1800" s="6">
        <v>41254</v>
      </c>
      <c r="B1800" s="7">
        <f>'3-Day Average'!H1800</f>
        <v>0.49944382647385988</v>
      </c>
      <c r="C1800" s="7">
        <f>'3-Day Average'!I1800</f>
        <v>-0.2707045999999998</v>
      </c>
      <c r="D1800" s="7">
        <f>'10-Day Average'!I1800</f>
        <v>-0.20999150000000125</v>
      </c>
      <c r="E1800" s="7">
        <f>'25-Day Average'!I1800</f>
        <v>-5.917220000000132E-2</v>
      </c>
    </row>
    <row r="1801" spans="1:5" x14ac:dyDescent="0.25">
      <c r="A1801" s="6">
        <v>41255</v>
      </c>
      <c r="B1801" s="7">
        <f>'3-Day Average'!H1801</f>
        <v>0.49499443826473855</v>
      </c>
      <c r="C1801" s="7">
        <f>'3-Day Average'!I1801</f>
        <v>-0.27286859999999974</v>
      </c>
      <c r="D1801" s="7">
        <f>'10-Day Average'!I1801</f>
        <v>-0.2123355000000012</v>
      </c>
      <c r="E1801" s="7">
        <f>'25-Day Average'!I1801</f>
        <v>-6.1962200000001466E-2</v>
      </c>
    </row>
    <row r="1802" spans="1:5" x14ac:dyDescent="0.25">
      <c r="A1802" s="6">
        <v>41256</v>
      </c>
      <c r="B1802" s="7">
        <f>'3-Day Average'!H1802</f>
        <v>0.44160177975528347</v>
      </c>
      <c r="C1802" s="7">
        <f>'3-Day Average'!I1802</f>
        <v>-0.27286859999999974</v>
      </c>
      <c r="D1802" s="7">
        <f>'10-Day Average'!I1802</f>
        <v>-0.2123355000000012</v>
      </c>
      <c r="E1802" s="7">
        <f>'25-Day Average'!I1802</f>
        <v>-9.5442200000001462E-2</v>
      </c>
    </row>
    <row r="1803" spans="1:5" x14ac:dyDescent="0.25">
      <c r="A1803" s="6">
        <v>41257</v>
      </c>
      <c r="B1803" s="7">
        <f>'3-Day Average'!H1803</f>
        <v>0.44938820912124589</v>
      </c>
      <c r="C1803" s="7">
        <f>'3-Day Average'!I1803</f>
        <v>-0.27286859999999974</v>
      </c>
      <c r="D1803" s="7">
        <f>'10-Day Average'!I1803</f>
        <v>-0.2123355000000012</v>
      </c>
      <c r="E1803" s="7">
        <f>'25-Day Average'!I1803</f>
        <v>-9.5442200000001462E-2</v>
      </c>
    </row>
    <row r="1804" spans="1:5" x14ac:dyDescent="0.25">
      <c r="A1804" s="6">
        <v>41260</v>
      </c>
      <c r="B1804" s="7">
        <f>'3-Day Average'!H1804</f>
        <v>0.44160177975528347</v>
      </c>
      <c r="C1804" s="7">
        <f>'3-Day Average'!I1804</f>
        <v>-0.27286859999999974</v>
      </c>
      <c r="D1804" s="7">
        <f>'10-Day Average'!I1804</f>
        <v>-0.2123355000000012</v>
      </c>
      <c r="E1804" s="7">
        <f>'25-Day Average'!I1804</f>
        <v>-9.5442200000001462E-2</v>
      </c>
    </row>
    <row r="1805" spans="1:5" x14ac:dyDescent="0.25">
      <c r="A1805" s="6">
        <v>41261</v>
      </c>
      <c r="B1805" s="7">
        <f>'3-Day Average'!H1805</f>
        <v>0.44160177975528347</v>
      </c>
      <c r="C1805" s="7">
        <f>'3-Day Average'!I1805</f>
        <v>-0.27286859999999974</v>
      </c>
      <c r="D1805" s="7">
        <f>'10-Day Average'!I1805</f>
        <v>-0.2123355000000012</v>
      </c>
      <c r="E1805" s="7">
        <f>'25-Day Average'!I1805</f>
        <v>-9.5442200000001462E-2</v>
      </c>
    </row>
    <row r="1806" spans="1:5" x14ac:dyDescent="0.25">
      <c r="A1806" s="6">
        <v>41262</v>
      </c>
      <c r="B1806" s="7">
        <f>'3-Day Average'!H1806</f>
        <v>0.43047830923248037</v>
      </c>
      <c r="C1806" s="7">
        <f>'3-Day Average'!I1806</f>
        <v>-0.27286859999999974</v>
      </c>
      <c r="D1806" s="7">
        <f>'10-Day Average'!I1806</f>
        <v>-0.2123355000000012</v>
      </c>
      <c r="E1806" s="7">
        <f>'25-Day Average'!I1806</f>
        <v>-9.5442200000001462E-2</v>
      </c>
    </row>
    <row r="1807" spans="1:5" x14ac:dyDescent="0.25">
      <c r="A1807" s="6">
        <v>41263</v>
      </c>
      <c r="B1807" s="7">
        <f>'3-Day Average'!H1807</f>
        <v>0.4260289210233591</v>
      </c>
      <c r="C1807" s="7">
        <f>'3-Day Average'!I1807</f>
        <v>-0.27286859999999974</v>
      </c>
      <c r="D1807" s="7">
        <f>'10-Day Average'!I1807</f>
        <v>-0.2123355000000012</v>
      </c>
      <c r="E1807" s="7">
        <f>'25-Day Average'!I1807</f>
        <v>-9.5442200000001462E-2</v>
      </c>
    </row>
    <row r="1808" spans="1:5" x14ac:dyDescent="0.25">
      <c r="A1808" s="6">
        <v>41264</v>
      </c>
      <c r="B1808" s="7">
        <f>'3-Day Average'!H1808</f>
        <v>0.42936596218020012</v>
      </c>
      <c r="C1808" s="7">
        <f>'3-Day Average'!I1808</f>
        <v>-0.27286859999999974</v>
      </c>
      <c r="D1808" s="7">
        <f>'10-Day Average'!I1808</f>
        <v>-0.2123355000000012</v>
      </c>
      <c r="E1808" s="7">
        <f>'25-Day Average'!I1808</f>
        <v>-9.5442200000001462E-2</v>
      </c>
    </row>
    <row r="1809" spans="1:5" x14ac:dyDescent="0.25">
      <c r="A1809" s="6">
        <v>41267</v>
      </c>
      <c r="B1809" s="7">
        <f>'3-Day Average'!H1809</f>
        <v>0.43047830923248037</v>
      </c>
      <c r="C1809" s="7">
        <f>'3-Day Average'!I1809</f>
        <v>-0.27230309999999969</v>
      </c>
      <c r="D1809" s="7">
        <f>'10-Day Average'!I1809</f>
        <v>-0.2123355000000012</v>
      </c>
      <c r="E1809" s="7">
        <f>'25-Day Average'!I1809</f>
        <v>-9.5442200000001462E-2</v>
      </c>
    </row>
    <row r="1810" spans="1:5" x14ac:dyDescent="0.25">
      <c r="A1810" s="6">
        <v>41268</v>
      </c>
      <c r="B1810" s="7">
        <f>'3-Day Average'!H1810</f>
        <v>0.43047830923248037</v>
      </c>
      <c r="C1810" s="7">
        <f>'3-Day Average'!I1810</f>
        <v>-0.27230309999999969</v>
      </c>
      <c r="D1810" s="7">
        <f>'10-Day Average'!I1810</f>
        <v>-0.2123355000000012</v>
      </c>
      <c r="E1810" s="7">
        <f>'25-Day Average'!I1810</f>
        <v>-9.5442200000001462E-2</v>
      </c>
    </row>
    <row r="1811" spans="1:5" x14ac:dyDescent="0.25">
      <c r="A1811" s="6">
        <v>41269</v>
      </c>
      <c r="B1811" s="7">
        <f>'3-Day Average'!H1811</f>
        <v>0.43047830923248037</v>
      </c>
      <c r="C1811" s="7">
        <f>'3-Day Average'!I1811</f>
        <v>-0.27230309999999969</v>
      </c>
      <c r="D1811" s="7">
        <f>'10-Day Average'!I1811</f>
        <v>-0.2123355000000012</v>
      </c>
      <c r="E1811" s="7">
        <f>'25-Day Average'!I1811</f>
        <v>-9.5442200000001462E-2</v>
      </c>
    </row>
    <row r="1812" spans="1:5" x14ac:dyDescent="0.25">
      <c r="A1812" s="6">
        <v>41270</v>
      </c>
      <c r="B1812" s="7">
        <f>'3-Day Average'!H1812</f>
        <v>0.4349276974416017</v>
      </c>
      <c r="C1812" s="7">
        <f>'3-Day Average'!I1812</f>
        <v>-0.2700410999999997</v>
      </c>
      <c r="D1812" s="7">
        <f>'10-Day Average'!I1812</f>
        <v>-0.2123355000000012</v>
      </c>
      <c r="E1812" s="7">
        <f>'25-Day Average'!I1812</f>
        <v>-9.5442200000001462E-2</v>
      </c>
    </row>
    <row r="1813" spans="1:5" x14ac:dyDescent="0.25">
      <c r="A1813" s="6">
        <v>41271</v>
      </c>
      <c r="B1813" s="7">
        <f>'3-Day Average'!H1813</f>
        <v>0.44160177975528347</v>
      </c>
      <c r="C1813" s="7">
        <f>'3-Day Average'!I1813</f>
        <v>-0.26664809999999967</v>
      </c>
      <c r="D1813" s="7">
        <f>'10-Day Average'!I1813</f>
        <v>-0.20867250000000118</v>
      </c>
      <c r="E1813" s="7">
        <f>'25-Day Average'!I1813</f>
        <v>-9.5442200000001462E-2</v>
      </c>
    </row>
    <row r="1814" spans="1:5" x14ac:dyDescent="0.25">
      <c r="A1814" s="6">
        <v>41274</v>
      </c>
      <c r="B1814" s="7">
        <f>'3-Day Average'!H1814</f>
        <v>0.44271412680756372</v>
      </c>
      <c r="C1814" s="7">
        <f>'3-Day Average'!I1814</f>
        <v>-0.26608259999999978</v>
      </c>
      <c r="D1814" s="7">
        <f>'10-Day Average'!I1814</f>
        <v>-0.20806200000000127</v>
      </c>
      <c r="E1814" s="7">
        <f>'25-Day Average'!I1814</f>
        <v>-9.5442200000001462E-2</v>
      </c>
    </row>
  </sheetData>
  <phoneticPr fontId="1" type="noConversion"/>
  <hyperlinks>
    <hyperlink ref="G1" location="Index!A1" display="Return to Index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3-Day Average</vt:lpstr>
      <vt:lpstr>10-Day Average</vt:lpstr>
      <vt:lpstr>25-Day Average</vt:lpstr>
      <vt:lpstr>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2013-03-06T08:48:40Z</dcterms:created>
  <dcterms:modified xsi:type="dcterms:W3CDTF">2013-03-10T05:29:28Z</dcterms:modified>
</cp:coreProperties>
</file>